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9126381\Desktop\Historico contadores energía cupiagua\"/>
    </mc:Choice>
  </mc:AlternateContent>
  <bookViews>
    <workbookView xWindow="0" yWindow="0" windowWidth="19200" windowHeight="7050" activeTab="1"/>
  </bookViews>
  <sheets>
    <sheet name="2012" sheetId="9" r:id="rId1"/>
    <sheet name="2013" sheetId="8" r:id="rId2"/>
    <sheet name="2014" sheetId="7" r:id="rId3"/>
    <sheet name="2015" sheetId="6" r:id="rId4"/>
    <sheet name="2016" sheetId="5" r:id="rId5"/>
    <sheet name="2017" sheetId="4" r:id="rId6"/>
    <sheet name="2018" sheetId="3" r:id="rId7"/>
    <sheet name="2019" sheetId="2" r:id="rId8"/>
    <sheet name="2020" sheetId="1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__USG1" localSheetId="0">#REF!</definedName>
    <definedName name="___USG1" localSheetId="1">#REF!</definedName>
    <definedName name="___USG1" localSheetId="2">#REF!</definedName>
    <definedName name="___USG1">#REF!</definedName>
    <definedName name="___USG2" localSheetId="0">#REF!</definedName>
    <definedName name="___USG2" localSheetId="1">#REF!</definedName>
    <definedName name="___USG2" localSheetId="2">#REF!</definedName>
    <definedName name="___USG2">#REF!</definedName>
    <definedName name="__USG1" localSheetId="0">#REF!</definedName>
    <definedName name="__USG1" localSheetId="1">#REF!</definedName>
    <definedName name="__USG1" localSheetId="2">#REF!</definedName>
    <definedName name="__USG1">#REF!</definedName>
    <definedName name="__USG2" localSheetId="0">#REF!</definedName>
    <definedName name="__USG2" localSheetId="1">#REF!</definedName>
    <definedName name="__USG2" localSheetId="2">#REF!</definedName>
    <definedName name="__USG2">#REF!</definedName>
    <definedName name="_USG1" localSheetId="0">'[16]Entrada de datos'!$A$9:$E$9</definedName>
    <definedName name="_USG1">'[10]Entrada de datos'!$A$9:$E$9</definedName>
    <definedName name="_USG2" localSheetId="0">'[16]Entrada de datos'!$A$14:$E$14</definedName>
    <definedName name="_USG2">'[10]Entrada de datos'!$A$14:$E$14</definedName>
    <definedName name="Fuente">[11]INDISPONIBILIDAD!$B$11:$B$30</definedName>
    <definedName name="Instalacion">[11]INDISPONIBILIDAD!$AD$35:$AD$39</definedName>
    <definedName name="LOCHA2" localSheetId="0">[17]PRIDEMES!$E$12:$H$16</definedName>
    <definedName name="LOCHA2">[12]PRIDEMES!$E$12:$H$16</definedName>
    <definedName name="MESAÑO" localSheetId="4">[8]DATOSAÑO!$B$378:$CF$389</definedName>
    <definedName name="MESAÑO" localSheetId="5">[7]DATOSAÑO!$B$378:$CF$389</definedName>
    <definedName name="MESAÑO" localSheetId="6">[6]DATOSAÑO!$B$377:$CF$388</definedName>
    <definedName name="MESAÑO" localSheetId="7">[2]DATOSAÑO!$B$377:$DE$388</definedName>
    <definedName name="MESAÑO">[1]DATOSAÑO!$B$378:$DE$389</definedName>
    <definedName name="TABLAGRAFICAS">'[9]GRAFICAS RPTE GCIAL'!$B$160:$O$173</definedName>
    <definedName name="Tipo_Fuente">[11]INDISPONIBILIDAD!$AL$35:$AL$39</definedName>
    <definedName name="Vicepresidencia">[11]INDISPONIBILIDAD!$AE$35:$AE$39</definedName>
    <definedName name="VIF" localSheetId="1">#REF!</definedName>
    <definedName name="VIF" localSheetId="2">#REF!</definedName>
    <definedName name="VIF">#REF!</definedName>
    <definedName name="VIN" localSheetId="1">#REF!</definedName>
    <definedName name="VIN" localSheetId="2">#REF!</definedName>
    <definedName name="VIN">#REF!</definedName>
    <definedName name="VIT" localSheetId="1">#REF!</definedName>
    <definedName name="VIT" localSheetId="2">#REF!</definedName>
    <definedName name="VIT">#REF!</definedName>
    <definedName name="VPR" localSheetId="1">#REF!</definedName>
    <definedName name="VPR" localSheetId="2">#REF!</definedName>
    <definedName name="VPR">#REF!</definedName>
    <definedName name="VRP" localSheetId="1">#REF!</definedName>
    <definedName name="VRP" localSheetId="2">#REF!</definedName>
    <definedName name="VRP">#REF!</definedName>
    <definedName name="Zona">[11]INDISPONIBILIDAD!$AK$35:$AK$39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314" i="9" l="1"/>
  <c r="Y314" i="9"/>
  <c r="I314" i="9"/>
  <c r="AE221" i="9"/>
  <c r="Y221" i="9"/>
  <c r="I221" i="9"/>
  <c r="AE161" i="9"/>
  <c r="Y161" i="9"/>
  <c r="I161" i="9"/>
  <c r="AE138" i="9"/>
  <c r="Y138" i="9"/>
  <c r="I138" i="9"/>
  <c r="I133" i="9"/>
  <c r="AE109" i="9"/>
  <c r="Y109" i="9"/>
  <c r="I109" i="9"/>
  <c r="Y73" i="9"/>
  <c r="I73" i="9"/>
  <c r="I74" i="9" s="1"/>
  <c r="AE50" i="9"/>
  <c r="Y50" i="9"/>
  <c r="I50" i="9"/>
  <c r="AH283" i="8" l="1"/>
  <c r="AB283" i="8"/>
  <c r="L283" i="8"/>
  <c r="AH196" i="8"/>
  <c r="BI130" i="8"/>
  <c r="L104" i="8"/>
  <c r="L76" i="8"/>
  <c r="AH234" i="7" l="1"/>
  <c r="AB118" i="7"/>
  <c r="L100" i="7"/>
  <c r="AH161" i="6" l="1"/>
  <c r="AB161" i="6"/>
  <c r="L161" i="6"/>
  <c r="BP93" i="6"/>
  <c r="C86" i="6"/>
  <c r="C87" i="6" s="1"/>
  <c r="B86" i="6"/>
  <c r="B87" i="6" s="1"/>
  <c r="BN17" i="6"/>
  <c r="BM17" i="6"/>
  <c r="CG403" i="5" l="1"/>
  <c r="CF403" i="5"/>
  <c r="CE403" i="5"/>
  <c r="CD403" i="5"/>
  <c r="CC403" i="5"/>
  <c r="CB403" i="5"/>
  <c r="CA403" i="5"/>
  <c r="BZ403" i="5"/>
  <c r="BY403" i="5"/>
  <c r="BX403" i="5"/>
  <c r="BW403" i="5"/>
  <c r="BV403" i="5"/>
  <c r="BU403" i="5"/>
  <c r="BT403" i="5"/>
  <c r="BS403" i="5"/>
  <c r="BR403" i="5"/>
  <c r="BQ403" i="5"/>
  <c r="BP403" i="5"/>
  <c r="BO403" i="5"/>
  <c r="BN403" i="5"/>
  <c r="BM403" i="5"/>
  <c r="BL403" i="5"/>
  <c r="BK403" i="5"/>
  <c r="BJ403" i="5"/>
  <c r="BI403" i="5"/>
  <c r="BH403" i="5"/>
  <c r="BG403" i="5"/>
  <c r="BF403" i="5"/>
  <c r="BE403" i="5"/>
  <c r="BD403" i="5"/>
  <c r="BC403" i="5"/>
  <c r="BB403" i="5"/>
  <c r="BA403" i="5"/>
  <c r="AZ403" i="5"/>
  <c r="AY403" i="5"/>
  <c r="AX403" i="5"/>
  <c r="AW403" i="5"/>
  <c r="AV403" i="5"/>
  <c r="AU403" i="5"/>
  <c r="AT403" i="5"/>
  <c r="AS403" i="5"/>
  <c r="AR403" i="5"/>
  <c r="AQ403" i="5"/>
  <c r="AP403" i="5"/>
  <c r="AO403" i="5"/>
  <c r="AN403" i="5"/>
  <c r="AM403" i="5"/>
  <c r="AL403" i="5"/>
  <c r="AK403" i="5"/>
  <c r="AJ403" i="5"/>
  <c r="AI403" i="5"/>
  <c r="AH403" i="5"/>
  <c r="AG403" i="5"/>
  <c r="AF403" i="5"/>
  <c r="AE403" i="5"/>
  <c r="AD403" i="5"/>
  <c r="AC403" i="5"/>
  <c r="AB403" i="5"/>
  <c r="AA403" i="5"/>
  <c r="Z403" i="5"/>
  <c r="Y403" i="5"/>
  <c r="X403" i="5"/>
  <c r="W403" i="5"/>
  <c r="V403" i="5"/>
  <c r="U403" i="5"/>
  <c r="T403" i="5"/>
  <c r="S403" i="5"/>
  <c r="R403" i="5"/>
  <c r="Q403" i="5"/>
  <c r="P403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CG402" i="5"/>
  <c r="CF402" i="5"/>
  <c r="CE402" i="5"/>
  <c r="CD402" i="5"/>
  <c r="CC402" i="5"/>
  <c r="CB402" i="5"/>
  <c r="CA402" i="5"/>
  <c r="BZ402" i="5"/>
  <c r="BY402" i="5"/>
  <c r="BX402" i="5"/>
  <c r="BW402" i="5"/>
  <c r="BV402" i="5"/>
  <c r="BU402" i="5"/>
  <c r="BT402" i="5"/>
  <c r="BS402" i="5"/>
  <c r="BR402" i="5"/>
  <c r="BQ402" i="5"/>
  <c r="BP402" i="5"/>
  <c r="BO402" i="5"/>
  <c r="BN402" i="5"/>
  <c r="BM402" i="5"/>
  <c r="BL402" i="5"/>
  <c r="BK402" i="5"/>
  <c r="BJ402" i="5"/>
  <c r="BI402" i="5"/>
  <c r="BH402" i="5"/>
  <c r="BG402" i="5"/>
  <c r="BF402" i="5"/>
  <c r="BE402" i="5"/>
  <c r="BD402" i="5"/>
  <c r="BC402" i="5"/>
  <c r="BB402" i="5"/>
  <c r="BA402" i="5"/>
  <c r="AZ402" i="5"/>
  <c r="AY402" i="5"/>
  <c r="AX402" i="5"/>
  <c r="AW402" i="5"/>
  <c r="AV402" i="5"/>
  <c r="AU402" i="5"/>
  <c r="AT402" i="5"/>
  <c r="AS402" i="5"/>
  <c r="AR402" i="5"/>
  <c r="AQ402" i="5"/>
  <c r="AP402" i="5"/>
  <c r="AO402" i="5"/>
  <c r="AN402" i="5"/>
  <c r="AM402" i="5"/>
  <c r="AL402" i="5"/>
  <c r="AK402" i="5"/>
  <c r="AJ402" i="5"/>
  <c r="AI402" i="5"/>
  <c r="AH402" i="5"/>
  <c r="AG402" i="5"/>
  <c r="AF402" i="5"/>
  <c r="AE402" i="5"/>
  <c r="AD402" i="5"/>
  <c r="AC402" i="5"/>
  <c r="AB402" i="5"/>
  <c r="AA402" i="5"/>
  <c r="Z402" i="5"/>
  <c r="Y402" i="5"/>
  <c r="X402" i="5"/>
  <c r="W402" i="5"/>
  <c r="V402" i="5"/>
  <c r="U402" i="5"/>
  <c r="T402" i="5"/>
  <c r="S402" i="5"/>
  <c r="R402" i="5"/>
  <c r="Q402" i="5"/>
  <c r="P402" i="5"/>
  <c r="O402" i="5"/>
  <c r="N402" i="5"/>
  <c r="M402" i="5"/>
  <c r="L402" i="5"/>
  <c r="K402" i="5"/>
  <c r="J402" i="5"/>
  <c r="I402" i="5"/>
  <c r="H402" i="5"/>
  <c r="G402" i="5"/>
  <c r="F402" i="5"/>
  <c r="E402" i="5"/>
  <c r="D402" i="5"/>
  <c r="C402" i="5"/>
  <c r="B402" i="5"/>
  <c r="CG401" i="5"/>
  <c r="CF401" i="5"/>
  <c r="CE401" i="5"/>
  <c r="CD401" i="5"/>
  <c r="CC401" i="5"/>
  <c r="CB401" i="5"/>
  <c r="CA401" i="5"/>
  <c r="BZ401" i="5"/>
  <c r="BY401" i="5"/>
  <c r="BX401" i="5"/>
  <c r="BW401" i="5"/>
  <c r="BV401" i="5"/>
  <c r="BU401" i="5"/>
  <c r="BT401" i="5"/>
  <c r="BS401" i="5"/>
  <c r="BR401" i="5"/>
  <c r="BQ401" i="5"/>
  <c r="BP401" i="5"/>
  <c r="BO401" i="5"/>
  <c r="BN401" i="5"/>
  <c r="BM401" i="5"/>
  <c r="BL401" i="5"/>
  <c r="BK401" i="5"/>
  <c r="BJ401" i="5"/>
  <c r="BI401" i="5"/>
  <c r="BH401" i="5"/>
  <c r="BG401" i="5"/>
  <c r="BF401" i="5"/>
  <c r="BE401" i="5"/>
  <c r="BD401" i="5"/>
  <c r="BC401" i="5"/>
  <c r="BB401" i="5"/>
  <c r="BA401" i="5"/>
  <c r="AZ401" i="5"/>
  <c r="AY401" i="5"/>
  <c r="AX401" i="5"/>
  <c r="AW401" i="5"/>
  <c r="AV401" i="5"/>
  <c r="AU401" i="5"/>
  <c r="AT401" i="5"/>
  <c r="AS401" i="5"/>
  <c r="AR401" i="5"/>
  <c r="AQ401" i="5"/>
  <c r="AP401" i="5"/>
  <c r="AO401" i="5"/>
  <c r="AN401" i="5"/>
  <c r="AM401" i="5"/>
  <c r="AL401" i="5"/>
  <c r="AK401" i="5"/>
  <c r="AJ401" i="5"/>
  <c r="AI401" i="5"/>
  <c r="AH401" i="5"/>
  <c r="AG401" i="5"/>
  <c r="AF401" i="5"/>
  <c r="AE401" i="5"/>
  <c r="AD401" i="5"/>
  <c r="AC401" i="5"/>
  <c r="AB401" i="5"/>
  <c r="AA401" i="5"/>
  <c r="Z401" i="5"/>
  <c r="Y401" i="5"/>
  <c r="X401" i="5"/>
  <c r="W401" i="5"/>
  <c r="V401" i="5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CG400" i="5"/>
  <c r="CF400" i="5"/>
  <c r="CE400" i="5"/>
  <c r="CD400" i="5"/>
  <c r="CC400" i="5"/>
  <c r="CB400" i="5"/>
  <c r="CA400" i="5"/>
  <c r="BZ400" i="5"/>
  <c r="BY400" i="5"/>
  <c r="BX400" i="5"/>
  <c r="BW400" i="5"/>
  <c r="BV400" i="5"/>
  <c r="BU400" i="5"/>
  <c r="BT400" i="5"/>
  <c r="BS400" i="5"/>
  <c r="BR400" i="5"/>
  <c r="BQ400" i="5"/>
  <c r="BP400" i="5"/>
  <c r="BO400" i="5"/>
  <c r="BN400" i="5"/>
  <c r="BM400" i="5"/>
  <c r="BL400" i="5"/>
  <c r="BK400" i="5"/>
  <c r="BJ400" i="5"/>
  <c r="BI400" i="5"/>
  <c r="BH400" i="5"/>
  <c r="BG400" i="5"/>
  <c r="BF400" i="5"/>
  <c r="BE400" i="5"/>
  <c r="BD400" i="5"/>
  <c r="BC400" i="5"/>
  <c r="BB400" i="5"/>
  <c r="BA400" i="5"/>
  <c r="AZ400" i="5"/>
  <c r="AY400" i="5"/>
  <c r="AX400" i="5"/>
  <c r="AW400" i="5"/>
  <c r="AV400" i="5"/>
  <c r="AU400" i="5"/>
  <c r="AT400" i="5"/>
  <c r="AS400" i="5"/>
  <c r="AR400" i="5"/>
  <c r="AQ400" i="5"/>
  <c r="AP400" i="5"/>
  <c r="AO400" i="5"/>
  <c r="AN400" i="5"/>
  <c r="AM400" i="5"/>
  <c r="AL400" i="5"/>
  <c r="AK400" i="5"/>
  <c r="AJ400" i="5"/>
  <c r="AI400" i="5"/>
  <c r="AH400" i="5"/>
  <c r="AG400" i="5"/>
  <c r="AF400" i="5"/>
  <c r="AE400" i="5"/>
  <c r="AD400" i="5"/>
  <c r="AC400" i="5"/>
  <c r="AB400" i="5"/>
  <c r="AA400" i="5"/>
  <c r="Z400" i="5"/>
  <c r="Y400" i="5"/>
  <c r="X400" i="5"/>
  <c r="W400" i="5"/>
  <c r="V400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CG399" i="5"/>
  <c r="CF399" i="5"/>
  <c r="CE399" i="5"/>
  <c r="CD399" i="5"/>
  <c r="CC399" i="5"/>
  <c r="CB399" i="5"/>
  <c r="CA399" i="5"/>
  <c r="BZ399" i="5"/>
  <c r="BY399" i="5"/>
  <c r="BX399" i="5"/>
  <c r="BW399" i="5"/>
  <c r="BV399" i="5"/>
  <c r="BU399" i="5"/>
  <c r="BT399" i="5"/>
  <c r="BS399" i="5"/>
  <c r="BR399" i="5"/>
  <c r="BQ399" i="5"/>
  <c r="BP399" i="5"/>
  <c r="BO399" i="5"/>
  <c r="BN399" i="5"/>
  <c r="BM399" i="5"/>
  <c r="BL399" i="5"/>
  <c r="BK399" i="5"/>
  <c r="BJ399" i="5"/>
  <c r="BI399" i="5"/>
  <c r="BH399" i="5"/>
  <c r="BG399" i="5"/>
  <c r="BF399" i="5"/>
  <c r="BE399" i="5"/>
  <c r="BD399" i="5"/>
  <c r="BC399" i="5"/>
  <c r="BB399" i="5"/>
  <c r="BA399" i="5"/>
  <c r="AZ399" i="5"/>
  <c r="AY399" i="5"/>
  <c r="AX399" i="5"/>
  <c r="AW399" i="5"/>
  <c r="AV399" i="5"/>
  <c r="AU399" i="5"/>
  <c r="AT399" i="5"/>
  <c r="AS399" i="5"/>
  <c r="AR399" i="5"/>
  <c r="AQ399" i="5"/>
  <c r="AP399" i="5"/>
  <c r="AO399" i="5"/>
  <c r="AN399" i="5"/>
  <c r="AM399" i="5"/>
  <c r="AL399" i="5"/>
  <c r="AK399" i="5"/>
  <c r="AJ399" i="5"/>
  <c r="AI399" i="5"/>
  <c r="AH399" i="5"/>
  <c r="AG399" i="5"/>
  <c r="AF399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C399" i="5"/>
  <c r="B399" i="5"/>
  <c r="CG398" i="5"/>
  <c r="CF398" i="5"/>
  <c r="CE398" i="5"/>
  <c r="CD398" i="5"/>
  <c r="CC398" i="5"/>
  <c r="CB398" i="5"/>
  <c r="CA398" i="5"/>
  <c r="BZ398" i="5"/>
  <c r="BY398" i="5"/>
  <c r="BX398" i="5"/>
  <c r="BW398" i="5"/>
  <c r="BV398" i="5"/>
  <c r="BU398" i="5"/>
  <c r="BT398" i="5"/>
  <c r="BS398" i="5"/>
  <c r="BR398" i="5"/>
  <c r="BQ398" i="5"/>
  <c r="BP398" i="5"/>
  <c r="BO398" i="5"/>
  <c r="BN398" i="5"/>
  <c r="BM398" i="5"/>
  <c r="BL398" i="5"/>
  <c r="BK398" i="5"/>
  <c r="BJ398" i="5"/>
  <c r="BI398" i="5"/>
  <c r="BH398" i="5"/>
  <c r="BG398" i="5"/>
  <c r="BF398" i="5"/>
  <c r="BE398" i="5"/>
  <c r="BD398" i="5"/>
  <c r="BC398" i="5"/>
  <c r="BB398" i="5"/>
  <c r="BA398" i="5"/>
  <c r="AZ398" i="5"/>
  <c r="AY398" i="5"/>
  <c r="AX398" i="5"/>
  <c r="AW398" i="5"/>
  <c r="AV398" i="5"/>
  <c r="AU398" i="5"/>
  <c r="AT398" i="5"/>
  <c r="AS398" i="5"/>
  <c r="AR398" i="5"/>
  <c r="AQ398" i="5"/>
  <c r="AP398" i="5"/>
  <c r="AO398" i="5"/>
  <c r="AN398" i="5"/>
  <c r="AM398" i="5"/>
  <c r="AL398" i="5"/>
  <c r="AK398" i="5"/>
  <c r="AJ398" i="5"/>
  <c r="AI398" i="5"/>
  <c r="AH398" i="5"/>
  <c r="AG398" i="5"/>
  <c r="AF398" i="5"/>
  <c r="AE398" i="5"/>
  <c r="AD398" i="5"/>
  <c r="AC398" i="5"/>
  <c r="AB398" i="5"/>
  <c r="AA398" i="5"/>
  <c r="Z398" i="5"/>
  <c r="Y398" i="5"/>
  <c r="X398" i="5"/>
  <c r="W398" i="5"/>
  <c r="V398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D398" i="5"/>
  <c r="C398" i="5"/>
  <c r="B398" i="5"/>
  <c r="CG397" i="5"/>
  <c r="CF397" i="5"/>
  <c r="CE397" i="5"/>
  <c r="CD397" i="5"/>
  <c r="CC397" i="5"/>
  <c r="CB397" i="5"/>
  <c r="CA397" i="5"/>
  <c r="BZ397" i="5"/>
  <c r="BY397" i="5"/>
  <c r="BX397" i="5"/>
  <c r="BW397" i="5"/>
  <c r="BV397" i="5"/>
  <c r="BU397" i="5"/>
  <c r="BT397" i="5"/>
  <c r="BS397" i="5"/>
  <c r="BR397" i="5"/>
  <c r="BQ397" i="5"/>
  <c r="BP397" i="5"/>
  <c r="BO397" i="5"/>
  <c r="BN397" i="5"/>
  <c r="BM397" i="5"/>
  <c r="BL397" i="5"/>
  <c r="BK397" i="5"/>
  <c r="BJ397" i="5"/>
  <c r="BI397" i="5"/>
  <c r="BH397" i="5"/>
  <c r="BG397" i="5"/>
  <c r="BF397" i="5"/>
  <c r="BE397" i="5"/>
  <c r="BD397" i="5"/>
  <c r="BC397" i="5"/>
  <c r="BB397" i="5"/>
  <c r="BA397" i="5"/>
  <c r="AZ397" i="5"/>
  <c r="AY397" i="5"/>
  <c r="AX397" i="5"/>
  <c r="AW397" i="5"/>
  <c r="AV397" i="5"/>
  <c r="AU397" i="5"/>
  <c r="AT397" i="5"/>
  <c r="AS397" i="5"/>
  <c r="AR397" i="5"/>
  <c r="AQ397" i="5"/>
  <c r="AP397" i="5"/>
  <c r="AO397" i="5"/>
  <c r="AN397" i="5"/>
  <c r="AM397" i="5"/>
  <c r="AL397" i="5"/>
  <c r="AK397" i="5"/>
  <c r="AJ397" i="5"/>
  <c r="AI397" i="5"/>
  <c r="AH397" i="5"/>
  <c r="AG397" i="5"/>
  <c r="AF397" i="5"/>
  <c r="AE397" i="5"/>
  <c r="AD397" i="5"/>
  <c r="AC397" i="5"/>
  <c r="AB397" i="5"/>
  <c r="AA397" i="5"/>
  <c r="Z397" i="5"/>
  <c r="Y397" i="5"/>
  <c r="X397" i="5"/>
  <c r="W397" i="5"/>
  <c r="V397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D397" i="5"/>
  <c r="C397" i="5"/>
  <c r="B397" i="5"/>
  <c r="CG396" i="5"/>
  <c r="CF396" i="5"/>
  <c r="CE396" i="5"/>
  <c r="CD396" i="5"/>
  <c r="CC396" i="5"/>
  <c r="CB396" i="5"/>
  <c r="CA396" i="5"/>
  <c r="BZ396" i="5"/>
  <c r="BY396" i="5"/>
  <c r="BX396" i="5"/>
  <c r="BW396" i="5"/>
  <c r="BV396" i="5"/>
  <c r="BU396" i="5"/>
  <c r="BT396" i="5"/>
  <c r="BS396" i="5"/>
  <c r="BR396" i="5"/>
  <c r="BQ396" i="5"/>
  <c r="BP396" i="5"/>
  <c r="BO396" i="5"/>
  <c r="BN396" i="5"/>
  <c r="BM396" i="5"/>
  <c r="BL396" i="5"/>
  <c r="BK396" i="5"/>
  <c r="BJ396" i="5"/>
  <c r="BI396" i="5"/>
  <c r="BH396" i="5"/>
  <c r="BG396" i="5"/>
  <c r="BF396" i="5"/>
  <c r="BE396" i="5"/>
  <c r="BD396" i="5"/>
  <c r="BC396" i="5"/>
  <c r="BB396" i="5"/>
  <c r="BA396" i="5"/>
  <c r="AZ396" i="5"/>
  <c r="AY396" i="5"/>
  <c r="AX396" i="5"/>
  <c r="AW396" i="5"/>
  <c r="AV396" i="5"/>
  <c r="AU396" i="5"/>
  <c r="AT396" i="5"/>
  <c r="AS396" i="5"/>
  <c r="AR396" i="5"/>
  <c r="AQ396" i="5"/>
  <c r="AP396" i="5"/>
  <c r="AO396" i="5"/>
  <c r="AN396" i="5"/>
  <c r="AM396" i="5"/>
  <c r="AL396" i="5"/>
  <c r="AK396" i="5"/>
  <c r="AJ396" i="5"/>
  <c r="AI396" i="5"/>
  <c r="AH396" i="5"/>
  <c r="AG396" i="5"/>
  <c r="AF396" i="5"/>
  <c r="AE396" i="5"/>
  <c r="AD396" i="5"/>
  <c r="AC396" i="5"/>
  <c r="AB396" i="5"/>
  <c r="AA396" i="5"/>
  <c r="Z396" i="5"/>
  <c r="Y396" i="5"/>
  <c r="X396" i="5"/>
  <c r="W396" i="5"/>
  <c r="V396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D396" i="5"/>
  <c r="C396" i="5"/>
  <c r="B396" i="5"/>
  <c r="CG395" i="5"/>
  <c r="CF395" i="5"/>
  <c r="CE395" i="5"/>
  <c r="CD395" i="5"/>
  <c r="CC395" i="5"/>
  <c r="CB395" i="5"/>
  <c r="CA395" i="5"/>
  <c r="BZ395" i="5"/>
  <c r="BY395" i="5"/>
  <c r="BX395" i="5"/>
  <c r="BW395" i="5"/>
  <c r="BV395" i="5"/>
  <c r="BU395" i="5"/>
  <c r="BT395" i="5"/>
  <c r="BS395" i="5"/>
  <c r="BR395" i="5"/>
  <c r="BQ395" i="5"/>
  <c r="BP395" i="5"/>
  <c r="BO395" i="5"/>
  <c r="BN395" i="5"/>
  <c r="BM395" i="5"/>
  <c r="BL395" i="5"/>
  <c r="BK395" i="5"/>
  <c r="BJ395" i="5"/>
  <c r="BI395" i="5"/>
  <c r="BH395" i="5"/>
  <c r="BG395" i="5"/>
  <c r="BF395" i="5"/>
  <c r="BE395" i="5"/>
  <c r="BD395" i="5"/>
  <c r="BC395" i="5"/>
  <c r="BB395" i="5"/>
  <c r="BA395" i="5"/>
  <c r="AZ395" i="5"/>
  <c r="AY395" i="5"/>
  <c r="AX395" i="5"/>
  <c r="AW395" i="5"/>
  <c r="AV395" i="5"/>
  <c r="AU395" i="5"/>
  <c r="AT395" i="5"/>
  <c r="AS395" i="5"/>
  <c r="AR395" i="5"/>
  <c r="AQ395" i="5"/>
  <c r="AP395" i="5"/>
  <c r="AO395" i="5"/>
  <c r="AN395" i="5"/>
  <c r="AM395" i="5"/>
  <c r="AL395" i="5"/>
  <c r="AK395" i="5"/>
  <c r="AJ395" i="5"/>
  <c r="AI395" i="5"/>
  <c r="AH395" i="5"/>
  <c r="AG395" i="5"/>
  <c r="AF395" i="5"/>
  <c r="AE395" i="5"/>
  <c r="AD395" i="5"/>
  <c r="AC395" i="5"/>
  <c r="AB395" i="5"/>
  <c r="AA395" i="5"/>
  <c r="Z395" i="5"/>
  <c r="Y395" i="5"/>
  <c r="X395" i="5"/>
  <c r="W395" i="5"/>
  <c r="V395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CG394" i="5"/>
  <c r="CF394" i="5"/>
  <c r="CE394" i="5"/>
  <c r="CD394" i="5"/>
  <c r="CC394" i="5"/>
  <c r="CB394" i="5"/>
  <c r="CA394" i="5"/>
  <c r="BZ394" i="5"/>
  <c r="BY394" i="5"/>
  <c r="BX394" i="5"/>
  <c r="BW394" i="5"/>
  <c r="BV394" i="5"/>
  <c r="BU394" i="5"/>
  <c r="BT394" i="5"/>
  <c r="BS394" i="5"/>
  <c r="BR394" i="5"/>
  <c r="BQ394" i="5"/>
  <c r="BP394" i="5"/>
  <c r="BO394" i="5"/>
  <c r="BN394" i="5"/>
  <c r="BM394" i="5"/>
  <c r="BL394" i="5"/>
  <c r="BK394" i="5"/>
  <c r="BJ394" i="5"/>
  <c r="BI394" i="5"/>
  <c r="BH394" i="5"/>
  <c r="BG394" i="5"/>
  <c r="BF394" i="5"/>
  <c r="BE394" i="5"/>
  <c r="BD394" i="5"/>
  <c r="BC394" i="5"/>
  <c r="BB394" i="5"/>
  <c r="BA394" i="5"/>
  <c r="AZ394" i="5"/>
  <c r="AY394" i="5"/>
  <c r="AX394" i="5"/>
  <c r="AW394" i="5"/>
  <c r="AV394" i="5"/>
  <c r="AU394" i="5"/>
  <c r="AT394" i="5"/>
  <c r="AS394" i="5"/>
  <c r="AR394" i="5"/>
  <c r="AQ394" i="5"/>
  <c r="AP394" i="5"/>
  <c r="AO394" i="5"/>
  <c r="AN394" i="5"/>
  <c r="AM394" i="5"/>
  <c r="AL394" i="5"/>
  <c r="AK394" i="5"/>
  <c r="AJ394" i="5"/>
  <c r="AI394" i="5"/>
  <c r="AH394" i="5"/>
  <c r="AG394" i="5"/>
  <c r="AF394" i="5"/>
  <c r="AE394" i="5"/>
  <c r="AD394" i="5"/>
  <c r="AC394" i="5"/>
  <c r="AB394" i="5"/>
  <c r="AA394" i="5"/>
  <c r="Z394" i="5"/>
  <c r="Y394" i="5"/>
  <c r="X394" i="5"/>
  <c r="W394" i="5"/>
  <c r="V394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CG393" i="5"/>
  <c r="CF393" i="5"/>
  <c r="CE393" i="5"/>
  <c r="CD393" i="5"/>
  <c r="CC393" i="5"/>
  <c r="CB393" i="5"/>
  <c r="CA393" i="5"/>
  <c r="BZ393" i="5"/>
  <c r="BY393" i="5"/>
  <c r="BX393" i="5"/>
  <c r="BW393" i="5"/>
  <c r="BV393" i="5"/>
  <c r="BU393" i="5"/>
  <c r="BT393" i="5"/>
  <c r="BS393" i="5"/>
  <c r="BR393" i="5"/>
  <c r="BQ393" i="5"/>
  <c r="BP393" i="5"/>
  <c r="BO393" i="5"/>
  <c r="BN393" i="5"/>
  <c r="BM393" i="5"/>
  <c r="BL393" i="5"/>
  <c r="BK393" i="5"/>
  <c r="BJ393" i="5"/>
  <c r="BI393" i="5"/>
  <c r="BH393" i="5"/>
  <c r="BG393" i="5"/>
  <c r="BF393" i="5"/>
  <c r="BE393" i="5"/>
  <c r="BD393" i="5"/>
  <c r="BC393" i="5"/>
  <c r="BB393" i="5"/>
  <c r="BA393" i="5"/>
  <c r="AZ393" i="5"/>
  <c r="AY393" i="5"/>
  <c r="AX393" i="5"/>
  <c r="AW393" i="5"/>
  <c r="AV393" i="5"/>
  <c r="AU393" i="5"/>
  <c r="AT393" i="5"/>
  <c r="AS393" i="5"/>
  <c r="AR393" i="5"/>
  <c r="AQ393" i="5"/>
  <c r="AP393" i="5"/>
  <c r="AO393" i="5"/>
  <c r="AN393" i="5"/>
  <c r="AM393" i="5"/>
  <c r="AL393" i="5"/>
  <c r="AK393" i="5"/>
  <c r="AJ393" i="5"/>
  <c r="AI393" i="5"/>
  <c r="AH393" i="5"/>
  <c r="AG393" i="5"/>
  <c r="AF393" i="5"/>
  <c r="AE393" i="5"/>
  <c r="AD393" i="5"/>
  <c r="AC393" i="5"/>
  <c r="AB393" i="5"/>
  <c r="AA393" i="5"/>
  <c r="Z393" i="5"/>
  <c r="Y393" i="5"/>
  <c r="X393" i="5"/>
  <c r="W393" i="5"/>
  <c r="V393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C393" i="5"/>
  <c r="B393" i="5"/>
  <c r="CG392" i="5"/>
  <c r="CF392" i="5"/>
  <c r="CE392" i="5"/>
  <c r="CD392" i="5"/>
  <c r="CC392" i="5"/>
  <c r="CB392" i="5"/>
  <c r="CA392" i="5"/>
  <c r="BZ392" i="5"/>
  <c r="BY392" i="5"/>
  <c r="BX392" i="5"/>
  <c r="BW392" i="5"/>
  <c r="BV392" i="5"/>
  <c r="BU392" i="5"/>
  <c r="BT392" i="5"/>
  <c r="BS392" i="5"/>
  <c r="BR392" i="5"/>
  <c r="BQ392" i="5"/>
  <c r="BP392" i="5"/>
  <c r="BO392" i="5"/>
  <c r="BN392" i="5"/>
  <c r="BM392" i="5"/>
  <c r="BL392" i="5"/>
  <c r="BK392" i="5"/>
  <c r="BJ392" i="5"/>
  <c r="BI392" i="5"/>
  <c r="BH392" i="5"/>
  <c r="BG392" i="5"/>
  <c r="BF392" i="5"/>
  <c r="BE392" i="5"/>
  <c r="BD392" i="5"/>
  <c r="BC392" i="5"/>
  <c r="BB392" i="5"/>
  <c r="BA392" i="5"/>
  <c r="AZ392" i="5"/>
  <c r="AY392" i="5"/>
  <c r="AX392" i="5"/>
  <c r="AW392" i="5"/>
  <c r="AV392" i="5"/>
  <c r="AU392" i="5"/>
  <c r="AT392" i="5"/>
  <c r="AS392" i="5"/>
  <c r="AR392" i="5"/>
  <c r="AQ392" i="5"/>
  <c r="AP392" i="5"/>
  <c r="AO392" i="5"/>
  <c r="AN392" i="5"/>
  <c r="AN404" i="5" s="1"/>
  <c r="AM392" i="5"/>
  <c r="AM404" i="5" s="1"/>
  <c r="AL392" i="5"/>
  <c r="AL404" i="5" s="1"/>
  <c r="AK392" i="5"/>
  <c r="AK404" i="5" s="1"/>
  <c r="AJ392" i="5"/>
  <c r="AJ404" i="5" s="1"/>
  <c r="AI392" i="5"/>
  <c r="AI404" i="5" s="1"/>
  <c r="AH392" i="5"/>
  <c r="AH404" i="5" s="1"/>
  <c r="AG392" i="5"/>
  <c r="AG404" i="5" s="1"/>
  <c r="AF392" i="5"/>
  <c r="AF404" i="5" s="1"/>
  <c r="AE392" i="5"/>
  <c r="AE404" i="5" s="1"/>
  <c r="AD392" i="5"/>
  <c r="AD404" i="5" s="1"/>
  <c r="AC392" i="5"/>
  <c r="AB392" i="5"/>
  <c r="AB404" i="5" s="1"/>
  <c r="AA392" i="5"/>
  <c r="AA404" i="5" s="1"/>
  <c r="Z392" i="5"/>
  <c r="Z404" i="5" s="1"/>
  <c r="Y392" i="5"/>
  <c r="Y404" i="5" s="1"/>
  <c r="X392" i="5"/>
  <c r="X404" i="5" s="1"/>
  <c r="W392" i="5"/>
  <c r="W404" i="5" s="1"/>
  <c r="V392" i="5"/>
  <c r="V404" i="5" s="1"/>
  <c r="U392" i="5"/>
  <c r="U404" i="5" s="1"/>
  <c r="T392" i="5"/>
  <c r="T404" i="5" s="1"/>
  <c r="S392" i="5"/>
  <c r="S404" i="5" s="1"/>
  <c r="R392" i="5"/>
  <c r="R404" i="5" s="1"/>
  <c r="Q392" i="5"/>
  <c r="Q404" i="5" s="1"/>
  <c r="P392" i="5"/>
  <c r="P404" i="5" s="1"/>
  <c r="O392" i="5"/>
  <c r="O404" i="5" s="1"/>
  <c r="N392" i="5"/>
  <c r="N404" i="5" s="1"/>
  <c r="M392" i="5"/>
  <c r="M404" i="5" s="1"/>
  <c r="L392" i="5"/>
  <c r="L404" i="5" s="1"/>
  <c r="K392" i="5"/>
  <c r="K404" i="5" s="1"/>
  <c r="J392" i="5"/>
  <c r="J404" i="5" s="1"/>
  <c r="I392" i="5"/>
  <c r="I404" i="5" s="1"/>
  <c r="H392" i="5"/>
  <c r="H404" i="5" s="1"/>
  <c r="G392" i="5"/>
  <c r="G404" i="5" s="1"/>
  <c r="F392" i="5"/>
  <c r="F404" i="5" s="1"/>
  <c r="E392" i="5"/>
  <c r="E404" i="5" s="1"/>
  <c r="D392" i="5"/>
  <c r="D404" i="5" s="1"/>
  <c r="C392" i="5"/>
  <c r="C404" i="5" s="1"/>
  <c r="B392" i="5"/>
  <c r="B404" i="5" s="1"/>
  <c r="AZ217" i="5"/>
  <c r="AD404" i="4" l="1"/>
  <c r="CG403" i="4"/>
  <c r="CF403" i="4"/>
  <c r="CE403" i="4"/>
  <c r="CD403" i="4"/>
  <c r="CC403" i="4"/>
  <c r="CB403" i="4"/>
  <c r="CA403" i="4"/>
  <c r="BZ403" i="4"/>
  <c r="BY403" i="4"/>
  <c r="BX403" i="4"/>
  <c r="BW403" i="4"/>
  <c r="BV403" i="4"/>
  <c r="BU403" i="4"/>
  <c r="BT403" i="4"/>
  <c r="BS403" i="4"/>
  <c r="BR403" i="4"/>
  <c r="BQ403" i="4"/>
  <c r="BP403" i="4"/>
  <c r="BO403" i="4"/>
  <c r="BN403" i="4"/>
  <c r="BM403" i="4"/>
  <c r="BL403" i="4"/>
  <c r="BK403" i="4"/>
  <c r="BJ403" i="4"/>
  <c r="BI403" i="4"/>
  <c r="BH403" i="4"/>
  <c r="BG403" i="4"/>
  <c r="BF403" i="4"/>
  <c r="BE403" i="4"/>
  <c r="BD403" i="4"/>
  <c r="BC403" i="4"/>
  <c r="BB403" i="4"/>
  <c r="BA403" i="4"/>
  <c r="AZ403" i="4"/>
  <c r="AY403" i="4"/>
  <c r="AX403" i="4"/>
  <c r="AW403" i="4"/>
  <c r="AV403" i="4"/>
  <c r="AU403" i="4"/>
  <c r="AT403" i="4"/>
  <c r="AS403" i="4"/>
  <c r="AR403" i="4"/>
  <c r="AQ403" i="4"/>
  <c r="AP403" i="4"/>
  <c r="AO403" i="4"/>
  <c r="AN403" i="4"/>
  <c r="AM403" i="4"/>
  <c r="AL403" i="4"/>
  <c r="AK403" i="4"/>
  <c r="AJ403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W403" i="4"/>
  <c r="V403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CG402" i="4"/>
  <c r="CF402" i="4"/>
  <c r="CE402" i="4"/>
  <c r="CD402" i="4"/>
  <c r="CC402" i="4"/>
  <c r="CB402" i="4"/>
  <c r="CA402" i="4"/>
  <c r="BZ402" i="4"/>
  <c r="BY402" i="4"/>
  <c r="BX402" i="4"/>
  <c r="BW402" i="4"/>
  <c r="BV402" i="4"/>
  <c r="BU402" i="4"/>
  <c r="BT402" i="4"/>
  <c r="BS402" i="4"/>
  <c r="BR402" i="4"/>
  <c r="BQ402" i="4"/>
  <c r="BP402" i="4"/>
  <c r="BO402" i="4"/>
  <c r="BN402" i="4"/>
  <c r="BM402" i="4"/>
  <c r="BL402" i="4"/>
  <c r="BK402" i="4"/>
  <c r="BJ402" i="4"/>
  <c r="BI402" i="4"/>
  <c r="BH402" i="4"/>
  <c r="BG402" i="4"/>
  <c r="BF402" i="4"/>
  <c r="BE402" i="4"/>
  <c r="BD402" i="4"/>
  <c r="BC402" i="4"/>
  <c r="BB402" i="4"/>
  <c r="BA402" i="4"/>
  <c r="AZ402" i="4"/>
  <c r="AY402" i="4"/>
  <c r="AX402" i="4"/>
  <c r="AW402" i="4"/>
  <c r="AV402" i="4"/>
  <c r="AU402" i="4"/>
  <c r="AT402" i="4"/>
  <c r="AS402" i="4"/>
  <c r="AR402" i="4"/>
  <c r="AQ402" i="4"/>
  <c r="AP402" i="4"/>
  <c r="AO402" i="4"/>
  <c r="AN402" i="4"/>
  <c r="AM402" i="4"/>
  <c r="AL402" i="4"/>
  <c r="AK402" i="4"/>
  <c r="AJ402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CG401" i="4"/>
  <c r="CF401" i="4"/>
  <c r="CE401" i="4"/>
  <c r="CD401" i="4"/>
  <c r="CC401" i="4"/>
  <c r="CB401" i="4"/>
  <c r="CA401" i="4"/>
  <c r="BZ401" i="4"/>
  <c r="BY401" i="4"/>
  <c r="BX401" i="4"/>
  <c r="BW401" i="4"/>
  <c r="BV401" i="4"/>
  <c r="BU401" i="4"/>
  <c r="BT401" i="4"/>
  <c r="BS401" i="4"/>
  <c r="BR401" i="4"/>
  <c r="BQ401" i="4"/>
  <c r="BP401" i="4"/>
  <c r="BO401" i="4"/>
  <c r="BN401" i="4"/>
  <c r="BM401" i="4"/>
  <c r="BL401" i="4"/>
  <c r="BK401" i="4"/>
  <c r="BJ401" i="4"/>
  <c r="BI401" i="4"/>
  <c r="BH401" i="4"/>
  <c r="BG401" i="4"/>
  <c r="BF401" i="4"/>
  <c r="BE401" i="4"/>
  <c r="BD401" i="4"/>
  <c r="BC401" i="4"/>
  <c r="BB401" i="4"/>
  <c r="BA401" i="4"/>
  <c r="AZ401" i="4"/>
  <c r="AY401" i="4"/>
  <c r="AX401" i="4"/>
  <c r="AW401" i="4"/>
  <c r="AV401" i="4"/>
  <c r="AU401" i="4"/>
  <c r="AT401" i="4"/>
  <c r="AS401" i="4"/>
  <c r="AR401" i="4"/>
  <c r="AQ401" i="4"/>
  <c r="AP401" i="4"/>
  <c r="AO401" i="4"/>
  <c r="AN401" i="4"/>
  <c r="AM401" i="4"/>
  <c r="AL401" i="4"/>
  <c r="AK401" i="4"/>
  <c r="AJ401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W401" i="4"/>
  <c r="V401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CG400" i="4"/>
  <c r="CF400" i="4"/>
  <c r="CE400" i="4"/>
  <c r="CD400" i="4"/>
  <c r="CC400" i="4"/>
  <c r="CB400" i="4"/>
  <c r="CA400" i="4"/>
  <c r="BZ400" i="4"/>
  <c r="BY400" i="4"/>
  <c r="BX400" i="4"/>
  <c r="BW400" i="4"/>
  <c r="BV400" i="4"/>
  <c r="BU400" i="4"/>
  <c r="BT400" i="4"/>
  <c r="BS400" i="4"/>
  <c r="BR400" i="4"/>
  <c r="BQ400" i="4"/>
  <c r="BP400" i="4"/>
  <c r="BO400" i="4"/>
  <c r="BN400" i="4"/>
  <c r="BM400" i="4"/>
  <c r="BL400" i="4"/>
  <c r="BK400" i="4"/>
  <c r="BJ400" i="4"/>
  <c r="BI400" i="4"/>
  <c r="BH400" i="4"/>
  <c r="BG400" i="4"/>
  <c r="BF400" i="4"/>
  <c r="BE400" i="4"/>
  <c r="BD400" i="4"/>
  <c r="BC400" i="4"/>
  <c r="BB400" i="4"/>
  <c r="BA400" i="4"/>
  <c r="AZ400" i="4"/>
  <c r="AY400" i="4"/>
  <c r="AX400" i="4"/>
  <c r="AW400" i="4"/>
  <c r="AV400" i="4"/>
  <c r="AU400" i="4"/>
  <c r="AT400" i="4"/>
  <c r="AS400" i="4"/>
  <c r="AR400" i="4"/>
  <c r="AQ400" i="4"/>
  <c r="AP400" i="4"/>
  <c r="AO400" i="4"/>
  <c r="AN400" i="4"/>
  <c r="AM400" i="4"/>
  <c r="AL400" i="4"/>
  <c r="AK400" i="4"/>
  <c r="AJ400" i="4"/>
  <c r="AI400" i="4"/>
  <c r="AH400" i="4"/>
  <c r="AG400" i="4"/>
  <c r="AF400" i="4"/>
  <c r="AE400" i="4"/>
  <c r="AD400" i="4"/>
  <c r="AC400" i="4"/>
  <c r="AB400" i="4"/>
  <c r="AA400" i="4"/>
  <c r="Z400" i="4"/>
  <c r="Y400" i="4"/>
  <c r="X400" i="4"/>
  <c r="W400" i="4"/>
  <c r="V400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CG399" i="4"/>
  <c r="CF399" i="4"/>
  <c r="CE399" i="4"/>
  <c r="CD399" i="4"/>
  <c r="CC399" i="4"/>
  <c r="CB399" i="4"/>
  <c r="CA399" i="4"/>
  <c r="BZ399" i="4"/>
  <c r="BY399" i="4"/>
  <c r="BX399" i="4"/>
  <c r="BW399" i="4"/>
  <c r="BV399" i="4"/>
  <c r="BU399" i="4"/>
  <c r="BT399" i="4"/>
  <c r="BS399" i="4"/>
  <c r="BR399" i="4"/>
  <c r="BQ399" i="4"/>
  <c r="BP399" i="4"/>
  <c r="BO399" i="4"/>
  <c r="BN399" i="4"/>
  <c r="BM399" i="4"/>
  <c r="BL399" i="4"/>
  <c r="BK399" i="4"/>
  <c r="BJ399" i="4"/>
  <c r="BI399" i="4"/>
  <c r="BH399" i="4"/>
  <c r="BG399" i="4"/>
  <c r="BF399" i="4"/>
  <c r="BE399" i="4"/>
  <c r="BD399" i="4"/>
  <c r="BC399" i="4"/>
  <c r="BB399" i="4"/>
  <c r="BA399" i="4"/>
  <c r="AZ399" i="4"/>
  <c r="AY399" i="4"/>
  <c r="AX399" i="4"/>
  <c r="AW399" i="4"/>
  <c r="AV399" i="4"/>
  <c r="AU399" i="4"/>
  <c r="AT399" i="4"/>
  <c r="AS399" i="4"/>
  <c r="AR399" i="4"/>
  <c r="AQ399" i="4"/>
  <c r="AP399" i="4"/>
  <c r="AO399" i="4"/>
  <c r="AN399" i="4"/>
  <c r="AM399" i="4"/>
  <c r="AL399" i="4"/>
  <c r="AK399" i="4"/>
  <c r="AJ399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W399" i="4"/>
  <c r="V399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CG398" i="4"/>
  <c r="CF398" i="4"/>
  <c r="CE398" i="4"/>
  <c r="CD398" i="4"/>
  <c r="CC398" i="4"/>
  <c r="CB398" i="4"/>
  <c r="CA398" i="4"/>
  <c r="BZ398" i="4"/>
  <c r="BY398" i="4"/>
  <c r="BX398" i="4"/>
  <c r="BW398" i="4"/>
  <c r="BV398" i="4"/>
  <c r="BU398" i="4"/>
  <c r="BT398" i="4"/>
  <c r="BS398" i="4"/>
  <c r="BR398" i="4"/>
  <c r="BQ398" i="4"/>
  <c r="BP398" i="4"/>
  <c r="BO398" i="4"/>
  <c r="BN398" i="4"/>
  <c r="BM398" i="4"/>
  <c r="BL398" i="4"/>
  <c r="BK398" i="4"/>
  <c r="BJ398" i="4"/>
  <c r="BI398" i="4"/>
  <c r="BH398" i="4"/>
  <c r="BG398" i="4"/>
  <c r="BF398" i="4"/>
  <c r="BE398" i="4"/>
  <c r="BD398" i="4"/>
  <c r="BC398" i="4"/>
  <c r="BB398" i="4"/>
  <c r="BA398" i="4"/>
  <c r="AZ398" i="4"/>
  <c r="AY398" i="4"/>
  <c r="AX398" i="4"/>
  <c r="AW398" i="4"/>
  <c r="AV398" i="4"/>
  <c r="AU398" i="4"/>
  <c r="AT398" i="4"/>
  <c r="AS398" i="4"/>
  <c r="AR398" i="4"/>
  <c r="AQ398" i="4"/>
  <c r="AP398" i="4"/>
  <c r="AO398" i="4"/>
  <c r="AN398" i="4"/>
  <c r="AM398" i="4"/>
  <c r="AL398" i="4"/>
  <c r="AK398" i="4"/>
  <c r="AJ398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W398" i="4"/>
  <c r="V398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CG397" i="4"/>
  <c r="CF397" i="4"/>
  <c r="CE397" i="4"/>
  <c r="CD397" i="4"/>
  <c r="CC397" i="4"/>
  <c r="CB397" i="4"/>
  <c r="CA397" i="4"/>
  <c r="BZ397" i="4"/>
  <c r="BY397" i="4"/>
  <c r="BX397" i="4"/>
  <c r="BW397" i="4"/>
  <c r="BV397" i="4"/>
  <c r="BU397" i="4"/>
  <c r="BT397" i="4"/>
  <c r="BS397" i="4"/>
  <c r="BR397" i="4"/>
  <c r="BQ397" i="4"/>
  <c r="BP397" i="4"/>
  <c r="BO397" i="4"/>
  <c r="BN397" i="4"/>
  <c r="BM397" i="4"/>
  <c r="BL397" i="4"/>
  <c r="BK397" i="4"/>
  <c r="BJ397" i="4"/>
  <c r="BI397" i="4"/>
  <c r="BH397" i="4"/>
  <c r="BG397" i="4"/>
  <c r="BF397" i="4"/>
  <c r="BE397" i="4"/>
  <c r="BD397" i="4"/>
  <c r="BC397" i="4"/>
  <c r="BB397" i="4"/>
  <c r="BA397" i="4"/>
  <c r="AZ397" i="4"/>
  <c r="AY397" i="4"/>
  <c r="AX397" i="4"/>
  <c r="AW397" i="4"/>
  <c r="AV397" i="4"/>
  <c r="AU397" i="4"/>
  <c r="AT397" i="4"/>
  <c r="AS397" i="4"/>
  <c r="AR397" i="4"/>
  <c r="AQ397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CG396" i="4"/>
  <c r="CF396" i="4"/>
  <c r="CE396" i="4"/>
  <c r="CD396" i="4"/>
  <c r="CC396" i="4"/>
  <c r="CB396" i="4"/>
  <c r="CA396" i="4"/>
  <c r="BZ396" i="4"/>
  <c r="BY396" i="4"/>
  <c r="BX396" i="4"/>
  <c r="BW396" i="4"/>
  <c r="BV396" i="4"/>
  <c r="BU396" i="4"/>
  <c r="BT396" i="4"/>
  <c r="BS396" i="4"/>
  <c r="BR396" i="4"/>
  <c r="BQ396" i="4"/>
  <c r="BP396" i="4"/>
  <c r="BO396" i="4"/>
  <c r="BN396" i="4"/>
  <c r="BM396" i="4"/>
  <c r="BL396" i="4"/>
  <c r="BK396" i="4"/>
  <c r="BJ396" i="4"/>
  <c r="BI396" i="4"/>
  <c r="BH396" i="4"/>
  <c r="BG396" i="4"/>
  <c r="BF396" i="4"/>
  <c r="BE396" i="4"/>
  <c r="BD396" i="4"/>
  <c r="BC396" i="4"/>
  <c r="BB396" i="4"/>
  <c r="BA396" i="4"/>
  <c r="AZ396" i="4"/>
  <c r="AY396" i="4"/>
  <c r="AX396" i="4"/>
  <c r="AW396" i="4"/>
  <c r="AV396" i="4"/>
  <c r="AU396" i="4"/>
  <c r="AT396" i="4"/>
  <c r="AS396" i="4"/>
  <c r="AR396" i="4"/>
  <c r="AQ396" i="4"/>
  <c r="AP396" i="4"/>
  <c r="AO396" i="4"/>
  <c r="AN396" i="4"/>
  <c r="AM396" i="4"/>
  <c r="AL396" i="4"/>
  <c r="AK396" i="4"/>
  <c r="AJ396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CG395" i="4"/>
  <c r="CF395" i="4"/>
  <c r="CE395" i="4"/>
  <c r="CD395" i="4"/>
  <c r="CC395" i="4"/>
  <c r="CB395" i="4"/>
  <c r="CA395" i="4"/>
  <c r="BZ395" i="4"/>
  <c r="BY395" i="4"/>
  <c r="BX395" i="4"/>
  <c r="BW395" i="4"/>
  <c r="BV395" i="4"/>
  <c r="BU395" i="4"/>
  <c r="BT395" i="4"/>
  <c r="BS395" i="4"/>
  <c r="BR395" i="4"/>
  <c r="BQ395" i="4"/>
  <c r="BP395" i="4"/>
  <c r="BO395" i="4"/>
  <c r="BN395" i="4"/>
  <c r="BM395" i="4"/>
  <c r="BL395" i="4"/>
  <c r="BK395" i="4"/>
  <c r="BJ395" i="4"/>
  <c r="BI395" i="4"/>
  <c r="BH395" i="4"/>
  <c r="BG395" i="4"/>
  <c r="BF395" i="4"/>
  <c r="BE395" i="4"/>
  <c r="BD395" i="4"/>
  <c r="BC395" i="4"/>
  <c r="BB395" i="4"/>
  <c r="BA395" i="4"/>
  <c r="AZ395" i="4"/>
  <c r="AY395" i="4"/>
  <c r="AX395" i="4"/>
  <c r="AW395" i="4"/>
  <c r="AV395" i="4"/>
  <c r="AU395" i="4"/>
  <c r="AT395" i="4"/>
  <c r="AS395" i="4"/>
  <c r="AR395" i="4"/>
  <c r="AQ395" i="4"/>
  <c r="AP395" i="4"/>
  <c r="AO395" i="4"/>
  <c r="AN395" i="4"/>
  <c r="AM395" i="4"/>
  <c r="AL395" i="4"/>
  <c r="AK395" i="4"/>
  <c r="AJ395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CG394" i="4"/>
  <c r="CF394" i="4"/>
  <c r="CE394" i="4"/>
  <c r="CD394" i="4"/>
  <c r="CC394" i="4"/>
  <c r="CB394" i="4"/>
  <c r="CA394" i="4"/>
  <c r="BZ394" i="4"/>
  <c r="BY394" i="4"/>
  <c r="BX394" i="4"/>
  <c r="BW394" i="4"/>
  <c r="BV394" i="4"/>
  <c r="BU394" i="4"/>
  <c r="BT394" i="4"/>
  <c r="BS394" i="4"/>
  <c r="BR394" i="4"/>
  <c r="BQ394" i="4"/>
  <c r="BP394" i="4"/>
  <c r="BO394" i="4"/>
  <c r="BN394" i="4"/>
  <c r="BM394" i="4"/>
  <c r="BL394" i="4"/>
  <c r="BK394" i="4"/>
  <c r="BJ394" i="4"/>
  <c r="BI394" i="4"/>
  <c r="BH394" i="4"/>
  <c r="BG394" i="4"/>
  <c r="BF394" i="4"/>
  <c r="BE394" i="4"/>
  <c r="BD394" i="4"/>
  <c r="BC394" i="4"/>
  <c r="BB394" i="4"/>
  <c r="BA394" i="4"/>
  <c r="AZ394" i="4"/>
  <c r="AY394" i="4"/>
  <c r="AX394" i="4"/>
  <c r="AW394" i="4"/>
  <c r="AV394" i="4"/>
  <c r="AU394" i="4"/>
  <c r="AT394" i="4"/>
  <c r="AS394" i="4"/>
  <c r="AR394" i="4"/>
  <c r="AQ394" i="4"/>
  <c r="AP394" i="4"/>
  <c r="AO394" i="4"/>
  <c r="AN394" i="4"/>
  <c r="AM394" i="4"/>
  <c r="AL394" i="4"/>
  <c r="AK394" i="4"/>
  <c r="AJ394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CG393" i="4"/>
  <c r="CF393" i="4"/>
  <c r="CE393" i="4"/>
  <c r="CD393" i="4"/>
  <c r="CC393" i="4"/>
  <c r="CB393" i="4"/>
  <c r="CA393" i="4"/>
  <c r="BZ393" i="4"/>
  <c r="BY393" i="4"/>
  <c r="BX393" i="4"/>
  <c r="BW393" i="4"/>
  <c r="BV393" i="4"/>
  <c r="BU393" i="4"/>
  <c r="BT393" i="4"/>
  <c r="BS393" i="4"/>
  <c r="BR393" i="4"/>
  <c r="BQ393" i="4"/>
  <c r="BP393" i="4"/>
  <c r="BO393" i="4"/>
  <c r="BN393" i="4"/>
  <c r="BM393" i="4"/>
  <c r="BL393" i="4"/>
  <c r="BK393" i="4"/>
  <c r="BJ393" i="4"/>
  <c r="BI393" i="4"/>
  <c r="BH393" i="4"/>
  <c r="BG393" i="4"/>
  <c r="BF393" i="4"/>
  <c r="BE393" i="4"/>
  <c r="BD393" i="4"/>
  <c r="BC393" i="4"/>
  <c r="BB393" i="4"/>
  <c r="BA393" i="4"/>
  <c r="AZ393" i="4"/>
  <c r="AY393" i="4"/>
  <c r="AX393" i="4"/>
  <c r="AW393" i="4"/>
  <c r="AV393" i="4"/>
  <c r="AU393" i="4"/>
  <c r="AT393" i="4"/>
  <c r="AS393" i="4"/>
  <c r="AR393" i="4"/>
  <c r="AQ393" i="4"/>
  <c r="AP393" i="4"/>
  <c r="AO393" i="4"/>
  <c r="AN393" i="4"/>
  <c r="AM393" i="4"/>
  <c r="AL393" i="4"/>
  <c r="AK393" i="4"/>
  <c r="AJ393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CG392" i="4"/>
  <c r="CF392" i="4"/>
  <c r="CE392" i="4"/>
  <c r="CD392" i="4"/>
  <c r="CC392" i="4"/>
  <c r="CB392" i="4"/>
  <c r="CA392" i="4"/>
  <c r="BZ392" i="4"/>
  <c r="BY392" i="4"/>
  <c r="BX392" i="4"/>
  <c r="BW392" i="4"/>
  <c r="BV392" i="4"/>
  <c r="BU392" i="4"/>
  <c r="BT392" i="4"/>
  <c r="BS392" i="4"/>
  <c r="BR392" i="4"/>
  <c r="BQ392" i="4"/>
  <c r="BP392" i="4"/>
  <c r="BO392" i="4"/>
  <c r="BN392" i="4"/>
  <c r="BM392" i="4"/>
  <c r="BL392" i="4"/>
  <c r="BK392" i="4"/>
  <c r="BJ392" i="4"/>
  <c r="BI392" i="4"/>
  <c r="BH392" i="4"/>
  <c r="BG392" i="4"/>
  <c r="BF392" i="4"/>
  <c r="BE392" i="4"/>
  <c r="BD392" i="4"/>
  <c r="BC392" i="4"/>
  <c r="BB392" i="4"/>
  <c r="BA392" i="4"/>
  <c r="AZ392" i="4"/>
  <c r="AY392" i="4"/>
  <c r="AX392" i="4"/>
  <c r="AW392" i="4"/>
  <c r="AV392" i="4"/>
  <c r="AU392" i="4"/>
  <c r="AT392" i="4"/>
  <c r="AS392" i="4"/>
  <c r="AR392" i="4"/>
  <c r="AQ392" i="4"/>
  <c r="AP392" i="4"/>
  <c r="AO392" i="4"/>
  <c r="AN392" i="4"/>
  <c r="AN404" i="4" s="1"/>
  <c r="AM392" i="4"/>
  <c r="AM404" i="4" s="1"/>
  <c r="AL392" i="4"/>
  <c r="AL404" i="4" s="1"/>
  <c r="AK392" i="4"/>
  <c r="AK404" i="4" s="1"/>
  <c r="AJ392" i="4"/>
  <c r="AJ404" i="4" s="1"/>
  <c r="AI392" i="4"/>
  <c r="AI404" i="4" s="1"/>
  <c r="AH392" i="4"/>
  <c r="AH404" i="4" s="1"/>
  <c r="AG392" i="4"/>
  <c r="AG404" i="4" s="1"/>
  <c r="AF392" i="4"/>
  <c r="AF404" i="4" s="1"/>
  <c r="AE392" i="4"/>
  <c r="AE404" i="4" s="1"/>
  <c r="AD392" i="4"/>
  <c r="AC392" i="4"/>
  <c r="AB392" i="4"/>
  <c r="AB404" i="4" s="1"/>
  <c r="AA392" i="4"/>
  <c r="AA404" i="4" s="1"/>
  <c r="Z392" i="4"/>
  <c r="Z404" i="4" s="1"/>
  <c r="Y392" i="4"/>
  <c r="Y404" i="4" s="1"/>
  <c r="X392" i="4"/>
  <c r="X404" i="4" s="1"/>
  <c r="W392" i="4"/>
  <c r="W404" i="4" s="1"/>
  <c r="V392" i="4"/>
  <c r="V404" i="4" s="1"/>
  <c r="U392" i="4"/>
  <c r="U404" i="4" s="1"/>
  <c r="T392" i="4"/>
  <c r="T404" i="4" s="1"/>
  <c r="S392" i="4"/>
  <c r="S404" i="4" s="1"/>
  <c r="R392" i="4"/>
  <c r="R404" i="4" s="1"/>
  <c r="Q392" i="4"/>
  <c r="Q404" i="4" s="1"/>
  <c r="P392" i="4"/>
  <c r="P404" i="4" s="1"/>
  <c r="O392" i="4"/>
  <c r="O404" i="4" s="1"/>
  <c r="N392" i="4"/>
  <c r="N404" i="4" s="1"/>
  <c r="M392" i="4"/>
  <c r="M404" i="4" s="1"/>
  <c r="L392" i="4"/>
  <c r="L404" i="4" s="1"/>
  <c r="K392" i="4"/>
  <c r="K404" i="4" s="1"/>
  <c r="J392" i="4"/>
  <c r="J404" i="4" s="1"/>
  <c r="I392" i="4"/>
  <c r="I404" i="4" s="1"/>
  <c r="H392" i="4"/>
  <c r="H404" i="4" s="1"/>
  <c r="G392" i="4"/>
  <c r="G404" i="4" s="1"/>
  <c r="F392" i="4"/>
  <c r="F404" i="4" s="1"/>
  <c r="E392" i="4"/>
  <c r="E404" i="4" s="1"/>
  <c r="D392" i="4"/>
  <c r="D404" i="4" s="1"/>
  <c r="C392" i="4"/>
  <c r="C404" i="4" s="1"/>
  <c r="B392" i="4"/>
  <c r="B404" i="4" s="1"/>
  <c r="CG402" i="3" l="1"/>
  <c r="CF402" i="3"/>
  <c r="CE402" i="3"/>
  <c r="CD402" i="3"/>
  <c r="CC402" i="3"/>
  <c r="CB402" i="3"/>
  <c r="CA402" i="3"/>
  <c r="BX402" i="3"/>
  <c r="BW402" i="3"/>
  <c r="BV402" i="3"/>
  <c r="BU402" i="3"/>
  <c r="BT402" i="3"/>
  <c r="BS402" i="3"/>
  <c r="BR402" i="3"/>
  <c r="BQ402" i="3"/>
  <c r="BP402" i="3"/>
  <c r="BO402" i="3"/>
  <c r="BN402" i="3"/>
  <c r="BM402" i="3"/>
  <c r="BL402" i="3"/>
  <c r="BK402" i="3"/>
  <c r="BJ402" i="3"/>
  <c r="BI402" i="3"/>
  <c r="BH402" i="3"/>
  <c r="BG402" i="3"/>
  <c r="BF402" i="3"/>
  <c r="BE402" i="3"/>
  <c r="BD402" i="3"/>
  <c r="BC402" i="3"/>
  <c r="BB402" i="3"/>
  <c r="BA402" i="3"/>
  <c r="AZ402" i="3"/>
  <c r="AY402" i="3"/>
  <c r="AX402" i="3"/>
  <c r="AW402" i="3"/>
  <c r="AV402" i="3"/>
  <c r="AU402" i="3"/>
  <c r="AT402" i="3"/>
  <c r="AS402" i="3"/>
  <c r="AR402" i="3"/>
  <c r="AQ402" i="3"/>
  <c r="AP402" i="3"/>
  <c r="AO402" i="3"/>
  <c r="AN402" i="3"/>
  <c r="AM402" i="3"/>
  <c r="AL402" i="3"/>
  <c r="AK402" i="3"/>
  <c r="AJ402" i="3"/>
  <c r="AI402" i="3"/>
  <c r="AH402" i="3"/>
  <c r="AG402" i="3"/>
  <c r="AF402" i="3"/>
  <c r="AE402" i="3"/>
  <c r="AD402" i="3"/>
  <c r="AC402" i="3"/>
  <c r="AB402" i="3"/>
  <c r="AA402" i="3"/>
  <c r="Z402" i="3"/>
  <c r="Y402" i="3"/>
  <c r="X402" i="3"/>
  <c r="W402" i="3"/>
  <c r="V402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CG401" i="3"/>
  <c r="CF401" i="3"/>
  <c r="CE401" i="3"/>
  <c r="CD401" i="3"/>
  <c r="CC401" i="3"/>
  <c r="CB401" i="3"/>
  <c r="CA401" i="3"/>
  <c r="BZ401" i="3"/>
  <c r="BY401" i="3"/>
  <c r="BX401" i="3"/>
  <c r="BW401" i="3"/>
  <c r="BV401" i="3"/>
  <c r="BU401" i="3"/>
  <c r="BT401" i="3"/>
  <c r="BS401" i="3"/>
  <c r="BR401" i="3"/>
  <c r="BQ401" i="3"/>
  <c r="BP401" i="3"/>
  <c r="BO401" i="3"/>
  <c r="BN401" i="3"/>
  <c r="BM401" i="3"/>
  <c r="BL401" i="3"/>
  <c r="BK401" i="3"/>
  <c r="BJ401" i="3"/>
  <c r="BI401" i="3"/>
  <c r="BH401" i="3"/>
  <c r="BG401" i="3"/>
  <c r="BF401" i="3"/>
  <c r="BE401" i="3"/>
  <c r="BD401" i="3"/>
  <c r="BC401" i="3"/>
  <c r="BB401" i="3"/>
  <c r="BA401" i="3"/>
  <c r="AZ401" i="3"/>
  <c r="AY401" i="3"/>
  <c r="AX401" i="3"/>
  <c r="AW401" i="3"/>
  <c r="AV401" i="3"/>
  <c r="AU401" i="3"/>
  <c r="AT401" i="3"/>
  <c r="AS401" i="3"/>
  <c r="AR401" i="3"/>
  <c r="AQ401" i="3"/>
  <c r="AP401" i="3"/>
  <c r="AO401" i="3"/>
  <c r="AN401" i="3"/>
  <c r="AM401" i="3"/>
  <c r="AL401" i="3"/>
  <c r="AK401" i="3"/>
  <c r="AJ401" i="3"/>
  <c r="AI401" i="3"/>
  <c r="AH401" i="3"/>
  <c r="AG401" i="3"/>
  <c r="AF401" i="3"/>
  <c r="AE401" i="3"/>
  <c r="AD401" i="3"/>
  <c r="AC401" i="3"/>
  <c r="AB401" i="3"/>
  <c r="AA401" i="3"/>
  <c r="Z401" i="3"/>
  <c r="Y401" i="3"/>
  <c r="X401" i="3"/>
  <c r="W401" i="3"/>
  <c r="V401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CG400" i="3"/>
  <c r="CF400" i="3"/>
  <c r="CE400" i="3"/>
  <c r="CD400" i="3"/>
  <c r="CC400" i="3"/>
  <c r="CB400" i="3"/>
  <c r="CA400" i="3"/>
  <c r="BX400" i="3"/>
  <c r="BW400" i="3"/>
  <c r="BV400" i="3"/>
  <c r="BU400" i="3"/>
  <c r="BT400" i="3"/>
  <c r="BS400" i="3"/>
  <c r="BR400" i="3"/>
  <c r="BQ400" i="3"/>
  <c r="BP400" i="3"/>
  <c r="BO400" i="3"/>
  <c r="BN400" i="3"/>
  <c r="BM400" i="3"/>
  <c r="BL400" i="3"/>
  <c r="BK400" i="3"/>
  <c r="BJ400" i="3"/>
  <c r="BI400" i="3"/>
  <c r="BH400" i="3"/>
  <c r="BG400" i="3"/>
  <c r="BF400" i="3"/>
  <c r="BE400" i="3"/>
  <c r="BD400" i="3"/>
  <c r="BC400" i="3"/>
  <c r="BB400" i="3"/>
  <c r="BA400" i="3"/>
  <c r="AZ400" i="3"/>
  <c r="AY400" i="3"/>
  <c r="AX400" i="3"/>
  <c r="AW400" i="3"/>
  <c r="AV400" i="3"/>
  <c r="AU400" i="3"/>
  <c r="AT400" i="3"/>
  <c r="AS400" i="3"/>
  <c r="AR400" i="3"/>
  <c r="AQ400" i="3"/>
  <c r="AP400" i="3"/>
  <c r="AO400" i="3"/>
  <c r="AN400" i="3"/>
  <c r="AM400" i="3"/>
  <c r="AL400" i="3"/>
  <c r="AK400" i="3"/>
  <c r="AJ400" i="3"/>
  <c r="AI400" i="3"/>
  <c r="AH400" i="3"/>
  <c r="AG400" i="3"/>
  <c r="AF400" i="3"/>
  <c r="AE400" i="3"/>
  <c r="AD400" i="3"/>
  <c r="AC400" i="3"/>
  <c r="AB400" i="3"/>
  <c r="AA400" i="3"/>
  <c r="Z400" i="3"/>
  <c r="Y400" i="3"/>
  <c r="X400" i="3"/>
  <c r="W400" i="3"/>
  <c r="V400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CG399" i="3"/>
  <c r="CF399" i="3"/>
  <c r="CE399" i="3"/>
  <c r="CD399" i="3"/>
  <c r="CA399" i="3"/>
  <c r="BZ399" i="3"/>
  <c r="BY399" i="3"/>
  <c r="BX399" i="3"/>
  <c r="BW399" i="3"/>
  <c r="BV399" i="3"/>
  <c r="BU399" i="3"/>
  <c r="BT399" i="3"/>
  <c r="BS399" i="3"/>
  <c r="BR399" i="3"/>
  <c r="BQ399" i="3"/>
  <c r="BP399" i="3"/>
  <c r="BO399" i="3"/>
  <c r="BN399" i="3"/>
  <c r="BM399" i="3"/>
  <c r="BL399" i="3"/>
  <c r="BK399" i="3"/>
  <c r="BJ399" i="3"/>
  <c r="BI399" i="3"/>
  <c r="BH399" i="3"/>
  <c r="BG399" i="3"/>
  <c r="BF399" i="3"/>
  <c r="BE399" i="3"/>
  <c r="BD399" i="3"/>
  <c r="BC399" i="3"/>
  <c r="BB399" i="3"/>
  <c r="BA399" i="3"/>
  <c r="AZ399" i="3"/>
  <c r="AY399" i="3"/>
  <c r="AX399" i="3"/>
  <c r="AW399" i="3"/>
  <c r="AV399" i="3"/>
  <c r="AU399" i="3"/>
  <c r="AT399" i="3"/>
  <c r="AS399" i="3"/>
  <c r="AR399" i="3"/>
  <c r="AQ399" i="3"/>
  <c r="AP399" i="3"/>
  <c r="AO399" i="3"/>
  <c r="AN399" i="3"/>
  <c r="AM399" i="3"/>
  <c r="AL399" i="3"/>
  <c r="AK399" i="3"/>
  <c r="AJ399" i="3"/>
  <c r="AI399" i="3"/>
  <c r="AH399" i="3"/>
  <c r="AG399" i="3"/>
  <c r="AF399" i="3"/>
  <c r="AE399" i="3"/>
  <c r="AD399" i="3"/>
  <c r="AC399" i="3"/>
  <c r="AB399" i="3"/>
  <c r="AA399" i="3"/>
  <c r="Z399" i="3"/>
  <c r="Y399" i="3"/>
  <c r="X399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CG398" i="3"/>
  <c r="CF398" i="3"/>
  <c r="CE398" i="3"/>
  <c r="CD398" i="3"/>
  <c r="CC398" i="3"/>
  <c r="CB398" i="3"/>
  <c r="CA398" i="3"/>
  <c r="BZ398" i="3"/>
  <c r="BY398" i="3"/>
  <c r="BX398" i="3"/>
  <c r="BW398" i="3"/>
  <c r="BV398" i="3"/>
  <c r="BU398" i="3"/>
  <c r="BT398" i="3"/>
  <c r="BS398" i="3"/>
  <c r="BR398" i="3"/>
  <c r="BQ398" i="3"/>
  <c r="BP398" i="3"/>
  <c r="BO398" i="3"/>
  <c r="BN398" i="3"/>
  <c r="BM398" i="3"/>
  <c r="BL398" i="3"/>
  <c r="BK398" i="3"/>
  <c r="BJ398" i="3"/>
  <c r="BI398" i="3"/>
  <c r="BH398" i="3"/>
  <c r="BG398" i="3"/>
  <c r="BF398" i="3"/>
  <c r="BE398" i="3"/>
  <c r="BD398" i="3"/>
  <c r="BC398" i="3"/>
  <c r="BB398" i="3"/>
  <c r="BA398" i="3"/>
  <c r="AZ398" i="3"/>
  <c r="AY398" i="3"/>
  <c r="AX398" i="3"/>
  <c r="AW398" i="3"/>
  <c r="AV398" i="3"/>
  <c r="AU398" i="3"/>
  <c r="AT398" i="3"/>
  <c r="AS398" i="3"/>
  <c r="AR398" i="3"/>
  <c r="AQ398" i="3"/>
  <c r="AP398" i="3"/>
  <c r="AO398" i="3"/>
  <c r="AN398" i="3"/>
  <c r="AM398" i="3"/>
  <c r="AL398" i="3"/>
  <c r="AK398" i="3"/>
  <c r="AJ398" i="3"/>
  <c r="AI398" i="3"/>
  <c r="AH398" i="3"/>
  <c r="AG398" i="3"/>
  <c r="AF398" i="3"/>
  <c r="AE398" i="3"/>
  <c r="AD398" i="3"/>
  <c r="AC398" i="3"/>
  <c r="AB398" i="3"/>
  <c r="AA398" i="3"/>
  <c r="Z398" i="3"/>
  <c r="Y398" i="3"/>
  <c r="X398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CG397" i="3"/>
  <c r="CF397" i="3"/>
  <c r="CE397" i="3"/>
  <c r="CD397" i="3"/>
  <c r="CC397" i="3"/>
  <c r="CB397" i="3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AA397" i="3"/>
  <c r="Z397" i="3"/>
  <c r="Y397" i="3"/>
  <c r="X397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CG396" i="3"/>
  <c r="CF396" i="3"/>
  <c r="CE396" i="3"/>
  <c r="CD396" i="3"/>
  <c r="CC396" i="3"/>
  <c r="CB396" i="3"/>
  <c r="CA396" i="3"/>
  <c r="BZ396" i="3"/>
  <c r="BY396" i="3"/>
  <c r="BX396" i="3"/>
  <c r="BW396" i="3"/>
  <c r="BV396" i="3"/>
  <c r="BU396" i="3"/>
  <c r="BT396" i="3"/>
  <c r="BS396" i="3"/>
  <c r="BR396" i="3"/>
  <c r="BQ396" i="3"/>
  <c r="BP396" i="3"/>
  <c r="BO396" i="3"/>
  <c r="BN396" i="3"/>
  <c r="BM396" i="3"/>
  <c r="BL396" i="3"/>
  <c r="BK396" i="3"/>
  <c r="BJ396" i="3"/>
  <c r="BI396" i="3"/>
  <c r="BH396" i="3"/>
  <c r="BG396" i="3"/>
  <c r="BF396" i="3"/>
  <c r="BE396" i="3"/>
  <c r="BD396" i="3"/>
  <c r="BC396" i="3"/>
  <c r="BB396" i="3"/>
  <c r="BA396" i="3"/>
  <c r="AZ396" i="3"/>
  <c r="AY396" i="3"/>
  <c r="AX396" i="3"/>
  <c r="AW396" i="3"/>
  <c r="AV396" i="3"/>
  <c r="AU396" i="3"/>
  <c r="AT396" i="3"/>
  <c r="AS396" i="3"/>
  <c r="AR396" i="3"/>
  <c r="AQ396" i="3"/>
  <c r="AP396" i="3"/>
  <c r="AO396" i="3"/>
  <c r="AN396" i="3"/>
  <c r="AM396" i="3"/>
  <c r="AL396" i="3"/>
  <c r="AK396" i="3"/>
  <c r="AJ396" i="3"/>
  <c r="AI396" i="3"/>
  <c r="AH396" i="3"/>
  <c r="AG396" i="3"/>
  <c r="AF396" i="3"/>
  <c r="AE396" i="3"/>
  <c r="AD396" i="3"/>
  <c r="AC396" i="3"/>
  <c r="AB396" i="3"/>
  <c r="AA396" i="3"/>
  <c r="Z396" i="3"/>
  <c r="Y396" i="3"/>
  <c r="X396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CG395" i="3"/>
  <c r="CF395" i="3"/>
  <c r="CE395" i="3"/>
  <c r="CD395" i="3"/>
  <c r="CC395" i="3"/>
  <c r="CB395" i="3"/>
  <c r="CA395" i="3"/>
  <c r="BZ395" i="3"/>
  <c r="BY395" i="3"/>
  <c r="BX395" i="3"/>
  <c r="BW395" i="3"/>
  <c r="BV395" i="3"/>
  <c r="BU395" i="3"/>
  <c r="BT395" i="3"/>
  <c r="BS395" i="3"/>
  <c r="BR395" i="3"/>
  <c r="BQ395" i="3"/>
  <c r="BP395" i="3"/>
  <c r="BO395" i="3"/>
  <c r="BN395" i="3"/>
  <c r="BM395" i="3"/>
  <c r="BL395" i="3"/>
  <c r="BK395" i="3"/>
  <c r="BJ395" i="3"/>
  <c r="BI395" i="3"/>
  <c r="BH395" i="3"/>
  <c r="BG395" i="3"/>
  <c r="BF395" i="3"/>
  <c r="BE395" i="3"/>
  <c r="BD395" i="3"/>
  <c r="BC395" i="3"/>
  <c r="BB395" i="3"/>
  <c r="BA395" i="3"/>
  <c r="AZ395" i="3"/>
  <c r="AY395" i="3"/>
  <c r="AX395" i="3"/>
  <c r="AW395" i="3"/>
  <c r="AV395" i="3"/>
  <c r="AU395" i="3"/>
  <c r="AT395" i="3"/>
  <c r="AS395" i="3"/>
  <c r="AR395" i="3"/>
  <c r="AQ395" i="3"/>
  <c r="AP395" i="3"/>
  <c r="AO395" i="3"/>
  <c r="AN395" i="3"/>
  <c r="AM395" i="3"/>
  <c r="AL395" i="3"/>
  <c r="AK395" i="3"/>
  <c r="AJ395" i="3"/>
  <c r="AI395" i="3"/>
  <c r="AH395" i="3"/>
  <c r="AG395" i="3"/>
  <c r="AF395" i="3"/>
  <c r="AE395" i="3"/>
  <c r="AD395" i="3"/>
  <c r="AC395" i="3"/>
  <c r="AB395" i="3"/>
  <c r="AB403" i="3" s="1"/>
  <c r="AA395" i="3"/>
  <c r="Z395" i="3"/>
  <c r="Y395" i="3"/>
  <c r="X395" i="3"/>
  <c r="W395" i="3"/>
  <c r="V395" i="3"/>
  <c r="U395" i="3"/>
  <c r="T395" i="3"/>
  <c r="S395" i="3"/>
  <c r="R395" i="3"/>
  <c r="Q395" i="3"/>
  <c r="P395" i="3"/>
  <c r="P403" i="3" s="1"/>
  <c r="O395" i="3"/>
  <c r="N395" i="3"/>
  <c r="M395" i="3"/>
  <c r="L395" i="3"/>
  <c r="K395" i="3"/>
  <c r="J395" i="3"/>
  <c r="I395" i="3"/>
  <c r="H395" i="3"/>
  <c r="G395" i="3"/>
  <c r="F395" i="3"/>
  <c r="E395" i="3"/>
  <c r="D395" i="3"/>
  <c r="D403" i="3" s="1"/>
  <c r="C395" i="3"/>
  <c r="CG394" i="3"/>
  <c r="CF394" i="3"/>
  <c r="CE394" i="3"/>
  <c r="CD394" i="3"/>
  <c r="CC394" i="3"/>
  <c r="CB394" i="3"/>
  <c r="CA394" i="3"/>
  <c r="BZ394" i="3"/>
  <c r="BY394" i="3"/>
  <c r="BX394" i="3"/>
  <c r="BW394" i="3"/>
  <c r="BV394" i="3"/>
  <c r="BU394" i="3"/>
  <c r="BT394" i="3"/>
  <c r="BS394" i="3"/>
  <c r="BR394" i="3"/>
  <c r="BQ394" i="3"/>
  <c r="BP394" i="3"/>
  <c r="BO394" i="3"/>
  <c r="BN394" i="3"/>
  <c r="BM394" i="3"/>
  <c r="BL394" i="3"/>
  <c r="BK394" i="3"/>
  <c r="BJ394" i="3"/>
  <c r="BI394" i="3"/>
  <c r="BH394" i="3"/>
  <c r="BG394" i="3"/>
  <c r="BF394" i="3"/>
  <c r="BE394" i="3"/>
  <c r="BD394" i="3"/>
  <c r="BC394" i="3"/>
  <c r="BB394" i="3"/>
  <c r="BA394" i="3"/>
  <c r="AZ394" i="3"/>
  <c r="AY394" i="3"/>
  <c r="AX394" i="3"/>
  <c r="AW394" i="3"/>
  <c r="AV394" i="3"/>
  <c r="AU394" i="3"/>
  <c r="AT394" i="3"/>
  <c r="AS394" i="3"/>
  <c r="AR394" i="3"/>
  <c r="AQ394" i="3"/>
  <c r="AP394" i="3"/>
  <c r="AO394" i="3"/>
  <c r="AN394" i="3"/>
  <c r="AM394" i="3"/>
  <c r="AL394" i="3"/>
  <c r="AK394" i="3"/>
  <c r="AJ394" i="3"/>
  <c r="AI394" i="3"/>
  <c r="AH394" i="3"/>
  <c r="AG394" i="3"/>
  <c r="AF394" i="3"/>
  <c r="AE394" i="3"/>
  <c r="AD394" i="3"/>
  <c r="AC394" i="3"/>
  <c r="AB394" i="3"/>
  <c r="AA394" i="3"/>
  <c r="Z394" i="3"/>
  <c r="Y394" i="3"/>
  <c r="X394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CG393" i="3"/>
  <c r="CF393" i="3"/>
  <c r="CE393" i="3"/>
  <c r="CD393" i="3"/>
  <c r="CC393" i="3"/>
  <c r="CB393" i="3"/>
  <c r="CA393" i="3"/>
  <c r="BZ393" i="3"/>
  <c r="BY393" i="3"/>
  <c r="BX393" i="3"/>
  <c r="BW393" i="3"/>
  <c r="BV393" i="3"/>
  <c r="BU393" i="3"/>
  <c r="BT393" i="3"/>
  <c r="BS393" i="3"/>
  <c r="BR393" i="3"/>
  <c r="BQ393" i="3"/>
  <c r="BP393" i="3"/>
  <c r="BO393" i="3"/>
  <c r="BN393" i="3"/>
  <c r="BM393" i="3"/>
  <c r="BL393" i="3"/>
  <c r="BK393" i="3"/>
  <c r="BJ393" i="3"/>
  <c r="BI393" i="3"/>
  <c r="BH393" i="3"/>
  <c r="BG393" i="3"/>
  <c r="BF393" i="3"/>
  <c r="BE393" i="3"/>
  <c r="BD393" i="3"/>
  <c r="BC393" i="3"/>
  <c r="BB393" i="3"/>
  <c r="BA393" i="3"/>
  <c r="AZ393" i="3"/>
  <c r="AY393" i="3"/>
  <c r="AX393" i="3"/>
  <c r="AW393" i="3"/>
  <c r="AV393" i="3"/>
  <c r="AU393" i="3"/>
  <c r="AT393" i="3"/>
  <c r="AS393" i="3"/>
  <c r="AR393" i="3"/>
  <c r="AQ393" i="3"/>
  <c r="AP393" i="3"/>
  <c r="AO393" i="3"/>
  <c r="AN393" i="3"/>
  <c r="AM393" i="3"/>
  <c r="AL393" i="3"/>
  <c r="AK393" i="3"/>
  <c r="AJ393" i="3"/>
  <c r="AI393" i="3"/>
  <c r="AH393" i="3"/>
  <c r="AG393" i="3"/>
  <c r="AF393" i="3"/>
  <c r="AE393" i="3"/>
  <c r="AD393" i="3"/>
  <c r="AC393" i="3"/>
  <c r="AB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CG392" i="3"/>
  <c r="CF392" i="3"/>
  <c r="CE392" i="3"/>
  <c r="CD392" i="3"/>
  <c r="CC392" i="3"/>
  <c r="CB392" i="3"/>
  <c r="CA392" i="3"/>
  <c r="BZ392" i="3"/>
  <c r="BY392" i="3"/>
  <c r="BX392" i="3"/>
  <c r="BW392" i="3"/>
  <c r="BV392" i="3"/>
  <c r="BU392" i="3"/>
  <c r="BT392" i="3"/>
  <c r="BS392" i="3"/>
  <c r="BR392" i="3"/>
  <c r="BQ392" i="3"/>
  <c r="BP392" i="3"/>
  <c r="BO392" i="3"/>
  <c r="BN392" i="3"/>
  <c r="BM392" i="3"/>
  <c r="BL392" i="3"/>
  <c r="BK392" i="3"/>
  <c r="BJ392" i="3"/>
  <c r="BI392" i="3"/>
  <c r="BH392" i="3"/>
  <c r="BG392" i="3"/>
  <c r="BF392" i="3"/>
  <c r="BE392" i="3"/>
  <c r="BD392" i="3"/>
  <c r="BC392" i="3"/>
  <c r="BB392" i="3"/>
  <c r="BA392" i="3"/>
  <c r="AZ392" i="3"/>
  <c r="AY392" i="3"/>
  <c r="AX392" i="3"/>
  <c r="AW392" i="3"/>
  <c r="AV392" i="3"/>
  <c r="AU392" i="3"/>
  <c r="AT392" i="3"/>
  <c r="AS392" i="3"/>
  <c r="AR392" i="3"/>
  <c r="AQ392" i="3"/>
  <c r="AP392" i="3"/>
  <c r="AO392" i="3"/>
  <c r="AN392" i="3"/>
  <c r="AM392" i="3"/>
  <c r="AL392" i="3"/>
  <c r="AK392" i="3"/>
  <c r="AJ392" i="3"/>
  <c r="AI392" i="3"/>
  <c r="AH392" i="3"/>
  <c r="AG392" i="3"/>
  <c r="AF392" i="3"/>
  <c r="AE392" i="3"/>
  <c r="AD392" i="3"/>
  <c r="AC392" i="3"/>
  <c r="AB392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CG391" i="3"/>
  <c r="CF391" i="3"/>
  <c r="CE391" i="3"/>
  <c r="CD391" i="3"/>
  <c r="CC391" i="3"/>
  <c r="CB391" i="3"/>
  <c r="CA391" i="3"/>
  <c r="BZ391" i="3"/>
  <c r="BY391" i="3"/>
  <c r="BX391" i="3"/>
  <c r="BW391" i="3"/>
  <c r="BV391" i="3"/>
  <c r="BU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C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N403" i="3" s="1"/>
  <c r="AM391" i="3"/>
  <c r="AM403" i="3" s="1"/>
  <c r="AL391" i="3"/>
  <c r="AL403" i="3" s="1"/>
  <c r="AK391" i="3"/>
  <c r="AK403" i="3" s="1"/>
  <c r="AJ391" i="3"/>
  <c r="AJ403" i="3" s="1"/>
  <c r="AI391" i="3"/>
  <c r="AI403" i="3" s="1"/>
  <c r="AH391" i="3"/>
  <c r="AH403" i="3" s="1"/>
  <c r="AG391" i="3"/>
  <c r="AG403" i="3" s="1"/>
  <c r="AF391" i="3"/>
  <c r="AF403" i="3" s="1"/>
  <c r="AE391" i="3"/>
  <c r="AE403" i="3" s="1"/>
  <c r="AD391" i="3"/>
  <c r="AD403" i="3" s="1"/>
  <c r="AC391" i="3"/>
  <c r="AB391" i="3"/>
  <c r="AA391" i="3"/>
  <c r="Z391" i="3"/>
  <c r="Z403" i="3" s="1"/>
  <c r="Y391" i="3"/>
  <c r="Y403" i="3" s="1"/>
  <c r="X391" i="3"/>
  <c r="X403" i="3" s="1"/>
  <c r="W391" i="3"/>
  <c r="W403" i="3" s="1"/>
  <c r="V391" i="3"/>
  <c r="V403" i="3" s="1"/>
  <c r="U391" i="3"/>
  <c r="U403" i="3" s="1"/>
  <c r="T391" i="3"/>
  <c r="T403" i="3" s="1"/>
  <c r="S391" i="3"/>
  <c r="S403" i="3" s="1"/>
  <c r="R391" i="3"/>
  <c r="R403" i="3" s="1"/>
  <c r="Q391" i="3"/>
  <c r="Q403" i="3" s="1"/>
  <c r="P391" i="3"/>
  <c r="O391" i="3"/>
  <c r="O403" i="3" s="1"/>
  <c r="N391" i="3"/>
  <c r="N403" i="3" s="1"/>
  <c r="M391" i="3"/>
  <c r="M403" i="3" s="1"/>
  <c r="L391" i="3"/>
  <c r="L403" i="3" s="1"/>
  <c r="K391" i="3"/>
  <c r="K403" i="3" s="1"/>
  <c r="J391" i="3"/>
  <c r="J403" i="3" s="1"/>
  <c r="I391" i="3"/>
  <c r="I403" i="3" s="1"/>
  <c r="H391" i="3"/>
  <c r="H403" i="3" s="1"/>
  <c r="G391" i="3"/>
  <c r="G403" i="3" s="1"/>
  <c r="F391" i="3"/>
  <c r="F403" i="3" s="1"/>
  <c r="E391" i="3"/>
  <c r="E403" i="3" s="1"/>
  <c r="D391" i="3"/>
  <c r="C391" i="3"/>
  <c r="C403" i="3" s="1"/>
  <c r="B391" i="3"/>
  <c r="B403" i="3" s="1"/>
  <c r="BZ359" i="3"/>
  <c r="BZ402" i="3" s="1"/>
  <c r="BY359" i="3"/>
  <c r="BY402" i="3" s="1"/>
  <c r="BZ311" i="3"/>
  <c r="BY311" i="3"/>
  <c r="BZ310" i="3"/>
  <c r="BZ400" i="3" s="1"/>
  <c r="BY310" i="3"/>
  <c r="BY400" i="3" s="1"/>
  <c r="CC262" i="3"/>
  <c r="CC399" i="3" s="1"/>
  <c r="CB262" i="3"/>
  <c r="CB399" i="3" s="1"/>
  <c r="AA83" i="3"/>
  <c r="AA84" i="3" s="1"/>
  <c r="AA85" i="3" l="1"/>
  <c r="AA86" i="3" s="1"/>
  <c r="AA87" i="3" s="1"/>
  <c r="AA393" i="3"/>
  <c r="AA403" i="3" s="1"/>
  <c r="DA404" i="1" l="1"/>
  <c r="CZ404" i="1"/>
  <c r="CY404" i="1"/>
  <c r="CX404" i="1"/>
  <c r="CQ404" i="1"/>
  <c r="CE404" i="1"/>
  <c r="BS404" i="1"/>
  <c r="BO404" i="1"/>
  <c r="CW403" i="1"/>
  <c r="CV403" i="1"/>
  <c r="CU403" i="1"/>
  <c r="CT403" i="1"/>
  <c r="CS403" i="1"/>
  <c r="CR403" i="1"/>
  <c r="CQ403" i="1"/>
  <c r="CP403" i="1"/>
  <c r="CO403" i="1"/>
  <c r="CN403" i="1"/>
  <c r="CM403" i="1"/>
  <c r="CL403" i="1"/>
  <c r="CK403" i="1"/>
  <c r="CJ403" i="1"/>
  <c r="CI403" i="1"/>
  <c r="CH403" i="1"/>
  <c r="CG403" i="1"/>
  <c r="CF403" i="1"/>
  <c r="CE403" i="1"/>
  <c r="CD403" i="1"/>
  <c r="CC403" i="1"/>
  <c r="CB403" i="1"/>
  <c r="CA403" i="1"/>
  <c r="BZ403" i="1"/>
  <c r="BY403" i="1"/>
  <c r="BX403" i="1"/>
  <c r="BW403" i="1"/>
  <c r="BV403" i="1"/>
  <c r="BU403" i="1"/>
  <c r="BT403" i="1"/>
  <c r="BS403" i="1"/>
  <c r="BR403" i="1"/>
  <c r="BQ403" i="1"/>
  <c r="BP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CW402" i="1"/>
  <c r="CV402" i="1"/>
  <c r="CU402" i="1"/>
  <c r="CT402" i="1"/>
  <c r="CS402" i="1"/>
  <c r="CR402" i="1"/>
  <c r="CQ402" i="1"/>
  <c r="CP402" i="1"/>
  <c r="CO402" i="1"/>
  <c r="CN402" i="1"/>
  <c r="CM402" i="1"/>
  <c r="CL402" i="1"/>
  <c r="CK402" i="1"/>
  <c r="CJ402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N402" i="1"/>
  <c r="BM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K402" i="1"/>
  <c r="J402" i="1"/>
  <c r="I402" i="1"/>
  <c r="H402" i="1"/>
  <c r="G402" i="1"/>
  <c r="F402" i="1"/>
  <c r="E402" i="1"/>
  <c r="D402" i="1"/>
  <c r="C402" i="1"/>
  <c r="B402" i="1"/>
  <c r="CW401" i="1"/>
  <c r="CV401" i="1"/>
  <c r="CU401" i="1"/>
  <c r="CT401" i="1"/>
  <c r="CS401" i="1"/>
  <c r="CR401" i="1"/>
  <c r="CQ401" i="1"/>
  <c r="CP401" i="1"/>
  <c r="CO401" i="1"/>
  <c r="CN401" i="1"/>
  <c r="CM401" i="1"/>
  <c r="CL401" i="1"/>
  <c r="CK401" i="1"/>
  <c r="CJ401" i="1"/>
  <c r="CI401" i="1"/>
  <c r="CH401" i="1"/>
  <c r="CG401" i="1"/>
  <c r="CF401" i="1"/>
  <c r="CE401" i="1"/>
  <c r="CD401" i="1"/>
  <c r="CC401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CW400" i="1"/>
  <c r="CV400" i="1"/>
  <c r="CU400" i="1"/>
  <c r="CT400" i="1"/>
  <c r="CS400" i="1"/>
  <c r="CR400" i="1"/>
  <c r="CQ400" i="1"/>
  <c r="CP400" i="1"/>
  <c r="CO400" i="1"/>
  <c r="CN400" i="1"/>
  <c r="CM400" i="1"/>
  <c r="CL400" i="1"/>
  <c r="CK400" i="1"/>
  <c r="CJ400" i="1"/>
  <c r="CI400" i="1"/>
  <c r="CH400" i="1"/>
  <c r="CG400" i="1"/>
  <c r="CF400" i="1"/>
  <c r="CE400" i="1"/>
  <c r="CD400" i="1"/>
  <c r="CC400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CW399" i="1"/>
  <c r="CV399" i="1"/>
  <c r="CU399" i="1"/>
  <c r="CT399" i="1"/>
  <c r="CS399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CW398" i="1"/>
  <c r="CV398" i="1"/>
  <c r="CU398" i="1"/>
  <c r="CT398" i="1"/>
  <c r="CS398" i="1"/>
  <c r="CR398" i="1"/>
  <c r="CQ398" i="1"/>
  <c r="CP398" i="1"/>
  <c r="CO398" i="1"/>
  <c r="CM398" i="1"/>
  <c r="CL398" i="1"/>
  <c r="CJ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N398" i="1"/>
  <c r="BM398" i="1"/>
  <c r="BL398" i="1"/>
  <c r="BK398" i="1"/>
  <c r="BJ398" i="1"/>
  <c r="BI398" i="1"/>
  <c r="BH398" i="1"/>
  <c r="BG398" i="1"/>
  <c r="BF398" i="1"/>
  <c r="BE398" i="1"/>
  <c r="BD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G398" i="1"/>
  <c r="AF398" i="1"/>
  <c r="AE398" i="1"/>
  <c r="AD398" i="1"/>
  <c r="AC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K398" i="1"/>
  <c r="J398" i="1"/>
  <c r="I398" i="1"/>
  <c r="H398" i="1"/>
  <c r="G398" i="1"/>
  <c r="F398" i="1"/>
  <c r="E398" i="1"/>
  <c r="D398" i="1"/>
  <c r="C398" i="1"/>
  <c r="B398" i="1"/>
  <c r="CW397" i="1"/>
  <c r="CV397" i="1"/>
  <c r="CU397" i="1"/>
  <c r="CT397" i="1"/>
  <c r="CS397" i="1"/>
  <c r="CR397" i="1"/>
  <c r="CQ397" i="1"/>
  <c r="CP397" i="1"/>
  <c r="CO397" i="1"/>
  <c r="CM397" i="1"/>
  <c r="CL397" i="1"/>
  <c r="CJ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N397" i="1"/>
  <c r="BM397" i="1"/>
  <c r="BL397" i="1"/>
  <c r="BK397" i="1"/>
  <c r="BJ397" i="1"/>
  <c r="BI397" i="1"/>
  <c r="BH397" i="1"/>
  <c r="BG397" i="1"/>
  <c r="BF397" i="1"/>
  <c r="BE397" i="1"/>
  <c r="BD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G397" i="1"/>
  <c r="AF397" i="1"/>
  <c r="AE397" i="1"/>
  <c r="AD397" i="1"/>
  <c r="AC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K397" i="1"/>
  <c r="J397" i="1"/>
  <c r="I397" i="1"/>
  <c r="H397" i="1"/>
  <c r="G397" i="1"/>
  <c r="F397" i="1"/>
  <c r="E397" i="1"/>
  <c r="D397" i="1"/>
  <c r="C397" i="1"/>
  <c r="B397" i="1"/>
  <c r="CW396" i="1"/>
  <c r="CV396" i="1"/>
  <c r="CU396" i="1"/>
  <c r="CT396" i="1"/>
  <c r="CS396" i="1"/>
  <c r="CR396" i="1"/>
  <c r="CQ396" i="1"/>
  <c r="CP396" i="1"/>
  <c r="CO396" i="1"/>
  <c r="CM396" i="1"/>
  <c r="CL396" i="1"/>
  <c r="CJ396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N396" i="1"/>
  <c r="BM396" i="1"/>
  <c r="BL396" i="1"/>
  <c r="BK396" i="1"/>
  <c r="BJ396" i="1"/>
  <c r="BI396" i="1"/>
  <c r="BH396" i="1"/>
  <c r="BG396" i="1"/>
  <c r="BF396" i="1"/>
  <c r="BE396" i="1"/>
  <c r="BD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G396" i="1"/>
  <c r="AF396" i="1"/>
  <c r="AE396" i="1"/>
  <c r="AD396" i="1"/>
  <c r="AC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K396" i="1"/>
  <c r="J396" i="1"/>
  <c r="I396" i="1"/>
  <c r="H396" i="1"/>
  <c r="G396" i="1"/>
  <c r="F396" i="1"/>
  <c r="E396" i="1"/>
  <c r="D396" i="1"/>
  <c r="C396" i="1"/>
  <c r="B396" i="1"/>
  <c r="CW395" i="1"/>
  <c r="CV395" i="1"/>
  <c r="CU395" i="1"/>
  <c r="CT395" i="1"/>
  <c r="CS395" i="1"/>
  <c r="CR395" i="1"/>
  <c r="CQ395" i="1"/>
  <c r="CP395" i="1"/>
  <c r="CO395" i="1"/>
  <c r="CN395" i="1"/>
  <c r="CM395" i="1"/>
  <c r="CL395" i="1"/>
  <c r="CK395" i="1"/>
  <c r="CJ395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N395" i="1"/>
  <c r="BM395" i="1"/>
  <c r="BL395" i="1"/>
  <c r="BK395" i="1"/>
  <c r="BJ395" i="1"/>
  <c r="BI395" i="1"/>
  <c r="BH395" i="1"/>
  <c r="BG395" i="1"/>
  <c r="BF395" i="1"/>
  <c r="BE395" i="1"/>
  <c r="BD395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CW394" i="1"/>
  <c r="CV394" i="1"/>
  <c r="CU394" i="1"/>
  <c r="CT394" i="1"/>
  <c r="CS394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CF394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N394" i="1"/>
  <c r="BM394" i="1"/>
  <c r="BL394" i="1"/>
  <c r="BK394" i="1"/>
  <c r="BJ394" i="1"/>
  <c r="BI394" i="1"/>
  <c r="BH394" i="1"/>
  <c r="BG394" i="1"/>
  <c r="BF394" i="1"/>
  <c r="BE394" i="1"/>
  <c r="BD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CW393" i="1"/>
  <c r="CV393" i="1"/>
  <c r="CU393" i="1"/>
  <c r="CT393" i="1"/>
  <c r="CS393" i="1"/>
  <c r="CR393" i="1"/>
  <c r="CQ393" i="1"/>
  <c r="CP393" i="1"/>
  <c r="CO393" i="1"/>
  <c r="CN393" i="1"/>
  <c r="CM393" i="1"/>
  <c r="CL393" i="1"/>
  <c r="CK393" i="1"/>
  <c r="CJ393" i="1"/>
  <c r="CI393" i="1"/>
  <c r="CH393" i="1"/>
  <c r="CG393" i="1"/>
  <c r="CF393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CW392" i="1"/>
  <c r="CW404" i="1" s="1"/>
  <c r="CV392" i="1"/>
  <c r="CV404" i="1" s="1"/>
  <c r="CU392" i="1"/>
  <c r="CU404" i="1" s="1"/>
  <c r="CT392" i="1"/>
  <c r="CT404" i="1" s="1"/>
  <c r="CS392" i="1"/>
  <c r="CS404" i="1" s="1"/>
  <c r="CR392" i="1"/>
  <c r="CR404" i="1" s="1"/>
  <c r="CQ392" i="1"/>
  <c r="CP392" i="1"/>
  <c r="CP404" i="1" s="1"/>
  <c r="CO392" i="1"/>
  <c r="CO404" i="1" s="1"/>
  <c r="CN392" i="1"/>
  <c r="CM392" i="1"/>
  <c r="CM404" i="1" s="1"/>
  <c r="CL392" i="1"/>
  <c r="CL404" i="1" s="1"/>
  <c r="CK392" i="1"/>
  <c r="CJ392" i="1"/>
  <c r="CJ404" i="1" s="1"/>
  <c r="CI392" i="1"/>
  <c r="CH392" i="1"/>
  <c r="CH404" i="1" s="1"/>
  <c r="CG392" i="1"/>
  <c r="CG404" i="1" s="1"/>
  <c r="CF392" i="1"/>
  <c r="CF404" i="1" s="1"/>
  <c r="CE392" i="1"/>
  <c r="CD392" i="1"/>
  <c r="CD404" i="1" s="1"/>
  <c r="CC392" i="1"/>
  <c r="CC404" i="1" s="1"/>
  <c r="CB392" i="1"/>
  <c r="CB404" i="1" s="1"/>
  <c r="CA392" i="1"/>
  <c r="CA404" i="1" s="1"/>
  <c r="BZ392" i="1"/>
  <c r="BZ404" i="1" s="1"/>
  <c r="BY392" i="1"/>
  <c r="BY404" i="1" s="1"/>
  <c r="BX392" i="1"/>
  <c r="BX404" i="1" s="1"/>
  <c r="BW392" i="1"/>
  <c r="BW404" i="1" s="1"/>
  <c r="BV392" i="1"/>
  <c r="BV404" i="1" s="1"/>
  <c r="BU392" i="1"/>
  <c r="BU404" i="1" s="1"/>
  <c r="BT392" i="1"/>
  <c r="BT404" i="1" s="1"/>
  <c r="BS392" i="1"/>
  <c r="BR392" i="1"/>
  <c r="BR404" i="1" s="1"/>
  <c r="BQ392" i="1"/>
  <c r="BQ404" i="1" s="1"/>
  <c r="BP392" i="1"/>
  <c r="BP404" i="1" s="1"/>
  <c r="BN392" i="1"/>
  <c r="BN404" i="1" s="1"/>
  <c r="BM392" i="1"/>
  <c r="BM404" i="1" s="1"/>
  <c r="BL392" i="1"/>
  <c r="BK392" i="1"/>
  <c r="BK404" i="1" s="1"/>
  <c r="BJ392" i="1"/>
  <c r="BJ404" i="1" s="1"/>
  <c r="BI392" i="1"/>
  <c r="BI404" i="1" s="1"/>
  <c r="BH392" i="1"/>
  <c r="BH404" i="1" s="1"/>
  <c r="BG392" i="1"/>
  <c r="BG404" i="1" s="1"/>
  <c r="BF392" i="1"/>
  <c r="BF404" i="1" s="1"/>
  <c r="BE392" i="1"/>
  <c r="BE404" i="1" s="1"/>
  <c r="BD392" i="1"/>
  <c r="BD404" i="1" s="1"/>
  <c r="BB392" i="1"/>
  <c r="BB404" i="1" s="1"/>
  <c r="BA392" i="1"/>
  <c r="BA404" i="1" s="1"/>
  <c r="AZ392" i="1"/>
  <c r="AZ404" i="1" s="1"/>
  <c r="AY392" i="1"/>
  <c r="AY404" i="1" s="1"/>
  <c r="AX392" i="1"/>
  <c r="AX404" i="1" s="1"/>
  <c r="AW392" i="1"/>
  <c r="AW404" i="1" s="1"/>
  <c r="AV392" i="1"/>
  <c r="AV404" i="1" s="1"/>
  <c r="AU392" i="1"/>
  <c r="AU404" i="1" s="1"/>
  <c r="AT392" i="1"/>
  <c r="AT404" i="1" s="1"/>
  <c r="AS392" i="1"/>
  <c r="AS404" i="1" s="1"/>
  <c r="AR392" i="1"/>
  <c r="AR404" i="1" s="1"/>
  <c r="AQ392" i="1"/>
  <c r="AQ404" i="1" s="1"/>
  <c r="AP392" i="1"/>
  <c r="AP404" i="1" s="1"/>
  <c r="AO392" i="1"/>
  <c r="AO404" i="1" s="1"/>
  <c r="AN392" i="1"/>
  <c r="AN404" i="1" s="1"/>
  <c r="AM392" i="1"/>
  <c r="AM404" i="1" s="1"/>
  <c r="AL392" i="1"/>
  <c r="AL404" i="1" s="1"/>
  <c r="AK392" i="1"/>
  <c r="AK404" i="1" s="1"/>
  <c r="AJ392" i="1"/>
  <c r="AJ404" i="1" s="1"/>
  <c r="AI392" i="1"/>
  <c r="AI404" i="1" s="1"/>
  <c r="AG392" i="1"/>
  <c r="AG404" i="1" s="1"/>
  <c r="AF392" i="1"/>
  <c r="AF404" i="1" s="1"/>
  <c r="AE392" i="1"/>
  <c r="AE404" i="1" s="1"/>
  <c r="AD392" i="1"/>
  <c r="AD404" i="1" s="1"/>
  <c r="AC392" i="1"/>
  <c r="AC404" i="1" s="1"/>
  <c r="AA392" i="1"/>
  <c r="AA404" i="1" s="1"/>
  <c r="Z392" i="1"/>
  <c r="Z404" i="1" s="1"/>
  <c r="Y392" i="1"/>
  <c r="Y404" i="1" s="1"/>
  <c r="X392" i="1"/>
  <c r="X404" i="1" s="1"/>
  <c r="W392" i="1"/>
  <c r="W404" i="1" s="1"/>
  <c r="V392" i="1"/>
  <c r="V404" i="1" s="1"/>
  <c r="U392" i="1"/>
  <c r="U404" i="1" s="1"/>
  <c r="T392" i="1"/>
  <c r="T404" i="1" s="1"/>
  <c r="S392" i="1"/>
  <c r="S404" i="1" s="1"/>
  <c r="R392" i="1"/>
  <c r="R404" i="1" s="1"/>
  <c r="Q392" i="1"/>
  <c r="Q404" i="1" s="1"/>
  <c r="P392" i="1"/>
  <c r="P404" i="1" s="1"/>
  <c r="O392" i="1"/>
  <c r="O404" i="1" s="1"/>
  <c r="N392" i="1"/>
  <c r="N404" i="1" s="1"/>
  <c r="M392" i="1"/>
  <c r="M404" i="1" s="1"/>
  <c r="K392" i="1"/>
  <c r="K404" i="1" s="1"/>
  <c r="J392" i="1"/>
  <c r="J404" i="1" s="1"/>
  <c r="I392" i="1"/>
  <c r="I404" i="1" s="1"/>
  <c r="H392" i="1"/>
  <c r="H404" i="1" s="1"/>
  <c r="G392" i="1"/>
  <c r="G404" i="1" s="1"/>
  <c r="F392" i="1"/>
  <c r="F404" i="1" s="1"/>
  <c r="E392" i="1"/>
  <c r="E404" i="1" s="1"/>
  <c r="D392" i="1"/>
  <c r="D404" i="1" s="1"/>
  <c r="C392" i="1"/>
  <c r="C404" i="1" s="1"/>
  <c r="B392" i="1"/>
  <c r="B404" i="1" s="1"/>
  <c r="L350" i="1"/>
  <c r="L402" i="1" s="1"/>
  <c r="BL349" i="1"/>
  <c r="BL402" i="1" s="1"/>
  <c r="CN194" i="1"/>
  <c r="CN193" i="1"/>
  <c r="CK193" i="1"/>
  <c r="CK194" i="1" s="1"/>
  <c r="CN188" i="1"/>
  <c r="CN189" i="1" s="1"/>
  <c r="CK188" i="1"/>
  <c r="CK189" i="1" s="1"/>
  <c r="BC187" i="1"/>
  <c r="BC188" i="1" s="1"/>
  <c r="BC189" i="1" s="1"/>
  <c r="BC186" i="1"/>
  <c r="AH186" i="1"/>
  <c r="AH187" i="1" s="1"/>
  <c r="AH188" i="1" s="1"/>
  <c r="AH189" i="1" s="1"/>
  <c r="CN185" i="1"/>
  <c r="CN186" i="1" s="1"/>
  <c r="CK185" i="1"/>
  <c r="CI185" i="1"/>
  <c r="BC185" i="1"/>
  <c r="AH185" i="1"/>
  <c r="AH397" i="1" s="1"/>
  <c r="AB185" i="1"/>
  <c r="L185" i="1"/>
  <c r="CN132" i="1"/>
  <c r="CN133" i="1" s="1"/>
  <c r="CN134" i="1" s="1"/>
  <c r="CK132" i="1"/>
  <c r="CK133" i="1" s="1"/>
  <c r="AH132" i="1"/>
  <c r="AH133" i="1" s="1"/>
  <c r="AH134" i="1" s="1"/>
  <c r="AB132" i="1"/>
  <c r="AB133" i="1" s="1"/>
  <c r="AB134" i="1" s="1"/>
  <c r="L132" i="1"/>
  <c r="L133" i="1" s="1"/>
  <c r="L134" i="1" s="1"/>
  <c r="CK129" i="1"/>
  <c r="L128" i="1"/>
  <c r="CN127" i="1"/>
  <c r="AH127" i="1"/>
  <c r="AH128" i="1" s="1"/>
  <c r="AH129" i="1" s="1"/>
  <c r="AB127" i="1"/>
  <c r="L127" i="1"/>
  <c r="CN126" i="1"/>
  <c r="CN396" i="1" s="1"/>
  <c r="CK126" i="1"/>
  <c r="BC85" i="1"/>
  <c r="BC86" i="1" s="1"/>
  <c r="BC87" i="1" s="1"/>
  <c r="BC88" i="1" s="1"/>
  <c r="BC89" i="1" s="1"/>
  <c r="BC90" i="1" s="1"/>
  <c r="BC91" i="1" s="1"/>
  <c r="BC84" i="1"/>
  <c r="BC18" i="1"/>
  <c r="AH18" i="1"/>
  <c r="AB18" i="1"/>
  <c r="L18" i="1"/>
  <c r="AH11" i="1"/>
  <c r="AH12" i="1" s="1"/>
  <c r="AB11" i="1"/>
  <c r="AB12" i="1" s="1"/>
  <c r="L11" i="1"/>
  <c r="L12" i="1" s="1"/>
  <c r="L392" i="1" s="1"/>
  <c r="BC10" i="1"/>
  <c r="AH10" i="1"/>
  <c r="AH392" i="1" s="1"/>
  <c r="AB10" i="1"/>
  <c r="AB392" i="1" s="1"/>
  <c r="L10" i="1"/>
  <c r="BC394" i="1" l="1"/>
  <c r="BC190" i="1"/>
  <c r="BC191" i="1" s="1"/>
  <c r="BC192" i="1" s="1"/>
  <c r="BC193" i="1" s="1"/>
  <c r="BC194" i="1" s="1"/>
  <c r="CN190" i="1"/>
  <c r="CN191" i="1" s="1"/>
  <c r="CN398" i="1"/>
  <c r="CN404" i="1" s="1"/>
  <c r="CK190" i="1"/>
  <c r="CK191" i="1" s="1"/>
  <c r="CK398" i="1"/>
  <c r="AB396" i="1"/>
  <c r="BC392" i="1"/>
  <c r="BL404" i="1"/>
  <c r="BC92" i="1"/>
  <c r="BC93" i="1" s="1"/>
  <c r="BC94" i="1" s="1"/>
  <c r="BC95" i="1" s="1"/>
  <c r="BC96" i="1" s="1"/>
  <c r="BC97" i="1" s="1"/>
  <c r="BC99" i="1" s="1"/>
  <c r="BC100" i="1" s="1"/>
  <c r="BC101" i="1" s="1"/>
  <c r="BC102" i="1" s="1"/>
  <c r="BC103" i="1" s="1"/>
  <c r="BC104" i="1" s="1"/>
  <c r="BC105" i="1" s="1"/>
  <c r="BC106" i="1" s="1"/>
  <c r="BC107" i="1" s="1"/>
  <c r="BC108" i="1" s="1"/>
  <c r="BC109" i="1" s="1"/>
  <c r="BC110" i="1" s="1"/>
  <c r="BC111" i="1" s="1"/>
  <c r="BC112" i="1" s="1"/>
  <c r="BC113" i="1" s="1"/>
  <c r="BC114" i="1" s="1"/>
  <c r="BC115" i="1" s="1"/>
  <c r="BC116" i="1" s="1"/>
  <c r="BC117" i="1" s="1"/>
  <c r="BC118" i="1" s="1"/>
  <c r="BC119" i="1" s="1"/>
  <c r="BC120" i="1" s="1"/>
  <c r="BC121" i="1" s="1"/>
  <c r="BC122" i="1" s="1"/>
  <c r="BC123" i="1" s="1"/>
  <c r="BC124" i="1" s="1"/>
  <c r="AH190" i="1"/>
  <c r="AH191" i="1" s="1"/>
  <c r="AH192" i="1" s="1"/>
  <c r="AH193" i="1" s="1"/>
  <c r="AH194" i="1" s="1"/>
  <c r="CK127" i="1"/>
  <c r="CK396" i="1" s="1"/>
  <c r="AH396" i="1"/>
  <c r="CN397" i="1"/>
  <c r="BC11" i="1"/>
  <c r="BC12" i="1" s="1"/>
  <c r="AB128" i="1"/>
  <c r="AB129" i="1" s="1"/>
  <c r="L186" i="1"/>
  <c r="L187" i="1" s="1"/>
  <c r="L188" i="1" s="1"/>
  <c r="L189" i="1" s="1"/>
  <c r="AB186" i="1"/>
  <c r="AB187" i="1" s="1"/>
  <c r="AB188" i="1" s="1"/>
  <c r="AB189" i="1" s="1"/>
  <c r="L129" i="1"/>
  <c r="L396" i="1" s="1"/>
  <c r="CI186" i="1"/>
  <c r="CI187" i="1" s="1"/>
  <c r="CI188" i="1" s="1"/>
  <c r="CI189" i="1" s="1"/>
  <c r="CK186" i="1"/>
  <c r="CK397" i="1" s="1"/>
  <c r="CK404" i="1" l="1"/>
  <c r="CI190" i="1"/>
  <c r="CI191" i="1" s="1"/>
  <c r="CI192" i="1" s="1"/>
  <c r="CI193" i="1" s="1"/>
  <c r="CI194" i="1" s="1"/>
  <c r="L397" i="1"/>
  <c r="L404" i="1" s="1"/>
  <c r="AB190" i="1"/>
  <c r="AB191" i="1" s="1"/>
  <c r="AB192" i="1" s="1"/>
  <c r="AB193" i="1" s="1"/>
  <c r="AB194" i="1" s="1"/>
  <c r="AB398" i="1"/>
  <c r="BC125" i="1"/>
  <c r="BC126" i="1" s="1"/>
  <c r="BC127" i="1" s="1"/>
  <c r="BC128" i="1" s="1"/>
  <c r="BC129" i="1" s="1"/>
  <c r="BC131" i="1" s="1"/>
  <c r="BC132" i="1" s="1"/>
  <c r="BC133" i="1" s="1"/>
  <c r="BC134" i="1" s="1"/>
  <c r="BC135" i="1" s="1"/>
  <c r="BC136" i="1" s="1"/>
  <c r="BC137" i="1" s="1"/>
  <c r="BC138" i="1" s="1"/>
  <c r="BC139" i="1" s="1"/>
  <c r="BC140" i="1" s="1"/>
  <c r="BC141" i="1" s="1"/>
  <c r="BC142" i="1" s="1"/>
  <c r="BC143" i="1" s="1"/>
  <c r="BC144" i="1" s="1"/>
  <c r="BC145" i="1" s="1"/>
  <c r="BC146" i="1" s="1"/>
  <c r="BC147" i="1" s="1"/>
  <c r="BC148" i="1" s="1"/>
  <c r="BC149" i="1" s="1"/>
  <c r="BC150" i="1" s="1"/>
  <c r="BC151" i="1" s="1"/>
  <c r="BC152" i="1" s="1"/>
  <c r="BC153" i="1" s="1"/>
  <c r="BC154" i="1" s="1"/>
  <c r="BC155" i="1" s="1"/>
  <c r="BC156" i="1" s="1"/>
  <c r="L398" i="1"/>
  <c r="L190" i="1"/>
  <c r="L191" i="1" s="1"/>
  <c r="L192" i="1" s="1"/>
  <c r="L193" i="1" s="1"/>
  <c r="L194" i="1" s="1"/>
  <c r="CI397" i="1"/>
  <c r="BC395" i="1"/>
  <c r="BC398" i="1"/>
  <c r="AB397" i="1"/>
  <c r="AB404" i="1" s="1"/>
  <c r="AH398" i="1"/>
  <c r="AH404" i="1" s="1"/>
  <c r="CI398" i="1" l="1"/>
  <c r="CI404" i="1" s="1"/>
  <c r="BC157" i="1"/>
  <c r="BC158" i="1" s="1"/>
  <c r="BC159" i="1" s="1"/>
  <c r="BC160" i="1" s="1"/>
  <c r="BC161" i="1" s="1"/>
  <c r="BC397" i="1"/>
  <c r="BC396" i="1"/>
  <c r="BC404" i="1" s="1"/>
</calcChain>
</file>

<file path=xl/comments1.xml><?xml version="1.0" encoding="utf-8"?>
<comments xmlns="http://schemas.openxmlformats.org/spreadsheetml/2006/main">
  <authors>
    <author>c9120348</author>
    <author>c5638113</author>
  </authors>
  <commentList>
    <comment ref="Y131" authorId="0" shapeId="0">
      <text>
        <r>
          <rPr>
            <b/>
            <sz val="8"/>
            <color indexed="81"/>
            <rFont val="Tahoma"/>
            <family val="2"/>
          </rPr>
          <t>c9120348:</t>
        </r>
        <r>
          <rPr>
            <sz val="8"/>
            <color indexed="81"/>
            <rFont val="Tahoma"/>
            <family val="2"/>
          </rPr>
          <t xml:space="preserve">
Se corrige la hora</t>
        </r>
      </text>
    </comment>
    <comment ref="AE131" authorId="0" shapeId="0">
      <text>
        <r>
          <rPr>
            <b/>
            <sz val="8"/>
            <color indexed="81"/>
            <rFont val="Tahoma"/>
            <family val="2"/>
          </rPr>
          <t>c9120348:</t>
        </r>
        <r>
          <rPr>
            <sz val="8"/>
            <color indexed="81"/>
            <rFont val="Tahoma"/>
            <family val="2"/>
          </rPr>
          <t xml:space="preserve">
Se corrige la hora</t>
        </r>
      </text>
    </comment>
    <comment ref="AL209" authorId="1" shapeId="0">
      <text>
        <r>
          <rPr>
            <b/>
            <sz val="10"/>
            <color indexed="81"/>
            <rFont val="Tahoma"/>
            <family val="2"/>
          </rPr>
          <t>c5638113:</t>
        </r>
        <r>
          <rPr>
            <sz val="10"/>
            <color indexed="81"/>
            <rFont val="Tahoma"/>
            <family val="2"/>
          </rPr>
          <t xml:space="preserve">
Ojo colocar los datos del Nuevo contador </t>
        </r>
      </text>
    </comment>
  </commentList>
</comments>
</file>

<file path=xl/comments2.xml><?xml version="1.0" encoding="utf-8"?>
<comments xmlns="http://schemas.openxmlformats.org/spreadsheetml/2006/main">
  <authors>
    <author>c9120348</author>
    <author>Gonzalo Coronado Nuñez (Stork Masa)</author>
  </authors>
  <commentList>
    <comment ref="H65" authorId="0" shapeId="0">
      <text>
        <r>
          <rPr>
            <b/>
            <sz val="8"/>
            <color indexed="81"/>
            <rFont val="Tahoma"/>
            <family val="2"/>
          </rPr>
          <t>c9120348:</t>
        </r>
        <r>
          <rPr>
            <sz val="8"/>
            <color indexed="81"/>
            <rFont val="Tahoma"/>
            <family val="2"/>
          </rPr>
          <t xml:space="preserve">
Se resetea a 0 para  operación. </t>
        </r>
      </text>
    </comment>
    <comment ref="AB65" authorId="0" shapeId="0">
      <text>
        <r>
          <rPr>
            <b/>
            <sz val="8"/>
            <color indexed="81"/>
            <rFont val="Tahoma"/>
            <family val="2"/>
          </rPr>
          <t>c9120348:</t>
        </r>
        <r>
          <rPr>
            <sz val="8"/>
            <color indexed="81"/>
            <rFont val="Tahoma"/>
            <family val="2"/>
          </rPr>
          <t xml:space="preserve">
corregido el dato por hora del HMI (Computador) del generador</t>
        </r>
      </text>
    </comment>
    <comment ref="AH65" authorId="0" shapeId="0">
      <text>
        <r>
          <rPr>
            <b/>
            <sz val="8"/>
            <color indexed="81"/>
            <rFont val="Tahoma"/>
            <family val="2"/>
          </rPr>
          <t>c9120348:</t>
        </r>
        <r>
          <rPr>
            <sz val="8"/>
            <color indexed="81"/>
            <rFont val="Tahoma"/>
            <family val="2"/>
          </rPr>
          <t xml:space="preserve">
corregido el dato por hora del HMI(Computador) del generador</t>
        </r>
      </text>
    </comment>
    <comment ref="AB293" authorId="1" shapeId="0">
      <text>
        <r>
          <rPr>
            <b/>
            <sz val="9"/>
            <color indexed="81"/>
            <rFont val="Tahoma"/>
            <charset val="1"/>
          </rPr>
          <t>Gonzalo Coronado Nuñez (Stork Masa):</t>
        </r>
        <r>
          <rPr>
            <sz val="9"/>
            <color indexed="81"/>
            <rFont val="Tahoma"/>
            <charset val="1"/>
          </rPr>
          <t xml:space="preserve">
Se corrige la hora
</t>
        </r>
      </text>
    </comment>
  </commentList>
</comments>
</file>

<file path=xl/comments3.xml><?xml version="1.0" encoding="utf-8"?>
<comments xmlns="http://schemas.openxmlformats.org/spreadsheetml/2006/main">
  <authors>
    <author>Gonzalo Coronado Nuñez (Stork Masa)</author>
  </authors>
  <commentList>
    <comment ref="AB65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Se ajusta la hora</t>
        </r>
      </text>
    </comment>
    <comment ref="AH65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Se ajusta la hora</t>
        </r>
      </text>
    </comment>
    <comment ref="AB228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Se corrige la hora</t>
        </r>
      </text>
    </comment>
    <comment ref="AH228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Se corrige la hora</t>
        </r>
      </text>
    </comment>
    <comment ref="J299" authorId="0" shapeId="0">
      <text>
        <r>
          <rPr>
            <b/>
            <sz val="9"/>
            <color indexed="81"/>
            <rFont val="Tahoma"/>
            <charset val="1"/>
          </rPr>
          <t>Gonzalo Coronado Nuñez (Stork Masa):</t>
        </r>
        <r>
          <rPr>
            <sz val="9"/>
            <color indexed="81"/>
            <rFont val="Tahoma"/>
            <charset val="1"/>
          </rPr>
          <t xml:space="preserve">
se cambia multilin, se pone el del demag 1
Cont Ini a las 24 horas 235381.3</t>
        </r>
      </text>
    </comment>
    <comment ref="K299" authorId="0" shapeId="0">
      <text>
        <r>
          <rPr>
            <b/>
            <sz val="9"/>
            <color indexed="81"/>
            <rFont val="Tahoma"/>
            <charset val="1"/>
          </rPr>
          <t>Gonzalo Coronado Nuñez (Stork Masa):</t>
        </r>
        <r>
          <rPr>
            <sz val="9"/>
            <color indexed="81"/>
            <rFont val="Tahoma"/>
            <charset val="1"/>
          </rPr>
          <t xml:space="preserve">
se cambia multilin, se pone el del demag 1
Contador a las 24 inicial
102016.933</t>
        </r>
      </text>
    </comment>
    <comment ref="J300" authorId="0" shapeId="0">
      <text>
        <r>
          <rPr>
            <b/>
            <sz val="9"/>
            <color indexed="81"/>
            <rFont val="Tahoma"/>
            <charset val="1"/>
          </rPr>
          <t>Gonzalo Coronado Nuñez (Stork Masa):</t>
        </r>
        <r>
          <rPr>
            <sz val="9"/>
            <color indexed="81"/>
            <rFont val="Tahoma"/>
            <charset val="1"/>
          </rPr>
          <t xml:space="preserve">
se cambia multilin, se pone el del demag 1</t>
        </r>
      </text>
    </comment>
    <comment ref="K300" authorId="0" shapeId="0">
      <text>
        <r>
          <rPr>
            <b/>
            <sz val="9"/>
            <color indexed="81"/>
            <rFont val="Tahoma"/>
            <charset val="1"/>
          </rPr>
          <t>Gonzalo Coronado Nuñez (Stork Masa):</t>
        </r>
        <r>
          <rPr>
            <sz val="9"/>
            <color indexed="81"/>
            <rFont val="Tahoma"/>
            <charset val="1"/>
          </rPr>
          <t xml:space="preserve">
se cambia multilin, se pone el del demag 1</t>
        </r>
      </text>
    </comment>
  </commentList>
</comments>
</file>

<file path=xl/comments4.xml><?xml version="1.0" encoding="utf-8"?>
<comments xmlns="http://schemas.openxmlformats.org/spreadsheetml/2006/main">
  <authors>
    <author>Gonzalo Coronado Nuñez (Stork Masa)</author>
    <author>Eliecer Figueroa Sierra (Stork Masa)</author>
  </authors>
  <commentList>
    <comment ref="BM17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Se suma la generación propia con la contratada (Allgrecco)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Se cambia Multilin por uno usado y arranca en Ceros, por ahora se sumara lo generado en el dia al contador que venía, al empezar el mes de Abril cambiaremos el dato del nvo multilin.</t>
        </r>
      </text>
    </comment>
    <comment ref="C85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Se cambia Multilin por uno usado y arranca en Ceros, por ahora se sumara lo generado en el dia al contador que venía, al empezar el mes de Abril cambiaremos el dato del nvo multilin.</t>
        </r>
      </text>
    </comment>
    <comment ref="Y98" authorId="1" shapeId="0">
      <text>
        <r>
          <rPr>
            <b/>
            <sz val="9"/>
            <color indexed="81"/>
            <rFont val="Tahoma"/>
            <family val="2"/>
          </rPr>
          <t>Eliecer Figueroa Sierra (Stork Masa):</t>
        </r>
        <r>
          <rPr>
            <sz val="9"/>
            <color indexed="81"/>
            <rFont val="Tahoma"/>
            <family val="2"/>
          </rPr>
          <t xml:space="preserve">
Cambio de multilin por falla el anterior</t>
        </r>
      </text>
    </comment>
    <comment ref="Z98" authorId="1" shapeId="0">
      <text>
        <r>
          <rPr>
            <b/>
            <sz val="9"/>
            <color indexed="81"/>
            <rFont val="Tahoma"/>
            <family val="2"/>
          </rPr>
          <t>Eliecer Figueroa Sierra (Stork Masa):</t>
        </r>
        <r>
          <rPr>
            <sz val="9"/>
            <color indexed="81"/>
            <rFont val="Tahoma"/>
            <family val="2"/>
          </rPr>
          <t xml:space="preserve">
Cambio de multilin por falla el anterior</t>
        </r>
      </text>
    </comment>
    <comment ref="AH130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corregida hora del PC de la unidad</t>
        </r>
      </text>
    </comment>
    <comment ref="B211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Se cambia contador se instala uno nuevo se continúa con datos contador anterior se cambiara el dato al empezar el mes de agosto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Empieza registro del Nvo contador multilin</t>
        </r>
      </text>
    </comment>
    <comment ref="C228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Empieza registro del Nvo contador multilin</t>
        </r>
      </text>
    </comment>
    <comment ref="BI358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Contador se dio clear datos involuntariamente por esto empezo en el ultimo dato gravado anteriormente.</t>
        </r>
      </text>
    </comment>
  </commentList>
</comments>
</file>

<file path=xl/comments5.xml><?xml version="1.0" encoding="utf-8"?>
<comments xmlns="http://schemas.openxmlformats.org/spreadsheetml/2006/main">
  <authors>
    <author>Gonzalo Coronado Nuñez (Stork Masa)</author>
  </authors>
  <commentList>
    <comment ref="B59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Promediados por no ser exactos los del multilin</t>
        </r>
      </text>
    </comment>
    <comment ref="B66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Medidor se ajustaron parametros y queda en observación.</t>
        </r>
      </text>
    </comment>
    <comment ref="C66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Medidor se ajustaron parametros y queda en observación.</t>
        </r>
      </text>
    </comment>
    <comment ref="AE66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Contador de energia cambiado el 26-02-2016</t>
        </r>
      </text>
    </comment>
    <comment ref="AF66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Contador de energia cambiado el 26-02-2016</t>
        </r>
      </text>
    </comment>
    <comment ref="AB196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Se corrige la hora del MKV</t>
        </r>
      </text>
    </comment>
    <comment ref="AH196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Se corrige la hora del MKV</t>
        </r>
      </text>
    </comment>
    <comment ref="AB327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Se corrige la hora junto a los multilin</t>
        </r>
      </text>
    </comment>
    <comment ref="AH327" authorId="0" shapeId="0">
      <text>
        <r>
          <rPr>
            <b/>
            <sz val="9"/>
            <color indexed="81"/>
            <rFont val="Tahoma"/>
            <family val="2"/>
          </rPr>
          <t>Gonzalo Coronado Nuñez (Stork Masa):</t>
        </r>
        <r>
          <rPr>
            <sz val="9"/>
            <color indexed="81"/>
            <rFont val="Tahoma"/>
            <family val="2"/>
          </rPr>
          <t xml:space="preserve">
Se corrige la hora junto a los multilin</t>
        </r>
      </text>
    </comment>
  </commentList>
</comments>
</file>

<file path=xl/comments6.xml><?xml version="1.0" encoding="utf-8"?>
<comments xmlns="http://schemas.openxmlformats.org/spreadsheetml/2006/main">
  <authors>
    <author>Ricardo León Ramírez (Stork)</author>
    <author>ADMIN</author>
  </authors>
  <commentList>
    <comment ref="BJ228" authorId="0" shapeId="0">
      <text>
        <r>
          <rPr>
            <b/>
            <sz val="9"/>
            <color indexed="81"/>
            <rFont val="Tahoma"/>
            <family val="2"/>
          </rPr>
          <t>El dia 9 de agosto se realizo el cambio de la tarjeta del motor ECU-7, y el horometro se reinicio e inicio desde cero.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B236" authorId="1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cambio Multitek del GEN-0104.</t>
        </r>
      </text>
    </comment>
    <comment ref="CC236" authorId="1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cambio Multitek GEN-0104.</t>
        </r>
      </text>
    </comment>
    <comment ref="BJ237" authorId="0" shapeId="0">
      <text>
        <r>
          <rPr>
            <b/>
            <sz val="9"/>
            <color indexed="81"/>
            <rFont val="Tahoma"/>
            <family val="2"/>
          </rPr>
          <t>Ricardo León Ramírez (Stork):</t>
        </r>
        <r>
          <rPr>
            <sz val="9"/>
            <color indexed="81"/>
            <rFont val="Tahoma"/>
            <family val="2"/>
          </rPr>
          <t xml:space="preserve">
Horometro final en 1007,4 y con la tarjeta nueva se debe sumar el horometro nuevo</t>
        </r>
      </text>
    </comment>
    <comment ref="AS267" authorId="0" shapeId="0">
      <text>
        <r>
          <rPr>
            <b/>
            <sz val="9"/>
            <color indexed="81"/>
            <rFont val="Tahoma"/>
            <family val="2"/>
          </rPr>
          <t>GERS realiza cambio de rele multilin x uno nuevo. El que se retiro estaba tomando mal lectura de voltaje.</t>
        </r>
      </text>
    </comment>
    <comment ref="AS293" authorId="0" shapeId="0">
      <text>
        <r>
          <rPr>
            <b/>
            <sz val="9"/>
            <color indexed="81"/>
            <rFont val="Tahoma"/>
            <family val="2"/>
          </rPr>
          <t>06/09/18. GERS realiza cambio de rele multilin x uno nuevo. El que se retiro estaba tomando mal lectura de voltaje.</t>
        </r>
      </text>
    </comment>
    <comment ref="Q294" authorId="0" shapeId="0">
      <text>
        <r>
          <rPr>
            <b/>
            <sz val="9"/>
            <color indexed="81"/>
            <rFont val="Tahoma"/>
            <family val="2"/>
          </rPr>
          <t>Esner. El dia 8 de Septiembre, se realizo el cambio del rele Multilin, por lectura erronea de voltaje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371" authorId="0" shapeId="0">
      <text>
        <r>
          <rPr>
            <b/>
            <sz val="9"/>
            <color indexed="81"/>
            <rFont val="Tahoma"/>
            <family val="2"/>
          </rPr>
          <t>Ricardo León Ramírez (Stork):MIGRACION MARK V A MARK Vie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Ricardo León Ramírez (Stork)</author>
  </authors>
  <commentList>
    <comment ref="AD159" authorId="0" shapeId="0">
      <text>
        <r>
          <rPr>
            <b/>
            <sz val="9"/>
            <color indexed="81"/>
            <rFont val="Tahoma"/>
            <family val="2"/>
          </rPr>
          <t>Ricardo León Ramírez (Stork):</t>
        </r>
        <r>
          <rPr>
            <sz val="9"/>
            <color indexed="81"/>
            <rFont val="Tahoma"/>
            <family val="2"/>
          </rPr>
          <t xml:space="preserve">
Tenia 49381</t>
        </r>
      </text>
    </comment>
    <comment ref="AJ293" authorId="0" shapeId="0">
      <text>
        <r>
          <rPr>
            <b/>
            <sz val="9"/>
            <color indexed="81"/>
            <rFont val="Tahoma"/>
            <family val="2"/>
          </rPr>
          <t>En mantenimiento al patin diesel de la unidad, se reseteo el medidor.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Ricardo León Ramírez (Stork)</author>
  </authors>
  <commentList>
    <comment ref="AJ84" authorId="0" shapeId="0">
      <text>
        <r>
          <rPr>
            <b/>
            <sz val="9"/>
            <color indexed="81"/>
            <rFont val="Tahoma"/>
            <family val="2"/>
          </rPr>
          <t>Ricardo León Ramírez (Stork):
El contador de diesel se encuentra en 768</t>
        </r>
      </text>
    </comment>
    <comment ref="AJ294" authorId="0" shapeId="0">
      <text>
        <r>
          <rPr>
            <b/>
            <sz val="9"/>
            <color indexed="81"/>
            <rFont val="Tahoma"/>
            <family val="2"/>
          </rPr>
          <t>En mantenimiento al patin diesel de la unidad, se reseteo el medidor.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<sst xmlns="http://schemas.openxmlformats.org/spreadsheetml/2006/main" count="795" uniqueCount="167">
  <si>
    <t>DATE</t>
  </si>
  <si>
    <t xml:space="preserve">US-G-8005                     MWH </t>
  </si>
  <si>
    <t>US-G-8005                        MVar</t>
  </si>
  <si>
    <t>US-G-8005                HOROMETRO</t>
  </si>
  <si>
    <t xml:space="preserve">SoEnergy    MWH </t>
  </si>
  <si>
    <t>SoEnergy    MVar</t>
  </si>
  <si>
    <t>SoEnergy HOROMETRO</t>
  </si>
  <si>
    <t xml:space="preserve">US-SW-8030      BUS B  MWH </t>
  </si>
  <si>
    <t xml:space="preserve"> MVar</t>
  </si>
  <si>
    <t xml:space="preserve">MP-KM-2101      MWH </t>
  </si>
  <si>
    <t>MP-KM-2101      Mvar</t>
  </si>
  <si>
    <t>MP-KM-2101               HOROMETRO</t>
  </si>
  <si>
    <t xml:space="preserve">US-TR-8046                             MWH </t>
  </si>
  <si>
    <t xml:space="preserve">US-SW-8040          BUS B  MWH </t>
  </si>
  <si>
    <t xml:space="preserve">US-SW-8020          BUS B   MWH </t>
  </si>
  <si>
    <t xml:space="preserve">US-TR-8015                         MWH </t>
  </si>
  <si>
    <t xml:space="preserve">US-TR-8002                         MWH </t>
  </si>
  <si>
    <t xml:space="preserve">US-TR-8003                               MWH </t>
  </si>
  <si>
    <t xml:space="preserve">US-G-8002                       MWH </t>
  </si>
  <si>
    <t>US-G-8002                             MVar</t>
  </si>
  <si>
    <t>US-G-8002                                             MWH LOCAL</t>
  </si>
  <si>
    <t>US-G-8002                                   HOROMETRO</t>
  </si>
  <si>
    <t>US-G-8002                                         HOROMETRO DIESEL</t>
  </si>
  <si>
    <t>US-G-8002                                    MEDIDOR DE DIESEL</t>
  </si>
  <si>
    <t xml:space="preserve">US-G-8001                                MWH </t>
  </si>
  <si>
    <t>US-G-8001                              MVar</t>
  </si>
  <si>
    <t>US-G-8001                                  MWH LOCAL</t>
  </si>
  <si>
    <t>US-G-8001                                     HOROMETRO</t>
  </si>
  <si>
    <t>US-G-8001                                              HOROMETRO DIESEL</t>
  </si>
  <si>
    <t>US-G-8001                                MEDIDOR DE DIESEL</t>
  </si>
  <si>
    <t xml:space="preserve">US-TR-8004                   MWH </t>
  </si>
  <si>
    <t xml:space="preserve">US-TR-8011                   MWH </t>
  </si>
  <si>
    <t xml:space="preserve">US-SW-8020             BUS A  MWH </t>
  </si>
  <si>
    <t xml:space="preserve">US-SW-8040       BUS A   MWH </t>
  </si>
  <si>
    <t xml:space="preserve">US-TR-8044 MWH </t>
  </si>
  <si>
    <t xml:space="preserve">MP-KM-1101 MWH </t>
  </si>
  <si>
    <t>MP-KM-1101 HOROMETRO</t>
  </si>
  <si>
    <t xml:space="preserve">US-SW-8030                          BUS A   MWH </t>
  </si>
  <si>
    <t xml:space="preserve"> S-E UNIT                                                                   US-MCC-8009   MWH </t>
  </si>
  <si>
    <t xml:space="preserve"> S-E PPAL                                     US-MCC-8007    MWH </t>
  </si>
  <si>
    <t xml:space="preserve">KM-2501                                       MWH </t>
  </si>
  <si>
    <t>KM-2501                                  Mvar</t>
  </si>
  <si>
    <t>KM-2501   HOROMETRO                     SOFT START</t>
  </si>
  <si>
    <t xml:space="preserve">US-SW-8034           BUS A   MWH </t>
  </si>
  <si>
    <t xml:space="preserve">US-SW-8034         BUS B    MWH </t>
  </si>
  <si>
    <t xml:space="preserve">US-G-8006        MWH </t>
  </si>
  <si>
    <t>US-G-8006       MVar</t>
  </si>
  <si>
    <t>US-G-8006                                         HOROMETRO</t>
  </si>
  <si>
    <t>US-TR-8056         MWH</t>
  </si>
  <si>
    <t xml:space="preserve">CUP  CRUDO (BEPD)                             PROD. EQUIVALENTE </t>
  </si>
  <si>
    <t xml:space="preserve">CUP  GAS  (BEPD)                               PROD. EQUIVALENTE </t>
  </si>
  <si>
    <t xml:space="preserve">CUP  BLANCOS  (BEPD)                               PROD. EQUIVALENTE </t>
  </si>
  <si>
    <t>CUPIAGUA                         AGUA PRODUCIDA</t>
  </si>
  <si>
    <t xml:space="preserve">FACILIDAD NW                            GTA28  KWH </t>
  </si>
  <si>
    <t xml:space="preserve">FACILIDAD NW                GTA28 HOROMETRO </t>
  </si>
  <si>
    <t>FACILIDAD NW                        CONSUMO DE GAS</t>
  </si>
  <si>
    <t xml:space="preserve">FACILIDAD NW                        A DIESEL  KWH </t>
  </si>
  <si>
    <t>FACILIDAD NW                      HOROMETRO A DIESEL</t>
  </si>
  <si>
    <t>FACILIDAD NW                 CONSUMO DE DIESEL</t>
  </si>
  <si>
    <t xml:space="preserve">NW    CRUDO (BEPD)          PROD. EQUIVALENTE </t>
  </si>
  <si>
    <t xml:space="preserve">NW    GAS  (mmcf)          PROD. EQUIVALENTE </t>
  </si>
  <si>
    <t>FACILIDAD NW                     AGUA PRODUCIDA</t>
  </si>
  <si>
    <t xml:space="preserve">FACILIDAD XL                   G-0103  KWH </t>
  </si>
  <si>
    <t xml:space="preserve">FACILIDAD XL                    G-0103  KVARH </t>
  </si>
  <si>
    <t xml:space="preserve">FACILIDAD XL                       G-0103 HOROMETRO </t>
  </si>
  <si>
    <t xml:space="preserve">FACILIDAD XL                    G-0104  KWH </t>
  </si>
  <si>
    <t xml:space="preserve">FACILIDAD XL                     G-0104  KVARH </t>
  </si>
  <si>
    <t xml:space="preserve">FACILIDAD XL                       G-0104 HOROMETRO </t>
  </si>
  <si>
    <t xml:space="preserve">CRUDO (BEPD) XL            PROD. EQUIVALENTE </t>
  </si>
  <si>
    <t xml:space="preserve">GAS  (BEPD)   XL          PROD. EQUIVALENTE </t>
  </si>
  <si>
    <t xml:space="preserve">AGUA PRODUCIDA                              XL  </t>
  </si>
  <si>
    <t>COMPRESOR GAS CIMA K-2601A    KWH</t>
  </si>
  <si>
    <t>COMPRESOR GAS CIMA K-2601A KVARH</t>
  </si>
  <si>
    <t>COMPRESOR GAS CIMA K-2601A HOROMETRO</t>
  </si>
  <si>
    <t>COMPRESOR GAS CIMA K-2601B    KWH</t>
  </si>
  <si>
    <t>COMPRESOR GAS CIMA K-2601B KVARH</t>
  </si>
  <si>
    <t>COMPRESOR GAS CIMA K-2601B HOROMETRO</t>
  </si>
  <si>
    <t>COMPRESOR GAS CIMA K-2601C    KWH</t>
  </si>
  <si>
    <t>COMPRESOR GAS CIMA K-2601C KVARH</t>
  </si>
  <si>
    <t>COMPRESOR GAS CIMA K-2601C HOROMETRO</t>
  </si>
  <si>
    <t>SWG-8033 BARRA B KWH</t>
  </si>
  <si>
    <t>SWG-8033 BARRA B KVARH</t>
  </si>
  <si>
    <t xml:space="preserve">SCI US-SW-8035 BUS A                   MWH </t>
  </si>
  <si>
    <t xml:space="preserve">SCI US-SW-8035 BUS B                  MWH </t>
  </si>
  <si>
    <t xml:space="preserve">US-SW-8031          52-08 MWH </t>
  </si>
  <si>
    <t xml:space="preserve">US-SW-8031          52-12 MWH </t>
  </si>
  <si>
    <t xml:space="preserve">US-SW-8031          52-13 MWH </t>
  </si>
  <si>
    <t xml:space="preserve">US-SW-8031          52-14 MWH 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</si>
  <si>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</si>
  <si>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</si>
  <si>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</si>
  <si>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</si>
  <si>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</si>
  <si>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</si>
  <si>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</si>
  <si>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</si>
  <si>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</si>
  <si>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</si>
  <si>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</si>
  <si>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</si>
  <si>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AÑO</t>
  </si>
  <si>
    <t xml:space="preserve">US-SW-8030 BUS B          MWH </t>
  </si>
  <si>
    <t xml:space="preserve">MP-KM-2101 MWH </t>
  </si>
  <si>
    <t>MP-KM-2101 Mvar</t>
  </si>
  <si>
    <t xml:space="preserve">US-SW-8040 BUS B                             MWH </t>
  </si>
  <si>
    <t xml:space="preserve">US-SW-8020 BUS B               MWH </t>
  </si>
  <si>
    <t xml:space="preserve">US-SW-8020 BUS A            MWH </t>
  </si>
  <si>
    <t xml:space="preserve">US-SW-8040 BUS A                MWH </t>
  </si>
  <si>
    <t xml:space="preserve">US-SW-8030                          BUS A MWH </t>
  </si>
  <si>
    <t xml:space="preserve">US-SW-8034 BUS A                   MWH </t>
  </si>
  <si>
    <t xml:space="preserve">US-SW-8034 BUS B              MWH </t>
  </si>
  <si>
    <t xml:space="preserve">US-G-8006 MWH </t>
  </si>
  <si>
    <t>US-G-8006 MVar</t>
  </si>
  <si>
    <t>US-TR-8056 MWH</t>
  </si>
  <si>
    <t xml:space="preserve">CUP    GAS  (BEPD)                               PROD. EQUIVALENTE </t>
  </si>
  <si>
    <t xml:space="preserve">CUP    BLANCOS  (BEPD)                               PROD. EQUIVALENTE </t>
  </si>
  <si>
    <t xml:space="preserve">CUP   CRUDO (BEPD)                             PROD. EQUIVALENTE </t>
  </si>
  <si>
    <t xml:space="preserve"> </t>
  </si>
  <si>
    <t>29/02/2017</t>
  </si>
  <si>
    <t xml:space="preserve">US-G-8005 MWH </t>
  </si>
  <si>
    <t>US-G-8005 MVar</t>
  </si>
  <si>
    <t>US-G-8005 HOROMETRO</t>
  </si>
  <si>
    <t xml:space="preserve">US-SW-8030 BUS B MWH </t>
  </si>
  <si>
    <t>MP-KM-2101 HOROMETRO</t>
  </si>
  <si>
    <t xml:space="preserve">US-TR-8046 MWH </t>
  </si>
  <si>
    <t xml:space="preserve">US-SW-8040 BUS B        MWH </t>
  </si>
  <si>
    <t xml:space="preserve">US-TR-8015 MWH </t>
  </si>
  <si>
    <t xml:space="preserve">US-TR-8002 MWH </t>
  </si>
  <si>
    <t xml:space="preserve">US-TR-8003 MWH </t>
  </si>
  <si>
    <t xml:space="preserve">US-G-8002 MWH </t>
  </si>
  <si>
    <t>US-G-8002 MVar</t>
  </si>
  <si>
    <t>US-G-8002 MWH LOCAL</t>
  </si>
  <si>
    <t>US-G-8002 HOROMETRO</t>
  </si>
  <si>
    <t>US-G-8002 HOROMETRO DIESEL</t>
  </si>
  <si>
    <t>US-G-8002 MEDIDOR DE DIESEL</t>
  </si>
  <si>
    <t xml:space="preserve">US-G-8001 MWH </t>
  </si>
  <si>
    <t>US-G-8001 MVar</t>
  </si>
  <si>
    <t>US-G-8001 MWH LOCAL</t>
  </si>
  <si>
    <t>US-G-8001 HOROMETRO</t>
  </si>
  <si>
    <t>US-G-8001 HOROMETRO DIESEL</t>
  </si>
  <si>
    <t>US-G-8001 MEDIDOR DE DIESEL</t>
  </si>
  <si>
    <t xml:space="preserve">US-TR-8004 MWH </t>
  </si>
  <si>
    <t xml:space="preserve">US-TR-8011 MWH </t>
  </si>
  <si>
    <t xml:space="preserve">US-SW-8040 BUS A         MWH </t>
  </si>
  <si>
    <t xml:space="preserve">US-SW-8030 BUS A MWH </t>
  </si>
  <si>
    <t xml:space="preserve">KM-2501                     MWH </t>
  </si>
  <si>
    <t>KM-2501                         Mvar</t>
  </si>
  <si>
    <t>KM-2501   HOROMETRO SOFT START</t>
  </si>
  <si>
    <t xml:space="preserve">US-SW-8034 BUS A          MWH </t>
  </si>
  <si>
    <t>US-G-8006 HOROMETRO</t>
  </si>
  <si>
    <t xml:space="preserve">FACILIDAD NW  GTA28  KWH </t>
  </si>
  <si>
    <t xml:space="preserve">FACILIDAD NW GTA28 HOROMETRO </t>
  </si>
  <si>
    <t xml:space="preserve">FACILIDAD NW A DIESEL  KWH </t>
  </si>
  <si>
    <t>FACILIDAD NW  HOROMETRO A DIESEL</t>
  </si>
  <si>
    <t>NW CONSUMO DE GAS</t>
  </si>
  <si>
    <t>NW CONSUMO DE DIESEL</t>
  </si>
  <si>
    <t>43272..2</t>
  </si>
  <si>
    <t>KM-2501       Mvar</t>
  </si>
  <si>
    <t>406572..1</t>
  </si>
  <si>
    <t>KM-2501   HOROMETRO</t>
  </si>
  <si>
    <t xml:space="preserve">US-TR-8050 MWH </t>
  </si>
  <si>
    <t xml:space="preserve">US-TR-8051 MWH </t>
  </si>
  <si>
    <t xml:space="preserve">US-SW-8032 BUS A            MWH </t>
  </si>
  <si>
    <t xml:space="preserve">US-TR-8052 MWH </t>
  </si>
  <si>
    <t xml:space="preserve">US-TR-8053 MWH </t>
  </si>
  <si>
    <t xml:space="preserve">US-TR-8054 MWH </t>
  </si>
  <si>
    <t>US-TR-8055 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</si>
</sst>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"/>
    <numFmt numFmtId="165" formatCode="0.0000"/>
    <numFmt numFmtId="166" formatCode="0.000"/>
    <numFmt numFmtId="167" formatCode="0E+00"/>
    <numFmt numFmtId="168" formatCode="#,##0.0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u/>
      <sz val="10"/>
      <color rgb="FF0070C0"/>
      <name val="Arial"/>
      <family val="2"/>
    </font>
    <font>
      <b/>
      <sz val="10"/>
      <name val="Geneva"/>
    </font>
    <font>
      <b/>
      <sz val="10"/>
      <color rgb="FF0070C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name val="Arial"/>
      <family val="2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color indexed="81"/>
      <name val="Tahoma"/>
      <family val="2"/>
    </font>
    <font>
      <sz val="10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theme="1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rgb="FF00B0F0"/>
      </left>
      <right style="hair">
        <color rgb="FF00B0F0"/>
      </right>
      <top/>
      <bottom style="hair">
        <color rgb="FF00B0F0"/>
      </bottom>
      <diagonal/>
    </border>
  </borders>
  <cellStyleXfs count="3">
    <xf numFmtId="0" fontId="0" fillId="0" borderId="0"/>
    <xf numFmtId="0" fontId="4" fillId="0" borderId="0"/>
    <xf numFmtId="0" fontId="1" fillId="0" borderId="0"/>
  </cellStyleXfs>
  <cellXfs count="93">
    <xf numFmtId="0" fontId="0" fillId="0" borderId="0" xfId="0"/>
    <xf numFmtId="0" fontId="3" fillId="2" borderId="1" xfId="0" applyFont="1" applyFill="1" applyBorder="1" applyAlignment="1">
      <alignment horizontal="center" vertical="center" textRotation="90" wrapText="1"/>
    </xf>
    <xf numFmtId="0" fontId="3" fillId="3" borderId="1" xfId="0" applyFont="1" applyFill="1" applyBorder="1" applyAlignment="1">
      <alignment horizontal="center" vertical="center" textRotation="90" wrapText="1"/>
    </xf>
    <xf numFmtId="0" fontId="3" fillId="4" borderId="1" xfId="0" applyFont="1" applyFill="1" applyBorder="1" applyAlignment="1">
      <alignment horizontal="center" vertical="center" textRotation="90" wrapText="1"/>
    </xf>
    <xf numFmtId="0" fontId="3" fillId="0" borderId="0" xfId="0" applyFont="1" applyAlignment="1">
      <alignment horizontal="center" vertical="center" textRotation="90" wrapText="1"/>
    </xf>
    <xf numFmtId="15" fontId="4" fillId="0" borderId="1" xfId="0" applyNumberFormat="1" applyFont="1" applyBorder="1" applyAlignment="1">
      <alignment horizontal="center" vertical="center"/>
    </xf>
    <xf numFmtId="164" fontId="4" fillId="0" borderId="1" xfId="0" applyNumberFormat="1" applyFont="1" applyBorder="1"/>
    <xf numFmtId="164" fontId="4" fillId="0" borderId="2" xfId="0" applyNumberFormat="1" applyFont="1" applyBorder="1"/>
    <xf numFmtId="164" fontId="4" fillId="3" borderId="2" xfId="0" applyNumberFormat="1" applyFont="1" applyFill="1" applyBorder="1"/>
    <xf numFmtId="164" fontId="4" fillId="5" borderId="1" xfId="0" applyNumberFormat="1" applyFont="1" applyFill="1" applyBorder="1"/>
    <xf numFmtId="0" fontId="4" fillId="0" borderId="0" xfId="0" applyFont="1"/>
    <xf numFmtId="164" fontId="4" fillId="3" borderId="1" xfId="0" applyNumberFormat="1" applyFont="1" applyFill="1" applyBorder="1"/>
    <xf numFmtId="164" fontId="4" fillId="0" borderId="2" xfId="0" applyNumberFormat="1" applyFont="1" applyBorder="1" applyAlignment="1">
      <alignment horizontal="right"/>
    </xf>
    <xf numFmtId="164" fontId="4" fillId="6" borderId="1" xfId="1" applyNumberFormat="1" applyFont="1" applyFill="1" applyBorder="1" applyAlignment="1">
      <alignment vertical="center"/>
    </xf>
    <xf numFmtId="164" fontId="4" fillId="0" borderId="3" xfId="0" applyNumberFormat="1" applyFont="1" applyBorder="1"/>
    <xf numFmtId="164" fontId="4" fillId="5" borderId="2" xfId="0" applyNumberFormat="1" applyFont="1" applyFill="1" applyBorder="1"/>
    <xf numFmtId="0" fontId="4" fillId="5" borderId="0" xfId="0" applyFont="1" applyFill="1"/>
    <xf numFmtId="0" fontId="4" fillId="7" borderId="4" xfId="0" applyFont="1" applyFill="1" applyBorder="1" applyAlignment="1"/>
    <xf numFmtId="164" fontId="4" fillId="7" borderId="5" xfId="0" applyNumberFormat="1" applyFont="1" applyFill="1" applyBorder="1"/>
    <xf numFmtId="0" fontId="4" fillId="7" borderId="5" xfId="0" applyFont="1" applyFill="1" applyBorder="1" applyAlignment="1"/>
    <xf numFmtId="0" fontId="5" fillId="7" borderId="5" xfId="0" applyFont="1" applyFill="1" applyBorder="1"/>
    <xf numFmtId="2" fontId="4" fillId="7" borderId="5" xfId="0" applyNumberFormat="1" applyFont="1" applyFill="1" applyBorder="1"/>
    <xf numFmtId="164" fontId="4" fillId="7" borderId="3" xfId="0" applyNumberFormat="1" applyFont="1" applyFill="1" applyBorder="1"/>
    <xf numFmtId="2" fontId="4" fillId="3" borderId="5" xfId="0" applyNumberFormat="1" applyFont="1" applyFill="1" applyBorder="1"/>
    <xf numFmtId="0" fontId="4" fillId="7" borderId="5" xfId="0" applyFont="1" applyFill="1" applyBorder="1"/>
    <xf numFmtId="165" fontId="6" fillId="7" borderId="5" xfId="0" applyNumberFormat="1" applyFont="1" applyFill="1" applyBorder="1" applyAlignment="1">
      <alignment horizontal="right"/>
    </xf>
    <xf numFmtId="164" fontId="4" fillId="5" borderId="5" xfId="0" applyNumberFormat="1" applyFont="1" applyFill="1" applyBorder="1"/>
    <xf numFmtId="166" fontId="4" fillId="0" borderId="1" xfId="0" applyNumberFormat="1" applyFont="1" applyBorder="1"/>
    <xf numFmtId="0" fontId="4" fillId="3" borderId="5" xfId="0" applyFont="1" applyFill="1" applyBorder="1" applyAlignment="1"/>
    <xf numFmtId="0" fontId="4" fillId="5" borderId="5" xfId="0" applyFont="1" applyFill="1" applyBorder="1" applyAlignment="1"/>
    <xf numFmtId="0" fontId="4" fillId="7" borderId="3" xfId="0" applyFont="1" applyFill="1" applyBorder="1" applyAlignment="1"/>
    <xf numFmtId="166" fontId="4" fillId="5" borderId="1" xfId="0" applyNumberFormat="1" applyFont="1" applyFill="1" applyBorder="1"/>
    <xf numFmtId="164" fontId="4" fillId="0" borderId="1" xfId="0" applyNumberFormat="1" applyFont="1" applyFill="1" applyBorder="1"/>
    <xf numFmtId="164" fontId="4" fillId="0" borderId="2" xfId="0" applyNumberFormat="1" applyFont="1" applyFill="1" applyBorder="1"/>
    <xf numFmtId="0" fontId="4" fillId="0" borderId="0" xfId="0" applyFont="1" applyFill="1"/>
    <xf numFmtId="0" fontId="7" fillId="7" borderId="5" xfId="0" applyFont="1" applyFill="1" applyBorder="1"/>
    <xf numFmtId="0" fontId="4" fillId="3" borderId="0" xfId="0" applyFont="1" applyFill="1"/>
    <xf numFmtId="164" fontId="4" fillId="0" borderId="6" xfId="0" applyNumberFormat="1" applyFont="1" applyFill="1" applyBorder="1"/>
    <xf numFmtId="164" fontId="4" fillId="7" borderId="5" xfId="0" applyNumberFormat="1" applyFont="1" applyFill="1" applyBorder="1" applyAlignment="1"/>
    <xf numFmtId="164" fontId="5" fillId="7" borderId="5" xfId="0" applyNumberFormat="1" applyFont="1" applyFill="1" applyBorder="1"/>
    <xf numFmtId="164" fontId="4" fillId="3" borderId="5" xfId="0" applyNumberFormat="1" applyFont="1" applyFill="1" applyBorder="1"/>
    <xf numFmtId="164" fontId="6" fillId="7" borderId="5" xfId="0" applyNumberFormat="1" applyFont="1" applyFill="1" applyBorder="1" applyAlignment="1">
      <alignment horizontal="right"/>
    </xf>
    <xf numFmtId="3" fontId="4" fillId="0" borderId="0" xfId="0" applyNumberFormat="1" applyFont="1"/>
    <xf numFmtId="164" fontId="4" fillId="0" borderId="0" xfId="0" applyNumberFormat="1" applyFont="1"/>
    <xf numFmtId="1" fontId="4" fillId="7" borderId="5" xfId="0" applyNumberFormat="1" applyFont="1" applyFill="1" applyBorder="1" applyAlignment="1"/>
    <xf numFmtId="1" fontId="4" fillId="7" borderId="5" xfId="0" applyNumberFormat="1" applyFont="1" applyFill="1" applyBorder="1"/>
    <xf numFmtId="1" fontId="4" fillId="3" borderId="5" xfId="0" applyNumberFormat="1" applyFont="1" applyFill="1" applyBorder="1"/>
    <xf numFmtId="1" fontId="4" fillId="7" borderId="3" xfId="0" applyNumberFormat="1" applyFont="1" applyFill="1" applyBorder="1" applyAlignment="1"/>
    <xf numFmtId="164" fontId="4" fillId="0" borderId="1" xfId="0" applyNumberFormat="1" applyFont="1" applyBorder="1" applyAlignment="1">
      <alignment horizontal="right"/>
    </xf>
    <xf numFmtId="164" fontId="4" fillId="5" borderId="1" xfId="0" applyNumberFormat="1" applyFont="1" applyFill="1" applyBorder="1" applyAlignment="1">
      <alignment horizontal="right"/>
    </xf>
    <xf numFmtId="164" fontId="4" fillId="0" borderId="0" xfId="0" applyNumberFormat="1" applyFont="1" applyBorder="1"/>
    <xf numFmtId="164" fontId="4" fillId="0" borderId="1" xfId="0" applyNumberFormat="1" applyFont="1" applyBorder="1" applyAlignment="1"/>
    <xf numFmtId="164" fontId="4" fillId="5" borderId="1" xfId="0" applyNumberFormat="1" applyFont="1" applyFill="1" applyBorder="1" applyAlignment="1"/>
    <xf numFmtId="15" fontId="4" fillId="0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/>
    </xf>
    <xf numFmtId="3" fontId="2" fillId="0" borderId="1" xfId="2" applyNumberFormat="1" applyFont="1" applyBorder="1" applyAlignment="1">
      <alignment horizontal="center" vertical="center"/>
    </xf>
    <xf numFmtId="0" fontId="4" fillId="0" borderId="0" xfId="0" applyFont="1" applyBorder="1"/>
    <xf numFmtId="167" fontId="4" fillId="0" borderId="0" xfId="0" applyNumberFormat="1" applyFont="1"/>
    <xf numFmtId="167" fontId="4" fillId="0" borderId="0" xfId="0" applyNumberFormat="1" applyFont="1" applyBorder="1"/>
    <xf numFmtId="167" fontId="4" fillId="3" borderId="0" xfId="0" applyNumberFormat="1" applyFont="1" applyFill="1"/>
    <xf numFmtId="167" fontId="4" fillId="5" borderId="0" xfId="0" applyNumberFormat="1" applyFont="1" applyFill="1"/>
    <xf numFmtId="15" fontId="4" fillId="5" borderId="1" xfId="0" applyNumberFormat="1" applyFont="1" applyFill="1" applyBorder="1" applyAlignment="1">
      <alignment horizontal="center" vertical="center"/>
    </xf>
    <xf numFmtId="164" fontId="4" fillId="5" borderId="1" xfId="0" applyNumberFormat="1" applyFont="1" applyFill="1" applyBorder="1" applyAlignment="1">
      <alignment horizontal="center"/>
    </xf>
    <xf numFmtId="164" fontId="4" fillId="7" borderId="5" xfId="0" applyNumberFormat="1" applyFont="1" applyFill="1" applyBorder="1" applyAlignment="1">
      <alignment horizontal="center"/>
    </xf>
    <xf numFmtId="164" fontId="4" fillId="7" borderId="3" xfId="0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0" borderId="1" xfId="0" applyFont="1" applyBorder="1"/>
    <xf numFmtId="2" fontId="4" fillId="0" borderId="1" xfId="0" applyNumberFormat="1" applyFont="1" applyBorder="1" applyAlignment="1">
      <alignment horizontal="center"/>
    </xf>
    <xf numFmtId="2" fontId="4" fillId="0" borderId="1" xfId="0" applyNumberFormat="1" applyFont="1" applyBorder="1"/>
    <xf numFmtId="15" fontId="4" fillId="3" borderId="1" xfId="0" applyNumberFormat="1" applyFont="1" applyFill="1" applyBorder="1" applyAlignment="1">
      <alignment horizontal="center" vertical="center"/>
    </xf>
    <xf numFmtId="166" fontId="4" fillId="3" borderId="1" xfId="0" applyNumberFormat="1" applyFont="1" applyFill="1" applyBorder="1"/>
    <xf numFmtId="164" fontId="4" fillId="0" borderId="1" xfId="0" applyNumberFormat="1" applyFont="1" applyBorder="1" applyAlignment="1">
      <alignment horizontal="right" vertical="center"/>
    </xf>
    <xf numFmtId="1" fontId="4" fillId="7" borderId="4" xfId="0" applyNumberFormat="1" applyFont="1" applyFill="1" applyBorder="1" applyAlignment="1"/>
    <xf numFmtId="1" fontId="4" fillId="5" borderId="4" xfId="0" applyNumberFormat="1" applyFont="1" applyFill="1" applyBorder="1" applyAlignment="1"/>
    <xf numFmtId="164" fontId="4" fillId="8" borderId="1" xfId="0" applyNumberFormat="1" applyFont="1" applyFill="1" applyBorder="1"/>
    <xf numFmtId="164" fontId="4" fillId="8" borderId="5" xfId="0" applyNumberFormat="1" applyFont="1" applyFill="1" applyBorder="1"/>
    <xf numFmtId="2" fontId="4" fillId="0" borderId="1" xfId="0" applyNumberFormat="1" applyFont="1" applyFill="1" applyBorder="1"/>
    <xf numFmtId="164" fontId="4" fillId="0" borderId="1" xfId="0" applyNumberFormat="1" applyFont="1" applyBorder="1" applyAlignment="1">
      <alignment horizontal="left" indent="3"/>
    </xf>
    <xf numFmtId="164" fontId="4" fillId="0" borderId="1" xfId="0" applyNumberFormat="1" applyFont="1" applyFill="1" applyBorder="1" applyAlignment="1">
      <alignment horizontal="left" indent="3"/>
    </xf>
    <xf numFmtId="168" fontId="0" fillId="0" borderId="1" xfId="0" applyNumberFormat="1" applyBorder="1" applyAlignment="1">
      <alignment horizontal="center"/>
    </xf>
    <xf numFmtId="164" fontId="4" fillId="0" borderId="1" xfId="0" applyNumberFormat="1" applyFont="1" applyFill="1" applyBorder="1" applyAlignment="1">
      <alignment horizontal="center"/>
    </xf>
    <xf numFmtId="164" fontId="10" fillId="0" borderId="1" xfId="0" applyNumberFormat="1" applyFont="1" applyBorder="1"/>
    <xf numFmtId="0" fontId="0" fillId="0" borderId="1" xfId="0" applyFont="1" applyFill="1" applyBorder="1" applyAlignment="1" applyProtection="1">
      <protection locked="0"/>
    </xf>
    <xf numFmtId="0" fontId="0" fillId="0" borderId="8" xfId="0" applyFont="1" applyFill="1" applyBorder="1" applyAlignment="1" applyProtection="1">
      <protection locked="0"/>
    </xf>
    <xf numFmtId="0" fontId="0" fillId="0" borderId="0" xfId="0" applyFill="1"/>
    <xf numFmtId="164" fontId="0" fillId="0" borderId="0" xfId="0" applyNumberFormat="1"/>
    <xf numFmtId="15" fontId="4" fillId="7" borderId="4" xfId="0" applyNumberFormat="1" applyFont="1" applyFill="1" applyBorder="1" applyAlignment="1"/>
    <xf numFmtId="2" fontId="4" fillId="5" borderId="1" xfId="0" applyNumberFormat="1" applyFont="1" applyFill="1" applyBorder="1"/>
    <xf numFmtId="0" fontId="0" fillId="5" borderId="0" xfId="0" applyFill="1"/>
    <xf numFmtId="15" fontId="4" fillId="0" borderId="2" xfId="0" applyNumberFormat="1" applyFont="1" applyBorder="1" applyAlignment="1">
      <alignment horizontal="center" vertical="center"/>
    </xf>
  </cellXfs>
  <cellStyles count="3">
    <cellStyle name="Normal" xfId="0" builtinId="0"/>
    <cellStyle name="Normal 2" xfId="1"/>
    <cellStyle name="Normal 4 65 2 2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ENERACION\TODOS%20REPORTES%20GENERACI&#211;N\1a%20%20%20HISTORICO%20GENERACION\GENERACION%202020\GEN%202020\Ecopetrol%20Bal-Energia%20y%20Consumo%20Total%202020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ENERACION\TODOS%20REPORTES%20GENERACI&#211;N\1a%20%20%20HISTORICO%20GENERACION\GENERACION%202019\GEN%202019\Ecopetrol%20Bal-Energia%20y%20Consumo%20Total%202019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PORTES%20DIARIOS\ARCHIVOS%20DIARIOS%20CUS-NW%20Y%20XL\REPORTE%20ELECTRICO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PORTES%20DIARIOS\ARCHIVOS%20DIARIOS%20CUS-NW%20Y%20XL\Datos%20Energi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PORTES%20DIARIOS\ARCHIVOS%20DIARIOS%20CUS-NW%20Y%20XL\Relaci&#243;n%20Energ&#237;a%20XL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ENERACION\TODOS%20REPORTES%20GENERACI&#211;N\1a%20%20%20HISTORICO%20GENERACION\GENERACION%202018\GEN%202018\Ecopetrol%20Bal-Energia%20y%20Consumo%20Total%202018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ENERACION\TODOS%20REPORTES%20GENERACI&#211;N\1a%20%20%20HISTORICO%20GENERACION\GENERACION%202017\GEN%202017\Ecopetrol%20Bal-Energia%20y%20Consumo%20Total%202017%20DICIEMBRE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ENERACION\TODOS%20REPORTES%20GENERACI&#211;N\1a%20%20%20HISTORICO%20GENERACION\GENERACION%202016\GEN%202016\Ecopetrol%20Bal-Energia%20y%20Consumo%20Total%202016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ENERACION\TODOS%20REPORTES%20GENERACI&#211;N\1a%20%20%20HISTORICO%20GENERACION\GENERACION%202015\GEN%202015\Ecopetrol%20Bal-Energia%20y%20Consumo%20Total%202015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cpsegen1\Mis%20documentos\CARPETA%20UNICA%20DE%20OPERADORES%20SENIOR\TODOS%20LOS%20REPORTES%20DE%20GENERACION\1a%20%20%20HISTORICO%20GENERACION\GENERACION%202006\FEBRERO%20%20200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c9120348\Desktop\Ecopetrol%20Bal-Energia%20y%20Consumo%20Total%202013reforma%20mayo31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eneraci&#243;n%20Cupiagua\Documentos\TODOS%20REPORTES%20GENERACI&#211;N\HISTORICO%20GEN-EN-PRUEBA\GEN-2006\Copy%20of%20GEN-MARZO-2006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ENERACION\TODOS%20REPORTES%20GENERACI&#211;N\1a%20%20%20HISTORICO%20GENERACION\GENERACION%202014\GEN%202014\Ecopetrol%20Bal-Energia%20y%20Consumo%20Total%202014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ENERACION\TODOS%20REPORTES%20GENERACI&#211;N\1a%20%20%20HISTORICO%20GENERACION\GENERACION%202013\GEN%202013\Ecopetrol%20Bal-Energia%20y%20Consumo%20Total%202013%20con%20SoEnergy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ENERACION\TODOS%20REPORTES%20GENERACI&#211;N\1a%20%20%20HISTORICO%20GENERACION\GENERACION%202012\Ecopetrol%20Bal-Energia%20y%20Consumo%20Total%202012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psegen1/Mis%20documentos/CARPETA%20UNICA%20DE%20OPERADORES%20SENIOR/TODOS%20LOS%20REPORTES%20DE%20GENERACION/1a%20%20%20HISTORICO%20GENERACION/GENERACION%202006/FEBRERO%20%202006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Generaci&#243;n%20Cupiagua/Documentos/TODOS%20REPORTES%20GENERACI&#211;N/HISTORICO%20GEN-EN-PRUEBA/GEN-2006/Copy%20of%20GEN-MARZO-200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CIO"/>
      <sheetName val="CONTADORES"/>
      <sheetName val="REPORTE DIA"/>
      <sheetName val="DATOSAÑO"/>
      <sheetName val="INFORME DIA GDP"/>
      <sheetName val="DATA DE LAS 12"/>
      <sheetName val="CURVA DURACION"/>
      <sheetName val="OCENSA"/>
      <sheetName val="PRODUCCION VS ENERGIA GDP"/>
      <sheetName val="GRAFICAS CURVA DURACION"/>
      <sheetName val="ESTADISTICOS JENNY"/>
      <sheetName val="Autog. Directa (Cup)"/>
      <sheetName val="ESTADISTICOS"/>
      <sheetName val="DATOSCECOS"/>
      <sheetName val="ESTADISTICOS DE ENERGIA"/>
      <sheetName val="GRAFICAS DIA-MES"/>
      <sheetName val="US-GT-8001-2"/>
      <sheetName val="FAC  NW"/>
      <sheetName val="FORMATO"/>
      <sheetName val="CONSUMO DE GAS POR AREAS"/>
      <sheetName val="CONSUMO ENERGIA ANUAL "/>
      <sheetName val="FILTROS"/>
      <sheetName val="SEGUIMIENTO CONSUMO ENERGIA"/>
      <sheetName val="REGISTRO DE INDISPONIBILIDAD"/>
      <sheetName val="GRAFICAS RPTE GCIAL"/>
      <sheetName val="HOROMETROS"/>
      <sheetName val="INDICADORES"/>
      <sheetName val="Resultados Mes &amp; Acum"/>
      <sheetName val="Datos Mes2"/>
      <sheetName val="Grafica totales"/>
      <sheetName val="grafica1"/>
      <sheetName val="Grafica costos variables"/>
      <sheetName val="metricas"/>
      <sheetName val="Instrucciones"/>
      <sheetName val="Definición Costos"/>
      <sheetName val="Datos Mes"/>
      <sheetName val="PORTADA"/>
      <sheetName val="CALCULO DE GAS"/>
      <sheetName val="INFORME SEMANAL CUS-CUP"/>
      <sheetName val="Consumo"/>
      <sheetName val="Disponibilidad"/>
      <sheetName val="CONTADORES DE ENERGIA"/>
      <sheetName val="OIL"/>
      <sheetName val="HH G8001-2-5-6-D2-KM2501"/>
    </sheetNames>
    <sheetDataSet>
      <sheetData sheetId="0" refreshError="1"/>
      <sheetData sheetId="1" refreshError="1"/>
      <sheetData sheetId="2" refreshError="1"/>
      <sheetData sheetId="3">
        <row r="378">
          <cell r="B378" t="str">
            <v>ENE</v>
          </cell>
          <cell r="C378">
            <v>7928.2150000000256</v>
          </cell>
          <cell r="D378">
            <v>149.41185386982059</v>
          </cell>
          <cell r="E378">
            <v>744</v>
          </cell>
          <cell r="F378">
            <v>0</v>
          </cell>
          <cell r="G378">
            <v>0</v>
          </cell>
          <cell r="H378">
            <v>0</v>
          </cell>
          <cell r="I378">
            <v>7928.2150000000256</v>
          </cell>
          <cell r="J378">
            <v>6146.2110000000102</v>
          </cell>
          <cell r="K378">
            <v>134.0588756949702</v>
          </cell>
          <cell r="L378">
            <v>744</v>
          </cell>
          <cell r="M378">
            <v>0</v>
          </cell>
          <cell r="N378">
            <v>0</v>
          </cell>
          <cell r="O378">
            <v>0</v>
          </cell>
          <cell r="P378">
            <v>6146.2110000000102</v>
          </cell>
          <cell r="Q378">
            <v>7.3590000000000373</v>
          </cell>
          <cell r="R378">
            <v>883.08000000000447</v>
          </cell>
          <cell r="S378">
            <v>10.800000000000182</v>
          </cell>
          <cell r="T378">
            <v>1.2750000000000909</v>
          </cell>
          <cell r="U378">
            <v>153.00000000001091</v>
          </cell>
          <cell r="V378">
            <v>1.7000000000000455</v>
          </cell>
          <cell r="W378">
            <v>14074.426000000036</v>
          </cell>
          <cell r="X378">
            <v>8.6340000000001282</v>
          </cell>
          <cell r="Y378">
            <v>14083.060000000034</v>
          </cell>
          <cell r="Z378">
            <v>283.47072956479076</v>
          </cell>
          <cell r="AA378">
            <v>1036.0800000000154</v>
          </cell>
          <cell r="AB378">
            <v>1488</v>
          </cell>
          <cell r="AC378">
            <v>12.500000000000227</v>
          </cell>
          <cell r="AE378">
            <v>5625.564000000013</v>
          </cell>
          <cell r="AF378">
            <v>738.30000000000291</v>
          </cell>
          <cell r="AG378">
            <v>4101.2789999999804</v>
          </cell>
          <cell r="AH378">
            <v>742.5</v>
          </cell>
          <cell r="AI378">
            <v>257.79999999999745</v>
          </cell>
          <cell r="AJ378">
            <v>1304.6800000000021</v>
          </cell>
          <cell r="AK378">
            <v>355.52999999999884</v>
          </cell>
          <cell r="AL378">
            <v>594.11000000000058</v>
          </cell>
          <cell r="AM378">
            <v>1052.3760000000011</v>
          </cell>
          <cell r="AN378">
            <v>156.63000000004294</v>
          </cell>
          <cell r="AO378">
            <v>166.76099999999985</v>
          </cell>
          <cell r="AP378">
            <v>4020.2179999999935</v>
          </cell>
          <cell r="AQ378">
            <v>3322.3820000000123</v>
          </cell>
          <cell r="AR378">
            <v>4.3070000000000164</v>
          </cell>
          <cell r="AS378">
            <v>0.48699999999999477</v>
          </cell>
          <cell r="AT378">
            <v>612.89999999999418</v>
          </cell>
          <cell r="AU378">
            <v>164.18000000000029</v>
          </cell>
          <cell r="AV378">
            <v>2725.573000000004</v>
          </cell>
          <cell r="AW378">
            <v>1800.2649999999994</v>
          </cell>
          <cell r="AX378">
            <v>99.999999999998181</v>
          </cell>
          <cell r="AY378">
            <v>1038.5000000000036</v>
          </cell>
          <cell r="AZ378">
            <v>272.59999999999854</v>
          </cell>
          <cell r="BA378">
            <v>479.33000000000175</v>
          </cell>
          <cell r="BB378">
            <v>531.89399999999387</v>
          </cell>
          <cell r="BC378">
            <v>104.89600000000655</v>
          </cell>
          <cell r="BD378">
            <v>102.39299999999994</v>
          </cell>
          <cell r="BE378">
            <v>7347.3940000000057</v>
          </cell>
          <cell r="BF378">
            <v>313939.46433599998</v>
          </cell>
          <cell r="BG378">
            <v>1111536.5504753569</v>
          </cell>
          <cell r="BH378">
            <v>169388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29.122999999999998</v>
          </cell>
          <cell r="BU378">
            <v>24.39</v>
          </cell>
          <cell r="BV378">
            <v>46.415999999999997</v>
          </cell>
          <cell r="BW378">
            <v>38.523000000000003</v>
          </cell>
          <cell r="BX378">
            <v>75.538999999999987</v>
          </cell>
          <cell r="BY378">
            <v>62.91299999999999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23982.681355738478</v>
          </cell>
          <cell r="CE378">
            <v>3044.162118471239</v>
          </cell>
          <cell r="CF378">
            <v>49851.190462836435</v>
          </cell>
          <cell r="CG378">
            <v>183.84500000000116</v>
          </cell>
          <cell r="CH378">
            <v>0</v>
          </cell>
          <cell r="CI378">
            <v>107.498</v>
          </cell>
          <cell r="CJ378">
            <v>0</v>
          </cell>
          <cell r="CK378">
            <v>519.19999999999982</v>
          </cell>
          <cell r="CL378">
            <v>84.022999999999996</v>
          </cell>
          <cell r="CM378">
            <v>0.81599999999999995</v>
          </cell>
          <cell r="CN378">
            <v>479.20000000000005</v>
          </cell>
          <cell r="CO378">
            <v>0.15</v>
          </cell>
          <cell r="CP378">
            <v>0</v>
          </cell>
          <cell r="CQ378">
            <v>1.2999999999999972</v>
          </cell>
          <cell r="CR378">
            <v>39.949000000000005</v>
          </cell>
          <cell r="CS378">
            <v>23.497</v>
          </cell>
          <cell r="CT378">
            <v>236.70999999999992</v>
          </cell>
          <cell r="CU378">
            <v>167.63</v>
          </cell>
          <cell r="CV378">
            <v>315.02500000002141</v>
          </cell>
          <cell r="CW378">
            <v>220.07800000000327</v>
          </cell>
          <cell r="CX378">
            <v>78.31500000002147</v>
          </cell>
          <cell r="CY378">
            <v>66.70439999999995</v>
          </cell>
          <cell r="CZ378">
            <v>78.31500000002147</v>
          </cell>
          <cell r="DA378">
            <v>100.05659999999992</v>
          </cell>
          <cell r="DB378">
            <v>106.65339999999996</v>
          </cell>
          <cell r="DC378">
            <v>52.448000000003276</v>
          </cell>
          <cell r="DD378">
            <v>167.63</v>
          </cell>
          <cell r="DE378">
            <v>52.448000000003276</v>
          </cell>
        </row>
        <row r="379">
          <cell r="B379" t="str">
            <v>FEB</v>
          </cell>
          <cell r="C379">
            <v>5432.4</v>
          </cell>
          <cell r="D379">
            <v>125.5943581004169</v>
          </cell>
          <cell r="E379">
            <v>695.60000000000014</v>
          </cell>
          <cell r="F379">
            <v>0.6</v>
          </cell>
          <cell r="G379">
            <v>439</v>
          </cell>
          <cell r="H379">
            <v>0.39999999999986358</v>
          </cell>
          <cell r="I379">
            <v>5433</v>
          </cell>
          <cell r="J379">
            <v>7328.5</v>
          </cell>
          <cell r="K379">
            <v>142.31890861537525</v>
          </cell>
          <cell r="L379">
            <v>694.80000000002326</v>
          </cell>
          <cell r="M379">
            <v>0.5</v>
          </cell>
          <cell r="N379">
            <v>365</v>
          </cell>
          <cell r="O379">
            <v>0.60000000000002274</v>
          </cell>
          <cell r="P379">
            <v>7329</v>
          </cell>
          <cell r="Q379">
            <v>1.0670000000000073</v>
          </cell>
          <cell r="R379">
            <v>128.04000000000087</v>
          </cell>
          <cell r="S379">
            <v>2.1999999999998181</v>
          </cell>
          <cell r="T379">
            <v>4.3859999999999673</v>
          </cell>
          <cell r="U379">
            <v>526.31999999999607</v>
          </cell>
          <cell r="V379">
            <v>4.8999999999998636</v>
          </cell>
          <cell r="W379">
            <v>12760.9</v>
          </cell>
          <cell r="X379">
            <v>6.5529999999999742</v>
          </cell>
          <cell r="Y379">
            <v>12767.453</v>
          </cell>
          <cell r="Z379">
            <v>267.91326671579219</v>
          </cell>
          <cell r="AA379">
            <v>1458.3599999999969</v>
          </cell>
          <cell r="AB379">
            <v>1390.4000000000233</v>
          </cell>
          <cell r="AC379">
            <v>8.099999999999568</v>
          </cell>
          <cell r="AE379">
            <v>4972</v>
          </cell>
          <cell r="AF379">
            <v>673.5</v>
          </cell>
          <cell r="AG379">
            <v>3666</v>
          </cell>
          <cell r="AH379">
            <v>677</v>
          </cell>
          <cell r="AI379">
            <v>253.30000000000109</v>
          </cell>
          <cell r="AJ379">
            <v>1282.5</v>
          </cell>
          <cell r="AK379">
            <v>324.70000000001164</v>
          </cell>
          <cell r="AL379">
            <v>540.79999999998836</v>
          </cell>
          <cell r="AM379">
            <v>984.75299999999856</v>
          </cell>
          <cell r="AN379">
            <v>182.86900000000003</v>
          </cell>
          <cell r="AO379">
            <v>149.35</v>
          </cell>
          <cell r="AP379">
            <v>2806</v>
          </cell>
          <cell r="AQ379">
            <v>4008</v>
          </cell>
          <cell r="AR379">
            <v>0.52599999999995362</v>
          </cell>
          <cell r="AS379">
            <v>1.6880000000000166</v>
          </cell>
          <cell r="AT379">
            <v>577.30000000000291</v>
          </cell>
          <cell r="AU379">
            <v>165.22000000000116</v>
          </cell>
          <cell r="AV379">
            <v>2448</v>
          </cell>
          <cell r="AW379">
            <v>1619</v>
          </cell>
          <cell r="AX379">
            <v>101.60000000000036</v>
          </cell>
          <cell r="AY379">
            <v>1026.1999999999971</v>
          </cell>
          <cell r="AZ379">
            <v>250.60000000000582</v>
          </cell>
          <cell r="BA379">
            <v>446</v>
          </cell>
          <cell r="BB379">
            <v>400.24699999999672</v>
          </cell>
          <cell r="BC379">
            <v>231.63800000000003</v>
          </cell>
          <cell r="BD379">
            <v>110.55</v>
          </cell>
          <cell r="BE379">
            <v>6816.2140000000009</v>
          </cell>
          <cell r="BF379">
            <v>287465.40825600002</v>
          </cell>
          <cell r="BG379">
            <v>1075161.3460589212</v>
          </cell>
          <cell r="BH379">
            <v>148946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80.904999999999987</v>
          </cell>
          <cell r="BU379">
            <v>67.712000000000003</v>
          </cell>
          <cell r="BV379">
            <v>0</v>
          </cell>
          <cell r="BW379">
            <v>0</v>
          </cell>
          <cell r="BX379">
            <v>80.904999999999987</v>
          </cell>
          <cell r="BY379">
            <v>67.712000000000003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21637.954378227245</v>
          </cell>
          <cell r="CE379">
            <v>2738.7741268034224</v>
          </cell>
          <cell r="CF379">
            <v>45194.241343939393</v>
          </cell>
          <cell r="CG379">
            <v>175</v>
          </cell>
          <cell r="CH379">
            <v>0</v>
          </cell>
          <cell r="CI379">
            <v>80.3</v>
          </cell>
          <cell r="CJ379">
            <v>0</v>
          </cell>
          <cell r="CK379">
            <v>410.30000000000018</v>
          </cell>
          <cell r="CL379">
            <v>75.012000000000015</v>
          </cell>
          <cell r="CM379">
            <v>2.3199999999999998</v>
          </cell>
          <cell r="CN379">
            <v>418.29999999999995</v>
          </cell>
          <cell r="CO379">
            <v>8.3690000000000015</v>
          </cell>
          <cell r="CP379">
            <v>9.9000000000000005E-2</v>
          </cell>
          <cell r="CQ379">
            <v>60.399999999999991</v>
          </cell>
          <cell r="CR379">
            <v>37.900000000000013</v>
          </cell>
          <cell r="CS379">
            <v>23.474</v>
          </cell>
          <cell r="CT379">
            <v>209.60000000000002</v>
          </cell>
          <cell r="CU379">
            <v>157.79999999999995</v>
          </cell>
          <cell r="CV379">
            <v>301.03450000000004</v>
          </cell>
          <cell r="CW379">
            <v>273.61900000000003</v>
          </cell>
          <cell r="CX379">
            <v>91.434500000000014</v>
          </cell>
          <cell r="CY379">
            <v>59.740000000000009</v>
          </cell>
          <cell r="CZ379">
            <v>91.434500000000014</v>
          </cell>
          <cell r="DA379">
            <v>89.609999999999985</v>
          </cell>
          <cell r="DB379">
            <v>97.640000000000015</v>
          </cell>
          <cell r="DC379">
            <v>115.81900000000002</v>
          </cell>
          <cell r="DD379">
            <v>157.79999999999995</v>
          </cell>
          <cell r="DE379">
            <v>115.81900000000002</v>
          </cell>
        </row>
        <row r="380">
          <cell r="B380" t="str">
            <v>MAR</v>
          </cell>
          <cell r="C380">
            <v>6892.3000000000229</v>
          </cell>
          <cell r="D380">
            <v>143.82850106829352</v>
          </cell>
          <cell r="E380">
            <v>743.40000000001146</v>
          </cell>
          <cell r="F380">
            <v>0.6</v>
          </cell>
          <cell r="G380">
            <v>139</v>
          </cell>
          <cell r="H380">
            <v>0.3000000000001819</v>
          </cell>
          <cell r="I380">
            <v>6892.9000000000233</v>
          </cell>
          <cell r="J380">
            <v>7156.4899999999761</v>
          </cell>
          <cell r="K380">
            <v>146.15878902807731</v>
          </cell>
          <cell r="L380">
            <v>743.39999999998258</v>
          </cell>
          <cell r="M380">
            <v>0.61</v>
          </cell>
          <cell r="N380">
            <v>262</v>
          </cell>
          <cell r="O380">
            <v>0.29999999999995453</v>
          </cell>
          <cell r="P380">
            <v>7157.0999999999767</v>
          </cell>
          <cell r="Q380">
            <v>1.3360000000000127</v>
          </cell>
          <cell r="R380">
            <v>160.32000000000153</v>
          </cell>
          <cell r="S380">
            <v>2.8999999999996362</v>
          </cell>
          <cell r="T380">
            <v>2.1159999999999854</v>
          </cell>
          <cell r="U380">
            <v>241.84799999999723</v>
          </cell>
          <cell r="V380">
            <v>2.9000000000000909</v>
          </cell>
          <cell r="W380">
            <v>14048.789999999999</v>
          </cell>
          <cell r="X380">
            <v>4.6619999999999981</v>
          </cell>
          <cell r="Y380">
            <v>14053.451999999999</v>
          </cell>
          <cell r="Z380">
            <v>289.98729009637083</v>
          </cell>
          <cell r="AA380">
            <v>803.16799999999876</v>
          </cell>
          <cell r="AB380">
            <v>1486.799999999994</v>
          </cell>
          <cell r="AC380">
            <v>6.3999999999998636</v>
          </cell>
          <cell r="AE380">
            <v>5406.0999999999767</v>
          </cell>
          <cell r="AF380">
            <v>739.30000000000291</v>
          </cell>
          <cell r="AG380">
            <v>4178.0999999999767</v>
          </cell>
          <cell r="AH380">
            <v>735.5</v>
          </cell>
          <cell r="AI380">
            <v>266.79999999999745</v>
          </cell>
          <cell r="AJ380">
            <v>1367.3000000000011</v>
          </cell>
          <cell r="AK380">
            <v>352.69999999999709</v>
          </cell>
          <cell r="AL380">
            <v>588.80000000000291</v>
          </cell>
          <cell r="AM380">
            <v>1059.2520000000015</v>
          </cell>
          <cell r="AN380">
            <v>189.10680000004655</v>
          </cell>
          <cell r="AO380">
            <v>138.37500000000003</v>
          </cell>
          <cell r="AP380">
            <v>3499.7999999999884</v>
          </cell>
          <cell r="AQ380">
            <v>3925.6000000000058</v>
          </cell>
          <cell r="AR380">
            <v>0.65000000000003411</v>
          </cell>
          <cell r="AS380">
            <v>0.81000000000000227</v>
          </cell>
          <cell r="AT380">
            <v>618.5</v>
          </cell>
          <cell r="AU380">
            <v>178.40000000000038</v>
          </cell>
          <cell r="AV380">
            <v>2673</v>
          </cell>
          <cell r="AW380">
            <v>1827</v>
          </cell>
          <cell r="AX380">
            <v>106.30000000000109</v>
          </cell>
          <cell r="AY380">
            <v>1100.2000000000062</v>
          </cell>
          <cell r="AZ380">
            <v>270.69999999999709</v>
          </cell>
          <cell r="BA380">
            <v>483.39999999999418</v>
          </cell>
          <cell r="BB380">
            <v>381.48099999998959</v>
          </cell>
          <cell r="BC380">
            <v>287.79000000000593</v>
          </cell>
          <cell r="BD380">
            <v>89.82</v>
          </cell>
          <cell r="BE380">
            <v>7426.8599999999933</v>
          </cell>
          <cell r="BF380">
            <v>278999.42000000004</v>
          </cell>
          <cell r="BG380">
            <v>1032081.6491228072</v>
          </cell>
          <cell r="BH380">
            <v>161343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84.739999999999981</v>
          </cell>
          <cell r="BU380">
            <v>67.180999999999997</v>
          </cell>
          <cell r="BV380">
            <v>7.8E-2</v>
          </cell>
          <cell r="BW380">
            <v>1.7999999999999999E-2</v>
          </cell>
          <cell r="BX380">
            <v>84.817999999999984</v>
          </cell>
          <cell r="BY380">
            <v>67.198999999999998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25023.16746233865</v>
          </cell>
          <cell r="CE380">
            <v>2871.2618569609003</v>
          </cell>
          <cell r="CF380">
            <v>52641.793416666667</v>
          </cell>
          <cell r="CG380">
            <v>189</v>
          </cell>
          <cell r="CH380">
            <v>0</v>
          </cell>
          <cell r="CI380">
            <v>130.38820000000001</v>
          </cell>
          <cell r="CJ380">
            <v>0</v>
          </cell>
          <cell r="CK380">
            <v>645.19999999999982</v>
          </cell>
          <cell r="CL380">
            <v>102.02999999999999</v>
          </cell>
          <cell r="CM380">
            <v>7.165</v>
          </cell>
          <cell r="CN380">
            <v>509.19999999999982</v>
          </cell>
          <cell r="CO380">
            <v>5.0000000000000001E-3</v>
          </cell>
          <cell r="CP380">
            <v>0</v>
          </cell>
          <cell r="CQ380">
            <v>0.12000000000000455</v>
          </cell>
          <cell r="CR380">
            <v>42.445</v>
          </cell>
          <cell r="CS380">
            <v>25.003999999999998</v>
          </cell>
          <cell r="CT380">
            <v>232.04999999999995</v>
          </cell>
          <cell r="CU380">
            <v>175</v>
          </cell>
          <cell r="CV380">
            <v>326.60340000002316</v>
          </cell>
          <cell r="CW380">
            <v>318.89500000000294</v>
          </cell>
          <cell r="CX380">
            <v>94.553400000023274</v>
          </cell>
          <cell r="CY380">
            <v>55.350000000000009</v>
          </cell>
          <cell r="CZ380">
            <v>94.553400000023274</v>
          </cell>
          <cell r="DA380">
            <v>83.02500000000002</v>
          </cell>
          <cell r="DB380">
            <v>97.795000000000002</v>
          </cell>
          <cell r="DC380">
            <v>143.89500000000297</v>
          </cell>
          <cell r="DD380">
            <v>175</v>
          </cell>
          <cell r="DE380">
            <v>143.89500000000297</v>
          </cell>
        </row>
        <row r="381">
          <cell r="B381" t="str">
            <v>ABR</v>
          </cell>
          <cell r="C381">
            <v>4570.0999999999767</v>
          </cell>
          <cell r="D381">
            <v>112.8494386756104</v>
          </cell>
          <cell r="E381">
            <v>708.5</v>
          </cell>
          <cell r="F381">
            <v>0</v>
          </cell>
          <cell r="G381">
            <v>0</v>
          </cell>
          <cell r="H381">
            <v>0</v>
          </cell>
          <cell r="I381">
            <v>4570.0999999999767</v>
          </cell>
          <cell r="J381">
            <v>8897.9000000000233</v>
          </cell>
          <cell r="K381">
            <v>148.54969460956335</v>
          </cell>
          <cell r="L381">
            <v>720</v>
          </cell>
          <cell r="M381">
            <v>0</v>
          </cell>
          <cell r="N381">
            <v>0</v>
          </cell>
          <cell r="O381">
            <v>0</v>
          </cell>
          <cell r="P381">
            <v>8897.9000000000233</v>
          </cell>
          <cell r="Q381">
            <v>1.0799999999999272</v>
          </cell>
          <cell r="R381">
            <v>129.59999999999127</v>
          </cell>
          <cell r="S381">
            <v>2.6000000000003638</v>
          </cell>
          <cell r="T381">
            <v>0.66800000000000637</v>
          </cell>
          <cell r="U381">
            <v>80.160000000000764</v>
          </cell>
          <cell r="V381">
            <v>1.0999999999999091</v>
          </cell>
          <cell r="W381">
            <v>13468</v>
          </cell>
          <cell r="X381">
            <v>1.7479999999999336</v>
          </cell>
          <cell r="Y381">
            <v>13469.748</v>
          </cell>
          <cell r="Z381">
            <v>261.39913328517372</v>
          </cell>
          <cell r="AA381">
            <v>209.75999999999203</v>
          </cell>
          <cell r="AB381">
            <v>1428.5</v>
          </cell>
          <cell r="AC381">
            <v>3.7000000000002728</v>
          </cell>
          <cell r="AE381">
            <v>5163.9000000000233</v>
          </cell>
          <cell r="AF381">
            <v>708.10000000000582</v>
          </cell>
          <cell r="AG381">
            <v>3978.9000000000233</v>
          </cell>
          <cell r="AH381">
            <v>720</v>
          </cell>
          <cell r="AI381">
            <v>264.20000000000437</v>
          </cell>
          <cell r="AJ381">
            <v>1357.6000000000004</v>
          </cell>
          <cell r="AK381">
            <v>352.89999999999418</v>
          </cell>
          <cell r="AL381">
            <v>549.80000000000291</v>
          </cell>
          <cell r="AM381">
            <v>957.247999999998</v>
          </cell>
          <cell r="AN381">
            <v>166.13719999995348</v>
          </cell>
          <cell r="AO381">
            <v>138.25499999999985</v>
          </cell>
          <cell r="AP381">
            <v>2270.2000000000116</v>
          </cell>
          <cell r="AQ381">
            <v>4944.3999999999942</v>
          </cell>
          <cell r="AR381">
            <v>0.49799999999999045</v>
          </cell>
          <cell r="AS381">
            <v>0.257000000000005</v>
          </cell>
          <cell r="AT381">
            <v>559.09999999999127</v>
          </cell>
          <cell r="AU381">
            <v>167.89999999999964</v>
          </cell>
          <cell r="AV381">
            <v>2551</v>
          </cell>
          <cell r="AW381">
            <v>1745</v>
          </cell>
          <cell r="AX381">
            <v>105.09999999999854</v>
          </cell>
          <cell r="AY381">
            <v>1082.5</v>
          </cell>
          <cell r="AZ381">
            <v>272.09999999999854</v>
          </cell>
          <cell r="BA381">
            <v>447.19999999999709</v>
          </cell>
          <cell r="BB381">
            <v>364.02800000001753</v>
          </cell>
          <cell r="BC381">
            <v>353.50699999999415</v>
          </cell>
          <cell r="BD381">
            <v>88.150000000000063</v>
          </cell>
          <cell r="BE381">
            <v>7215.3550000000059</v>
          </cell>
          <cell r="BF381">
            <v>266579.91999999993</v>
          </cell>
          <cell r="BG381">
            <v>808581.63333333342</v>
          </cell>
          <cell r="BH381">
            <v>157160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86.024000000000001</v>
          </cell>
          <cell r="BU381">
            <v>68.054000000000002</v>
          </cell>
          <cell r="BV381">
            <v>0.94</v>
          </cell>
          <cell r="BW381">
            <v>0.77200000000000002</v>
          </cell>
          <cell r="BX381">
            <v>86.963999999999984</v>
          </cell>
          <cell r="BY381">
            <v>68.825999999999993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22890.554046928177</v>
          </cell>
          <cell r="CE381">
            <v>2808.5762308057006</v>
          </cell>
          <cell r="CF381">
            <v>55434.667987499997</v>
          </cell>
          <cell r="CG381">
            <v>165</v>
          </cell>
          <cell r="CH381">
            <v>0</v>
          </cell>
          <cell r="CI381">
            <v>136.01179999999999</v>
          </cell>
          <cell r="CJ381">
            <v>6.5</v>
          </cell>
          <cell r="CK381">
            <v>678.40000000000009</v>
          </cell>
          <cell r="CL381">
            <v>123.901</v>
          </cell>
          <cell r="CM381">
            <v>3.8269999999999995</v>
          </cell>
          <cell r="CN381">
            <v>696.30000000000018</v>
          </cell>
          <cell r="CO381">
            <v>0</v>
          </cell>
          <cell r="CP381">
            <v>0</v>
          </cell>
          <cell r="CQ381">
            <v>0</v>
          </cell>
          <cell r="CR381">
            <v>41.745000000000005</v>
          </cell>
          <cell r="CS381">
            <v>24.442999999999998</v>
          </cell>
          <cell r="CT381">
            <v>239.15000000000009</v>
          </cell>
          <cell r="CU381">
            <v>172</v>
          </cell>
          <cell r="CV381">
            <v>322.21859999997685</v>
          </cell>
          <cell r="CW381">
            <v>348.75349999999702</v>
          </cell>
          <cell r="CX381">
            <v>83.06859999997674</v>
          </cell>
          <cell r="CY381">
            <v>55.301999999999936</v>
          </cell>
          <cell r="CZ381">
            <v>83.06859999997674</v>
          </cell>
          <cell r="DA381">
            <v>82.952999999999932</v>
          </cell>
          <cell r="DB381">
            <v>97.046999999999926</v>
          </cell>
          <cell r="DC381">
            <v>176.75349999999708</v>
          </cell>
          <cell r="DD381">
            <v>172</v>
          </cell>
          <cell r="DE381">
            <v>176.75349999999708</v>
          </cell>
        </row>
        <row r="382">
          <cell r="B382" t="str">
            <v>MAY</v>
          </cell>
          <cell r="C382">
            <v>7382</v>
          </cell>
          <cell r="D382">
            <v>138.54996820467838</v>
          </cell>
          <cell r="E382">
            <v>744</v>
          </cell>
          <cell r="F382">
            <v>0</v>
          </cell>
          <cell r="G382">
            <v>0</v>
          </cell>
          <cell r="H382">
            <v>0</v>
          </cell>
          <cell r="I382">
            <v>7382</v>
          </cell>
          <cell r="J382">
            <v>6499</v>
          </cell>
          <cell r="K382">
            <v>131.26605351599588</v>
          </cell>
          <cell r="L382">
            <v>744</v>
          </cell>
          <cell r="M382">
            <v>0</v>
          </cell>
          <cell r="N382">
            <v>0</v>
          </cell>
          <cell r="O382">
            <v>0</v>
          </cell>
          <cell r="P382">
            <v>6499</v>
          </cell>
          <cell r="Q382">
            <v>1.7029999999999745</v>
          </cell>
          <cell r="R382">
            <v>204.35999999999694</v>
          </cell>
          <cell r="S382">
            <v>3</v>
          </cell>
          <cell r="T382">
            <v>1.2000000000000455</v>
          </cell>
          <cell r="U382">
            <v>144.00000000000546</v>
          </cell>
          <cell r="V382">
            <v>1.6300000000001091</v>
          </cell>
          <cell r="W382">
            <v>13881</v>
          </cell>
          <cell r="X382">
            <v>2.90300000000002</v>
          </cell>
          <cell r="Y382">
            <v>13883.903</v>
          </cell>
          <cell r="Z382">
            <v>269.81602172067426</v>
          </cell>
          <cell r="AA382">
            <v>348.3600000000024</v>
          </cell>
          <cell r="AB382">
            <v>1488</v>
          </cell>
          <cell r="AC382">
            <v>4.6300000000001091</v>
          </cell>
          <cell r="AE382">
            <v>5396</v>
          </cell>
          <cell r="AF382">
            <v>744</v>
          </cell>
          <cell r="AG382">
            <v>4092</v>
          </cell>
          <cell r="AH382">
            <v>737</v>
          </cell>
          <cell r="AI382">
            <v>265.29999999999563</v>
          </cell>
          <cell r="AJ382">
            <v>1405.4999999999964</v>
          </cell>
          <cell r="AK382">
            <v>335.69999999999709</v>
          </cell>
          <cell r="AL382">
            <v>549.19999999999709</v>
          </cell>
          <cell r="AM382">
            <v>967.60300000001348</v>
          </cell>
          <cell r="AN382">
            <v>82.27600000000038</v>
          </cell>
          <cell r="AO382">
            <v>134.05800000000005</v>
          </cell>
          <cell r="AP382">
            <v>3790</v>
          </cell>
          <cell r="AQ382">
            <v>3552</v>
          </cell>
          <cell r="AR382">
            <v>0.85300000000000864</v>
          </cell>
          <cell r="AS382">
            <v>0.45799999999999841</v>
          </cell>
          <cell r="AT382">
            <v>572.10000000000582</v>
          </cell>
          <cell r="AU382">
            <v>152.80000000000109</v>
          </cell>
          <cell r="AV382">
            <v>2669</v>
          </cell>
          <cell r="AW382">
            <v>1792</v>
          </cell>
          <cell r="AX382">
            <v>104.79999999999927</v>
          </cell>
          <cell r="AY382">
            <v>1108.6999999999935</v>
          </cell>
          <cell r="AZ382">
            <v>266.20000000000437</v>
          </cell>
          <cell r="BA382">
            <v>442.80000000000291</v>
          </cell>
          <cell r="BB382">
            <v>230.21000000000038</v>
          </cell>
          <cell r="BC382">
            <v>339.35799999999995</v>
          </cell>
          <cell r="BD382">
            <v>97.999999999999943</v>
          </cell>
          <cell r="BE382">
            <v>7343.3110000000006</v>
          </cell>
          <cell r="BF382">
            <v>274796.12</v>
          </cell>
          <cell r="BG382">
            <v>991085.33859649114</v>
          </cell>
          <cell r="BH382">
            <v>154432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84.121000000000024</v>
          </cell>
          <cell r="BU382">
            <v>69.617999999999995</v>
          </cell>
          <cell r="BV382">
            <v>3.2679999999999998</v>
          </cell>
          <cell r="BW382">
            <v>2.5830000000000002</v>
          </cell>
          <cell r="BX382">
            <v>87.389000000000024</v>
          </cell>
          <cell r="BY382">
            <v>72.200999999999993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22145.289706139429</v>
          </cell>
          <cell r="CE382">
            <v>2788.5794122085135</v>
          </cell>
          <cell r="CF382">
            <v>52644.67823811507</v>
          </cell>
          <cell r="CG382">
            <v>165</v>
          </cell>
          <cell r="CH382">
            <v>0</v>
          </cell>
          <cell r="CI382">
            <v>104.30000000000001</v>
          </cell>
          <cell r="CJ382">
            <v>4.0999999999999996</v>
          </cell>
          <cell r="CK382">
            <v>638.20000000000027</v>
          </cell>
          <cell r="CL382">
            <v>117.92399999999998</v>
          </cell>
          <cell r="CM382">
            <v>0.94000000000000028</v>
          </cell>
          <cell r="CN382">
            <v>735.10000000000036</v>
          </cell>
          <cell r="CO382">
            <v>0</v>
          </cell>
          <cell r="CP382">
            <v>0</v>
          </cell>
          <cell r="CQ382">
            <v>0</v>
          </cell>
          <cell r="CR382">
            <v>58.441999999999993</v>
          </cell>
          <cell r="CS382">
            <v>34.913000000000011</v>
          </cell>
          <cell r="CT382">
            <v>375.59999999999991</v>
          </cell>
          <cell r="CU382">
            <v>252.29999999999995</v>
          </cell>
          <cell r="CV382">
            <v>416.73800000000011</v>
          </cell>
          <cell r="CW382">
            <v>421.97899999999993</v>
          </cell>
          <cell r="CX382">
            <v>41.13800000000019</v>
          </cell>
          <cell r="CY382">
            <v>53.623200000000004</v>
          </cell>
          <cell r="CZ382">
            <v>41.13800000000019</v>
          </cell>
          <cell r="DA382">
            <v>80.434800000000024</v>
          </cell>
          <cell r="DB382">
            <v>112.0652</v>
          </cell>
          <cell r="DC382">
            <v>169.67899999999997</v>
          </cell>
          <cell r="DD382">
            <v>252.29999999999995</v>
          </cell>
          <cell r="DE382">
            <v>169.67899999999997</v>
          </cell>
        </row>
        <row r="383">
          <cell r="B383" t="str">
            <v>JUN</v>
          </cell>
          <cell r="C383">
            <v>6804</v>
          </cell>
          <cell r="D383">
            <v>134.06196867023053</v>
          </cell>
          <cell r="E383">
            <v>720</v>
          </cell>
          <cell r="F383">
            <v>0</v>
          </cell>
          <cell r="G383">
            <v>0</v>
          </cell>
          <cell r="H383">
            <v>0</v>
          </cell>
          <cell r="I383">
            <v>6804</v>
          </cell>
          <cell r="J383">
            <v>6731</v>
          </cell>
          <cell r="K383">
            <v>135.34509496491816</v>
          </cell>
          <cell r="L383">
            <v>720</v>
          </cell>
          <cell r="M383">
            <v>0</v>
          </cell>
          <cell r="N383">
            <v>0</v>
          </cell>
          <cell r="O383">
            <v>0</v>
          </cell>
          <cell r="P383">
            <v>6731</v>
          </cell>
          <cell r="Q383">
            <v>1.1210000000000946</v>
          </cell>
          <cell r="R383">
            <v>134.52000000001135</v>
          </cell>
          <cell r="S383">
            <v>2.3000000000001819</v>
          </cell>
          <cell r="T383">
            <v>0.94700000000000273</v>
          </cell>
          <cell r="U383">
            <v>113.64000000000033</v>
          </cell>
          <cell r="V383">
            <v>1.4700000000000273</v>
          </cell>
          <cell r="W383">
            <v>13535</v>
          </cell>
          <cell r="X383">
            <v>2.0680000000000973</v>
          </cell>
          <cell r="Y383">
            <v>13537.067999999999</v>
          </cell>
          <cell r="Z383">
            <v>269.40706363514869</v>
          </cell>
          <cell r="AA383">
            <v>248.16000000001168</v>
          </cell>
          <cell r="AB383">
            <v>1440</v>
          </cell>
          <cell r="AC383">
            <v>3.7700000000002092</v>
          </cell>
          <cell r="AE383">
            <v>5338</v>
          </cell>
          <cell r="AF383">
            <v>717.39999999999418</v>
          </cell>
          <cell r="AG383">
            <v>4011</v>
          </cell>
          <cell r="AH383">
            <v>718.10000000000582</v>
          </cell>
          <cell r="AI383">
            <v>287.59999999999854</v>
          </cell>
          <cell r="AJ383">
            <v>1264.5</v>
          </cell>
          <cell r="AK383">
            <v>333.80000000000291</v>
          </cell>
          <cell r="AL383">
            <v>546.40000000000873</v>
          </cell>
          <cell r="AM383">
            <v>924.46799999999007</v>
          </cell>
          <cell r="AN383">
            <v>41.472999999965545</v>
          </cell>
          <cell r="AO383">
            <v>124.47300000000021</v>
          </cell>
          <cell r="AP383">
            <v>3447</v>
          </cell>
          <cell r="AQ383">
            <v>3669</v>
          </cell>
          <cell r="AR383">
            <v>0.54199999999997317</v>
          </cell>
          <cell r="AS383">
            <v>0.36099999999999</v>
          </cell>
          <cell r="AT383">
            <v>540.60000000000582</v>
          </cell>
          <cell r="AU383">
            <v>151.60000000000036</v>
          </cell>
          <cell r="AV383">
            <v>2609</v>
          </cell>
          <cell r="AW383">
            <v>1754</v>
          </cell>
          <cell r="AX383">
            <v>110.90000000000236</v>
          </cell>
          <cell r="AY383">
            <v>997.50000000000546</v>
          </cell>
          <cell r="AZ383">
            <v>257.59999999999854</v>
          </cell>
          <cell r="BA383">
            <v>440.80000000000291</v>
          </cell>
          <cell r="BB383">
            <v>199.27799999999039</v>
          </cell>
          <cell r="BC383">
            <v>361.07100000000014</v>
          </cell>
          <cell r="BD383">
            <v>78.19</v>
          </cell>
          <cell r="BE383">
            <v>7116.9029999999993</v>
          </cell>
          <cell r="BF383">
            <v>267964.97667241597</v>
          </cell>
          <cell r="BG383">
            <v>1059366.6315789474</v>
          </cell>
          <cell r="BH383">
            <v>147384.10999999999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83.563999999999993</v>
          </cell>
          <cell r="BU383">
            <v>69.921999999999997</v>
          </cell>
          <cell r="BV383">
            <v>3.4499999999999997</v>
          </cell>
          <cell r="BW383">
            <v>2.9</v>
          </cell>
          <cell r="BX383">
            <v>87.013999999999982</v>
          </cell>
          <cell r="BY383">
            <v>72.821999999999989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22632.940768101362</v>
          </cell>
          <cell r="CE383">
            <v>2766.0097880605672</v>
          </cell>
          <cell r="CF383">
            <v>46009.648992079281</v>
          </cell>
          <cell r="CG383">
            <v>148</v>
          </cell>
          <cell r="CH383">
            <v>2.4799999999995634</v>
          </cell>
          <cell r="CI383">
            <v>97.199999999999989</v>
          </cell>
          <cell r="CJ383">
            <v>3.9000000000000004</v>
          </cell>
          <cell r="CK383">
            <v>693.19999999999982</v>
          </cell>
          <cell r="CL383">
            <v>115.22700000000002</v>
          </cell>
          <cell r="CM383">
            <v>3.391</v>
          </cell>
          <cell r="CN383">
            <v>634.09999999999945</v>
          </cell>
          <cell r="CO383">
            <v>0</v>
          </cell>
          <cell r="CP383">
            <v>0</v>
          </cell>
          <cell r="CQ383">
            <v>0</v>
          </cell>
          <cell r="CR383">
            <v>41.216999999999985</v>
          </cell>
          <cell r="CS383">
            <v>25.473000000000003</v>
          </cell>
          <cell r="CT383">
            <v>412.89999999999986</v>
          </cell>
          <cell r="CU383">
            <v>275.80000000000018</v>
          </cell>
          <cell r="CV383">
            <v>433.04149999999993</v>
          </cell>
          <cell r="CW383">
            <v>456.33550000000031</v>
          </cell>
          <cell r="CX383">
            <v>20.736499999982772</v>
          </cell>
          <cell r="CY383">
            <v>49.789200000000093</v>
          </cell>
          <cell r="CZ383">
            <v>20.736499999982772</v>
          </cell>
          <cell r="DA383">
            <v>74.683800000000119</v>
          </cell>
          <cell r="DB383">
            <v>91.006200000000092</v>
          </cell>
          <cell r="DC383">
            <v>180.53550000000007</v>
          </cell>
          <cell r="DD383">
            <v>275.80000000000018</v>
          </cell>
          <cell r="DE383">
            <v>180.53550000000007</v>
          </cell>
        </row>
        <row r="384">
          <cell r="B384" t="str">
            <v>JUL</v>
          </cell>
          <cell r="C384">
            <v>8406</v>
          </cell>
          <cell r="D384">
            <v>147.08136822876401</v>
          </cell>
          <cell r="E384">
            <v>744</v>
          </cell>
          <cell r="F384">
            <v>0</v>
          </cell>
          <cell r="G384">
            <v>0</v>
          </cell>
          <cell r="H384">
            <v>0</v>
          </cell>
          <cell r="I384">
            <v>8406</v>
          </cell>
          <cell r="J384">
            <v>5392</v>
          </cell>
          <cell r="K384">
            <v>122.57326207421036</v>
          </cell>
          <cell r="L384">
            <v>744</v>
          </cell>
          <cell r="M384">
            <v>0</v>
          </cell>
          <cell r="N384">
            <v>0</v>
          </cell>
          <cell r="O384">
            <v>0</v>
          </cell>
          <cell r="P384">
            <v>5392</v>
          </cell>
          <cell r="Q384">
            <v>1.0769999999999982</v>
          </cell>
          <cell r="R384">
            <v>129.23999999999978</v>
          </cell>
          <cell r="S384">
            <v>2.1999999999998181</v>
          </cell>
          <cell r="T384">
            <v>1.4969999999999573</v>
          </cell>
          <cell r="U384">
            <v>179.63999999999487</v>
          </cell>
          <cell r="V384">
            <v>1.6299999999998818</v>
          </cell>
          <cell r="W384">
            <v>13798</v>
          </cell>
          <cell r="X384">
            <v>2.5739999999999554</v>
          </cell>
          <cell r="Y384">
            <v>13800.573999999999</v>
          </cell>
          <cell r="Z384">
            <v>269.65463030297428</v>
          </cell>
          <cell r="AA384">
            <v>308.87999999999465</v>
          </cell>
          <cell r="AB384">
            <v>1488</v>
          </cell>
          <cell r="AC384">
            <v>3.8299999999996999</v>
          </cell>
          <cell r="AE384">
            <v>5333</v>
          </cell>
          <cell r="AF384">
            <v>728</v>
          </cell>
          <cell r="AG384">
            <v>4174</v>
          </cell>
          <cell r="AH384">
            <v>744</v>
          </cell>
          <cell r="AI384">
            <v>283.90000000000327</v>
          </cell>
          <cell r="AJ384">
            <v>1360.7999999999993</v>
          </cell>
          <cell r="AK384">
            <v>303.5</v>
          </cell>
          <cell r="AL384">
            <v>512</v>
          </cell>
          <cell r="AM384">
            <v>967.0739999999978</v>
          </cell>
          <cell r="AN384">
            <v>280.38299999999884</v>
          </cell>
          <cell r="AO384">
            <v>150.33000000000001</v>
          </cell>
          <cell r="AP384">
            <v>4269</v>
          </cell>
          <cell r="AQ384">
            <v>2966</v>
          </cell>
          <cell r="AR384">
            <v>0.6400000000000432</v>
          </cell>
          <cell r="AS384">
            <v>0.65399999999999636</v>
          </cell>
          <cell r="AT384">
            <v>548.29999999998836</v>
          </cell>
          <cell r="AU384">
            <v>158.61000000000058</v>
          </cell>
          <cell r="AV384">
            <v>2630</v>
          </cell>
          <cell r="AW384">
            <v>1822</v>
          </cell>
          <cell r="AX384">
            <v>110.60000000000036</v>
          </cell>
          <cell r="AY384">
            <v>1066.3999999999942</v>
          </cell>
          <cell r="AZ384">
            <v>233.09999999999854</v>
          </cell>
          <cell r="BA384">
            <v>418.19999999999709</v>
          </cell>
          <cell r="BB384">
            <v>314.19000000001017</v>
          </cell>
          <cell r="BC384">
            <v>381.01399999999995</v>
          </cell>
          <cell r="BD384">
            <v>85.140000000000043</v>
          </cell>
          <cell r="BE384">
            <v>7236.2940000000008</v>
          </cell>
          <cell r="BF384">
            <v>270064.94999999995</v>
          </cell>
          <cell r="BG384">
            <v>1111033.6614035089</v>
          </cell>
          <cell r="BH384">
            <v>158181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82.680999999999983</v>
          </cell>
          <cell r="BU384">
            <v>69.377999999999986</v>
          </cell>
          <cell r="BV384">
            <v>3.4140000000000001</v>
          </cell>
          <cell r="BW384">
            <v>2.8250000000000002</v>
          </cell>
          <cell r="BX384">
            <v>86.094999999999999</v>
          </cell>
          <cell r="BY384">
            <v>72.203000000000003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23075.704141355673</v>
          </cell>
          <cell r="CE384">
            <v>2722.7812041376906</v>
          </cell>
          <cell r="CF384">
            <v>45147.448547758009</v>
          </cell>
          <cell r="CG384">
            <v>143</v>
          </cell>
          <cell r="CH384">
            <v>0</v>
          </cell>
          <cell r="CI384">
            <v>100.49999999999999</v>
          </cell>
          <cell r="CJ384">
            <v>3.8000000000000007</v>
          </cell>
          <cell r="CK384">
            <v>743.60000000000036</v>
          </cell>
          <cell r="CL384">
            <v>88.497</v>
          </cell>
          <cell r="CM384">
            <v>2.0489999999999995</v>
          </cell>
          <cell r="CN384">
            <v>664.69999999999982</v>
          </cell>
          <cell r="CO384">
            <v>0</v>
          </cell>
          <cell r="CP384">
            <v>0</v>
          </cell>
          <cell r="CQ384">
            <v>0</v>
          </cell>
          <cell r="CR384">
            <v>42.49</v>
          </cell>
          <cell r="CS384">
            <v>24.701000000000004</v>
          </cell>
          <cell r="CT384">
            <v>204.10000000000036</v>
          </cell>
          <cell r="CU384">
            <v>145.09999999999991</v>
          </cell>
          <cell r="CV384">
            <v>344.2914999999997</v>
          </cell>
          <cell r="CW384">
            <v>335.6069999999998</v>
          </cell>
          <cell r="CX384">
            <v>140.19149999999942</v>
          </cell>
          <cell r="CY384">
            <v>60.131999999999998</v>
          </cell>
          <cell r="CZ384">
            <v>140.19149999999942</v>
          </cell>
          <cell r="DA384">
            <v>90.197999999999993</v>
          </cell>
          <cell r="DB384">
            <v>102.62199999999999</v>
          </cell>
          <cell r="DC384">
            <v>190.50699999999998</v>
          </cell>
          <cell r="DD384">
            <v>145.09999999999991</v>
          </cell>
          <cell r="DE384">
            <v>190.50699999999998</v>
          </cell>
        </row>
        <row r="385">
          <cell r="B385" t="str">
            <v>AGO</v>
          </cell>
          <cell r="C385">
            <v>7480</v>
          </cell>
          <cell r="D385">
            <v>148.197230108394</v>
          </cell>
          <cell r="E385">
            <v>744</v>
          </cell>
          <cell r="F385">
            <v>0</v>
          </cell>
          <cell r="G385">
            <v>0</v>
          </cell>
          <cell r="H385">
            <v>0</v>
          </cell>
          <cell r="I385">
            <v>7480</v>
          </cell>
          <cell r="J385">
            <v>6373</v>
          </cell>
          <cell r="K385">
            <v>135.19768083632846</v>
          </cell>
          <cell r="L385">
            <v>744</v>
          </cell>
          <cell r="M385">
            <v>0</v>
          </cell>
          <cell r="N385">
            <v>0</v>
          </cell>
          <cell r="O385">
            <v>0</v>
          </cell>
          <cell r="P385">
            <v>6373</v>
          </cell>
          <cell r="Q385">
            <v>1.1209999999999809</v>
          </cell>
          <cell r="R385">
            <v>134.51999999999771</v>
          </cell>
          <cell r="S385">
            <v>2.3000000000001819</v>
          </cell>
          <cell r="T385">
            <v>1.1960000000000264</v>
          </cell>
          <cell r="U385">
            <v>143.52000000000317</v>
          </cell>
          <cell r="V385">
            <v>1.6900000000000546</v>
          </cell>
          <cell r="W385">
            <v>13853</v>
          </cell>
          <cell r="X385">
            <v>2.3170000000000073</v>
          </cell>
          <cell r="Y385">
            <v>13855.317000000001</v>
          </cell>
          <cell r="Z385">
            <v>283.39491094472254</v>
          </cell>
          <cell r="AA385">
            <v>278.04000000000087</v>
          </cell>
          <cell r="AB385">
            <v>1488</v>
          </cell>
          <cell r="AC385">
            <v>3.9900000000002365</v>
          </cell>
          <cell r="AE385">
            <v>5379</v>
          </cell>
          <cell r="AF385">
            <v>736.69999999999709</v>
          </cell>
          <cell r="AG385">
            <v>4234</v>
          </cell>
          <cell r="AH385">
            <v>739.39999999999418</v>
          </cell>
          <cell r="AI385">
            <v>261.09999999999854</v>
          </cell>
          <cell r="AJ385">
            <v>1323.8000000000029</v>
          </cell>
          <cell r="AK385">
            <v>323.5</v>
          </cell>
          <cell r="AL385">
            <v>541.68999999999073</v>
          </cell>
          <cell r="AM385">
            <v>898.92700000001764</v>
          </cell>
          <cell r="AN385">
            <v>292.69600000000082</v>
          </cell>
          <cell r="AO385">
            <v>140.84899999999979</v>
          </cell>
          <cell r="AP385">
            <v>3813</v>
          </cell>
          <cell r="AQ385">
            <v>3490</v>
          </cell>
          <cell r="AR385">
            <v>0.55000000000001137</v>
          </cell>
          <cell r="AS385">
            <v>0.45799999999999841</v>
          </cell>
          <cell r="AT385">
            <v>566</v>
          </cell>
          <cell r="AU385">
            <v>145.80000000000109</v>
          </cell>
          <cell r="AV385">
            <v>2653</v>
          </cell>
          <cell r="AW385">
            <v>1841</v>
          </cell>
          <cell r="AX385">
            <v>100.09999999999854</v>
          </cell>
          <cell r="AY385">
            <v>1048.600000000004</v>
          </cell>
          <cell r="AZ385">
            <v>249</v>
          </cell>
          <cell r="BA385">
            <v>447.90000000000873</v>
          </cell>
          <cell r="BB385">
            <v>346.47899999998856</v>
          </cell>
          <cell r="BC385">
            <v>392.13800000000026</v>
          </cell>
          <cell r="BD385">
            <v>77.619999999999962</v>
          </cell>
          <cell r="BE385">
            <v>7304.0079999999998</v>
          </cell>
          <cell r="BF385">
            <v>267917.03000000003</v>
          </cell>
          <cell r="BG385">
            <v>1106318.5</v>
          </cell>
          <cell r="BH385">
            <v>151511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88.957999999999998</v>
          </cell>
          <cell r="BU385">
            <v>75.781999999999996</v>
          </cell>
          <cell r="BV385">
            <v>1.0999999999999999E-2</v>
          </cell>
          <cell r="BW385">
            <v>8.9999999999999993E-3</v>
          </cell>
          <cell r="BX385">
            <v>88.969000000000008</v>
          </cell>
          <cell r="BY385">
            <v>75.790999999999997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24788.963472580755</v>
          </cell>
          <cell r="CE385">
            <v>2942.9878664951907</v>
          </cell>
          <cell r="CF385">
            <v>48177.572805212774</v>
          </cell>
          <cell r="CG385">
            <v>159</v>
          </cell>
          <cell r="CH385">
            <v>0</v>
          </cell>
          <cell r="CI385">
            <v>111.8</v>
          </cell>
          <cell r="CJ385">
            <v>2.8999999999999986</v>
          </cell>
          <cell r="CK385">
            <v>681.09999999999945</v>
          </cell>
          <cell r="CL385">
            <v>71.914000000000001</v>
          </cell>
          <cell r="CM385">
            <v>3.0000000000000002E-2</v>
          </cell>
          <cell r="CN385">
            <v>658.5</v>
          </cell>
          <cell r="CO385">
            <v>0</v>
          </cell>
          <cell r="CP385">
            <v>0</v>
          </cell>
          <cell r="CQ385">
            <v>0</v>
          </cell>
          <cell r="CR385">
            <v>38.640999999999998</v>
          </cell>
          <cell r="CS385">
            <v>22.540999999999997</v>
          </cell>
          <cell r="CT385">
            <v>186.39999999999964</v>
          </cell>
          <cell r="CU385">
            <v>122.70000000000005</v>
          </cell>
          <cell r="CV385">
            <v>332.74799999999999</v>
          </cell>
          <cell r="CW385">
            <v>318.76900000000012</v>
          </cell>
          <cell r="CX385">
            <v>146.34800000000041</v>
          </cell>
          <cell r="CY385">
            <v>56.339599999999912</v>
          </cell>
          <cell r="CZ385">
            <v>146.34800000000041</v>
          </cell>
          <cell r="DA385">
            <v>84.509399999999872</v>
          </cell>
          <cell r="DB385">
            <v>94.98059999999991</v>
          </cell>
          <cell r="DC385">
            <v>196.06900000000013</v>
          </cell>
          <cell r="DD385">
            <v>122.70000000000005</v>
          </cell>
          <cell r="DE385">
            <v>196.06900000000013</v>
          </cell>
        </row>
        <row r="386">
          <cell r="B386" t="str">
            <v>SEP</v>
          </cell>
          <cell r="C386">
            <v>7988.3300000000163</v>
          </cell>
          <cell r="D386">
            <v>143.80806799333342</v>
          </cell>
          <cell r="E386">
            <v>720</v>
          </cell>
          <cell r="F386">
            <v>0</v>
          </cell>
          <cell r="G386">
            <v>0</v>
          </cell>
          <cell r="H386">
            <v>0</v>
          </cell>
          <cell r="I386">
            <v>7988.3300000000163</v>
          </cell>
          <cell r="J386">
            <v>5297.6390000000138</v>
          </cell>
          <cell r="K386">
            <v>119.70150421777787</v>
          </cell>
          <cell r="L386">
            <v>720</v>
          </cell>
          <cell r="M386">
            <v>1E-3</v>
          </cell>
          <cell r="N386">
            <v>0</v>
          </cell>
          <cell r="O386">
            <v>0</v>
          </cell>
          <cell r="P386">
            <v>5297.640000000014</v>
          </cell>
          <cell r="Q386">
            <v>1.4669999999999845</v>
          </cell>
          <cell r="R386">
            <v>176.03999999999814</v>
          </cell>
          <cell r="S386">
            <v>2.6999999999998181</v>
          </cell>
          <cell r="T386">
            <v>1.2010000000000218</v>
          </cell>
          <cell r="U386">
            <v>144.12000000000262</v>
          </cell>
          <cell r="V386">
            <v>0.98000000000001819</v>
          </cell>
          <cell r="W386">
            <v>13285.96900000003</v>
          </cell>
          <cell r="X386">
            <v>2.6690000000000063</v>
          </cell>
          <cell r="Y386">
            <v>13288.63800000003</v>
          </cell>
          <cell r="Z386">
            <v>263.50957221111133</v>
          </cell>
          <cell r="AA386">
            <v>320.16000000000076</v>
          </cell>
          <cell r="AB386">
            <v>1440</v>
          </cell>
          <cell r="AC386">
            <v>3.6799999999998363</v>
          </cell>
          <cell r="AE386">
            <v>4894.4799999999814</v>
          </cell>
          <cell r="AF386">
            <v>705.10000000000582</v>
          </cell>
          <cell r="AG386">
            <v>4165.2299999999814</v>
          </cell>
          <cell r="AH386">
            <v>720</v>
          </cell>
          <cell r="AI386">
            <v>258.80000000000473</v>
          </cell>
          <cell r="AJ386">
            <v>1277.8899999999958</v>
          </cell>
          <cell r="AK386">
            <v>319.15000000000873</v>
          </cell>
          <cell r="AL386">
            <v>561.58999999999651</v>
          </cell>
          <cell r="AM386">
            <v>966.728000000066</v>
          </cell>
          <cell r="AN386">
            <v>337.8499999999957</v>
          </cell>
          <cell r="AO386">
            <v>132.9909999999999</v>
          </cell>
          <cell r="AP386">
            <v>4166.2300000000105</v>
          </cell>
          <cell r="AQ386">
            <v>2954.070000000007</v>
          </cell>
          <cell r="AR386">
            <v>0.72399999999998954</v>
          </cell>
          <cell r="AS386">
            <v>0.45900000000000318</v>
          </cell>
          <cell r="AT386">
            <v>577.73000000001048</v>
          </cell>
          <cell r="AU386">
            <v>114.78999999999905</v>
          </cell>
          <cell r="AV386">
            <v>2482.8399999999965</v>
          </cell>
          <cell r="AW386">
            <v>1809.6300000000047</v>
          </cell>
          <cell r="AX386">
            <v>99.899999999998727</v>
          </cell>
          <cell r="AY386">
            <v>1001.5099999999984</v>
          </cell>
          <cell r="AZ386">
            <v>244.86000000000058</v>
          </cell>
          <cell r="BA386">
            <v>458.76999999998952</v>
          </cell>
          <cell r="BB386">
            <v>410.70200000004547</v>
          </cell>
          <cell r="BC386">
            <v>389.9589999999838</v>
          </cell>
          <cell r="BD386">
            <v>78.169999999999973</v>
          </cell>
          <cell r="BE386">
            <v>7121.4830000000175</v>
          </cell>
          <cell r="BF386">
            <v>262093.72000000006</v>
          </cell>
          <cell r="BG386">
            <v>1086675.3736842102</v>
          </cell>
          <cell r="BH386">
            <v>152195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84.448999999999984</v>
          </cell>
          <cell r="BU386">
            <v>72.266999999999982</v>
          </cell>
          <cell r="BV386">
            <v>0.77600000000000002</v>
          </cell>
          <cell r="BW386">
            <v>0.66900000000000004</v>
          </cell>
          <cell r="BX386">
            <v>85.22499999999998</v>
          </cell>
          <cell r="BY386">
            <v>72.935999999999993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23971.240144197585</v>
          </cell>
          <cell r="CE386">
            <v>2893.080294642697</v>
          </cell>
          <cell r="CF386">
            <v>46941.725413894914</v>
          </cell>
          <cell r="CG386">
            <v>171</v>
          </cell>
          <cell r="CH386">
            <v>0</v>
          </cell>
          <cell r="CI386">
            <v>78.829000000000008</v>
          </cell>
          <cell r="CJ386">
            <v>2.7999999999999972</v>
          </cell>
          <cell r="CK386">
            <v>651.65000000000055</v>
          </cell>
          <cell r="CL386">
            <v>76.220999999999989</v>
          </cell>
          <cell r="CM386">
            <v>7.5999999999999998E-2</v>
          </cell>
          <cell r="CN386">
            <v>701.85000000000036</v>
          </cell>
          <cell r="CO386">
            <v>0</v>
          </cell>
          <cell r="CP386">
            <v>0</v>
          </cell>
          <cell r="CQ386">
            <v>0</v>
          </cell>
          <cell r="CR386">
            <v>41.158999999999985</v>
          </cell>
          <cell r="CS386">
            <v>23.806000000000001</v>
          </cell>
          <cell r="CT386">
            <v>177.72000000000025</v>
          </cell>
          <cell r="CU386">
            <v>118.46000000000004</v>
          </cell>
          <cell r="CV386">
            <v>346.64499999999805</v>
          </cell>
          <cell r="CW386">
            <v>313.43949999999194</v>
          </cell>
          <cell r="CX386">
            <v>168.92499999999785</v>
          </cell>
          <cell r="CY386">
            <v>53.196399999999947</v>
          </cell>
          <cell r="CZ386">
            <v>168.92499999999785</v>
          </cell>
          <cell r="DA386">
            <v>79.794599999999917</v>
          </cell>
          <cell r="DB386">
            <v>94.355399999999946</v>
          </cell>
          <cell r="DC386">
            <v>194.9794999999919</v>
          </cell>
          <cell r="DD386">
            <v>118.46000000000004</v>
          </cell>
          <cell r="DE386">
            <v>194.9794999999919</v>
          </cell>
        </row>
        <row r="387">
          <cell r="B387" t="str">
            <v>OCT</v>
          </cell>
          <cell r="C387">
            <v>7496.6699999999837</v>
          </cell>
          <cell r="D387">
            <v>152.75242683807576</v>
          </cell>
          <cell r="E387">
            <v>744</v>
          </cell>
          <cell r="F387">
            <v>0</v>
          </cell>
          <cell r="G387">
            <v>0</v>
          </cell>
          <cell r="H387">
            <v>0</v>
          </cell>
          <cell r="I387">
            <v>7496.6699999999837</v>
          </cell>
          <cell r="J387">
            <v>6392.359999999986</v>
          </cell>
          <cell r="K387">
            <v>143.4866079429693</v>
          </cell>
          <cell r="L387">
            <v>744</v>
          </cell>
          <cell r="M387">
            <v>0</v>
          </cell>
          <cell r="N387">
            <v>0</v>
          </cell>
          <cell r="O387">
            <v>0</v>
          </cell>
          <cell r="P387">
            <v>6392.359999999986</v>
          </cell>
          <cell r="Q387">
            <v>0.67200000000002547</v>
          </cell>
          <cell r="R387">
            <v>80.640000000003056</v>
          </cell>
          <cell r="S387">
            <v>1</v>
          </cell>
          <cell r="T387">
            <v>1.0919999999999845</v>
          </cell>
          <cell r="U387">
            <v>131.03999999999814</v>
          </cell>
          <cell r="V387">
            <v>1.9900000000000091</v>
          </cell>
          <cell r="W387">
            <v>13889.02999999997</v>
          </cell>
          <cell r="X387">
            <v>1.76400000000001</v>
          </cell>
          <cell r="Y387">
            <v>13890.793999999971</v>
          </cell>
          <cell r="Z387">
            <v>296.23903478104501</v>
          </cell>
          <cell r="AA387">
            <v>211.6800000000012</v>
          </cell>
          <cell r="AB387">
            <v>1488</v>
          </cell>
          <cell r="AC387">
            <v>2.9900000000000091</v>
          </cell>
          <cell r="AE387">
            <v>5287.2200000000303</v>
          </cell>
          <cell r="AF387">
            <v>739.19999999999709</v>
          </cell>
          <cell r="AG387">
            <v>4264.7700000000186</v>
          </cell>
          <cell r="AH387">
            <v>742</v>
          </cell>
          <cell r="AI387">
            <v>274.60000000000036</v>
          </cell>
          <cell r="AJ387">
            <v>1352.5200000000041</v>
          </cell>
          <cell r="AK387">
            <v>346.3799999999901</v>
          </cell>
          <cell r="AL387">
            <v>569.95000000001164</v>
          </cell>
          <cell r="AM387">
            <v>970.02399999993372</v>
          </cell>
          <cell r="AN387">
            <v>362.5259999999804</v>
          </cell>
          <cell r="AO387">
            <v>111.76900000000036</v>
          </cell>
          <cell r="AP387">
            <v>3812.7699999999895</v>
          </cell>
          <cell r="AQ387">
            <v>3512.929999999993</v>
          </cell>
          <cell r="AR387">
            <v>0.32099999999996953</v>
          </cell>
          <cell r="AS387">
            <v>0.41700000000000159</v>
          </cell>
          <cell r="AT387">
            <v>580.08000000000175</v>
          </cell>
          <cell r="AU387">
            <v>106.21999999999571</v>
          </cell>
          <cell r="AV387">
            <v>2635.7099999999919</v>
          </cell>
          <cell r="AW387">
            <v>1855.3699999999953</v>
          </cell>
          <cell r="AX387">
            <v>105.00000000000182</v>
          </cell>
          <cell r="AY387">
            <v>1065.1000000000022</v>
          </cell>
          <cell r="AZ387">
            <v>267.33000000000175</v>
          </cell>
          <cell r="BA387">
            <v>466.33000000000175</v>
          </cell>
          <cell r="BB387">
            <v>473.57699999997192</v>
          </cell>
          <cell r="BC387">
            <v>261.78400000001619</v>
          </cell>
          <cell r="BD387">
            <v>65.069999999999922</v>
          </cell>
          <cell r="BE387">
            <v>7326.4379999999828</v>
          </cell>
          <cell r="BF387">
            <v>277397.99000000005</v>
          </cell>
          <cell r="BG387">
            <v>1042511.8403508769</v>
          </cell>
          <cell r="BH387">
            <v>163938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60.394999999999989</v>
          </cell>
          <cell r="BU387">
            <v>48.398000000000003</v>
          </cell>
          <cell r="BV387">
            <v>0.64200000000000002</v>
          </cell>
          <cell r="BW387">
            <v>0.56499999999999995</v>
          </cell>
          <cell r="BX387">
            <v>61.036999999999992</v>
          </cell>
          <cell r="BY387">
            <v>48.963000000000001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18960.479418169849</v>
          </cell>
          <cell r="CE387">
            <v>2571.6901361857085</v>
          </cell>
          <cell r="CF387">
            <v>37846.415327765018</v>
          </cell>
          <cell r="CG387">
            <v>164</v>
          </cell>
          <cell r="CH387">
            <v>0</v>
          </cell>
          <cell r="CI387">
            <v>79.627999999999986</v>
          </cell>
          <cell r="CJ387">
            <v>2.1999999999999993</v>
          </cell>
          <cell r="CK387">
            <v>540.64999999999964</v>
          </cell>
          <cell r="CL387">
            <v>88.244</v>
          </cell>
          <cell r="CM387">
            <v>0.38100000000000006</v>
          </cell>
          <cell r="CN387">
            <v>733.98999999999978</v>
          </cell>
          <cell r="CO387">
            <v>0.312</v>
          </cell>
          <cell r="CP387">
            <v>1E-3</v>
          </cell>
          <cell r="CQ387">
            <v>3.5600000000000023</v>
          </cell>
          <cell r="CR387">
            <v>43.930999999999997</v>
          </cell>
          <cell r="CS387">
            <v>25.994999999999997</v>
          </cell>
          <cell r="CT387">
            <v>138.92000000000007</v>
          </cell>
          <cell r="CU387">
            <v>102.58999999999992</v>
          </cell>
          <cell r="CV387">
            <v>320.18299999999022</v>
          </cell>
          <cell r="CW387">
            <v>233.48200000000801</v>
          </cell>
          <cell r="CX387">
            <v>181.2629999999902</v>
          </cell>
          <cell r="CY387">
            <v>44.707600000000127</v>
          </cell>
          <cell r="CZ387">
            <v>181.2629999999902</v>
          </cell>
          <cell r="DA387">
            <v>67.061400000000205</v>
          </cell>
          <cell r="DB387">
            <v>88.638600000000153</v>
          </cell>
          <cell r="DC387">
            <v>130.8920000000081</v>
          </cell>
          <cell r="DD387">
            <v>102.58999999999992</v>
          </cell>
          <cell r="DE387">
            <v>130.8920000000081</v>
          </cell>
        </row>
        <row r="388">
          <cell r="B388" t="str">
            <v>NOV</v>
          </cell>
          <cell r="C388">
            <v>4194.5</v>
          </cell>
          <cell r="D388">
            <v>102.16554075619052</v>
          </cell>
          <cell r="E388">
            <v>536.79999999998836</v>
          </cell>
          <cell r="F388">
            <v>0</v>
          </cell>
          <cell r="G388">
            <v>0</v>
          </cell>
          <cell r="H388">
            <v>0</v>
          </cell>
          <cell r="I388">
            <v>4194.5</v>
          </cell>
          <cell r="J388">
            <v>7545.2999999999884</v>
          </cell>
          <cell r="K388">
            <v>153.39161133214276</v>
          </cell>
          <cell r="L388">
            <v>720</v>
          </cell>
          <cell r="M388">
            <v>0</v>
          </cell>
          <cell r="N388">
            <v>0</v>
          </cell>
          <cell r="O388">
            <v>0</v>
          </cell>
          <cell r="P388">
            <v>7545.2999999999884</v>
          </cell>
          <cell r="Q388">
            <v>5.1490000000000009</v>
          </cell>
          <cell r="R388">
            <v>617.88000000000011</v>
          </cell>
          <cell r="S388">
            <v>6.8000000000001819</v>
          </cell>
          <cell r="T388">
            <v>5.9779999999999518</v>
          </cell>
          <cell r="U388">
            <v>717.35999999999422</v>
          </cell>
          <cell r="V388">
            <v>10.610000000000127</v>
          </cell>
          <cell r="W388">
            <v>11739.799999999988</v>
          </cell>
          <cell r="X388">
            <v>11.126999999999953</v>
          </cell>
          <cell r="Y388">
            <v>11750.926999999989</v>
          </cell>
          <cell r="Z388">
            <v>255.55715208833328</v>
          </cell>
          <cell r="AA388">
            <v>1335.2399999999943</v>
          </cell>
          <cell r="AB388">
            <v>1256.7999999999884</v>
          </cell>
          <cell r="AC388">
            <v>17.410000000000309</v>
          </cell>
          <cell r="AE388">
            <v>3696.8999999999651</v>
          </cell>
          <cell r="AF388">
            <v>559.60000000000582</v>
          </cell>
          <cell r="AG388">
            <v>4070.7999999999884</v>
          </cell>
          <cell r="AH388">
            <v>691.60000000000582</v>
          </cell>
          <cell r="AI388">
            <v>249.29999999999563</v>
          </cell>
          <cell r="AJ388">
            <v>1288.4900000000016</v>
          </cell>
          <cell r="AK388">
            <v>253.77000000000407</v>
          </cell>
          <cell r="AL388">
            <v>492.05999999999767</v>
          </cell>
          <cell r="AM388">
            <v>834.88699999999108</v>
          </cell>
          <cell r="AN388">
            <v>287.38200000005884</v>
          </cell>
          <cell r="AO388">
            <v>112.77299999999977</v>
          </cell>
          <cell r="AP388">
            <v>2133.6000000000058</v>
          </cell>
          <cell r="AQ388">
            <v>4180.7999999999884</v>
          </cell>
          <cell r="AR388">
            <v>2.5649999999999977</v>
          </cell>
          <cell r="AS388">
            <v>2.3599999999999852</v>
          </cell>
          <cell r="AT388">
            <v>555.98999999999069</v>
          </cell>
          <cell r="AU388">
            <v>104.32000000000153</v>
          </cell>
          <cell r="AV388">
            <v>1879.9500000000116</v>
          </cell>
          <cell r="AW388">
            <v>1762.3999999999942</v>
          </cell>
          <cell r="AX388">
            <v>96.200000000000728</v>
          </cell>
          <cell r="AY388">
            <v>1019.0899999999965</v>
          </cell>
          <cell r="AZ388">
            <v>200.70999999999913</v>
          </cell>
          <cell r="BA388">
            <v>406.30000000000291</v>
          </cell>
          <cell r="BB388">
            <v>536.37899999998899</v>
          </cell>
          <cell r="BC388">
            <v>209.29700000000005</v>
          </cell>
          <cell r="BD388">
            <v>65.320000000000192</v>
          </cell>
          <cell r="BE388">
            <v>6319.3249999999944</v>
          </cell>
          <cell r="BF388">
            <v>260656.93999999994</v>
          </cell>
          <cell r="BG388">
            <v>1054974.7824561403</v>
          </cell>
          <cell r="BH388">
            <v>156384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83.286000000000016</v>
          </cell>
          <cell r="BU388">
            <v>70.73399999999998</v>
          </cell>
          <cell r="BV388">
            <v>0.51800000000000002</v>
          </cell>
          <cell r="BW388">
            <v>0.44999999999999996</v>
          </cell>
          <cell r="BX388">
            <v>83.804000000000016</v>
          </cell>
          <cell r="BY388">
            <v>71.183999999999969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23959.272033931313</v>
          </cell>
          <cell r="CE388">
            <v>2718.8583740926965</v>
          </cell>
          <cell r="CF388">
            <v>45415.531213663526</v>
          </cell>
          <cell r="CG388">
            <v>158.5</v>
          </cell>
          <cell r="CH388">
            <v>0</v>
          </cell>
          <cell r="CI388">
            <v>56.402999999999999</v>
          </cell>
          <cell r="CJ388">
            <v>1.8000000000000007</v>
          </cell>
          <cell r="CK388">
            <v>424.86000000000058</v>
          </cell>
          <cell r="CL388">
            <v>95.500999999999976</v>
          </cell>
          <cell r="CM388">
            <v>1.0269999999999999</v>
          </cell>
          <cell r="CN388">
            <v>646.55999999999949</v>
          </cell>
          <cell r="CO388">
            <v>36.414000000000001</v>
          </cell>
          <cell r="CP388">
            <v>0.24599999999999997</v>
          </cell>
          <cell r="CQ388">
            <v>216.22000000000003</v>
          </cell>
          <cell r="CR388">
            <v>40.167000000000002</v>
          </cell>
          <cell r="CS388">
            <v>23.455999999999996</v>
          </cell>
          <cell r="CT388">
            <v>175.85999999999967</v>
          </cell>
          <cell r="CU388">
            <v>117.15000000000009</v>
          </cell>
          <cell r="CV388">
            <v>319.55100000002898</v>
          </cell>
          <cell r="CW388">
            <v>221.7985000000001</v>
          </cell>
          <cell r="CX388">
            <v>143.69100000002942</v>
          </cell>
          <cell r="CY388">
            <v>45.109199999999895</v>
          </cell>
          <cell r="CZ388">
            <v>143.69100000002942</v>
          </cell>
          <cell r="DA388">
            <v>67.663799999999839</v>
          </cell>
          <cell r="DB388">
            <v>85.276199999999918</v>
          </cell>
          <cell r="DC388">
            <v>104.64850000000003</v>
          </cell>
          <cell r="DD388">
            <v>117.15000000000009</v>
          </cell>
          <cell r="DE388">
            <v>104.64850000000003</v>
          </cell>
        </row>
        <row r="389">
          <cell r="B389" t="str">
            <v>DIC</v>
          </cell>
          <cell r="C389">
            <v>8673.5</v>
          </cell>
          <cell r="D389">
            <v>161.75554939571811</v>
          </cell>
          <cell r="E389">
            <v>731.70000000001164</v>
          </cell>
          <cell r="F389">
            <v>0</v>
          </cell>
          <cell r="G389">
            <v>0</v>
          </cell>
          <cell r="H389">
            <v>0</v>
          </cell>
          <cell r="I389">
            <v>8673.5</v>
          </cell>
          <cell r="J389">
            <v>5173.7000000000116</v>
          </cell>
          <cell r="K389">
            <v>115.58094868815444</v>
          </cell>
          <cell r="L389">
            <v>612</v>
          </cell>
          <cell r="M389">
            <v>0</v>
          </cell>
          <cell r="N389">
            <v>0</v>
          </cell>
          <cell r="O389">
            <v>0</v>
          </cell>
          <cell r="P389">
            <v>5173.7000000000116</v>
          </cell>
          <cell r="Q389">
            <v>25.103999999999928</v>
          </cell>
          <cell r="R389">
            <v>3012.4799999999914</v>
          </cell>
          <cell r="S389">
            <v>29.199999999999818</v>
          </cell>
          <cell r="T389">
            <v>32.557000000000016</v>
          </cell>
          <cell r="U389">
            <v>3906.840000000002</v>
          </cell>
          <cell r="V389">
            <v>68.699999999999818</v>
          </cell>
          <cell r="W389">
            <v>13847.200000000012</v>
          </cell>
          <cell r="X389">
            <v>57.660999999999945</v>
          </cell>
          <cell r="Y389">
            <v>13904.86100000001</v>
          </cell>
          <cell r="Z389">
            <v>277.33649808387253</v>
          </cell>
          <cell r="AA389">
            <v>6919.3199999999933</v>
          </cell>
          <cell r="AB389">
            <v>1343.7000000000116</v>
          </cell>
          <cell r="AC389">
            <v>97.899999999999636</v>
          </cell>
          <cell r="AE389">
            <v>5203.4000000000233</v>
          </cell>
          <cell r="AF389">
            <v>740</v>
          </cell>
          <cell r="AG389">
            <v>4298.2000000000116</v>
          </cell>
          <cell r="AH389">
            <v>706.29999999999563</v>
          </cell>
          <cell r="AI389">
            <v>274.30000000000291</v>
          </cell>
          <cell r="AJ389">
            <v>1334.5999999999985</v>
          </cell>
          <cell r="AK389">
            <v>351.69999999999709</v>
          </cell>
          <cell r="AL389">
            <v>586.80000000000291</v>
          </cell>
          <cell r="AM389">
            <v>986.06100000000993</v>
          </cell>
          <cell r="AN389">
            <v>281.16599999999147</v>
          </cell>
          <cell r="AO389">
            <v>114.84199999999987</v>
          </cell>
          <cell r="AP389">
            <v>4568.3999999999942</v>
          </cell>
          <cell r="AQ389">
            <v>2951.5</v>
          </cell>
          <cell r="AR389">
            <v>12.749000000000024</v>
          </cell>
          <cell r="AS389">
            <v>12.615999999999985</v>
          </cell>
          <cell r="AT389">
            <v>568.5</v>
          </cell>
          <cell r="AU389">
            <v>117.89999999999964</v>
          </cell>
          <cell r="AV389">
            <v>2704.7000000000116</v>
          </cell>
          <cell r="AW389">
            <v>1920.6000000000058</v>
          </cell>
          <cell r="AX389">
            <v>110.20000000000073</v>
          </cell>
          <cell r="AY389">
            <v>1112.6000000000058</v>
          </cell>
          <cell r="AZ389">
            <v>279.59999999999854</v>
          </cell>
          <cell r="BA389">
            <v>504.89999999999418</v>
          </cell>
          <cell r="BB389">
            <v>514.26300000000128</v>
          </cell>
          <cell r="BC389">
            <v>151.51100000001708</v>
          </cell>
          <cell r="BD389">
            <v>68.73999999999991</v>
          </cell>
          <cell r="BE389">
            <v>7545.264999999994</v>
          </cell>
          <cell r="BF389">
            <v>285970.38000000006</v>
          </cell>
          <cell r="BG389">
            <v>1173322.4438596496</v>
          </cell>
          <cell r="BH389">
            <v>173920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85.692000000000007</v>
          </cell>
          <cell r="BU389">
            <v>72.667000000000002</v>
          </cell>
          <cell r="BV389">
            <v>3.1500000000000004</v>
          </cell>
          <cell r="BW389">
            <v>2.7409999999999997</v>
          </cell>
          <cell r="BX389">
            <v>88.842000000000013</v>
          </cell>
          <cell r="BY389">
            <v>75.408000000000001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24930.266526088853</v>
          </cell>
          <cell r="CE389">
            <v>2965.7099317347465</v>
          </cell>
          <cell r="CF389">
            <v>47742.359434169754</v>
          </cell>
          <cell r="CG389">
            <v>159.5</v>
          </cell>
          <cell r="CH389">
            <v>0</v>
          </cell>
          <cell r="CI389">
            <v>0</v>
          </cell>
          <cell r="CJ389">
            <v>0</v>
          </cell>
          <cell r="CK389">
            <v>9.0000000000145519E-2</v>
          </cell>
          <cell r="CL389">
            <v>128.16199999999998</v>
          </cell>
          <cell r="CM389">
            <v>1.7249999999999996</v>
          </cell>
          <cell r="CN389">
            <v>706.76000000000022</v>
          </cell>
          <cell r="CO389">
            <v>106.815</v>
          </cell>
          <cell r="CP389">
            <v>0.54200000000000004</v>
          </cell>
          <cell r="CQ389">
            <v>717.52</v>
          </cell>
          <cell r="CR389">
            <v>40.657999999999994</v>
          </cell>
          <cell r="CS389">
            <v>24.841999999999995</v>
          </cell>
          <cell r="CT389">
            <v>203.10000000000036</v>
          </cell>
          <cell r="CU389">
            <v>131.79999999999973</v>
          </cell>
          <cell r="CV389">
            <v>341.211499999983</v>
          </cell>
          <cell r="CW389">
            <v>202.08249999999975</v>
          </cell>
          <cell r="CX389">
            <v>140.58299999999574</v>
          </cell>
          <cell r="CY389">
            <v>45.936799999999963</v>
          </cell>
          <cell r="CZ389">
            <v>140.58299999999574</v>
          </cell>
          <cell r="DA389">
            <v>68.905199999999923</v>
          </cell>
          <cell r="DB389">
            <v>86.59479999999995</v>
          </cell>
          <cell r="DC389">
            <v>75.755500000008539</v>
          </cell>
          <cell r="DD389">
            <v>131.79999999999973</v>
          </cell>
          <cell r="DE389">
            <v>75.755500000008539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CIO"/>
      <sheetName val="CONTADORES"/>
      <sheetName val="DATOSAÑO"/>
      <sheetName val="REPORTE DIA"/>
      <sheetName val="INFORME DIA GDP"/>
      <sheetName val="PRODUCCION VS ENERGIA GDP"/>
      <sheetName val="ESTADISTICOS JENNY"/>
      <sheetName val="Autog. Directa (Cup)"/>
      <sheetName val="ESTADISTICOS"/>
      <sheetName val="OCENSA"/>
      <sheetName val="DATOSCECOS"/>
      <sheetName val="ESTADISTICOS DE ENERGIA"/>
      <sheetName val="GRAFICAS DIA-MES"/>
      <sheetName val="DATA DE LAS 12"/>
      <sheetName val="US-GT-8001-2"/>
      <sheetName val="GRAFICAS CURVA DURACION"/>
      <sheetName val="CURVA DURACION"/>
      <sheetName val="FAC  NW"/>
      <sheetName val="FORMATO"/>
      <sheetName val="CONSUMO DE GAS POR AREAS"/>
      <sheetName val="CONSUMO ENERGIA ANUAL "/>
      <sheetName val="SEGUIMIENTO CONSUMO ENERGIA"/>
      <sheetName val="REGISTRO DE INDISPONIBILIDAD"/>
      <sheetName val="GRAFICAS RPTE GCIAL"/>
      <sheetName val="INDICADORES"/>
      <sheetName val="Resultados Mes &amp; Acum"/>
      <sheetName val="Datos Mes2"/>
      <sheetName val="Grafica totales"/>
      <sheetName val="grafica1"/>
      <sheetName val="Grafica costos variables"/>
      <sheetName val="metricas"/>
      <sheetName val="Instrucciones"/>
      <sheetName val="Definición Costos"/>
      <sheetName val="Datos Mes"/>
      <sheetName val="PORTADA"/>
      <sheetName val="CALCULO DE GAS"/>
      <sheetName val="INFORME SEMANAL CUS-CUP"/>
      <sheetName val="Disponibilidad"/>
      <sheetName val="Consumo"/>
      <sheetName val="CONTADORES DE ENERGIA"/>
      <sheetName val="HH G8001-2-5-6-D2-KM2501"/>
    </sheetNames>
    <sheetDataSet>
      <sheetData sheetId="0" refreshError="1"/>
      <sheetData sheetId="1" refreshError="1"/>
      <sheetData sheetId="2">
        <row r="377">
          <cell r="B377" t="str">
            <v>ENE</v>
          </cell>
          <cell r="C377">
            <v>6767.7350000000151</v>
          </cell>
          <cell r="D377">
            <v>124.91727101759862</v>
          </cell>
          <cell r="E377">
            <v>744</v>
          </cell>
          <cell r="F377">
            <v>0</v>
          </cell>
          <cell r="G377">
            <v>0</v>
          </cell>
          <cell r="H377">
            <v>0</v>
          </cell>
          <cell r="I377">
            <v>6767.7350000000151</v>
          </cell>
          <cell r="J377">
            <v>7141.9549999999581</v>
          </cell>
          <cell r="K377">
            <v>127.80614179772481</v>
          </cell>
          <cell r="L377">
            <v>733.20000000001164</v>
          </cell>
          <cell r="M377">
            <v>0</v>
          </cell>
          <cell r="N377">
            <v>0</v>
          </cell>
          <cell r="O377">
            <v>0</v>
          </cell>
          <cell r="P377">
            <v>7141.9549999999581</v>
          </cell>
          <cell r="Q377">
            <v>1.6130000000000564</v>
          </cell>
          <cell r="R377">
            <v>193.56000000000677</v>
          </cell>
          <cell r="S377">
            <v>3.2999999999992724</v>
          </cell>
          <cell r="T377">
            <v>6.9569999999999936</v>
          </cell>
          <cell r="U377">
            <v>834.83999999999924</v>
          </cell>
          <cell r="V377">
            <v>9.2999999999999545</v>
          </cell>
          <cell r="W377">
            <v>13909.689999999973</v>
          </cell>
          <cell r="X377">
            <v>8.57000000000005</v>
          </cell>
          <cell r="Y377">
            <v>13918.259999999973</v>
          </cell>
          <cell r="Z377">
            <v>252.7234128153234</v>
          </cell>
          <cell r="AA377">
            <v>1028.400000000006</v>
          </cell>
          <cell r="AB377">
            <v>1477.2000000000116</v>
          </cell>
          <cell r="AC377">
            <v>12.599999999999227</v>
          </cell>
          <cell r="AE377">
            <v>5597.8229999999749</v>
          </cell>
          <cell r="AF377">
            <v>717.80000000000291</v>
          </cell>
          <cell r="AG377">
            <v>4170.439000000013</v>
          </cell>
          <cell r="AH377">
            <v>739.79999999999563</v>
          </cell>
          <cell r="AI377">
            <v>317.40000000000327</v>
          </cell>
          <cell r="AJ377">
            <v>1529.5500000000038</v>
          </cell>
          <cell r="AK377">
            <v>763.61000000000058</v>
          </cell>
          <cell r="AL377">
            <v>115.41999999999825</v>
          </cell>
          <cell r="AM377">
            <v>1186.9999999999814</v>
          </cell>
          <cell r="AN377">
            <v>162.51799999998696</v>
          </cell>
          <cell r="AO377">
            <v>22.5</v>
          </cell>
          <cell r="AP377">
            <v>3434.5669999999955</v>
          </cell>
          <cell r="AQ377">
            <v>3963.2269999999844</v>
          </cell>
          <cell r="AR377">
            <v>0.86500000000000909</v>
          </cell>
          <cell r="AS377">
            <v>2.679000000000002</v>
          </cell>
          <cell r="AT377">
            <v>612.4600000000064</v>
          </cell>
          <cell r="AU377">
            <v>161.56999999999971</v>
          </cell>
          <cell r="AV377">
            <v>2643.195000000007</v>
          </cell>
          <cell r="AW377">
            <v>1828.804999999993</v>
          </cell>
          <cell r="AX377">
            <v>130.90000000000055</v>
          </cell>
          <cell r="AY377">
            <v>1256.2300000000005</v>
          </cell>
          <cell r="AZ377">
            <v>599.30999999999767</v>
          </cell>
          <cell r="BA377">
            <v>91.490000000005239</v>
          </cell>
          <cell r="BB377">
            <v>632.33399999995731</v>
          </cell>
          <cell r="BC377">
            <v>219.07400000001863</v>
          </cell>
          <cell r="BD377">
            <v>0</v>
          </cell>
          <cell r="BE377">
            <v>7401.3379999999788</v>
          </cell>
          <cell r="BF377">
            <v>392132.58676800004</v>
          </cell>
          <cell r="BG377">
            <v>1047524.646044397</v>
          </cell>
          <cell r="BH377">
            <v>178572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91.432000000000016</v>
          </cell>
          <cell r="BU377">
            <v>74.775999999999996</v>
          </cell>
          <cell r="BV377">
            <v>2</v>
          </cell>
          <cell r="BW377">
            <v>1.4590000000000003</v>
          </cell>
          <cell r="BX377">
            <v>93.431999999999988</v>
          </cell>
          <cell r="BY377">
            <v>76.234999999999999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31335.680430045286</v>
          </cell>
          <cell r="CE377">
            <v>3368.7070275082228</v>
          </cell>
          <cell r="CF377">
            <v>44940.051107738087</v>
          </cell>
          <cell r="CG377">
            <v>181.03399999999965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</row>
        <row r="378">
          <cell r="B378" t="str">
            <v>FEB</v>
          </cell>
          <cell r="C378">
            <v>7026.9649999999965</v>
          </cell>
          <cell r="D378">
            <v>126.86967507880989</v>
          </cell>
          <cell r="E378">
            <v>666.30000000000587</v>
          </cell>
          <cell r="F378">
            <v>8</v>
          </cell>
          <cell r="G378">
            <v>753</v>
          </cell>
          <cell r="H378">
            <v>0.79999999999995453</v>
          </cell>
          <cell r="I378">
            <v>7034.9649999999965</v>
          </cell>
          <cell r="J378">
            <v>5474.6450000000186</v>
          </cell>
          <cell r="K378">
            <v>114.18810560345234</v>
          </cell>
          <cell r="L378">
            <v>669.60000000000582</v>
          </cell>
          <cell r="M378">
            <v>5</v>
          </cell>
          <cell r="N378">
            <v>499</v>
          </cell>
          <cell r="O378">
            <v>0.5</v>
          </cell>
          <cell r="P378">
            <v>5479.6450000000186</v>
          </cell>
          <cell r="Q378">
            <v>5.9950000000000045</v>
          </cell>
          <cell r="R378">
            <v>719.40000000000055</v>
          </cell>
          <cell r="S378">
            <v>8</v>
          </cell>
          <cell r="T378">
            <v>0.86500000000000909</v>
          </cell>
          <cell r="U378">
            <v>103.80000000000109</v>
          </cell>
          <cell r="V378">
            <v>3.7000000000000455</v>
          </cell>
          <cell r="W378">
            <v>12501.610000000015</v>
          </cell>
          <cell r="X378">
            <v>19.860000000000014</v>
          </cell>
          <cell r="Y378">
            <v>12521.470000000016</v>
          </cell>
          <cell r="Z378">
            <v>241.05778068226223</v>
          </cell>
          <cell r="AA378">
            <v>2075.2000000000016</v>
          </cell>
          <cell r="AB378">
            <v>1335.9000000000117</v>
          </cell>
          <cell r="AC378">
            <v>13</v>
          </cell>
          <cell r="AE378">
            <v>5105.2770000000019</v>
          </cell>
          <cell r="AF378">
            <v>655.30000000000291</v>
          </cell>
          <cell r="AG378">
            <v>3695.560999999987</v>
          </cell>
          <cell r="AH378">
            <v>647.30000000000291</v>
          </cell>
          <cell r="AI378">
            <v>294.19999999999891</v>
          </cell>
          <cell r="AJ378">
            <v>1283.3499999999995</v>
          </cell>
          <cell r="AK378">
            <v>314.79000000000815</v>
          </cell>
          <cell r="AL378">
            <v>528.94000000000233</v>
          </cell>
          <cell r="AM378">
            <v>1073.3839999999918</v>
          </cell>
          <cell r="AN378">
            <v>157.50400000002469</v>
          </cell>
          <cell r="AO378">
            <v>15.5</v>
          </cell>
          <cell r="AP378">
            <v>3576.3329999999987</v>
          </cell>
          <cell r="AQ378">
            <v>3062.1730000000098</v>
          </cell>
          <cell r="AR378">
            <v>3.5120000000000005</v>
          </cell>
          <cell r="AS378">
            <v>0.375</v>
          </cell>
          <cell r="AT378">
            <v>569.93999999998778</v>
          </cell>
          <cell r="AU378">
            <v>150.55999999999585</v>
          </cell>
          <cell r="AV378">
            <v>2414.304999999993</v>
          </cell>
          <cell r="AW378">
            <v>1621.195000000007</v>
          </cell>
          <cell r="AX378">
            <v>122.89999999999782</v>
          </cell>
          <cell r="AY378">
            <v>1060.2700000000009</v>
          </cell>
          <cell r="AZ378">
            <v>243.69000000000233</v>
          </cell>
          <cell r="BA378">
            <v>424.60000000000582</v>
          </cell>
          <cell r="BB378">
            <v>560.6530000000173</v>
          </cell>
          <cell r="BC378">
            <v>194.8099999999767</v>
          </cell>
          <cell r="BD378">
            <v>0</v>
          </cell>
          <cell r="BE378">
            <v>6642.3930000000082</v>
          </cell>
          <cell r="BF378">
            <v>338090.31873599999</v>
          </cell>
          <cell r="BG378">
            <v>984879.32770947495</v>
          </cell>
          <cell r="BH378">
            <v>173051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85.595999999999989</v>
          </cell>
          <cell r="BU378">
            <v>71.301000000000002</v>
          </cell>
          <cell r="BV378">
            <v>5.0999999999999997E-2</v>
          </cell>
          <cell r="BW378">
            <v>4.3999999999999997E-2</v>
          </cell>
          <cell r="BX378">
            <v>85.646999999999991</v>
          </cell>
          <cell r="BY378">
            <v>71.345000000000013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25832.395821969272</v>
          </cell>
          <cell r="CE378">
            <v>2795.3378400027341</v>
          </cell>
          <cell r="CF378">
            <v>43531.983815686268</v>
          </cell>
          <cell r="CG378">
            <v>177.76600000000326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</row>
        <row r="379">
          <cell r="B379" t="str">
            <v>MAR</v>
          </cell>
          <cell r="C379">
            <v>8831.2699999999895</v>
          </cell>
          <cell r="D379">
            <v>149.05232301987274</v>
          </cell>
          <cell r="E379">
            <v>744</v>
          </cell>
          <cell r="F379">
            <v>0</v>
          </cell>
          <cell r="G379">
            <v>0</v>
          </cell>
          <cell r="H379">
            <v>0</v>
          </cell>
          <cell r="I379">
            <v>8831.2699999999895</v>
          </cell>
          <cell r="J379">
            <v>5060.3700000000254</v>
          </cell>
          <cell r="K379">
            <v>118.24621968124029</v>
          </cell>
          <cell r="L379">
            <v>744</v>
          </cell>
          <cell r="M379">
            <v>0.47000000000000003</v>
          </cell>
          <cell r="N379">
            <v>0</v>
          </cell>
          <cell r="O379">
            <v>0</v>
          </cell>
          <cell r="P379">
            <v>5060.8400000000256</v>
          </cell>
          <cell r="Q379">
            <v>0.74299999999993815</v>
          </cell>
          <cell r="R379">
            <v>89.159999999992579</v>
          </cell>
          <cell r="S379">
            <v>1.9000000000005457</v>
          </cell>
          <cell r="T379">
            <v>0.60199999999997544</v>
          </cell>
          <cell r="U379">
            <v>60.527999999997064</v>
          </cell>
          <cell r="V379">
            <v>0.98299999999994725</v>
          </cell>
          <cell r="W379">
            <v>13891.640000000016</v>
          </cell>
          <cell r="X379">
            <v>1.8149999999999136</v>
          </cell>
          <cell r="Y379">
            <v>13893.455000000016</v>
          </cell>
          <cell r="Z379">
            <v>267.29854270111298</v>
          </cell>
          <cell r="AA379">
            <v>149.68799999998964</v>
          </cell>
          <cell r="AB379">
            <v>1488</v>
          </cell>
          <cell r="AC379">
            <v>2.8830000000004929</v>
          </cell>
          <cell r="AE379">
            <v>5785.460000000021</v>
          </cell>
          <cell r="AF379">
            <v>725.29999999998836</v>
          </cell>
          <cell r="AG379">
            <v>4234.7300000000105</v>
          </cell>
          <cell r="AH379">
            <v>744</v>
          </cell>
          <cell r="AI379">
            <v>313.40000000000146</v>
          </cell>
          <cell r="AJ379">
            <v>1331.4399999999978</v>
          </cell>
          <cell r="AK379">
            <v>349.36999999999534</v>
          </cell>
          <cell r="AL379">
            <v>564.57000000000698</v>
          </cell>
          <cell r="AM379">
            <v>1121.9129999999809</v>
          </cell>
          <cell r="AN379">
            <v>167.87200000000121</v>
          </cell>
          <cell r="AO379">
            <v>24.699999999999932</v>
          </cell>
          <cell r="AP379">
            <v>4505.4900000000052</v>
          </cell>
          <cell r="AQ379">
            <v>2770.9400000000023</v>
          </cell>
          <cell r="AR379">
            <v>0.42099999999999227</v>
          </cell>
          <cell r="AS379">
            <v>0.22900000000001342</v>
          </cell>
          <cell r="AT379">
            <v>620.75</v>
          </cell>
          <cell r="AU379">
            <v>144.33000000000357</v>
          </cell>
          <cell r="AV379">
            <v>2725.2999999999884</v>
          </cell>
          <cell r="AW379">
            <v>1861.0599999999977</v>
          </cell>
          <cell r="AX379">
            <v>131.29999999999927</v>
          </cell>
          <cell r="AY379">
            <v>1095.9399999999987</v>
          </cell>
          <cell r="AZ379">
            <v>269.73999999999796</v>
          </cell>
          <cell r="BA379">
            <v>445.82999999998719</v>
          </cell>
          <cell r="BB379">
            <v>537.34100000002741</v>
          </cell>
          <cell r="BC379">
            <v>239.74900000001864</v>
          </cell>
          <cell r="BD379">
            <v>0</v>
          </cell>
          <cell r="BE379">
            <v>7277.0800000000072</v>
          </cell>
          <cell r="BF379">
            <v>377521.21916799998</v>
          </cell>
          <cell r="BG379">
            <v>1101461.4071420275</v>
          </cell>
          <cell r="BH379">
            <v>191170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89.544999999999973</v>
          </cell>
          <cell r="BU379">
            <v>72.660000000000011</v>
          </cell>
          <cell r="BV379">
            <v>0</v>
          </cell>
          <cell r="BW379">
            <v>0</v>
          </cell>
          <cell r="BX379">
            <v>89.544999999999973</v>
          </cell>
          <cell r="BY379">
            <v>72.660000000000011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27747.296587490389</v>
          </cell>
          <cell r="CE379">
            <v>3237.8883866535293</v>
          </cell>
          <cell r="CF379">
            <v>53059.184422463761</v>
          </cell>
          <cell r="CG379">
            <v>187.5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</row>
        <row r="380">
          <cell r="B380" t="str">
            <v>ABR</v>
          </cell>
          <cell r="C380">
            <v>5579.1520000000019</v>
          </cell>
          <cell r="D380">
            <v>118.1783891265936</v>
          </cell>
          <cell r="E380">
            <v>720</v>
          </cell>
          <cell r="F380">
            <v>0</v>
          </cell>
          <cell r="G380">
            <v>0</v>
          </cell>
          <cell r="H380">
            <v>0</v>
          </cell>
          <cell r="I380">
            <v>5579.1520000000019</v>
          </cell>
          <cell r="J380">
            <v>8294.6669999999576</v>
          </cell>
          <cell r="K380">
            <v>140.02519622791289</v>
          </cell>
          <cell r="L380">
            <v>720</v>
          </cell>
          <cell r="M380">
            <v>0</v>
          </cell>
          <cell r="N380">
            <v>0</v>
          </cell>
          <cell r="O380">
            <v>0</v>
          </cell>
          <cell r="P380">
            <v>8294.6669999999576</v>
          </cell>
          <cell r="Q380">
            <v>0.90700000000003911</v>
          </cell>
          <cell r="R380">
            <v>108.84000000000469</v>
          </cell>
          <cell r="S380">
            <v>2.0999999999994543</v>
          </cell>
          <cell r="T380">
            <v>0.69799999999997908</v>
          </cell>
          <cell r="U380">
            <v>83.75999999999749</v>
          </cell>
          <cell r="V380">
            <v>1.0170000000000528</v>
          </cell>
          <cell r="W380">
            <v>13873.818999999959</v>
          </cell>
          <cell r="X380">
            <v>1.6050000000000182</v>
          </cell>
          <cell r="Y380">
            <v>13875.423999999961</v>
          </cell>
          <cell r="Z380">
            <v>258.20358535450652</v>
          </cell>
          <cell r="AA380">
            <v>192.60000000000218</v>
          </cell>
          <cell r="AB380">
            <v>1440</v>
          </cell>
          <cell r="AC380">
            <v>3.1169999999995071</v>
          </cell>
          <cell r="AE380">
            <v>6005.1929999999702</v>
          </cell>
          <cell r="AF380">
            <v>710.27999999999884</v>
          </cell>
          <cell r="AG380">
            <v>4175.4629999999888</v>
          </cell>
          <cell r="AH380">
            <v>720</v>
          </cell>
          <cell r="AI380">
            <v>294</v>
          </cell>
          <cell r="AJ380">
            <v>1427.470000000003</v>
          </cell>
          <cell r="AK380">
            <v>319.7899999999936</v>
          </cell>
          <cell r="AL380">
            <v>501.67999999999302</v>
          </cell>
          <cell r="AM380">
            <v>972.79300000001138</v>
          </cell>
          <cell r="AN380">
            <v>159.83499999999947</v>
          </cell>
          <cell r="AO380">
            <v>19.200000000000045</v>
          </cell>
          <cell r="AP380">
            <v>2785.752999999997</v>
          </cell>
          <cell r="AQ380">
            <v>4448.1300000000047</v>
          </cell>
          <cell r="AR380">
            <v>0.52100000000001501</v>
          </cell>
          <cell r="AS380">
            <v>0.26800000000000068</v>
          </cell>
          <cell r="AT380">
            <v>582.38000000000466</v>
          </cell>
          <cell r="AU380">
            <v>137.24999999999636</v>
          </cell>
          <cell r="AV380">
            <v>2780.2740000000049</v>
          </cell>
          <cell r="AW380">
            <v>1826.698000000004</v>
          </cell>
          <cell r="AX380">
            <v>120.90000000000327</v>
          </cell>
          <cell r="AY380">
            <v>1163.7400000000016</v>
          </cell>
          <cell r="AZ380">
            <v>246.65000000000146</v>
          </cell>
          <cell r="BA380">
            <v>390.79000000000815</v>
          </cell>
          <cell r="BB380">
            <v>510.94999999999101</v>
          </cell>
          <cell r="BC380">
            <v>208.67999999999662</v>
          </cell>
          <cell r="BD380">
            <v>0</v>
          </cell>
          <cell r="BE380">
            <v>7234.6720000000014</v>
          </cell>
          <cell r="BF380">
            <v>357967.68611200002</v>
          </cell>
          <cell r="BG380">
            <v>1081454.6786479293</v>
          </cell>
          <cell r="BH380">
            <v>171961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59.778000000000013</v>
          </cell>
          <cell r="BU380">
            <v>48.068999999999988</v>
          </cell>
          <cell r="BV380">
            <v>0.67</v>
          </cell>
          <cell r="BW380">
            <v>0.54899999999999993</v>
          </cell>
          <cell r="BX380">
            <v>60.448000000000008</v>
          </cell>
          <cell r="BY380">
            <v>48.617999999999995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17679.952608700391</v>
          </cell>
          <cell r="CE380">
            <v>1909.2878450985827</v>
          </cell>
          <cell r="CF380">
            <v>33019.091946428569</v>
          </cell>
          <cell r="CG380">
            <v>163.76400000000285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</row>
        <row r="381">
          <cell r="B381" t="str">
            <v>MAY</v>
          </cell>
          <cell r="C381">
            <v>8001.5679999999993</v>
          </cell>
          <cell r="D381">
            <v>148.34924997349586</v>
          </cell>
          <cell r="E381">
            <v>729</v>
          </cell>
          <cell r="F381">
            <v>0</v>
          </cell>
          <cell r="G381">
            <v>198</v>
          </cell>
          <cell r="H381">
            <v>0</v>
          </cell>
          <cell r="I381">
            <v>8001.5679999999993</v>
          </cell>
          <cell r="J381">
            <v>5675.7119999999995</v>
          </cell>
          <cell r="K381">
            <v>125.29264530194588</v>
          </cell>
          <cell r="L381">
            <v>679.2</v>
          </cell>
          <cell r="M381">
            <v>0</v>
          </cell>
          <cell r="N381">
            <v>207</v>
          </cell>
          <cell r="O381">
            <v>0.30000000000001137</v>
          </cell>
          <cell r="P381">
            <v>5675.7119999999995</v>
          </cell>
          <cell r="Q381">
            <v>0</v>
          </cell>
          <cell r="R381">
            <v>0</v>
          </cell>
          <cell r="S381">
            <v>1.3000000000001819</v>
          </cell>
          <cell r="T381">
            <v>0.71900000000005093</v>
          </cell>
          <cell r="U381">
            <v>86.280000000006112</v>
          </cell>
          <cell r="V381">
            <v>1.0099999999999909</v>
          </cell>
          <cell r="W381">
            <v>13677.279999999999</v>
          </cell>
          <cell r="X381">
            <v>0.71900000000005093</v>
          </cell>
          <cell r="Y381">
            <v>13677.999</v>
          </cell>
          <cell r="Z381">
            <v>273.6418952754417</v>
          </cell>
          <cell r="AA381">
            <v>491.28000000000611</v>
          </cell>
          <cell r="AB381">
            <v>1408.2</v>
          </cell>
          <cell r="AC381">
            <v>2.6100000000001842</v>
          </cell>
          <cell r="AE381">
            <v>6290.9770000000135</v>
          </cell>
          <cell r="AF381">
            <v>744.02000000000407</v>
          </cell>
          <cell r="AG381">
            <v>3652.9880000000121</v>
          </cell>
          <cell r="AH381">
            <v>625.69999999999709</v>
          </cell>
          <cell r="AI381">
            <v>306.899999999996</v>
          </cell>
          <cell r="AJ381">
            <v>1486.0499999999947</v>
          </cell>
          <cell r="AK381">
            <v>327.99000000000524</v>
          </cell>
          <cell r="AL381">
            <v>491.22000000000116</v>
          </cell>
          <cell r="AM381">
            <v>977.24299999996492</v>
          </cell>
          <cell r="AN381">
            <v>142.23100000001136</v>
          </cell>
          <cell r="AO381">
            <v>2.3999999999998636</v>
          </cell>
          <cell r="AP381">
            <v>3991.6470000000118</v>
          </cell>
          <cell r="AQ381">
            <v>3058.3500000000058</v>
          </cell>
          <cell r="AR381">
            <v>0</v>
          </cell>
          <cell r="AS381">
            <v>0.27500000000000568</v>
          </cell>
          <cell r="AT381">
            <v>596.99000000000524</v>
          </cell>
          <cell r="AU381">
            <v>140.27000000000226</v>
          </cell>
          <cell r="AV381">
            <v>2912.0570000000007</v>
          </cell>
          <cell r="AW381">
            <v>1594.5409999999974</v>
          </cell>
          <cell r="AX381">
            <v>123.39999999999964</v>
          </cell>
          <cell r="AY381">
            <v>1201.7899999999954</v>
          </cell>
          <cell r="AZ381">
            <v>251.14999999999418</v>
          </cell>
          <cell r="BA381">
            <v>376.30000000000291</v>
          </cell>
          <cell r="BB381">
            <v>429.20000000001892</v>
          </cell>
          <cell r="BC381">
            <v>162.83400000000839</v>
          </cell>
          <cell r="BD381">
            <v>0</v>
          </cell>
          <cell r="BE381">
            <v>7050.2720000000172</v>
          </cell>
          <cell r="BF381">
            <v>364879.66134399996</v>
          </cell>
          <cell r="BG381">
            <v>895648.04633872386</v>
          </cell>
          <cell r="BH381">
            <v>182584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93.172000000000025</v>
          </cell>
          <cell r="BU381">
            <v>77.436000000000021</v>
          </cell>
          <cell r="BV381">
            <v>0</v>
          </cell>
          <cell r="BW381">
            <v>0</v>
          </cell>
          <cell r="BX381">
            <v>93.172000000000025</v>
          </cell>
          <cell r="BY381">
            <v>77.436000000000021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25557.883769181364</v>
          </cell>
          <cell r="CE381">
            <v>2898.7266155510029</v>
          </cell>
          <cell r="CF381">
            <v>53485.343825000004</v>
          </cell>
          <cell r="CG381">
            <v>163.31399999999849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</row>
        <row r="382">
          <cell r="B382" t="str">
            <v>JUN</v>
          </cell>
          <cell r="C382">
            <v>6633.5400000000373</v>
          </cell>
          <cell r="D382">
            <v>124.90936092659733</v>
          </cell>
          <cell r="E382">
            <v>720</v>
          </cell>
          <cell r="F382">
            <v>0</v>
          </cell>
          <cell r="G382">
            <v>0</v>
          </cell>
          <cell r="H382">
            <v>0</v>
          </cell>
          <cell r="I382">
            <v>6633.5400000000373</v>
          </cell>
          <cell r="J382">
            <v>6625.2010000000009</v>
          </cell>
          <cell r="K382">
            <v>123.07027814680612</v>
          </cell>
          <cell r="L382">
            <v>720</v>
          </cell>
          <cell r="M382">
            <v>0</v>
          </cell>
          <cell r="N382">
            <v>0</v>
          </cell>
          <cell r="O382">
            <v>0</v>
          </cell>
          <cell r="P382">
            <v>6625.2010000000009</v>
          </cell>
          <cell r="Q382">
            <v>0</v>
          </cell>
          <cell r="R382">
            <v>0</v>
          </cell>
          <cell r="S382">
            <v>0.8000000000001819</v>
          </cell>
          <cell r="T382">
            <v>0.64199999999999591</v>
          </cell>
          <cell r="U382">
            <v>77.039999999999509</v>
          </cell>
          <cell r="V382">
            <v>0.96000000000003638</v>
          </cell>
          <cell r="W382">
            <v>13258.741000000038</v>
          </cell>
          <cell r="X382">
            <v>0.64199999999999591</v>
          </cell>
          <cell r="Y382">
            <v>13259.383000000038</v>
          </cell>
          <cell r="Z382">
            <v>247.9796390734034</v>
          </cell>
          <cell r="AA382">
            <v>77.039999999999509</v>
          </cell>
          <cell r="AB382">
            <v>1440</v>
          </cell>
          <cell r="AC382">
            <v>1.7600000000002183</v>
          </cell>
          <cell r="AE382">
            <v>6187.7999999999884</v>
          </cell>
          <cell r="AF382">
            <v>718.90000000000873</v>
          </cell>
          <cell r="AG382">
            <v>3668.8390000000072</v>
          </cell>
          <cell r="AH382">
            <v>623.40000000000146</v>
          </cell>
          <cell r="AI382">
            <v>312.20000000000437</v>
          </cell>
          <cell r="AJ382">
            <v>1291.6000000000013</v>
          </cell>
          <cell r="AK382">
            <v>248.60000000000582</v>
          </cell>
          <cell r="AL382">
            <v>430.20999999999185</v>
          </cell>
          <cell r="AM382">
            <v>967.83100000004652</v>
          </cell>
          <cell r="AN382">
            <v>139.10299999999273</v>
          </cell>
          <cell r="AO382">
            <v>13.200000000000045</v>
          </cell>
          <cell r="AP382">
            <v>3227.039999999979</v>
          </cell>
          <cell r="AQ382">
            <v>3553.0299999999988</v>
          </cell>
          <cell r="AR382">
            <v>0</v>
          </cell>
          <cell r="AS382">
            <v>0.24399999999999977</v>
          </cell>
          <cell r="AT382">
            <v>504.02999999999884</v>
          </cell>
          <cell r="AU382">
            <v>214.30000000000109</v>
          </cell>
          <cell r="AV382">
            <v>2851.1389999999956</v>
          </cell>
          <cell r="AW382">
            <v>1595.9410000000062</v>
          </cell>
          <cell r="AX382">
            <v>125.79999999999745</v>
          </cell>
          <cell r="AY382">
            <v>1037.5099999999993</v>
          </cell>
          <cell r="AZ382">
            <v>190.55000000000291</v>
          </cell>
          <cell r="BA382">
            <v>327.05000000000291</v>
          </cell>
          <cell r="BB382">
            <v>454.82099999998263</v>
          </cell>
          <cell r="BC382">
            <v>197.50299999999092</v>
          </cell>
          <cell r="BD382">
            <v>0</v>
          </cell>
          <cell r="BE382">
            <v>6780.3139999999776</v>
          </cell>
          <cell r="BF382">
            <v>355119.11051200004</v>
          </cell>
          <cell r="BG382">
            <v>1027732.8747122301</v>
          </cell>
          <cell r="BH382">
            <v>190253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88.678999999999988</v>
          </cell>
          <cell r="BU382">
            <v>74.393999999999991</v>
          </cell>
          <cell r="BV382">
            <v>0</v>
          </cell>
          <cell r="BW382">
            <v>0</v>
          </cell>
          <cell r="BX382">
            <v>88.678999999999988</v>
          </cell>
          <cell r="BY382">
            <v>74.393999999999991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22290.239276782628</v>
          </cell>
          <cell r="CE382">
            <v>2848.5871739609474</v>
          </cell>
          <cell r="CF382">
            <v>51801.522749999996</v>
          </cell>
          <cell r="CG382">
            <v>160.26799999999639</v>
          </cell>
          <cell r="CH382">
            <v>67.65900000000147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</row>
        <row r="383">
          <cell r="B383" t="str">
            <v>JUL</v>
          </cell>
          <cell r="C383">
            <v>5114.4409999999916</v>
          </cell>
          <cell r="D383">
            <v>120.85239771730947</v>
          </cell>
          <cell r="E383">
            <v>722.69999999998254</v>
          </cell>
          <cell r="F383">
            <v>0</v>
          </cell>
          <cell r="G383">
            <v>0</v>
          </cell>
          <cell r="H383">
            <v>0</v>
          </cell>
          <cell r="I383">
            <v>5114.4409999999916</v>
          </cell>
          <cell r="J383">
            <v>8681.5800000000163</v>
          </cell>
          <cell r="K383">
            <v>157.29107322334872</v>
          </cell>
          <cell r="L383">
            <v>744</v>
          </cell>
          <cell r="M383">
            <v>0</v>
          </cell>
          <cell r="N383">
            <v>0</v>
          </cell>
          <cell r="O383">
            <v>0</v>
          </cell>
          <cell r="P383">
            <v>8681.5800000000163</v>
          </cell>
          <cell r="Q383">
            <v>0</v>
          </cell>
          <cell r="R383">
            <v>0</v>
          </cell>
          <cell r="S383">
            <v>1</v>
          </cell>
          <cell r="T383">
            <v>4.507000000000005</v>
          </cell>
          <cell r="U383">
            <v>540.8400000000006</v>
          </cell>
          <cell r="V383">
            <v>5.7300000000000182</v>
          </cell>
          <cell r="W383">
            <v>13796.021000000008</v>
          </cell>
          <cell r="X383">
            <v>4.507000000000005</v>
          </cell>
          <cell r="Y383">
            <v>13800.528000000008</v>
          </cell>
          <cell r="Z383">
            <v>278.14347094065818</v>
          </cell>
          <cell r="AA383">
            <v>540.8400000000006</v>
          </cell>
          <cell r="AB383">
            <v>1466.6999999999825</v>
          </cell>
          <cell r="AC383">
            <v>6.7300000000000182</v>
          </cell>
          <cell r="AE383">
            <v>6086.5329999999958</v>
          </cell>
          <cell r="AF383">
            <v>696.69999999999709</v>
          </cell>
          <cell r="AG383">
            <v>4071.9099999999744</v>
          </cell>
          <cell r="AH383">
            <v>727.20000000000437</v>
          </cell>
          <cell r="AI383">
            <v>321.60000000000036</v>
          </cell>
          <cell r="AJ383">
            <v>1393.8200000000033</v>
          </cell>
          <cell r="AK383">
            <v>289.67999999999302</v>
          </cell>
          <cell r="AL383">
            <v>492.05000000000291</v>
          </cell>
          <cell r="AM383">
            <v>968.33800000001247</v>
          </cell>
          <cell r="AN383">
            <v>172.39700000002557</v>
          </cell>
          <cell r="AO383">
            <v>4.2000000000000455</v>
          </cell>
          <cell r="AP383">
            <v>2596.4860000000044</v>
          </cell>
          <cell r="AQ383">
            <v>4547.7889999999898</v>
          </cell>
          <cell r="AR383">
            <v>0</v>
          </cell>
          <cell r="AS383">
            <v>1.7189999999999941</v>
          </cell>
          <cell r="AT383">
            <v>584.50999999999476</v>
          </cell>
          <cell r="AU383">
            <v>145.17000000000007</v>
          </cell>
          <cell r="AV383">
            <v>2790.2060000000056</v>
          </cell>
          <cell r="AW383">
            <v>1787.2999999999884</v>
          </cell>
          <cell r="AX383">
            <v>128.80000000000018</v>
          </cell>
          <cell r="AY383">
            <v>1110.2300000000005</v>
          </cell>
          <cell r="AZ383">
            <v>224.66000000000349</v>
          </cell>
          <cell r="BA383">
            <v>386.75</v>
          </cell>
          <cell r="BB383">
            <v>518.62899999998444</v>
          </cell>
          <cell r="BC383">
            <v>199.41900000001164</v>
          </cell>
          <cell r="BD383">
            <v>0</v>
          </cell>
          <cell r="BE383">
            <v>7145.9939999999951</v>
          </cell>
          <cell r="BF383">
            <v>366800.05345599994</v>
          </cell>
          <cell r="BG383">
            <v>1157627.2800636198</v>
          </cell>
          <cell r="BH383">
            <v>205795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84.754999999999967</v>
          </cell>
          <cell r="BU383">
            <v>70.87</v>
          </cell>
          <cell r="BV383">
            <v>3.5730000000000004</v>
          </cell>
          <cell r="BW383">
            <v>2.9830000000000005</v>
          </cell>
          <cell r="BX383">
            <v>86.893999999999991</v>
          </cell>
          <cell r="BY383">
            <v>72.665000000000006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22972.607080664166</v>
          </cell>
          <cell r="CE383">
            <v>3061.7321824426258</v>
          </cell>
          <cell r="CF383">
            <v>53830.018561904777</v>
          </cell>
          <cell r="CG383">
            <v>162.36899999999878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</row>
        <row r="384">
          <cell r="B384" t="str">
            <v>AGO</v>
          </cell>
          <cell r="C384">
            <v>6247.3169999999809</v>
          </cell>
          <cell r="D384">
            <v>123.80085788181185</v>
          </cell>
          <cell r="E384">
            <v>597.50000000000591</v>
          </cell>
          <cell r="F384">
            <v>0</v>
          </cell>
          <cell r="G384">
            <v>57</v>
          </cell>
          <cell r="H384">
            <v>9.9999999999909051E-2</v>
          </cell>
          <cell r="I384">
            <v>6247.3169999999809</v>
          </cell>
          <cell r="J384">
            <v>8097.0300000000279</v>
          </cell>
          <cell r="K384">
            <v>150.2321594758177</v>
          </cell>
          <cell r="L384">
            <v>744</v>
          </cell>
          <cell r="M384">
            <v>0</v>
          </cell>
          <cell r="N384">
            <v>0</v>
          </cell>
          <cell r="O384">
            <v>0</v>
          </cell>
          <cell r="P384">
            <v>8097.0300000000279</v>
          </cell>
          <cell r="Q384">
            <v>0</v>
          </cell>
          <cell r="R384">
            <v>0</v>
          </cell>
          <cell r="S384">
            <v>0.8000000000001819</v>
          </cell>
          <cell r="T384">
            <v>55.364999999999952</v>
          </cell>
          <cell r="U384">
            <v>6643.7999999999947</v>
          </cell>
          <cell r="V384">
            <v>60</v>
          </cell>
          <cell r="W384">
            <v>14344.347000000009</v>
          </cell>
          <cell r="X384">
            <v>55.364999999999952</v>
          </cell>
          <cell r="Y384">
            <v>14399.712000000007</v>
          </cell>
          <cell r="Z384">
            <v>274.0330173576296</v>
          </cell>
          <cell r="AA384">
            <v>6700.7999999999947</v>
          </cell>
          <cell r="AB384">
            <v>1341.5000000000059</v>
          </cell>
          <cell r="AC384">
            <v>60.900000000000091</v>
          </cell>
          <cell r="AE384">
            <v>6686.6199999999953</v>
          </cell>
          <cell r="AF384">
            <v>744</v>
          </cell>
          <cell r="AG384">
            <v>4110.274000000034</v>
          </cell>
          <cell r="AH384">
            <v>733.5</v>
          </cell>
          <cell r="AI384">
            <v>312.20000000000073</v>
          </cell>
          <cell r="AJ384">
            <v>1413.9799999999996</v>
          </cell>
          <cell r="AK384">
            <v>251.11999999999534</v>
          </cell>
          <cell r="AL384">
            <v>438.13999999999942</v>
          </cell>
          <cell r="AM384">
            <v>972.28700000001845</v>
          </cell>
          <cell r="AN384">
            <v>158.33299999999332</v>
          </cell>
          <cell r="AO384">
            <v>67.930000000000092</v>
          </cell>
          <cell r="AP384">
            <v>3051.2809999999881</v>
          </cell>
          <cell r="AQ384">
            <v>4294.2930000000051</v>
          </cell>
          <cell r="AR384">
            <v>0</v>
          </cell>
          <cell r="AS384">
            <v>21.278999999999996</v>
          </cell>
          <cell r="AT384">
            <v>577.74000000000524</v>
          </cell>
          <cell r="AU384">
            <v>146.09999999999854</v>
          </cell>
          <cell r="AV384">
            <v>3033.6719999999914</v>
          </cell>
          <cell r="AW384">
            <v>1801.7140000000072</v>
          </cell>
          <cell r="AX384">
            <v>124.60000000000127</v>
          </cell>
          <cell r="AY384">
            <v>1128.4800000000014</v>
          </cell>
          <cell r="AZ384">
            <v>193.71999999999389</v>
          </cell>
          <cell r="BA384">
            <v>347.51999999998952</v>
          </cell>
          <cell r="BB384">
            <v>500.18200000001588</v>
          </cell>
          <cell r="BC384">
            <v>203.92199999999926</v>
          </cell>
          <cell r="BD384">
            <v>37.309999999999974</v>
          </cell>
          <cell r="BE384">
            <v>7366.8529999999928</v>
          </cell>
          <cell r="BF384">
            <v>361174.41014399996</v>
          </cell>
          <cell r="BG384">
            <v>1179058.8070033744</v>
          </cell>
          <cell r="BH384">
            <v>199081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87.741</v>
          </cell>
          <cell r="BU384">
            <v>72.208000000000027</v>
          </cell>
          <cell r="BV384">
            <v>3.859</v>
          </cell>
          <cell r="BW384">
            <v>3.2490000000000001</v>
          </cell>
          <cell r="BX384">
            <v>91.6</v>
          </cell>
          <cell r="BY384">
            <v>75.457000000000022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23438.172484853196</v>
          </cell>
          <cell r="CE384">
            <v>3090.8013127475588</v>
          </cell>
          <cell r="CF384">
            <v>54608.678283333327</v>
          </cell>
          <cell r="CG384">
            <v>158.43500000000495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</row>
        <row r="385">
          <cell r="B385" t="str">
            <v>SEP</v>
          </cell>
          <cell r="C385">
            <v>5444.7119999999995</v>
          </cell>
          <cell r="D385">
            <v>122.17712880999999</v>
          </cell>
          <cell r="E385">
            <v>720</v>
          </cell>
          <cell r="F385">
            <v>0</v>
          </cell>
          <cell r="G385">
            <v>0</v>
          </cell>
          <cell r="H385">
            <v>0</v>
          </cell>
          <cell r="I385">
            <v>5444.7119999999995</v>
          </cell>
          <cell r="J385">
            <v>8316.9689999999719</v>
          </cell>
          <cell r="K385">
            <v>147.09171933499968</v>
          </cell>
          <cell r="L385">
            <v>720</v>
          </cell>
          <cell r="M385">
            <v>1E-3</v>
          </cell>
          <cell r="N385">
            <v>0</v>
          </cell>
          <cell r="O385">
            <v>0</v>
          </cell>
          <cell r="P385">
            <v>8316.9699999999721</v>
          </cell>
          <cell r="Q385">
            <v>0</v>
          </cell>
          <cell r="R385">
            <v>0</v>
          </cell>
          <cell r="S385">
            <v>1.3000000000001819</v>
          </cell>
          <cell r="T385">
            <v>1.3949999999999818</v>
          </cell>
          <cell r="U385">
            <v>167.39999999999782</v>
          </cell>
          <cell r="V385">
            <v>1.7999999999999545</v>
          </cell>
          <cell r="W385">
            <v>13761.680999999971</v>
          </cell>
          <cell r="X385">
            <v>1.3959999999999817</v>
          </cell>
          <cell r="Y385">
            <v>13763.076999999972</v>
          </cell>
          <cell r="Z385">
            <v>269.26884814499971</v>
          </cell>
          <cell r="AA385">
            <v>167.39999999999782</v>
          </cell>
          <cell r="AB385">
            <v>1440</v>
          </cell>
          <cell r="AC385">
            <v>3.1000000000001364</v>
          </cell>
          <cell r="AE385">
            <v>5897.7170000000042</v>
          </cell>
          <cell r="AF385">
            <v>712.30000000000291</v>
          </cell>
          <cell r="AG385">
            <v>3999.795999999973</v>
          </cell>
          <cell r="AH385">
            <v>716.89999999999418</v>
          </cell>
          <cell r="AI385">
            <v>287.59999999999854</v>
          </cell>
          <cell r="AJ385">
            <v>1281.0399999999936</v>
          </cell>
          <cell r="AK385">
            <v>285.25</v>
          </cell>
          <cell r="AL385">
            <v>518.33000000000175</v>
          </cell>
          <cell r="AM385">
            <v>1045.0399999999968</v>
          </cell>
          <cell r="AN385">
            <v>186.04000000000369</v>
          </cell>
          <cell r="AO385">
            <v>148.62</v>
          </cell>
          <cell r="AP385">
            <v>2687.3030000000144</v>
          </cell>
          <cell r="AQ385">
            <v>4400.4679999999935</v>
          </cell>
          <cell r="AR385">
            <v>0</v>
          </cell>
          <cell r="AS385">
            <v>0.52899999999999636</v>
          </cell>
          <cell r="AT385">
            <v>570.19999999999709</v>
          </cell>
          <cell r="AU385">
            <v>156.3799999999992</v>
          </cell>
          <cell r="AV385">
            <v>2751.6520000000019</v>
          </cell>
          <cell r="AW385">
            <v>1752.7459999999992</v>
          </cell>
          <cell r="AX385">
            <v>104.79999999999927</v>
          </cell>
          <cell r="AY385">
            <v>1021.0100000000039</v>
          </cell>
          <cell r="AZ385">
            <v>220.93000000000029</v>
          </cell>
          <cell r="BA385">
            <v>404.26000000000931</v>
          </cell>
          <cell r="BB385">
            <v>530.61899999999332</v>
          </cell>
          <cell r="BC385">
            <v>209.44300000000081</v>
          </cell>
          <cell r="BD385">
            <v>92.840000000000018</v>
          </cell>
          <cell r="BE385">
            <v>7088.3000000000084</v>
          </cell>
          <cell r="BF385">
            <v>340012.74960000016</v>
          </cell>
          <cell r="BG385">
            <v>1153105.5132301438</v>
          </cell>
          <cell r="BH385">
            <v>167570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86.863</v>
          </cell>
          <cell r="BU385">
            <v>71.045999999999992</v>
          </cell>
          <cell r="BV385">
            <v>0.19900000000000001</v>
          </cell>
          <cell r="BW385">
            <v>0.17199999999999999</v>
          </cell>
          <cell r="BX385">
            <v>87.061999999999998</v>
          </cell>
          <cell r="BY385">
            <v>71.217999999999989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22431.129335795045</v>
          </cell>
          <cell r="CE385">
            <v>2961.7657222698599</v>
          </cell>
          <cell r="CF385">
            <v>52241.648990384616</v>
          </cell>
          <cell r="CG385">
            <v>165.34999999999854</v>
          </cell>
          <cell r="CH385">
            <v>0</v>
          </cell>
          <cell r="CI385">
            <v>2E-3</v>
          </cell>
          <cell r="CJ385">
            <v>2</v>
          </cell>
          <cell r="CK385">
            <v>160.80000000000001</v>
          </cell>
          <cell r="CL385">
            <v>11.377000000000001</v>
          </cell>
          <cell r="CM385">
            <v>0.24099999999999999</v>
          </cell>
          <cell r="CN385">
            <v>98.6</v>
          </cell>
          <cell r="CO385">
            <v>9.2150000000000016</v>
          </cell>
          <cell r="CP385">
            <v>1.6E-2</v>
          </cell>
          <cell r="CQ385">
            <v>100.5</v>
          </cell>
          <cell r="CR385">
            <v>0</v>
          </cell>
          <cell r="CS385">
            <v>0</v>
          </cell>
          <cell r="CT385">
            <v>93.05</v>
          </cell>
          <cell r="CU385">
            <v>63.07</v>
          </cell>
          <cell r="CV385">
            <v>167.46600000000146</v>
          </cell>
          <cell r="CW385">
            <v>126.14</v>
          </cell>
          <cell r="CX385">
            <v>74.416000000001489</v>
          </cell>
          <cell r="CY385">
            <v>37.13600000000001</v>
          </cell>
          <cell r="CZ385">
            <v>111.62400000000223</v>
          </cell>
          <cell r="DA385">
            <v>111.48399999999995</v>
          </cell>
          <cell r="DB385">
            <v>37.13600000000001</v>
          </cell>
          <cell r="DC385">
            <v>104.7215000000004</v>
          </cell>
          <cell r="DD385">
            <v>63.07</v>
          </cell>
          <cell r="DE385">
            <v>104.7215000000004</v>
          </cell>
        </row>
        <row r="386">
          <cell r="B386" t="str">
            <v>OCT</v>
          </cell>
          <cell r="C386">
            <v>7015</v>
          </cell>
          <cell r="D386">
            <v>133.31235963139534</v>
          </cell>
          <cell r="E386">
            <v>741.10000000000582</v>
          </cell>
          <cell r="F386">
            <v>0</v>
          </cell>
          <cell r="G386">
            <v>56</v>
          </cell>
          <cell r="H386">
            <v>0</v>
          </cell>
          <cell r="I386">
            <v>7015</v>
          </cell>
          <cell r="J386">
            <v>7055.2000000000235</v>
          </cell>
          <cell r="K386">
            <v>131.70349428255835</v>
          </cell>
          <cell r="L386">
            <v>742.89999999999418</v>
          </cell>
          <cell r="M386">
            <v>0.2</v>
          </cell>
          <cell r="N386">
            <v>423</v>
          </cell>
          <cell r="O386">
            <v>0.5</v>
          </cell>
          <cell r="P386">
            <v>7055.4000000000233</v>
          </cell>
          <cell r="Q386">
            <v>0</v>
          </cell>
          <cell r="R386">
            <v>0</v>
          </cell>
          <cell r="S386">
            <v>0.7999999999992724</v>
          </cell>
          <cell r="T386">
            <v>0.73099999999999454</v>
          </cell>
          <cell r="U386">
            <v>87.719999999999345</v>
          </cell>
          <cell r="V386">
            <v>1.2000000000000455</v>
          </cell>
          <cell r="W386">
            <v>14070.200000000023</v>
          </cell>
          <cell r="X386">
            <v>0.9309999999999945</v>
          </cell>
          <cell r="Y386">
            <v>14071.131000000023</v>
          </cell>
          <cell r="Z386">
            <v>265.01585391395378</v>
          </cell>
          <cell r="AA386">
            <v>566.71999999999935</v>
          </cell>
          <cell r="AB386">
            <v>1484</v>
          </cell>
          <cell r="AC386">
            <v>2.4999999999993179</v>
          </cell>
          <cell r="AE386">
            <v>5677.390000000014</v>
          </cell>
          <cell r="AF386">
            <v>720.39999999999418</v>
          </cell>
          <cell r="AG386">
            <v>4087.7000000000116</v>
          </cell>
          <cell r="AH386">
            <v>727.40000000000146</v>
          </cell>
          <cell r="AI386">
            <v>277.09999999999491</v>
          </cell>
          <cell r="AJ386">
            <v>1319.9600000000028</v>
          </cell>
          <cell r="AK386">
            <v>334.30000000000291</v>
          </cell>
          <cell r="AL386">
            <v>550.77999999999884</v>
          </cell>
          <cell r="AM386">
            <v>966.45499999999811</v>
          </cell>
          <cell r="AN386">
            <v>397.29200000000014</v>
          </cell>
          <cell r="AO386">
            <v>177.149</v>
          </cell>
          <cell r="AP386">
            <v>3430</v>
          </cell>
          <cell r="AQ386">
            <v>3785.2999999999884</v>
          </cell>
          <cell r="AR386">
            <v>0</v>
          </cell>
          <cell r="AS386">
            <v>0.27899999999999636</v>
          </cell>
          <cell r="AT386">
            <v>589.80999999999767</v>
          </cell>
          <cell r="AU386">
            <v>166.76000000000204</v>
          </cell>
          <cell r="AV386">
            <v>2695.9400000000023</v>
          </cell>
          <cell r="AW386">
            <v>1790.1999999999971</v>
          </cell>
          <cell r="AX386">
            <v>102.49999999999909</v>
          </cell>
          <cell r="AY386">
            <v>1046.5699999999997</v>
          </cell>
          <cell r="AZ386">
            <v>261.90000000000146</v>
          </cell>
          <cell r="BA386">
            <v>439.09999999999127</v>
          </cell>
          <cell r="BB386">
            <v>457.11399999998855</v>
          </cell>
          <cell r="BC386">
            <v>163.92299999998994</v>
          </cell>
          <cell r="BD386">
            <v>109.724</v>
          </cell>
          <cell r="BE386">
            <v>7215.5789999999897</v>
          </cell>
          <cell r="BF386">
            <v>338841.62601599994</v>
          </cell>
          <cell r="BG386">
            <v>1181088.8148607668</v>
          </cell>
          <cell r="BH386">
            <v>179730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74.037000000000006</v>
          </cell>
          <cell r="BU386">
            <v>61.957999999999984</v>
          </cell>
          <cell r="BV386">
            <v>0.24099999999999999</v>
          </cell>
          <cell r="BW386">
            <v>0.216</v>
          </cell>
          <cell r="BX386">
            <v>74.278000000000006</v>
          </cell>
          <cell r="BY386">
            <v>62.173999999999978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22800.478522288671</v>
          </cell>
          <cell r="CE386">
            <v>2964.0737872167406</v>
          </cell>
          <cell r="CF386">
            <v>48884.629874999999</v>
          </cell>
          <cell r="CG386">
            <v>165.7699999999968</v>
          </cell>
          <cell r="CH386">
            <v>0</v>
          </cell>
          <cell r="CI386">
            <v>2E-3</v>
          </cell>
          <cell r="CJ386">
            <v>0</v>
          </cell>
          <cell r="CK386">
            <v>606.13</v>
          </cell>
          <cell r="CL386">
            <v>55.213000000000008</v>
          </cell>
          <cell r="CM386">
            <v>0.38100000000000001</v>
          </cell>
          <cell r="CN386">
            <v>416.69999999999993</v>
          </cell>
          <cell r="CO386">
            <v>1.1000000000000001E-2</v>
          </cell>
          <cell r="CP386">
            <v>1E-3</v>
          </cell>
          <cell r="CQ386">
            <v>0.39000000000000057</v>
          </cell>
          <cell r="CR386">
            <v>67.945999999999998</v>
          </cell>
          <cell r="CS386">
            <v>39.947000000000003</v>
          </cell>
          <cell r="CT386">
            <v>208.28</v>
          </cell>
          <cell r="CU386">
            <v>135.39000000000001</v>
          </cell>
          <cell r="CV386">
            <v>406.92599999999999</v>
          </cell>
          <cell r="CW386">
            <v>220.11650000000728</v>
          </cell>
          <cell r="CX386">
            <v>198.64600000000007</v>
          </cell>
          <cell r="CY386">
            <v>70.859600000000015</v>
          </cell>
          <cell r="CZ386">
            <v>198.64600000000007</v>
          </cell>
          <cell r="DA386">
            <v>106.28940000000001</v>
          </cell>
          <cell r="DB386">
            <v>119.42760000000001</v>
          </cell>
          <cell r="DC386">
            <v>81.96149999999497</v>
          </cell>
          <cell r="DD386">
            <v>135.39000000000001</v>
          </cell>
          <cell r="DE386">
            <v>81.96149999999497</v>
          </cell>
        </row>
        <row r="387">
          <cell r="B387" t="str">
            <v>NOV</v>
          </cell>
          <cell r="C387">
            <v>7081.2000000000116</v>
          </cell>
          <cell r="D387">
            <v>131.79231952325594</v>
          </cell>
          <cell r="E387">
            <v>720</v>
          </cell>
          <cell r="F387">
            <v>0</v>
          </cell>
          <cell r="G387">
            <v>0</v>
          </cell>
          <cell r="H387">
            <v>0</v>
          </cell>
          <cell r="I387">
            <v>7081.2000000000116</v>
          </cell>
          <cell r="J387">
            <v>6826.5999999999767</v>
          </cell>
          <cell r="K387">
            <v>127.44600789534863</v>
          </cell>
          <cell r="L387">
            <v>720</v>
          </cell>
          <cell r="M387">
            <v>0</v>
          </cell>
          <cell r="N387">
            <v>0</v>
          </cell>
          <cell r="O387">
            <v>0</v>
          </cell>
          <cell r="P387">
            <v>6826.5999999999767</v>
          </cell>
          <cell r="Q387">
            <v>0</v>
          </cell>
          <cell r="R387">
            <v>0</v>
          </cell>
          <cell r="S387">
            <v>2.3000000000001819</v>
          </cell>
          <cell r="T387">
            <v>1.1009999999999991</v>
          </cell>
          <cell r="U387">
            <v>132.11999999999989</v>
          </cell>
          <cell r="V387">
            <v>1.5</v>
          </cell>
          <cell r="W387">
            <v>13907.799999999988</v>
          </cell>
          <cell r="X387">
            <v>1.1009999999999991</v>
          </cell>
          <cell r="Y387">
            <v>13908.900999999987</v>
          </cell>
          <cell r="Z387">
            <v>259.23832741860457</v>
          </cell>
          <cell r="AA387">
            <v>132.11999999999989</v>
          </cell>
          <cell r="AB387">
            <v>1440</v>
          </cell>
          <cell r="AC387">
            <v>3.8000000000001819</v>
          </cell>
          <cell r="AE387">
            <v>5610.3099999999977</v>
          </cell>
          <cell r="AF387">
            <v>716.69999999999709</v>
          </cell>
          <cell r="AG387">
            <v>4012.2999999999884</v>
          </cell>
          <cell r="AH387">
            <v>716.80000000000291</v>
          </cell>
          <cell r="AI387">
            <v>263.70000000000255</v>
          </cell>
          <cell r="AJ387">
            <v>1329.2400000000034</v>
          </cell>
          <cell r="AK387">
            <v>332.40000000000873</v>
          </cell>
          <cell r="AL387">
            <v>573.82000000000698</v>
          </cell>
          <cell r="AM387">
            <v>967.43099999998049</v>
          </cell>
          <cell r="AN387">
            <v>341.35000000000025</v>
          </cell>
          <cell r="AO387">
            <v>152.26099999999997</v>
          </cell>
          <cell r="AP387">
            <v>3555</v>
          </cell>
          <cell r="AQ387">
            <v>3673.7000000000116</v>
          </cell>
          <cell r="AR387">
            <v>0</v>
          </cell>
          <cell r="AS387">
            <v>0.42199999999999704</v>
          </cell>
          <cell r="AT387">
            <v>573.79000000000815</v>
          </cell>
          <cell r="AU387">
            <v>166.54000000000087</v>
          </cell>
          <cell r="AV387">
            <v>2679.7600000000093</v>
          </cell>
          <cell r="AW387">
            <v>1762.8000000000029</v>
          </cell>
          <cell r="AX387">
            <v>97.400000000000546</v>
          </cell>
          <cell r="AY387">
            <v>1061.2299999999959</v>
          </cell>
          <cell r="AZ387">
            <v>262</v>
          </cell>
          <cell r="BA387">
            <v>460.30000000000291</v>
          </cell>
          <cell r="BB387">
            <v>494.97000000000287</v>
          </cell>
          <cell r="BC387">
            <v>169.97300000000749</v>
          </cell>
          <cell r="BD387">
            <v>94.145999999999916</v>
          </cell>
          <cell r="BE387">
            <v>7229.1220000000112</v>
          </cell>
          <cell r="BF387">
            <v>316401.41865600011</v>
          </cell>
          <cell r="BG387">
            <v>1137133.3596214317</v>
          </cell>
          <cell r="BH387">
            <v>181557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78.927000000000007</v>
          </cell>
          <cell r="BU387">
            <v>68.789000000000001</v>
          </cell>
          <cell r="BV387">
            <v>2.9249999999999998</v>
          </cell>
          <cell r="BW387">
            <v>2.4040000000000004</v>
          </cell>
          <cell r="BX387">
            <v>81.852000000000004</v>
          </cell>
          <cell r="BY387">
            <v>71.192999999999998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24058.248124989648</v>
          </cell>
          <cell r="CE387">
            <v>3038.1747861425224</v>
          </cell>
          <cell r="CF387">
            <v>50132.652617424239</v>
          </cell>
          <cell r="CG387">
            <v>168.2300000000032</v>
          </cell>
          <cell r="CH387">
            <v>0</v>
          </cell>
          <cell r="CI387">
            <v>2E-3</v>
          </cell>
          <cell r="CJ387">
            <v>0</v>
          </cell>
          <cell r="CK387">
            <v>436.47000000000014</v>
          </cell>
          <cell r="CL387">
            <v>117.49000000000001</v>
          </cell>
          <cell r="CM387">
            <v>2.3519999999999994</v>
          </cell>
          <cell r="CN387">
            <v>640.40000000000009</v>
          </cell>
          <cell r="CO387">
            <v>0</v>
          </cell>
          <cell r="CP387">
            <v>0</v>
          </cell>
          <cell r="CQ387">
            <v>0</v>
          </cell>
          <cell r="CR387">
            <v>38.628999999999998</v>
          </cell>
          <cell r="CS387">
            <v>24.68399999999999</v>
          </cell>
          <cell r="CT387">
            <v>169.97000000000003</v>
          </cell>
          <cell r="CU387">
            <v>112.23999999999998</v>
          </cell>
          <cell r="CV387">
            <v>340.64500000000015</v>
          </cell>
          <cell r="CW387">
            <v>200.85999999999859</v>
          </cell>
          <cell r="CX387">
            <v>170.67500000000013</v>
          </cell>
          <cell r="CY387">
            <v>60.904399999999981</v>
          </cell>
          <cell r="CZ387">
            <v>170.67500000000013</v>
          </cell>
          <cell r="DA387">
            <v>91.356599999999958</v>
          </cell>
          <cell r="DB387">
            <v>99.5334</v>
          </cell>
          <cell r="DC387">
            <v>88.619999999998583</v>
          </cell>
          <cell r="DD387">
            <v>112.23999999999998</v>
          </cell>
          <cell r="DE387">
            <v>88.619999999998583</v>
          </cell>
        </row>
        <row r="388">
          <cell r="B388" t="str">
            <v>DIC</v>
          </cell>
          <cell r="C388">
            <v>6546.5849999999627</v>
          </cell>
          <cell r="D388">
            <v>145.98954529796364</v>
          </cell>
          <cell r="E388">
            <v>743.59999999998831</v>
          </cell>
          <cell r="F388">
            <v>0</v>
          </cell>
          <cell r="G388">
            <v>189</v>
          </cell>
          <cell r="H388">
            <v>0.20000000000004547</v>
          </cell>
          <cell r="I388">
            <v>6546.5849999999627</v>
          </cell>
          <cell r="J388">
            <v>6913.7889999999898</v>
          </cell>
          <cell r="K388">
            <v>147.7899916985628</v>
          </cell>
          <cell r="L388">
            <v>743.59999999998831</v>
          </cell>
          <cell r="M388">
            <v>0</v>
          </cell>
          <cell r="N388">
            <v>151</v>
          </cell>
          <cell r="O388">
            <v>0.19999999999998863</v>
          </cell>
          <cell r="P388">
            <v>6913.7889999999898</v>
          </cell>
          <cell r="Q388">
            <v>0</v>
          </cell>
          <cell r="R388">
            <v>0</v>
          </cell>
          <cell r="S388">
            <v>0.6000000000003638</v>
          </cell>
          <cell r="T388">
            <v>1.2599999999999909</v>
          </cell>
          <cell r="U388">
            <v>151.19999999999891</v>
          </cell>
          <cell r="V388">
            <v>1.5999999999999091</v>
          </cell>
          <cell r="W388">
            <v>13460.373999999953</v>
          </cell>
          <cell r="X388">
            <v>1.2599999999999909</v>
          </cell>
          <cell r="Y388">
            <v>13461.633999999953</v>
          </cell>
          <cell r="Z388">
            <v>293.77953699652647</v>
          </cell>
          <cell r="AA388">
            <v>491.19999999999891</v>
          </cell>
          <cell r="AB388">
            <v>1487.1999999999766</v>
          </cell>
          <cell r="AC388">
            <v>2.600000000000307</v>
          </cell>
          <cell r="AE388">
            <v>4974.435999999987</v>
          </cell>
          <cell r="AF388">
            <v>638.69999999999709</v>
          </cell>
          <cell r="AG388">
            <v>4108.7210000000196</v>
          </cell>
          <cell r="AH388">
            <v>741.29999999999563</v>
          </cell>
          <cell r="AI388">
            <v>271.10000000000218</v>
          </cell>
          <cell r="AJ388">
            <v>1356.8199999999961</v>
          </cell>
          <cell r="AK388">
            <v>340.26999999998952</v>
          </cell>
          <cell r="AL388">
            <v>590.19000000000233</v>
          </cell>
          <cell r="AM388">
            <v>971.61800000005292</v>
          </cell>
          <cell r="AN388">
            <v>323.18199999995676</v>
          </cell>
          <cell r="AO388">
            <v>166.50400000000005</v>
          </cell>
          <cell r="AP388">
            <v>3450.7820000000065</v>
          </cell>
          <cell r="AQ388">
            <v>3820.6179999999877</v>
          </cell>
          <cell r="AR388">
            <v>0</v>
          </cell>
          <cell r="AS388">
            <v>0.48900000000000432</v>
          </cell>
          <cell r="AT388">
            <v>627.20000000001164</v>
          </cell>
          <cell r="AU388">
            <v>172.91999999999825</v>
          </cell>
          <cell r="AV388">
            <v>2471.426999999996</v>
          </cell>
          <cell r="AW388">
            <v>1863.7350000000006</v>
          </cell>
          <cell r="AX388">
            <v>104.90000000000055</v>
          </cell>
          <cell r="AY388">
            <v>1118.899999999996</v>
          </cell>
          <cell r="AZ388">
            <v>274.09999999999854</v>
          </cell>
          <cell r="BA388">
            <v>488.77000000000407</v>
          </cell>
          <cell r="BB388">
            <v>514.77899999999295</v>
          </cell>
          <cell r="BC388">
            <v>176.46899999997655</v>
          </cell>
          <cell r="BD388">
            <v>107.49800000000002</v>
          </cell>
          <cell r="BE388">
            <v>7271.8889999999938</v>
          </cell>
          <cell r="BF388">
            <v>329485.41646399995</v>
          </cell>
          <cell r="BG388">
            <v>1185111.5896093957</v>
          </cell>
          <cell r="BH388">
            <v>184274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83.647000000000006</v>
          </cell>
          <cell r="BU388">
            <v>73.965999999999994</v>
          </cell>
          <cell r="BV388">
            <v>7.6499999999999995</v>
          </cell>
          <cell r="BW388">
            <v>6.4009999999999998</v>
          </cell>
          <cell r="BX388">
            <v>88.549000000000007</v>
          </cell>
          <cell r="BY388">
            <v>77.96299999999998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24913.612666906738</v>
          </cell>
          <cell r="CE388">
            <v>3239.2073164909243</v>
          </cell>
          <cell r="CF388">
            <v>53559.848708333338</v>
          </cell>
          <cell r="CG388">
            <v>186.15499999999884</v>
          </cell>
          <cell r="CH388">
            <v>13635.5</v>
          </cell>
          <cell r="CI388">
            <v>0</v>
          </cell>
          <cell r="CJ388">
            <v>0</v>
          </cell>
          <cell r="CK388">
            <v>544.62999999999988</v>
          </cell>
          <cell r="CL388">
            <v>64.297000000000011</v>
          </cell>
          <cell r="CM388">
            <v>1.3889999999999993</v>
          </cell>
          <cell r="CN388">
            <v>369.29999999999995</v>
          </cell>
          <cell r="CO388">
            <v>0</v>
          </cell>
          <cell r="CP388">
            <v>0</v>
          </cell>
          <cell r="CQ388">
            <v>0</v>
          </cell>
          <cell r="CR388">
            <v>37.805999999999997</v>
          </cell>
          <cell r="CS388">
            <v>22.533000000000001</v>
          </cell>
          <cell r="CT388">
            <v>204.39000000000004</v>
          </cell>
          <cell r="CU388">
            <v>145.67000000000002</v>
          </cell>
          <cell r="CV388">
            <v>365.98099999997839</v>
          </cell>
          <cell r="CW388">
            <v>219.39500000000271</v>
          </cell>
          <cell r="CX388">
            <v>161.59099999997838</v>
          </cell>
          <cell r="CY388">
            <v>66.601600000000033</v>
          </cell>
          <cell r="CZ388">
            <v>161.59099999997838</v>
          </cell>
          <cell r="DA388">
            <v>99.902400000000057</v>
          </cell>
          <cell r="DB388">
            <v>104.40760000000003</v>
          </cell>
          <cell r="DC388">
            <v>76.054000000004109</v>
          </cell>
          <cell r="DD388">
            <v>145.67000000000002</v>
          </cell>
          <cell r="DE388">
            <v>76.054000000004109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RLV ACTUALIZADO"/>
      <sheetName val="Customer format"/>
      <sheetName val="Gráfico3"/>
      <sheetName val="CALCULO DE GAS SEP PROD."/>
      <sheetName val="Factor Orificio"/>
      <sheetName val="Gráfico2"/>
      <sheetName val="Calculated Data"/>
      <sheetName val="Gráfico4"/>
      <sheetName val="GRAFICAS QUINCENALES"/>
      <sheetName val="PRODUCCION VS ENERGIA"/>
      <sheetName val="Datos ENERGÍA-1"/>
      <sheetName val="Datos Energía"/>
      <sheetName val="T-WTT-R-009"/>
      <sheetName val="Index"/>
      <sheetName val="GRAFICA COMPORTAMIENTO"/>
      <sheetName val="Z"/>
      <sheetName val="Bg"/>
      <sheetName val="GOR"/>
      <sheetName val="GASD"/>
      <sheetName val="GASO"/>
      <sheetName val="CALCULO DE GAS FUEL GAS"/>
      <sheetName val="Hoja1"/>
      <sheetName val="Hoja2"/>
      <sheetName val="Hoja3"/>
      <sheetName val="Hoja4"/>
      <sheetName val="Hoja5"/>
      <sheetName val="GRAFICAS FUEL GAS"/>
      <sheetName val="Hoja6"/>
      <sheetName val="Hoja7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/>
      <sheetData sheetId="8" refreshError="1"/>
      <sheetData sheetId="9"/>
      <sheetData sheetId="10"/>
      <sheetData sheetId="11"/>
      <sheetData sheetId="12">
        <row r="9">
          <cell r="L9">
            <v>2205</v>
          </cell>
          <cell r="M9">
            <v>1084</v>
          </cell>
        </row>
      </sheetData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Energía"/>
    </sheetNames>
    <sheetDataSet>
      <sheetData sheetId="0">
        <row r="25">
          <cell r="J25">
            <v>2936478</v>
          </cell>
          <cell r="K25">
            <v>1927778</v>
          </cell>
        </row>
        <row r="26">
          <cell r="J26">
            <v>2939798</v>
          </cell>
          <cell r="K26">
            <v>1930538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E ELECTRICO"/>
    </sheetNames>
    <sheetDataSet>
      <sheetData sheetId="0">
        <row r="9">
          <cell r="J9">
            <v>6535924</v>
          </cell>
          <cell r="K9">
            <v>4954798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CIO"/>
      <sheetName val="CONTADORES"/>
      <sheetName val="DATOSAÑO"/>
      <sheetName val="REPORTE DIA"/>
      <sheetName val="ESTADISTICOS"/>
      <sheetName val="INFORME DIA GDP"/>
      <sheetName val="DATOSCECOS"/>
      <sheetName val="Autog. Directa (Cup)"/>
      <sheetName val="ESTADISTICOS DE ENERGIA"/>
      <sheetName val="ESTADISTICOS JENNY"/>
      <sheetName val="PRODUCCION VS ENERGIA GDP"/>
      <sheetName val="GRAFICAS DIA-MES"/>
      <sheetName val="DATA DE LAS 12"/>
      <sheetName val="US-GT-8001-2"/>
      <sheetName val="GRAFICAS CURVA DURACION"/>
      <sheetName val="CURVA DURACION"/>
      <sheetName val="OCENSA"/>
      <sheetName val="FAC  NW"/>
      <sheetName val="FORMATO"/>
      <sheetName val="CONSUMO DE GAS POR AREAS"/>
      <sheetName val="CONSUMO ENERGIA ANUAL "/>
      <sheetName val="SEGUIMIENTO CONSUMO ENERGIA"/>
      <sheetName val="REGISTRO DE INDISPONIBILIDAD"/>
      <sheetName val="GRAFICAS RPTE GCIAL"/>
      <sheetName val="INDICADORES"/>
      <sheetName val="Resultados Mes &amp; Acum"/>
      <sheetName val="Datos Mes2"/>
      <sheetName val="Grafica totales"/>
      <sheetName val="grafica1"/>
      <sheetName val="Grafica costos variables"/>
      <sheetName val="metricas"/>
      <sheetName val="Instrucciones"/>
      <sheetName val="Definición Costos"/>
      <sheetName val="Datos Mes"/>
      <sheetName val="PORTADA"/>
      <sheetName val="CALCULO DE GAS"/>
      <sheetName val="INFORME SEMANAL CUS-CUP"/>
      <sheetName val="Disponibilidad"/>
      <sheetName val="Consumo"/>
      <sheetName val="CONTADORES DE ENERGIA"/>
      <sheetName val="HH G8001-2-5-6-D2-KM2501"/>
    </sheetNames>
    <sheetDataSet>
      <sheetData sheetId="0" refreshError="1"/>
      <sheetData sheetId="1" refreshError="1"/>
      <sheetData sheetId="2">
        <row r="377">
          <cell r="B377" t="str">
            <v>ENE</v>
          </cell>
          <cell r="C377">
            <v>2982.4000000000174</v>
          </cell>
          <cell r="D377">
            <v>54.251859564282256</v>
          </cell>
          <cell r="E377">
            <v>329.59999999998831</v>
          </cell>
          <cell r="F377">
            <v>81.3</v>
          </cell>
          <cell r="G377">
            <v>28735</v>
          </cell>
          <cell r="H377">
            <v>33</v>
          </cell>
          <cell r="I377">
            <v>3063.7000000000116</v>
          </cell>
          <cell r="J377">
            <v>1615.4</v>
          </cell>
          <cell r="K377">
            <v>37.855593824512262</v>
          </cell>
          <cell r="L377">
            <v>257.20000000000584</v>
          </cell>
          <cell r="M377">
            <v>0.1</v>
          </cell>
          <cell r="N377">
            <v>325</v>
          </cell>
          <cell r="O377">
            <v>0.39999999999997726</v>
          </cell>
          <cell r="P377">
            <v>1615.5</v>
          </cell>
          <cell r="Q377">
            <v>304.32100000000003</v>
          </cell>
          <cell r="R377">
            <v>36518.51999999999</v>
          </cell>
          <cell r="S377">
            <v>371</v>
          </cell>
          <cell r="T377">
            <v>58.492999999999995</v>
          </cell>
          <cell r="U377">
            <v>7019.16</v>
          </cell>
          <cell r="V377">
            <v>287.81000000000006</v>
          </cell>
          <cell r="W377">
            <v>4597.8000000000166</v>
          </cell>
          <cell r="X377">
            <v>444.21400000000011</v>
          </cell>
          <cell r="Y377">
            <v>5042.014000000011</v>
          </cell>
          <cell r="Z377">
            <v>92.107453388794497</v>
          </cell>
          <cell r="AA377">
            <v>72597.679999999993</v>
          </cell>
          <cell r="AB377">
            <v>586.79999999999416</v>
          </cell>
          <cell r="AC377">
            <v>692.21</v>
          </cell>
          <cell r="AE377">
            <v>1798.2999999999884</v>
          </cell>
          <cell r="AF377">
            <v>213.59999999999854</v>
          </cell>
          <cell r="AG377">
            <v>1229.9000000000233</v>
          </cell>
          <cell r="AH377">
            <v>225.30000000000291</v>
          </cell>
          <cell r="AI377">
            <v>128.20000000000437</v>
          </cell>
          <cell r="AJ377">
            <v>662.90000000000146</v>
          </cell>
          <cell r="AK377">
            <v>125.5</v>
          </cell>
          <cell r="AL377">
            <v>182.09999999999127</v>
          </cell>
          <cell r="AM377">
            <v>782.32100000002629</v>
          </cell>
          <cell r="AN377">
            <v>123.56299999997651</v>
          </cell>
          <cell r="AO377">
            <v>9.2300000000000182</v>
          </cell>
          <cell r="AP377">
            <v>1610.9000000000087</v>
          </cell>
          <cell r="AQ377">
            <v>906.10000000000582</v>
          </cell>
          <cell r="AR377">
            <v>159.99799999999999</v>
          </cell>
          <cell r="AS377">
            <v>37.833999999999996</v>
          </cell>
          <cell r="AT377">
            <v>208.90000000000873</v>
          </cell>
          <cell r="AU377">
            <v>223.80000000000291</v>
          </cell>
          <cell r="AV377">
            <v>829.60000000000582</v>
          </cell>
          <cell r="AW377">
            <v>543</v>
          </cell>
          <cell r="AX377">
            <v>54.899999999999636</v>
          </cell>
          <cell r="AY377">
            <v>535.10000000000218</v>
          </cell>
          <cell r="AZ377">
            <v>91.400000000001455</v>
          </cell>
          <cell r="BA377">
            <v>145.29999999998836</v>
          </cell>
          <cell r="BB377">
            <v>423.49800000001409</v>
          </cell>
          <cell r="BC377">
            <v>91.794000000002981</v>
          </cell>
          <cell r="BD377">
            <v>0.24000000000000909</v>
          </cell>
          <cell r="BE377">
            <v>2714.8320000000149</v>
          </cell>
          <cell r="BF377">
            <v>222989.22283039999</v>
          </cell>
          <cell r="BG377">
            <v>272920.32845363673</v>
          </cell>
          <cell r="BH377">
            <v>171929.91598392121</v>
          </cell>
          <cell r="BI377">
            <v>7.6354600000000019</v>
          </cell>
          <cell r="BJ377">
            <v>4.7E-2</v>
          </cell>
          <cell r="BK377">
            <v>7.6824600000000034</v>
          </cell>
          <cell r="BL377">
            <v>123.15724000000002</v>
          </cell>
          <cell r="BM377">
            <v>738.7</v>
          </cell>
          <cell r="BN377">
            <v>7.4999999999990905</v>
          </cell>
          <cell r="BO377">
            <v>0.88764710666666657</v>
          </cell>
          <cell r="BP377">
            <v>28.675999999995433</v>
          </cell>
          <cell r="BQ377">
            <v>0</v>
          </cell>
          <cell r="BR377">
            <v>0</v>
          </cell>
          <cell r="BS377">
            <v>0</v>
          </cell>
          <cell r="BT377">
            <v>30.265000000000001</v>
          </cell>
          <cell r="BU377">
            <v>20.999000000000002</v>
          </cell>
          <cell r="BV377">
            <v>4.0280000000000005</v>
          </cell>
          <cell r="BW377">
            <v>2.5369999999999999</v>
          </cell>
          <cell r="BX377">
            <v>34.292999999999999</v>
          </cell>
          <cell r="BY377">
            <v>23.536000000000005</v>
          </cell>
          <cell r="BZ377">
            <v>738.7</v>
          </cell>
          <cell r="CA377">
            <v>7.4999999999990905</v>
          </cell>
          <cell r="CB377">
            <v>0.88764710666666657</v>
          </cell>
          <cell r="CC377">
            <v>28.675999999995433</v>
          </cell>
          <cell r="CD377">
            <v>24637</v>
          </cell>
          <cell r="CE377">
            <v>2734.754104038017</v>
          </cell>
          <cell r="CF377">
            <v>14756.435916666665</v>
          </cell>
        </row>
        <row r="378">
          <cell r="B378" t="str">
            <v>FEB</v>
          </cell>
          <cell r="C378">
            <v>3469.1000000000058</v>
          </cell>
          <cell r="D378">
            <v>86.169239684242157</v>
          </cell>
          <cell r="E378">
            <v>669.8</v>
          </cell>
          <cell r="F378">
            <v>2</v>
          </cell>
          <cell r="G378">
            <v>1760</v>
          </cell>
          <cell r="H378">
            <v>2.2000000000000455</v>
          </cell>
          <cell r="I378">
            <v>3471.1000000000058</v>
          </cell>
          <cell r="J378">
            <v>7921.6999999999825</v>
          </cell>
          <cell r="K378">
            <v>118.2172680984491</v>
          </cell>
          <cell r="L378">
            <v>666.5000000000058</v>
          </cell>
          <cell r="M378">
            <v>2</v>
          </cell>
          <cell r="N378">
            <v>3904</v>
          </cell>
          <cell r="O378">
            <v>4.1000000000000227</v>
          </cell>
          <cell r="P378">
            <v>7923.6999999999825</v>
          </cell>
          <cell r="Q378">
            <v>1.6429999999999723</v>
          </cell>
          <cell r="R378">
            <v>197.15999999999667</v>
          </cell>
          <cell r="S378">
            <v>2.5999999999994543</v>
          </cell>
          <cell r="T378">
            <v>0.8089999999999975</v>
          </cell>
          <cell r="U378">
            <v>97.0799999999997</v>
          </cell>
          <cell r="V378">
            <v>1.3599999999999</v>
          </cell>
          <cell r="W378">
            <v>11390.799999999988</v>
          </cell>
          <cell r="X378">
            <v>6.4519999999999698</v>
          </cell>
          <cell r="Y378">
            <v>11397.251999999988</v>
          </cell>
          <cell r="Z378">
            <v>204.38650778269127</v>
          </cell>
          <cell r="AA378">
            <v>5958.2399999999971</v>
          </cell>
          <cell r="AB378">
            <v>1336.3000000000056</v>
          </cell>
          <cell r="AC378">
            <v>10.259999999999422</v>
          </cell>
          <cell r="AE378">
            <v>4245.2999999999884</v>
          </cell>
          <cell r="AF378">
            <v>611.30000000000291</v>
          </cell>
          <cell r="AG378">
            <v>3517</v>
          </cell>
          <cell r="AH378">
            <v>636.09999999999854</v>
          </cell>
          <cell r="AI378">
            <v>315.69999999999709</v>
          </cell>
          <cell r="AJ378">
            <v>1374.8000000000102</v>
          </cell>
          <cell r="AK378">
            <v>265.5</v>
          </cell>
          <cell r="AL378">
            <v>440.20000000001164</v>
          </cell>
          <cell r="AM378">
            <v>862.94300000000283</v>
          </cell>
          <cell r="AN378">
            <v>154.10899999999415</v>
          </cell>
          <cell r="AO378">
            <v>19.100000000000023</v>
          </cell>
          <cell r="AP378">
            <v>2051.6999999999971</v>
          </cell>
          <cell r="AQ378">
            <v>4254.5999999999913</v>
          </cell>
          <cell r="AR378">
            <v>0.93000000000000682</v>
          </cell>
          <cell r="AS378">
            <v>0.20600000000000307</v>
          </cell>
          <cell r="AT378">
            <v>627.59999999999127</v>
          </cell>
          <cell r="AU378">
            <v>138.10000000000036</v>
          </cell>
          <cell r="AV378">
            <v>2142.6000000000058</v>
          </cell>
          <cell r="AW378">
            <v>1563.1000000000058</v>
          </cell>
          <cell r="AX378">
            <v>131</v>
          </cell>
          <cell r="AY378">
            <v>1119.6000000000058</v>
          </cell>
          <cell r="AZ378">
            <v>194.59999999999854</v>
          </cell>
          <cell r="BA378">
            <v>349.80000000000291</v>
          </cell>
          <cell r="BB378">
            <v>626.42999999997824</v>
          </cell>
          <cell r="BC378">
            <v>180.20599999999126</v>
          </cell>
          <cell r="BD378">
            <v>0.10000000000000009</v>
          </cell>
          <cell r="BE378">
            <v>6307.4359999999879</v>
          </cell>
          <cell r="BF378">
            <v>390623.01297919999</v>
          </cell>
          <cell r="BG378">
            <v>780995.8124631251</v>
          </cell>
          <cell r="BH378">
            <v>167854.91598392121</v>
          </cell>
          <cell r="BI378">
            <v>6.8785200000000026</v>
          </cell>
          <cell r="BJ378">
            <v>9.3799999999999994E-2</v>
          </cell>
          <cell r="BK378">
            <v>6.9723200000000025</v>
          </cell>
          <cell r="BL378">
            <v>101.10602000000002</v>
          </cell>
          <cell r="BM378">
            <v>667</v>
          </cell>
          <cell r="BN378">
            <v>5.4999999999998179</v>
          </cell>
          <cell r="BO378">
            <v>0.77105471999999964</v>
          </cell>
          <cell r="BP378">
            <v>33.469999999998961</v>
          </cell>
          <cell r="BQ378">
            <v>0</v>
          </cell>
          <cell r="BR378">
            <v>0</v>
          </cell>
          <cell r="BS378">
            <v>0</v>
          </cell>
          <cell r="BT378">
            <v>6.1820000000000004</v>
          </cell>
          <cell r="BU378">
            <v>3.5129999999999999</v>
          </cell>
          <cell r="BV378">
            <v>51.130999999999993</v>
          </cell>
          <cell r="BW378">
            <v>40.222000000000001</v>
          </cell>
          <cell r="BX378">
            <v>57.313000000000002</v>
          </cell>
          <cell r="BY378">
            <v>43.734999999999999</v>
          </cell>
          <cell r="BZ378">
            <v>667</v>
          </cell>
          <cell r="CA378">
            <v>5.4999999999998179</v>
          </cell>
          <cell r="CB378">
            <v>0.77105471999999964</v>
          </cell>
          <cell r="CC378">
            <v>33.469999999998961</v>
          </cell>
          <cell r="CD378">
            <v>29095.262775849897</v>
          </cell>
          <cell r="CE378">
            <v>3031.7730277839341</v>
          </cell>
          <cell r="CF378">
            <v>27837.390374999999</v>
          </cell>
        </row>
        <row r="379">
          <cell r="B379" t="str">
            <v>MAR</v>
          </cell>
          <cell r="C379">
            <v>2007.8999999999942</v>
          </cell>
          <cell r="D379">
            <v>52.303550818482456</v>
          </cell>
          <cell r="E379">
            <v>366.20000000001164</v>
          </cell>
          <cell r="F379">
            <v>0</v>
          </cell>
          <cell r="G379">
            <v>0</v>
          </cell>
          <cell r="H379">
            <v>0</v>
          </cell>
          <cell r="I379">
            <v>2007.8999999999942</v>
          </cell>
          <cell r="J379">
            <v>11513.130000000006</v>
          </cell>
          <cell r="K379">
            <v>146.44822615885218</v>
          </cell>
          <cell r="L379">
            <v>728.40000000000009</v>
          </cell>
          <cell r="M379">
            <v>0.47000000000000003</v>
          </cell>
          <cell r="N379">
            <v>393</v>
          </cell>
          <cell r="O379">
            <v>0.59999999999996589</v>
          </cell>
          <cell r="P379">
            <v>11513.600000000006</v>
          </cell>
          <cell r="Q379">
            <v>187.15700000000004</v>
          </cell>
          <cell r="R379">
            <v>22458.840000000004</v>
          </cell>
          <cell r="S379">
            <v>184.70000000000073</v>
          </cell>
          <cell r="T379">
            <v>131.68100000000001</v>
          </cell>
          <cell r="U379">
            <v>12674.760000000002</v>
          </cell>
          <cell r="V379">
            <v>165.65000000000009</v>
          </cell>
          <cell r="W379">
            <v>13521.03</v>
          </cell>
          <cell r="X379">
            <v>319.30800000000005</v>
          </cell>
          <cell r="Y379">
            <v>13840.338</v>
          </cell>
          <cell r="Z379">
            <v>198.75177697733469</v>
          </cell>
          <cell r="AA379">
            <v>35526.6</v>
          </cell>
          <cell r="AB379">
            <v>1094.6000000000117</v>
          </cell>
          <cell r="AC379">
            <v>350.95000000000078</v>
          </cell>
          <cell r="AE379">
            <v>5577.2000000000116</v>
          </cell>
          <cell r="AF379">
            <v>709.19999999999709</v>
          </cell>
          <cell r="AG379">
            <v>3960.0999999999767</v>
          </cell>
          <cell r="AH379">
            <v>702.19999999999709</v>
          </cell>
          <cell r="AI379">
            <v>376.70000000000437</v>
          </cell>
          <cell r="AJ379">
            <v>1457.9000000000015</v>
          </cell>
          <cell r="AK379">
            <v>323.59999999999854</v>
          </cell>
          <cell r="AL379">
            <v>556.79999999998836</v>
          </cell>
          <cell r="AM379">
            <v>1349.2900000000225</v>
          </cell>
          <cell r="AN379">
            <v>147.48100000001747</v>
          </cell>
          <cell r="AO379">
            <v>40</v>
          </cell>
          <cell r="AP379">
            <v>1140</v>
          </cell>
          <cell r="AQ379">
            <v>6201.3000000000029</v>
          </cell>
          <cell r="AR379">
            <v>104.76999999999998</v>
          </cell>
          <cell r="AS379">
            <v>44.434000000000012</v>
          </cell>
          <cell r="AT379">
            <v>495.80000000000291</v>
          </cell>
          <cell r="AU379">
            <v>116.80000000000109</v>
          </cell>
          <cell r="AV379">
            <v>2613.3999999999942</v>
          </cell>
          <cell r="AW379">
            <v>1762.6000000000058</v>
          </cell>
          <cell r="AX379">
            <v>155.30000000000109</v>
          </cell>
          <cell r="AY379">
            <v>1436.699999999968</v>
          </cell>
          <cell r="AZ379">
            <v>240.40000000000146</v>
          </cell>
          <cell r="BA379">
            <v>440.60000000000582</v>
          </cell>
          <cell r="BB379">
            <v>873.87000000001137</v>
          </cell>
          <cell r="BC379">
            <v>198.13399999999712</v>
          </cell>
          <cell r="BD379">
            <v>0</v>
          </cell>
          <cell r="BE379">
            <v>7490.5040000000017</v>
          </cell>
          <cell r="BF379">
            <v>424484.31738208007</v>
          </cell>
          <cell r="BG379">
            <v>876543.41967036948</v>
          </cell>
          <cell r="BH379">
            <v>207915</v>
          </cell>
          <cell r="BI379">
            <v>7.7056999999999984</v>
          </cell>
          <cell r="BJ379">
            <v>0</v>
          </cell>
          <cell r="BK379">
            <v>7.7056999999999984</v>
          </cell>
          <cell r="BL379">
            <v>123.27717999999997</v>
          </cell>
          <cell r="BM379">
            <v>744</v>
          </cell>
          <cell r="BN379">
            <v>0.9000000000005457</v>
          </cell>
          <cell r="BO379">
            <v>0.89299008000000002</v>
          </cell>
          <cell r="BP379">
            <v>4.3060000000041878</v>
          </cell>
          <cell r="BQ379">
            <v>0</v>
          </cell>
          <cell r="BR379">
            <v>0</v>
          </cell>
          <cell r="BS379">
            <v>0</v>
          </cell>
          <cell r="BT379">
            <v>98.85499999999999</v>
          </cell>
          <cell r="BU379">
            <v>83.855000000000004</v>
          </cell>
          <cell r="BV379">
            <v>0</v>
          </cell>
          <cell r="BW379">
            <v>0</v>
          </cell>
          <cell r="BX379">
            <v>98.85499999999999</v>
          </cell>
          <cell r="BY379">
            <v>83.855000000000004</v>
          </cell>
          <cell r="BZ379">
            <v>744</v>
          </cell>
          <cell r="CA379">
            <v>0.9000000000005457</v>
          </cell>
          <cell r="CB379">
            <v>0.89299008000000002</v>
          </cell>
          <cell r="CC379">
            <v>4.3060000000041878</v>
          </cell>
          <cell r="CD379">
            <v>41215.266008610372</v>
          </cell>
          <cell r="CE379">
            <v>3935.1439801855349</v>
          </cell>
          <cell r="CF379">
            <v>49764.443583333334</v>
          </cell>
        </row>
        <row r="380">
          <cell r="B380" t="str">
            <v>ABR</v>
          </cell>
          <cell r="C380">
            <v>3543</v>
          </cell>
          <cell r="D380">
            <v>60.157780101062144</v>
          </cell>
          <cell r="E380">
            <v>309.59999999997672</v>
          </cell>
          <cell r="F380">
            <v>0</v>
          </cell>
          <cell r="G380">
            <v>0</v>
          </cell>
          <cell r="H380">
            <v>0</v>
          </cell>
          <cell r="I380">
            <v>3543</v>
          </cell>
          <cell r="J380">
            <v>7887.5</v>
          </cell>
          <cell r="K380">
            <v>131.18911175732219</v>
          </cell>
          <cell r="L380">
            <v>705.5</v>
          </cell>
          <cell r="M380">
            <v>0</v>
          </cell>
          <cell r="N380">
            <v>0</v>
          </cell>
          <cell r="O380">
            <v>0</v>
          </cell>
          <cell r="P380">
            <v>7887.5</v>
          </cell>
          <cell r="Q380">
            <v>76.100000000000023</v>
          </cell>
          <cell r="R380">
            <v>9132</v>
          </cell>
          <cell r="S380">
            <v>75.699999999999818</v>
          </cell>
          <cell r="T380">
            <v>1.6359999999999673</v>
          </cell>
          <cell r="U380">
            <v>196.31999999999607</v>
          </cell>
          <cell r="V380">
            <v>5.4399999999999409</v>
          </cell>
          <cell r="W380">
            <v>11430.5</v>
          </cell>
          <cell r="X380">
            <v>77.73599999999999</v>
          </cell>
          <cell r="Y380">
            <v>11508.236000000001</v>
          </cell>
          <cell r="Z380">
            <v>191.34689185838431</v>
          </cell>
          <cell r="AA380">
            <v>9328.3199999999961</v>
          </cell>
          <cell r="AB380">
            <v>1015.0999999999767</v>
          </cell>
          <cell r="AC380">
            <v>81.139999999999759</v>
          </cell>
          <cell r="AE380">
            <v>5240.4000000000233</v>
          </cell>
          <cell r="AF380">
            <v>663.5</v>
          </cell>
          <cell r="AG380">
            <v>2473.9000000000233</v>
          </cell>
          <cell r="AH380">
            <v>441.59999999999854</v>
          </cell>
          <cell r="AI380">
            <v>354.99999999999454</v>
          </cell>
          <cell r="AJ380">
            <v>1336.1000000000058</v>
          </cell>
          <cell r="AK380">
            <v>283.20000000000437</v>
          </cell>
          <cell r="AL380">
            <v>506.60000000000582</v>
          </cell>
          <cell r="AM380">
            <v>1131.3499999999481</v>
          </cell>
          <cell r="AN380">
            <v>92.589999999982524</v>
          </cell>
          <cell r="AO380">
            <v>17.009999999999991</v>
          </cell>
          <cell r="AP380">
            <v>1487.1999999999971</v>
          </cell>
          <cell r="AQ380">
            <v>4724.5</v>
          </cell>
          <cell r="AR380">
            <v>41.840000000000032</v>
          </cell>
          <cell r="AS380">
            <v>0.87899999999999068</v>
          </cell>
          <cell r="AT380">
            <v>456.89999999999418</v>
          </cell>
          <cell r="AU380">
            <v>185.89999999999964</v>
          </cell>
          <cell r="AV380">
            <v>2457.7999999999884</v>
          </cell>
          <cell r="AW380">
            <v>1098.1999999999971</v>
          </cell>
          <cell r="AX380">
            <v>149.39999999999873</v>
          </cell>
          <cell r="AY380">
            <v>1115.0000000000073</v>
          </cell>
          <cell r="AZ380">
            <v>210.59999999999854</v>
          </cell>
          <cell r="BA380">
            <v>389.39999999999418</v>
          </cell>
          <cell r="BB380">
            <v>708.94000000001586</v>
          </cell>
          <cell r="BC380">
            <v>125.07899999999708</v>
          </cell>
          <cell r="BD380">
            <v>0</v>
          </cell>
          <cell r="BE380">
            <v>6254.4189999999971</v>
          </cell>
          <cell r="BF380">
            <v>411254.7231072</v>
          </cell>
          <cell r="BG380">
            <v>755583.216358623</v>
          </cell>
          <cell r="BH380">
            <v>206753</v>
          </cell>
          <cell r="BI380">
            <v>4.4612200000000009</v>
          </cell>
          <cell r="BJ380">
            <v>1.3643999999999998</v>
          </cell>
          <cell r="BK380">
            <v>5.8256199999999998</v>
          </cell>
          <cell r="BL380">
            <v>108.52806</v>
          </cell>
          <cell r="BM380">
            <v>430</v>
          </cell>
          <cell r="BN380">
            <v>120.49999999999963</v>
          </cell>
          <cell r="BO380">
            <v>0.49113984000000005</v>
          </cell>
          <cell r="BP380">
            <v>678.34999999999729</v>
          </cell>
          <cell r="BQ380">
            <v>0</v>
          </cell>
          <cell r="BR380">
            <v>0</v>
          </cell>
          <cell r="BS380">
            <v>0</v>
          </cell>
          <cell r="BT380">
            <v>91.258999999999972</v>
          </cell>
          <cell r="BU380">
            <v>78.215999999999994</v>
          </cell>
          <cell r="BV380">
            <v>0</v>
          </cell>
          <cell r="BW380">
            <v>0</v>
          </cell>
          <cell r="BX380">
            <v>91.258999999999972</v>
          </cell>
          <cell r="BY380">
            <v>78.215999999999994</v>
          </cell>
          <cell r="BZ380">
            <v>430</v>
          </cell>
          <cell r="CA380">
            <v>120.49999999999963</v>
          </cell>
          <cell r="CB380">
            <v>0.49113984000000005</v>
          </cell>
          <cell r="CC380">
            <v>678.34999999999729</v>
          </cell>
          <cell r="CD380">
            <v>39026.292661289648</v>
          </cell>
          <cell r="CE380">
            <v>3761.1179961830485</v>
          </cell>
          <cell r="CF380">
            <v>47590.913708333326</v>
          </cell>
        </row>
        <row r="381">
          <cell r="B381" t="str">
            <v>MAY</v>
          </cell>
          <cell r="C381">
            <v>6634.6000000000058</v>
          </cell>
          <cell r="D381">
            <v>130.09515980415657</v>
          </cell>
          <cell r="E381">
            <v>744</v>
          </cell>
          <cell r="F381">
            <v>0</v>
          </cell>
          <cell r="G381">
            <v>35</v>
          </cell>
          <cell r="H381">
            <v>0</v>
          </cell>
          <cell r="I381">
            <v>6634.6000000000058</v>
          </cell>
          <cell r="J381">
            <v>7299.4000000000233</v>
          </cell>
          <cell r="K381">
            <v>134.28170521821673</v>
          </cell>
          <cell r="L381">
            <v>744</v>
          </cell>
          <cell r="M381">
            <v>0</v>
          </cell>
          <cell r="N381">
            <v>7</v>
          </cell>
          <cell r="O381">
            <v>0</v>
          </cell>
          <cell r="P381">
            <v>7299.4000000000233</v>
          </cell>
          <cell r="Q381">
            <v>5.0049999999999955</v>
          </cell>
          <cell r="R381">
            <v>600.59999999999945</v>
          </cell>
          <cell r="S381">
            <v>16.800000000000182</v>
          </cell>
          <cell r="T381">
            <v>0</v>
          </cell>
          <cell r="U381">
            <v>0</v>
          </cell>
          <cell r="V381">
            <v>0</v>
          </cell>
          <cell r="W381">
            <v>13934.000000000029</v>
          </cell>
          <cell r="X381">
            <v>5.0049999999999955</v>
          </cell>
          <cell r="Y381">
            <v>13939.005000000028</v>
          </cell>
          <cell r="Z381">
            <v>264.37686502237329</v>
          </cell>
          <cell r="AA381">
            <v>642.59999999999945</v>
          </cell>
          <cell r="AB381">
            <v>1488</v>
          </cell>
          <cell r="AC381">
            <v>16.800000000000182</v>
          </cell>
          <cell r="AE381">
            <v>6002.1999999999534</v>
          </cell>
          <cell r="AF381">
            <v>740.30000000000291</v>
          </cell>
          <cell r="AG381">
            <v>4106.2999999999884</v>
          </cell>
          <cell r="AH381">
            <v>744</v>
          </cell>
          <cell r="AI381">
            <v>370.70000000000437</v>
          </cell>
          <cell r="AJ381">
            <v>1167.5999999999985</v>
          </cell>
          <cell r="AK381">
            <v>27.299999999995634</v>
          </cell>
          <cell r="AL381">
            <v>843.80000000000291</v>
          </cell>
          <cell r="AM381">
            <v>1147.2050000001209</v>
          </cell>
          <cell r="AN381">
            <v>181.00000000000591</v>
          </cell>
          <cell r="AO381">
            <v>13.599999999999909</v>
          </cell>
          <cell r="AP381">
            <v>3476.6000000000058</v>
          </cell>
          <cell r="AQ381">
            <v>3858.6000000000058</v>
          </cell>
          <cell r="AR381">
            <v>3.5090000000000146</v>
          </cell>
          <cell r="AS381">
            <v>0</v>
          </cell>
          <cell r="AT381">
            <v>196.80000000000291</v>
          </cell>
          <cell r="AU381">
            <v>492.99999999999818</v>
          </cell>
          <cell r="AV381">
            <v>2830.5</v>
          </cell>
          <cell r="AW381">
            <v>1820.1999999999971</v>
          </cell>
          <cell r="AX381">
            <v>151.80000000000018</v>
          </cell>
          <cell r="AY381">
            <v>939.19999999998618</v>
          </cell>
          <cell r="AZ381">
            <v>20</v>
          </cell>
          <cell r="BA381">
            <v>640.5</v>
          </cell>
          <cell r="BB381">
            <v>721.90900000002239</v>
          </cell>
          <cell r="BC381">
            <v>214.60000000000582</v>
          </cell>
          <cell r="BD381">
            <v>0</v>
          </cell>
          <cell r="BE381">
            <v>7338.7090000000126</v>
          </cell>
          <cell r="BF381">
            <v>428593.47637759993</v>
          </cell>
          <cell r="BG381">
            <v>893905.34561269183</v>
          </cell>
          <cell r="BH381">
            <v>209919</v>
          </cell>
          <cell r="BI381">
            <v>0</v>
          </cell>
          <cell r="BJ381">
            <v>1.6259999999999997</v>
          </cell>
          <cell r="BK381">
            <v>1.6259999999999997</v>
          </cell>
          <cell r="BL381">
            <v>28.239000000000001</v>
          </cell>
          <cell r="BM381">
            <v>0</v>
          </cell>
          <cell r="BN381">
            <v>701</v>
          </cell>
          <cell r="BO381">
            <v>0</v>
          </cell>
          <cell r="BP381">
            <v>517.70000000000005</v>
          </cell>
          <cell r="BQ381">
            <v>0</v>
          </cell>
          <cell r="BR381">
            <v>0</v>
          </cell>
          <cell r="BS381">
            <v>0</v>
          </cell>
          <cell r="BT381">
            <v>63.503</v>
          </cell>
          <cell r="BU381">
            <v>54.408000000000008</v>
          </cell>
          <cell r="BV381">
            <v>14.574999999999998</v>
          </cell>
          <cell r="BW381">
            <v>9.7000000000000011</v>
          </cell>
          <cell r="BX381">
            <v>78.077999999999989</v>
          </cell>
          <cell r="BY381">
            <v>64.108000000000018</v>
          </cell>
          <cell r="BZ381">
            <v>0</v>
          </cell>
          <cell r="CA381">
            <v>701</v>
          </cell>
          <cell r="CB381">
            <v>0</v>
          </cell>
          <cell r="CC381">
            <v>517.70000000000005</v>
          </cell>
          <cell r="CD381">
            <v>32379.227103835456</v>
          </cell>
          <cell r="CE381">
            <v>3555.6699792530922</v>
          </cell>
          <cell r="CF381">
            <v>39547.616750000001</v>
          </cell>
        </row>
        <row r="382">
          <cell r="B382" t="str">
            <v>JUN</v>
          </cell>
          <cell r="C382">
            <v>7054.1999999999825</v>
          </cell>
          <cell r="D382">
            <v>129.43793095434353</v>
          </cell>
          <cell r="E382">
            <v>717.80000000001746</v>
          </cell>
          <cell r="F382">
            <v>0</v>
          </cell>
          <cell r="G382">
            <v>0</v>
          </cell>
          <cell r="H382">
            <v>0</v>
          </cell>
          <cell r="I382">
            <v>7054.1999999999825</v>
          </cell>
          <cell r="J382">
            <v>6265.1999999999534</v>
          </cell>
          <cell r="K382">
            <v>124.00935771401352</v>
          </cell>
          <cell r="L382">
            <v>720</v>
          </cell>
          <cell r="M382">
            <v>0</v>
          </cell>
          <cell r="N382">
            <v>0</v>
          </cell>
          <cell r="O382">
            <v>0</v>
          </cell>
          <cell r="P382">
            <v>6265.1999999999534</v>
          </cell>
          <cell r="Q382">
            <v>1.4509999999999081</v>
          </cell>
          <cell r="R382">
            <v>174.11999999998898</v>
          </cell>
          <cell r="S382">
            <v>2.6999999999998181</v>
          </cell>
          <cell r="T382">
            <v>0</v>
          </cell>
          <cell r="U382">
            <v>0</v>
          </cell>
          <cell r="V382">
            <v>0</v>
          </cell>
          <cell r="W382">
            <v>13319.399999999936</v>
          </cell>
          <cell r="X382">
            <v>1.4509999999999081</v>
          </cell>
          <cell r="Y382">
            <v>13320.850999999937</v>
          </cell>
          <cell r="Z382">
            <v>253.44728866835709</v>
          </cell>
          <cell r="AA382">
            <v>174.11999999998898</v>
          </cell>
          <cell r="AB382">
            <v>1437.8000000000175</v>
          </cell>
          <cell r="AC382">
            <v>2.6999999999998181</v>
          </cell>
          <cell r="AE382">
            <v>5700.5</v>
          </cell>
          <cell r="AF382">
            <v>713.69999999999709</v>
          </cell>
          <cell r="AG382">
            <v>3897</v>
          </cell>
          <cell r="AH382">
            <v>709.60000000000582</v>
          </cell>
          <cell r="AI382">
            <v>344</v>
          </cell>
          <cell r="AJ382">
            <v>1168.8999999999796</v>
          </cell>
          <cell r="AK382">
            <v>454.80000000000291</v>
          </cell>
          <cell r="AL382">
            <v>351.5</v>
          </cell>
          <cell r="AM382">
            <v>1232.9509999999418</v>
          </cell>
          <cell r="AN382">
            <v>161.20000000001164</v>
          </cell>
          <cell r="AO382">
            <v>10</v>
          </cell>
          <cell r="AP382">
            <v>3763.5</v>
          </cell>
          <cell r="AQ382">
            <v>3271.6000000000058</v>
          </cell>
          <cell r="AR382">
            <v>0.84899999999998954</v>
          </cell>
          <cell r="AS382">
            <v>0</v>
          </cell>
          <cell r="AT382">
            <v>482.60000000000582</v>
          </cell>
          <cell r="AU382">
            <v>223.19999999999891</v>
          </cell>
          <cell r="AV382">
            <v>2697.8000000000175</v>
          </cell>
          <cell r="AW382">
            <v>1728.6000000000058</v>
          </cell>
          <cell r="AX382">
            <v>141.80000000000018</v>
          </cell>
          <cell r="AY382">
            <v>935.29999999999563</v>
          </cell>
          <cell r="AZ382">
            <v>346.19999999999709</v>
          </cell>
          <cell r="BA382">
            <v>268.40000000000873</v>
          </cell>
          <cell r="BB382">
            <v>735.04899999997792</v>
          </cell>
          <cell r="BC382">
            <v>182.80000000000291</v>
          </cell>
          <cell r="BD382">
            <v>0</v>
          </cell>
          <cell r="BE382">
            <v>7035.949000000006</v>
          </cell>
          <cell r="BF382">
            <v>410485.18841280002</v>
          </cell>
          <cell r="BG382">
            <v>847174.3475609055</v>
          </cell>
          <cell r="BH382">
            <v>188912</v>
          </cell>
          <cell r="BI382">
            <v>0</v>
          </cell>
          <cell r="BJ382">
            <v>1.2960000000000003</v>
          </cell>
          <cell r="BK382">
            <v>1.2960000000000003</v>
          </cell>
          <cell r="BL382">
            <v>21.632000000000001</v>
          </cell>
          <cell r="BM382">
            <v>0</v>
          </cell>
          <cell r="BN382">
            <v>654</v>
          </cell>
          <cell r="BO382">
            <v>0</v>
          </cell>
          <cell r="BP382">
            <v>493.20000000000005</v>
          </cell>
          <cell r="BQ382">
            <v>0</v>
          </cell>
          <cell r="BR382">
            <v>0</v>
          </cell>
          <cell r="BS382">
            <v>0</v>
          </cell>
          <cell r="BT382">
            <v>43.735999999999997</v>
          </cell>
          <cell r="BU382">
            <v>33.856999999999999</v>
          </cell>
          <cell r="BV382">
            <v>32.624999999999993</v>
          </cell>
          <cell r="BW382">
            <v>0</v>
          </cell>
          <cell r="BX382">
            <v>76.361000000000004</v>
          </cell>
          <cell r="BY382">
            <v>33.856999999999999</v>
          </cell>
          <cell r="BZ382">
            <v>0</v>
          </cell>
          <cell r="CA382">
            <v>654</v>
          </cell>
          <cell r="CB382">
            <v>0</v>
          </cell>
          <cell r="CC382">
            <v>493.20000000000005</v>
          </cell>
          <cell r="CD382">
            <v>30553.053996340532</v>
          </cell>
          <cell r="CE382">
            <v>3404.4183314343959</v>
          </cell>
          <cell r="CF382">
            <v>37715.100041666657</v>
          </cell>
        </row>
        <row r="383">
          <cell r="B383" t="str">
            <v>JUL</v>
          </cell>
          <cell r="C383">
            <v>7132.8000000000175</v>
          </cell>
          <cell r="D383">
            <v>135.06418205879629</v>
          </cell>
          <cell r="E383">
            <v>744</v>
          </cell>
          <cell r="F383">
            <v>0</v>
          </cell>
          <cell r="G383">
            <v>0</v>
          </cell>
          <cell r="H383">
            <v>0</v>
          </cell>
          <cell r="I383">
            <v>7132.8000000000175</v>
          </cell>
          <cell r="J383">
            <v>6774.2000000000116</v>
          </cell>
          <cell r="K383">
            <v>129.76032510637017</v>
          </cell>
          <cell r="L383">
            <v>744</v>
          </cell>
          <cell r="M383">
            <v>0</v>
          </cell>
          <cell r="N383">
            <v>6</v>
          </cell>
          <cell r="O383">
            <v>0</v>
          </cell>
          <cell r="P383">
            <v>6774.2000000000116</v>
          </cell>
          <cell r="Q383">
            <v>1.5760000000000218</v>
          </cell>
          <cell r="R383">
            <v>189.12000000000262</v>
          </cell>
          <cell r="S383">
            <v>2.5999999999994543</v>
          </cell>
          <cell r="T383">
            <v>0</v>
          </cell>
          <cell r="U383">
            <v>0</v>
          </cell>
          <cell r="V383">
            <v>0</v>
          </cell>
          <cell r="W383">
            <v>13907.000000000029</v>
          </cell>
          <cell r="X383">
            <v>1.5760000000000218</v>
          </cell>
          <cell r="Y383">
            <v>13908.576000000028</v>
          </cell>
          <cell r="Z383">
            <v>264.82450716516644</v>
          </cell>
          <cell r="AA383">
            <v>195.12000000000262</v>
          </cell>
          <cell r="AB383">
            <v>1488</v>
          </cell>
          <cell r="AC383">
            <v>2.5999999999994543</v>
          </cell>
          <cell r="AE383">
            <v>6062</v>
          </cell>
          <cell r="AF383">
            <v>743</v>
          </cell>
          <cell r="AG383">
            <v>4056.2999999999884</v>
          </cell>
          <cell r="AH383">
            <v>736.5</v>
          </cell>
          <cell r="AI383">
            <v>340.29999999999563</v>
          </cell>
          <cell r="AJ383">
            <v>1207.9000000000015</v>
          </cell>
          <cell r="AK383">
            <v>315.19999999999709</v>
          </cell>
          <cell r="AL383">
            <v>506.39999999999418</v>
          </cell>
          <cell r="AM383">
            <v>1238.9760000000524</v>
          </cell>
          <cell r="AN383">
            <v>158.19999999999993</v>
          </cell>
          <cell r="AO383">
            <v>23.300000000000068</v>
          </cell>
          <cell r="AP383">
            <v>3533.6999999999971</v>
          </cell>
          <cell r="AQ383">
            <v>3773.5999999999767</v>
          </cell>
          <cell r="AR383">
            <v>0.84699999999997999</v>
          </cell>
          <cell r="AS383">
            <v>0</v>
          </cell>
          <cell r="AT383">
            <v>581</v>
          </cell>
          <cell r="AU383">
            <v>151.30000000000109</v>
          </cell>
          <cell r="AV383">
            <v>2854.5</v>
          </cell>
          <cell r="AW383">
            <v>1791.8999999999942</v>
          </cell>
          <cell r="AX383">
            <v>135.30000000000109</v>
          </cell>
          <cell r="AY383">
            <v>955.5</v>
          </cell>
          <cell r="AZ383">
            <v>239.90000000000146</v>
          </cell>
          <cell r="BA383">
            <v>394.19999999999709</v>
          </cell>
          <cell r="BB383">
            <v>743.94699999998579</v>
          </cell>
          <cell r="BC383">
            <v>192.89999999999418</v>
          </cell>
          <cell r="BD383">
            <v>0</v>
          </cell>
          <cell r="BE383">
            <v>7308.1469999999736</v>
          </cell>
          <cell r="BF383">
            <v>428920.26287679997</v>
          </cell>
          <cell r="BG383">
            <v>990120.14464904822</v>
          </cell>
          <cell r="BH383">
            <v>194119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84.039000000000044</v>
          </cell>
          <cell r="BU383">
            <v>69.191000000000003</v>
          </cell>
          <cell r="BV383">
            <v>1.022</v>
          </cell>
          <cell r="BW383">
            <v>0.86299999999999999</v>
          </cell>
          <cell r="BX383">
            <v>85.061000000000035</v>
          </cell>
          <cell r="BY383">
            <v>70.054000000000002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37418.500115675124</v>
          </cell>
          <cell r="CE383">
            <v>3784.7203756162548</v>
          </cell>
          <cell r="CF383">
            <v>49646.342166666669</v>
          </cell>
        </row>
        <row r="384">
          <cell r="B384" t="str">
            <v>AGO</v>
          </cell>
          <cell r="C384">
            <v>6988.5399999999772</v>
          </cell>
          <cell r="D384">
            <v>133.01865228923157</v>
          </cell>
          <cell r="E384">
            <v>744</v>
          </cell>
          <cell r="F384">
            <v>6.56</v>
          </cell>
          <cell r="G384">
            <v>0</v>
          </cell>
          <cell r="H384">
            <v>0</v>
          </cell>
          <cell r="I384">
            <v>6995.0999999999767</v>
          </cell>
          <cell r="J384">
            <v>6518.9000000000233</v>
          </cell>
          <cell r="K384">
            <v>126.90514603328776</v>
          </cell>
          <cell r="L384">
            <v>744</v>
          </cell>
          <cell r="M384">
            <v>0</v>
          </cell>
          <cell r="N384">
            <v>0</v>
          </cell>
          <cell r="O384">
            <v>0</v>
          </cell>
          <cell r="P384">
            <v>6518.9000000000233</v>
          </cell>
          <cell r="Q384">
            <v>1.7740000000000009</v>
          </cell>
          <cell r="R384">
            <v>212.88000000000011</v>
          </cell>
          <cell r="S384">
            <v>4.5</v>
          </cell>
          <cell r="T384">
            <v>0.22100000000000364</v>
          </cell>
          <cell r="U384">
            <v>26.520000000000437</v>
          </cell>
          <cell r="V384">
            <v>0.39999999999999991</v>
          </cell>
          <cell r="W384">
            <v>13507.44</v>
          </cell>
          <cell r="X384">
            <v>8.5550000000000033</v>
          </cell>
          <cell r="Y384">
            <v>13515.995000000001</v>
          </cell>
          <cell r="Z384">
            <v>259.92379832251936</v>
          </cell>
          <cell r="AA384">
            <v>239.40000000000055</v>
          </cell>
          <cell r="AB384">
            <v>1488</v>
          </cell>
          <cell r="AC384">
            <v>4.9000000000000004</v>
          </cell>
          <cell r="AE384">
            <v>5565.2000000000116</v>
          </cell>
          <cell r="AF384">
            <v>692.69999999999709</v>
          </cell>
          <cell r="AG384">
            <v>4136.5</v>
          </cell>
          <cell r="AH384">
            <v>737.80000000000291</v>
          </cell>
          <cell r="AI384">
            <v>331.60000000000036</v>
          </cell>
          <cell r="AJ384">
            <v>1190.6999999999971</v>
          </cell>
          <cell r="AK384">
            <v>331.90000000000873</v>
          </cell>
          <cell r="AL384">
            <v>512.19999999999709</v>
          </cell>
          <cell r="AM384">
            <v>1250.8739999999677</v>
          </cell>
          <cell r="AN384">
            <v>163.02100000001747</v>
          </cell>
          <cell r="AO384">
            <v>34</v>
          </cell>
          <cell r="AP384">
            <v>3761.0999999999913</v>
          </cell>
          <cell r="AQ384">
            <v>3411.3000000000175</v>
          </cell>
          <cell r="AR384">
            <v>0.97800000000000864</v>
          </cell>
          <cell r="AS384">
            <v>1.4999999999986358E-2</v>
          </cell>
          <cell r="AT384">
            <v>592.39999999999418</v>
          </cell>
          <cell r="AU384">
            <v>164.89999999999964</v>
          </cell>
          <cell r="AV384">
            <v>2637.6999999999971</v>
          </cell>
          <cell r="AW384">
            <v>1819.5</v>
          </cell>
          <cell r="AX384">
            <v>133.39999999999873</v>
          </cell>
          <cell r="AY384">
            <v>942.20000000000437</v>
          </cell>
          <cell r="AZ384">
            <v>254.19999999999709</v>
          </cell>
          <cell r="BA384">
            <v>406.59999999999127</v>
          </cell>
          <cell r="BB384">
            <v>783.57800000001146</v>
          </cell>
          <cell r="BC384">
            <v>196.21500000000873</v>
          </cell>
          <cell r="BD384">
            <v>0</v>
          </cell>
          <cell r="BE384">
            <v>7173.3930000000091</v>
          </cell>
          <cell r="BF384">
            <v>409370.94795200002</v>
          </cell>
          <cell r="BG384">
            <v>1016130.4804716193</v>
          </cell>
          <cell r="BH384">
            <v>204185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89.869</v>
          </cell>
          <cell r="BU384">
            <v>76.231999999999999</v>
          </cell>
          <cell r="BV384">
            <v>1.2450000000000001</v>
          </cell>
          <cell r="BW384">
            <v>1.139</v>
          </cell>
          <cell r="BX384">
            <v>87.995000000000005</v>
          </cell>
          <cell r="BY384">
            <v>74.661000000000001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36865.79334111257</v>
          </cell>
          <cell r="CE384">
            <v>3714.0911930839075</v>
          </cell>
          <cell r="CF384">
            <v>49678.882624999991</v>
          </cell>
        </row>
        <row r="385">
          <cell r="B385" t="str">
            <v>SEP</v>
          </cell>
          <cell r="C385">
            <v>6806.9600000000064</v>
          </cell>
          <cell r="D385">
            <v>133.5476243787565</v>
          </cell>
          <cell r="E385">
            <v>720</v>
          </cell>
          <cell r="F385">
            <v>1.64</v>
          </cell>
          <cell r="G385">
            <v>0</v>
          </cell>
          <cell r="H385">
            <v>0</v>
          </cell>
          <cell r="I385">
            <v>6808.6000000000058</v>
          </cell>
          <cell r="J385">
            <v>6654.5989999999765</v>
          </cell>
          <cell r="K385">
            <v>130.17191462790933</v>
          </cell>
          <cell r="L385">
            <v>719.7</v>
          </cell>
          <cell r="M385">
            <v>1E-3</v>
          </cell>
          <cell r="N385">
            <v>231</v>
          </cell>
          <cell r="O385">
            <v>0.30000000000001137</v>
          </cell>
          <cell r="P385">
            <v>6654.5999999999767</v>
          </cell>
          <cell r="Q385">
            <v>1.0120000000000573</v>
          </cell>
          <cell r="R385">
            <v>121.44000000000688</v>
          </cell>
          <cell r="S385">
            <v>2.6000000000003638</v>
          </cell>
          <cell r="T385">
            <v>0.11500000000000909</v>
          </cell>
          <cell r="U385">
            <v>13.800000000001091</v>
          </cell>
          <cell r="V385">
            <v>0.60000000000000009</v>
          </cell>
          <cell r="W385">
            <v>13461.558999999983</v>
          </cell>
          <cell r="X385">
            <v>2.7680000000000664</v>
          </cell>
          <cell r="Y385">
            <v>13464.326999999983</v>
          </cell>
          <cell r="Z385">
            <v>263.7195390066658</v>
          </cell>
          <cell r="AA385">
            <v>366.24000000000797</v>
          </cell>
          <cell r="AB385">
            <v>1439.7</v>
          </cell>
          <cell r="AC385">
            <v>3.5000000000003753</v>
          </cell>
          <cell r="AE385">
            <v>5710</v>
          </cell>
          <cell r="AF385">
            <v>714.20000000001164</v>
          </cell>
          <cell r="AG385">
            <v>4053.2000000000116</v>
          </cell>
          <cell r="AH385">
            <v>716</v>
          </cell>
          <cell r="AI385">
            <v>321.39999999999964</v>
          </cell>
          <cell r="AJ385">
            <v>1375</v>
          </cell>
          <cell r="AK385">
            <v>316.09999999999127</v>
          </cell>
          <cell r="AL385">
            <v>482.30000000000291</v>
          </cell>
          <cell r="AM385">
            <v>1021.8120000000121</v>
          </cell>
          <cell r="AN385">
            <v>165.39999999996508</v>
          </cell>
          <cell r="AO385">
            <v>24.799999999999955</v>
          </cell>
          <cell r="AP385">
            <v>3417.6000000000058</v>
          </cell>
          <cell r="AQ385">
            <v>3679.8999999999942</v>
          </cell>
          <cell r="AR385">
            <v>0.56200000000001182</v>
          </cell>
          <cell r="AS385">
            <v>4.4000000000011141E-2</v>
          </cell>
          <cell r="AT385">
            <v>595.60000000000582</v>
          </cell>
          <cell r="AU385">
            <v>153.70000000000073</v>
          </cell>
          <cell r="AV385">
            <v>2710.8000000000029</v>
          </cell>
          <cell r="AW385">
            <v>1781</v>
          </cell>
          <cell r="AX385">
            <v>134.40000000000146</v>
          </cell>
          <cell r="AY385">
            <v>1101.900000000016</v>
          </cell>
          <cell r="AZ385">
            <v>236.30000000000291</v>
          </cell>
          <cell r="BA385">
            <v>381.20000000001164</v>
          </cell>
          <cell r="BB385">
            <v>564.761999999968</v>
          </cell>
          <cell r="BC385">
            <v>187.64399999999711</v>
          </cell>
          <cell r="BD385">
            <v>9.9999999999999978E-2</v>
          </cell>
          <cell r="BE385">
            <v>7098.1060000000007</v>
          </cell>
          <cell r="BF385">
            <v>393927.0580816</v>
          </cell>
          <cell r="BG385">
            <v>1020854.0478839946</v>
          </cell>
          <cell r="BH385">
            <v>187799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89.688999999999993</v>
          </cell>
          <cell r="BU385">
            <v>73.930000000000007</v>
          </cell>
          <cell r="BV385">
            <v>2.105</v>
          </cell>
          <cell r="BW385">
            <v>2.4209999999999998</v>
          </cell>
          <cell r="BX385">
            <v>91.793999999999983</v>
          </cell>
          <cell r="BY385">
            <v>75.645999999999987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34459.625073314819</v>
          </cell>
          <cell r="CE385">
            <v>3540.0453069360706</v>
          </cell>
          <cell r="CF385">
            <v>47568.046716666664</v>
          </cell>
        </row>
        <row r="386">
          <cell r="B386" t="str">
            <v>OCT</v>
          </cell>
          <cell r="C386">
            <v>6719.5</v>
          </cell>
          <cell r="D386">
            <v>133.14949143798529</v>
          </cell>
          <cell r="E386">
            <v>744</v>
          </cell>
          <cell r="F386">
            <v>0</v>
          </cell>
          <cell r="G386">
            <v>0</v>
          </cell>
          <cell r="H386">
            <v>0</v>
          </cell>
          <cell r="I386">
            <v>6719.5</v>
          </cell>
          <cell r="J386">
            <v>5617.4000000000233</v>
          </cell>
          <cell r="K386">
            <v>121.3589842442841</v>
          </cell>
          <cell r="L386">
            <v>744</v>
          </cell>
          <cell r="M386">
            <v>0</v>
          </cell>
          <cell r="N386">
            <v>0</v>
          </cell>
          <cell r="O386">
            <v>0</v>
          </cell>
          <cell r="P386">
            <v>5617.4000000000233</v>
          </cell>
          <cell r="Q386">
            <v>2.1039999999999281</v>
          </cell>
          <cell r="R386">
            <v>252.47999999999138</v>
          </cell>
          <cell r="S386">
            <v>3.8000000000001819</v>
          </cell>
          <cell r="T386">
            <v>0.2529999999999859</v>
          </cell>
          <cell r="U386">
            <v>30.359999999998308</v>
          </cell>
          <cell r="V386">
            <v>0.77999999999997272</v>
          </cell>
          <cell r="W386">
            <v>12336.900000000023</v>
          </cell>
          <cell r="X386">
            <v>2.3569999999999141</v>
          </cell>
          <cell r="Y386">
            <v>12339.257000000025</v>
          </cell>
          <cell r="Z386">
            <v>254.50847568226942</v>
          </cell>
          <cell r="AA386">
            <v>282.83999999998969</v>
          </cell>
          <cell r="AB386">
            <v>1488</v>
          </cell>
          <cell r="AC386">
            <v>4.5800000000001546</v>
          </cell>
          <cell r="AE386">
            <v>4418.0270000000019</v>
          </cell>
          <cell r="AF386">
            <v>542.5399999999936</v>
          </cell>
          <cell r="AG386">
            <v>4174.6000000000058</v>
          </cell>
          <cell r="AH386">
            <v>734.70000000000437</v>
          </cell>
          <cell r="AI386">
            <v>335.60000000000582</v>
          </cell>
          <cell r="AJ386">
            <v>1397.1000000000031</v>
          </cell>
          <cell r="AK386">
            <v>319.60000000000582</v>
          </cell>
          <cell r="AL386">
            <v>530.60000000000582</v>
          </cell>
          <cell r="AM386">
            <v>962.67699999997762</v>
          </cell>
          <cell r="AN386">
            <v>179.65299999999996</v>
          </cell>
          <cell r="AO386">
            <v>23.200000000000045</v>
          </cell>
          <cell r="AP386">
            <v>3576.1000000000058</v>
          </cell>
          <cell r="AQ386">
            <v>2997.3999999999942</v>
          </cell>
          <cell r="AR386">
            <v>1.1619999999999777</v>
          </cell>
          <cell r="AS386">
            <v>6.6000000000002501E-2</v>
          </cell>
          <cell r="AT386">
            <v>635.69999999999709</v>
          </cell>
          <cell r="AU386">
            <v>164.60000000000036</v>
          </cell>
          <cell r="AV386">
            <v>2080.984999999986</v>
          </cell>
          <cell r="AW386">
            <v>1832.8999999999942</v>
          </cell>
          <cell r="AX386">
            <v>162.90000000000146</v>
          </cell>
          <cell r="AY386">
            <v>1131.3000000000056</v>
          </cell>
          <cell r="AZ386">
            <v>239.30000000000291</v>
          </cell>
          <cell r="BA386">
            <v>422.09999999999127</v>
          </cell>
          <cell r="BB386">
            <v>529.57700000001432</v>
          </cell>
          <cell r="BC386">
            <v>200.20600000000582</v>
          </cell>
          <cell r="BD386">
            <v>0</v>
          </cell>
          <cell r="BE386">
            <v>6574.728000000001</v>
          </cell>
          <cell r="BF386">
            <v>392760.92400000006</v>
          </cell>
          <cell r="BG386">
            <v>1034615.8580726237</v>
          </cell>
          <cell r="BH386">
            <v>187601.52465599999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95.370999999999995</v>
          </cell>
          <cell r="BU386">
            <v>79.144000000000005</v>
          </cell>
          <cell r="BV386">
            <v>0.77300000000000002</v>
          </cell>
          <cell r="BW386">
            <v>0.65100000000000002</v>
          </cell>
          <cell r="BX386">
            <v>96.14400000000002</v>
          </cell>
          <cell r="BY386">
            <v>79.795000000000002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33766.003180824562</v>
          </cell>
          <cell r="CE386">
            <v>3593.0295304242677</v>
          </cell>
          <cell r="CF386">
            <v>47883.130625000005</v>
          </cell>
        </row>
        <row r="387">
          <cell r="B387" t="str">
            <v>NOV</v>
          </cell>
          <cell r="C387">
            <v>7888.7000000000116</v>
          </cell>
          <cell r="D387">
            <v>139.41759903225071</v>
          </cell>
          <cell r="E387">
            <v>586.29999999999427</v>
          </cell>
          <cell r="F387">
            <v>7</v>
          </cell>
          <cell r="G387">
            <v>3884</v>
          </cell>
          <cell r="H387">
            <v>4.0999999999999091</v>
          </cell>
          <cell r="I387">
            <v>7895.7000000000116</v>
          </cell>
          <cell r="J387">
            <v>3974.5189999999711</v>
          </cell>
          <cell r="K387">
            <v>85.663245232895349</v>
          </cell>
          <cell r="L387">
            <v>420.19999999999419</v>
          </cell>
          <cell r="M387">
            <v>0</v>
          </cell>
          <cell r="N387">
            <v>640</v>
          </cell>
          <cell r="O387">
            <v>0.69999999999998863</v>
          </cell>
          <cell r="P387">
            <v>3974.5189999999711</v>
          </cell>
          <cell r="Q387">
            <v>104.178</v>
          </cell>
          <cell r="R387">
            <v>12501.36</v>
          </cell>
          <cell r="S387">
            <v>119.19999999999982</v>
          </cell>
          <cell r="T387">
            <v>94.485000000000014</v>
          </cell>
          <cell r="U387">
            <v>11338.2</v>
          </cell>
          <cell r="V387">
            <v>129.51999999999998</v>
          </cell>
          <cell r="W387">
            <v>11863.200000000012</v>
          </cell>
          <cell r="X387">
            <v>205.66300000000001</v>
          </cell>
          <cell r="Y387">
            <v>12068.863000000014</v>
          </cell>
          <cell r="Z387">
            <v>225.08084426514614</v>
          </cell>
          <cell r="AA387">
            <v>28363.560000000005</v>
          </cell>
          <cell r="AB387">
            <v>1006.4999999999884</v>
          </cell>
          <cell r="AC387">
            <v>253.5199999999997</v>
          </cell>
          <cell r="AE387">
            <v>4646.9729999999981</v>
          </cell>
          <cell r="AF387">
            <v>577.86000000000058</v>
          </cell>
          <cell r="AG387">
            <v>3685.3999999999942</v>
          </cell>
          <cell r="AH387">
            <v>644.40000000000146</v>
          </cell>
          <cell r="AI387">
            <v>314.59999999999854</v>
          </cell>
          <cell r="AJ387">
            <v>1372</v>
          </cell>
          <cell r="AK387">
            <v>299.09999999999127</v>
          </cell>
          <cell r="AL387">
            <v>507.59999999999127</v>
          </cell>
          <cell r="AM387">
            <v>1075.8050000000439</v>
          </cell>
          <cell r="AN387">
            <v>145.69499999999422</v>
          </cell>
          <cell r="AO387">
            <v>21.689999999999969</v>
          </cell>
          <cell r="AP387">
            <v>4128.3999999999942</v>
          </cell>
          <cell r="AQ387">
            <v>2232.8729999999923</v>
          </cell>
          <cell r="AR387">
            <v>58.65300000000002</v>
          </cell>
          <cell r="AS387">
            <v>30.596000000000004</v>
          </cell>
          <cell r="AT387">
            <v>515.69999999999709</v>
          </cell>
          <cell r="AU387">
            <v>132.46000000000095</v>
          </cell>
          <cell r="AV387">
            <v>2392.4550000000163</v>
          </cell>
          <cell r="AW387">
            <v>1626.1000000000058</v>
          </cell>
          <cell r="AX387">
            <v>140.49999999999909</v>
          </cell>
          <cell r="AY387">
            <v>1119.0999999999972</v>
          </cell>
          <cell r="AZ387">
            <v>225.59999999999854</v>
          </cell>
          <cell r="BA387">
            <v>405.80000000000291</v>
          </cell>
          <cell r="BB387">
            <v>568.41099999997482</v>
          </cell>
          <cell r="BC387">
            <v>198.03599999999417</v>
          </cell>
          <cell r="BD387">
            <v>0</v>
          </cell>
          <cell r="BE387">
            <v>6450.5219999999881</v>
          </cell>
          <cell r="BF387">
            <v>374991.71341760003</v>
          </cell>
          <cell r="BG387">
            <v>986760.73296785017</v>
          </cell>
          <cell r="BH387">
            <v>176943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96.515999999999991</v>
          </cell>
          <cell r="BU387">
            <v>79.673000000000016</v>
          </cell>
          <cell r="BV387">
            <v>0</v>
          </cell>
          <cell r="BW387">
            <v>0</v>
          </cell>
          <cell r="BX387">
            <v>96.515999999999991</v>
          </cell>
          <cell r="BY387">
            <v>79.673000000000016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32933.743558167502</v>
          </cell>
          <cell r="CE387">
            <v>3477.9604215912473</v>
          </cell>
          <cell r="CF387">
            <v>46743.705999999998</v>
          </cell>
        </row>
        <row r="388">
          <cell r="B388" t="str">
            <v>DIC</v>
          </cell>
          <cell r="C388">
            <v>10433.729999999981</v>
          </cell>
          <cell r="D388">
            <v>164.54261274417837</v>
          </cell>
          <cell r="E388">
            <v>731.5</v>
          </cell>
          <cell r="F388">
            <v>1.97</v>
          </cell>
          <cell r="G388">
            <v>0</v>
          </cell>
          <cell r="H388">
            <v>0</v>
          </cell>
          <cell r="I388">
            <v>10435.699999999983</v>
          </cell>
          <cell r="J388">
            <v>2724.3700000000117</v>
          </cell>
          <cell r="K388">
            <v>58.539599792681869</v>
          </cell>
          <cell r="L388">
            <v>349.09999999999417</v>
          </cell>
          <cell r="M388">
            <v>19.329999999999998</v>
          </cell>
          <cell r="N388">
            <v>6049</v>
          </cell>
          <cell r="O388">
            <v>7.8000000000000114</v>
          </cell>
          <cell r="P388">
            <v>2743.7000000000116</v>
          </cell>
          <cell r="Q388">
            <v>107</v>
          </cell>
          <cell r="R388">
            <v>12840</v>
          </cell>
          <cell r="S388">
            <v>115.10000000000036</v>
          </cell>
          <cell r="T388">
            <v>75.643000000000029</v>
          </cell>
          <cell r="U388">
            <v>9077.1600000000035</v>
          </cell>
          <cell r="V388">
            <v>107.40000000000009</v>
          </cell>
          <cell r="W388">
            <v>13158.099999999995</v>
          </cell>
          <cell r="X388">
            <v>203.94300000000001</v>
          </cell>
          <cell r="Y388">
            <v>13362.042999999994</v>
          </cell>
          <cell r="Z388">
            <v>223.08221253686025</v>
          </cell>
          <cell r="AA388">
            <v>27966.160000000003</v>
          </cell>
          <cell r="AB388">
            <v>1080.5999999999942</v>
          </cell>
          <cell r="AC388">
            <v>230.30000000000047</v>
          </cell>
          <cell r="AE388">
            <v>5703.9000000000233</v>
          </cell>
          <cell r="AF388">
            <v>701</v>
          </cell>
          <cell r="AG388">
            <v>3700</v>
          </cell>
          <cell r="AH388">
            <v>669.90000000000146</v>
          </cell>
          <cell r="AI388">
            <v>342.49999999999636</v>
          </cell>
          <cell r="AJ388">
            <v>1446.7999999999997</v>
          </cell>
          <cell r="AK388">
            <v>587.80000000000291</v>
          </cell>
          <cell r="AL388">
            <v>261.24000000000524</v>
          </cell>
          <cell r="AM388">
            <v>1161.3599999999783</v>
          </cell>
          <cell r="AN388">
            <v>156.14299999998832</v>
          </cell>
          <cell r="AO388">
            <v>2.3000000000000682</v>
          </cell>
          <cell r="AP388">
            <v>5619.9000000000087</v>
          </cell>
          <cell r="AQ388">
            <v>1562.8270000000193</v>
          </cell>
          <cell r="AR388">
            <v>60.899999999999977</v>
          </cell>
          <cell r="AS388">
            <v>26.720999999999975</v>
          </cell>
          <cell r="AT388">
            <v>536.19999999999709</v>
          </cell>
          <cell r="AU388">
            <v>143.80000000000291</v>
          </cell>
          <cell r="AV388">
            <v>2741.8999999999942</v>
          </cell>
          <cell r="AW388">
            <v>1686.3000000000029</v>
          </cell>
          <cell r="AX388">
            <v>154.80000000000109</v>
          </cell>
          <cell r="AY388">
            <v>1215.8999999999987</v>
          </cell>
          <cell r="AZ388">
            <v>469.80000000000291</v>
          </cell>
          <cell r="BA388">
            <v>222.90999999998894</v>
          </cell>
          <cell r="BB388">
            <v>570.51700000005383</v>
          </cell>
          <cell r="BC388">
            <v>208.22099999998542</v>
          </cell>
          <cell r="BD388">
            <v>0</v>
          </cell>
          <cell r="BE388">
            <v>7270.3480000000282</v>
          </cell>
          <cell r="BF388">
            <v>394386.98553599999</v>
          </cell>
          <cell r="BG388">
            <v>994430.59000503202</v>
          </cell>
          <cell r="BH388">
            <v>178628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3517.7250000000004</v>
          </cell>
          <cell r="BU388">
            <v>2959.2830000000004</v>
          </cell>
          <cell r="BV388">
            <v>6.9489999999999998</v>
          </cell>
          <cell r="BW388">
            <v>5.601</v>
          </cell>
          <cell r="BX388">
            <v>3524.674</v>
          </cell>
          <cell r="BY388">
            <v>2964.884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25347.570951184709</v>
          </cell>
          <cell r="CE388">
            <v>3028.3339606580403</v>
          </cell>
          <cell r="CF388">
            <v>36028.900937500002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CIO"/>
      <sheetName val="CONTADORES"/>
      <sheetName val="DATOSAÑO"/>
      <sheetName val="REPORTE DIA"/>
      <sheetName val="ESTADISTICOS"/>
      <sheetName val="DATOSCECOS"/>
      <sheetName val="ESTADISTICOS DE ENERGIA"/>
      <sheetName val="ESTADISTICOS JENNY"/>
      <sheetName val="INFORME DIA GDP"/>
      <sheetName val="PRODUCCION VS ENERGIA GDP"/>
      <sheetName val="GRAFICAS DIA-MES"/>
      <sheetName val="DATA DE LAS 12"/>
      <sheetName val="GRAFICAS CURVA DURACION"/>
      <sheetName val="CURVA DURACION"/>
      <sheetName val="OCENSA"/>
      <sheetName val="FAC  NW"/>
      <sheetName val="FORMATO"/>
      <sheetName val="CONSUMO DE GAS POR AREAS"/>
      <sheetName val="CONSUMO ENERGIA ANUAL "/>
      <sheetName val="SEGUIMIENTO CONSUMO ENERGIA"/>
      <sheetName val="REGISTRO DE INDISPONIBILIDAD"/>
      <sheetName val="GRAFICAS RPTE GCIAL"/>
      <sheetName val="INDICADORES"/>
      <sheetName val="Resultados Mes &amp; Acum"/>
      <sheetName val="Datos Mes2"/>
      <sheetName val="Grafica totales"/>
      <sheetName val="grafica1"/>
      <sheetName val="Grafica costos variables"/>
      <sheetName val="metricas"/>
      <sheetName val="Instrucciones"/>
      <sheetName val="Definición Costos"/>
      <sheetName val="Datos Mes"/>
      <sheetName val="PORTADA"/>
      <sheetName val="CALCULO DE GAS"/>
      <sheetName val="US-GT-8001-2"/>
    </sheetNames>
    <sheetDataSet>
      <sheetData sheetId="0" refreshError="1"/>
      <sheetData sheetId="1" refreshError="1"/>
      <sheetData sheetId="2">
        <row r="378">
          <cell r="B378" t="str">
            <v>ENE</v>
          </cell>
          <cell r="C378">
            <v>8149.1000000000058</v>
          </cell>
          <cell r="D378">
            <v>128.79505063333346</v>
          </cell>
          <cell r="E378">
            <v>744</v>
          </cell>
          <cell r="F378">
            <v>0</v>
          </cell>
          <cell r="G378">
            <v>0</v>
          </cell>
          <cell r="H378">
            <v>0</v>
          </cell>
          <cell r="I378">
            <v>8149.1000000000058</v>
          </cell>
          <cell r="J378">
            <v>6654.7999999999884</v>
          </cell>
          <cell r="K378">
            <v>117.83685063333331</v>
          </cell>
          <cell r="L378">
            <v>735.19999999998254</v>
          </cell>
          <cell r="M378">
            <v>0</v>
          </cell>
          <cell r="N378">
            <v>0</v>
          </cell>
          <cell r="O378">
            <v>0</v>
          </cell>
          <cell r="P378">
            <v>6654.7999999999884</v>
          </cell>
          <cell r="Q378">
            <v>0.87600000000000477</v>
          </cell>
          <cell r="R378">
            <v>105.12000000000057</v>
          </cell>
          <cell r="S378">
            <v>3.1000000000003638</v>
          </cell>
          <cell r="T378">
            <v>0</v>
          </cell>
          <cell r="U378">
            <v>0</v>
          </cell>
          <cell r="V378">
            <v>9.0000000000031832E-2</v>
          </cell>
          <cell r="W378">
            <v>14803.899999999994</v>
          </cell>
          <cell r="X378">
            <v>0.87600000000000477</v>
          </cell>
          <cell r="Y378">
            <v>14804.775999999994</v>
          </cell>
          <cell r="Z378">
            <v>246.63190126666669</v>
          </cell>
          <cell r="AA378">
            <v>105.12000000000057</v>
          </cell>
          <cell r="AB378">
            <v>1479.1999999999825</v>
          </cell>
          <cell r="AC378">
            <v>3.1900000000003956</v>
          </cell>
          <cell r="AE378">
            <v>6990.7999999999884</v>
          </cell>
          <cell r="AF378">
            <v>733</v>
          </cell>
          <cell r="AG378">
            <v>3998.7999999999884</v>
          </cell>
          <cell r="AH378">
            <v>726.59999999999854</v>
          </cell>
          <cell r="AI378">
            <v>371.90000000000146</v>
          </cell>
          <cell r="AJ378">
            <v>1408.9000000000124</v>
          </cell>
          <cell r="AK378">
            <v>300.5</v>
          </cell>
          <cell r="AL378">
            <v>490.89999999999418</v>
          </cell>
          <cell r="AM378">
            <v>984.97600000002785</v>
          </cell>
          <cell r="AN378">
            <v>119.47000000001168</v>
          </cell>
          <cell r="AO378">
            <v>85.22999999999999</v>
          </cell>
          <cell r="AP378">
            <v>4092.3000000000029</v>
          </cell>
          <cell r="AQ378">
            <v>3390.1000000000058</v>
          </cell>
          <cell r="AR378">
            <v>0.53399999999999892</v>
          </cell>
          <cell r="AS378">
            <v>0</v>
          </cell>
          <cell r="AT378">
            <v>280.89999999999418</v>
          </cell>
          <cell r="AU378">
            <v>523.5</v>
          </cell>
          <cell r="AV378">
            <v>3090.6999999999825</v>
          </cell>
          <cell r="AW378">
            <v>1765.1000000000058</v>
          </cell>
          <cell r="AX378">
            <v>146.89999999999964</v>
          </cell>
          <cell r="AY378">
            <v>1167.2999999999811</v>
          </cell>
          <cell r="AZ378">
            <v>213.40000000000146</v>
          </cell>
          <cell r="BA378">
            <v>378.69999999999709</v>
          </cell>
          <cell r="BB378">
            <v>526.03400000003819</v>
          </cell>
          <cell r="BC378">
            <v>144.37000000000586</v>
          </cell>
          <cell r="BD378">
            <v>50.530000000000008</v>
          </cell>
          <cell r="BE378">
            <v>7482.9340000000093</v>
          </cell>
          <cell r="BF378">
            <v>321049.58999999997</v>
          </cell>
          <cell r="BG378">
            <v>846647.90526315756</v>
          </cell>
          <cell r="BH378">
            <v>227381</v>
          </cell>
          <cell r="BI378">
            <v>22.496004999999997</v>
          </cell>
          <cell r="BJ378">
            <v>0.75897500000000573</v>
          </cell>
          <cell r="BK378">
            <v>23.254980000000003</v>
          </cell>
          <cell r="BL378">
            <v>372.31805500000013</v>
          </cell>
          <cell r="BM378">
            <v>720</v>
          </cell>
          <cell r="BN378">
            <v>25.10000000000009</v>
          </cell>
          <cell r="BO378">
            <v>1.0236957333333336</v>
          </cell>
          <cell r="BP378">
            <v>151.60000000000105</v>
          </cell>
          <cell r="BQ378">
            <v>10100.400000000001</v>
          </cell>
          <cell r="BR378">
            <v>102.69000000000004</v>
          </cell>
          <cell r="BS378">
            <v>2761.25</v>
          </cell>
          <cell r="BT378">
            <v>71.935999999999993</v>
          </cell>
          <cell r="BU378">
            <v>56.99</v>
          </cell>
          <cell r="BV378">
            <v>0</v>
          </cell>
          <cell r="BW378">
            <v>0</v>
          </cell>
          <cell r="BX378">
            <v>71.935999999999993</v>
          </cell>
          <cell r="BY378">
            <v>56.99</v>
          </cell>
          <cell r="BZ378">
            <v>720</v>
          </cell>
          <cell r="CA378">
            <v>25.10000000000009</v>
          </cell>
          <cell r="CB378">
            <v>1.0236957333333336</v>
          </cell>
          <cell r="CC378">
            <v>151.60000000000105</v>
          </cell>
          <cell r="CD378">
            <v>49554.364928396339</v>
          </cell>
          <cell r="CE378">
            <v>3803.8463784487813</v>
          </cell>
          <cell r="CF378">
            <v>50934.890833333331</v>
          </cell>
        </row>
        <row r="379">
          <cell r="B379" t="str">
            <v>FEB</v>
          </cell>
          <cell r="C379">
            <v>6951.8999999999969</v>
          </cell>
          <cell r="D379">
            <v>112.87453630903552</v>
          </cell>
          <cell r="E379">
            <v>671.60000000000014</v>
          </cell>
          <cell r="F379">
            <v>3.3</v>
          </cell>
          <cell r="G379">
            <v>459</v>
          </cell>
          <cell r="H379">
            <v>0.39999999999986358</v>
          </cell>
          <cell r="I379">
            <v>6955.1999999999971</v>
          </cell>
          <cell r="J379">
            <v>6598.400000000006</v>
          </cell>
          <cell r="K379">
            <v>110.29273021766507</v>
          </cell>
          <cell r="L379">
            <v>671.7</v>
          </cell>
          <cell r="M379">
            <v>3.2</v>
          </cell>
          <cell r="N379">
            <v>391</v>
          </cell>
          <cell r="O379">
            <v>0.30000000000001137</v>
          </cell>
          <cell r="P379">
            <v>6601.6000000000058</v>
          </cell>
          <cell r="Q379">
            <v>0.97400000000000375</v>
          </cell>
          <cell r="R379">
            <v>116.88000000000045</v>
          </cell>
          <cell r="S379">
            <v>1.8999999999996362</v>
          </cell>
          <cell r="T379">
            <v>0</v>
          </cell>
          <cell r="U379">
            <v>0</v>
          </cell>
          <cell r="V379">
            <v>0.12000000000000455</v>
          </cell>
          <cell r="W379">
            <v>13550.300000000003</v>
          </cell>
          <cell r="X379">
            <v>7.4740000000000038</v>
          </cell>
          <cell r="Y379">
            <v>13557.774000000003</v>
          </cell>
          <cell r="Z379">
            <v>223.16726652670062</v>
          </cell>
          <cell r="AA379">
            <v>966.88000000000045</v>
          </cell>
          <cell r="AB379">
            <v>1343.3000000000002</v>
          </cell>
          <cell r="AC379">
            <v>2.7199999999995157</v>
          </cell>
          <cell r="AE379">
            <v>6231.0999999999767</v>
          </cell>
          <cell r="AF379">
            <v>672</v>
          </cell>
          <cell r="AG379">
            <v>3869.1000000000058</v>
          </cell>
          <cell r="AH379">
            <v>672</v>
          </cell>
          <cell r="AI379">
            <v>334</v>
          </cell>
          <cell r="AJ379">
            <v>1297.9999999999818</v>
          </cell>
          <cell r="AK379">
            <v>289.30000000000291</v>
          </cell>
          <cell r="AL379">
            <v>434.5</v>
          </cell>
          <cell r="AM379">
            <v>908.57400000005305</v>
          </cell>
          <cell r="AN379">
            <v>143.91999999998254</v>
          </cell>
          <cell r="AO379">
            <v>49.28</v>
          </cell>
          <cell r="AP379">
            <v>3634.7999999999956</v>
          </cell>
          <cell r="AQ379">
            <v>3246.5999999999913</v>
          </cell>
          <cell r="AR379">
            <v>0.45800000000000551</v>
          </cell>
          <cell r="AS379">
            <v>0</v>
          </cell>
          <cell r="AT379">
            <v>259.60000000000582</v>
          </cell>
          <cell r="AU379">
            <v>486.5</v>
          </cell>
          <cell r="AV379">
            <v>3281.7000000000116</v>
          </cell>
          <cell r="AW379">
            <v>1691.3000000000029</v>
          </cell>
          <cell r="AX379">
            <v>131.90000000000146</v>
          </cell>
          <cell r="AY379">
            <v>1051.2000000000007</v>
          </cell>
          <cell r="AZ379">
            <v>203.19999999999709</v>
          </cell>
          <cell r="BA379">
            <v>342.39999999999418</v>
          </cell>
          <cell r="BB379">
            <v>496.5579999999876</v>
          </cell>
          <cell r="BC379">
            <v>173.93999999998545</v>
          </cell>
          <cell r="BD379">
            <v>10.059999999999988</v>
          </cell>
          <cell r="BE379">
            <v>6881.8579999999874</v>
          </cell>
          <cell r="BF379">
            <v>289204.18</v>
          </cell>
          <cell r="BG379">
            <v>917652.57543859631</v>
          </cell>
          <cell r="BH379">
            <v>220014</v>
          </cell>
          <cell r="BI379">
            <v>20.352430000000002</v>
          </cell>
          <cell r="BJ379">
            <v>0.25045999999999424</v>
          </cell>
          <cell r="BK379">
            <v>20.602889999999995</v>
          </cell>
          <cell r="BL379">
            <v>298.47204999999991</v>
          </cell>
          <cell r="BM379">
            <v>647.79999999999995</v>
          </cell>
          <cell r="BN379">
            <v>25.299999999999816</v>
          </cell>
          <cell r="BO379">
            <v>0.91241350666666643</v>
          </cell>
          <cell r="BP379">
            <v>148.19999999999891</v>
          </cell>
          <cell r="BQ379">
            <v>17948.560000000005</v>
          </cell>
          <cell r="BR379">
            <v>452.04</v>
          </cell>
          <cell r="BS379">
            <v>3256.6999999999994</v>
          </cell>
          <cell r="BT379">
            <v>69.809000000000012</v>
          </cell>
          <cell r="BU379">
            <v>59.065000000000012</v>
          </cell>
          <cell r="BV379">
            <v>0</v>
          </cell>
          <cell r="BW379">
            <v>0</v>
          </cell>
          <cell r="BX379">
            <v>69.809000000000012</v>
          </cell>
          <cell r="BY379">
            <v>59.065000000000012</v>
          </cell>
          <cell r="BZ379">
            <v>647.79999999999995</v>
          </cell>
          <cell r="CA379">
            <v>25.299999999999816</v>
          </cell>
          <cell r="CB379">
            <v>0.91241350666666643</v>
          </cell>
          <cell r="CC379">
            <v>148.19999999999891</v>
          </cell>
          <cell r="CD379">
            <v>43568.242998799171</v>
          </cell>
          <cell r="CE379">
            <v>3413.5660582685241</v>
          </cell>
          <cell r="CF379">
            <v>45202.756212499997</v>
          </cell>
        </row>
        <row r="380">
          <cell r="B380" t="str">
            <v>MAR</v>
          </cell>
          <cell r="C380">
            <v>7219.4000000000087</v>
          </cell>
          <cell r="D380">
            <v>122.10171721561233</v>
          </cell>
          <cell r="E380">
            <v>744</v>
          </cell>
          <cell r="F380">
            <v>0</v>
          </cell>
          <cell r="G380">
            <v>0</v>
          </cell>
          <cell r="H380">
            <v>0</v>
          </cell>
          <cell r="I380">
            <v>7219.4000000000087</v>
          </cell>
          <cell r="J380">
            <v>7493.2899999999881</v>
          </cell>
          <cell r="K380">
            <v>124.11229339928566</v>
          </cell>
          <cell r="L380">
            <v>744</v>
          </cell>
          <cell r="M380">
            <v>0.01</v>
          </cell>
          <cell r="N380">
            <v>0</v>
          </cell>
          <cell r="O380">
            <v>0</v>
          </cell>
          <cell r="P380">
            <v>7493.2999999999884</v>
          </cell>
          <cell r="Q380">
            <v>1.8129999999999882</v>
          </cell>
          <cell r="R380">
            <v>217.55999999999858</v>
          </cell>
          <cell r="S380">
            <v>3.3000000000001819</v>
          </cell>
          <cell r="T380">
            <v>0</v>
          </cell>
          <cell r="U380">
            <v>0</v>
          </cell>
          <cell r="V380">
            <v>0.79999999999995453</v>
          </cell>
          <cell r="W380">
            <v>14712.689999999997</v>
          </cell>
          <cell r="X380">
            <v>1.8229999999999882</v>
          </cell>
          <cell r="Y380">
            <v>14714.512999999997</v>
          </cell>
          <cell r="Z380">
            <v>246.21401061489803</v>
          </cell>
          <cell r="AA380">
            <v>217.55999999999858</v>
          </cell>
          <cell r="AB380">
            <v>1488</v>
          </cell>
          <cell r="AC380">
            <v>4.1000000000001364</v>
          </cell>
          <cell r="AE380">
            <v>6787.9000000000233</v>
          </cell>
          <cell r="AF380">
            <v>741</v>
          </cell>
          <cell r="AG380">
            <v>4247</v>
          </cell>
          <cell r="AH380">
            <v>672</v>
          </cell>
          <cell r="AI380">
            <v>362.09999999999854</v>
          </cell>
          <cell r="AJ380">
            <v>1357.8000000000102</v>
          </cell>
          <cell r="AK380">
            <v>289.80000000000291</v>
          </cell>
          <cell r="AL380">
            <v>436.90000000000873</v>
          </cell>
          <cell r="AM380">
            <v>1018.3129999999417</v>
          </cell>
          <cell r="AN380">
            <v>191.0000000000116</v>
          </cell>
          <cell r="AO380">
            <v>23.700000000000045</v>
          </cell>
          <cell r="AP380">
            <v>3647.8000000000029</v>
          </cell>
          <cell r="AQ380">
            <v>3796</v>
          </cell>
          <cell r="AR380">
            <v>0.71999999999999886</v>
          </cell>
          <cell r="AS380">
            <v>0</v>
          </cell>
          <cell r="AT380">
            <v>287.89999999999418</v>
          </cell>
          <cell r="AU380">
            <v>527.70000000000073</v>
          </cell>
          <cell r="AV380">
            <v>3035.7999999999884</v>
          </cell>
          <cell r="AW380">
            <v>1854.8000000000029</v>
          </cell>
          <cell r="AX380">
            <v>143.09999999999854</v>
          </cell>
          <cell r="AY380">
            <v>1112.0000000000073</v>
          </cell>
          <cell r="AZ380">
            <v>201.90000000000146</v>
          </cell>
          <cell r="BA380">
            <v>349</v>
          </cell>
          <cell r="BB380">
            <v>536.42000000000439</v>
          </cell>
          <cell r="BC380">
            <v>211.5</v>
          </cell>
          <cell r="BD380">
            <v>0</v>
          </cell>
          <cell r="BE380">
            <v>7444.5200000000023</v>
          </cell>
          <cell r="BF380">
            <v>316387.44000000006</v>
          </cell>
          <cell r="BG380">
            <v>1004173.3105263158</v>
          </cell>
          <cell r="BH380">
            <v>239122</v>
          </cell>
          <cell r="BI380">
            <v>20.809130999999997</v>
          </cell>
          <cell r="BJ380">
            <v>1.9403999999999937</v>
          </cell>
          <cell r="BK380">
            <v>22.74953099999999</v>
          </cell>
          <cell r="BL380">
            <v>368.98311099999978</v>
          </cell>
          <cell r="BM380">
            <v>667.5</v>
          </cell>
          <cell r="BN380">
            <v>76.899999999999821</v>
          </cell>
          <cell r="BO380">
            <v>0.79822755733333328</v>
          </cell>
          <cell r="BP380">
            <v>459.3999999999989</v>
          </cell>
          <cell r="BQ380">
            <v>20897.400000000001</v>
          </cell>
          <cell r="BR380">
            <v>501.63</v>
          </cell>
          <cell r="BS380">
            <v>3213.739</v>
          </cell>
          <cell r="BT380">
            <v>86.574000000000026</v>
          </cell>
          <cell r="BU380">
            <v>74.286000000000001</v>
          </cell>
          <cell r="BV380">
            <v>0</v>
          </cell>
          <cell r="BW380">
            <v>0</v>
          </cell>
          <cell r="BX380">
            <v>86.574000000000026</v>
          </cell>
          <cell r="BY380">
            <v>74.286000000000001</v>
          </cell>
          <cell r="BZ380">
            <v>667.5</v>
          </cell>
          <cell r="CA380">
            <v>76.899999999999821</v>
          </cell>
          <cell r="CB380">
            <v>0.79822755733333328</v>
          </cell>
          <cell r="CC380">
            <v>459.3999999999989</v>
          </cell>
          <cell r="CD380">
            <v>48092.726240037642</v>
          </cell>
          <cell r="CE380">
            <v>3751.2098397036775</v>
          </cell>
          <cell r="CF380">
            <v>50408.93016666668</v>
          </cell>
        </row>
        <row r="381">
          <cell r="B381" t="str">
            <v>ABR</v>
          </cell>
          <cell r="C381">
            <v>6374.7999999999884</v>
          </cell>
          <cell r="D381">
            <v>109.96940500394862</v>
          </cell>
          <cell r="E381">
            <v>719.59999999999991</v>
          </cell>
          <cell r="F381">
            <v>5</v>
          </cell>
          <cell r="G381">
            <v>409</v>
          </cell>
          <cell r="H381">
            <v>0.40000000000009095</v>
          </cell>
          <cell r="I381">
            <v>6379.7999999999884</v>
          </cell>
          <cell r="J381">
            <v>7595.3000000000175</v>
          </cell>
          <cell r="K381">
            <v>118.6370032270486</v>
          </cell>
          <cell r="L381">
            <v>720</v>
          </cell>
          <cell r="M381">
            <v>0</v>
          </cell>
          <cell r="N381">
            <v>0</v>
          </cell>
          <cell r="O381">
            <v>0</v>
          </cell>
          <cell r="P381">
            <v>7595.3000000000175</v>
          </cell>
          <cell r="Q381">
            <v>0.73700000000000898</v>
          </cell>
          <cell r="R381">
            <v>88.440000000001078</v>
          </cell>
          <cell r="S381">
            <v>2.8000000000001819</v>
          </cell>
          <cell r="T381">
            <v>0</v>
          </cell>
          <cell r="U381">
            <v>0</v>
          </cell>
          <cell r="V381">
            <v>0</v>
          </cell>
          <cell r="W381">
            <v>13970.100000000006</v>
          </cell>
          <cell r="X381">
            <v>5.737000000000009</v>
          </cell>
          <cell r="Y381">
            <v>13975.837000000007</v>
          </cell>
          <cell r="Z381">
            <v>228.60640823099718</v>
          </cell>
          <cell r="AA381">
            <v>497.44000000000108</v>
          </cell>
          <cell r="AB381">
            <v>1439.6</v>
          </cell>
          <cell r="AC381">
            <v>3.2000000000002728</v>
          </cell>
          <cell r="AE381">
            <v>6264.0999999999767</v>
          </cell>
          <cell r="AF381">
            <v>692</v>
          </cell>
          <cell r="AG381">
            <v>4074.1999999999825</v>
          </cell>
          <cell r="AH381">
            <v>695.5</v>
          </cell>
          <cell r="AI381">
            <v>361.399999999996</v>
          </cell>
          <cell r="AJ381">
            <v>1255.3000000000065</v>
          </cell>
          <cell r="AK381">
            <v>277.5</v>
          </cell>
          <cell r="AL381">
            <v>442.39999999999418</v>
          </cell>
          <cell r="AM381">
            <v>1093.1370000000325</v>
          </cell>
          <cell r="AN381">
            <v>172.33000000001746</v>
          </cell>
          <cell r="AO381">
            <v>35.469999999999992</v>
          </cell>
          <cell r="AP381">
            <v>3344.0999999999985</v>
          </cell>
          <cell r="AQ381">
            <v>3780.9000000000087</v>
          </cell>
          <cell r="AR381">
            <v>0.48799999999999955</v>
          </cell>
          <cell r="AS381">
            <v>0</v>
          </cell>
          <cell r="AT381">
            <v>273.30000000000291</v>
          </cell>
          <cell r="AU381">
            <v>512.04999999999927</v>
          </cell>
          <cell r="AV381">
            <v>2822</v>
          </cell>
          <cell r="AW381">
            <v>1782.5999999999913</v>
          </cell>
          <cell r="AX381">
            <v>144.00000000000182</v>
          </cell>
          <cell r="AY381">
            <v>1023.6999999999935</v>
          </cell>
          <cell r="AZ381">
            <v>194.90000000000146</v>
          </cell>
          <cell r="BA381">
            <v>352.70000000001164</v>
          </cell>
          <cell r="BB381">
            <v>610.18799999999896</v>
          </cell>
          <cell r="BC381">
            <v>195.34000000000876</v>
          </cell>
          <cell r="BD381">
            <v>9.9999999999999978E-2</v>
          </cell>
          <cell r="BE381">
            <v>7125.4880000000085</v>
          </cell>
          <cell r="BF381">
            <v>300825.99999999994</v>
          </cell>
          <cell r="BG381">
            <v>913833.32456140348</v>
          </cell>
          <cell r="BH381">
            <v>230021</v>
          </cell>
          <cell r="BI381">
            <v>13.615609999999998</v>
          </cell>
          <cell r="BJ381">
            <v>5.2012349999999996</v>
          </cell>
          <cell r="BK381">
            <v>18.816845000000001</v>
          </cell>
          <cell r="BL381">
            <v>335.36842999999999</v>
          </cell>
          <cell r="BM381">
            <v>437.8</v>
          </cell>
          <cell r="BN381">
            <v>273.29999999999984</v>
          </cell>
          <cell r="BO381">
            <v>0.69309064000000042</v>
          </cell>
          <cell r="BP381">
            <v>1588.8999999999999</v>
          </cell>
          <cell r="BQ381">
            <v>14142.499999999998</v>
          </cell>
          <cell r="BR381">
            <v>327.78862861127095</v>
          </cell>
          <cell r="BS381">
            <v>2230.0699999999997</v>
          </cell>
          <cell r="BT381">
            <v>76.790999999999997</v>
          </cell>
          <cell r="BU381">
            <v>66.331999999999979</v>
          </cell>
          <cell r="BV381">
            <v>6.4020000000000001</v>
          </cell>
          <cell r="BW381">
            <v>4.8159999999999998</v>
          </cell>
          <cell r="BX381">
            <v>83.192999999999984</v>
          </cell>
          <cell r="BY381">
            <v>71.147999999999982</v>
          </cell>
          <cell r="BZ381">
            <v>437.8</v>
          </cell>
          <cell r="CA381">
            <v>273.29999999999984</v>
          </cell>
          <cell r="CB381">
            <v>0.69309064000000042</v>
          </cell>
          <cell r="CC381">
            <v>1588.8999999999999</v>
          </cell>
          <cell r="CD381">
            <v>46244.367606959291</v>
          </cell>
          <cell r="CE381">
            <v>3659.7708471722335</v>
          </cell>
          <cell r="CF381">
            <v>50290.637583333344</v>
          </cell>
        </row>
        <row r="382">
          <cell r="B382" t="str">
            <v>MAY</v>
          </cell>
          <cell r="C382">
            <v>7412.7000000000116</v>
          </cell>
          <cell r="D382">
            <v>131.80992054886372</v>
          </cell>
          <cell r="E382">
            <v>712.59999999997672</v>
          </cell>
          <cell r="F382">
            <v>0</v>
          </cell>
          <cell r="G382">
            <v>0</v>
          </cell>
          <cell r="H382">
            <v>0</v>
          </cell>
          <cell r="I382">
            <v>7412.7000000000116</v>
          </cell>
          <cell r="J382">
            <v>6228.0999999999767</v>
          </cell>
          <cell r="K382">
            <v>121.53890009431804</v>
          </cell>
          <cell r="L382">
            <v>744</v>
          </cell>
          <cell r="M382">
            <v>0</v>
          </cell>
          <cell r="N382">
            <v>0</v>
          </cell>
          <cell r="O382">
            <v>0</v>
          </cell>
          <cell r="P382">
            <v>6228.0999999999767</v>
          </cell>
          <cell r="Q382">
            <v>1.2000000000000028</v>
          </cell>
          <cell r="R382">
            <v>144.00000000000034</v>
          </cell>
          <cell r="S382">
            <v>2.3999999999996362</v>
          </cell>
          <cell r="T382">
            <v>0.14300000000000068</v>
          </cell>
          <cell r="U382">
            <v>17.160000000000082</v>
          </cell>
          <cell r="V382">
            <v>1</v>
          </cell>
          <cell r="W382">
            <v>13640.799999999988</v>
          </cell>
          <cell r="X382">
            <v>1.3430000000000035</v>
          </cell>
          <cell r="Y382">
            <v>13642.142999999989</v>
          </cell>
          <cell r="Z382">
            <v>253.34882064318168</v>
          </cell>
          <cell r="AA382">
            <v>161.16000000000042</v>
          </cell>
          <cell r="AB382">
            <v>1456.5999999999767</v>
          </cell>
          <cell r="AC382">
            <v>3.3999999999996362</v>
          </cell>
          <cell r="AE382">
            <v>6604.6000000000349</v>
          </cell>
          <cell r="AF382">
            <v>715.5</v>
          </cell>
          <cell r="AG382">
            <v>3159.4000000000233</v>
          </cell>
          <cell r="AH382">
            <v>565</v>
          </cell>
          <cell r="AI382">
            <v>398.10000000000036</v>
          </cell>
          <cell r="AJ382">
            <v>1432.9000000000015</v>
          </cell>
          <cell r="AK382">
            <v>283.69999999999709</v>
          </cell>
          <cell r="AL382">
            <v>455.5</v>
          </cell>
          <cell r="AM382">
            <v>1109.099999999966</v>
          </cell>
          <cell r="AN382">
            <v>147.5429999999651</v>
          </cell>
          <cell r="AO382">
            <v>51.299999999999955</v>
          </cell>
          <cell r="AP382">
            <v>3729.6999999999971</v>
          </cell>
          <cell r="AQ382">
            <v>3267.5999999999913</v>
          </cell>
          <cell r="AR382">
            <v>0.69999999999999574</v>
          </cell>
          <cell r="AS382">
            <v>6.7000000000000171E-2</v>
          </cell>
          <cell r="AT382">
            <v>274.09999999999127</v>
          </cell>
          <cell r="AU382">
            <v>522.54999999999927</v>
          </cell>
          <cell r="AV382">
            <v>2956.8999999999942</v>
          </cell>
          <cell r="AW382">
            <v>1391.3000000000029</v>
          </cell>
          <cell r="AX382">
            <v>159.29999999999927</v>
          </cell>
          <cell r="AY382">
            <v>1178.1000000000167</v>
          </cell>
          <cell r="AZ382">
            <v>200</v>
          </cell>
          <cell r="BA382">
            <v>354.89999999999418</v>
          </cell>
          <cell r="BB382">
            <v>587.29999999998699</v>
          </cell>
          <cell r="BC382">
            <v>170.2669999999942</v>
          </cell>
          <cell r="BD382">
            <v>0</v>
          </cell>
          <cell r="BE382">
            <v>6998.0669999999882</v>
          </cell>
          <cell r="BF382">
            <v>325982.86571519997</v>
          </cell>
          <cell r="BG382">
            <v>793017.58030740358</v>
          </cell>
          <cell r="BH382">
            <v>229980</v>
          </cell>
          <cell r="BI382">
            <v>2.79244</v>
          </cell>
          <cell r="BJ382">
            <v>14.009412000000006</v>
          </cell>
          <cell r="BK382">
            <v>16.801852000000007</v>
          </cell>
          <cell r="BL382">
            <v>204.31998200000015</v>
          </cell>
          <cell r="BM382">
            <v>140.6</v>
          </cell>
          <cell r="BN382">
            <v>561.60000000000036</v>
          </cell>
          <cell r="BO382">
            <v>6.0359560000000007E-2</v>
          </cell>
          <cell r="BP382">
            <v>3463.798000000002</v>
          </cell>
          <cell r="BQ382">
            <v>13503.3</v>
          </cell>
          <cell r="BR382">
            <v>315.54999999999995</v>
          </cell>
          <cell r="BS382">
            <v>2176.3300000000004</v>
          </cell>
          <cell r="BT382">
            <v>76.406999999999982</v>
          </cell>
          <cell r="BU382">
            <v>66.934000000000012</v>
          </cell>
          <cell r="BV382">
            <v>2.274</v>
          </cell>
          <cell r="BW382">
            <v>1.4929999999999999</v>
          </cell>
          <cell r="BX382">
            <v>78.680999999999983</v>
          </cell>
          <cell r="BY382">
            <v>68.426999999999992</v>
          </cell>
          <cell r="BZ382">
            <v>140.6</v>
          </cell>
          <cell r="CA382">
            <v>561.60000000000036</v>
          </cell>
          <cell r="CB382">
            <v>6.0359560000000007E-2</v>
          </cell>
          <cell r="CC382">
            <v>3463.798000000002</v>
          </cell>
          <cell r="CD382">
            <v>41367.928169483668</v>
          </cell>
          <cell r="CE382">
            <v>3260.050934623569</v>
          </cell>
          <cell r="CF382">
            <v>46017.835744565229</v>
          </cell>
        </row>
        <row r="383">
          <cell r="B383" t="str">
            <v>JUN</v>
          </cell>
          <cell r="C383">
            <v>7341.0999999999885</v>
          </cell>
          <cell r="D383">
            <v>130.22119079144935</v>
          </cell>
          <cell r="E383">
            <v>719.5</v>
          </cell>
          <cell r="F383">
            <v>8.1999999999999993</v>
          </cell>
          <cell r="G383">
            <v>673</v>
          </cell>
          <cell r="H383">
            <v>0.5</v>
          </cell>
          <cell r="I383">
            <v>7349.2999999999884</v>
          </cell>
          <cell r="J383">
            <v>6018</v>
          </cell>
          <cell r="K383">
            <v>120.03619214702819</v>
          </cell>
          <cell r="L383">
            <v>720</v>
          </cell>
          <cell r="M383">
            <v>0</v>
          </cell>
          <cell r="N383">
            <v>0</v>
          </cell>
          <cell r="O383">
            <v>0</v>
          </cell>
          <cell r="P383">
            <v>6018</v>
          </cell>
          <cell r="Q383">
            <v>1.0689999999999884</v>
          </cell>
          <cell r="R383">
            <v>128.27999999999861</v>
          </cell>
          <cell r="S383">
            <v>4</v>
          </cell>
          <cell r="T383">
            <v>0</v>
          </cell>
          <cell r="U383">
            <v>0</v>
          </cell>
          <cell r="V383">
            <v>0</v>
          </cell>
          <cell r="W383">
            <v>13359.099999999988</v>
          </cell>
          <cell r="X383">
            <v>9.2689999999999877</v>
          </cell>
          <cell r="Y383">
            <v>13368.368999999988</v>
          </cell>
          <cell r="Z383">
            <v>250.25738293847752</v>
          </cell>
          <cell r="AA383">
            <v>801.27999999999861</v>
          </cell>
          <cell r="AB383">
            <v>1439.5</v>
          </cell>
          <cell r="AC383">
            <v>4.5</v>
          </cell>
          <cell r="AE383">
            <v>5808.5999999999767</v>
          </cell>
          <cell r="AF383">
            <v>709.5</v>
          </cell>
          <cell r="AG383">
            <v>3932.5999999999767</v>
          </cell>
          <cell r="AH383">
            <v>715</v>
          </cell>
          <cell r="AI383">
            <v>371.29999999999927</v>
          </cell>
          <cell r="AJ383">
            <v>1364.1999999999825</v>
          </cell>
          <cell r="AK383">
            <v>277.59999999999854</v>
          </cell>
          <cell r="AL383">
            <v>469</v>
          </cell>
          <cell r="AM383">
            <v>945.76900000001376</v>
          </cell>
          <cell r="AN383">
            <v>183.80000000004074</v>
          </cell>
          <cell r="AO383">
            <v>15.5</v>
          </cell>
          <cell r="AP383">
            <v>3778.9000000000015</v>
          </cell>
          <cell r="AQ383">
            <v>3188.5</v>
          </cell>
          <cell r="AR383">
            <v>0.62300000000000466</v>
          </cell>
          <cell r="AS383">
            <v>0</v>
          </cell>
          <cell r="AT383">
            <v>253.70000000001164</v>
          </cell>
          <cell r="AU383">
            <v>501</v>
          </cell>
          <cell r="AV383">
            <v>2709</v>
          </cell>
          <cell r="AW383">
            <v>1733.8000000000029</v>
          </cell>
          <cell r="AX383">
            <v>172.09999999999945</v>
          </cell>
          <cell r="AY383">
            <v>1108.7999999999811</v>
          </cell>
          <cell r="AZ383">
            <v>200.40000000000146</v>
          </cell>
          <cell r="BA383">
            <v>373.69999999999709</v>
          </cell>
          <cell r="BB383">
            <v>545.02300000002128</v>
          </cell>
          <cell r="BC383">
            <v>149.39999999999708</v>
          </cell>
          <cell r="BD383">
            <v>0</v>
          </cell>
          <cell r="BE383">
            <v>6968.023000000001</v>
          </cell>
          <cell r="BF383">
            <v>450405.7275104</v>
          </cell>
          <cell r="BG383">
            <v>674414.13756587508</v>
          </cell>
          <cell r="BH383">
            <v>229451</v>
          </cell>
          <cell r="BI383">
            <v>0</v>
          </cell>
          <cell r="BJ383">
            <v>5.6929800000000004</v>
          </cell>
          <cell r="BK383">
            <v>5.6929800000000004</v>
          </cell>
          <cell r="BL383">
            <v>82.933860000000024</v>
          </cell>
          <cell r="BM383">
            <v>0</v>
          </cell>
          <cell r="BN383">
            <v>581</v>
          </cell>
          <cell r="BO383">
            <v>0</v>
          </cell>
          <cell r="BP383">
            <v>616.25000000000011</v>
          </cell>
          <cell r="BQ383">
            <v>0</v>
          </cell>
          <cell r="BR383">
            <v>0</v>
          </cell>
          <cell r="BS383">
            <v>0</v>
          </cell>
          <cell r="BT383">
            <v>72.974999999999994</v>
          </cell>
          <cell r="BU383">
            <v>63.977000000000011</v>
          </cell>
          <cell r="BV383">
            <v>6.6690000000000005</v>
          </cell>
          <cell r="BW383">
            <v>1.8620000000000001</v>
          </cell>
          <cell r="BX383">
            <v>79.643999999999991</v>
          </cell>
          <cell r="BY383">
            <v>65.838999999999999</v>
          </cell>
          <cell r="BZ383">
            <v>0</v>
          </cell>
          <cell r="CA383">
            <v>581</v>
          </cell>
          <cell r="CB383">
            <v>0</v>
          </cell>
          <cell r="CC383">
            <v>616.25000000000011</v>
          </cell>
          <cell r="CD383">
            <v>45038.531950307064</v>
          </cell>
          <cell r="CE383">
            <v>3465.9118192232208</v>
          </cell>
          <cell r="CF383">
            <v>46923.490351515153</v>
          </cell>
        </row>
        <row r="384">
          <cell r="B384" t="str">
            <v>JUL</v>
          </cell>
          <cell r="C384">
            <v>7191.9800000000087</v>
          </cell>
          <cell r="D384">
            <v>129.64276939662565</v>
          </cell>
          <cell r="E384">
            <v>743.7</v>
          </cell>
          <cell r="F384">
            <v>4.92</v>
          </cell>
          <cell r="G384">
            <v>305</v>
          </cell>
          <cell r="H384">
            <v>0.29999999999995453</v>
          </cell>
          <cell r="I384">
            <v>7196.9000000000087</v>
          </cell>
          <cell r="J384">
            <v>6486</v>
          </cell>
          <cell r="K384">
            <v>123.43740932462698</v>
          </cell>
          <cell r="L384">
            <v>744</v>
          </cell>
          <cell r="M384">
            <v>0</v>
          </cell>
          <cell r="N384">
            <v>0</v>
          </cell>
          <cell r="O384">
            <v>0</v>
          </cell>
          <cell r="P384">
            <v>6486</v>
          </cell>
          <cell r="Q384">
            <v>1.2310000000000088</v>
          </cell>
          <cell r="R384">
            <v>147.72000000000105</v>
          </cell>
          <cell r="S384">
            <v>2.5</v>
          </cell>
          <cell r="T384">
            <v>0</v>
          </cell>
          <cell r="U384">
            <v>0</v>
          </cell>
          <cell r="V384">
            <v>0</v>
          </cell>
          <cell r="W384">
            <v>13677.980000000009</v>
          </cell>
          <cell r="X384">
            <v>6.1510000000000087</v>
          </cell>
          <cell r="Y384">
            <v>13684.131000000008</v>
          </cell>
          <cell r="Z384">
            <v>253.08017872125271</v>
          </cell>
          <cell r="AA384">
            <v>452.72000000000105</v>
          </cell>
          <cell r="AB384">
            <v>1487.7</v>
          </cell>
          <cell r="AC384">
            <v>2.7999999999999545</v>
          </cell>
          <cell r="AE384">
            <v>5983.9000000000233</v>
          </cell>
          <cell r="AF384">
            <v>733.5</v>
          </cell>
          <cell r="AG384">
            <v>4018.2000000000116</v>
          </cell>
          <cell r="AH384">
            <v>741</v>
          </cell>
          <cell r="AI384">
            <v>362.80000000000473</v>
          </cell>
          <cell r="AJ384">
            <v>1458.6000000000095</v>
          </cell>
          <cell r="AK384">
            <v>225.30000000000291</v>
          </cell>
          <cell r="AL384">
            <v>420.39999999999418</v>
          </cell>
          <cell r="AM384">
            <v>1011.730999999986</v>
          </cell>
          <cell r="AN384">
            <v>191.49999999997664</v>
          </cell>
          <cell r="AO384">
            <v>11.700000000000045</v>
          </cell>
          <cell r="AP384">
            <v>3655.5999999999985</v>
          </cell>
          <cell r="AQ384">
            <v>3439.4000000000087</v>
          </cell>
          <cell r="AR384">
            <v>0.97699999999999676</v>
          </cell>
          <cell r="AS384">
            <v>0</v>
          </cell>
          <cell r="AT384">
            <v>258.09999999999127</v>
          </cell>
          <cell r="AU384">
            <v>516.40000000000146</v>
          </cell>
          <cell r="AV384">
            <v>2793.8000000000175</v>
          </cell>
          <cell r="AW384">
            <v>1779.3999999999942</v>
          </cell>
          <cell r="AX384">
            <v>144.69999999999982</v>
          </cell>
          <cell r="AY384">
            <v>1177.9000000000233</v>
          </cell>
          <cell r="AZ384">
            <v>158</v>
          </cell>
          <cell r="BA384">
            <v>324.10000000000582</v>
          </cell>
          <cell r="BB384">
            <v>568.37699999995789</v>
          </cell>
          <cell r="BC384">
            <v>149.70000000000874</v>
          </cell>
          <cell r="BD384">
            <v>0</v>
          </cell>
          <cell r="BE384">
            <v>7095.9770000000071</v>
          </cell>
          <cell r="BF384">
            <v>432414.32316799986</v>
          </cell>
          <cell r="BG384">
            <v>698261.41717191786</v>
          </cell>
          <cell r="BH384">
            <v>218324</v>
          </cell>
          <cell r="BI384">
            <v>5.6360599999999987</v>
          </cell>
          <cell r="BJ384">
            <v>0.215</v>
          </cell>
          <cell r="BK384">
            <v>5.8510600000000004</v>
          </cell>
          <cell r="BL384">
            <v>78.044440000000009</v>
          </cell>
          <cell r="BM384">
            <v>499</v>
          </cell>
          <cell r="BN384">
            <v>24</v>
          </cell>
          <cell r="BO384">
            <v>0.50200000000000022</v>
          </cell>
          <cell r="BP384">
            <v>10.08</v>
          </cell>
          <cell r="BQ384">
            <v>0</v>
          </cell>
          <cell r="BR384">
            <v>0</v>
          </cell>
          <cell r="BS384">
            <v>0</v>
          </cell>
          <cell r="BT384">
            <v>85.205000000000013</v>
          </cell>
          <cell r="BU384">
            <v>75.021999999999991</v>
          </cell>
          <cell r="BV384">
            <v>0.34599999999999997</v>
          </cell>
          <cell r="BW384">
            <v>0.29299999999999998</v>
          </cell>
          <cell r="BX384">
            <v>85.551000000000016</v>
          </cell>
          <cell r="BY384">
            <v>75.314999999999984</v>
          </cell>
          <cell r="BZ384">
            <v>240</v>
          </cell>
          <cell r="CA384">
            <v>24</v>
          </cell>
          <cell r="CB384">
            <v>0.50200000000000022</v>
          </cell>
          <cell r="CC384">
            <v>10.08</v>
          </cell>
          <cell r="CD384">
            <v>46531.414149905882</v>
          </cell>
          <cell r="CE384">
            <v>3671.8849384046839</v>
          </cell>
          <cell r="CF384">
            <v>49020.015124999998</v>
          </cell>
        </row>
        <row r="385">
          <cell r="B385" t="str">
            <v>AGO</v>
          </cell>
          <cell r="C385">
            <v>6145.5399999999918</v>
          </cell>
          <cell r="D385">
            <v>113.74507034740381</v>
          </cell>
          <cell r="E385">
            <v>743.59999999999991</v>
          </cell>
          <cell r="F385">
            <v>6.56</v>
          </cell>
          <cell r="G385">
            <v>434</v>
          </cell>
          <cell r="H385">
            <v>0.40000000000009095</v>
          </cell>
          <cell r="I385">
            <v>6152.0999999999913</v>
          </cell>
          <cell r="J385">
            <v>8191.6000000000058</v>
          </cell>
          <cell r="K385">
            <v>128.97049114548079</v>
          </cell>
          <cell r="L385">
            <v>744</v>
          </cell>
          <cell r="M385">
            <v>0</v>
          </cell>
          <cell r="N385">
            <v>0</v>
          </cell>
          <cell r="O385">
            <v>0</v>
          </cell>
          <cell r="P385">
            <v>8191.6000000000058</v>
          </cell>
          <cell r="Q385">
            <v>1.8329999999999984</v>
          </cell>
          <cell r="R385">
            <v>219.95999999999981</v>
          </cell>
          <cell r="S385">
            <v>3.3999999999996362</v>
          </cell>
          <cell r="T385">
            <v>3.0000000000001137E-3</v>
          </cell>
          <cell r="U385">
            <v>0.36000000000001364</v>
          </cell>
          <cell r="V385">
            <v>0.20000000000004547</v>
          </cell>
          <cell r="W385">
            <v>14337.139999999998</v>
          </cell>
          <cell r="X385">
            <v>8.3959999999999972</v>
          </cell>
          <cell r="Y385">
            <v>14345.535999999996</v>
          </cell>
          <cell r="Z385">
            <v>242.7155614928846</v>
          </cell>
          <cell r="AA385">
            <v>654.31999999999982</v>
          </cell>
          <cell r="AB385">
            <v>1487.6</v>
          </cell>
          <cell r="AC385">
            <v>3.9999999999997726</v>
          </cell>
          <cell r="AE385">
            <v>6280.7000000000116</v>
          </cell>
          <cell r="AF385">
            <v>740</v>
          </cell>
          <cell r="AG385">
            <v>3991.3999999999942</v>
          </cell>
          <cell r="AH385">
            <v>732.79999999999927</v>
          </cell>
          <cell r="AI385">
            <v>362.29999999999563</v>
          </cell>
          <cell r="AJ385">
            <v>1483.4000000000087</v>
          </cell>
          <cell r="AK385">
            <v>292</v>
          </cell>
          <cell r="AL385">
            <v>467</v>
          </cell>
          <cell r="AM385">
            <v>1208.9329999999618</v>
          </cell>
          <cell r="AN385">
            <v>169.19300000001761</v>
          </cell>
          <cell r="AO385">
            <v>40.209999999999894</v>
          </cell>
          <cell r="AP385">
            <v>3214.8000000000029</v>
          </cell>
          <cell r="AQ385">
            <v>4194.8999999999942</v>
          </cell>
          <cell r="AR385">
            <v>0.92800000000000438</v>
          </cell>
          <cell r="AS385">
            <v>2.0000000000024443E-3</v>
          </cell>
          <cell r="AT385">
            <v>275.30000000000291</v>
          </cell>
          <cell r="AU385">
            <v>521.5</v>
          </cell>
          <cell r="AV385">
            <v>2842</v>
          </cell>
          <cell r="AW385">
            <v>1761.6000000000058</v>
          </cell>
          <cell r="AX385">
            <v>143.59999999999854</v>
          </cell>
          <cell r="AY385">
            <v>1213.6999999999825</v>
          </cell>
          <cell r="AZ385">
            <v>213.09999999999854</v>
          </cell>
          <cell r="BA385">
            <v>369.89999999999418</v>
          </cell>
          <cell r="BB385">
            <v>713.02800000001434</v>
          </cell>
          <cell r="BC385">
            <v>134.46200000000294</v>
          </cell>
          <cell r="BD385">
            <v>19.239999999999995</v>
          </cell>
          <cell r="BE385">
            <v>7410.6299999999965</v>
          </cell>
          <cell r="BF385">
            <v>427076.84482879995</v>
          </cell>
          <cell r="BG385">
            <v>743721.08829980902</v>
          </cell>
          <cell r="BH385">
            <v>215561</v>
          </cell>
          <cell r="BI385">
            <v>9.24038</v>
          </cell>
          <cell r="BJ385">
            <v>0</v>
          </cell>
          <cell r="BK385">
            <v>9.24038</v>
          </cell>
          <cell r="BL385">
            <v>165.21855999999997</v>
          </cell>
          <cell r="BM385">
            <v>744</v>
          </cell>
          <cell r="BN385">
            <v>0</v>
          </cell>
          <cell r="BO385">
            <v>1.3219999999999994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81.501000000000005</v>
          </cell>
          <cell r="BU385">
            <v>71.055999999999997</v>
          </cell>
          <cell r="BV385">
            <v>3.4550000000000001</v>
          </cell>
          <cell r="BW385">
            <v>3.2229999999999999</v>
          </cell>
          <cell r="BX385">
            <v>84.955999999999989</v>
          </cell>
          <cell r="BY385">
            <v>74.278999999999996</v>
          </cell>
          <cell r="BZ385">
            <v>744</v>
          </cell>
          <cell r="CA385">
            <v>0</v>
          </cell>
          <cell r="CB385">
            <v>1.3219999999999994</v>
          </cell>
          <cell r="CC385">
            <v>0</v>
          </cell>
          <cell r="CD385">
            <v>43926.903231285221</v>
          </cell>
          <cell r="CE385">
            <v>3643.8250957678079</v>
          </cell>
          <cell r="CF385">
            <v>47359.497000000003</v>
          </cell>
        </row>
        <row r="386">
          <cell r="B386" t="str">
            <v>SEP</v>
          </cell>
          <cell r="C386">
            <v>5813.0600000000122</v>
          </cell>
          <cell r="D386">
            <v>110.83344943150698</v>
          </cell>
          <cell r="E386">
            <v>719.90000000000009</v>
          </cell>
          <cell r="F386">
            <v>1.64</v>
          </cell>
          <cell r="G386">
            <v>178</v>
          </cell>
          <cell r="H386">
            <v>9.9999999999909051E-2</v>
          </cell>
          <cell r="I386">
            <v>5814.7000000000116</v>
          </cell>
          <cell r="J386">
            <v>7933.8000000000175</v>
          </cell>
          <cell r="K386">
            <v>127.06130437279856</v>
          </cell>
          <cell r="L386">
            <v>720</v>
          </cell>
          <cell r="M386">
            <v>0</v>
          </cell>
          <cell r="N386">
            <v>0</v>
          </cell>
          <cell r="O386">
            <v>0</v>
          </cell>
          <cell r="P386">
            <v>7933.8000000000175</v>
          </cell>
          <cell r="Q386">
            <v>3.6670000000000016</v>
          </cell>
          <cell r="R386">
            <v>440.04000000000019</v>
          </cell>
          <cell r="S386">
            <v>8.6000000000003638</v>
          </cell>
          <cell r="T386">
            <v>1.4819999999999993</v>
          </cell>
          <cell r="U386">
            <v>177.83999999999992</v>
          </cell>
          <cell r="V386">
            <v>2.5399999999999636</v>
          </cell>
          <cell r="W386">
            <v>13746.86000000003</v>
          </cell>
          <cell r="X386">
            <v>6.7890000000000006</v>
          </cell>
          <cell r="Y386">
            <v>13753.64900000003</v>
          </cell>
          <cell r="Z386">
            <v>237.89475380430557</v>
          </cell>
          <cell r="AA386">
            <v>795.88000000000011</v>
          </cell>
          <cell r="AB386">
            <v>1439.9</v>
          </cell>
          <cell r="AC386">
            <v>11.240000000000236</v>
          </cell>
          <cell r="AE386">
            <v>6157.1999999999534</v>
          </cell>
          <cell r="AF386">
            <v>714.34999999999854</v>
          </cell>
          <cell r="AG386">
            <v>3865.2000000000116</v>
          </cell>
          <cell r="AH386">
            <v>714.10000000000218</v>
          </cell>
          <cell r="AI386">
            <v>375.79999999999927</v>
          </cell>
          <cell r="AJ386">
            <v>1346.2999999999956</v>
          </cell>
          <cell r="AK386">
            <v>212.40000000000146</v>
          </cell>
          <cell r="AL386">
            <v>493.20000000001164</v>
          </cell>
          <cell r="AM386">
            <v>1106.6670000000822</v>
          </cell>
          <cell r="AN386">
            <v>133.20199999998258</v>
          </cell>
          <cell r="AO386">
            <v>72.180000000000007</v>
          </cell>
          <cell r="AP386">
            <v>3086.5</v>
          </cell>
          <cell r="AQ386">
            <v>4006.1000000000058</v>
          </cell>
          <cell r="AR386">
            <v>2.171999999999997</v>
          </cell>
          <cell r="AS386">
            <v>0.41599999999999682</v>
          </cell>
          <cell r="AT386">
            <v>270.39999999999418</v>
          </cell>
          <cell r="AU386">
            <v>491.69999999999709</v>
          </cell>
          <cell r="AV386">
            <v>2789.3999999999942</v>
          </cell>
          <cell r="AW386">
            <v>1708.3000000000029</v>
          </cell>
          <cell r="AX386">
            <v>146.00000000000091</v>
          </cell>
          <cell r="AY386">
            <v>1106.9000000000087</v>
          </cell>
          <cell r="AZ386">
            <v>155.09999999999854</v>
          </cell>
          <cell r="BA386">
            <v>392.80000000000291</v>
          </cell>
          <cell r="BB386">
            <v>648.37200000000053</v>
          </cell>
          <cell r="BC386">
            <v>116.64599999999706</v>
          </cell>
          <cell r="BD386">
            <v>31.670000000000016</v>
          </cell>
          <cell r="BE386">
            <v>7095.1880000000065</v>
          </cell>
          <cell r="BF386">
            <v>410262.17484640004</v>
          </cell>
          <cell r="BG386">
            <v>712814.33824873262</v>
          </cell>
          <cell r="BH386">
            <v>210625</v>
          </cell>
          <cell r="BI386">
            <v>7.4847200000000011</v>
          </cell>
          <cell r="BJ386">
            <v>0</v>
          </cell>
          <cell r="BK386">
            <v>7.4847200000000011</v>
          </cell>
          <cell r="BL386">
            <v>116.37071999999998</v>
          </cell>
          <cell r="BM386">
            <v>720</v>
          </cell>
          <cell r="BN386">
            <v>0</v>
          </cell>
          <cell r="BO386">
            <v>0.86700063999999988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82.920999999999992</v>
          </cell>
          <cell r="BU386">
            <v>71.138999999999982</v>
          </cell>
          <cell r="BV386">
            <v>0.58199999999999996</v>
          </cell>
          <cell r="BW386">
            <v>0.35899999999999999</v>
          </cell>
          <cell r="BX386">
            <v>83.503</v>
          </cell>
          <cell r="BY386">
            <v>71.49799999999999</v>
          </cell>
          <cell r="BZ386">
            <v>720</v>
          </cell>
          <cell r="CA386">
            <v>0</v>
          </cell>
          <cell r="CB386">
            <v>0.86700063999999988</v>
          </cell>
          <cell r="CC386">
            <v>0</v>
          </cell>
          <cell r="CD386">
            <v>42235.517755150657</v>
          </cell>
          <cell r="CE386">
            <v>3558.9200626724783</v>
          </cell>
          <cell r="CF386">
            <v>45857.092888157895</v>
          </cell>
        </row>
        <row r="387">
          <cell r="B387" t="str">
            <v>OCT</v>
          </cell>
          <cell r="C387">
            <v>7040.5</v>
          </cell>
          <cell r="D387">
            <v>120.90220187684214</v>
          </cell>
          <cell r="E387">
            <v>744</v>
          </cell>
          <cell r="F387">
            <v>0</v>
          </cell>
          <cell r="G387">
            <v>0</v>
          </cell>
          <cell r="H387">
            <v>0</v>
          </cell>
          <cell r="I387">
            <v>7040.5</v>
          </cell>
          <cell r="J387">
            <v>7152.6999999999825</v>
          </cell>
          <cell r="K387">
            <v>118.50009429789455</v>
          </cell>
          <cell r="L387">
            <v>744</v>
          </cell>
          <cell r="M387">
            <v>0</v>
          </cell>
          <cell r="N387">
            <v>0</v>
          </cell>
          <cell r="O387">
            <v>0</v>
          </cell>
          <cell r="P387">
            <v>7152.6999999999825</v>
          </cell>
          <cell r="Q387">
            <v>1.5</v>
          </cell>
          <cell r="R387">
            <v>180</v>
          </cell>
          <cell r="S387">
            <v>2.8000000000001819</v>
          </cell>
          <cell r="T387">
            <v>0</v>
          </cell>
          <cell r="U387">
            <v>0</v>
          </cell>
          <cell r="V387">
            <v>1.999999999998181E-2</v>
          </cell>
          <cell r="W387">
            <v>14193.199999999983</v>
          </cell>
          <cell r="X387">
            <v>1.5</v>
          </cell>
          <cell r="Y387">
            <v>14194.699999999983</v>
          </cell>
          <cell r="Z387">
            <v>239.40229617473668</v>
          </cell>
          <cell r="AA387">
            <v>180</v>
          </cell>
          <cell r="AB387">
            <v>1488</v>
          </cell>
          <cell r="AC387">
            <v>2.8200000000001637</v>
          </cell>
          <cell r="AE387">
            <v>6388.2000000000116</v>
          </cell>
          <cell r="AF387">
            <v>744</v>
          </cell>
          <cell r="AG387">
            <v>3982.3999999999942</v>
          </cell>
          <cell r="AH387">
            <v>731.09999999999854</v>
          </cell>
          <cell r="AI387">
            <v>385.80000000000291</v>
          </cell>
          <cell r="AJ387">
            <v>1407.8999999999942</v>
          </cell>
          <cell r="AK387">
            <v>334.59999999999854</v>
          </cell>
          <cell r="AL387">
            <v>520.39999999999418</v>
          </cell>
          <cell r="AM387">
            <v>968.79999999996949</v>
          </cell>
          <cell r="AN387">
            <v>185.57000000001739</v>
          </cell>
          <cell r="AO387">
            <v>21.03000000000003</v>
          </cell>
          <cell r="AP387">
            <v>3654</v>
          </cell>
          <cell r="AQ387">
            <v>3722.6999999999971</v>
          </cell>
          <cell r="AR387">
            <v>0.5</v>
          </cell>
          <cell r="AS387">
            <v>0</v>
          </cell>
          <cell r="AT387">
            <v>266.90000000000873</v>
          </cell>
          <cell r="AU387">
            <v>504.60000000000218</v>
          </cell>
          <cell r="AV387">
            <v>2922</v>
          </cell>
          <cell r="AW387">
            <v>1757.8999999999942</v>
          </cell>
          <cell r="AX387">
            <v>152.60000000000036</v>
          </cell>
          <cell r="AY387">
            <v>1157.5000000000109</v>
          </cell>
          <cell r="AZ387">
            <v>248.20000000000437</v>
          </cell>
          <cell r="BA387">
            <v>417.30000000000291</v>
          </cell>
          <cell r="BB387">
            <v>564.59999999998149</v>
          </cell>
          <cell r="BC387">
            <v>160.15000000001154</v>
          </cell>
          <cell r="BD387">
            <v>0.65000000000000568</v>
          </cell>
          <cell r="BE387">
            <v>7377.1999999999971</v>
          </cell>
          <cell r="BF387">
            <v>430571.43914879992</v>
          </cell>
          <cell r="BG387">
            <v>759170.03979553992</v>
          </cell>
          <cell r="BH387">
            <v>228811</v>
          </cell>
          <cell r="BI387">
            <v>7.6927399999999997</v>
          </cell>
          <cell r="BJ387">
            <v>0</v>
          </cell>
          <cell r="BK387">
            <v>7.6927399999999997</v>
          </cell>
          <cell r="BL387">
            <v>123.20714</v>
          </cell>
          <cell r="BM387">
            <v>744</v>
          </cell>
          <cell r="BN387">
            <v>0</v>
          </cell>
          <cell r="BO387">
            <v>0.89310527999999989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84.864000000000004</v>
          </cell>
          <cell r="BU387">
            <v>70.037000000000006</v>
          </cell>
          <cell r="BV387">
            <v>2.8460000000000001</v>
          </cell>
          <cell r="BW387">
            <v>2.2589999999999999</v>
          </cell>
          <cell r="BX387">
            <v>87.71</v>
          </cell>
          <cell r="BY387">
            <v>72.296000000000006</v>
          </cell>
          <cell r="BZ387">
            <v>744</v>
          </cell>
          <cell r="CA387">
            <v>0</v>
          </cell>
          <cell r="CB387">
            <v>0.89310527999999989</v>
          </cell>
          <cell r="CC387">
            <v>0</v>
          </cell>
          <cell r="CD387">
            <v>42766.646707144741</v>
          </cell>
          <cell r="CE387">
            <v>3369.6547277867899</v>
          </cell>
          <cell r="CF387">
            <v>43292.19686459627</v>
          </cell>
        </row>
        <row r="388">
          <cell r="B388" t="str">
            <v>NOV</v>
          </cell>
          <cell r="C388">
            <v>6119.79</v>
          </cell>
          <cell r="D388">
            <v>114.09051607079645</v>
          </cell>
          <cell r="E388">
            <v>719.5</v>
          </cell>
          <cell r="F388">
            <v>5.21</v>
          </cell>
          <cell r="G388">
            <v>580</v>
          </cell>
          <cell r="H388">
            <v>0.5</v>
          </cell>
          <cell r="I388">
            <v>6125</v>
          </cell>
          <cell r="J388">
            <v>7960.3999999999942</v>
          </cell>
          <cell r="K388">
            <v>127.01681481710906</v>
          </cell>
          <cell r="L388">
            <v>720</v>
          </cell>
          <cell r="M388">
            <v>0</v>
          </cell>
          <cell r="N388">
            <v>0</v>
          </cell>
          <cell r="O388">
            <v>0</v>
          </cell>
          <cell r="P388">
            <v>7960.3999999999942</v>
          </cell>
          <cell r="Q388">
            <v>0.5</v>
          </cell>
          <cell r="R388">
            <v>60</v>
          </cell>
          <cell r="S388">
            <v>1.8000000000001819</v>
          </cell>
          <cell r="T388">
            <v>3.6000000000001364E-2</v>
          </cell>
          <cell r="U388">
            <v>4.3200000000001637</v>
          </cell>
          <cell r="V388">
            <v>0.2700000000000955</v>
          </cell>
          <cell r="W388">
            <v>14080.189999999995</v>
          </cell>
          <cell r="X388">
            <v>5.7460000000000013</v>
          </cell>
          <cell r="Y388">
            <v>14085.935999999994</v>
          </cell>
          <cell r="Z388">
            <v>241.10733088790553</v>
          </cell>
          <cell r="AA388">
            <v>644.32000000000016</v>
          </cell>
          <cell r="AB388">
            <v>1439.5</v>
          </cell>
          <cell r="AC388">
            <v>2.5700000000002774</v>
          </cell>
          <cell r="AE388">
            <v>6408.7000000000116</v>
          </cell>
          <cell r="AF388">
            <v>718.09999999999854</v>
          </cell>
          <cell r="AG388">
            <v>3945.5</v>
          </cell>
          <cell r="AH388">
            <v>717.40000000000146</v>
          </cell>
          <cell r="AI388">
            <v>354.399999999996</v>
          </cell>
          <cell r="AJ388">
            <v>1373.3000000000102</v>
          </cell>
          <cell r="AK388">
            <v>345.59999999999854</v>
          </cell>
          <cell r="AL388">
            <v>499</v>
          </cell>
          <cell r="AM388">
            <v>961.09999999998945</v>
          </cell>
          <cell r="AN388">
            <v>109.40599999998237</v>
          </cell>
          <cell r="AO388">
            <v>90.989999999999966</v>
          </cell>
          <cell r="AP388">
            <v>3118.8000000000029</v>
          </cell>
          <cell r="AQ388">
            <v>4164.3999999999942</v>
          </cell>
          <cell r="AR388">
            <v>0.29999999999999716</v>
          </cell>
          <cell r="AS388">
            <v>1.5000000000000568E-2</v>
          </cell>
          <cell r="AT388">
            <v>259.89999999999418</v>
          </cell>
          <cell r="AU388">
            <v>500.29999999999927</v>
          </cell>
          <cell r="AV388">
            <v>2899.5</v>
          </cell>
          <cell r="AW388">
            <v>1737</v>
          </cell>
          <cell r="AX388">
            <v>142.59999999999945</v>
          </cell>
          <cell r="AY388">
            <v>1127.5999999999876</v>
          </cell>
          <cell r="AZ388">
            <v>254.09999999999854</v>
          </cell>
          <cell r="BA388">
            <v>395.80000000000291</v>
          </cell>
          <cell r="BB388">
            <v>574.60000000000855</v>
          </cell>
          <cell r="BC388">
            <v>69.085000000008733</v>
          </cell>
          <cell r="BD388">
            <v>90.339999999999989</v>
          </cell>
          <cell r="BE388">
            <v>7283.5149999999976</v>
          </cell>
          <cell r="BF388">
            <v>412401.96309119987</v>
          </cell>
          <cell r="BG388">
            <v>780912.82537457708</v>
          </cell>
          <cell r="BH388">
            <v>204225</v>
          </cell>
          <cell r="BI388">
            <v>7.2078199999999999</v>
          </cell>
          <cell r="BJ388">
            <v>0.18732900000000186</v>
          </cell>
          <cell r="BK388">
            <v>7.3951490000000035</v>
          </cell>
          <cell r="BL388">
            <v>114.55009000000005</v>
          </cell>
          <cell r="BM388">
            <v>701.3</v>
          </cell>
          <cell r="BN388">
            <v>21.799999999999997</v>
          </cell>
          <cell r="BO388">
            <v>0.83871394666666677</v>
          </cell>
          <cell r="BP388">
            <v>98.485000000000014</v>
          </cell>
          <cell r="BQ388">
            <v>0</v>
          </cell>
          <cell r="BR388">
            <v>0</v>
          </cell>
          <cell r="BS388">
            <v>0</v>
          </cell>
          <cell r="BT388">
            <v>96.994</v>
          </cell>
          <cell r="BU388">
            <v>79.325000000000017</v>
          </cell>
          <cell r="BV388">
            <v>0</v>
          </cell>
          <cell r="BW388">
            <v>0</v>
          </cell>
          <cell r="BX388">
            <v>96.994</v>
          </cell>
          <cell r="BY388">
            <v>79.325000000000017</v>
          </cell>
          <cell r="BZ388">
            <v>701.3</v>
          </cell>
          <cell r="CA388">
            <v>21.799999999999997</v>
          </cell>
          <cell r="CB388">
            <v>0.83871394666666677</v>
          </cell>
          <cell r="CC388">
            <v>98.485000000000014</v>
          </cell>
          <cell r="CD388">
            <v>38224.428105598359</v>
          </cell>
          <cell r="CE388">
            <v>3195.1832769436455</v>
          </cell>
          <cell r="CF388">
            <v>35819.128605072459</v>
          </cell>
        </row>
        <row r="389">
          <cell r="B389" t="str">
            <v>DIC</v>
          </cell>
          <cell r="C389">
            <v>6921.329999999989</v>
          </cell>
          <cell r="D389">
            <v>126.66447394974712</v>
          </cell>
          <cell r="E389">
            <v>741.3</v>
          </cell>
          <cell r="F389">
            <v>1.97</v>
          </cell>
          <cell r="G389">
            <v>225</v>
          </cell>
          <cell r="H389">
            <v>0.20000000000004547</v>
          </cell>
          <cell r="I389">
            <v>6923.2999999999884</v>
          </cell>
          <cell r="J389">
            <v>7313.6700000000228</v>
          </cell>
          <cell r="K389">
            <v>130.23183234206292</v>
          </cell>
          <cell r="L389">
            <v>739.59999999999991</v>
          </cell>
          <cell r="M389">
            <v>5.73</v>
          </cell>
          <cell r="N389">
            <v>391</v>
          </cell>
          <cell r="O389">
            <v>0.40000000000003411</v>
          </cell>
          <cell r="P389">
            <v>7319.4000000000233</v>
          </cell>
          <cell r="Q389">
            <v>4.3789999999999907</v>
          </cell>
          <cell r="R389">
            <v>525.47999999999888</v>
          </cell>
          <cell r="S389">
            <v>7.1999999999998181</v>
          </cell>
          <cell r="T389">
            <v>2.0829999999999984</v>
          </cell>
          <cell r="U389">
            <v>249.95999999999981</v>
          </cell>
          <cell r="V389">
            <v>7.8099999999999454</v>
          </cell>
          <cell r="W389">
            <v>14235.000000000011</v>
          </cell>
          <cell r="X389">
            <v>14.161999999999988</v>
          </cell>
          <cell r="Y389">
            <v>14249.162000000011</v>
          </cell>
          <cell r="Z389">
            <v>256.89630629181005</v>
          </cell>
          <cell r="AA389">
            <v>1391.4399999999987</v>
          </cell>
          <cell r="AB389">
            <v>1480.8999999999999</v>
          </cell>
          <cell r="AC389">
            <v>15.609999999999843</v>
          </cell>
          <cell r="AE389">
            <v>6403.2000000000116</v>
          </cell>
          <cell r="AF389">
            <v>731.59999999999854</v>
          </cell>
          <cell r="AG389">
            <v>3978.7999999999884</v>
          </cell>
          <cell r="AH389">
            <v>730.59999999999854</v>
          </cell>
          <cell r="AI389">
            <v>363.89999999999964</v>
          </cell>
          <cell r="AJ389">
            <v>1457.0999999999767</v>
          </cell>
          <cell r="AK389">
            <v>347.09999999999854</v>
          </cell>
          <cell r="AL389">
            <v>520.30000000000291</v>
          </cell>
          <cell r="AM389">
            <v>968.07900000000473</v>
          </cell>
          <cell r="AN389">
            <v>155.67300000002933</v>
          </cell>
          <cell r="AO389">
            <v>55.009999999999977</v>
          </cell>
          <cell r="AP389">
            <v>3750.3000000000029</v>
          </cell>
          <cell r="AQ389">
            <v>3927.8999999999942</v>
          </cell>
          <cell r="AR389">
            <v>2.5019999999999953</v>
          </cell>
          <cell r="AS389">
            <v>0.44200000000000017</v>
          </cell>
          <cell r="AT389">
            <v>288.59999999999127</v>
          </cell>
          <cell r="AU389">
            <v>526.5</v>
          </cell>
          <cell r="AV389">
            <v>3009.7999999999884</v>
          </cell>
          <cell r="AW389">
            <v>1811.6999999999971</v>
          </cell>
          <cell r="AX389">
            <v>162.39999999999964</v>
          </cell>
          <cell r="AY389">
            <v>1251.2000000000044</v>
          </cell>
          <cell r="AZ389">
            <v>271</v>
          </cell>
          <cell r="BA389">
            <v>430.90000000000873</v>
          </cell>
          <cell r="BB389">
            <v>579.60199999999304</v>
          </cell>
          <cell r="BC389">
            <v>127.69200000000583</v>
          </cell>
          <cell r="BD389">
            <v>36.84999999999998</v>
          </cell>
          <cell r="BE389">
            <v>7681.1439999999966</v>
          </cell>
          <cell r="BF389">
            <v>437646.30766400002</v>
          </cell>
          <cell r="BG389">
            <v>737006.89891422412</v>
          </cell>
          <cell r="BH389">
            <v>199314</v>
          </cell>
          <cell r="BI389">
            <v>7.884520000000002</v>
          </cell>
          <cell r="BJ389">
            <v>7.2100000000000011E-2</v>
          </cell>
          <cell r="BK389">
            <v>7.9566200000000018</v>
          </cell>
          <cell r="BL389">
            <v>130.72426900000002</v>
          </cell>
          <cell r="BM389">
            <v>761</v>
          </cell>
          <cell r="BN389">
            <v>7.1000000000003638</v>
          </cell>
          <cell r="BO389">
            <v>0.90742554666666642</v>
          </cell>
          <cell r="BP389">
            <v>44.700000000002184</v>
          </cell>
          <cell r="BQ389">
            <v>0</v>
          </cell>
          <cell r="BR389">
            <v>0</v>
          </cell>
          <cell r="BS389">
            <v>0</v>
          </cell>
          <cell r="BT389">
            <v>89.116000000000014</v>
          </cell>
          <cell r="BU389">
            <v>76.047000000000011</v>
          </cell>
          <cell r="BV389">
            <v>6.375</v>
          </cell>
          <cell r="BW389">
            <v>3.9980000000000002</v>
          </cell>
          <cell r="BX389">
            <v>95.491000000000028</v>
          </cell>
          <cell r="BY389">
            <v>80.04500000000003</v>
          </cell>
          <cell r="BZ389">
            <v>761</v>
          </cell>
          <cell r="CA389">
            <v>7.1000000000003638</v>
          </cell>
          <cell r="CB389">
            <v>0.90742554666666642</v>
          </cell>
          <cell r="CC389">
            <v>44.700000000002184</v>
          </cell>
          <cell r="CD389">
            <v>39673.942256499518</v>
          </cell>
          <cell r="CE389">
            <v>3288.4679785588228</v>
          </cell>
          <cell r="CF389">
            <v>33132.467401190472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CIO"/>
      <sheetName val="CONTADORES"/>
      <sheetName val="DATOSAÑO"/>
      <sheetName val="REPORTE DIA"/>
      <sheetName val="ESTADISTICOS"/>
      <sheetName val="DATOSCECOS"/>
      <sheetName val="INFORME DIA GDP"/>
      <sheetName val="PRODUCCION VS ENERGIA GDP"/>
      <sheetName val="GRAFICAS DIA-MES"/>
      <sheetName val="US-GT-8001-2"/>
      <sheetName val="DATA DE LAS 12"/>
      <sheetName val="CURVA DURACION"/>
      <sheetName val="OCENSA"/>
      <sheetName val="FAC  NW"/>
      <sheetName val="FORMATO"/>
      <sheetName val="ENERGIA-GAS"/>
      <sheetName val="CONSUMO "/>
      <sheetName val="SEGUIMIENTO CONSUMO ENERGIA"/>
      <sheetName val="REGISTRO DE INDISPONIBILIDAD"/>
      <sheetName val="GRAFICAS RPTE GCIAL"/>
      <sheetName val="INDICADORES"/>
      <sheetName val="Resultados Mes &amp; Acum"/>
      <sheetName val="Datos Mes2"/>
      <sheetName val="Grafica totales"/>
      <sheetName val="grafica1"/>
      <sheetName val="Grafica costos variables"/>
      <sheetName val="metricas"/>
      <sheetName val="Instrucciones"/>
      <sheetName val="Definición Costos"/>
      <sheetName val="Datos Mes"/>
      <sheetName val="PORTADA"/>
      <sheetName val="CALCULO DE GAS"/>
    </sheetNames>
    <sheetDataSet>
      <sheetData sheetId="0" refreshError="1"/>
      <sheetData sheetId="1" refreshError="1"/>
      <sheetData sheetId="2">
        <row r="378">
          <cell r="B378" t="str">
            <v>ENE</v>
          </cell>
          <cell r="C378">
            <v>6388.8000000000466</v>
          </cell>
          <cell r="D378">
            <v>117.92981999097549</v>
          </cell>
          <cell r="E378">
            <v>744</v>
          </cell>
          <cell r="F378">
            <v>0</v>
          </cell>
          <cell r="G378">
            <v>0</v>
          </cell>
          <cell r="H378">
            <v>0</v>
          </cell>
          <cell r="I378">
            <v>6388.8000000000466</v>
          </cell>
          <cell r="J378">
            <v>9221.3999999999942</v>
          </cell>
          <cell r="K378">
            <v>139.06853824823651</v>
          </cell>
          <cell r="L378">
            <v>744</v>
          </cell>
          <cell r="M378">
            <v>0</v>
          </cell>
          <cell r="N378">
            <v>0</v>
          </cell>
          <cell r="O378">
            <v>0</v>
          </cell>
          <cell r="P378">
            <v>9221.3999999999942</v>
          </cell>
          <cell r="Q378">
            <v>0.69200000000000017</v>
          </cell>
          <cell r="R378">
            <v>83.04000000000002</v>
          </cell>
          <cell r="S378">
            <v>2.4499999999998181</v>
          </cell>
          <cell r="T378">
            <v>0.26199999999998624</v>
          </cell>
          <cell r="U378">
            <v>31.439999999998349</v>
          </cell>
          <cell r="V378">
            <v>1.6999999999999886</v>
          </cell>
          <cell r="W378">
            <v>15610.200000000041</v>
          </cell>
          <cell r="X378">
            <v>0.95399999999998641</v>
          </cell>
          <cell r="Y378">
            <v>15611.15400000004</v>
          </cell>
          <cell r="Z378">
            <v>256.998358239212</v>
          </cell>
          <cell r="AA378">
            <v>114.47999999999837</v>
          </cell>
          <cell r="AB378">
            <v>1488</v>
          </cell>
          <cell r="AC378">
            <v>4.1499999999998067</v>
          </cell>
          <cell r="AE378">
            <v>7325.0999999999767</v>
          </cell>
          <cell r="AF378">
            <v>740</v>
          </cell>
          <cell r="AG378">
            <v>3953.2000000000116</v>
          </cell>
          <cell r="AH378">
            <v>723.79999999999927</v>
          </cell>
          <cell r="AI378">
            <v>634.10000000000218</v>
          </cell>
          <cell r="AJ378">
            <v>1427.8999999999833</v>
          </cell>
          <cell r="AK378">
            <v>408.69999999999709</v>
          </cell>
          <cell r="AL378">
            <v>641.29999999998836</v>
          </cell>
          <cell r="AM378">
            <v>1013.2920000000931</v>
          </cell>
          <cell r="AN378">
            <v>184.16199999998832</v>
          </cell>
          <cell r="AO378">
            <v>23.400000000000034</v>
          </cell>
          <cell r="AP378">
            <v>3463.2999999999884</v>
          </cell>
          <cell r="AQ378">
            <v>4704.2999999999956</v>
          </cell>
          <cell r="AR378">
            <v>0.52799999999999958</v>
          </cell>
          <cell r="AS378">
            <v>0.19200000000000017</v>
          </cell>
          <cell r="AT378">
            <v>302.40000000000873</v>
          </cell>
          <cell r="AU378">
            <v>536.10000000000218</v>
          </cell>
          <cell r="AV378">
            <v>3213.7000000000116</v>
          </cell>
          <cell r="AW378">
            <v>1752.9000000000015</v>
          </cell>
          <cell r="AX378">
            <v>240.90000000000055</v>
          </cell>
          <cell r="AY378">
            <v>1165.100000000024</v>
          </cell>
          <cell r="AZ378">
            <v>299.80000000000291</v>
          </cell>
          <cell r="BA378">
            <v>494.30000000000291</v>
          </cell>
          <cell r="BB378">
            <v>791.02799999993886</v>
          </cell>
          <cell r="BC378">
            <v>210.59200000000146</v>
          </cell>
          <cell r="BD378">
            <v>0</v>
          </cell>
          <cell r="BE378">
            <v>8168.3199999999833</v>
          </cell>
          <cell r="BF378">
            <v>0</v>
          </cell>
          <cell r="BG378">
            <v>0</v>
          </cell>
          <cell r="BH378">
            <v>253522</v>
          </cell>
          <cell r="BI378">
            <v>22.907199999999996</v>
          </cell>
          <cell r="BJ378">
            <v>6.7900000000000002E-2</v>
          </cell>
          <cell r="BK378">
            <v>22.975099999999998</v>
          </cell>
          <cell r="BL378">
            <v>367.09099999999989</v>
          </cell>
          <cell r="BM378">
            <v>711.7</v>
          </cell>
          <cell r="BN378">
            <v>9.1999999999999993</v>
          </cell>
          <cell r="BO378">
            <v>1.0540000000000007</v>
          </cell>
          <cell r="BP378">
            <v>57.809999999999995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711.7</v>
          </cell>
          <cell r="CA378">
            <v>9.1999999999999993</v>
          </cell>
          <cell r="CB378">
            <v>1.0540000000000007</v>
          </cell>
          <cell r="CC378">
            <v>57.809999999999995</v>
          </cell>
          <cell r="CD378">
            <v>0</v>
          </cell>
          <cell r="CE378">
            <v>0</v>
          </cell>
          <cell r="CF378">
            <v>0</v>
          </cell>
        </row>
        <row r="379">
          <cell r="B379" t="str">
            <v>FEB</v>
          </cell>
          <cell r="C379">
            <v>6495.2999999999884</v>
          </cell>
          <cell r="D379">
            <v>110.32376059754597</v>
          </cell>
          <cell r="E379">
            <v>620.90000000001737</v>
          </cell>
          <cell r="F379">
            <v>2</v>
          </cell>
          <cell r="G379">
            <v>385.5</v>
          </cell>
          <cell r="H379">
            <v>0.90000000000009095</v>
          </cell>
          <cell r="I379">
            <v>6497.2999999999884</v>
          </cell>
          <cell r="J379">
            <v>7389.6000000000058</v>
          </cell>
          <cell r="K379">
            <v>119.13584383098167</v>
          </cell>
          <cell r="L379">
            <v>696</v>
          </cell>
          <cell r="M379">
            <v>0</v>
          </cell>
          <cell r="N379">
            <v>0</v>
          </cell>
          <cell r="O379">
            <v>0</v>
          </cell>
          <cell r="P379">
            <v>7389.6000000000058</v>
          </cell>
          <cell r="Q379">
            <v>48.205999999999996</v>
          </cell>
          <cell r="R379">
            <v>5784.7199999999993</v>
          </cell>
          <cell r="S379">
            <v>49.550000000000182</v>
          </cell>
          <cell r="T379">
            <v>10.424000000000007</v>
          </cell>
          <cell r="U379">
            <v>1250.8800000000008</v>
          </cell>
          <cell r="V379">
            <v>53.199999999999989</v>
          </cell>
          <cell r="W379">
            <v>13884.899999999994</v>
          </cell>
          <cell r="X379">
            <v>60.63</v>
          </cell>
          <cell r="Y379">
            <v>13945.529999999995</v>
          </cell>
          <cell r="Z379">
            <v>229.45960442852765</v>
          </cell>
          <cell r="AA379">
            <v>7421.1</v>
          </cell>
          <cell r="AB379">
            <v>1316.9000000000174</v>
          </cell>
          <cell r="AC379">
            <v>103.65000000000026</v>
          </cell>
          <cell r="AE379">
            <v>6326.2000000000116</v>
          </cell>
          <cell r="AF379">
            <v>684</v>
          </cell>
          <cell r="AG379">
            <v>3673.8999999999942</v>
          </cell>
          <cell r="AH379">
            <v>658.09999999999854</v>
          </cell>
          <cell r="AI379">
            <v>512.79999999999927</v>
          </cell>
          <cell r="AJ379">
            <v>1270.3000000000211</v>
          </cell>
          <cell r="AK379">
            <v>344.80000000000291</v>
          </cell>
          <cell r="AL379">
            <v>580.90000000000873</v>
          </cell>
          <cell r="AM379">
            <v>1034.1059999999507</v>
          </cell>
          <cell r="AN379">
            <v>173.2240000000059</v>
          </cell>
          <cell r="AO379">
            <v>29.299999999999955</v>
          </cell>
          <cell r="AP379">
            <v>3538.5</v>
          </cell>
          <cell r="AQ379">
            <v>3822.1000000000058</v>
          </cell>
          <cell r="AR379">
            <v>37.497</v>
          </cell>
          <cell r="AS379">
            <v>6.9250000000000043</v>
          </cell>
          <cell r="AT379">
            <v>277.19999999999709</v>
          </cell>
          <cell r="AU379">
            <v>526.79999999999927</v>
          </cell>
          <cell r="AV379">
            <v>2820.5</v>
          </cell>
          <cell r="AW379">
            <v>1617</v>
          </cell>
          <cell r="AX379">
            <v>199.90000000000055</v>
          </cell>
          <cell r="AY379">
            <v>1046.899999999976</v>
          </cell>
          <cell r="AZ379">
            <v>259.90000000000146</v>
          </cell>
          <cell r="BA379">
            <v>455.90000000000873</v>
          </cell>
          <cell r="BB379">
            <v>804.89700000002051</v>
          </cell>
          <cell r="BC379">
            <v>200.02499999999858</v>
          </cell>
          <cell r="BD379">
            <v>0</v>
          </cell>
          <cell r="BE379">
            <v>7405.0220000000054</v>
          </cell>
          <cell r="BF379">
            <v>391325.53616741288</v>
          </cell>
          <cell r="BG379">
            <v>944616.2596491226</v>
          </cell>
          <cell r="BH379">
            <v>264365</v>
          </cell>
          <cell r="BI379">
            <v>21.382760000000005</v>
          </cell>
          <cell r="BJ379">
            <v>0.25901000000000002</v>
          </cell>
          <cell r="BK379">
            <v>21.641770000000001</v>
          </cell>
          <cell r="BL379">
            <v>323.84872000000001</v>
          </cell>
          <cell r="BM379">
            <v>688</v>
          </cell>
          <cell r="BN379">
            <v>18.100000000000183</v>
          </cell>
          <cell r="BO379">
            <v>0.94367266666666672</v>
          </cell>
          <cell r="BP379">
            <v>108.60000000000109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688</v>
          </cell>
          <cell r="CA379">
            <v>18.100000000000183</v>
          </cell>
          <cell r="CB379">
            <v>0.94367266666666672</v>
          </cell>
          <cell r="CC379">
            <v>108.60000000000109</v>
          </cell>
          <cell r="CD379">
            <v>0</v>
          </cell>
          <cell r="CE379">
            <v>0</v>
          </cell>
          <cell r="CF379">
            <v>0</v>
          </cell>
        </row>
        <row r="380">
          <cell r="B380" t="str">
            <v>MAR</v>
          </cell>
          <cell r="C380">
            <v>6690.2</v>
          </cell>
          <cell r="D380">
            <v>117.25973488997975</v>
          </cell>
          <cell r="E380">
            <v>727</v>
          </cell>
          <cell r="F380">
            <v>0</v>
          </cell>
          <cell r="G380">
            <v>0</v>
          </cell>
          <cell r="H380">
            <v>0</v>
          </cell>
          <cell r="I380">
            <v>6690.2</v>
          </cell>
          <cell r="J380">
            <v>6984.389999999994</v>
          </cell>
          <cell r="K380">
            <v>119.40184304787441</v>
          </cell>
          <cell r="L380">
            <v>704.5000000000116</v>
          </cell>
          <cell r="M380">
            <v>0.01</v>
          </cell>
          <cell r="N380">
            <v>188</v>
          </cell>
          <cell r="O380">
            <v>0.19999999999998863</v>
          </cell>
          <cell r="P380">
            <v>6984.3999999999942</v>
          </cell>
          <cell r="Q380">
            <v>5.9879999999999995</v>
          </cell>
          <cell r="R380">
            <v>718.56</v>
          </cell>
          <cell r="S380">
            <v>16.5</v>
          </cell>
          <cell r="T380">
            <v>3.1110000000000042</v>
          </cell>
          <cell r="U380">
            <v>373.3200000000005</v>
          </cell>
          <cell r="V380">
            <v>17.199999999999989</v>
          </cell>
          <cell r="W380">
            <v>13674.589999999989</v>
          </cell>
          <cell r="X380">
            <v>9.1090000000000035</v>
          </cell>
          <cell r="Y380">
            <v>13683.69899999999</v>
          </cell>
          <cell r="Z380">
            <v>236.66157793785419</v>
          </cell>
          <cell r="AA380">
            <v>1279.8800000000001</v>
          </cell>
          <cell r="AB380">
            <v>1431.5000000000116</v>
          </cell>
          <cell r="AC380">
            <v>33.899999999999977</v>
          </cell>
          <cell r="AE380">
            <v>6532.5999999999767</v>
          </cell>
          <cell r="AF380">
            <v>706</v>
          </cell>
          <cell r="AG380">
            <v>2994.1999999999971</v>
          </cell>
          <cell r="AH380">
            <v>536.70000000000073</v>
          </cell>
          <cell r="AI380">
            <v>456.89999999999782</v>
          </cell>
          <cell r="AJ380">
            <v>1441.899999999976</v>
          </cell>
          <cell r="AK380">
            <v>352.40000000000146</v>
          </cell>
          <cell r="AL380">
            <v>559.30000000000291</v>
          </cell>
          <cell r="AM380">
            <v>1161.7880000000362</v>
          </cell>
          <cell r="AN380">
            <v>154.10100000000583</v>
          </cell>
          <cell r="AO380">
            <v>30.509999999999998</v>
          </cell>
          <cell r="AP380">
            <v>3637.9</v>
          </cell>
          <cell r="AQ380">
            <v>3590.0999999999985</v>
          </cell>
          <cell r="AR380">
            <v>4.7539999999999978</v>
          </cell>
          <cell r="AS380">
            <v>2.0349999999999966</v>
          </cell>
          <cell r="AT380">
            <v>319.69999999999709</v>
          </cell>
          <cell r="AU380">
            <v>541.20000000000073</v>
          </cell>
          <cell r="AV380">
            <v>2923.2999999999884</v>
          </cell>
          <cell r="AW380">
            <v>1321.8000000000029</v>
          </cell>
          <cell r="AX380">
            <v>181.39999999999964</v>
          </cell>
          <cell r="AY380">
            <v>1172.3000000000065</v>
          </cell>
          <cell r="AZ380">
            <v>258.69999999999709</v>
          </cell>
          <cell r="BA380">
            <v>442.09999999999127</v>
          </cell>
          <cell r="BB380">
            <v>752.75400000001582</v>
          </cell>
          <cell r="BC380">
            <v>182.33499999999853</v>
          </cell>
          <cell r="BD380">
            <v>9.9999999999999978E-2</v>
          </cell>
          <cell r="BE380">
            <v>7234.7889999999979</v>
          </cell>
          <cell r="BF380">
            <v>392285.06999999989</v>
          </cell>
          <cell r="BG380">
            <v>974338.11052631552</v>
          </cell>
          <cell r="BH380">
            <v>285229</v>
          </cell>
          <cell r="BI380">
            <v>22.890579999999996</v>
          </cell>
          <cell r="BJ380">
            <v>0.28409999999999147</v>
          </cell>
          <cell r="BK380">
            <v>23.174679999999988</v>
          </cell>
          <cell r="BL380">
            <v>370.66403999999972</v>
          </cell>
          <cell r="BM380">
            <v>735.5</v>
          </cell>
          <cell r="BN380">
            <v>9.3000000000002725</v>
          </cell>
          <cell r="BO380">
            <v>1.0441878000000002</v>
          </cell>
          <cell r="BP380">
            <v>55.800000000001631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735.5</v>
          </cell>
          <cell r="CA380">
            <v>9.3000000000002725</v>
          </cell>
          <cell r="CB380">
            <v>1.0441878000000002</v>
          </cell>
          <cell r="CC380">
            <v>55.800000000001631</v>
          </cell>
          <cell r="CD380">
            <v>0</v>
          </cell>
          <cell r="CE380">
            <v>0</v>
          </cell>
          <cell r="CF380">
            <v>0</v>
          </cell>
        </row>
        <row r="381">
          <cell r="B381" t="str">
            <v>ABR</v>
          </cell>
          <cell r="C381">
            <v>5635.4</v>
          </cell>
          <cell r="D381">
            <v>107.15127643333332</v>
          </cell>
          <cell r="E381">
            <v>719.8</v>
          </cell>
          <cell r="F381">
            <v>0.4</v>
          </cell>
          <cell r="G381">
            <v>193</v>
          </cell>
          <cell r="H381">
            <v>0.20000000000004547</v>
          </cell>
          <cell r="I381">
            <v>5635.8</v>
          </cell>
          <cell r="J381">
            <v>8924.8000000000065</v>
          </cell>
          <cell r="K381">
            <v>131.05424976666674</v>
          </cell>
          <cell r="L381">
            <v>719.9</v>
          </cell>
          <cell r="M381">
            <v>0.3</v>
          </cell>
          <cell r="N381">
            <v>145</v>
          </cell>
          <cell r="O381">
            <v>0.10000000000002274</v>
          </cell>
          <cell r="P381">
            <v>8925.1000000000058</v>
          </cell>
          <cell r="Q381">
            <v>2.1999999999999957</v>
          </cell>
          <cell r="R381">
            <v>263.99999999999949</v>
          </cell>
          <cell r="S381">
            <v>3.6999999999998181</v>
          </cell>
          <cell r="T381">
            <v>0.33699999999998909</v>
          </cell>
          <cell r="U381">
            <v>40.43999999999869</v>
          </cell>
          <cell r="V381">
            <v>2.2000000000000455</v>
          </cell>
          <cell r="W381">
            <v>14560.200000000006</v>
          </cell>
          <cell r="X381">
            <v>3.236999999999985</v>
          </cell>
          <cell r="Y381">
            <v>14563.437000000005</v>
          </cell>
          <cell r="Z381">
            <v>238.20552620000018</v>
          </cell>
          <cell r="AA381">
            <v>642.43999999999812</v>
          </cell>
          <cell r="AB381">
            <v>1439.6999999999998</v>
          </cell>
          <cell r="AC381">
            <v>6.1999999999999318</v>
          </cell>
          <cell r="AE381">
            <v>6982.6000000000349</v>
          </cell>
          <cell r="AF381">
            <v>718</v>
          </cell>
          <cell r="AG381">
            <v>3702.8000000000029</v>
          </cell>
          <cell r="AH381">
            <v>675.40000000000146</v>
          </cell>
          <cell r="AI381">
            <v>419.60000000000582</v>
          </cell>
          <cell r="AJ381">
            <v>1484.9000000000124</v>
          </cell>
          <cell r="AK381">
            <v>280.5</v>
          </cell>
          <cell r="AL381">
            <v>467.89999999999418</v>
          </cell>
          <cell r="AM381">
            <v>1020.5999999999588</v>
          </cell>
          <cell r="AN381">
            <v>182.33699999999703</v>
          </cell>
          <cell r="AO381">
            <v>22.200000000000045</v>
          </cell>
          <cell r="AP381">
            <v>2844.1</v>
          </cell>
          <cell r="AQ381">
            <v>4625.5999999999985</v>
          </cell>
          <cell r="AR381">
            <v>1.3000000000000043</v>
          </cell>
          <cell r="AS381">
            <v>0.21600000000000108</v>
          </cell>
          <cell r="AT381">
            <v>286</v>
          </cell>
          <cell r="AU381">
            <v>487.59999999999854</v>
          </cell>
          <cell r="AV381">
            <v>3076.3999999999942</v>
          </cell>
          <cell r="AW381">
            <v>1653.1999999999971</v>
          </cell>
          <cell r="AX381">
            <v>165.59999999999854</v>
          </cell>
          <cell r="AY381">
            <v>1186.900000000016</v>
          </cell>
          <cell r="AZ381">
            <v>196.69999999999709</v>
          </cell>
          <cell r="BA381">
            <v>364.40000000000873</v>
          </cell>
          <cell r="BB381">
            <v>627.49999999998408</v>
          </cell>
          <cell r="BC381">
            <v>200.51600000000292</v>
          </cell>
          <cell r="BD381">
            <v>0</v>
          </cell>
          <cell r="BE381">
            <v>7471.2159999999985</v>
          </cell>
          <cell r="BF381">
            <v>363656.47000000003</v>
          </cell>
          <cell r="BG381">
            <v>948320.13333333319</v>
          </cell>
          <cell r="BH381">
            <v>283498</v>
          </cell>
          <cell r="BI381">
            <v>22.24906</v>
          </cell>
          <cell r="BJ381">
            <v>0</v>
          </cell>
          <cell r="BK381">
            <v>22.24906</v>
          </cell>
          <cell r="BL381">
            <v>344.85833999999994</v>
          </cell>
          <cell r="BM381">
            <v>720</v>
          </cell>
          <cell r="BN381">
            <v>2.5</v>
          </cell>
          <cell r="BO381">
            <v>1.02221312</v>
          </cell>
          <cell r="BP381">
            <v>15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720</v>
          </cell>
          <cell r="CA381">
            <v>2.5</v>
          </cell>
          <cell r="CB381">
            <v>1.02221312</v>
          </cell>
          <cell r="CC381">
            <v>15</v>
          </cell>
          <cell r="CD381">
            <v>0</v>
          </cell>
          <cell r="CE381">
            <v>0</v>
          </cell>
          <cell r="CF381">
            <v>0</v>
          </cell>
        </row>
        <row r="382">
          <cell r="B382" t="str">
            <v>MAY</v>
          </cell>
          <cell r="C382">
            <v>5198.1000000000004</v>
          </cell>
          <cell r="D382">
            <v>104.54763710600002</v>
          </cell>
          <cell r="E382">
            <v>741.09999999998831</v>
          </cell>
          <cell r="F382">
            <v>4.5999999999999996</v>
          </cell>
          <cell r="G382">
            <v>1911</v>
          </cell>
          <cell r="H382">
            <v>2.2000000000000455</v>
          </cell>
          <cell r="I382">
            <v>5202.7000000000007</v>
          </cell>
          <cell r="J382">
            <v>9407.9999999999945</v>
          </cell>
          <cell r="K382">
            <v>137.46529142028567</v>
          </cell>
          <cell r="L382">
            <v>743.8</v>
          </cell>
          <cell r="M382">
            <v>0.4</v>
          </cell>
          <cell r="N382">
            <v>179.5</v>
          </cell>
          <cell r="O382">
            <v>0.19999999999998863</v>
          </cell>
          <cell r="P382">
            <v>9408.3999999999942</v>
          </cell>
          <cell r="Q382">
            <v>8.9000000000000057</v>
          </cell>
          <cell r="R382">
            <v>1068.0000000000007</v>
          </cell>
          <cell r="S382">
            <v>12.400000000000546</v>
          </cell>
          <cell r="T382">
            <v>1.1850000000000023</v>
          </cell>
          <cell r="U382">
            <v>142.20000000000027</v>
          </cell>
          <cell r="V382">
            <v>6.8999999999999773</v>
          </cell>
          <cell r="W382">
            <v>14606.099999999995</v>
          </cell>
          <cell r="X382">
            <v>15.085000000000008</v>
          </cell>
          <cell r="Y382">
            <v>14621.184999999994</v>
          </cell>
          <cell r="Z382">
            <v>242.01292852628563</v>
          </cell>
          <cell r="AA382">
            <v>3300.7000000000012</v>
          </cell>
          <cell r="AB382">
            <v>1484.8999999999883</v>
          </cell>
          <cell r="AC382">
            <v>21.700000000000557</v>
          </cell>
          <cell r="AE382">
            <v>6800.2000000000116</v>
          </cell>
          <cell r="AF382">
            <v>728</v>
          </cell>
          <cell r="AG382">
            <v>3888.3999999999942</v>
          </cell>
          <cell r="AH382">
            <v>738.59999999999854</v>
          </cell>
          <cell r="AI382">
            <v>508.09999999999854</v>
          </cell>
          <cell r="AJ382">
            <v>1460.6999999999935</v>
          </cell>
          <cell r="AK382">
            <v>241.19999999999709</v>
          </cell>
          <cell r="AL382">
            <v>480</v>
          </cell>
          <cell r="AM382">
            <v>1037.700000000003</v>
          </cell>
          <cell r="AN382">
            <v>203.68499999999716</v>
          </cell>
          <cell r="AO382">
            <v>1.1999999999999318</v>
          </cell>
          <cell r="AP382">
            <v>2759.3999999999996</v>
          </cell>
          <cell r="AQ382">
            <v>4758.3000000000029</v>
          </cell>
          <cell r="AR382">
            <v>6.8999999999999986</v>
          </cell>
          <cell r="AS382">
            <v>0.81199999999999761</v>
          </cell>
          <cell r="AT382">
            <v>281.5</v>
          </cell>
          <cell r="AU382">
            <v>491.40000000000146</v>
          </cell>
          <cell r="AV382">
            <v>3028.8000000000175</v>
          </cell>
          <cell r="AW382">
            <v>1746.0999999999985</v>
          </cell>
          <cell r="AX382">
            <v>193.40000000000146</v>
          </cell>
          <cell r="AY382">
            <v>1167.099999999984</v>
          </cell>
          <cell r="AZ382">
            <v>169.10000000000582</v>
          </cell>
          <cell r="BA382">
            <v>369.29999999998836</v>
          </cell>
          <cell r="BB382">
            <v>659.80000000000689</v>
          </cell>
          <cell r="BC382">
            <v>192.31200000000001</v>
          </cell>
          <cell r="BD382">
            <v>0</v>
          </cell>
          <cell r="BE382">
            <v>7525.412000000003</v>
          </cell>
          <cell r="BF382">
            <v>362963.24000000005</v>
          </cell>
          <cell r="BG382">
            <v>795372.99122807023</v>
          </cell>
          <cell r="BH382">
            <v>283244</v>
          </cell>
          <cell r="BI382">
            <v>19.852969999999999</v>
          </cell>
          <cell r="BJ382">
            <v>0.45113899999999785</v>
          </cell>
          <cell r="BK382">
            <v>20.304108999999993</v>
          </cell>
          <cell r="BL382">
            <v>318.50881099999987</v>
          </cell>
          <cell r="BM382">
            <v>648.5</v>
          </cell>
          <cell r="BN382">
            <v>17.399999999999817</v>
          </cell>
          <cell r="BO382">
            <v>0.91687769333333369</v>
          </cell>
          <cell r="BP382">
            <v>97.399999999998911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648.5</v>
          </cell>
          <cell r="CA382">
            <v>17.399999999999817</v>
          </cell>
          <cell r="CB382">
            <v>0.91687769333333369</v>
          </cell>
          <cell r="CC382">
            <v>97.399999999998911</v>
          </cell>
          <cell r="CD382">
            <v>0</v>
          </cell>
          <cell r="CE382">
            <v>0</v>
          </cell>
          <cell r="CF382">
            <v>0</v>
          </cell>
        </row>
        <row r="383">
          <cell r="B383" t="str">
            <v>JUN</v>
          </cell>
          <cell r="C383">
            <v>5099.2999999999993</v>
          </cell>
          <cell r="D383">
            <v>103.04078931436835</v>
          </cell>
          <cell r="E383">
            <v>720</v>
          </cell>
          <cell r="F383">
            <v>0</v>
          </cell>
          <cell r="G383">
            <v>0</v>
          </cell>
          <cell r="H383">
            <v>0</v>
          </cell>
          <cell r="I383">
            <v>5099.2999999999993</v>
          </cell>
          <cell r="J383">
            <v>9088.7000000000116</v>
          </cell>
          <cell r="K383">
            <v>134.57061597782072</v>
          </cell>
          <cell r="L383">
            <v>720</v>
          </cell>
          <cell r="M383">
            <v>0</v>
          </cell>
          <cell r="N383">
            <v>0</v>
          </cell>
          <cell r="O383">
            <v>0</v>
          </cell>
          <cell r="P383">
            <v>9088.7000000000116</v>
          </cell>
          <cell r="Q383">
            <v>0</v>
          </cell>
          <cell r="R383">
            <v>0</v>
          </cell>
          <cell r="S383">
            <v>0</v>
          </cell>
          <cell r="T383">
            <v>0.20499999999999829</v>
          </cell>
          <cell r="U383">
            <v>24.599999999999795</v>
          </cell>
          <cell r="V383">
            <v>1.2000000000000455</v>
          </cell>
          <cell r="W383">
            <v>14188.000000000011</v>
          </cell>
          <cell r="X383">
            <v>0.20499999999999829</v>
          </cell>
          <cell r="Y383">
            <v>14188.205000000011</v>
          </cell>
          <cell r="Z383">
            <v>237.61140529218903</v>
          </cell>
          <cell r="AA383">
            <v>24.599999999999795</v>
          </cell>
          <cell r="AB383">
            <v>1440</v>
          </cell>
          <cell r="AC383">
            <v>1.2000000000000455</v>
          </cell>
          <cell r="AE383">
            <v>6619.3999999999651</v>
          </cell>
          <cell r="AF383">
            <v>718</v>
          </cell>
          <cell r="AG383">
            <v>3855.1000000000058</v>
          </cell>
          <cell r="AH383">
            <v>718.79999999999927</v>
          </cell>
          <cell r="AI383">
            <v>419.59999999999854</v>
          </cell>
          <cell r="AJ383">
            <v>1441.4000000000196</v>
          </cell>
          <cell r="AK383">
            <v>265.59999999999854</v>
          </cell>
          <cell r="AL383">
            <v>446.60000000000582</v>
          </cell>
          <cell r="AM383">
            <v>943.10000000000582</v>
          </cell>
          <cell r="AN383">
            <v>172.20500000001158</v>
          </cell>
          <cell r="AO383">
            <v>25.200000000000045</v>
          </cell>
          <cell r="AP383">
            <v>2786.8999999999996</v>
          </cell>
          <cell r="AQ383">
            <v>4515.5999999999985</v>
          </cell>
          <cell r="AR383">
            <v>0</v>
          </cell>
          <cell r="AS383">
            <v>0.14500000000000313</v>
          </cell>
          <cell r="AT383">
            <v>274.90000000000873</v>
          </cell>
          <cell r="AU383">
            <v>474.89999999999782</v>
          </cell>
          <cell r="AV383">
            <v>2953.8999999999942</v>
          </cell>
          <cell r="AW383">
            <v>1718.9000000000015</v>
          </cell>
          <cell r="AX383">
            <v>168.30000000000018</v>
          </cell>
          <cell r="AY383">
            <v>1145.0000000000036</v>
          </cell>
          <cell r="AZ383">
            <v>191.19999999999709</v>
          </cell>
          <cell r="BA383">
            <v>345.80000000000291</v>
          </cell>
          <cell r="BB383">
            <v>596.59999999999582</v>
          </cell>
          <cell r="BC383">
            <v>182.94500000000292</v>
          </cell>
          <cell r="BD383">
            <v>0</v>
          </cell>
          <cell r="BE383">
            <v>7302.6449999999977</v>
          </cell>
          <cell r="BF383">
            <v>345573.82000000007</v>
          </cell>
          <cell r="BG383">
            <v>867009.14210526319</v>
          </cell>
          <cell r="BH383">
            <v>296154</v>
          </cell>
          <cell r="BI383">
            <v>20.530260000000002</v>
          </cell>
          <cell r="BJ383">
            <v>2.0147826666666875</v>
          </cell>
          <cell r="BK383">
            <v>22.545042666666689</v>
          </cell>
          <cell r="BL383">
            <v>349.3295210000004</v>
          </cell>
          <cell r="BM383">
            <v>656.5</v>
          </cell>
          <cell r="BN383">
            <v>64.800000000000182</v>
          </cell>
          <cell r="BO383">
            <v>0.93343517333333348</v>
          </cell>
          <cell r="BP383">
            <v>388.80000000000109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656.5</v>
          </cell>
          <cell r="CA383">
            <v>64.800000000000182</v>
          </cell>
          <cell r="CB383">
            <v>0.93343517333333348</v>
          </cell>
          <cell r="CC383">
            <v>388.80000000000109</v>
          </cell>
          <cell r="CD383">
            <v>0</v>
          </cell>
          <cell r="CE383">
            <v>0</v>
          </cell>
          <cell r="CF383">
            <v>0</v>
          </cell>
        </row>
        <row r="384">
          <cell r="B384" t="str">
            <v>JUL</v>
          </cell>
          <cell r="C384">
            <v>7005</v>
          </cell>
          <cell r="D384">
            <v>120.06002498938061</v>
          </cell>
          <cell r="E384">
            <v>744</v>
          </cell>
          <cell r="F384">
            <v>0</v>
          </cell>
          <cell r="G384">
            <v>0</v>
          </cell>
          <cell r="H384">
            <v>0</v>
          </cell>
          <cell r="I384">
            <v>7005</v>
          </cell>
          <cell r="J384">
            <v>7678.5</v>
          </cell>
          <cell r="K384">
            <v>123.82991535121148</v>
          </cell>
          <cell r="L384">
            <v>744</v>
          </cell>
          <cell r="M384">
            <v>0</v>
          </cell>
          <cell r="N384">
            <v>0</v>
          </cell>
          <cell r="O384">
            <v>0</v>
          </cell>
          <cell r="P384">
            <v>7678.5</v>
          </cell>
          <cell r="Q384">
            <v>0</v>
          </cell>
          <cell r="R384">
            <v>0</v>
          </cell>
          <cell r="S384">
            <v>0</v>
          </cell>
          <cell r="T384">
            <v>0.17200000000001125</v>
          </cell>
          <cell r="U384">
            <v>20.640000000001351</v>
          </cell>
          <cell r="V384">
            <v>1</v>
          </cell>
          <cell r="W384">
            <v>14683.5</v>
          </cell>
          <cell r="X384">
            <v>0.17200000000001125</v>
          </cell>
          <cell r="Y384">
            <v>14683.672</v>
          </cell>
          <cell r="Z384">
            <v>243.88994034059212</v>
          </cell>
          <cell r="AA384">
            <v>20.640000000001351</v>
          </cell>
          <cell r="AB384">
            <v>1488</v>
          </cell>
          <cell r="AC384">
            <v>1</v>
          </cell>
          <cell r="AE384">
            <v>6891.7000000000116</v>
          </cell>
          <cell r="AF384">
            <v>738</v>
          </cell>
          <cell r="AG384">
            <v>3975</v>
          </cell>
          <cell r="AH384">
            <v>741.79999999999927</v>
          </cell>
          <cell r="AI384">
            <v>407.19999999999891</v>
          </cell>
          <cell r="AJ384">
            <v>1545.7999999999993</v>
          </cell>
          <cell r="AK384">
            <v>258.30000000000291</v>
          </cell>
          <cell r="AL384">
            <v>442.79999999998836</v>
          </cell>
          <cell r="AM384">
            <v>953.30000000000473</v>
          </cell>
          <cell r="AN384">
            <v>199.57199999999418</v>
          </cell>
          <cell r="AO384">
            <v>10</v>
          </cell>
          <cell r="AP384">
            <v>3652.5</v>
          </cell>
          <cell r="AQ384">
            <v>3838.5</v>
          </cell>
          <cell r="AR384">
            <v>0</v>
          </cell>
          <cell r="AS384">
            <v>0.11699999999999733</v>
          </cell>
          <cell r="AT384">
            <v>271.39999999999418</v>
          </cell>
          <cell r="AU384">
            <v>488.70000000000073</v>
          </cell>
          <cell r="AV384">
            <v>3064.8999999999942</v>
          </cell>
          <cell r="AW384">
            <v>1769.5999999999985</v>
          </cell>
          <cell r="AX384">
            <v>157.59999999999945</v>
          </cell>
          <cell r="AY384">
            <v>1222.9000000000124</v>
          </cell>
          <cell r="AZ384">
            <v>190</v>
          </cell>
          <cell r="BA384">
            <v>341.5</v>
          </cell>
          <cell r="BB384">
            <v>561.099999999994</v>
          </cell>
          <cell r="BC384">
            <v>188.81700000000438</v>
          </cell>
          <cell r="BD384">
            <v>0</v>
          </cell>
          <cell r="BE384">
            <v>7491.1169999999993</v>
          </cell>
          <cell r="BF384">
            <v>351405.83000000007</v>
          </cell>
          <cell r="BG384">
            <v>894988.03508771909</v>
          </cell>
          <cell r="BH384">
            <v>280693</v>
          </cell>
          <cell r="BI384">
            <v>21.851279999999999</v>
          </cell>
          <cell r="BJ384">
            <v>0.36962133000000003</v>
          </cell>
          <cell r="BK384">
            <v>22.22090133</v>
          </cell>
          <cell r="BL384">
            <v>357.3029866</v>
          </cell>
          <cell r="BM384">
            <v>665</v>
          </cell>
          <cell r="BN384">
            <v>6.6000000000002732</v>
          </cell>
          <cell r="BO384">
            <v>1.0425347200000004</v>
          </cell>
          <cell r="BP384">
            <v>40.20000000000109</v>
          </cell>
          <cell r="BQ384">
            <v>12744.800000000001</v>
          </cell>
          <cell r="BR384">
            <v>80.899999999999991</v>
          </cell>
          <cell r="BS384">
            <v>2430.5499999999993</v>
          </cell>
          <cell r="BT384">
            <v>75.248000000000005</v>
          </cell>
          <cell r="BU384">
            <v>74.27600000000001</v>
          </cell>
          <cell r="BV384">
            <v>0</v>
          </cell>
          <cell r="BW384">
            <v>0</v>
          </cell>
          <cell r="BX384">
            <v>75.248000000000005</v>
          </cell>
          <cell r="BY384">
            <v>74.27600000000001</v>
          </cell>
          <cell r="BZ384">
            <v>401.59999999999945</v>
          </cell>
          <cell r="CA384">
            <v>6.6000000000002732</v>
          </cell>
          <cell r="CB384">
            <v>1.0425347200000004</v>
          </cell>
          <cell r="CC384">
            <v>40.20000000000109</v>
          </cell>
          <cell r="CD384">
            <v>37519.913861674693</v>
          </cell>
          <cell r="CE384">
            <v>2528.5226172145881</v>
          </cell>
          <cell r="CF384">
            <v>37325.902624999995</v>
          </cell>
        </row>
        <row r="385">
          <cell r="B385" t="str">
            <v>AGO</v>
          </cell>
          <cell r="C385">
            <v>7166.8</v>
          </cell>
          <cell r="D385">
            <v>131.90882467823346</v>
          </cell>
          <cell r="E385">
            <v>686</v>
          </cell>
          <cell r="F385">
            <v>3.2</v>
          </cell>
          <cell r="G385">
            <v>779</v>
          </cell>
          <cell r="H385">
            <v>1</v>
          </cell>
          <cell r="I385">
            <v>7170</v>
          </cell>
          <cell r="J385">
            <v>6223.8999999999942</v>
          </cell>
          <cell r="K385">
            <v>123.67445288254463</v>
          </cell>
          <cell r="L385">
            <v>701.89999999997667</v>
          </cell>
          <cell r="M385">
            <v>0</v>
          </cell>
          <cell r="N385">
            <v>215.5</v>
          </cell>
          <cell r="O385">
            <v>0.19999999999998863</v>
          </cell>
          <cell r="P385">
            <v>6223.8999999999942</v>
          </cell>
          <cell r="Q385">
            <v>0</v>
          </cell>
          <cell r="R385">
            <v>0</v>
          </cell>
          <cell r="S385">
            <v>0</v>
          </cell>
          <cell r="T385">
            <v>9.9999999999056399E-4</v>
          </cell>
          <cell r="U385">
            <v>0.11999999999886768</v>
          </cell>
          <cell r="V385">
            <v>0.19999999999993179</v>
          </cell>
          <cell r="W385">
            <v>13390.699999999993</v>
          </cell>
          <cell r="X385">
            <v>3.2009999999999907</v>
          </cell>
          <cell r="Y385">
            <v>13393.900999999994</v>
          </cell>
          <cell r="Z385">
            <v>255.5832775607781</v>
          </cell>
          <cell r="AA385">
            <v>994.61999999999887</v>
          </cell>
          <cell r="AB385">
            <v>1387.8999999999767</v>
          </cell>
          <cell r="AC385">
            <v>1.3999999999999204</v>
          </cell>
          <cell r="AE385">
            <v>6325</v>
          </cell>
          <cell r="AF385">
            <v>703</v>
          </cell>
          <cell r="AG385">
            <v>3199</v>
          </cell>
          <cell r="AH385">
            <v>563.40000000000146</v>
          </cell>
          <cell r="AI385">
            <v>421.99999999999818</v>
          </cell>
          <cell r="AJ385">
            <v>1531.0999999999985</v>
          </cell>
          <cell r="AK385">
            <v>284.59999999999854</v>
          </cell>
          <cell r="AL385">
            <v>476.80000000000291</v>
          </cell>
          <cell r="AM385">
            <v>1000.0000000000018</v>
          </cell>
          <cell r="AN385">
            <v>139.40099999999416</v>
          </cell>
          <cell r="AO385">
            <v>16</v>
          </cell>
          <cell r="AP385">
            <v>3784.7000000000007</v>
          </cell>
          <cell r="AQ385">
            <v>3232.9999999999927</v>
          </cell>
          <cell r="AR385">
            <v>0</v>
          </cell>
          <cell r="AS385">
            <v>0</v>
          </cell>
          <cell r="AT385">
            <v>289.80000000000291</v>
          </cell>
          <cell r="AU385">
            <v>488.70000000000073</v>
          </cell>
          <cell r="AV385">
            <v>2855.1000000000058</v>
          </cell>
          <cell r="AW385">
            <v>1415.4000000000015</v>
          </cell>
          <cell r="AX385">
            <v>168.5</v>
          </cell>
          <cell r="AY385">
            <v>1235.1999999999789</v>
          </cell>
          <cell r="AZ385">
            <v>204.10000000000582</v>
          </cell>
          <cell r="BA385">
            <v>368.19999999999709</v>
          </cell>
          <cell r="BB385">
            <v>609.30000000001314</v>
          </cell>
          <cell r="BC385">
            <v>161.79999999999126</v>
          </cell>
          <cell r="BD385">
            <v>9.9999999999999978E-2</v>
          </cell>
          <cell r="BE385">
            <v>7017.6999999999935</v>
          </cell>
          <cell r="BF385">
            <v>336953.58</v>
          </cell>
          <cell r="BG385">
            <v>749321.32649122807</v>
          </cell>
          <cell r="BH385">
            <v>290000</v>
          </cell>
          <cell r="BI385">
            <v>22.017999999999997</v>
          </cell>
          <cell r="BJ385">
            <v>0.94889999999999997</v>
          </cell>
          <cell r="BK385">
            <v>22.966899999999999</v>
          </cell>
          <cell r="BL385">
            <v>367.88453999999996</v>
          </cell>
          <cell r="BM385">
            <v>710.6</v>
          </cell>
          <cell r="BN385">
            <v>29.900000000000361</v>
          </cell>
          <cell r="BO385">
            <v>1.0093007999999999</v>
          </cell>
          <cell r="BP385">
            <v>178.80000000000271</v>
          </cell>
          <cell r="BQ385">
            <v>12594.699999999997</v>
          </cell>
          <cell r="BR385">
            <v>77.239999999999995</v>
          </cell>
          <cell r="BS385">
            <v>2333.5200000000004</v>
          </cell>
          <cell r="BT385">
            <v>79.285999999999987</v>
          </cell>
          <cell r="BU385">
            <v>71.196999999999974</v>
          </cell>
          <cell r="BV385">
            <v>0</v>
          </cell>
          <cell r="BW385">
            <v>0</v>
          </cell>
          <cell r="BX385">
            <v>79.285999999999987</v>
          </cell>
          <cell r="BY385">
            <v>71.196999999999974</v>
          </cell>
          <cell r="BZ385">
            <v>710.6</v>
          </cell>
          <cell r="CA385">
            <v>29.900000000000361</v>
          </cell>
          <cell r="CB385">
            <v>1.0093007999999999</v>
          </cell>
          <cell r="CC385">
            <v>178.80000000000271</v>
          </cell>
          <cell r="CD385">
            <v>55199.391108207856</v>
          </cell>
          <cell r="CE385">
            <v>3691.2465099518358</v>
          </cell>
          <cell r="CF385">
            <v>53053.56354166667</v>
          </cell>
        </row>
        <row r="386">
          <cell r="B386" t="str">
            <v>SEP</v>
          </cell>
          <cell r="C386">
            <v>6777</v>
          </cell>
          <cell r="D386">
            <v>123.79697032385789</v>
          </cell>
          <cell r="E386">
            <v>719.5</v>
          </cell>
          <cell r="F386">
            <v>0</v>
          </cell>
          <cell r="G386">
            <v>0</v>
          </cell>
          <cell r="H386">
            <v>0</v>
          </cell>
          <cell r="I386">
            <v>6777</v>
          </cell>
          <cell r="J386">
            <v>7320.5</v>
          </cell>
          <cell r="K386">
            <v>126.60835144060913</v>
          </cell>
          <cell r="L386">
            <v>720</v>
          </cell>
          <cell r="M386">
            <v>0</v>
          </cell>
          <cell r="N386">
            <v>0</v>
          </cell>
          <cell r="O386">
            <v>0</v>
          </cell>
          <cell r="P386">
            <v>7320.5</v>
          </cell>
          <cell r="Q386">
            <v>9.9999999999994316E-2</v>
          </cell>
          <cell r="R386">
            <v>11.999999999999318</v>
          </cell>
          <cell r="S386">
            <v>0.1999999999998181</v>
          </cell>
          <cell r="T386">
            <v>0</v>
          </cell>
          <cell r="U386">
            <v>0</v>
          </cell>
          <cell r="V386">
            <v>0.73000000000001819</v>
          </cell>
          <cell r="W386">
            <v>14097.5</v>
          </cell>
          <cell r="X386">
            <v>9.9999999999994316E-2</v>
          </cell>
          <cell r="Y386">
            <v>14097.6</v>
          </cell>
          <cell r="Z386">
            <v>250.405321764467</v>
          </cell>
          <cell r="AA386">
            <v>11.999999999999318</v>
          </cell>
          <cell r="AB386">
            <v>1439.5</v>
          </cell>
          <cell r="AC386">
            <v>0.92999999999983629</v>
          </cell>
          <cell r="AE386">
            <v>6497.5</v>
          </cell>
          <cell r="AF386">
            <v>716</v>
          </cell>
          <cell r="AG386">
            <v>3940.5</v>
          </cell>
          <cell r="AH386">
            <v>711</v>
          </cell>
          <cell r="AI386">
            <v>403.600000000004</v>
          </cell>
          <cell r="AJ386">
            <v>1356.7999999999956</v>
          </cell>
          <cell r="AK386">
            <v>250</v>
          </cell>
          <cell r="AL386">
            <v>448.69999999999709</v>
          </cell>
          <cell r="AM386">
            <v>930.49999999997783</v>
          </cell>
          <cell r="AN386">
            <v>127.5</v>
          </cell>
          <cell r="AO386">
            <v>28</v>
          </cell>
          <cell r="AP386">
            <v>3498.5</v>
          </cell>
          <cell r="AQ386">
            <v>3684.1000000000058</v>
          </cell>
          <cell r="AR386">
            <v>3.9999999999999147E-2</v>
          </cell>
          <cell r="AS386">
            <v>0</v>
          </cell>
          <cell r="AT386">
            <v>289.39999999999418</v>
          </cell>
          <cell r="AU386">
            <v>476.29999999999927</v>
          </cell>
          <cell r="AV386">
            <v>2912</v>
          </cell>
          <cell r="AW386">
            <v>1771</v>
          </cell>
          <cell r="AX386">
            <v>162.5</v>
          </cell>
          <cell r="AY386">
            <v>1103.2000000000116</v>
          </cell>
          <cell r="AZ386">
            <v>173</v>
          </cell>
          <cell r="BA386">
            <v>341.40000000000873</v>
          </cell>
          <cell r="BB386">
            <v>590.43999999997959</v>
          </cell>
          <cell r="BC386">
            <v>242.19999999999709</v>
          </cell>
          <cell r="BD386">
            <v>0</v>
          </cell>
          <cell r="BE386">
            <v>7182.6400000000058</v>
          </cell>
          <cell r="BF386">
            <v>323951.93</v>
          </cell>
          <cell r="BG386">
            <v>912370.48947368423</v>
          </cell>
          <cell r="BH386">
            <v>263146</v>
          </cell>
          <cell r="BI386">
            <v>22.532860000000003</v>
          </cell>
          <cell r="BJ386">
            <v>5.1100000000000007E-2</v>
          </cell>
          <cell r="BK386">
            <v>22.583960000000001</v>
          </cell>
          <cell r="BL386">
            <v>349.21341999999999</v>
          </cell>
          <cell r="BM386">
            <v>718.5</v>
          </cell>
          <cell r="BN386">
            <v>3.2999999999997272</v>
          </cell>
          <cell r="BO386">
            <v>1.02351572</v>
          </cell>
          <cell r="BP386">
            <v>19.799999999998363</v>
          </cell>
          <cell r="BQ386">
            <v>12569.19</v>
          </cell>
          <cell r="BR386">
            <v>72.040000000000006</v>
          </cell>
          <cell r="BS386">
            <v>2785.9299999999994</v>
          </cell>
          <cell r="BT386">
            <v>78.634000000000015</v>
          </cell>
          <cell r="BU386">
            <v>69.127999999999986</v>
          </cell>
          <cell r="BV386">
            <v>0</v>
          </cell>
          <cell r="BW386">
            <v>0</v>
          </cell>
          <cell r="BX386">
            <v>78.634000000000015</v>
          </cell>
          <cell r="BY386">
            <v>69.127999999999986</v>
          </cell>
          <cell r="BZ386">
            <v>718.5</v>
          </cell>
          <cell r="CA386">
            <v>3.2999999999997272</v>
          </cell>
          <cell r="CB386">
            <v>1.02351572</v>
          </cell>
          <cell r="CC386">
            <v>19.799999999998363</v>
          </cell>
          <cell r="CD386">
            <v>30879.11091947</v>
          </cell>
          <cell r="CE386">
            <v>3676.5129781059495</v>
          </cell>
          <cell r="CF386">
            <v>27232.008399999999</v>
          </cell>
        </row>
        <row r="387">
          <cell r="B387" t="str">
            <v>OCT</v>
          </cell>
          <cell r="C387">
            <v>7438.0999999999985</v>
          </cell>
          <cell r="D387">
            <v>124.56205077785235</v>
          </cell>
          <cell r="E387">
            <v>744</v>
          </cell>
          <cell r="F387">
            <v>0</v>
          </cell>
          <cell r="G387">
            <v>0</v>
          </cell>
          <cell r="H387">
            <v>0</v>
          </cell>
          <cell r="I387">
            <v>7438.0999999999985</v>
          </cell>
          <cell r="J387">
            <v>7105.1000000000058</v>
          </cell>
          <cell r="K387">
            <v>119.85648733585819</v>
          </cell>
          <cell r="L387">
            <v>744</v>
          </cell>
          <cell r="M387">
            <v>0</v>
          </cell>
          <cell r="N387">
            <v>0</v>
          </cell>
          <cell r="O387">
            <v>0</v>
          </cell>
          <cell r="P387">
            <v>7105.1000000000058</v>
          </cell>
          <cell r="Q387">
            <v>1.1000000000000085</v>
          </cell>
          <cell r="R387">
            <v>132.00000000000102</v>
          </cell>
          <cell r="S387">
            <v>2</v>
          </cell>
          <cell r="T387">
            <v>2.0000000000095497E-3</v>
          </cell>
          <cell r="U387">
            <v>4</v>
          </cell>
          <cell r="V387">
            <v>0.10000000000002274</v>
          </cell>
          <cell r="W387">
            <v>14543.200000000004</v>
          </cell>
          <cell r="X387">
            <v>1.1020000000000181</v>
          </cell>
          <cell r="Y387">
            <v>14544.302000000005</v>
          </cell>
          <cell r="Z387">
            <v>244.4185381137105</v>
          </cell>
          <cell r="AA387">
            <v>136.00000000000102</v>
          </cell>
          <cell r="AB387">
            <v>1488</v>
          </cell>
          <cell r="AC387">
            <v>2.1000000000000227</v>
          </cell>
          <cell r="AE387">
            <v>6659.5</v>
          </cell>
          <cell r="AF387">
            <v>741</v>
          </cell>
          <cell r="AG387">
            <v>4139.0000000000118</v>
          </cell>
          <cell r="AH387">
            <v>732.40000000000146</v>
          </cell>
          <cell r="AI387">
            <v>413.19999999999891</v>
          </cell>
          <cell r="AJ387">
            <v>1358.099999999984</v>
          </cell>
          <cell r="AK387">
            <v>252.5</v>
          </cell>
          <cell r="AL387">
            <v>488.20000000001164</v>
          </cell>
          <cell r="AM387">
            <v>1020.200000000004</v>
          </cell>
          <cell r="AN387">
            <v>171.88199999999415</v>
          </cell>
          <cell r="AO387">
            <v>41.720000000000041</v>
          </cell>
          <cell r="AP387">
            <v>3888.5999999999985</v>
          </cell>
          <cell r="AQ387">
            <v>3520.6000000000058</v>
          </cell>
          <cell r="AR387">
            <v>0.65999999999999659</v>
          </cell>
          <cell r="AS387">
            <v>2.0000000000024443E-3</v>
          </cell>
          <cell r="AT387">
            <v>300.19999999999709</v>
          </cell>
          <cell r="AU387">
            <v>501.29999999999927</v>
          </cell>
          <cell r="AV387">
            <v>4904.4000000000233</v>
          </cell>
          <cell r="AW387">
            <v>1822</v>
          </cell>
          <cell r="AX387">
            <v>164.70000000000073</v>
          </cell>
          <cell r="AY387">
            <v>1112.8000000000029</v>
          </cell>
          <cell r="AZ387">
            <v>180.59999999999854</v>
          </cell>
          <cell r="BA387">
            <v>370.30000000000291</v>
          </cell>
          <cell r="BB387">
            <v>-1464.6400000000247</v>
          </cell>
          <cell r="BC387">
            <v>207.49200000000585</v>
          </cell>
          <cell r="BD387">
            <v>0.10999999999999999</v>
          </cell>
          <cell r="BE387">
            <v>7409.8620000000046</v>
          </cell>
          <cell r="BF387">
            <v>330331.02999999991</v>
          </cell>
          <cell r="BG387">
            <v>946499.15789473685</v>
          </cell>
          <cell r="BH387">
            <v>286117</v>
          </cell>
          <cell r="BI387">
            <v>23.012699999999995</v>
          </cell>
          <cell r="BJ387">
            <v>1.04E-2</v>
          </cell>
          <cell r="BK387">
            <v>23.023099999999996</v>
          </cell>
          <cell r="BL387">
            <v>366.10785999999996</v>
          </cell>
          <cell r="BM387">
            <v>737</v>
          </cell>
          <cell r="BN387">
            <v>5.8000000000006366</v>
          </cell>
          <cell r="BO387">
            <v>1.0489641600000004</v>
          </cell>
          <cell r="BP387">
            <v>36.000000000003823</v>
          </cell>
          <cell r="BQ387">
            <v>11996.800000000003</v>
          </cell>
          <cell r="BR387">
            <v>79.75</v>
          </cell>
          <cell r="BS387">
            <v>2691.7099999999987</v>
          </cell>
          <cell r="BT387">
            <v>73.823999999999984</v>
          </cell>
          <cell r="BU387">
            <v>59.630000000000017</v>
          </cell>
          <cell r="BV387">
            <v>0</v>
          </cell>
          <cell r="BW387">
            <v>0</v>
          </cell>
          <cell r="BX387">
            <v>73.823999999999984</v>
          </cell>
          <cell r="BY387">
            <v>59.630000000000017</v>
          </cell>
          <cell r="BZ387">
            <v>737</v>
          </cell>
          <cell r="CA387">
            <v>5.8000000000006366</v>
          </cell>
          <cell r="CB387">
            <v>1.0489641600000004</v>
          </cell>
          <cell r="CC387">
            <v>36.000000000003823</v>
          </cell>
          <cell r="CD387">
            <v>31079.702869184002</v>
          </cell>
          <cell r="CE387">
            <v>3821.5168905831679</v>
          </cell>
          <cell r="CF387">
            <v>27449.064958333332</v>
          </cell>
        </row>
        <row r="388">
          <cell r="B388" t="str">
            <v>NOV</v>
          </cell>
          <cell r="C388">
            <v>6751.6000000000013</v>
          </cell>
          <cell r="D388">
            <v>116.69377398753598</v>
          </cell>
          <cell r="E388">
            <v>716.30000000000018</v>
          </cell>
          <cell r="F388">
            <v>23.3</v>
          </cell>
          <cell r="G388">
            <v>4706</v>
          </cell>
          <cell r="H388">
            <v>3.6999999999998181</v>
          </cell>
          <cell r="I388">
            <v>6774.9000000000015</v>
          </cell>
          <cell r="J388">
            <v>6812.8999999999942</v>
          </cell>
          <cell r="K388">
            <v>115.48316334515816</v>
          </cell>
          <cell r="L388">
            <v>715.90000000001169</v>
          </cell>
          <cell r="M388">
            <v>10.5</v>
          </cell>
          <cell r="N388">
            <v>1779</v>
          </cell>
          <cell r="O388">
            <v>1.8000000000000114</v>
          </cell>
          <cell r="P388">
            <v>6823.3999999999942</v>
          </cell>
          <cell r="Q388">
            <v>0.39999999999999147</v>
          </cell>
          <cell r="R388">
            <v>47.999999999998977</v>
          </cell>
          <cell r="S388">
            <v>1.1999999999998181</v>
          </cell>
          <cell r="T388">
            <v>0</v>
          </cell>
          <cell r="U388">
            <v>0</v>
          </cell>
          <cell r="V388">
            <v>0.18999999999994088</v>
          </cell>
          <cell r="W388">
            <v>13564.499999999996</v>
          </cell>
          <cell r="X388">
            <v>34.199999999999989</v>
          </cell>
          <cell r="Y388">
            <v>13598.699999999995</v>
          </cell>
          <cell r="Z388">
            <v>232.17693733269411</v>
          </cell>
          <cell r="AA388">
            <v>6532.9999999999991</v>
          </cell>
          <cell r="AB388">
            <v>1432.2000000000119</v>
          </cell>
          <cell r="AC388">
            <v>6.8899999999995885</v>
          </cell>
          <cell r="AE388">
            <v>6220.5</v>
          </cell>
          <cell r="AF388">
            <v>703</v>
          </cell>
          <cell r="AG388">
            <v>3744.2000000000116</v>
          </cell>
          <cell r="AH388">
            <v>702.19999999999709</v>
          </cell>
          <cell r="AI388">
            <v>376</v>
          </cell>
          <cell r="AJ388">
            <v>1389.0000000000036</v>
          </cell>
          <cell r="AK388">
            <v>223.19999999999709</v>
          </cell>
          <cell r="AL388">
            <v>447.59999999999127</v>
          </cell>
          <cell r="AM388">
            <v>988.79999999999779</v>
          </cell>
          <cell r="AN388">
            <v>182.37999999999417</v>
          </cell>
          <cell r="AO388">
            <v>27.019999999999975</v>
          </cell>
          <cell r="AP388">
            <v>3400.8000000000029</v>
          </cell>
          <cell r="AQ388">
            <v>3564.1999999999971</v>
          </cell>
          <cell r="AR388">
            <v>0.30000000000000426</v>
          </cell>
          <cell r="AS388">
            <v>0</v>
          </cell>
          <cell r="AT388">
            <v>281.20000000001164</v>
          </cell>
          <cell r="AU388">
            <v>493.40000000000146</v>
          </cell>
          <cell r="AV388">
            <v>2815.2999999999884</v>
          </cell>
          <cell r="AW388">
            <v>1667</v>
          </cell>
          <cell r="AX388">
            <v>149.59999999999854</v>
          </cell>
          <cell r="AY388">
            <v>1125.3999999999942</v>
          </cell>
          <cell r="AZ388">
            <v>158.09999999999854</v>
          </cell>
          <cell r="BA388">
            <v>340.39999999999418</v>
          </cell>
          <cell r="BB388">
            <v>516.10000000003197</v>
          </cell>
          <cell r="BC388">
            <v>182.45999999999418</v>
          </cell>
          <cell r="BD388">
            <v>10.94</v>
          </cell>
          <cell r="BE388">
            <v>6965.3</v>
          </cell>
          <cell r="BF388">
            <v>312962.64999999997</v>
          </cell>
          <cell r="BG388">
            <v>707118.64385964908</v>
          </cell>
          <cell r="BH388">
            <v>257690</v>
          </cell>
          <cell r="BI388">
            <v>21.939059999999994</v>
          </cell>
          <cell r="BJ388">
            <v>0.30347999999999464</v>
          </cell>
          <cell r="BK388">
            <v>22.242539999999991</v>
          </cell>
          <cell r="BL388">
            <v>345.42515999999989</v>
          </cell>
          <cell r="BM388">
            <v>709.9</v>
          </cell>
          <cell r="BN388">
            <v>11.099999999999909</v>
          </cell>
          <cell r="BO388">
            <v>1.0078076400000002</v>
          </cell>
          <cell r="BP388">
            <v>66.599999999999454</v>
          </cell>
          <cell r="BQ388">
            <v>14091.900000000001</v>
          </cell>
          <cell r="BR388">
            <v>225.04000000000005</v>
          </cell>
          <cell r="BS388">
            <v>2823.76</v>
          </cell>
          <cell r="BT388">
            <v>64.456999999999994</v>
          </cell>
          <cell r="BU388">
            <v>50.317000000000007</v>
          </cell>
          <cell r="BV388">
            <v>0</v>
          </cell>
          <cell r="BW388">
            <v>0</v>
          </cell>
          <cell r="BX388">
            <v>64.456999999999994</v>
          </cell>
          <cell r="BY388">
            <v>50.317000000000007</v>
          </cell>
          <cell r="BZ388">
            <v>709.9</v>
          </cell>
          <cell r="CA388">
            <v>11.099999999999909</v>
          </cell>
          <cell r="CB388">
            <v>1.0078076400000002</v>
          </cell>
          <cell r="CC388">
            <v>66.599999999999454</v>
          </cell>
          <cell r="CD388">
            <v>27473.543065844002</v>
          </cell>
          <cell r="CE388">
            <v>3561.9633385391389</v>
          </cell>
          <cell r="CF388">
            <v>24203.950041666663</v>
          </cell>
        </row>
        <row r="389">
          <cell r="B389" t="str">
            <v>DIC</v>
          </cell>
          <cell r="C389">
            <v>7870.1699999999946</v>
          </cell>
          <cell r="D389">
            <v>136.39511563333326</v>
          </cell>
          <cell r="E389">
            <v>743.19999999999982</v>
          </cell>
          <cell r="F389">
            <v>7.23</v>
          </cell>
          <cell r="G389">
            <v>1004</v>
          </cell>
          <cell r="H389">
            <v>0.8000000000001819</v>
          </cell>
          <cell r="I389">
            <v>7877.3999999999942</v>
          </cell>
          <cell r="J389">
            <v>6651.2000000000116</v>
          </cell>
          <cell r="K389">
            <v>123.54814841111126</v>
          </cell>
          <cell r="L389">
            <v>743.1</v>
          </cell>
          <cell r="M389">
            <v>4.5</v>
          </cell>
          <cell r="N389">
            <v>946</v>
          </cell>
          <cell r="O389">
            <v>0.89999999999997726</v>
          </cell>
          <cell r="P389">
            <v>6655.7000000000116</v>
          </cell>
          <cell r="Q389">
            <v>0.5</v>
          </cell>
          <cell r="R389">
            <v>60</v>
          </cell>
          <cell r="S389">
            <v>1.8000000000001819</v>
          </cell>
          <cell r="T389">
            <v>0</v>
          </cell>
          <cell r="U389">
            <v>14</v>
          </cell>
          <cell r="V389">
            <v>0.87999999999999545</v>
          </cell>
          <cell r="W389">
            <v>14521.370000000006</v>
          </cell>
          <cell r="X389">
            <v>12.23</v>
          </cell>
          <cell r="Y389">
            <v>14533.600000000004</v>
          </cell>
          <cell r="Z389">
            <v>259.9432640444445</v>
          </cell>
          <cell r="AA389">
            <v>2024</v>
          </cell>
          <cell r="AB389">
            <v>1486.2999999999997</v>
          </cell>
          <cell r="AC389">
            <v>4.3700000000003456</v>
          </cell>
          <cell r="AE389">
            <v>6843.2000000000116</v>
          </cell>
          <cell r="AF389">
            <v>735</v>
          </cell>
          <cell r="AG389">
            <v>3954.2000000000116</v>
          </cell>
          <cell r="AH389">
            <v>731.30000000000291</v>
          </cell>
          <cell r="AI389">
            <v>380.5</v>
          </cell>
          <cell r="AJ389">
            <v>1407.3000000000065</v>
          </cell>
          <cell r="AK389">
            <v>244</v>
          </cell>
          <cell r="AL389">
            <v>450.10000000000582</v>
          </cell>
          <cell r="AM389">
            <v>1046.1999999999935</v>
          </cell>
          <cell r="AN389">
            <v>122.55999999997668</v>
          </cell>
          <cell r="AO389">
            <v>85.539999999999992</v>
          </cell>
          <cell r="AP389">
            <v>4097</v>
          </cell>
          <cell r="AQ389">
            <v>3495</v>
          </cell>
          <cell r="AR389">
            <v>0.29999999999999716</v>
          </cell>
          <cell r="AS389">
            <v>0</v>
          </cell>
          <cell r="AT389">
            <v>299.80000000000291</v>
          </cell>
          <cell r="AU389">
            <v>541.5</v>
          </cell>
          <cell r="AV389">
            <v>3147.6000000000058</v>
          </cell>
          <cell r="AW389">
            <v>1810.4999999999927</v>
          </cell>
          <cell r="AX389">
            <v>157.5</v>
          </cell>
          <cell r="AY389">
            <v>1184.0000000000182</v>
          </cell>
          <cell r="AZ389">
            <v>183.29999999999563</v>
          </cell>
          <cell r="BA389">
            <v>363.60000000000582</v>
          </cell>
          <cell r="BB389">
            <v>541.49999999997169</v>
          </cell>
          <cell r="BC389">
            <v>151.51000000001017</v>
          </cell>
          <cell r="BD389">
            <v>52.79</v>
          </cell>
          <cell r="BE389">
            <v>7592.2999999999993</v>
          </cell>
          <cell r="BF389">
            <v>326619.65999999997</v>
          </cell>
          <cell r="BG389">
            <v>801391.20175438595</v>
          </cell>
          <cell r="BH389">
            <v>266468</v>
          </cell>
          <cell r="BI389">
            <v>23.661860000000001</v>
          </cell>
          <cell r="BJ389">
            <v>0.30275999999999431</v>
          </cell>
          <cell r="BK389">
            <v>23.964619999999996</v>
          </cell>
          <cell r="BL389">
            <v>394.31293999999997</v>
          </cell>
          <cell r="BM389">
            <v>758.5</v>
          </cell>
          <cell r="BN389">
            <v>10.599999999999909</v>
          </cell>
          <cell r="BO389">
            <v>1.0782899066666667</v>
          </cell>
          <cell r="BP389">
            <v>63.599999999999454</v>
          </cell>
          <cell r="BQ389">
            <v>10390.999999999998</v>
          </cell>
          <cell r="BR389">
            <v>113.85000000000001</v>
          </cell>
          <cell r="BS389">
            <v>2764.7499999999995</v>
          </cell>
          <cell r="BT389">
            <v>74.263000000000005</v>
          </cell>
          <cell r="BU389">
            <v>59.17</v>
          </cell>
          <cell r="BV389">
            <v>0</v>
          </cell>
          <cell r="BW389">
            <v>0</v>
          </cell>
          <cell r="BX389">
            <v>74.263000000000005</v>
          </cell>
          <cell r="BY389">
            <v>59.17</v>
          </cell>
          <cell r="BZ389">
            <v>758.5</v>
          </cell>
          <cell r="CA389">
            <v>10.599999999999909</v>
          </cell>
          <cell r="CB389">
            <v>1.0782899066666667</v>
          </cell>
          <cell r="CC389">
            <v>63.599999999999454</v>
          </cell>
          <cell r="CD389">
            <v>51540.338307635255</v>
          </cell>
          <cell r="CE389">
            <v>3914.5759621154161</v>
          </cell>
          <cell r="CF389">
            <v>52659.241916666673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CIO"/>
      <sheetName val="CONTADORES"/>
      <sheetName val="DATOSAÑO"/>
      <sheetName val="REPORTE DIA"/>
      <sheetName val="INFORME DIARIO"/>
      <sheetName val="GRAFICAS DIA-MES"/>
      <sheetName val="US-GT-8001-2"/>
      <sheetName val="DATA DE LAS 12"/>
      <sheetName val="CURVA DURACION"/>
      <sheetName val="OCENSA"/>
      <sheetName val="FAC  NW"/>
      <sheetName val="FORMATO"/>
      <sheetName val="ENERGIA-GAS"/>
      <sheetName val="CONSUMO "/>
      <sheetName val="SEGUIMIENTO CONSUMO ENERGIA"/>
      <sheetName val="REGISTRO DE INDISPONIBILIDAD"/>
      <sheetName val="GRAFICAS RPTE GCIAL"/>
      <sheetName val="Resultados Mes &amp; Acum"/>
      <sheetName val="Datos Mes2"/>
      <sheetName val="Grafica totales"/>
      <sheetName val="grafica1"/>
      <sheetName val="Grafica costos variables"/>
      <sheetName val="metricas"/>
      <sheetName val="Instrucciones"/>
      <sheetName val="Definición Costos"/>
      <sheetName val="Datos Mes"/>
      <sheetName val="PORTADA"/>
      <sheetName val="CALCULO DE G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60">
          <cell r="B160" t="str">
            <v>MES</v>
          </cell>
          <cell r="C160" t="str">
            <v>US-GT 8001  Mwh</v>
          </cell>
          <cell r="D160" t="str">
            <v>US-GT 8001  Mvarh</v>
          </cell>
          <cell r="E160" t="str">
            <v>US-GT 8002 Mwh</v>
          </cell>
          <cell r="F160" t="str">
            <v>US-GT 8002 Mvarh</v>
          </cell>
          <cell r="G160" t="str">
            <v>US-G-8005       Mwh</v>
          </cell>
          <cell r="H160" t="str">
            <v>US-G-8005  Mvarh</v>
          </cell>
          <cell r="I160" t="str">
            <v>US-G-8006     Mwh</v>
          </cell>
          <cell r="J160" t="str">
            <v>US-G-8006  Mvarh</v>
          </cell>
          <cell r="K160" t="str">
            <v>GEN GAS</v>
          </cell>
          <cell r="L160" t="str">
            <v>GEN DIESEL</v>
          </cell>
          <cell r="M160" t="str">
            <v>GEN TOTAL Mwh</v>
          </cell>
          <cell r="N160" t="str">
            <v>PROMEDIO</v>
          </cell>
          <cell r="O160" t="str">
            <v>GEN TOTAL Mvarh</v>
          </cell>
        </row>
        <row r="162">
          <cell r="B162">
            <v>41640</v>
          </cell>
          <cell r="C162">
            <v>10019.799999999988</v>
          </cell>
          <cell r="D162">
            <v>5258.1999999999971</v>
          </cell>
          <cell r="E162">
            <v>5816.4000000000233</v>
          </cell>
          <cell r="F162">
            <v>2927</v>
          </cell>
          <cell r="G162">
            <v>1.1420000000002801</v>
          </cell>
          <cell r="H162">
            <v>0.66699999999991633</v>
          </cell>
          <cell r="I162">
            <v>0.21900000000000119</v>
          </cell>
          <cell r="J162">
            <v>0.14799999999999969</v>
          </cell>
          <cell r="K162">
            <v>15833.400000000012</v>
          </cell>
          <cell r="L162">
            <v>4.1610000000002811</v>
          </cell>
          <cell r="M162">
            <v>15837.561000000009</v>
          </cell>
          <cell r="N162">
            <v>7918.7805000000044</v>
          </cell>
          <cell r="O162">
            <v>8186.0149999999967</v>
          </cell>
        </row>
        <row r="163">
          <cell r="B163">
            <v>41671</v>
          </cell>
          <cell r="C163">
            <v>8693.8999999999942</v>
          </cell>
          <cell r="D163">
            <v>4571.9000000000087</v>
          </cell>
          <cell r="E163">
            <v>5136.9000000000233</v>
          </cell>
          <cell r="F163">
            <v>2678</v>
          </cell>
          <cell r="G163">
            <v>1.1399999999998727</v>
          </cell>
          <cell r="H163">
            <v>0.70000000000004547</v>
          </cell>
          <cell r="I163">
            <v>0.16600000000000037</v>
          </cell>
          <cell r="J163">
            <v>0.11500000000000021</v>
          </cell>
          <cell r="K163">
            <v>13830.800000000017</v>
          </cell>
          <cell r="L163">
            <v>1.305999999999873</v>
          </cell>
          <cell r="M163">
            <v>13832.106000000018</v>
          </cell>
          <cell r="N163">
            <v>6916.053000000009</v>
          </cell>
          <cell r="O163">
            <v>7250.7150000000083</v>
          </cell>
        </row>
        <row r="164">
          <cell r="B164">
            <v>41699</v>
          </cell>
          <cell r="C164">
            <v>5738.5</v>
          </cell>
          <cell r="D164">
            <v>3114.7999999999884</v>
          </cell>
          <cell r="E164">
            <v>6198.4000000000233</v>
          </cell>
          <cell r="F164">
            <v>3167.9000000000233</v>
          </cell>
          <cell r="G164">
            <v>147.5</v>
          </cell>
          <cell r="H164">
            <v>90.700000000000045</v>
          </cell>
          <cell r="I164">
            <v>19.271000000000001</v>
          </cell>
          <cell r="J164">
            <v>13.346999999999998</v>
          </cell>
          <cell r="K164">
            <v>11902.500000000022</v>
          </cell>
          <cell r="L164">
            <v>201.17099999999999</v>
          </cell>
          <cell r="M164">
            <v>12103.671000000022</v>
          </cell>
          <cell r="N164">
            <v>6051.8355000000111</v>
          </cell>
          <cell r="O164">
            <v>6386.7470000000112</v>
          </cell>
        </row>
        <row r="165">
          <cell r="B165">
            <v>41730</v>
          </cell>
          <cell r="C165">
            <v>5643.7000000000116</v>
          </cell>
          <cell r="D165">
            <v>3012.1000000000058</v>
          </cell>
          <cell r="E165">
            <v>5004.817</v>
          </cell>
          <cell r="F165">
            <v>2625.556</v>
          </cell>
          <cell r="G165">
            <v>148.99</v>
          </cell>
          <cell r="H165">
            <v>74.749000000000009</v>
          </cell>
          <cell r="I165">
            <v>23.341999999999999</v>
          </cell>
          <cell r="J165">
            <v>16.437999999999999</v>
          </cell>
          <cell r="K165">
            <v>10620.517000000011</v>
          </cell>
          <cell r="L165">
            <v>200.33199999999997</v>
          </cell>
          <cell r="M165">
            <v>10820.849000000009</v>
          </cell>
          <cell r="N165">
            <v>5410.4245000000046</v>
          </cell>
          <cell r="O165">
            <v>5728.8430000000062</v>
          </cell>
        </row>
        <row r="166">
          <cell r="B166">
            <v>41760</v>
          </cell>
          <cell r="C166">
            <v>7731.2999999999884</v>
          </cell>
          <cell r="D166">
            <v>4156.5</v>
          </cell>
          <cell r="E166">
            <v>7739.7999999999993</v>
          </cell>
          <cell r="F166">
            <v>3981.2</v>
          </cell>
          <cell r="G166">
            <v>3</v>
          </cell>
          <cell r="H166">
            <v>1.5510000000000019</v>
          </cell>
          <cell r="I166">
            <v>0</v>
          </cell>
          <cell r="J166">
            <v>-4.9999999999954525E-3</v>
          </cell>
          <cell r="K166">
            <v>15468.099999999988</v>
          </cell>
          <cell r="L166">
            <v>6</v>
          </cell>
          <cell r="M166">
            <v>15474.099999999988</v>
          </cell>
          <cell r="N166">
            <v>7737.0499999999938</v>
          </cell>
          <cell r="O166">
            <v>8139.2460000000001</v>
          </cell>
        </row>
        <row r="167">
          <cell r="B167">
            <v>41791</v>
          </cell>
          <cell r="C167">
            <v>8717.1999999999825</v>
          </cell>
          <cell r="D167">
            <v>4535.7000000000116</v>
          </cell>
          <cell r="E167">
            <v>5582.4000000000015</v>
          </cell>
          <cell r="F167">
            <v>2936.8000000000011</v>
          </cell>
          <cell r="G167">
            <v>1.3669999999999902</v>
          </cell>
          <cell r="H167">
            <v>1.1039999999999925</v>
          </cell>
          <cell r="I167">
            <v>0.17499999999999716</v>
          </cell>
          <cell r="J167">
            <v>0.19500000000000028</v>
          </cell>
          <cell r="K167">
            <v>14290.399999999983</v>
          </cell>
          <cell r="L167">
            <v>10.741999999999987</v>
          </cell>
          <cell r="M167">
            <v>14301.141999999983</v>
          </cell>
          <cell r="N167">
            <v>7150.5709999999917</v>
          </cell>
          <cell r="O167">
            <v>7473.7990000000127</v>
          </cell>
        </row>
        <row r="168">
          <cell r="B168">
            <v>41821</v>
          </cell>
          <cell r="C168">
            <v>9471.2000000000116</v>
          </cell>
          <cell r="D168">
            <v>4874</v>
          </cell>
          <cell r="E168">
            <v>6056.7000000000007</v>
          </cell>
          <cell r="F168">
            <v>3131.5999999999985</v>
          </cell>
          <cell r="G168">
            <v>1.1189999999999714</v>
          </cell>
          <cell r="H168">
            <v>0.72199999999997999</v>
          </cell>
          <cell r="I168">
            <v>1.7060000000000031</v>
          </cell>
          <cell r="J168">
            <v>1.6319999999999979</v>
          </cell>
          <cell r="K168">
            <v>15519.800000000012</v>
          </cell>
          <cell r="L168">
            <v>10.924999999999974</v>
          </cell>
          <cell r="M168">
            <v>15530.725000000015</v>
          </cell>
          <cell r="N168">
            <v>7765.3625000000075</v>
          </cell>
          <cell r="O168">
            <v>8007.9539999999979</v>
          </cell>
        </row>
        <row r="169">
          <cell r="B169">
            <v>41852</v>
          </cell>
          <cell r="C169">
            <v>8616.4000000000233</v>
          </cell>
          <cell r="D169">
            <v>4479.2999999999884</v>
          </cell>
          <cell r="E169">
            <v>6355.7999999999993</v>
          </cell>
          <cell r="F169">
            <v>3292.4000000000015</v>
          </cell>
          <cell r="G169">
            <v>0.78600000000000136</v>
          </cell>
          <cell r="H169">
            <v>0.47499999999999998</v>
          </cell>
          <cell r="I169">
            <v>0</v>
          </cell>
          <cell r="J169">
            <v>0</v>
          </cell>
          <cell r="K169">
            <v>14972.200000000023</v>
          </cell>
          <cell r="L169">
            <v>0.78600000000000136</v>
          </cell>
          <cell r="M169">
            <v>14972.986000000023</v>
          </cell>
          <cell r="N169">
            <v>7486.4930000000113</v>
          </cell>
          <cell r="O169">
            <v>7772.1749999999902</v>
          </cell>
        </row>
        <row r="170">
          <cell r="B170">
            <v>41883</v>
          </cell>
          <cell r="C170">
            <v>9015.5</v>
          </cell>
          <cell r="D170">
            <v>4711.5</v>
          </cell>
          <cell r="E170">
            <v>5931.9999999999964</v>
          </cell>
          <cell r="F170">
            <v>3039</v>
          </cell>
          <cell r="G170">
            <v>1.9390000000000001</v>
          </cell>
          <cell r="H170">
            <v>1.1689999999999998</v>
          </cell>
          <cell r="I170">
            <v>0</v>
          </cell>
          <cell r="J170">
            <v>0</v>
          </cell>
          <cell r="K170">
            <v>14939.299999999996</v>
          </cell>
          <cell r="L170">
            <v>10.138999999999999</v>
          </cell>
          <cell r="M170">
            <v>14949.438999999995</v>
          </cell>
          <cell r="N170">
            <v>7474.7194999999974</v>
          </cell>
          <cell r="O170">
            <v>7751.6689999999999</v>
          </cell>
        </row>
        <row r="171">
          <cell r="B171">
            <v>41913</v>
          </cell>
          <cell r="C171">
            <v>8089.7999999999884</v>
          </cell>
          <cell r="D171">
            <v>4239.8999999999942</v>
          </cell>
          <cell r="E171">
            <v>7326.4000000000015</v>
          </cell>
          <cell r="F171">
            <v>2978.2999999999993</v>
          </cell>
          <cell r="G171">
            <v>0.70499999999999829</v>
          </cell>
          <cell r="H171">
            <v>1.3070000000000002</v>
          </cell>
          <cell r="I171">
            <v>0.2219999999999942</v>
          </cell>
          <cell r="J171">
            <v>0.17399999999999949</v>
          </cell>
          <cell r="K171">
            <v>15409.69999999999</v>
          </cell>
          <cell r="L171">
            <v>7.4269999999999925</v>
          </cell>
          <cell r="M171">
            <v>15417.126999999989</v>
          </cell>
          <cell r="N171">
            <v>7708.5634999999947</v>
          </cell>
          <cell r="O171">
            <v>7219.6809999999932</v>
          </cell>
        </row>
        <row r="172">
          <cell r="B172">
            <v>41944</v>
          </cell>
          <cell r="C172">
            <v>5675.2999999999884</v>
          </cell>
          <cell r="D172">
            <v>3187.6000000000058</v>
          </cell>
          <cell r="E172">
            <v>9498.7000000000044</v>
          </cell>
          <cell r="F172">
            <v>4697</v>
          </cell>
          <cell r="G172">
            <v>0.54500000000000171</v>
          </cell>
          <cell r="H172">
            <v>0.40700000000000003</v>
          </cell>
          <cell r="I172">
            <v>8.100000000000307E-2</v>
          </cell>
          <cell r="J172">
            <v>4.2999999999999261E-2</v>
          </cell>
          <cell r="K172">
            <v>15170.999999999993</v>
          </cell>
          <cell r="L172">
            <v>3.6260000000000048</v>
          </cell>
          <cell r="M172">
            <v>15174.625999999991</v>
          </cell>
          <cell r="N172">
            <v>7587.3129999999956</v>
          </cell>
          <cell r="O172">
            <v>7885.0500000000056</v>
          </cell>
        </row>
        <row r="173">
          <cell r="B173">
            <v>41974</v>
          </cell>
          <cell r="C173">
            <v>6106.7999999999884</v>
          </cell>
          <cell r="D173">
            <v>3311.2000000000116</v>
          </cell>
          <cell r="E173">
            <v>10305.699999999997</v>
          </cell>
          <cell r="F173">
            <v>1962.2999999999993</v>
          </cell>
          <cell r="G173">
            <v>0.98300000000000054</v>
          </cell>
          <cell r="H173">
            <v>0.76600000000000001</v>
          </cell>
          <cell r="I173">
            <v>0.22800000000000864</v>
          </cell>
          <cell r="J173">
            <v>0.16199999999999903</v>
          </cell>
          <cell r="K173">
            <v>16412.499999999985</v>
          </cell>
          <cell r="L173">
            <v>1.2110000000000092</v>
          </cell>
          <cell r="M173">
            <v>16413.710999999988</v>
          </cell>
          <cell r="N173">
            <v>8206.8554999999942</v>
          </cell>
          <cell r="O173">
            <v>5274.4280000000108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tos"/>
      <sheetName val="sheet2"/>
      <sheetName val="Base de datos"/>
      <sheetName val="RESUMEN GENERACION"/>
      <sheetName val="GRAFICA GENERACION"/>
      <sheetName val="Module1"/>
      <sheetName val="PARADAS Y TRIP"/>
      <sheetName val="RESUMEN"/>
    </sheetNames>
    <sheetDataSet>
      <sheetData sheetId="0">
        <row r="9">
          <cell r="A9">
            <v>428299.5</v>
          </cell>
          <cell r="B9">
            <v>219440.6</v>
          </cell>
          <cell r="C9">
            <v>23825</v>
          </cell>
          <cell r="D9">
            <v>805111.7</v>
          </cell>
          <cell r="E9">
            <v>64827.8</v>
          </cell>
        </row>
        <row r="14">
          <cell r="A14">
            <v>193072.1</v>
          </cell>
          <cell r="B14">
            <v>103326.7</v>
          </cell>
          <cell r="C14">
            <v>78172</v>
          </cell>
          <cell r="D14">
            <v>764066.2</v>
          </cell>
          <cell r="E14">
            <v>65107.6</v>
          </cell>
        </row>
      </sheetData>
      <sheetData sheetId="1"/>
      <sheetData sheetId="2"/>
      <sheetData sheetId="3"/>
      <sheetData sheetId="4" refreshError="1"/>
      <sheetData sheetId="5" refreshError="1"/>
      <sheetData sheetId="6"/>
      <sheetData sheetId="7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CIO"/>
      <sheetName val="CONTADORES"/>
      <sheetName val="DATOSAÑO"/>
      <sheetName val="REPORTE DIA"/>
      <sheetName val="OCENSA"/>
      <sheetName val="FORMATO"/>
      <sheetName val="ENERGIA-GAS"/>
      <sheetName val="CONSUMO "/>
      <sheetName val="SEGUIMIENTO CONSUMO ENERGIA"/>
      <sheetName val="INDISPONIBILIDAD"/>
      <sheetName val="PARADAS Y TRIP"/>
      <sheetName val="RESUMEN"/>
      <sheetName val="GRAFICAS RPTE GCIAL"/>
      <sheetName val="PORTADA"/>
      <sheetName val="CALCULO DE G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">
          <cell r="B11" t="str">
            <v>G-8001</v>
          </cell>
        </row>
        <row r="12">
          <cell r="B12" t="str">
            <v>G-8002</v>
          </cell>
        </row>
        <row r="13">
          <cell r="B13" t="str">
            <v>G-8005</v>
          </cell>
        </row>
        <row r="14">
          <cell r="B14" t="str">
            <v>G-8006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5">
          <cell r="AD35" t="str">
            <v>Estación de bombeo</v>
          </cell>
          <cell r="AE35" t="str">
            <v>VPR</v>
          </cell>
          <cell r="AK35" t="str">
            <v>Centro</v>
          </cell>
          <cell r="AL35" t="str">
            <v>Operador de red</v>
          </cell>
        </row>
        <row r="36">
          <cell r="AD36" t="str">
            <v xml:space="preserve">Estación de producción </v>
          </cell>
          <cell r="AE36" t="str">
            <v>VRP</v>
          </cell>
          <cell r="AK36" t="str">
            <v>Llanos</v>
          </cell>
          <cell r="AL36" t="str">
            <v>Generador diesel</v>
          </cell>
        </row>
        <row r="37">
          <cell r="AD37" t="str">
            <v>Estación de almacenamiento</v>
          </cell>
          <cell r="AE37" t="str">
            <v>VIT</v>
          </cell>
          <cell r="AK37" t="str">
            <v>Norte</v>
          </cell>
          <cell r="AL37" t="str">
            <v>Motor de combustión interna</v>
          </cell>
        </row>
        <row r="38">
          <cell r="AD38" t="str">
            <v>Estación de refinación</v>
          </cell>
          <cell r="AE38" t="str">
            <v>VIN</v>
          </cell>
          <cell r="AK38" t="str">
            <v>Oriente</v>
          </cell>
          <cell r="AL38" t="str">
            <v>Cogenerador</v>
          </cell>
        </row>
        <row r="39">
          <cell r="AD39" t="str">
            <v>Puerto</v>
          </cell>
          <cell r="AE39" t="str">
            <v>VIF</v>
          </cell>
          <cell r="AK39" t="str">
            <v>Sur</v>
          </cell>
          <cell r="AL39" t="str">
            <v>Generador a gas</v>
          </cell>
        </row>
      </sheetData>
      <sheetData sheetId="10"/>
      <sheetData sheetId="11"/>
      <sheetData sheetId="12"/>
      <sheetData sheetId="13"/>
      <sheetData sheetId="1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DEMES"/>
      <sheetName val="MACROLO"/>
      <sheetName val="CONTADORES"/>
      <sheetName val="GENERACION"/>
      <sheetName val="DEMANDAS"/>
      <sheetName val="US-GT-8001"/>
      <sheetName val="US-GT-8002"/>
      <sheetName val="GRAF-ENER-CONSUMOS"/>
      <sheetName val="GRAFICO1"/>
      <sheetName val="RESUMEN"/>
      <sheetName val="TRABAJOS-REALIZADOS"/>
      <sheetName val="PENDIENTES"/>
      <sheetName val="TABLA GRAFICA"/>
      <sheetName val="Sheet1"/>
    </sheetNames>
    <sheetDataSet>
      <sheetData sheetId="0">
        <row r="12">
          <cell r="E12">
            <v>1</v>
          </cell>
          <cell r="F12">
            <v>430195.6</v>
          </cell>
          <cell r="G12">
            <v>220473.99</v>
          </cell>
          <cell r="H12">
            <v>64995.8</v>
          </cell>
        </row>
        <row r="13">
          <cell r="E13">
            <v>2</v>
          </cell>
        </row>
        <row r="14">
          <cell r="E14">
            <v>3</v>
          </cell>
        </row>
        <row r="15">
          <cell r="E15">
            <v>4</v>
          </cell>
        </row>
        <row r="16">
          <cell r="E16">
            <v>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CIO"/>
      <sheetName val="CONTADORES"/>
      <sheetName val="DATOSAÑO"/>
      <sheetName val="REPORTE DIA"/>
      <sheetName val="OCENSA"/>
      <sheetName val="FAC  NW"/>
      <sheetName val="CURVA DURACION"/>
      <sheetName val="FORMATO"/>
      <sheetName val="ENERGIA-GAS"/>
      <sheetName val="CONSUMO "/>
      <sheetName val="SEGUIMIENTO CONSUMO ENERGIA"/>
      <sheetName val="REGISTRO DE INDISPONIBILIDAD"/>
      <sheetName val="GRAFICAS RPTE GCIAL"/>
      <sheetName val="PORTADA"/>
      <sheetName val="CALCULO DE G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CIO"/>
      <sheetName val="CONTADORES"/>
      <sheetName val="DATOSAÑO"/>
      <sheetName val="REPORTE DIA"/>
      <sheetName val="OCENSA"/>
      <sheetName val="FORMATO"/>
      <sheetName val="ENERGIA-GAS"/>
      <sheetName val="CONSUMO "/>
      <sheetName val="SEGUIMIENTO CONSUMO ENERGIA"/>
      <sheetName val="REGISTRO DE INDISPONIBILIDAD"/>
      <sheetName val="PARADAS Y TRIP"/>
      <sheetName val="RESUMEN"/>
      <sheetName val="GRAFICAS RPTE GCIAL"/>
      <sheetName val="PORTADA"/>
      <sheetName val="CALCULO DE G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CIO"/>
      <sheetName val="CONTADORES"/>
      <sheetName val="DATOSAÑO"/>
      <sheetName val="REPORTE DIA"/>
      <sheetName val="OCENSA"/>
      <sheetName val="FORMATO"/>
      <sheetName val="ENERGIA-GAS"/>
      <sheetName val="PARADAS Y TRIP"/>
      <sheetName val="RESUMEN"/>
      <sheetName val="GRAFICAS RPTE GCIAL"/>
      <sheetName val="PORTADA"/>
      <sheetName val="CALCULO DE G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tos"/>
      <sheetName val="sheet2"/>
      <sheetName val="Base de datos"/>
      <sheetName val="RESUMEN GENERACION"/>
      <sheetName val="GRAFICA GENERACION"/>
      <sheetName val="Module1"/>
      <sheetName val="PARADAS Y TRIP"/>
      <sheetName val="RESUMEN"/>
    </sheetNames>
    <sheetDataSet>
      <sheetData sheetId="0">
        <row r="9">
          <cell r="A9">
            <v>428299.5</v>
          </cell>
          <cell r="B9">
            <v>219440.6</v>
          </cell>
          <cell r="C9">
            <v>23825</v>
          </cell>
          <cell r="D9">
            <v>805111.7</v>
          </cell>
          <cell r="E9">
            <v>64827.8</v>
          </cell>
        </row>
        <row r="14">
          <cell r="A14">
            <v>193072.1</v>
          </cell>
          <cell r="B14">
            <v>103326.7</v>
          </cell>
          <cell r="C14">
            <v>78172</v>
          </cell>
          <cell r="D14">
            <v>764066.2</v>
          </cell>
          <cell r="E14">
            <v>65107.6</v>
          </cell>
        </row>
      </sheetData>
      <sheetData sheetId="1"/>
      <sheetData sheetId="2"/>
      <sheetData sheetId="3"/>
      <sheetData sheetId="4" refreshError="1"/>
      <sheetData sheetId="5" refreshError="1"/>
      <sheetData sheetId="6"/>
      <sheetData sheetId="7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DEMES"/>
      <sheetName val="MACROLO"/>
      <sheetName val="CONTADORES"/>
      <sheetName val="GENERACION"/>
      <sheetName val="DEMANDAS"/>
      <sheetName val="US-GT-8001"/>
      <sheetName val="US-GT-8002"/>
      <sheetName val="GRAF-ENER-CONSUMOS"/>
      <sheetName val="GRAFICO1"/>
      <sheetName val="RESUMEN"/>
      <sheetName val="TRABAJOS-REALIZADOS"/>
      <sheetName val="PENDIENTES"/>
      <sheetName val="TABLA GRAFICA"/>
      <sheetName val="Sheet1"/>
    </sheetNames>
    <sheetDataSet>
      <sheetData sheetId="0">
        <row r="12">
          <cell r="E12">
            <v>1</v>
          </cell>
          <cell r="F12">
            <v>430195.6</v>
          </cell>
          <cell r="G12">
            <v>220473.99</v>
          </cell>
          <cell r="H12">
            <v>64995.8</v>
          </cell>
        </row>
        <row r="13">
          <cell r="E13">
            <v>2</v>
          </cell>
        </row>
        <row r="14">
          <cell r="E14">
            <v>3</v>
          </cell>
        </row>
        <row r="15">
          <cell r="E15">
            <v>4</v>
          </cell>
        </row>
        <row r="16">
          <cell r="E16">
            <v>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CC391"/>
  <sheetViews>
    <sheetView zoomScaleNormal="100" workbookViewId="0">
      <pane xSplit="1" ySplit="1" topLeftCell="I380" activePane="bottomRight" state="frozen"/>
      <selection activeCell="D33" sqref="D33"/>
      <selection pane="topRight" activeCell="D33" sqref="D33"/>
      <selection pane="bottomLeft" activeCell="D33" sqref="D33"/>
      <selection pane="bottomRight" activeCell="Y390" sqref="Y390"/>
    </sheetView>
  </sheetViews>
  <sheetFormatPr baseColWidth="10" defaultColWidth="8.7265625" defaultRowHeight="14.5"/>
  <cols>
    <col min="1" max="1" width="11.453125" style="56" customWidth="1"/>
    <col min="2" max="6" width="7.7265625" style="10" customWidth="1"/>
    <col min="7" max="7" width="9.36328125" style="56" bestFit="1" customWidth="1"/>
    <col min="8" max="8" width="8.7265625" style="10" customWidth="1"/>
    <col min="9" max="13" width="7.7265625" style="10" customWidth="1"/>
    <col min="14" max="14" width="8.7265625" style="10" customWidth="1"/>
    <col min="15" max="15" width="10.54296875" style="10" bestFit="1" customWidth="1"/>
    <col min="16" max="21" width="7.7265625" style="10" customWidth="1"/>
    <col min="22" max="25" width="9.26953125" style="10" customWidth="1"/>
    <col min="26" max="26" width="8.7265625" style="10" bestFit="1" customWidth="1"/>
    <col min="27" max="27" width="7.7265625" style="10" customWidth="1"/>
    <col min="28" max="31" width="9.26953125" style="10" customWidth="1"/>
    <col min="32" max="43" width="7.7265625" style="10" customWidth="1"/>
    <col min="44" max="44" width="9.453125" style="56" customWidth="1"/>
    <col min="45" max="45" width="9.453125" style="10" customWidth="1"/>
    <col min="46" max="73" width="7.7265625" style="10" customWidth="1"/>
    <col min="82" max="293" width="8.7265625" style="10"/>
    <col min="294" max="294" width="24.7265625" style="10" bestFit="1" customWidth="1"/>
    <col min="295" max="295" width="15.453125" style="10" bestFit="1" customWidth="1"/>
    <col min="296" max="296" width="10.1796875" style="10" bestFit="1" customWidth="1"/>
    <col min="297" max="327" width="10.1796875" style="10" customWidth="1"/>
    <col min="328" max="331" width="8.453125" style="10" customWidth="1"/>
    <col min="332" max="332" width="10.1796875" style="10" customWidth="1"/>
    <col min="333" max="337" width="10" style="10" customWidth="1"/>
    <col min="338" max="549" width="8.7265625" style="10"/>
    <col min="550" max="550" width="24.7265625" style="10" bestFit="1" customWidth="1"/>
    <col min="551" max="551" width="15.453125" style="10" bestFit="1" customWidth="1"/>
    <col min="552" max="552" width="10.1796875" style="10" bestFit="1" customWidth="1"/>
    <col min="553" max="583" width="10.1796875" style="10" customWidth="1"/>
    <col min="584" max="587" width="8.453125" style="10" customWidth="1"/>
    <col min="588" max="588" width="10.1796875" style="10" customWidth="1"/>
    <col min="589" max="593" width="10" style="10" customWidth="1"/>
    <col min="594" max="805" width="8.7265625" style="10"/>
    <col min="806" max="806" width="24.7265625" style="10" bestFit="1" customWidth="1"/>
    <col min="807" max="807" width="15.453125" style="10" bestFit="1" customWidth="1"/>
    <col min="808" max="808" width="10.1796875" style="10" bestFit="1" customWidth="1"/>
    <col min="809" max="839" width="10.1796875" style="10" customWidth="1"/>
    <col min="840" max="843" width="8.453125" style="10" customWidth="1"/>
    <col min="844" max="844" width="10.1796875" style="10" customWidth="1"/>
    <col min="845" max="849" width="10" style="10" customWidth="1"/>
    <col min="850" max="1061" width="8.7265625" style="10"/>
    <col min="1062" max="1062" width="24.7265625" style="10" bestFit="1" customWidth="1"/>
    <col min="1063" max="1063" width="15.453125" style="10" bestFit="1" customWidth="1"/>
    <col min="1064" max="1064" width="10.1796875" style="10" bestFit="1" customWidth="1"/>
    <col min="1065" max="1095" width="10.1796875" style="10" customWidth="1"/>
    <col min="1096" max="1099" width="8.453125" style="10" customWidth="1"/>
    <col min="1100" max="1100" width="10.1796875" style="10" customWidth="1"/>
    <col min="1101" max="1105" width="10" style="10" customWidth="1"/>
    <col min="1106" max="1317" width="8.7265625" style="10"/>
    <col min="1318" max="1318" width="24.7265625" style="10" bestFit="1" customWidth="1"/>
    <col min="1319" max="1319" width="15.453125" style="10" bestFit="1" customWidth="1"/>
    <col min="1320" max="1320" width="10.1796875" style="10" bestFit="1" customWidth="1"/>
    <col min="1321" max="1351" width="10.1796875" style="10" customWidth="1"/>
    <col min="1352" max="1355" width="8.453125" style="10" customWidth="1"/>
    <col min="1356" max="1356" width="10.1796875" style="10" customWidth="1"/>
    <col min="1357" max="1361" width="10" style="10" customWidth="1"/>
    <col min="1362" max="1573" width="8.7265625" style="10"/>
    <col min="1574" max="1574" width="24.7265625" style="10" bestFit="1" customWidth="1"/>
    <col min="1575" max="1575" width="15.453125" style="10" bestFit="1" customWidth="1"/>
    <col min="1576" max="1576" width="10.1796875" style="10" bestFit="1" customWidth="1"/>
    <col min="1577" max="1607" width="10.1796875" style="10" customWidth="1"/>
    <col min="1608" max="1611" width="8.453125" style="10" customWidth="1"/>
    <col min="1612" max="1612" width="10.1796875" style="10" customWidth="1"/>
    <col min="1613" max="1617" width="10" style="10" customWidth="1"/>
    <col min="1618" max="1829" width="8.7265625" style="10"/>
    <col min="1830" max="1830" width="24.7265625" style="10" bestFit="1" customWidth="1"/>
    <col min="1831" max="1831" width="15.453125" style="10" bestFit="1" customWidth="1"/>
    <col min="1832" max="1832" width="10.1796875" style="10" bestFit="1" customWidth="1"/>
    <col min="1833" max="1863" width="10.1796875" style="10" customWidth="1"/>
    <col min="1864" max="1867" width="8.453125" style="10" customWidth="1"/>
    <col min="1868" max="1868" width="10.1796875" style="10" customWidth="1"/>
    <col min="1869" max="1873" width="10" style="10" customWidth="1"/>
    <col min="1874" max="2085" width="8.7265625" style="10"/>
    <col min="2086" max="2086" width="24.7265625" style="10" bestFit="1" customWidth="1"/>
    <col min="2087" max="2087" width="15.453125" style="10" bestFit="1" customWidth="1"/>
    <col min="2088" max="2088" width="10.1796875" style="10" bestFit="1" customWidth="1"/>
    <col min="2089" max="2119" width="10.1796875" style="10" customWidth="1"/>
    <col min="2120" max="2123" width="8.453125" style="10" customWidth="1"/>
    <col min="2124" max="2124" width="10.1796875" style="10" customWidth="1"/>
    <col min="2125" max="2129" width="10" style="10" customWidth="1"/>
    <col min="2130" max="2341" width="8.7265625" style="10"/>
    <col min="2342" max="2342" width="24.7265625" style="10" bestFit="1" customWidth="1"/>
    <col min="2343" max="2343" width="15.453125" style="10" bestFit="1" customWidth="1"/>
    <col min="2344" max="2344" width="10.1796875" style="10" bestFit="1" customWidth="1"/>
    <col min="2345" max="2375" width="10.1796875" style="10" customWidth="1"/>
    <col min="2376" max="2379" width="8.453125" style="10" customWidth="1"/>
    <col min="2380" max="2380" width="10.1796875" style="10" customWidth="1"/>
    <col min="2381" max="2385" width="10" style="10" customWidth="1"/>
    <col min="2386" max="2597" width="8.7265625" style="10"/>
    <col min="2598" max="2598" width="24.7265625" style="10" bestFit="1" customWidth="1"/>
    <col min="2599" max="2599" width="15.453125" style="10" bestFit="1" customWidth="1"/>
    <col min="2600" max="2600" width="10.1796875" style="10" bestFit="1" customWidth="1"/>
    <col min="2601" max="2631" width="10.1796875" style="10" customWidth="1"/>
    <col min="2632" max="2635" width="8.453125" style="10" customWidth="1"/>
    <col min="2636" max="2636" width="10.1796875" style="10" customWidth="1"/>
    <col min="2637" max="2641" width="10" style="10" customWidth="1"/>
    <col min="2642" max="2853" width="8.7265625" style="10"/>
    <col min="2854" max="2854" width="24.7265625" style="10" bestFit="1" customWidth="1"/>
    <col min="2855" max="2855" width="15.453125" style="10" bestFit="1" customWidth="1"/>
    <col min="2856" max="2856" width="10.1796875" style="10" bestFit="1" customWidth="1"/>
    <col min="2857" max="2887" width="10.1796875" style="10" customWidth="1"/>
    <col min="2888" max="2891" width="8.453125" style="10" customWidth="1"/>
    <col min="2892" max="2892" width="10.1796875" style="10" customWidth="1"/>
    <col min="2893" max="2897" width="10" style="10" customWidth="1"/>
    <col min="2898" max="3109" width="8.7265625" style="10"/>
    <col min="3110" max="3110" width="24.7265625" style="10" bestFit="1" customWidth="1"/>
    <col min="3111" max="3111" width="15.453125" style="10" bestFit="1" customWidth="1"/>
    <col min="3112" max="3112" width="10.1796875" style="10" bestFit="1" customWidth="1"/>
    <col min="3113" max="3143" width="10.1796875" style="10" customWidth="1"/>
    <col min="3144" max="3147" width="8.453125" style="10" customWidth="1"/>
    <col min="3148" max="3148" width="10.1796875" style="10" customWidth="1"/>
    <col min="3149" max="3153" width="10" style="10" customWidth="1"/>
    <col min="3154" max="3365" width="8.7265625" style="10"/>
    <col min="3366" max="3366" width="24.7265625" style="10" bestFit="1" customWidth="1"/>
    <col min="3367" max="3367" width="15.453125" style="10" bestFit="1" customWidth="1"/>
    <col min="3368" max="3368" width="10.1796875" style="10" bestFit="1" customWidth="1"/>
    <col min="3369" max="3399" width="10.1796875" style="10" customWidth="1"/>
    <col min="3400" max="3403" width="8.453125" style="10" customWidth="1"/>
    <col min="3404" max="3404" width="10.1796875" style="10" customWidth="1"/>
    <col min="3405" max="3409" width="10" style="10" customWidth="1"/>
    <col min="3410" max="3621" width="8.7265625" style="10"/>
    <col min="3622" max="3622" width="24.7265625" style="10" bestFit="1" customWidth="1"/>
    <col min="3623" max="3623" width="15.453125" style="10" bestFit="1" customWidth="1"/>
    <col min="3624" max="3624" width="10.1796875" style="10" bestFit="1" customWidth="1"/>
    <col min="3625" max="3655" width="10.1796875" style="10" customWidth="1"/>
    <col min="3656" max="3659" width="8.453125" style="10" customWidth="1"/>
    <col min="3660" max="3660" width="10.1796875" style="10" customWidth="1"/>
    <col min="3661" max="3665" width="10" style="10" customWidth="1"/>
    <col min="3666" max="3877" width="8.7265625" style="10"/>
    <col min="3878" max="3878" width="24.7265625" style="10" bestFit="1" customWidth="1"/>
    <col min="3879" max="3879" width="15.453125" style="10" bestFit="1" customWidth="1"/>
    <col min="3880" max="3880" width="10.1796875" style="10" bestFit="1" customWidth="1"/>
    <col min="3881" max="3911" width="10.1796875" style="10" customWidth="1"/>
    <col min="3912" max="3915" width="8.453125" style="10" customWidth="1"/>
    <col min="3916" max="3916" width="10.1796875" style="10" customWidth="1"/>
    <col min="3917" max="3921" width="10" style="10" customWidth="1"/>
    <col min="3922" max="4133" width="8.7265625" style="10"/>
    <col min="4134" max="4134" width="24.7265625" style="10" bestFit="1" customWidth="1"/>
    <col min="4135" max="4135" width="15.453125" style="10" bestFit="1" customWidth="1"/>
    <col min="4136" max="4136" width="10.1796875" style="10" bestFit="1" customWidth="1"/>
    <col min="4137" max="4167" width="10.1796875" style="10" customWidth="1"/>
    <col min="4168" max="4171" width="8.453125" style="10" customWidth="1"/>
    <col min="4172" max="4172" width="10.1796875" style="10" customWidth="1"/>
    <col min="4173" max="4177" width="10" style="10" customWidth="1"/>
    <col min="4178" max="4389" width="8.7265625" style="10"/>
    <col min="4390" max="4390" width="24.7265625" style="10" bestFit="1" customWidth="1"/>
    <col min="4391" max="4391" width="15.453125" style="10" bestFit="1" customWidth="1"/>
    <col min="4392" max="4392" width="10.1796875" style="10" bestFit="1" customWidth="1"/>
    <col min="4393" max="4423" width="10.1796875" style="10" customWidth="1"/>
    <col min="4424" max="4427" width="8.453125" style="10" customWidth="1"/>
    <col min="4428" max="4428" width="10.1796875" style="10" customWidth="1"/>
    <col min="4429" max="4433" width="10" style="10" customWidth="1"/>
    <col min="4434" max="4645" width="8.7265625" style="10"/>
    <col min="4646" max="4646" width="24.7265625" style="10" bestFit="1" customWidth="1"/>
    <col min="4647" max="4647" width="15.453125" style="10" bestFit="1" customWidth="1"/>
    <col min="4648" max="4648" width="10.1796875" style="10" bestFit="1" customWidth="1"/>
    <col min="4649" max="4679" width="10.1796875" style="10" customWidth="1"/>
    <col min="4680" max="4683" width="8.453125" style="10" customWidth="1"/>
    <col min="4684" max="4684" width="10.1796875" style="10" customWidth="1"/>
    <col min="4685" max="4689" width="10" style="10" customWidth="1"/>
    <col min="4690" max="4901" width="8.7265625" style="10"/>
    <col min="4902" max="4902" width="24.7265625" style="10" bestFit="1" customWidth="1"/>
    <col min="4903" max="4903" width="15.453125" style="10" bestFit="1" customWidth="1"/>
    <col min="4904" max="4904" width="10.1796875" style="10" bestFit="1" customWidth="1"/>
    <col min="4905" max="4935" width="10.1796875" style="10" customWidth="1"/>
    <col min="4936" max="4939" width="8.453125" style="10" customWidth="1"/>
    <col min="4940" max="4940" width="10.1796875" style="10" customWidth="1"/>
    <col min="4941" max="4945" width="10" style="10" customWidth="1"/>
    <col min="4946" max="5157" width="8.7265625" style="10"/>
    <col min="5158" max="5158" width="24.7265625" style="10" bestFit="1" customWidth="1"/>
    <col min="5159" max="5159" width="15.453125" style="10" bestFit="1" customWidth="1"/>
    <col min="5160" max="5160" width="10.1796875" style="10" bestFit="1" customWidth="1"/>
    <col min="5161" max="5191" width="10.1796875" style="10" customWidth="1"/>
    <col min="5192" max="5195" width="8.453125" style="10" customWidth="1"/>
    <col min="5196" max="5196" width="10.1796875" style="10" customWidth="1"/>
    <col min="5197" max="5201" width="10" style="10" customWidth="1"/>
    <col min="5202" max="5413" width="8.7265625" style="10"/>
    <col min="5414" max="5414" width="24.7265625" style="10" bestFit="1" customWidth="1"/>
    <col min="5415" max="5415" width="15.453125" style="10" bestFit="1" customWidth="1"/>
    <col min="5416" max="5416" width="10.1796875" style="10" bestFit="1" customWidth="1"/>
    <col min="5417" max="5447" width="10.1796875" style="10" customWidth="1"/>
    <col min="5448" max="5451" width="8.453125" style="10" customWidth="1"/>
    <col min="5452" max="5452" width="10.1796875" style="10" customWidth="1"/>
    <col min="5453" max="5457" width="10" style="10" customWidth="1"/>
    <col min="5458" max="5669" width="8.7265625" style="10"/>
    <col min="5670" max="5670" width="24.7265625" style="10" bestFit="1" customWidth="1"/>
    <col min="5671" max="5671" width="15.453125" style="10" bestFit="1" customWidth="1"/>
    <col min="5672" max="5672" width="10.1796875" style="10" bestFit="1" customWidth="1"/>
    <col min="5673" max="5703" width="10.1796875" style="10" customWidth="1"/>
    <col min="5704" max="5707" width="8.453125" style="10" customWidth="1"/>
    <col min="5708" max="5708" width="10.1796875" style="10" customWidth="1"/>
    <col min="5709" max="5713" width="10" style="10" customWidth="1"/>
    <col min="5714" max="5925" width="8.7265625" style="10"/>
    <col min="5926" max="5926" width="24.7265625" style="10" bestFit="1" customWidth="1"/>
    <col min="5927" max="5927" width="15.453125" style="10" bestFit="1" customWidth="1"/>
    <col min="5928" max="5928" width="10.1796875" style="10" bestFit="1" customWidth="1"/>
    <col min="5929" max="5959" width="10.1796875" style="10" customWidth="1"/>
    <col min="5960" max="5963" width="8.453125" style="10" customWidth="1"/>
    <col min="5964" max="5964" width="10.1796875" style="10" customWidth="1"/>
    <col min="5965" max="5969" width="10" style="10" customWidth="1"/>
    <col min="5970" max="6181" width="8.7265625" style="10"/>
    <col min="6182" max="6182" width="24.7265625" style="10" bestFit="1" customWidth="1"/>
    <col min="6183" max="6183" width="15.453125" style="10" bestFit="1" customWidth="1"/>
    <col min="6184" max="6184" width="10.1796875" style="10" bestFit="1" customWidth="1"/>
    <col min="6185" max="6215" width="10.1796875" style="10" customWidth="1"/>
    <col min="6216" max="6219" width="8.453125" style="10" customWidth="1"/>
    <col min="6220" max="6220" width="10.1796875" style="10" customWidth="1"/>
    <col min="6221" max="6225" width="10" style="10" customWidth="1"/>
    <col min="6226" max="6437" width="8.7265625" style="10"/>
    <col min="6438" max="6438" width="24.7265625" style="10" bestFit="1" customWidth="1"/>
    <col min="6439" max="6439" width="15.453125" style="10" bestFit="1" customWidth="1"/>
    <col min="6440" max="6440" width="10.1796875" style="10" bestFit="1" customWidth="1"/>
    <col min="6441" max="6471" width="10.1796875" style="10" customWidth="1"/>
    <col min="6472" max="6475" width="8.453125" style="10" customWidth="1"/>
    <col min="6476" max="6476" width="10.1796875" style="10" customWidth="1"/>
    <col min="6477" max="6481" width="10" style="10" customWidth="1"/>
    <col min="6482" max="6693" width="8.7265625" style="10"/>
    <col min="6694" max="6694" width="24.7265625" style="10" bestFit="1" customWidth="1"/>
    <col min="6695" max="6695" width="15.453125" style="10" bestFit="1" customWidth="1"/>
    <col min="6696" max="6696" width="10.1796875" style="10" bestFit="1" customWidth="1"/>
    <col min="6697" max="6727" width="10.1796875" style="10" customWidth="1"/>
    <col min="6728" max="6731" width="8.453125" style="10" customWidth="1"/>
    <col min="6732" max="6732" width="10.1796875" style="10" customWidth="1"/>
    <col min="6733" max="6737" width="10" style="10" customWidth="1"/>
    <col min="6738" max="6949" width="8.7265625" style="10"/>
    <col min="6950" max="6950" width="24.7265625" style="10" bestFit="1" customWidth="1"/>
    <col min="6951" max="6951" width="15.453125" style="10" bestFit="1" customWidth="1"/>
    <col min="6952" max="6952" width="10.1796875" style="10" bestFit="1" customWidth="1"/>
    <col min="6953" max="6983" width="10.1796875" style="10" customWidth="1"/>
    <col min="6984" max="6987" width="8.453125" style="10" customWidth="1"/>
    <col min="6988" max="6988" width="10.1796875" style="10" customWidth="1"/>
    <col min="6989" max="6993" width="10" style="10" customWidth="1"/>
    <col min="6994" max="7205" width="8.7265625" style="10"/>
    <col min="7206" max="7206" width="24.7265625" style="10" bestFit="1" customWidth="1"/>
    <col min="7207" max="7207" width="15.453125" style="10" bestFit="1" customWidth="1"/>
    <col min="7208" max="7208" width="10.1796875" style="10" bestFit="1" customWidth="1"/>
    <col min="7209" max="7239" width="10.1796875" style="10" customWidth="1"/>
    <col min="7240" max="7243" width="8.453125" style="10" customWidth="1"/>
    <col min="7244" max="7244" width="10.1796875" style="10" customWidth="1"/>
    <col min="7245" max="7249" width="10" style="10" customWidth="1"/>
    <col min="7250" max="7461" width="8.7265625" style="10"/>
    <col min="7462" max="7462" width="24.7265625" style="10" bestFit="1" customWidth="1"/>
    <col min="7463" max="7463" width="15.453125" style="10" bestFit="1" customWidth="1"/>
    <col min="7464" max="7464" width="10.1796875" style="10" bestFit="1" customWidth="1"/>
    <col min="7465" max="7495" width="10.1796875" style="10" customWidth="1"/>
    <col min="7496" max="7499" width="8.453125" style="10" customWidth="1"/>
    <col min="7500" max="7500" width="10.1796875" style="10" customWidth="1"/>
    <col min="7501" max="7505" width="10" style="10" customWidth="1"/>
    <col min="7506" max="7717" width="8.7265625" style="10"/>
    <col min="7718" max="7718" width="24.7265625" style="10" bestFit="1" customWidth="1"/>
    <col min="7719" max="7719" width="15.453125" style="10" bestFit="1" customWidth="1"/>
    <col min="7720" max="7720" width="10.1796875" style="10" bestFit="1" customWidth="1"/>
    <col min="7721" max="7751" width="10.1796875" style="10" customWidth="1"/>
    <col min="7752" max="7755" width="8.453125" style="10" customWidth="1"/>
    <col min="7756" max="7756" width="10.1796875" style="10" customWidth="1"/>
    <col min="7757" max="7761" width="10" style="10" customWidth="1"/>
    <col min="7762" max="7973" width="8.7265625" style="10"/>
    <col min="7974" max="7974" width="24.7265625" style="10" bestFit="1" customWidth="1"/>
    <col min="7975" max="7975" width="15.453125" style="10" bestFit="1" customWidth="1"/>
    <col min="7976" max="7976" width="10.1796875" style="10" bestFit="1" customWidth="1"/>
    <col min="7977" max="8007" width="10.1796875" style="10" customWidth="1"/>
    <col min="8008" max="8011" width="8.453125" style="10" customWidth="1"/>
    <col min="8012" max="8012" width="10.1796875" style="10" customWidth="1"/>
    <col min="8013" max="8017" width="10" style="10" customWidth="1"/>
    <col min="8018" max="8229" width="8.7265625" style="10"/>
    <col min="8230" max="8230" width="24.7265625" style="10" bestFit="1" customWidth="1"/>
    <col min="8231" max="8231" width="15.453125" style="10" bestFit="1" customWidth="1"/>
    <col min="8232" max="8232" width="10.1796875" style="10" bestFit="1" customWidth="1"/>
    <col min="8233" max="8263" width="10.1796875" style="10" customWidth="1"/>
    <col min="8264" max="8267" width="8.453125" style="10" customWidth="1"/>
    <col min="8268" max="8268" width="10.1796875" style="10" customWidth="1"/>
    <col min="8269" max="8273" width="10" style="10" customWidth="1"/>
    <col min="8274" max="8485" width="8.7265625" style="10"/>
    <col min="8486" max="8486" width="24.7265625" style="10" bestFit="1" customWidth="1"/>
    <col min="8487" max="8487" width="15.453125" style="10" bestFit="1" customWidth="1"/>
    <col min="8488" max="8488" width="10.1796875" style="10" bestFit="1" customWidth="1"/>
    <col min="8489" max="8519" width="10.1796875" style="10" customWidth="1"/>
    <col min="8520" max="8523" width="8.453125" style="10" customWidth="1"/>
    <col min="8524" max="8524" width="10.1796875" style="10" customWidth="1"/>
    <col min="8525" max="8529" width="10" style="10" customWidth="1"/>
    <col min="8530" max="8741" width="8.7265625" style="10"/>
    <col min="8742" max="8742" width="24.7265625" style="10" bestFit="1" customWidth="1"/>
    <col min="8743" max="8743" width="15.453125" style="10" bestFit="1" customWidth="1"/>
    <col min="8744" max="8744" width="10.1796875" style="10" bestFit="1" customWidth="1"/>
    <col min="8745" max="8775" width="10.1796875" style="10" customWidth="1"/>
    <col min="8776" max="8779" width="8.453125" style="10" customWidth="1"/>
    <col min="8780" max="8780" width="10.1796875" style="10" customWidth="1"/>
    <col min="8781" max="8785" width="10" style="10" customWidth="1"/>
    <col min="8786" max="8997" width="8.7265625" style="10"/>
    <col min="8998" max="8998" width="24.7265625" style="10" bestFit="1" customWidth="1"/>
    <col min="8999" max="8999" width="15.453125" style="10" bestFit="1" customWidth="1"/>
    <col min="9000" max="9000" width="10.1796875" style="10" bestFit="1" customWidth="1"/>
    <col min="9001" max="9031" width="10.1796875" style="10" customWidth="1"/>
    <col min="9032" max="9035" width="8.453125" style="10" customWidth="1"/>
    <col min="9036" max="9036" width="10.1796875" style="10" customWidth="1"/>
    <col min="9037" max="9041" width="10" style="10" customWidth="1"/>
    <col min="9042" max="9253" width="8.7265625" style="10"/>
    <col min="9254" max="9254" width="24.7265625" style="10" bestFit="1" customWidth="1"/>
    <col min="9255" max="9255" width="15.453125" style="10" bestFit="1" customWidth="1"/>
    <col min="9256" max="9256" width="10.1796875" style="10" bestFit="1" customWidth="1"/>
    <col min="9257" max="9287" width="10.1796875" style="10" customWidth="1"/>
    <col min="9288" max="9291" width="8.453125" style="10" customWidth="1"/>
    <col min="9292" max="9292" width="10.1796875" style="10" customWidth="1"/>
    <col min="9293" max="9297" width="10" style="10" customWidth="1"/>
    <col min="9298" max="9509" width="8.7265625" style="10"/>
    <col min="9510" max="9510" width="24.7265625" style="10" bestFit="1" customWidth="1"/>
    <col min="9511" max="9511" width="15.453125" style="10" bestFit="1" customWidth="1"/>
    <col min="9512" max="9512" width="10.1796875" style="10" bestFit="1" customWidth="1"/>
    <col min="9513" max="9543" width="10.1796875" style="10" customWidth="1"/>
    <col min="9544" max="9547" width="8.453125" style="10" customWidth="1"/>
    <col min="9548" max="9548" width="10.1796875" style="10" customWidth="1"/>
    <col min="9549" max="9553" width="10" style="10" customWidth="1"/>
    <col min="9554" max="9765" width="8.7265625" style="10"/>
    <col min="9766" max="9766" width="24.7265625" style="10" bestFit="1" customWidth="1"/>
    <col min="9767" max="9767" width="15.453125" style="10" bestFit="1" customWidth="1"/>
    <col min="9768" max="9768" width="10.1796875" style="10" bestFit="1" customWidth="1"/>
    <col min="9769" max="9799" width="10.1796875" style="10" customWidth="1"/>
    <col min="9800" max="9803" width="8.453125" style="10" customWidth="1"/>
    <col min="9804" max="9804" width="10.1796875" style="10" customWidth="1"/>
    <col min="9805" max="9809" width="10" style="10" customWidth="1"/>
    <col min="9810" max="10021" width="8.7265625" style="10"/>
    <col min="10022" max="10022" width="24.7265625" style="10" bestFit="1" customWidth="1"/>
    <col min="10023" max="10023" width="15.453125" style="10" bestFit="1" customWidth="1"/>
    <col min="10024" max="10024" width="10.1796875" style="10" bestFit="1" customWidth="1"/>
    <col min="10025" max="10055" width="10.1796875" style="10" customWidth="1"/>
    <col min="10056" max="10059" width="8.453125" style="10" customWidth="1"/>
    <col min="10060" max="10060" width="10.1796875" style="10" customWidth="1"/>
    <col min="10061" max="10065" width="10" style="10" customWidth="1"/>
    <col min="10066" max="10277" width="8.7265625" style="10"/>
    <col min="10278" max="10278" width="24.7265625" style="10" bestFit="1" customWidth="1"/>
    <col min="10279" max="10279" width="15.453125" style="10" bestFit="1" customWidth="1"/>
    <col min="10280" max="10280" width="10.1796875" style="10" bestFit="1" customWidth="1"/>
    <col min="10281" max="10311" width="10.1796875" style="10" customWidth="1"/>
    <col min="10312" max="10315" width="8.453125" style="10" customWidth="1"/>
    <col min="10316" max="10316" width="10.1796875" style="10" customWidth="1"/>
    <col min="10317" max="10321" width="10" style="10" customWidth="1"/>
    <col min="10322" max="10533" width="8.7265625" style="10"/>
    <col min="10534" max="10534" width="24.7265625" style="10" bestFit="1" customWidth="1"/>
    <col min="10535" max="10535" width="15.453125" style="10" bestFit="1" customWidth="1"/>
    <col min="10536" max="10536" width="10.1796875" style="10" bestFit="1" customWidth="1"/>
    <col min="10537" max="10567" width="10.1796875" style="10" customWidth="1"/>
    <col min="10568" max="10571" width="8.453125" style="10" customWidth="1"/>
    <col min="10572" max="10572" width="10.1796875" style="10" customWidth="1"/>
    <col min="10573" max="10577" width="10" style="10" customWidth="1"/>
    <col min="10578" max="10789" width="8.7265625" style="10"/>
    <col min="10790" max="10790" width="24.7265625" style="10" bestFit="1" customWidth="1"/>
    <col min="10791" max="10791" width="15.453125" style="10" bestFit="1" customWidth="1"/>
    <col min="10792" max="10792" width="10.1796875" style="10" bestFit="1" customWidth="1"/>
    <col min="10793" max="10823" width="10.1796875" style="10" customWidth="1"/>
    <col min="10824" max="10827" width="8.453125" style="10" customWidth="1"/>
    <col min="10828" max="10828" width="10.1796875" style="10" customWidth="1"/>
    <col min="10829" max="10833" width="10" style="10" customWidth="1"/>
    <col min="10834" max="11045" width="8.7265625" style="10"/>
    <col min="11046" max="11046" width="24.7265625" style="10" bestFit="1" customWidth="1"/>
    <col min="11047" max="11047" width="15.453125" style="10" bestFit="1" customWidth="1"/>
    <col min="11048" max="11048" width="10.1796875" style="10" bestFit="1" customWidth="1"/>
    <col min="11049" max="11079" width="10.1796875" style="10" customWidth="1"/>
    <col min="11080" max="11083" width="8.453125" style="10" customWidth="1"/>
    <col min="11084" max="11084" width="10.1796875" style="10" customWidth="1"/>
    <col min="11085" max="11089" width="10" style="10" customWidth="1"/>
    <col min="11090" max="11301" width="8.7265625" style="10"/>
    <col min="11302" max="11302" width="24.7265625" style="10" bestFit="1" customWidth="1"/>
    <col min="11303" max="11303" width="15.453125" style="10" bestFit="1" customWidth="1"/>
    <col min="11304" max="11304" width="10.1796875" style="10" bestFit="1" customWidth="1"/>
    <col min="11305" max="11335" width="10.1796875" style="10" customWidth="1"/>
    <col min="11336" max="11339" width="8.453125" style="10" customWidth="1"/>
    <col min="11340" max="11340" width="10.1796875" style="10" customWidth="1"/>
    <col min="11341" max="11345" width="10" style="10" customWidth="1"/>
    <col min="11346" max="11557" width="8.7265625" style="10"/>
    <col min="11558" max="11558" width="24.7265625" style="10" bestFit="1" customWidth="1"/>
    <col min="11559" max="11559" width="15.453125" style="10" bestFit="1" customWidth="1"/>
    <col min="11560" max="11560" width="10.1796875" style="10" bestFit="1" customWidth="1"/>
    <col min="11561" max="11591" width="10.1796875" style="10" customWidth="1"/>
    <col min="11592" max="11595" width="8.453125" style="10" customWidth="1"/>
    <col min="11596" max="11596" width="10.1796875" style="10" customWidth="1"/>
    <col min="11597" max="11601" width="10" style="10" customWidth="1"/>
    <col min="11602" max="11813" width="8.7265625" style="10"/>
    <col min="11814" max="11814" width="24.7265625" style="10" bestFit="1" customWidth="1"/>
    <col min="11815" max="11815" width="15.453125" style="10" bestFit="1" customWidth="1"/>
    <col min="11816" max="11816" width="10.1796875" style="10" bestFit="1" customWidth="1"/>
    <col min="11817" max="11847" width="10.1796875" style="10" customWidth="1"/>
    <col min="11848" max="11851" width="8.453125" style="10" customWidth="1"/>
    <col min="11852" max="11852" width="10.1796875" style="10" customWidth="1"/>
    <col min="11853" max="11857" width="10" style="10" customWidth="1"/>
    <col min="11858" max="12069" width="8.7265625" style="10"/>
    <col min="12070" max="12070" width="24.7265625" style="10" bestFit="1" customWidth="1"/>
    <col min="12071" max="12071" width="15.453125" style="10" bestFit="1" customWidth="1"/>
    <col min="12072" max="12072" width="10.1796875" style="10" bestFit="1" customWidth="1"/>
    <col min="12073" max="12103" width="10.1796875" style="10" customWidth="1"/>
    <col min="12104" max="12107" width="8.453125" style="10" customWidth="1"/>
    <col min="12108" max="12108" width="10.1796875" style="10" customWidth="1"/>
    <col min="12109" max="12113" width="10" style="10" customWidth="1"/>
    <col min="12114" max="12325" width="8.7265625" style="10"/>
    <col min="12326" max="12326" width="24.7265625" style="10" bestFit="1" customWidth="1"/>
    <col min="12327" max="12327" width="15.453125" style="10" bestFit="1" customWidth="1"/>
    <col min="12328" max="12328" width="10.1796875" style="10" bestFit="1" customWidth="1"/>
    <col min="12329" max="12359" width="10.1796875" style="10" customWidth="1"/>
    <col min="12360" max="12363" width="8.453125" style="10" customWidth="1"/>
    <col min="12364" max="12364" width="10.1796875" style="10" customWidth="1"/>
    <col min="12365" max="12369" width="10" style="10" customWidth="1"/>
    <col min="12370" max="12581" width="8.7265625" style="10"/>
    <col min="12582" max="12582" width="24.7265625" style="10" bestFit="1" customWidth="1"/>
    <col min="12583" max="12583" width="15.453125" style="10" bestFit="1" customWidth="1"/>
    <col min="12584" max="12584" width="10.1796875" style="10" bestFit="1" customWidth="1"/>
    <col min="12585" max="12615" width="10.1796875" style="10" customWidth="1"/>
    <col min="12616" max="12619" width="8.453125" style="10" customWidth="1"/>
    <col min="12620" max="12620" width="10.1796875" style="10" customWidth="1"/>
    <col min="12621" max="12625" width="10" style="10" customWidth="1"/>
    <col min="12626" max="12837" width="8.7265625" style="10"/>
    <col min="12838" max="12838" width="24.7265625" style="10" bestFit="1" customWidth="1"/>
    <col min="12839" max="12839" width="15.453125" style="10" bestFit="1" customWidth="1"/>
    <col min="12840" max="12840" width="10.1796875" style="10" bestFit="1" customWidth="1"/>
    <col min="12841" max="12871" width="10.1796875" style="10" customWidth="1"/>
    <col min="12872" max="12875" width="8.453125" style="10" customWidth="1"/>
    <col min="12876" max="12876" width="10.1796875" style="10" customWidth="1"/>
    <col min="12877" max="12881" width="10" style="10" customWidth="1"/>
    <col min="12882" max="13093" width="8.7265625" style="10"/>
    <col min="13094" max="13094" width="24.7265625" style="10" bestFit="1" customWidth="1"/>
    <col min="13095" max="13095" width="15.453125" style="10" bestFit="1" customWidth="1"/>
    <col min="13096" max="13096" width="10.1796875" style="10" bestFit="1" customWidth="1"/>
    <col min="13097" max="13127" width="10.1796875" style="10" customWidth="1"/>
    <col min="13128" max="13131" width="8.453125" style="10" customWidth="1"/>
    <col min="13132" max="13132" width="10.1796875" style="10" customWidth="1"/>
    <col min="13133" max="13137" width="10" style="10" customWidth="1"/>
    <col min="13138" max="13349" width="8.7265625" style="10"/>
    <col min="13350" max="13350" width="24.7265625" style="10" bestFit="1" customWidth="1"/>
    <col min="13351" max="13351" width="15.453125" style="10" bestFit="1" customWidth="1"/>
    <col min="13352" max="13352" width="10.1796875" style="10" bestFit="1" customWidth="1"/>
    <col min="13353" max="13383" width="10.1796875" style="10" customWidth="1"/>
    <col min="13384" max="13387" width="8.453125" style="10" customWidth="1"/>
    <col min="13388" max="13388" width="10.1796875" style="10" customWidth="1"/>
    <col min="13389" max="13393" width="10" style="10" customWidth="1"/>
    <col min="13394" max="13605" width="8.7265625" style="10"/>
    <col min="13606" max="13606" width="24.7265625" style="10" bestFit="1" customWidth="1"/>
    <col min="13607" max="13607" width="15.453125" style="10" bestFit="1" customWidth="1"/>
    <col min="13608" max="13608" width="10.1796875" style="10" bestFit="1" customWidth="1"/>
    <col min="13609" max="13639" width="10.1796875" style="10" customWidth="1"/>
    <col min="13640" max="13643" width="8.453125" style="10" customWidth="1"/>
    <col min="13644" max="13644" width="10.1796875" style="10" customWidth="1"/>
    <col min="13645" max="13649" width="10" style="10" customWidth="1"/>
    <col min="13650" max="13861" width="8.7265625" style="10"/>
    <col min="13862" max="13862" width="24.7265625" style="10" bestFit="1" customWidth="1"/>
    <col min="13863" max="13863" width="15.453125" style="10" bestFit="1" customWidth="1"/>
    <col min="13864" max="13864" width="10.1796875" style="10" bestFit="1" customWidth="1"/>
    <col min="13865" max="13895" width="10.1796875" style="10" customWidth="1"/>
    <col min="13896" max="13899" width="8.453125" style="10" customWidth="1"/>
    <col min="13900" max="13900" width="10.1796875" style="10" customWidth="1"/>
    <col min="13901" max="13905" width="10" style="10" customWidth="1"/>
    <col min="13906" max="14117" width="8.7265625" style="10"/>
    <col min="14118" max="14118" width="24.7265625" style="10" bestFit="1" customWidth="1"/>
    <col min="14119" max="14119" width="15.453125" style="10" bestFit="1" customWidth="1"/>
    <col min="14120" max="14120" width="10.1796875" style="10" bestFit="1" customWidth="1"/>
    <col min="14121" max="14151" width="10.1796875" style="10" customWidth="1"/>
    <col min="14152" max="14155" width="8.453125" style="10" customWidth="1"/>
    <col min="14156" max="14156" width="10.1796875" style="10" customWidth="1"/>
    <col min="14157" max="14161" width="10" style="10" customWidth="1"/>
    <col min="14162" max="14373" width="8.7265625" style="10"/>
    <col min="14374" max="14374" width="24.7265625" style="10" bestFit="1" customWidth="1"/>
    <col min="14375" max="14375" width="15.453125" style="10" bestFit="1" customWidth="1"/>
    <col min="14376" max="14376" width="10.1796875" style="10" bestFit="1" customWidth="1"/>
    <col min="14377" max="14407" width="10.1796875" style="10" customWidth="1"/>
    <col min="14408" max="14411" width="8.453125" style="10" customWidth="1"/>
    <col min="14412" max="14412" width="10.1796875" style="10" customWidth="1"/>
    <col min="14413" max="14417" width="10" style="10" customWidth="1"/>
    <col min="14418" max="14629" width="8.7265625" style="10"/>
    <col min="14630" max="14630" width="24.7265625" style="10" bestFit="1" customWidth="1"/>
    <col min="14631" max="14631" width="15.453125" style="10" bestFit="1" customWidth="1"/>
    <col min="14632" max="14632" width="10.1796875" style="10" bestFit="1" customWidth="1"/>
    <col min="14633" max="14663" width="10.1796875" style="10" customWidth="1"/>
    <col min="14664" max="14667" width="8.453125" style="10" customWidth="1"/>
    <col min="14668" max="14668" width="10.1796875" style="10" customWidth="1"/>
    <col min="14669" max="14673" width="10" style="10" customWidth="1"/>
    <col min="14674" max="14885" width="8.7265625" style="10"/>
    <col min="14886" max="14886" width="24.7265625" style="10" bestFit="1" customWidth="1"/>
    <col min="14887" max="14887" width="15.453125" style="10" bestFit="1" customWidth="1"/>
    <col min="14888" max="14888" width="10.1796875" style="10" bestFit="1" customWidth="1"/>
    <col min="14889" max="14919" width="10.1796875" style="10" customWidth="1"/>
    <col min="14920" max="14923" width="8.453125" style="10" customWidth="1"/>
    <col min="14924" max="14924" width="10.1796875" style="10" customWidth="1"/>
    <col min="14925" max="14929" width="10" style="10" customWidth="1"/>
    <col min="14930" max="15141" width="8.7265625" style="10"/>
    <col min="15142" max="15142" width="24.7265625" style="10" bestFit="1" customWidth="1"/>
    <col min="15143" max="15143" width="15.453125" style="10" bestFit="1" customWidth="1"/>
    <col min="15144" max="15144" width="10.1796875" style="10" bestFit="1" customWidth="1"/>
    <col min="15145" max="15175" width="10.1796875" style="10" customWidth="1"/>
    <col min="15176" max="15179" width="8.453125" style="10" customWidth="1"/>
    <col min="15180" max="15180" width="10.1796875" style="10" customWidth="1"/>
    <col min="15181" max="15185" width="10" style="10" customWidth="1"/>
    <col min="15186" max="15397" width="8.7265625" style="10"/>
    <col min="15398" max="15398" width="24.7265625" style="10" bestFit="1" customWidth="1"/>
    <col min="15399" max="15399" width="15.453125" style="10" bestFit="1" customWidth="1"/>
    <col min="15400" max="15400" width="10.1796875" style="10" bestFit="1" customWidth="1"/>
    <col min="15401" max="15431" width="10.1796875" style="10" customWidth="1"/>
    <col min="15432" max="15435" width="8.453125" style="10" customWidth="1"/>
    <col min="15436" max="15436" width="10.1796875" style="10" customWidth="1"/>
    <col min="15437" max="15441" width="10" style="10" customWidth="1"/>
    <col min="15442" max="15653" width="8.7265625" style="10"/>
    <col min="15654" max="15654" width="24.7265625" style="10" bestFit="1" customWidth="1"/>
    <col min="15655" max="15655" width="15.453125" style="10" bestFit="1" customWidth="1"/>
    <col min="15656" max="15656" width="10.1796875" style="10" bestFit="1" customWidth="1"/>
    <col min="15657" max="15687" width="10.1796875" style="10" customWidth="1"/>
    <col min="15688" max="15691" width="8.453125" style="10" customWidth="1"/>
    <col min="15692" max="15692" width="10.1796875" style="10" customWidth="1"/>
    <col min="15693" max="15697" width="10" style="10" customWidth="1"/>
    <col min="15698" max="15909" width="8.7265625" style="10"/>
    <col min="15910" max="15910" width="24.7265625" style="10" bestFit="1" customWidth="1"/>
    <col min="15911" max="15911" width="15.453125" style="10" bestFit="1" customWidth="1"/>
    <col min="15912" max="15912" width="10.1796875" style="10" bestFit="1" customWidth="1"/>
    <col min="15913" max="15943" width="10.1796875" style="10" customWidth="1"/>
    <col min="15944" max="15947" width="8.453125" style="10" customWidth="1"/>
    <col min="15948" max="15948" width="10.1796875" style="10" customWidth="1"/>
    <col min="15949" max="15953" width="10" style="10" customWidth="1"/>
    <col min="15954" max="16165" width="8.7265625" style="10"/>
    <col min="16166" max="16166" width="24.7265625" style="10" bestFit="1" customWidth="1"/>
    <col min="16167" max="16167" width="15.453125" style="10" bestFit="1" customWidth="1"/>
    <col min="16168" max="16168" width="10.1796875" style="10" bestFit="1" customWidth="1"/>
    <col min="16169" max="16199" width="10.1796875" style="10" customWidth="1"/>
    <col min="16200" max="16203" width="8.453125" style="10" customWidth="1"/>
    <col min="16204" max="16204" width="10.1796875" style="10" customWidth="1"/>
    <col min="16205" max="16209" width="10" style="10" customWidth="1"/>
    <col min="16210" max="16384" width="8.7265625" style="10"/>
  </cols>
  <sheetData>
    <row r="1" spans="1:73" s="4" customFormat="1" ht="75.75" customHeight="1">
      <c r="A1" s="1" t="s">
        <v>0</v>
      </c>
      <c r="B1" s="1" t="s">
        <v>119</v>
      </c>
      <c r="C1" s="1" t="s">
        <v>120</v>
      </c>
      <c r="D1" s="1" t="s">
        <v>121</v>
      </c>
      <c r="E1" s="1" t="s">
        <v>122</v>
      </c>
      <c r="F1" s="1" t="s">
        <v>8</v>
      </c>
      <c r="G1" s="1" t="s">
        <v>102</v>
      </c>
      <c r="H1" s="1" t="s">
        <v>103</v>
      </c>
      <c r="I1" s="1" t="s">
        <v>123</v>
      </c>
      <c r="J1" s="1" t="s">
        <v>124</v>
      </c>
      <c r="K1" s="1" t="s">
        <v>8</v>
      </c>
      <c r="L1" s="1" t="s">
        <v>125</v>
      </c>
      <c r="M1" s="1" t="s">
        <v>8</v>
      </c>
      <c r="N1" s="1" t="s">
        <v>105</v>
      </c>
      <c r="O1" s="1" t="s">
        <v>8</v>
      </c>
      <c r="P1" s="1" t="s">
        <v>126</v>
      </c>
      <c r="Q1" s="1" t="s">
        <v>8</v>
      </c>
      <c r="R1" s="1" t="s">
        <v>127</v>
      </c>
      <c r="S1" s="1" t="s">
        <v>8</v>
      </c>
      <c r="T1" s="1" t="s">
        <v>128</v>
      </c>
      <c r="U1" s="1" t="s">
        <v>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8</v>
      </c>
      <c r="AJ1" s="1" t="s">
        <v>142</v>
      </c>
      <c r="AK1" s="1" t="s">
        <v>8</v>
      </c>
      <c r="AL1" s="1" t="s">
        <v>106</v>
      </c>
      <c r="AM1" s="1" t="s">
        <v>8</v>
      </c>
      <c r="AN1" s="1" t="s">
        <v>143</v>
      </c>
      <c r="AO1" s="1" t="s">
        <v>8</v>
      </c>
      <c r="AP1" s="1" t="s">
        <v>34</v>
      </c>
      <c r="AQ1" s="1" t="s">
        <v>8</v>
      </c>
      <c r="AR1" s="1" t="s">
        <v>35</v>
      </c>
      <c r="AS1" s="1" t="s">
        <v>36</v>
      </c>
      <c r="AT1" s="1" t="s">
        <v>144</v>
      </c>
      <c r="AU1" s="1" t="s">
        <v>8</v>
      </c>
      <c r="AV1" s="1" t="s">
        <v>145</v>
      </c>
      <c r="AW1" s="1" t="s">
        <v>157</v>
      </c>
      <c r="AX1" s="1" t="s">
        <v>159</v>
      </c>
      <c r="AY1" s="1" t="s">
        <v>160</v>
      </c>
      <c r="AZ1" s="1" t="s">
        <v>8</v>
      </c>
      <c r="BA1" s="1" t="s">
        <v>161</v>
      </c>
      <c r="BB1" s="1" t="s">
        <v>8</v>
      </c>
      <c r="BC1" s="1" t="s">
        <v>148</v>
      </c>
      <c r="BD1" s="1" t="s">
        <v>8</v>
      </c>
      <c r="BE1" s="1" t="s">
        <v>162</v>
      </c>
      <c r="BF1" s="1" t="s">
        <v>8</v>
      </c>
      <c r="BG1" s="1" t="s">
        <v>163</v>
      </c>
      <c r="BH1" s="1" t="s">
        <v>8</v>
      </c>
      <c r="BI1" s="1" t="s">
        <v>164</v>
      </c>
      <c r="BJ1" s="1" t="s">
        <v>8</v>
      </c>
      <c r="BK1" s="1" t="s">
        <v>110</v>
      </c>
      <c r="BL1" s="1" t="s">
        <v>8</v>
      </c>
      <c r="BM1" s="1" t="s">
        <v>111</v>
      </c>
      <c r="BN1" s="1" t="s">
        <v>112</v>
      </c>
      <c r="BO1" s="1" t="s">
        <v>149</v>
      </c>
      <c r="BP1" s="1" t="s">
        <v>113</v>
      </c>
      <c r="BQ1" s="1" t="s">
        <v>8</v>
      </c>
      <c r="BR1" s="1" t="s">
        <v>165</v>
      </c>
      <c r="BS1" s="1" t="s">
        <v>8</v>
      </c>
      <c r="BT1" s="1" t="s">
        <v>166</v>
      </c>
      <c r="BU1" s="1" t="s">
        <v>8</v>
      </c>
    </row>
    <row r="2" spans="1:73">
      <c r="A2" s="5">
        <v>40908</v>
      </c>
      <c r="B2" s="6">
        <v>2568</v>
      </c>
      <c r="C2" s="6">
        <v>1361.6</v>
      </c>
      <c r="D2" s="6">
        <v>4678.3999999999996</v>
      </c>
      <c r="E2" s="6">
        <v>1.6</v>
      </c>
      <c r="F2" s="6">
        <v>0</v>
      </c>
      <c r="G2" s="6">
        <v>273639.09999999998</v>
      </c>
      <c r="H2" s="6">
        <v>109507.6</v>
      </c>
      <c r="I2" s="6">
        <v>26801</v>
      </c>
      <c r="J2" s="6">
        <v>8.1999999999999993</v>
      </c>
      <c r="K2" s="6">
        <v>13.4</v>
      </c>
      <c r="L2" s="6">
        <v>13571.6</v>
      </c>
      <c r="M2" s="6">
        <v>6293.6</v>
      </c>
      <c r="N2" s="6">
        <v>138982.39999999999</v>
      </c>
      <c r="O2" s="6">
        <v>111833.5</v>
      </c>
      <c r="P2" s="6">
        <v>67068</v>
      </c>
      <c r="Q2" s="6">
        <v>58205</v>
      </c>
      <c r="R2" s="6">
        <v>73339.899999999994</v>
      </c>
      <c r="S2" s="6">
        <v>49555.7</v>
      </c>
      <c r="T2" s="6">
        <v>6940.8</v>
      </c>
      <c r="U2" s="6">
        <v>5303.3</v>
      </c>
      <c r="V2" s="6">
        <v>589960.1</v>
      </c>
      <c r="W2" s="6">
        <v>311174.40000000002</v>
      </c>
      <c r="X2" s="6">
        <v>1166756.5</v>
      </c>
      <c r="Y2" s="6">
        <v>114945.8</v>
      </c>
      <c r="Z2" s="6">
        <v>280.2</v>
      </c>
      <c r="AA2" s="6">
        <v>54980</v>
      </c>
      <c r="AB2" s="6">
        <v>2484.1</v>
      </c>
      <c r="AC2" s="6">
        <v>1446</v>
      </c>
      <c r="AD2" s="6">
        <v>1213888</v>
      </c>
      <c r="AE2" s="6">
        <v>115006.6</v>
      </c>
      <c r="AF2" s="6">
        <v>494.5</v>
      </c>
      <c r="AG2" s="6">
        <v>29392</v>
      </c>
      <c r="AH2" s="6">
        <v>8981.9</v>
      </c>
      <c r="AI2" s="6">
        <v>7131.3</v>
      </c>
      <c r="AJ2" s="6">
        <v>41268.199999999997</v>
      </c>
      <c r="AK2" s="6">
        <v>33138.6</v>
      </c>
      <c r="AL2" s="6">
        <v>51827.9</v>
      </c>
      <c r="AM2" s="6">
        <v>39889.9</v>
      </c>
      <c r="AN2" s="6">
        <v>223</v>
      </c>
      <c r="AO2" s="6">
        <v>86.5</v>
      </c>
      <c r="AP2" s="6">
        <v>7.2</v>
      </c>
      <c r="AQ2" s="6">
        <v>11.4</v>
      </c>
      <c r="AR2" s="71">
        <v>235378.29</v>
      </c>
      <c r="AS2" s="6">
        <v>33944</v>
      </c>
      <c r="AT2" s="6">
        <v>1.3</v>
      </c>
      <c r="AU2" s="6">
        <v>0</v>
      </c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</row>
    <row r="3" spans="1:73">
      <c r="A3" s="5">
        <v>40909</v>
      </c>
      <c r="B3" s="6">
        <v>2568</v>
      </c>
      <c r="C3" s="6">
        <v>1361.6</v>
      </c>
      <c r="D3" s="6">
        <v>4678.3999999999996</v>
      </c>
      <c r="E3" s="6">
        <v>1.6</v>
      </c>
      <c r="F3" s="6">
        <v>0</v>
      </c>
      <c r="G3" s="6">
        <v>273895.2</v>
      </c>
      <c r="H3" s="6">
        <v>109608.5</v>
      </c>
      <c r="I3" s="6">
        <v>26825</v>
      </c>
      <c r="J3" s="6">
        <v>8.1999999999999993</v>
      </c>
      <c r="K3" s="6">
        <v>13.4</v>
      </c>
      <c r="L3" s="6">
        <v>13571.6</v>
      </c>
      <c r="M3" s="6">
        <v>6293.6</v>
      </c>
      <c r="N3" s="6">
        <v>139015.9</v>
      </c>
      <c r="O3" s="6">
        <v>111859.9</v>
      </c>
      <c r="P3" s="6">
        <v>67087.899999999994</v>
      </c>
      <c r="Q3" s="6">
        <v>58221.3</v>
      </c>
      <c r="R3" s="6">
        <v>73359.7</v>
      </c>
      <c r="S3" s="6">
        <v>49570.1</v>
      </c>
      <c r="T3" s="6">
        <v>6947.5</v>
      </c>
      <c r="U3" s="6">
        <v>5307.8</v>
      </c>
      <c r="V3" s="6">
        <v>590253</v>
      </c>
      <c r="W3" s="6">
        <v>311325.8</v>
      </c>
      <c r="X3" s="6">
        <v>1167052.2</v>
      </c>
      <c r="Y3" s="6">
        <v>114969.8</v>
      </c>
      <c r="Z3" s="6">
        <v>280.2</v>
      </c>
      <c r="AA3" s="6">
        <v>54980</v>
      </c>
      <c r="AB3" s="6">
        <v>2577.3000000000002</v>
      </c>
      <c r="AC3" s="6">
        <v>1520.8</v>
      </c>
      <c r="AD3" s="6">
        <v>1213985.8</v>
      </c>
      <c r="AE3" s="6">
        <v>115030.6</v>
      </c>
      <c r="AF3" s="6">
        <v>494.5</v>
      </c>
      <c r="AG3" s="6">
        <v>29392</v>
      </c>
      <c r="AH3" s="6">
        <v>8981.9</v>
      </c>
      <c r="AI3" s="6">
        <v>7131.3</v>
      </c>
      <c r="AJ3" s="6">
        <v>41280.199999999997</v>
      </c>
      <c r="AK3" s="6">
        <v>33147.5</v>
      </c>
      <c r="AL3" s="6">
        <v>51847.3</v>
      </c>
      <c r="AM3" s="6">
        <v>39904.9</v>
      </c>
      <c r="AN3" s="6">
        <v>243.3</v>
      </c>
      <c r="AO3" s="6">
        <v>94.4</v>
      </c>
      <c r="AP3" s="6">
        <v>7.2</v>
      </c>
      <c r="AQ3" s="6">
        <v>11.4</v>
      </c>
      <c r="AR3" s="71">
        <v>235378.29</v>
      </c>
      <c r="AS3" s="6">
        <v>33944</v>
      </c>
      <c r="AT3" s="6">
        <v>1.3</v>
      </c>
      <c r="AU3" s="6">
        <v>0</v>
      </c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</row>
    <row r="4" spans="1:73">
      <c r="A4" s="5">
        <v>40910</v>
      </c>
      <c r="B4" s="6">
        <v>2568</v>
      </c>
      <c r="C4" s="6">
        <v>1361.6</v>
      </c>
      <c r="D4" s="6">
        <v>4678.3999999999996</v>
      </c>
      <c r="E4" s="6">
        <v>1.6</v>
      </c>
      <c r="F4" s="6">
        <v>0</v>
      </c>
      <c r="G4" s="6">
        <v>274151.8</v>
      </c>
      <c r="H4" s="6">
        <v>109709.4</v>
      </c>
      <c r="I4" s="6">
        <v>26849</v>
      </c>
      <c r="J4" s="6">
        <v>8.1999999999999993</v>
      </c>
      <c r="K4" s="6">
        <v>13.4</v>
      </c>
      <c r="L4" s="6">
        <v>13571.6</v>
      </c>
      <c r="M4" s="6">
        <v>6293.6</v>
      </c>
      <c r="N4" s="6">
        <v>139049.20000000001</v>
      </c>
      <c r="O4" s="6">
        <v>111886.1</v>
      </c>
      <c r="P4" s="6">
        <v>67108.3</v>
      </c>
      <c r="Q4" s="6">
        <v>58237.7</v>
      </c>
      <c r="R4" s="6">
        <v>73379.100000000006</v>
      </c>
      <c r="S4" s="6">
        <v>49583.9</v>
      </c>
      <c r="T4" s="6">
        <v>6954.4</v>
      </c>
      <c r="U4" s="6">
        <v>5312.3</v>
      </c>
      <c r="V4" s="6">
        <v>590549.5</v>
      </c>
      <c r="W4" s="6">
        <v>311477.2</v>
      </c>
      <c r="X4" s="6">
        <v>1167350.6000000001</v>
      </c>
      <c r="Y4" s="6">
        <v>114993.8</v>
      </c>
      <c r="Z4" s="6">
        <v>280.2</v>
      </c>
      <c r="AA4" s="6">
        <v>54980</v>
      </c>
      <c r="AB4" s="6">
        <v>2670.1</v>
      </c>
      <c r="AC4" s="6">
        <v>1576.3</v>
      </c>
      <c r="AD4" s="6">
        <v>1214082.8999999999</v>
      </c>
      <c r="AE4" s="6">
        <v>115054.6</v>
      </c>
      <c r="AF4" s="6">
        <v>494.5</v>
      </c>
      <c r="AG4" s="6">
        <v>29392</v>
      </c>
      <c r="AH4" s="6">
        <v>8981.9</v>
      </c>
      <c r="AI4" s="6">
        <v>7131.3</v>
      </c>
      <c r="AJ4" s="6">
        <v>41292.199999999997</v>
      </c>
      <c r="AK4" s="6">
        <v>33156.300000000003</v>
      </c>
      <c r="AL4" s="6">
        <v>51866.6</v>
      </c>
      <c r="AM4" s="6">
        <v>39919.9</v>
      </c>
      <c r="AN4" s="6">
        <v>266.3</v>
      </c>
      <c r="AO4" s="6">
        <v>103.2</v>
      </c>
      <c r="AP4" s="6">
        <v>7.2</v>
      </c>
      <c r="AQ4" s="6">
        <v>11.4</v>
      </c>
      <c r="AR4" s="71">
        <v>235378.29</v>
      </c>
      <c r="AS4" s="6">
        <v>33944</v>
      </c>
      <c r="AT4" s="6">
        <v>1.3</v>
      </c>
      <c r="AU4" s="6">
        <v>0</v>
      </c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</row>
    <row r="5" spans="1:73">
      <c r="A5" s="5">
        <v>40911</v>
      </c>
      <c r="B5" s="6">
        <v>2568.8000000000002</v>
      </c>
      <c r="C5" s="6">
        <v>1362.1</v>
      </c>
      <c r="D5" s="6">
        <v>4679.3999999999996</v>
      </c>
      <c r="E5" s="6">
        <v>1.6</v>
      </c>
      <c r="F5" s="6">
        <v>0</v>
      </c>
      <c r="G5" s="6">
        <v>274411.40000000002</v>
      </c>
      <c r="H5" s="6">
        <v>109811.4</v>
      </c>
      <c r="I5" s="6">
        <v>26873</v>
      </c>
      <c r="J5" s="6">
        <v>8.1999999999999993</v>
      </c>
      <c r="K5" s="6">
        <v>13.4</v>
      </c>
      <c r="L5" s="6">
        <v>13571.6</v>
      </c>
      <c r="M5" s="6">
        <v>6293.6</v>
      </c>
      <c r="N5" s="6">
        <v>139082.20000000001</v>
      </c>
      <c r="O5" s="6">
        <v>111912.2</v>
      </c>
      <c r="P5" s="6">
        <v>67130.3</v>
      </c>
      <c r="Q5" s="6">
        <v>58254.8</v>
      </c>
      <c r="R5" s="6">
        <v>73398.600000000006</v>
      </c>
      <c r="S5" s="6">
        <v>49597.7</v>
      </c>
      <c r="T5" s="6">
        <v>6961.1</v>
      </c>
      <c r="U5" s="6">
        <v>5316.8</v>
      </c>
      <c r="V5" s="6">
        <v>590857.1</v>
      </c>
      <c r="W5" s="6">
        <v>311631</v>
      </c>
      <c r="X5" s="6">
        <v>116766.1</v>
      </c>
      <c r="Y5" s="6">
        <v>115017.8</v>
      </c>
      <c r="Z5" s="6">
        <v>280.2</v>
      </c>
      <c r="AA5" s="6">
        <v>54980</v>
      </c>
      <c r="AB5" s="6">
        <v>2763.2</v>
      </c>
      <c r="AC5" s="6">
        <v>1634</v>
      </c>
      <c r="AD5" s="6">
        <v>1214179.8</v>
      </c>
      <c r="AE5" s="6">
        <v>115078.6</v>
      </c>
      <c r="AF5" s="6">
        <v>494.5</v>
      </c>
      <c r="AG5" s="6">
        <v>29392</v>
      </c>
      <c r="AH5" s="6">
        <v>8981.9</v>
      </c>
      <c r="AI5" s="6">
        <v>7131.3</v>
      </c>
      <c r="AJ5" s="6">
        <v>41304.199999999997</v>
      </c>
      <c r="AK5" s="6">
        <v>33165.1</v>
      </c>
      <c r="AL5" s="6">
        <v>51886</v>
      </c>
      <c r="AM5" s="6">
        <v>39935</v>
      </c>
      <c r="AN5" s="6">
        <v>286.8</v>
      </c>
      <c r="AO5" s="6">
        <v>115</v>
      </c>
      <c r="AP5" s="6">
        <v>7.2</v>
      </c>
      <c r="AQ5" s="6">
        <v>11.4</v>
      </c>
      <c r="AR5" s="71">
        <v>235378.29</v>
      </c>
      <c r="AS5" s="6">
        <v>33944</v>
      </c>
      <c r="AT5" s="6">
        <v>1.3</v>
      </c>
      <c r="AU5" s="6">
        <v>0</v>
      </c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</row>
    <row r="6" spans="1:73">
      <c r="A6" s="5">
        <v>40912</v>
      </c>
      <c r="B6" s="6">
        <v>2568.8000000000002</v>
      </c>
      <c r="C6" s="6">
        <v>1362.1</v>
      </c>
      <c r="D6" s="6">
        <v>4679.3999999999996</v>
      </c>
      <c r="E6" s="6">
        <v>1.6</v>
      </c>
      <c r="F6" s="6">
        <v>0</v>
      </c>
      <c r="G6" s="6">
        <v>274670.3</v>
      </c>
      <c r="H6" s="6">
        <v>109913</v>
      </c>
      <c r="I6" s="6">
        <v>26897</v>
      </c>
      <c r="J6" s="6">
        <v>8.1999999999999993</v>
      </c>
      <c r="K6" s="6">
        <v>13.4</v>
      </c>
      <c r="L6" s="6">
        <v>13571.6</v>
      </c>
      <c r="M6" s="6">
        <v>6293.6</v>
      </c>
      <c r="N6" s="6">
        <v>139115.20000000001</v>
      </c>
      <c r="O6" s="6">
        <v>111938.2</v>
      </c>
      <c r="P6" s="6">
        <v>67150.3</v>
      </c>
      <c r="Q6" s="6">
        <v>58271</v>
      </c>
      <c r="R6" s="6">
        <v>73418.8</v>
      </c>
      <c r="S6" s="6">
        <v>49612.1</v>
      </c>
      <c r="T6" s="6">
        <v>6967.8</v>
      </c>
      <c r="U6" s="6">
        <v>5321.3</v>
      </c>
      <c r="V6" s="6">
        <v>591152.9</v>
      </c>
      <c r="W6" s="6">
        <v>311782.40000000002</v>
      </c>
      <c r="X6" s="6">
        <v>1167961.3999999999</v>
      </c>
      <c r="Y6" s="6">
        <v>115041.8</v>
      </c>
      <c r="Z6" s="6">
        <v>280.2</v>
      </c>
      <c r="AA6" s="6">
        <v>54980</v>
      </c>
      <c r="AB6" s="6">
        <v>2856</v>
      </c>
      <c r="AC6" s="6">
        <v>1689.2</v>
      </c>
      <c r="AD6" s="6">
        <v>1214277.5</v>
      </c>
      <c r="AE6" s="6">
        <v>115102.6</v>
      </c>
      <c r="AF6" s="6">
        <v>494.5</v>
      </c>
      <c r="AG6" s="6">
        <v>29392</v>
      </c>
      <c r="AH6" s="6">
        <v>8981.9</v>
      </c>
      <c r="AI6" s="6">
        <v>7131.3</v>
      </c>
      <c r="AJ6" s="6">
        <v>41316</v>
      </c>
      <c r="AK6" s="6">
        <v>33173.699999999997</v>
      </c>
      <c r="AL6" s="6">
        <v>51905.3</v>
      </c>
      <c r="AM6" s="6">
        <v>39950</v>
      </c>
      <c r="AN6" s="6">
        <v>317</v>
      </c>
      <c r="AO6" s="6">
        <v>122.9</v>
      </c>
      <c r="AP6" s="6">
        <v>7.2</v>
      </c>
      <c r="AQ6" s="6">
        <v>11.4</v>
      </c>
      <c r="AR6" s="71">
        <v>235378.29</v>
      </c>
      <c r="AS6" s="6">
        <v>33944</v>
      </c>
      <c r="AT6" s="6">
        <v>1.3</v>
      </c>
      <c r="AU6" s="6">
        <v>0</v>
      </c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</row>
    <row r="7" spans="1:73">
      <c r="A7" s="5">
        <v>40913</v>
      </c>
      <c r="B7" s="6">
        <v>2568.8000000000002</v>
      </c>
      <c r="C7" s="6">
        <v>1362.1</v>
      </c>
      <c r="D7" s="6">
        <v>4679.3999999999996</v>
      </c>
      <c r="E7" s="6">
        <v>1.6</v>
      </c>
      <c r="F7" s="6">
        <v>0</v>
      </c>
      <c r="G7" s="6">
        <v>274930.09999999998</v>
      </c>
      <c r="H7" s="6">
        <v>110015.1</v>
      </c>
      <c r="I7" s="6">
        <v>26921</v>
      </c>
      <c r="J7" s="6">
        <v>8.1999999999999993</v>
      </c>
      <c r="K7" s="6">
        <v>13.4</v>
      </c>
      <c r="L7" s="6">
        <v>13571.6</v>
      </c>
      <c r="M7" s="6">
        <v>6293.6</v>
      </c>
      <c r="N7" s="6">
        <v>139148.1</v>
      </c>
      <c r="O7" s="6">
        <v>111964.2</v>
      </c>
      <c r="P7" s="6">
        <v>67171</v>
      </c>
      <c r="Q7" s="6">
        <v>58287.6</v>
      </c>
      <c r="R7" s="6">
        <v>73439.399999999994</v>
      </c>
      <c r="S7" s="6">
        <v>49626.7</v>
      </c>
      <c r="T7" s="6">
        <v>6974.9</v>
      </c>
      <c r="U7" s="6">
        <v>5325.9</v>
      </c>
      <c r="V7" s="6">
        <v>591455</v>
      </c>
      <c r="W7" s="6">
        <v>311935.3</v>
      </c>
      <c r="X7" s="6">
        <v>1168245.3</v>
      </c>
      <c r="Y7" s="6">
        <v>115065.8</v>
      </c>
      <c r="Z7" s="6">
        <v>280.2</v>
      </c>
      <c r="AA7" s="6">
        <v>54980</v>
      </c>
      <c r="AB7" s="6">
        <v>2949.1</v>
      </c>
      <c r="AC7" s="6">
        <v>1746</v>
      </c>
      <c r="AD7" s="6">
        <v>1214374.2</v>
      </c>
      <c r="AE7" s="6">
        <v>115126.6</v>
      </c>
      <c r="AF7" s="6">
        <v>494.5</v>
      </c>
      <c r="AG7" s="6">
        <v>29392</v>
      </c>
      <c r="AH7" s="6">
        <v>8981.9</v>
      </c>
      <c r="AI7" s="6">
        <v>7131.3</v>
      </c>
      <c r="AJ7" s="6">
        <v>41328</v>
      </c>
      <c r="AK7" s="6">
        <v>33182.6</v>
      </c>
      <c r="AL7" s="6">
        <v>51924.6</v>
      </c>
      <c r="AM7" s="6">
        <v>39965.1</v>
      </c>
      <c r="AN7" s="6">
        <v>340.9</v>
      </c>
      <c r="AO7" s="6">
        <v>132.30000000000001</v>
      </c>
      <c r="AP7" s="6">
        <v>7.2</v>
      </c>
      <c r="AQ7" s="6">
        <v>11.4</v>
      </c>
      <c r="AR7" s="71">
        <v>235378.29</v>
      </c>
      <c r="AS7" s="6">
        <v>33944</v>
      </c>
      <c r="AT7" s="6">
        <v>1.3</v>
      </c>
      <c r="AU7" s="6">
        <v>0</v>
      </c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</row>
    <row r="8" spans="1:73">
      <c r="A8" s="5">
        <v>40914</v>
      </c>
      <c r="B8" s="6">
        <v>2568.8000000000002</v>
      </c>
      <c r="C8" s="6">
        <v>1362.1</v>
      </c>
      <c r="D8" s="6">
        <v>4679.3999999999996</v>
      </c>
      <c r="E8" s="6">
        <v>1.6</v>
      </c>
      <c r="F8" s="6">
        <v>0</v>
      </c>
      <c r="G8" s="6">
        <v>275191.2</v>
      </c>
      <c r="H8" s="6">
        <v>110117.5</v>
      </c>
      <c r="I8" s="6">
        <v>26945</v>
      </c>
      <c r="J8" s="6">
        <v>8.1999999999999993</v>
      </c>
      <c r="K8" s="6">
        <v>13.4</v>
      </c>
      <c r="L8" s="6">
        <v>13571.6</v>
      </c>
      <c r="M8" s="6">
        <v>6293.6</v>
      </c>
      <c r="N8" s="6">
        <v>139181</v>
      </c>
      <c r="O8" s="6">
        <v>111990.2</v>
      </c>
      <c r="P8" s="6">
        <v>67191.5</v>
      </c>
      <c r="Q8" s="6">
        <v>58304.3</v>
      </c>
      <c r="R8" s="6">
        <v>73459.8</v>
      </c>
      <c r="S8" s="6">
        <v>49641.1</v>
      </c>
      <c r="T8" s="6">
        <v>6982</v>
      </c>
      <c r="U8" s="6">
        <v>5330.5</v>
      </c>
      <c r="V8" s="6">
        <v>591755.69999999995</v>
      </c>
      <c r="W8" s="6">
        <v>312087.59999999998</v>
      </c>
      <c r="X8" s="6">
        <v>1168568.1000000001</v>
      </c>
      <c r="Y8" s="6">
        <v>115089.8</v>
      </c>
      <c r="Z8" s="6">
        <v>280.2</v>
      </c>
      <c r="AA8" s="6">
        <v>54980</v>
      </c>
      <c r="AB8" s="6">
        <v>3042</v>
      </c>
      <c r="AC8" s="6">
        <v>1802.5</v>
      </c>
      <c r="AD8" s="6">
        <v>1214471.1000000001</v>
      </c>
      <c r="AE8" s="6">
        <v>115150.6</v>
      </c>
      <c r="AF8" s="6">
        <v>494.5</v>
      </c>
      <c r="AG8" s="6">
        <v>29392</v>
      </c>
      <c r="AH8" s="6">
        <v>8981.9</v>
      </c>
      <c r="AI8" s="6">
        <v>7131.3</v>
      </c>
      <c r="AJ8" s="6">
        <v>41340.5</v>
      </c>
      <c r="AK8" s="6">
        <v>33191.699999999997</v>
      </c>
      <c r="AL8" s="6">
        <v>51943.8</v>
      </c>
      <c r="AM8" s="6">
        <v>39980.1</v>
      </c>
      <c r="AN8" s="6">
        <v>362.6</v>
      </c>
      <c r="AO8" s="6">
        <v>140.69999999999999</v>
      </c>
      <c r="AP8" s="6">
        <v>7.2</v>
      </c>
      <c r="AQ8" s="6">
        <v>11.4</v>
      </c>
      <c r="AR8" s="71">
        <v>235378.29</v>
      </c>
      <c r="AS8" s="6">
        <v>33944</v>
      </c>
      <c r="AT8" s="6">
        <v>1.3</v>
      </c>
      <c r="AU8" s="6">
        <v>0</v>
      </c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</row>
    <row r="9" spans="1:73">
      <c r="A9" s="5">
        <v>40915</v>
      </c>
      <c r="B9" s="6">
        <v>2568.8000000000002</v>
      </c>
      <c r="C9" s="6">
        <v>1362.1</v>
      </c>
      <c r="D9" s="6">
        <v>4679.3999999999996</v>
      </c>
      <c r="E9" s="6">
        <v>1.6</v>
      </c>
      <c r="F9" s="6">
        <v>0</v>
      </c>
      <c r="G9" s="6">
        <v>275452.09999999998</v>
      </c>
      <c r="H9" s="6">
        <v>110219.9</v>
      </c>
      <c r="I9" s="6">
        <v>26969</v>
      </c>
      <c r="J9" s="6">
        <v>8.1999999999999993</v>
      </c>
      <c r="K9" s="6">
        <v>13.4</v>
      </c>
      <c r="L9" s="6">
        <v>13571.6</v>
      </c>
      <c r="M9" s="6">
        <v>6293.6</v>
      </c>
      <c r="N9" s="6">
        <v>139213.1</v>
      </c>
      <c r="O9" s="6">
        <v>112015.6</v>
      </c>
      <c r="P9" s="6">
        <v>67212.899999999994</v>
      </c>
      <c r="Q9" s="6">
        <v>58321.3</v>
      </c>
      <c r="R9" s="6">
        <v>73479.199999999997</v>
      </c>
      <c r="S9" s="6">
        <v>49654.8</v>
      </c>
      <c r="T9" s="6">
        <v>6989.1</v>
      </c>
      <c r="U9" s="6">
        <v>5335.1</v>
      </c>
      <c r="V9" s="6">
        <v>592059.69999999995</v>
      </c>
      <c r="W9" s="6">
        <v>312240.5</v>
      </c>
      <c r="X9" s="6">
        <v>1168874.3</v>
      </c>
      <c r="Y9" s="6">
        <v>115113.8</v>
      </c>
      <c r="Z9" s="6">
        <v>280.2</v>
      </c>
      <c r="AA9" s="6">
        <v>54980</v>
      </c>
      <c r="AB9" s="6">
        <v>3135.5</v>
      </c>
      <c r="AC9" s="6">
        <v>1859.3</v>
      </c>
      <c r="AD9" s="6">
        <v>1214568.5</v>
      </c>
      <c r="AE9" s="6">
        <v>115174.6</v>
      </c>
      <c r="AF9" s="6">
        <v>494.5</v>
      </c>
      <c r="AG9" s="6">
        <v>29392</v>
      </c>
      <c r="AH9" s="6">
        <v>8981.9</v>
      </c>
      <c r="AI9" s="6">
        <v>7131.3</v>
      </c>
      <c r="AJ9" s="6">
        <v>41352.800000000003</v>
      </c>
      <c r="AK9" s="6">
        <v>33200.699999999997</v>
      </c>
      <c r="AL9" s="6">
        <v>51963.1</v>
      </c>
      <c r="AM9" s="6">
        <v>39995.199999999997</v>
      </c>
      <c r="AN9" s="6">
        <v>388</v>
      </c>
      <c r="AO9" s="6">
        <v>150.6</v>
      </c>
      <c r="AP9" s="6">
        <v>7.2</v>
      </c>
      <c r="AQ9" s="6">
        <v>11.4</v>
      </c>
      <c r="AR9" s="71">
        <v>235378.29</v>
      </c>
      <c r="AS9" s="6">
        <v>33944</v>
      </c>
      <c r="AT9" s="6">
        <v>1.3</v>
      </c>
      <c r="AU9" s="6">
        <v>0</v>
      </c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</row>
    <row r="10" spans="1:73">
      <c r="A10" s="5">
        <v>40916</v>
      </c>
      <c r="B10" s="6">
        <v>2568.8000000000002</v>
      </c>
      <c r="C10" s="6">
        <v>1362.1</v>
      </c>
      <c r="D10" s="6">
        <v>4679.3999999999996</v>
      </c>
      <c r="E10" s="6">
        <v>1.6</v>
      </c>
      <c r="F10" s="6">
        <v>0</v>
      </c>
      <c r="G10" s="6">
        <v>275715</v>
      </c>
      <c r="H10" s="6">
        <v>110323</v>
      </c>
      <c r="I10" s="6">
        <v>26993</v>
      </c>
      <c r="J10" s="6">
        <v>8.1999999999999993</v>
      </c>
      <c r="K10" s="6">
        <v>13.4</v>
      </c>
      <c r="L10" s="6">
        <v>13571.6</v>
      </c>
      <c r="M10" s="6">
        <v>6293.6</v>
      </c>
      <c r="N10" s="6">
        <v>139244.70000000001</v>
      </c>
      <c r="O10" s="6">
        <v>112040.4</v>
      </c>
      <c r="P10" s="6">
        <v>67232.600000000006</v>
      </c>
      <c r="Q10" s="6">
        <v>58337.5</v>
      </c>
      <c r="R10" s="6">
        <v>73498.100000000006</v>
      </c>
      <c r="S10" s="6">
        <v>49668.5</v>
      </c>
      <c r="T10" s="6">
        <v>6996.2</v>
      </c>
      <c r="U10" s="6">
        <v>5339.7</v>
      </c>
      <c r="V10" s="6">
        <v>592355.5</v>
      </c>
      <c r="W10" s="6">
        <v>312391</v>
      </c>
      <c r="X10" s="6">
        <v>1169172.2</v>
      </c>
      <c r="Y10" s="6">
        <v>115137.8</v>
      </c>
      <c r="Z10" s="6">
        <v>280.2</v>
      </c>
      <c r="AA10" s="6">
        <v>54980</v>
      </c>
      <c r="AB10" s="6">
        <v>3228.3</v>
      </c>
      <c r="AC10" s="6">
        <v>1914.1</v>
      </c>
      <c r="AD10" s="6">
        <v>1214665.5</v>
      </c>
      <c r="AE10" s="6">
        <v>115198.6</v>
      </c>
      <c r="AF10" s="6">
        <v>494.5</v>
      </c>
      <c r="AG10" s="6">
        <v>29392</v>
      </c>
      <c r="AH10" s="6">
        <v>8981.9</v>
      </c>
      <c r="AI10" s="6">
        <v>7131.3</v>
      </c>
      <c r="AJ10" s="6">
        <v>41364.699999999997</v>
      </c>
      <c r="AK10" s="6">
        <v>33209.4</v>
      </c>
      <c r="AL10" s="6">
        <v>51982.3</v>
      </c>
      <c r="AM10" s="6">
        <v>40010.199999999997</v>
      </c>
      <c r="AN10" s="6">
        <v>406.8</v>
      </c>
      <c r="AO10" s="6">
        <v>158</v>
      </c>
      <c r="AP10" s="6">
        <v>7.2</v>
      </c>
      <c r="AQ10" s="6">
        <v>11.4</v>
      </c>
      <c r="AR10" s="71">
        <v>235378.29</v>
      </c>
      <c r="AS10" s="6">
        <v>33944</v>
      </c>
      <c r="AT10" s="6">
        <v>1.3</v>
      </c>
      <c r="AU10" s="6">
        <v>0</v>
      </c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</row>
    <row r="11" spans="1:73">
      <c r="A11" s="5">
        <v>40917</v>
      </c>
      <c r="B11" s="6">
        <v>2569.6</v>
      </c>
      <c r="C11" s="6">
        <v>1362.5</v>
      </c>
      <c r="D11" s="6">
        <v>4680.6000000000004</v>
      </c>
      <c r="E11" s="6">
        <v>1.6</v>
      </c>
      <c r="F11" s="6">
        <v>0</v>
      </c>
      <c r="G11" s="6">
        <v>275977</v>
      </c>
      <c r="H11" s="6">
        <v>110425.5</v>
      </c>
      <c r="I11" s="6">
        <v>27017</v>
      </c>
      <c r="J11" s="6">
        <v>8.1999999999999993</v>
      </c>
      <c r="K11" s="6">
        <v>13.4</v>
      </c>
      <c r="L11" s="6">
        <v>13571.6</v>
      </c>
      <c r="M11" s="6">
        <v>6293.6</v>
      </c>
      <c r="N11" s="6">
        <v>139277.20000000001</v>
      </c>
      <c r="O11" s="6">
        <v>112066</v>
      </c>
      <c r="P11" s="6">
        <v>67253.899999999994</v>
      </c>
      <c r="Q11" s="6">
        <v>58354.2</v>
      </c>
      <c r="R11" s="6">
        <v>73516.5</v>
      </c>
      <c r="S11" s="6">
        <v>49681.8</v>
      </c>
      <c r="T11" s="6">
        <v>7003.3</v>
      </c>
      <c r="U11" s="6">
        <v>5344.2</v>
      </c>
      <c r="V11" s="6">
        <v>592652</v>
      </c>
      <c r="W11" s="6">
        <v>312543.59999999998</v>
      </c>
      <c r="X11" s="6">
        <v>1169471.8999999999</v>
      </c>
      <c r="Y11" s="6">
        <v>115161.8</v>
      </c>
      <c r="Z11" s="6">
        <v>280.2</v>
      </c>
      <c r="AA11" s="6">
        <v>54980</v>
      </c>
      <c r="AB11" s="6">
        <v>3329.5</v>
      </c>
      <c r="AC11" s="6">
        <v>1970.8</v>
      </c>
      <c r="AD11" s="6">
        <v>1214770.5</v>
      </c>
      <c r="AE11" s="6">
        <v>115222.6</v>
      </c>
      <c r="AF11" s="6">
        <v>494.5</v>
      </c>
      <c r="AG11" s="6">
        <v>29392</v>
      </c>
      <c r="AH11" s="6">
        <v>8981.9</v>
      </c>
      <c r="AI11" s="6">
        <v>7131.3</v>
      </c>
      <c r="AJ11" s="6">
        <v>41376</v>
      </c>
      <c r="AK11" s="6">
        <v>33217.5</v>
      </c>
      <c r="AL11" s="6">
        <v>52001.599999999999</v>
      </c>
      <c r="AM11" s="6">
        <v>40025.300000000003</v>
      </c>
      <c r="AN11" s="6">
        <v>436.2</v>
      </c>
      <c r="AO11" s="6">
        <v>169.4</v>
      </c>
      <c r="AP11" s="6">
        <v>7.2</v>
      </c>
      <c r="AQ11" s="6">
        <v>11.4</v>
      </c>
      <c r="AR11" s="71">
        <v>235378.29</v>
      </c>
      <c r="AS11" s="6">
        <v>33944</v>
      </c>
      <c r="AT11" s="6">
        <v>1.3</v>
      </c>
      <c r="AU11" s="6">
        <v>0</v>
      </c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</row>
    <row r="12" spans="1:73">
      <c r="A12" s="5">
        <v>40918</v>
      </c>
      <c r="B12" s="6">
        <v>2569.6</v>
      </c>
      <c r="C12" s="6">
        <v>1362.5</v>
      </c>
      <c r="D12" s="6">
        <v>4680.6000000000004</v>
      </c>
      <c r="E12" s="6">
        <v>1.6</v>
      </c>
      <c r="F12" s="6">
        <v>0</v>
      </c>
      <c r="G12" s="6">
        <v>276238.2</v>
      </c>
      <c r="H12" s="6">
        <v>110528</v>
      </c>
      <c r="I12" s="6">
        <v>27041</v>
      </c>
      <c r="J12" s="6">
        <v>8.1999999999999993</v>
      </c>
      <c r="K12" s="6">
        <v>13.4</v>
      </c>
      <c r="L12" s="6">
        <v>13571.6</v>
      </c>
      <c r="M12" s="6">
        <v>6293.6</v>
      </c>
      <c r="N12" s="6">
        <v>139309.79999999999</v>
      </c>
      <c r="O12" s="6">
        <v>112091.8</v>
      </c>
      <c r="P12" s="6">
        <v>67274.100000000006</v>
      </c>
      <c r="Q12" s="6">
        <v>58370.5</v>
      </c>
      <c r="R12" s="6">
        <v>73535.600000000006</v>
      </c>
      <c r="S12" s="6">
        <v>49695</v>
      </c>
      <c r="T12" s="6">
        <v>7009.8</v>
      </c>
      <c r="U12" s="6">
        <v>5348.5</v>
      </c>
      <c r="V12" s="6">
        <v>592944.4</v>
      </c>
      <c r="W12" s="6">
        <v>312694.59999999998</v>
      </c>
      <c r="X12" s="6">
        <v>1169765.1000000001</v>
      </c>
      <c r="Y12" s="6">
        <v>115185.8</v>
      </c>
      <c r="Z12" s="6">
        <v>280.2</v>
      </c>
      <c r="AA12" s="6">
        <v>54980</v>
      </c>
      <c r="AB12" s="6">
        <v>3430.1</v>
      </c>
      <c r="AC12" s="6">
        <v>2025.9</v>
      </c>
      <c r="AD12" s="6">
        <v>1214875.2</v>
      </c>
      <c r="AE12" s="6">
        <v>115246.6</v>
      </c>
      <c r="AF12" s="6">
        <v>494.5</v>
      </c>
      <c r="AG12" s="6">
        <v>29392</v>
      </c>
      <c r="AH12" s="6">
        <v>8981.9</v>
      </c>
      <c r="AI12" s="6">
        <v>7131.3</v>
      </c>
      <c r="AJ12" s="6">
        <v>41387.4</v>
      </c>
      <c r="AK12" s="6">
        <v>33225.9</v>
      </c>
      <c r="AL12" s="6">
        <v>52020.800000000003</v>
      </c>
      <c r="AM12" s="6">
        <v>40040.300000000003</v>
      </c>
      <c r="AN12" s="6">
        <v>459.6</v>
      </c>
      <c r="AO12" s="6">
        <v>178.5</v>
      </c>
      <c r="AP12" s="6">
        <v>7.2</v>
      </c>
      <c r="AQ12" s="6">
        <v>11.4</v>
      </c>
      <c r="AR12" s="71">
        <v>235378.29</v>
      </c>
      <c r="AS12" s="6">
        <v>33944</v>
      </c>
      <c r="AT12" s="6">
        <v>1.3</v>
      </c>
      <c r="AU12" s="6">
        <v>0</v>
      </c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</row>
    <row r="13" spans="1:73">
      <c r="A13" s="5">
        <v>40919</v>
      </c>
      <c r="B13" s="6">
        <v>2569.6</v>
      </c>
      <c r="C13" s="6">
        <v>1362.5</v>
      </c>
      <c r="D13" s="6">
        <v>4680.6000000000004</v>
      </c>
      <c r="E13" s="6">
        <v>1.6</v>
      </c>
      <c r="F13" s="6">
        <v>0</v>
      </c>
      <c r="G13" s="6">
        <v>276500.5</v>
      </c>
      <c r="H13" s="6">
        <v>110630.8</v>
      </c>
      <c r="I13" s="6">
        <v>27065</v>
      </c>
      <c r="J13" s="6">
        <v>8.1999999999999993</v>
      </c>
      <c r="K13" s="6">
        <v>13.4</v>
      </c>
      <c r="L13" s="6">
        <v>13571.6</v>
      </c>
      <c r="M13" s="6">
        <v>6293.6</v>
      </c>
      <c r="N13" s="6">
        <v>139342.20000000001</v>
      </c>
      <c r="O13" s="6">
        <v>112117.5</v>
      </c>
      <c r="P13" s="6">
        <v>67294.5</v>
      </c>
      <c r="Q13" s="6">
        <v>58386.9</v>
      </c>
      <c r="R13" s="6">
        <v>73555.399999999994</v>
      </c>
      <c r="S13" s="6">
        <v>49708.1</v>
      </c>
      <c r="T13" s="6">
        <v>7016.5</v>
      </c>
      <c r="U13" s="6">
        <v>5353</v>
      </c>
      <c r="V13" s="6">
        <v>593236.9</v>
      </c>
      <c r="W13" s="6">
        <v>312846.2</v>
      </c>
      <c r="X13" s="6">
        <v>1170060</v>
      </c>
      <c r="Y13" s="6">
        <v>115209.8</v>
      </c>
      <c r="Z13" s="6">
        <v>280.2</v>
      </c>
      <c r="AA13" s="6">
        <v>54980</v>
      </c>
      <c r="AB13" s="6">
        <v>3530.9</v>
      </c>
      <c r="AC13" s="6">
        <v>2081.4</v>
      </c>
      <c r="AD13" s="6">
        <v>1214980.8</v>
      </c>
      <c r="AE13" s="6">
        <v>115270.6</v>
      </c>
      <c r="AF13" s="6">
        <v>494.5</v>
      </c>
      <c r="AG13" s="6">
        <v>29392</v>
      </c>
      <c r="AH13" s="6">
        <v>8981.9</v>
      </c>
      <c r="AI13" s="6">
        <v>7131.3</v>
      </c>
      <c r="AJ13" s="6">
        <v>41399</v>
      </c>
      <c r="AK13" s="6">
        <v>33234.400000000001</v>
      </c>
      <c r="AL13" s="6">
        <v>52040</v>
      </c>
      <c r="AM13" s="6">
        <v>40055.300000000003</v>
      </c>
      <c r="AN13" s="6">
        <v>482.9</v>
      </c>
      <c r="AO13" s="6">
        <v>187.3</v>
      </c>
      <c r="AP13" s="6">
        <v>7.2</v>
      </c>
      <c r="AQ13" s="6">
        <v>11.4</v>
      </c>
      <c r="AR13" s="71">
        <v>235378.29</v>
      </c>
      <c r="AS13" s="6">
        <v>33944</v>
      </c>
      <c r="AT13" s="6">
        <v>1.3</v>
      </c>
      <c r="AU13" s="6">
        <v>0</v>
      </c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</row>
    <row r="14" spans="1:73">
      <c r="A14" s="5">
        <v>40920</v>
      </c>
      <c r="B14" s="6">
        <v>2569.6</v>
      </c>
      <c r="C14" s="6">
        <v>1362.5</v>
      </c>
      <c r="D14" s="6">
        <v>4680.6000000000004</v>
      </c>
      <c r="E14" s="6">
        <v>1.6</v>
      </c>
      <c r="F14" s="6">
        <v>0</v>
      </c>
      <c r="G14" s="6">
        <v>276762.90000000002</v>
      </c>
      <c r="H14" s="6">
        <v>110733.6</v>
      </c>
      <c r="I14" s="6">
        <v>27089</v>
      </c>
      <c r="J14" s="6">
        <v>8.1999999999999993</v>
      </c>
      <c r="K14" s="6">
        <v>13.4</v>
      </c>
      <c r="L14" s="6">
        <v>13571.6</v>
      </c>
      <c r="M14" s="6">
        <v>6293.6</v>
      </c>
      <c r="N14" s="6">
        <v>139374.5</v>
      </c>
      <c r="O14" s="6">
        <v>112143</v>
      </c>
      <c r="P14" s="6">
        <v>67315.7</v>
      </c>
      <c r="Q14" s="6">
        <v>58403.8</v>
      </c>
      <c r="R14" s="6">
        <v>73575.600000000006</v>
      </c>
      <c r="S14" s="6">
        <v>49721.599999999999</v>
      </c>
      <c r="T14" s="6">
        <v>7023.1</v>
      </c>
      <c r="U14" s="6">
        <v>5357.4</v>
      </c>
      <c r="V14" s="6">
        <v>593531.5</v>
      </c>
      <c r="W14" s="6">
        <v>312998.2</v>
      </c>
      <c r="X14" s="6">
        <v>1170357.5</v>
      </c>
      <c r="Y14" s="6">
        <v>115233.8</v>
      </c>
      <c r="Z14" s="6">
        <v>280.2</v>
      </c>
      <c r="AA14" s="6">
        <v>54980</v>
      </c>
      <c r="AB14" s="6">
        <v>3631.7</v>
      </c>
      <c r="AC14" s="6">
        <v>2137.5</v>
      </c>
      <c r="AD14" s="6">
        <v>1215086.3</v>
      </c>
      <c r="AE14" s="6">
        <v>115294.6</v>
      </c>
      <c r="AF14" s="6">
        <v>494.5</v>
      </c>
      <c r="AG14" s="6">
        <v>29392</v>
      </c>
      <c r="AH14" s="6">
        <v>8981.9</v>
      </c>
      <c r="AI14" s="6">
        <v>7131.3</v>
      </c>
      <c r="AJ14" s="6">
        <v>41411.1</v>
      </c>
      <c r="AK14" s="6">
        <v>33243.1</v>
      </c>
      <c r="AL14" s="6">
        <v>52059.199999999997</v>
      </c>
      <c r="AM14" s="6">
        <v>40070.300000000003</v>
      </c>
      <c r="AN14" s="6">
        <v>506.1</v>
      </c>
      <c r="AO14" s="6">
        <v>196.3</v>
      </c>
      <c r="AP14" s="6">
        <v>7.2</v>
      </c>
      <c r="AQ14" s="6">
        <v>11.4</v>
      </c>
      <c r="AR14" s="71">
        <v>235378.29</v>
      </c>
      <c r="AS14" s="6">
        <v>33944</v>
      </c>
      <c r="AT14" s="6">
        <v>1.3</v>
      </c>
      <c r="AU14" s="6">
        <v>0</v>
      </c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</row>
    <row r="15" spans="1:73">
      <c r="A15" s="5">
        <v>40921</v>
      </c>
      <c r="B15" s="6">
        <v>2569.6</v>
      </c>
      <c r="C15" s="6">
        <v>1362.5</v>
      </c>
      <c r="D15" s="6">
        <v>4680.6000000000004</v>
      </c>
      <c r="E15" s="6">
        <v>1.6</v>
      </c>
      <c r="F15" s="6">
        <v>0</v>
      </c>
      <c r="G15" s="6">
        <v>277016.09999999998</v>
      </c>
      <c r="H15" s="6">
        <v>110833.8</v>
      </c>
      <c r="I15" s="6">
        <v>27113</v>
      </c>
      <c r="J15" s="6">
        <v>8.1999999999999993</v>
      </c>
      <c r="K15" s="6">
        <v>13.4</v>
      </c>
      <c r="L15" s="6">
        <v>13571.6</v>
      </c>
      <c r="M15" s="6">
        <v>6293.6</v>
      </c>
      <c r="N15" s="6">
        <v>139407.20000000001</v>
      </c>
      <c r="O15" s="6">
        <v>112168.9</v>
      </c>
      <c r="P15" s="6">
        <v>67337</v>
      </c>
      <c r="Q15" s="6">
        <v>58420.2</v>
      </c>
      <c r="R15" s="6">
        <v>73595.600000000006</v>
      </c>
      <c r="S15" s="6">
        <v>49735.1</v>
      </c>
      <c r="T15" s="6">
        <v>7029.8</v>
      </c>
      <c r="U15" s="6">
        <v>5361.9</v>
      </c>
      <c r="V15" s="6">
        <v>593819.5</v>
      </c>
      <c r="W15" s="6">
        <v>313149.2</v>
      </c>
      <c r="X15" s="6">
        <v>1170647.7</v>
      </c>
      <c r="Y15" s="6">
        <v>115257.8</v>
      </c>
      <c r="Z15" s="6">
        <v>280.2</v>
      </c>
      <c r="AA15" s="6">
        <v>54980</v>
      </c>
      <c r="AB15" s="6">
        <v>3732.7</v>
      </c>
      <c r="AC15" s="6">
        <v>2192.1</v>
      </c>
      <c r="AD15" s="6">
        <v>1215191.8999999999</v>
      </c>
      <c r="AE15" s="6">
        <v>115318.6</v>
      </c>
      <c r="AF15" s="6">
        <v>494.5</v>
      </c>
      <c r="AG15" s="6">
        <v>29392</v>
      </c>
      <c r="AH15" s="6">
        <v>8981.9</v>
      </c>
      <c r="AI15" s="6">
        <v>7131.3</v>
      </c>
      <c r="AJ15" s="6">
        <v>41422</v>
      </c>
      <c r="AK15" s="6">
        <v>33250.9</v>
      </c>
      <c r="AL15" s="6">
        <v>52078.5</v>
      </c>
      <c r="AM15" s="6">
        <v>40085.4</v>
      </c>
      <c r="AN15" s="6">
        <v>532.6</v>
      </c>
      <c r="AO15" s="6">
        <v>206.7</v>
      </c>
      <c r="AP15" s="6">
        <v>7.2</v>
      </c>
      <c r="AQ15" s="6">
        <v>11.4</v>
      </c>
      <c r="AR15" s="71">
        <v>235378.29</v>
      </c>
      <c r="AS15" s="6">
        <v>33944</v>
      </c>
      <c r="AT15" s="6">
        <v>1.3</v>
      </c>
      <c r="AU15" s="6">
        <v>0</v>
      </c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</row>
    <row r="16" spans="1:73">
      <c r="A16" s="5">
        <v>40922</v>
      </c>
      <c r="B16" s="6">
        <v>2569.6</v>
      </c>
      <c r="C16" s="6">
        <v>1362.5</v>
      </c>
      <c r="D16" s="6">
        <v>4680.6000000000004</v>
      </c>
      <c r="E16" s="6">
        <v>1.6</v>
      </c>
      <c r="F16" s="6">
        <v>0</v>
      </c>
      <c r="G16" s="6">
        <v>277263</v>
      </c>
      <c r="H16" s="6">
        <v>110932.5</v>
      </c>
      <c r="I16" s="6">
        <v>27137</v>
      </c>
      <c r="J16" s="6">
        <v>8.1999999999999993</v>
      </c>
      <c r="K16" s="6">
        <v>13.4</v>
      </c>
      <c r="L16" s="6">
        <v>13571.6</v>
      </c>
      <c r="M16" s="6">
        <v>6293.6</v>
      </c>
      <c r="N16" s="6">
        <v>139439.79999999999</v>
      </c>
      <c r="O16" s="6">
        <v>112194.7</v>
      </c>
      <c r="P16" s="6">
        <v>67358.5</v>
      </c>
      <c r="Q16" s="6">
        <v>58437</v>
      </c>
      <c r="R16" s="6">
        <v>73615.199999999997</v>
      </c>
      <c r="S16" s="6">
        <v>49748.3</v>
      </c>
      <c r="T16" s="6">
        <v>7036.5</v>
      </c>
      <c r="U16" s="6">
        <v>5366.4</v>
      </c>
      <c r="V16" s="6">
        <v>594101.4</v>
      </c>
      <c r="W16" s="6">
        <v>313299.59999999998</v>
      </c>
      <c r="X16" s="6">
        <v>1170932</v>
      </c>
      <c r="Y16" s="6">
        <v>115281.8</v>
      </c>
      <c r="Z16" s="6">
        <v>280.2</v>
      </c>
      <c r="AA16" s="6">
        <v>54980</v>
      </c>
      <c r="AB16" s="6">
        <v>3833.4</v>
      </c>
      <c r="AC16" s="6">
        <v>2245.8000000000002</v>
      </c>
      <c r="AD16" s="6">
        <v>1215297</v>
      </c>
      <c r="AE16" s="6">
        <v>115342.6</v>
      </c>
      <c r="AF16" s="6">
        <v>494.5</v>
      </c>
      <c r="AG16" s="6">
        <v>29392</v>
      </c>
      <c r="AH16" s="6">
        <v>8981.9</v>
      </c>
      <c r="AI16" s="6">
        <v>7131.3</v>
      </c>
      <c r="AJ16" s="6">
        <v>41433.599999999999</v>
      </c>
      <c r="AK16" s="6">
        <v>33259.4</v>
      </c>
      <c r="AL16" s="6">
        <v>52097.7</v>
      </c>
      <c r="AM16" s="6">
        <v>40100.5</v>
      </c>
      <c r="AN16" s="6">
        <v>559</v>
      </c>
      <c r="AO16" s="6">
        <v>217</v>
      </c>
      <c r="AP16" s="6">
        <v>7.2</v>
      </c>
      <c r="AQ16" s="6">
        <v>11.4</v>
      </c>
      <c r="AR16" s="71">
        <v>235378.29</v>
      </c>
      <c r="AS16" s="6">
        <v>33944</v>
      </c>
      <c r="AT16" s="6">
        <v>1.3</v>
      </c>
      <c r="AU16" s="6">
        <v>0</v>
      </c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</row>
    <row r="17" spans="1:73">
      <c r="A17" s="5">
        <v>40923</v>
      </c>
      <c r="B17" s="6">
        <v>2569.6</v>
      </c>
      <c r="C17" s="6">
        <v>1362.5</v>
      </c>
      <c r="D17" s="6">
        <v>4680.6000000000004</v>
      </c>
      <c r="E17" s="6">
        <v>1.6</v>
      </c>
      <c r="F17" s="6">
        <v>0</v>
      </c>
      <c r="G17" s="6">
        <v>277523.5</v>
      </c>
      <c r="H17" s="6">
        <v>111034.4</v>
      </c>
      <c r="I17" s="6">
        <v>27161</v>
      </c>
      <c r="J17" s="6">
        <v>8.1999999999999993</v>
      </c>
      <c r="K17" s="6">
        <v>13.4</v>
      </c>
      <c r="L17" s="6">
        <v>13571.6</v>
      </c>
      <c r="M17" s="6">
        <v>6293.6</v>
      </c>
      <c r="N17" s="6">
        <v>139472.4</v>
      </c>
      <c r="O17" s="6">
        <v>112220.6</v>
      </c>
      <c r="P17" s="6">
        <v>67379.399999999994</v>
      </c>
      <c r="Q17" s="6">
        <v>58453.5</v>
      </c>
      <c r="R17" s="6">
        <v>73634.3</v>
      </c>
      <c r="S17" s="6">
        <v>49761.2</v>
      </c>
      <c r="T17" s="6">
        <v>7043.2</v>
      </c>
      <c r="U17" s="6">
        <v>5370</v>
      </c>
      <c r="V17" s="6">
        <v>594391</v>
      </c>
      <c r="W17" s="6">
        <v>313450.5</v>
      </c>
      <c r="X17" s="6">
        <v>1171224.7</v>
      </c>
      <c r="Y17" s="6">
        <v>115305.8</v>
      </c>
      <c r="Z17" s="6">
        <v>280.2</v>
      </c>
      <c r="AA17" s="6">
        <v>54980</v>
      </c>
      <c r="AB17" s="6">
        <v>3934.1</v>
      </c>
      <c r="AC17" s="6">
        <v>2300.6999999999998</v>
      </c>
      <c r="AD17" s="6">
        <v>1215402.2</v>
      </c>
      <c r="AE17" s="6">
        <v>115366.6</v>
      </c>
      <c r="AF17" s="6">
        <v>494.5</v>
      </c>
      <c r="AG17" s="6">
        <v>29392</v>
      </c>
      <c r="AH17" s="6">
        <v>8981.9</v>
      </c>
      <c r="AI17" s="6">
        <v>7131.3</v>
      </c>
      <c r="AJ17" s="6">
        <v>41445.800000000003</v>
      </c>
      <c r="AK17" s="6">
        <v>33268.300000000003</v>
      </c>
      <c r="AL17" s="6">
        <v>52116.9</v>
      </c>
      <c r="AM17" s="6">
        <v>40115.5</v>
      </c>
      <c r="AN17" s="6">
        <v>578.9</v>
      </c>
      <c r="AO17" s="6">
        <v>224.9</v>
      </c>
      <c r="AP17" s="6">
        <v>7.2</v>
      </c>
      <c r="AQ17" s="6">
        <v>11.4</v>
      </c>
      <c r="AR17" s="71">
        <v>235378.29</v>
      </c>
      <c r="AS17" s="6">
        <v>33944</v>
      </c>
      <c r="AT17" s="6">
        <v>1.3</v>
      </c>
      <c r="AU17" s="6">
        <v>0</v>
      </c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</row>
    <row r="18" spans="1:73">
      <c r="A18" s="5">
        <v>40924</v>
      </c>
      <c r="B18" s="6">
        <v>2569.6</v>
      </c>
      <c r="C18" s="6">
        <v>1362.5</v>
      </c>
      <c r="D18" s="6">
        <v>4680.6000000000004</v>
      </c>
      <c r="E18" s="6">
        <v>1.6</v>
      </c>
      <c r="F18" s="6">
        <v>0</v>
      </c>
      <c r="G18" s="6">
        <v>277783.90000000002</v>
      </c>
      <c r="H18" s="6">
        <v>111136.8</v>
      </c>
      <c r="I18" s="6">
        <v>27185</v>
      </c>
      <c r="J18" s="6">
        <v>8.1999999999999993</v>
      </c>
      <c r="K18" s="6">
        <v>13.4</v>
      </c>
      <c r="L18" s="6">
        <v>13571.6</v>
      </c>
      <c r="M18" s="6">
        <v>6293.6</v>
      </c>
      <c r="N18" s="6">
        <v>139505.29999999999</v>
      </c>
      <c r="O18" s="6">
        <v>112246.6</v>
      </c>
      <c r="P18" s="6">
        <v>67400.600000000006</v>
      </c>
      <c r="Q18" s="6">
        <v>58470.1</v>
      </c>
      <c r="R18" s="6">
        <v>73654.2</v>
      </c>
      <c r="S18" s="6">
        <v>49774.400000000001</v>
      </c>
      <c r="T18" s="6">
        <v>7049.8</v>
      </c>
      <c r="U18" s="6">
        <v>5375.3</v>
      </c>
      <c r="V18" s="6">
        <v>594684.6</v>
      </c>
      <c r="W18" s="6">
        <v>313603</v>
      </c>
      <c r="X18" s="6">
        <v>1171520.3</v>
      </c>
      <c r="Y18" s="6">
        <v>115329.8</v>
      </c>
      <c r="Z18" s="6">
        <v>280.2</v>
      </c>
      <c r="AA18" s="6">
        <v>54980</v>
      </c>
      <c r="AB18" s="6">
        <v>4035.2</v>
      </c>
      <c r="AC18" s="6">
        <v>2356.1999999999998</v>
      </c>
      <c r="AD18" s="6">
        <v>1215507.6000000001</v>
      </c>
      <c r="AE18" s="6">
        <v>115390.6</v>
      </c>
      <c r="AF18" s="6">
        <v>494.5</v>
      </c>
      <c r="AG18" s="6">
        <v>29392</v>
      </c>
      <c r="AH18" s="6">
        <v>8981.9</v>
      </c>
      <c r="AI18" s="6">
        <v>7131.3</v>
      </c>
      <c r="AJ18" s="6">
        <v>41458.5</v>
      </c>
      <c r="AK18" s="6">
        <v>33277.5</v>
      </c>
      <c r="AL18" s="6">
        <v>52136.3</v>
      </c>
      <c r="AM18" s="6">
        <v>40130.5</v>
      </c>
      <c r="AN18" s="6">
        <v>602.29999999999995</v>
      </c>
      <c r="AO18" s="6">
        <v>234</v>
      </c>
      <c r="AP18" s="6">
        <v>7.2</v>
      </c>
      <c r="AQ18" s="6">
        <v>11.4</v>
      </c>
      <c r="AR18" s="71">
        <v>235378.29</v>
      </c>
      <c r="AS18" s="6">
        <v>33944</v>
      </c>
      <c r="AT18" s="6">
        <v>1.3</v>
      </c>
      <c r="AU18" s="6">
        <v>0</v>
      </c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</row>
    <row r="19" spans="1:73">
      <c r="A19" s="5">
        <v>40925</v>
      </c>
      <c r="B19" s="6">
        <v>2570.6</v>
      </c>
      <c r="C19" s="6">
        <v>1363</v>
      </c>
      <c r="D19" s="6">
        <v>4681.8</v>
      </c>
      <c r="E19" s="6">
        <v>1.6</v>
      </c>
      <c r="F19" s="6">
        <v>0</v>
      </c>
      <c r="G19" s="6">
        <v>278045.5</v>
      </c>
      <c r="H19" s="6">
        <v>111239.3</v>
      </c>
      <c r="I19" s="6">
        <v>27209</v>
      </c>
      <c r="J19" s="6">
        <v>8.1999999999999993</v>
      </c>
      <c r="K19" s="6">
        <v>13.4</v>
      </c>
      <c r="L19" s="6">
        <v>13571.6</v>
      </c>
      <c r="M19" s="6">
        <v>6293.6</v>
      </c>
      <c r="N19" s="6">
        <v>139538.1</v>
      </c>
      <c r="O19" s="6">
        <v>112272.6</v>
      </c>
      <c r="P19" s="6">
        <v>67424.2</v>
      </c>
      <c r="Q19" s="6">
        <v>58488</v>
      </c>
      <c r="R19" s="6">
        <v>73673.399999999994</v>
      </c>
      <c r="S19" s="6">
        <v>49787.1</v>
      </c>
      <c r="T19" s="6">
        <v>7056.4</v>
      </c>
      <c r="U19" s="6">
        <v>5379.7</v>
      </c>
      <c r="V19" s="6">
        <v>594993.9</v>
      </c>
      <c r="W19" s="6">
        <v>313757.90000000002</v>
      </c>
      <c r="X19" s="6">
        <v>1171831.8999999999</v>
      </c>
      <c r="Y19" s="6">
        <v>115353.8</v>
      </c>
      <c r="Z19" s="6">
        <v>280.2</v>
      </c>
      <c r="AA19" s="6">
        <v>54980</v>
      </c>
      <c r="AB19" s="6">
        <v>4136.3999999999996</v>
      </c>
      <c r="AC19" s="6">
        <v>2415.5</v>
      </c>
      <c r="AD19" s="6">
        <v>1215612.3999999999</v>
      </c>
      <c r="AE19" s="6">
        <v>115414.6</v>
      </c>
      <c r="AF19" s="6">
        <v>494.5</v>
      </c>
      <c r="AG19" s="6">
        <v>29392</v>
      </c>
      <c r="AH19" s="6">
        <v>8981.9</v>
      </c>
      <c r="AI19" s="6">
        <v>7131.3</v>
      </c>
      <c r="AJ19" s="6">
        <v>41471.1</v>
      </c>
      <c r="AK19" s="6">
        <v>33286.6</v>
      </c>
      <c r="AL19" s="6">
        <v>52155.6</v>
      </c>
      <c r="AM19" s="6">
        <v>40145.599999999999</v>
      </c>
      <c r="AN19" s="6">
        <v>638.6</v>
      </c>
      <c r="AO19" s="6">
        <v>248</v>
      </c>
      <c r="AP19" s="6">
        <v>7.2</v>
      </c>
      <c r="AQ19" s="6">
        <v>11.4</v>
      </c>
      <c r="AR19" s="71">
        <v>235378.29</v>
      </c>
      <c r="AS19" s="6">
        <v>33944</v>
      </c>
      <c r="AT19" s="6">
        <v>1.3</v>
      </c>
      <c r="AU19" s="6">
        <v>0</v>
      </c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</row>
    <row r="20" spans="1:73">
      <c r="A20" s="5">
        <v>40926</v>
      </c>
      <c r="B20" s="6">
        <v>2570.6</v>
      </c>
      <c r="C20" s="6">
        <v>1363</v>
      </c>
      <c r="D20" s="6">
        <v>4681.8</v>
      </c>
      <c r="E20" s="6">
        <v>1.6</v>
      </c>
      <c r="F20" s="6">
        <v>0</v>
      </c>
      <c r="G20" s="6">
        <v>278307.3</v>
      </c>
      <c r="H20" s="6">
        <v>111341.9</v>
      </c>
      <c r="I20" s="6">
        <v>27233</v>
      </c>
      <c r="J20" s="6">
        <v>8.1999999999999993</v>
      </c>
      <c r="K20" s="6">
        <v>13.4</v>
      </c>
      <c r="L20" s="6">
        <v>13571.6</v>
      </c>
      <c r="M20" s="6">
        <v>6293.6</v>
      </c>
      <c r="N20" s="6">
        <v>139571.1</v>
      </c>
      <c r="O20" s="6">
        <v>112298.6</v>
      </c>
      <c r="P20" s="6">
        <v>67443.7</v>
      </c>
      <c r="Q20" s="6">
        <v>58503.8</v>
      </c>
      <c r="R20" s="6">
        <v>73693</v>
      </c>
      <c r="S20" s="6">
        <v>49800.2</v>
      </c>
      <c r="T20" s="6">
        <v>7062.9</v>
      </c>
      <c r="U20" s="6">
        <v>5374.1</v>
      </c>
      <c r="V20" s="6">
        <v>595277.4</v>
      </c>
      <c r="W20" s="6">
        <v>313907.5</v>
      </c>
      <c r="X20" s="6">
        <v>1172117.8999999999</v>
      </c>
      <c r="Y20" s="6">
        <v>115377.8</v>
      </c>
      <c r="Z20" s="6">
        <v>280.2</v>
      </c>
      <c r="AA20" s="6">
        <v>54980</v>
      </c>
      <c r="AB20" s="6">
        <v>4237.2</v>
      </c>
      <c r="AC20" s="6">
        <v>2469</v>
      </c>
      <c r="AD20" s="6">
        <v>1215717.8</v>
      </c>
      <c r="AE20" s="6">
        <v>115438.6</v>
      </c>
      <c r="AF20" s="6">
        <v>494.5</v>
      </c>
      <c r="AG20" s="6">
        <v>29392</v>
      </c>
      <c r="AH20" s="6">
        <v>8981.9</v>
      </c>
      <c r="AI20" s="6">
        <v>7131.3</v>
      </c>
      <c r="AJ20" s="6">
        <v>41482.6</v>
      </c>
      <c r="AK20" s="6">
        <v>33294.9</v>
      </c>
      <c r="AL20" s="6">
        <v>52175</v>
      </c>
      <c r="AM20" s="6">
        <v>40160.6</v>
      </c>
      <c r="AN20" s="6">
        <v>653.29999999999995</v>
      </c>
      <c r="AO20" s="6">
        <v>253.8</v>
      </c>
      <c r="AP20" s="6">
        <v>7.2</v>
      </c>
      <c r="AQ20" s="6">
        <v>11.4</v>
      </c>
      <c r="AR20" s="71">
        <v>235378.29</v>
      </c>
      <c r="AS20" s="6">
        <v>33944</v>
      </c>
      <c r="AT20" s="6">
        <v>1.3</v>
      </c>
      <c r="AU20" s="6">
        <v>0</v>
      </c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</row>
    <row r="21" spans="1:73">
      <c r="A21" s="5">
        <v>40927</v>
      </c>
      <c r="B21" s="6">
        <v>2570.6</v>
      </c>
      <c r="C21" s="6">
        <v>1363</v>
      </c>
      <c r="D21" s="6">
        <v>4681.8</v>
      </c>
      <c r="E21" s="6">
        <v>1.6</v>
      </c>
      <c r="F21" s="6">
        <v>0</v>
      </c>
      <c r="G21" s="6">
        <v>278569.8</v>
      </c>
      <c r="H21" s="6">
        <v>111445</v>
      </c>
      <c r="I21" s="6">
        <v>27257</v>
      </c>
      <c r="J21" s="6">
        <v>8.1999999999999993</v>
      </c>
      <c r="K21" s="6">
        <v>13.4</v>
      </c>
      <c r="L21" s="6">
        <v>13571.6</v>
      </c>
      <c r="M21" s="6">
        <v>6293.6</v>
      </c>
      <c r="N21" s="6">
        <v>139604.4</v>
      </c>
      <c r="O21" s="6">
        <v>112325</v>
      </c>
      <c r="P21" s="6">
        <v>67466.7</v>
      </c>
      <c r="Q21" s="6">
        <v>58521.4</v>
      </c>
      <c r="R21" s="6">
        <v>73712.399999999994</v>
      </c>
      <c r="S21" s="6">
        <v>49813.2</v>
      </c>
      <c r="T21" s="6">
        <v>7069.7</v>
      </c>
      <c r="U21" s="6">
        <v>5388.6</v>
      </c>
      <c r="V21" s="6">
        <v>595581.30000000005</v>
      </c>
      <c r="W21" s="6">
        <v>314062.09999999998</v>
      </c>
      <c r="X21" s="6">
        <v>1172421.5</v>
      </c>
      <c r="Y21" s="6">
        <v>115401.8</v>
      </c>
      <c r="Z21" s="6">
        <v>280.2</v>
      </c>
      <c r="AA21" s="6">
        <v>54980</v>
      </c>
      <c r="AB21" s="6">
        <v>4339.1000000000004</v>
      </c>
      <c r="AC21" s="6">
        <v>2526.8000000000002</v>
      </c>
      <c r="AD21" s="6">
        <v>1215823</v>
      </c>
      <c r="AE21" s="6">
        <v>115462.6</v>
      </c>
      <c r="AF21" s="6">
        <v>494.5</v>
      </c>
      <c r="AG21" s="6">
        <v>29392</v>
      </c>
      <c r="AH21" s="6">
        <v>8981.9</v>
      </c>
      <c r="AI21" s="6">
        <v>7131.3</v>
      </c>
      <c r="AJ21" s="6">
        <v>41494.800000000003</v>
      </c>
      <c r="AK21" s="6">
        <v>33303.800000000003</v>
      </c>
      <c r="AL21" s="6">
        <v>52194.6</v>
      </c>
      <c r="AM21" s="6">
        <v>40175.9</v>
      </c>
      <c r="AN21" s="6">
        <v>683.7</v>
      </c>
      <c r="AO21" s="6">
        <v>265.8</v>
      </c>
      <c r="AP21" s="6">
        <v>7.2</v>
      </c>
      <c r="AQ21" s="6">
        <v>11.4</v>
      </c>
      <c r="AR21" s="71">
        <v>235378.29</v>
      </c>
      <c r="AS21" s="6">
        <v>33944</v>
      </c>
      <c r="AT21" s="6">
        <v>1.3</v>
      </c>
      <c r="AU21" s="6">
        <v>0</v>
      </c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</row>
    <row r="22" spans="1:73">
      <c r="A22" s="5">
        <v>40928</v>
      </c>
      <c r="B22" s="6">
        <v>2570.6</v>
      </c>
      <c r="C22" s="6">
        <v>1363</v>
      </c>
      <c r="D22" s="6">
        <v>4681.8</v>
      </c>
      <c r="E22" s="6">
        <v>1.6</v>
      </c>
      <c r="F22" s="6">
        <v>0</v>
      </c>
      <c r="G22" s="6">
        <v>278825.40000000002</v>
      </c>
      <c r="H22" s="6">
        <v>111545.8</v>
      </c>
      <c r="I22" s="6">
        <v>27281</v>
      </c>
      <c r="J22" s="6">
        <v>8.1999999999999993</v>
      </c>
      <c r="K22" s="6">
        <v>13.4</v>
      </c>
      <c r="L22" s="6">
        <v>13571.6</v>
      </c>
      <c r="M22" s="6">
        <v>6293.6</v>
      </c>
      <c r="N22" s="6">
        <v>139637.29999999999</v>
      </c>
      <c r="O22" s="6">
        <v>112350.9</v>
      </c>
      <c r="P22" s="6">
        <v>67486.8</v>
      </c>
      <c r="Q22" s="6">
        <v>58537.4</v>
      </c>
      <c r="R22" s="6">
        <v>73730.8</v>
      </c>
      <c r="S22" s="6">
        <v>49825.599999999999</v>
      </c>
      <c r="T22" s="6">
        <v>7076.6</v>
      </c>
      <c r="U22" s="6">
        <v>5393.1</v>
      </c>
      <c r="V22" s="6">
        <v>595824.6</v>
      </c>
      <c r="W22" s="6">
        <v>314187.59999999998</v>
      </c>
      <c r="X22" s="6">
        <v>1172667</v>
      </c>
      <c r="Y22" s="6">
        <v>115425.8</v>
      </c>
      <c r="Z22" s="6">
        <v>281.2</v>
      </c>
      <c r="AA22" s="6">
        <v>56008</v>
      </c>
      <c r="AB22" s="6">
        <v>4478.8</v>
      </c>
      <c r="AC22" s="6">
        <v>2604.6</v>
      </c>
      <c r="AD22" s="6">
        <v>1215966</v>
      </c>
      <c r="AE22" s="6">
        <v>115486.6</v>
      </c>
      <c r="AF22" s="6">
        <v>495.3</v>
      </c>
      <c r="AG22" s="6">
        <v>30130</v>
      </c>
      <c r="AH22" s="6">
        <v>8981.9</v>
      </c>
      <c r="AI22" s="6">
        <v>7131.3</v>
      </c>
      <c r="AJ22" s="6">
        <v>41506.6</v>
      </c>
      <c r="AK22" s="6">
        <v>33312.400000000001</v>
      </c>
      <c r="AL22" s="6">
        <v>52213.9</v>
      </c>
      <c r="AM22" s="6">
        <v>40190.9</v>
      </c>
      <c r="AN22" s="6">
        <v>703.3</v>
      </c>
      <c r="AO22" s="6">
        <v>273.5</v>
      </c>
      <c r="AP22" s="6">
        <v>7.2</v>
      </c>
      <c r="AQ22" s="6">
        <v>11.4</v>
      </c>
      <c r="AR22" s="71">
        <v>235378.29</v>
      </c>
      <c r="AS22" s="6">
        <v>33944</v>
      </c>
      <c r="AT22" s="6">
        <v>1.3</v>
      </c>
      <c r="AU22" s="6">
        <v>0</v>
      </c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</row>
    <row r="23" spans="1:73">
      <c r="A23" s="5">
        <v>40929</v>
      </c>
      <c r="B23" s="6">
        <v>2570.6</v>
      </c>
      <c r="C23" s="6">
        <v>1363</v>
      </c>
      <c r="D23" s="6">
        <v>4681.8</v>
      </c>
      <c r="E23" s="6">
        <v>1.6</v>
      </c>
      <c r="F23" s="6">
        <v>0</v>
      </c>
      <c r="G23" s="6">
        <v>279082</v>
      </c>
      <c r="H23" s="6">
        <v>111647</v>
      </c>
      <c r="I23" s="6">
        <v>27305</v>
      </c>
      <c r="J23" s="6">
        <v>8.1999999999999993</v>
      </c>
      <c r="K23" s="6">
        <v>13.4</v>
      </c>
      <c r="L23" s="6">
        <v>13571.6</v>
      </c>
      <c r="M23" s="6">
        <v>6293.6</v>
      </c>
      <c r="N23" s="6">
        <v>139670.20000000001</v>
      </c>
      <c r="O23" s="6">
        <v>112376.9</v>
      </c>
      <c r="P23" s="6">
        <v>67508.7</v>
      </c>
      <c r="Q23" s="6">
        <v>58554.400000000001</v>
      </c>
      <c r="R23" s="6">
        <v>73749</v>
      </c>
      <c r="S23" s="6">
        <v>49838</v>
      </c>
      <c r="T23" s="6">
        <v>7083.5</v>
      </c>
      <c r="U23" s="6">
        <v>5397.6</v>
      </c>
      <c r="V23" s="6">
        <v>596124.4</v>
      </c>
      <c r="W23" s="6">
        <v>314337</v>
      </c>
      <c r="X23" s="6">
        <v>1172969</v>
      </c>
      <c r="Y23" s="6">
        <v>115449.8</v>
      </c>
      <c r="Z23" s="6">
        <v>281.2</v>
      </c>
      <c r="AA23" s="6">
        <v>56008</v>
      </c>
      <c r="AB23" s="6">
        <v>4573</v>
      </c>
      <c r="AC23" s="6">
        <v>2663</v>
      </c>
      <c r="AD23" s="6">
        <v>1216064</v>
      </c>
      <c r="AE23" s="6">
        <v>115510.6</v>
      </c>
      <c r="AF23" s="6">
        <v>495.3</v>
      </c>
      <c r="AG23" s="6">
        <v>30130</v>
      </c>
      <c r="AH23" s="6">
        <v>8981.9</v>
      </c>
      <c r="AI23" s="6">
        <v>7131.3</v>
      </c>
      <c r="AJ23" s="6">
        <v>41518.5</v>
      </c>
      <c r="AK23" s="6">
        <v>33321</v>
      </c>
      <c r="AL23" s="6">
        <v>52233.2</v>
      </c>
      <c r="AM23" s="6">
        <v>40206</v>
      </c>
      <c r="AN23" s="6">
        <v>730.8</v>
      </c>
      <c r="AO23" s="6">
        <v>283.89999999999998</v>
      </c>
      <c r="AP23" s="6">
        <v>7.2</v>
      </c>
      <c r="AQ23" s="6">
        <v>11.4</v>
      </c>
      <c r="AR23" s="71">
        <v>235378.29</v>
      </c>
      <c r="AS23" s="6">
        <v>33944</v>
      </c>
      <c r="AT23" s="6">
        <v>1.3</v>
      </c>
      <c r="AU23" s="6">
        <v>0</v>
      </c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</row>
    <row r="24" spans="1:73">
      <c r="A24" s="5">
        <v>40930</v>
      </c>
      <c r="B24" s="6">
        <v>2570.6</v>
      </c>
      <c r="C24" s="6">
        <v>1363</v>
      </c>
      <c r="D24" s="6">
        <v>4681.8</v>
      </c>
      <c r="E24" s="6">
        <v>1.6</v>
      </c>
      <c r="F24" s="6">
        <v>0</v>
      </c>
      <c r="G24" s="6">
        <v>279342.2</v>
      </c>
      <c r="H24" s="6">
        <v>111749.2</v>
      </c>
      <c r="I24" s="6">
        <v>27329</v>
      </c>
      <c r="J24" s="6">
        <v>8.1999999999999993</v>
      </c>
      <c r="K24" s="6">
        <v>13.4</v>
      </c>
      <c r="L24" s="6">
        <v>13571.6</v>
      </c>
      <c r="M24" s="6">
        <v>6293.6</v>
      </c>
      <c r="N24" s="6">
        <v>139703.20000000001</v>
      </c>
      <c r="O24" s="6">
        <v>112403</v>
      </c>
      <c r="P24" s="6">
        <v>67530</v>
      </c>
      <c r="Q24" s="6">
        <v>58571.3</v>
      </c>
      <c r="R24" s="6">
        <v>73767.5</v>
      </c>
      <c r="S24" s="6">
        <v>49850.5</v>
      </c>
      <c r="T24" s="6">
        <v>7090.5</v>
      </c>
      <c r="U24" s="6">
        <v>5402.2</v>
      </c>
      <c r="V24" s="6">
        <v>596423.19999999995</v>
      </c>
      <c r="W24" s="6">
        <v>314486.7</v>
      </c>
      <c r="X24" s="6">
        <v>1173270</v>
      </c>
      <c r="Y24" s="6">
        <v>115473.8</v>
      </c>
      <c r="Z24" s="6">
        <v>281.2</v>
      </c>
      <c r="AA24" s="6">
        <v>56008</v>
      </c>
      <c r="AB24" s="6">
        <v>4667.6000000000004</v>
      </c>
      <c r="AC24" s="6">
        <v>2721</v>
      </c>
      <c r="AD24" s="6">
        <v>1216162.6000000001</v>
      </c>
      <c r="AE24" s="6">
        <v>115534.6</v>
      </c>
      <c r="AF24" s="6">
        <v>495.3</v>
      </c>
      <c r="AG24" s="6">
        <v>30130</v>
      </c>
      <c r="AH24" s="6">
        <v>8981.9</v>
      </c>
      <c r="AI24" s="6">
        <v>7131.3</v>
      </c>
      <c r="AJ24" s="6">
        <v>41530.6</v>
      </c>
      <c r="AK24" s="6">
        <v>33329.800000000003</v>
      </c>
      <c r="AL24" s="6">
        <v>52252.6</v>
      </c>
      <c r="AM24" s="6">
        <v>40221.1</v>
      </c>
      <c r="AN24" s="6">
        <v>754.2</v>
      </c>
      <c r="AO24" s="6">
        <v>292.8</v>
      </c>
      <c r="AP24" s="6">
        <v>7.2</v>
      </c>
      <c r="AQ24" s="6">
        <v>11.4</v>
      </c>
      <c r="AR24" s="71">
        <v>235378.29</v>
      </c>
      <c r="AS24" s="6">
        <v>33944</v>
      </c>
      <c r="AT24" s="6">
        <v>1.3</v>
      </c>
      <c r="AU24" s="6">
        <v>0</v>
      </c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</row>
    <row r="25" spans="1:73">
      <c r="A25" s="5">
        <v>40931</v>
      </c>
      <c r="B25" s="6">
        <v>2570.6</v>
      </c>
      <c r="C25" s="6">
        <v>1363</v>
      </c>
      <c r="D25" s="6">
        <v>4681.8</v>
      </c>
      <c r="E25" s="6">
        <v>1.6</v>
      </c>
      <c r="F25" s="6">
        <v>0</v>
      </c>
      <c r="G25" s="6">
        <v>279600.40000000002</v>
      </c>
      <c r="H25" s="6">
        <v>111850.8</v>
      </c>
      <c r="I25" s="6">
        <v>27353</v>
      </c>
      <c r="J25" s="6">
        <v>8.1999999999999993</v>
      </c>
      <c r="K25" s="6">
        <v>13.4</v>
      </c>
      <c r="L25" s="6">
        <v>13571.6</v>
      </c>
      <c r="M25" s="6">
        <v>6293.6</v>
      </c>
      <c r="N25" s="6">
        <v>139736.1</v>
      </c>
      <c r="O25" s="6">
        <v>112429</v>
      </c>
      <c r="P25" s="6">
        <v>67551.399999999994</v>
      </c>
      <c r="Q25" s="6">
        <v>58588.2</v>
      </c>
      <c r="R25" s="6">
        <v>73787.199999999997</v>
      </c>
      <c r="S25" s="6">
        <v>49863.5</v>
      </c>
      <c r="T25" s="6">
        <v>7097.6</v>
      </c>
      <c r="U25" s="6">
        <v>5406.8</v>
      </c>
      <c r="V25" s="6">
        <v>596720.6</v>
      </c>
      <c r="W25" s="6">
        <v>314636</v>
      </c>
      <c r="X25" s="6">
        <v>1173570</v>
      </c>
      <c r="Y25" s="6">
        <v>115497.8</v>
      </c>
      <c r="Z25" s="6">
        <v>281.2</v>
      </c>
      <c r="AA25" s="6">
        <v>56008</v>
      </c>
      <c r="AB25" s="6">
        <v>4762.1000000000004</v>
      </c>
      <c r="AC25" s="6">
        <v>2778.7</v>
      </c>
      <c r="AD25" s="6">
        <v>1216261</v>
      </c>
      <c r="AE25" s="6">
        <v>115558.6</v>
      </c>
      <c r="AF25" s="6">
        <v>495.3</v>
      </c>
      <c r="AG25" s="6">
        <v>30130</v>
      </c>
      <c r="AH25" s="6">
        <v>8981.9</v>
      </c>
      <c r="AI25" s="6">
        <v>7131.3</v>
      </c>
      <c r="AJ25" s="6">
        <v>41542.6</v>
      </c>
      <c r="AK25" s="6">
        <v>33338.6</v>
      </c>
      <c r="AL25" s="6">
        <v>52272.1</v>
      </c>
      <c r="AM25" s="6">
        <v>40236.199999999997</v>
      </c>
      <c r="AN25" s="6">
        <v>777.3</v>
      </c>
      <c r="AO25" s="6">
        <v>301.8</v>
      </c>
      <c r="AP25" s="6">
        <v>7.2</v>
      </c>
      <c r="AQ25" s="6">
        <v>11.4</v>
      </c>
      <c r="AR25" s="71">
        <v>235378.29</v>
      </c>
      <c r="AS25" s="6">
        <v>33944</v>
      </c>
      <c r="AT25" s="6">
        <v>1.3</v>
      </c>
      <c r="AU25" s="6">
        <v>0</v>
      </c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</row>
    <row r="26" spans="1:73">
      <c r="A26" s="5">
        <v>40932</v>
      </c>
      <c r="B26" s="6">
        <v>2571.6</v>
      </c>
      <c r="C26" s="6">
        <v>1363.6</v>
      </c>
      <c r="D26" s="6">
        <v>4683.3</v>
      </c>
      <c r="E26" s="6">
        <v>1.6</v>
      </c>
      <c r="F26" s="6">
        <v>0</v>
      </c>
      <c r="G26" s="6">
        <v>279856.59999999998</v>
      </c>
      <c r="H26" s="6">
        <v>111952.4</v>
      </c>
      <c r="I26" s="6">
        <v>27377</v>
      </c>
      <c r="J26" s="6">
        <v>8.1999999999999993</v>
      </c>
      <c r="K26" s="6">
        <v>13.4</v>
      </c>
      <c r="L26" s="6">
        <v>13571.6</v>
      </c>
      <c r="M26" s="6">
        <v>6293.6</v>
      </c>
      <c r="N26" s="6">
        <v>139768.70000000001</v>
      </c>
      <c r="O26" s="6">
        <v>112454.9</v>
      </c>
      <c r="P26" s="6">
        <v>67572.7</v>
      </c>
      <c r="Q26" s="6">
        <v>58605.2</v>
      </c>
      <c r="R26" s="6">
        <v>73806.600000000006</v>
      </c>
      <c r="S26" s="6">
        <v>49876.3</v>
      </c>
      <c r="T26" s="6">
        <v>7104.6</v>
      </c>
      <c r="U26" s="6">
        <v>5411.4</v>
      </c>
      <c r="V26" s="6">
        <v>597011.4</v>
      </c>
      <c r="W26" s="6">
        <v>314782.90000000002</v>
      </c>
      <c r="X26" s="6">
        <v>1173862.5</v>
      </c>
      <c r="Y26" s="6">
        <v>115521.8</v>
      </c>
      <c r="Z26" s="6">
        <v>281.2</v>
      </c>
      <c r="AA26" s="6">
        <v>56008</v>
      </c>
      <c r="AB26" s="6">
        <v>4860.7</v>
      </c>
      <c r="AC26" s="6">
        <v>2838.2</v>
      </c>
      <c r="AD26" s="6">
        <v>1216364</v>
      </c>
      <c r="AE26" s="6">
        <v>115582.6</v>
      </c>
      <c r="AF26" s="6">
        <v>495.3</v>
      </c>
      <c r="AG26" s="6">
        <v>30130</v>
      </c>
      <c r="AH26" s="6">
        <v>8981.9</v>
      </c>
      <c r="AI26" s="6">
        <v>7131.3</v>
      </c>
      <c r="AJ26" s="6">
        <v>41553.9</v>
      </c>
      <c r="AK26" s="6">
        <v>33347</v>
      </c>
      <c r="AL26" s="6">
        <v>52291.4</v>
      </c>
      <c r="AM26" s="6">
        <v>40251.300000000003</v>
      </c>
      <c r="AN26" s="6">
        <v>799.6</v>
      </c>
      <c r="AO26" s="6">
        <v>310.5</v>
      </c>
      <c r="AP26" s="6">
        <v>7.2</v>
      </c>
      <c r="AQ26" s="6">
        <v>11.4</v>
      </c>
      <c r="AR26" s="71">
        <v>235378.29</v>
      </c>
      <c r="AS26" s="6">
        <v>33944</v>
      </c>
      <c r="AT26" s="6">
        <v>1.3</v>
      </c>
      <c r="AU26" s="6">
        <v>0</v>
      </c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</row>
    <row r="27" spans="1:73">
      <c r="A27" s="5">
        <v>40933</v>
      </c>
      <c r="B27" s="6">
        <v>2571.6</v>
      </c>
      <c r="C27" s="6">
        <v>1363.6</v>
      </c>
      <c r="D27" s="6">
        <v>4683.3</v>
      </c>
      <c r="E27" s="6">
        <v>1.6</v>
      </c>
      <c r="F27" s="6">
        <v>0</v>
      </c>
      <c r="G27" s="6">
        <v>280115</v>
      </c>
      <c r="H27" s="6">
        <v>112053.4</v>
      </c>
      <c r="I27" s="6">
        <v>27401</v>
      </c>
      <c r="J27" s="6">
        <v>8.1999999999999993</v>
      </c>
      <c r="K27" s="6">
        <v>13.4</v>
      </c>
      <c r="L27" s="6">
        <v>13571.6</v>
      </c>
      <c r="M27" s="6">
        <v>6293.6</v>
      </c>
      <c r="N27" s="6">
        <v>139806</v>
      </c>
      <c r="O27" s="6">
        <v>112484.6</v>
      </c>
      <c r="P27" s="6">
        <v>67595.3</v>
      </c>
      <c r="Q27" s="6">
        <v>58622.6</v>
      </c>
      <c r="R27" s="6">
        <v>73826</v>
      </c>
      <c r="S27" s="6">
        <v>49889.3</v>
      </c>
      <c r="T27" s="6">
        <v>7107.6</v>
      </c>
      <c r="U27" s="6">
        <v>5413.3</v>
      </c>
      <c r="V27" s="6">
        <v>597310.6</v>
      </c>
      <c r="W27" s="6">
        <v>314931</v>
      </c>
      <c r="X27" s="6">
        <v>1174165</v>
      </c>
      <c r="Y27" s="6">
        <v>115545.8</v>
      </c>
      <c r="Z27" s="6">
        <v>281.2</v>
      </c>
      <c r="AA27" s="6">
        <v>56008</v>
      </c>
      <c r="AB27" s="6">
        <v>4960.1000000000004</v>
      </c>
      <c r="AC27" s="6">
        <v>2900.1</v>
      </c>
      <c r="AD27" s="6">
        <v>1216467.5</v>
      </c>
      <c r="AE27" s="6">
        <v>115606.6</v>
      </c>
      <c r="AF27" s="6">
        <v>495.3</v>
      </c>
      <c r="AG27" s="6">
        <v>30130</v>
      </c>
      <c r="AH27" s="6">
        <v>8985.1</v>
      </c>
      <c r="AI27" s="6">
        <v>7133.4</v>
      </c>
      <c r="AJ27" s="6">
        <v>41565.800000000003</v>
      </c>
      <c r="AK27" s="6">
        <v>33355.599999999999</v>
      </c>
      <c r="AL27" s="6">
        <v>52306.2</v>
      </c>
      <c r="AM27" s="6">
        <v>40262.800000000003</v>
      </c>
      <c r="AN27" s="6">
        <v>831</v>
      </c>
      <c r="AO27" s="6">
        <v>322.5</v>
      </c>
      <c r="AP27" s="6">
        <v>7.2</v>
      </c>
      <c r="AQ27" s="6">
        <v>11.4</v>
      </c>
      <c r="AR27" s="71">
        <v>235378.29</v>
      </c>
      <c r="AS27" s="6">
        <v>33944</v>
      </c>
      <c r="AT27" s="6">
        <v>1.3</v>
      </c>
      <c r="AU27" s="6">
        <v>0</v>
      </c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</row>
    <row r="28" spans="1:73">
      <c r="A28" s="5">
        <v>40934</v>
      </c>
      <c r="B28" s="6">
        <v>2571.6</v>
      </c>
      <c r="C28" s="6">
        <v>1363.6</v>
      </c>
      <c r="D28" s="6">
        <v>4683.3</v>
      </c>
      <c r="E28" s="6">
        <v>1.6</v>
      </c>
      <c r="F28" s="6">
        <v>0</v>
      </c>
      <c r="G28" s="6">
        <v>280371.90000000002</v>
      </c>
      <c r="H28" s="6">
        <v>112154.7</v>
      </c>
      <c r="I28" s="6">
        <v>27425</v>
      </c>
      <c r="J28" s="6">
        <v>8.1999999999999993</v>
      </c>
      <c r="K28" s="6">
        <v>13.4</v>
      </c>
      <c r="L28" s="6">
        <v>13571.6</v>
      </c>
      <c r="M28" s="6">
        <v>6293.6</v>
      </c>
      <c r="N28" s="6">
        <v>139834.70000000001</v>
      </c>
      <c r="O28" s="6">
        <v>112507.3</v>
      </c>
      <c r="P28" s="6">
        <v>67615.5</v>
      </c>
      <c r="Q28" s="6">
        <v>58638.8</v>
      </c>
      <c r="R28" s="6">
        <v>73845.5</v>
      </c>
      <c r="S28" s="6">
        <v>49902.2</v>
      </c>
      <c r="T28" s="6">
        <v>7107.6</v>
      </c>
      <c r="U28" s="6">
        <v>5413.3</v>
      </c>
      <c r="V28" s="6">
        <v>597595.9</v>
      </c>
      <c r="W28" s="6">
        <v>315077</v>
      </c>
      <c r="X28" s="6">
        <v>1174454.3</v>
      </c>
      <c r="Y28" s="6">
        <v>115569.8</v>
      </c>
      <c r="Z28" s="6">
        <v>281.2</v>
      </c>
      <c r="AA28" s="6">
        <v>56008</v>
      </c>
      <c r="AB28" s="6">
        <v>5060</v>
      </c>
      <c r="AC28" s="6">
        <v>2958.7</v>
      </c>
      <c r="AD28" s="6">
        <v>1216572.3999999999</v>
      </c>
      <c r="AE28" s="6">
        <v>115630.6</v>
      </c>
      <c r="AF28" s="6">
        <v>495.3</v>
      </c>
      <c r="AG28" s="6">
        <v>30130</v>
      </c>
      <c r="AH28" s="6">
        <v>8992</v>
      </c>
      <c r="AI28" s="6">
        <v>7137.9</v>
      </c>
      <c r="AJ28" s="6">
        <v>41577.699999999997</v>
      </c>
      <c r="AK28" s="6">
        <v>33364.199999999997</v>
      </c>
      <c r="AL28" s="6">
        <v>52329.8</v>
      </c>
      <c r="AM28" s="6">
        <v>40281.1</v>
      </c>
      <c r="AN28" s="6">
        <v>849.6</v>
      </c>
      <c r="AO28" s="6">
        <v>329.8</v>
      </c>
      <c r="AP28" s="6">
        <v>7.2</v>
      </c>
      <c r="AQ28" s="6">
        <v>11.4</v>
      </c>
      <c r="AR28" s="71">
        <v>235378.29</v>
      </c>
      <c r="AS28" s="6">
        <v>33944</v>
      </c>
      <c r="AT28" s="6">
        <v>1.3</v>
      </c>
      <c r="AU28" s="6">
        <v>0</v>
      </c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</row>
    <row r="29" spans="1:73">
      <c r="A29" s="5">
        <v>40935</v>
      </c>
      <c r="B29" s="6">
        <v>2571.6</v>
      </c>
      <c r="C29" s="6">
        <v>1363.6</v>
      </c>
      <c r="D29" s="6">
        <v>4683.3</v>
      </c>
      <c r="E29" s="6">
        <v>1.6</v>
      </c>
      <c r="F29" s="6">
        <v>0</v>
      </c>
      <c r="G29" s="6">
        <v>280629</v>
      </c>
      <c r="H29" s="6">
        <v>112256</v>
      </c>
      <c r="I29" s="6">
        <v>27449</v>
      </c>
      <c r="J29" s="6">
        <v>8.1999999999999993</v>
      </c>
      <c r="K29" s="6">
        <v>13.4</v>
      </c>
      <c r="L29" s="6">
        <v>13571.6</v>
      </c>
      <c r="M29" s="6">
        <v>6293.6</v>
      </c>
      <c r="N29" s="6">
        <v>139860.79999999999</v>
      </c>
      <c r="O29" s="6">
        <v>112527.7</v>
      </c>
      <c r="P29" s="6">
        <v>67639.899999999994</v>
      </c>
      <c r="Q29" s="6">
        <v>58658.1</v>
      </c>
      <c r="R29" s="6">
        <v>73864.5</v>
      </c>
      <c r="S29" s="6">
        <v>49915</v>
      </c>
      <c r="T29" s="6">
        <v>7107.6</v>
      </c>
      <c r="U29" s="6">
        <v>5413.3</v>
      </c>
      <c r="V29" s="6">
        <v>597886.30000000005</v>
      </c>
      <c r="W29" s="6">
        <v>315223.5</v>
      </c>
      <c r="X29" s="6">
        <v>1174747.6000000001</v>
      </c>
      <c r="Y29" s="6">
        <v>115593.8</v>
      </c>
      <c r="Z29" s="6">
        <v>281.2</v>
      </c>
      <c r="AA29" s="6">
        <v>56008</v>
      </c>
      <c r="AB29" s="6">
        <v>5159.6000000000004</v>
      </c>
      <c r="AC29" s="6">
        <v>3018.4</v>
      </c>
      <c r="AD29" s="6">
        <v>1216676.5</v>
      </c>
      <c r="AE29" s="6">
        <v>115654.6</v>
      </c>
      <c r="AF29" s="6">
        <v>495.3</v>
      </c>
      <c r="AG29" s="6">
        <v>30130</v>
      </c>
      <c r="AH29" s="6">
        <v>8999</v>
      </c>
      <c r="AI29" s="6">
        <v>7142.6</v>
      </c>
      <c r="AJ29" s="6">
        <v>41586.699999999997</v>
      </c>
      <c r="AK29" s="6">
        <v>33370.6</v>
      </c>
      <c r="AL29" s="6">
        <v>52355.8</v>
      </c>
      <c r="AM29" s="6">
        <v>40301.699999999997</v>
      </c>
      <c r="AN29" s="6">
        <v>872.9</v>
      </c>
      <c r="AO29" s="6">
        <v>339</v>
      </c>
      <c r="AP29" s="6">
        <v>7.2</v>
      </c>
      <c r="AQ29" s="6">
        <v>11.4</v>
      </c>
      <c r="AR29" s="71">
        <v>235378.29</v>
      </c>
      <c r="AS29" s="6">
        <v>33944</v>
      </c>
      <c r="AT29" s="6">
        <v>1.3</v>
      </c>
      <c r="AU29" s="6">
        <v>0</v>
      </c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</row>
    <row r="30" spans="1:73">
      <c r="A30" s="5">
        <v>40936</v>
      </c>
      <c r="B30" s="6">
        <v>2571.6</v>
      </c>
      <c r="C30" s="6">
        <v>1363.6</v>
      </c>
      <c r="D30" s="6">
        <v>4683.3</v>
      </c>
      <c r="E30" s="6">
        <v>1.6</v>
      </c>
      <c r="F30" s="6">
        <v>0</v>
      </c>
      <c r="G30" s="6">
        <v>280887.2</v>
      </c>
      <c r="H30" s="6">
        <v>112357.5</v>
      </c>
      <c r="I30" s="6">
        <v>27473</v>
      </c>
      <c r="J30" s="6">
        <v>8.1999999999999993</v>
      </c>
      <c r="K30" s="6">
        <v>13.4</v>
      </c>
      <c r="L30" s="6">
        <v>13571.6</v>
      </c>
      <c r="M30" s="6">
        <v>6293.6</v>
      </c>
      <c r="N30" s="6">
        <v>139886.9</v>
      </c>
      <c r="O30" s="6">
        <v>112548.2</v>
      </c>
      <c r="P30" s="6">
        <v>67661</v>
      </c>
      <c r="Q30" s="6">
        <v>58675</v>
      </c>
      <c r="R30" s="6">
        <v>73883.7</v>
      </c>
      <c r="S30" s="6">
        <v>49927.9</v>
      </c>
      <c r="T30" s="6">
        <v>7107.6</v>
      </c>
      <c r="U30" s="6">
        <v>5413.3</v>
      </c>
      <c r="V30" s="6">
        <v>598174.6</v>
      </c>
      <c r="W30" s="6">
        <v>315369.59999999998</v>
      </c>
      <c r="X30" s="6">
        <v>1175038.2</v>
      </c>
      <c r="Y30" s="6">
        <v>115617.8</v>
      </c>
      <c r="Z30" s="6">
        <v>281.2</v>
      </c>
      <c r="AA30" s="6">
        <v>56008</v>
      </c>
      <c r="AB30" s="6">
        <v>5259.5</v>
      </c>
      <c r="AC30" s="6">
        <v>3077.3</v>
      </c>
      <c r="AD30" s="6">
        <v>1216780.5</v>
      </c>
      <c r="AE30" s="6">
        <v>115678.6</v>
      </c>
      <c r="AF30" s="6">
        <v>495.3</v>
      </c>
      <c r="AG30" s="6">
        <v>30130</v>
      </c>
      <c r="AH30" s="6">
        <v>9006</v>
      </c>
      <c r="AI30" s="6">
        <v>7147.3</v>
      </c>
      <c r="AJ30" s="6">
        <v>41598.9</v>
      </c>
      <c r="AK30" s="6">
        <v>33379.5</v>
      </c>
      <c r="AL30" s="6">
        <v>52381.9</v>
      </c>
      <c r="AM30" s="6">
        <v>40322.300000000003</v>
      </c>
      <c r="AN30" s="6">
        <v>892.8</v>
      </c>
      <c r="AO30" s="6">
        <v>346.7</v>
      </c>
      <c r="AP30" s="6">
        <v>7.2</v>
      </c>
      <c r="AQ30" s="6">
        <v>11.4</v>
      </c>
      <c r="AR30" s="71">
        <v>235378.29</v>
      </c>
      <c r="AS30" s="6">
        <v>33944</v>
      </c>
      <c r="AT30" s="6">
        <v>1.3</v>
      </c>
      <c r="AU30" s="6">
        <v>0</v>
      </c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</row>
    <row r="31" spans="1:73">
      <c r="A31" s="5">
        <v>40937</v>
      </c>
      <c r="B31" s="6">
        <v>2571.6</v>
      </c>
      <c r="C31" s="6">
        <v>1363.6</v>
      </c>
      <c r="D31" s="6">
        <v>4683.3</v>
      </c>
      <c r="E31" s="6">
        <v>1.6</v>
      </c>
      <c r="F31" s="6">
        <v>0</v>
      </c>
      <c r="G31" s="6">
        <v>281144.2</v>
      </c>
      <c r="H31" s="6">
        <v>112458.6</v>
      </c>
      <c r="I31" s="6">
        <v>27497</v>
      </c>
      <c r="J31" s="6">
        <v>8.1999999999999993</v>
      </c>
      <c r="K31" s="6">
        <v>13.4</v>
      </c>
      <c r="L31" s="6">
        <v>13571.6</v>
      </c>
      <c r="M31" s="6">
        <v>6293.6</v>
      </c>
      <c r="N31" s="6">
        <v>139913</v>
      </c>
      <c r="O31" s="6">
        <v>112568.5</v>
      </c>
      <c r="P31" s="6">
        <v>67682.8</v>
      </c>
      <c r="Q31" s="6">
        <v>58692</v>
      </c>
      <c r="R31" s="6">
        <v>73902</v>
      </c>
      <c r="S31" s="6">
        <v>49940.3</v>
      </c>
      <c r="T31" s="6">
        <v>7107.6</v>
      </c>
      <c r="U31" s="6">
        <v>5413.3</v>
      </c>
      <c r="V31" s="6">
        <v>598467.6</v>
      </c>
      <c r="W31" s="6">
        <v>315515.8</v>
      </c>
      <c r="X31" s="6">
        <v>1175334.1000000001</v>
      </c>
      <c r="Y31" s="6">
        <v>115641.8</v>
      </c>
      <c r="Z31" s="6">
        <v>281.2</v>
      </c>
      <c r="AA31" s="6">
        <v>56008</v>
      </c>
      <c r="AB31" s="6">
        <v>5358.9</v>
      </c>
      <c r="AC31" s="6">
        <v>3137.5</v>
      </c>
      <c r="AD31" s="6">
        <v>1216884.1000000001</v>
      </c>
      <c r="AE31" s="6">
        <v>115702.6</v>
      </c>
      <c r="AF31" s="6">
        <v>495.3</v>
      </c>
      <c r="AG31" s="6">
        <v>30130</v>
      </c>
      <c r="AH31" s="6">
        <v>9013</v>
      </c>
      <c r="AI31" s="6">
        <v>7151.9</v>
      </c>
      <c r="AJ31" s="6">
        <v>41611.4</v>
      </c>
      <c r="AK31" s="6">
        <v>33388.6</v>
      </c>
      <c r="AL31" s="6">
        <v>52407.9</v>
      </c>
      <c r="AM31" s="6">
        <v>40342.800000000003</v>
      </c>
      <c r="AN31" s="6">
        <v>918.6</v>
      </c>
      <c r="AO31" s="6">
        <v>356.8</v>
      </c>
      <c r="AP31" s="6">
        <v>7.2</v>
      </c>
      <c r="AQ31" s="6">
        <v>11.4</v>
      </c>
      <c r="AR31" s="71">
        <v>235378.29</v>
      </c>
      <c r="AS31" s="6">
        <v>33944</v>
      </c>
      <c r="AT31" s="6">
        <v>1.3</v>
      </c>
      <c r="AU31" s="6">
        <v>0</v>
      </c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</row>
    <row r="32" spans="1:73">
      <c r="A32" s="5">
        <v>40938</v>
      </c>
      <c r="B32" s="6">
        <v>2571.6</v>
      </c>
      <c r="C32" s="6">
        <v>1363.6</v>
      </c>
      <c r="D32" s="6">
        <v>4683.3</v>
      </c>
      <c r="E32" s="6">
        <v>1.6</v>
      </c>
      <c r="F32" s="6">
        <v>0</v>
      </c>
      <c r="G32" s="6">
        <v>281406.5</v>
      </c>
      <c r="H32" s="6">
        <v>112561.5</v>
      </c>
      <c r="I32" s="6">
        <v>27521</v>
      </c>
      <c r="J32" s="6">
        <v>8.1999999999999993</v>
      </c>
      <c r="K32" s="6">
        <v>13.4</v>
      </c>
      <c r="L32" s="6">
        <v>13571.6</v>
      </c>
      <c r="M32" s="6">
        <v>6293.6</v>
      </c>
      <c r="N32" s="6">
        <v>139938.9</v>
      </c>
      <c r="O32" s="6">
        <v>112588.9</v>
      </c>
      <c r="P32" s="6">
        <v>67704.3</v>
      </c>
      <c r="Q32" s="6">
        <v>58708.9</v>
      </c>
      <c r="R32" s="6">
        <v>73920.899999999994</v>
      </c>
      <c r="S32" s="6">
        <v>49952.9</v>
      </c>
      <c r="T32" s="6">
        <v>7107.6</v>
      </c>
      <c r="U32" s="6">
        <v>5413.3</v>
      </c>
      <c r="V32" s="6">
        <v>598762.1</v>
      </c>
      <c r="W32" s="6">
        <v>315661.90000000002</v>
      </c>
      <c r="X32" s="6">
        <v>1175630.8999999999</v>
      </c>
      <c r="Y32" s="6">
        <v>115665.8</v>
      </c>
      <c r="Z32" s="6">
        <v>281.2</v>
      </c>
      <c r="AA32" s="6">
        <v>56008</v>
      </c>
      <c r="AB32" s="6">
        <v>5458.6</v>
      </c>
      <c r="AC32" s="6">
        <v>3197.8</v>
      </c>
      <c r="AD32" s="6">
        <v>1216987.8999999999</v>
      </c>
      <c r="AE32" s="6">
        <v>115726.6</v>
      </c>
      <c r="AF32" s="6">
        <v>495.3</v>
      </c>
      <c r="AG32" s="6">
        <v>30130</v>
      </c>
      <c r="AH32" s="6">
        <v>9020</v>
      </c>
      <c r="AI32" s="6">
        <v>7156.6</v>
      </c>
      <c r="AJ32" s="6">
        <v>41624</v>
      </c>
      <c r="AK32" s="6">
        <v>33397.800000000003</v>
      </c>
      <c r="AL32" s="6">
        <v>52433.7</v>
      </c>
      <c r="AM32" s="6">
        <v>40363.199999999997</v>
      </c>
      <c r="AN32" s="6">
        <v>940.4</v>
      </c>
      <c r="AO32" s="6">
        <v>365.4</v>
      </c>
      <c r="AP32" s="6">
        <v>7.2</v>
      </c>
      <c r="AQ32" s="6">
        <v>11.4</v>
      </c>
      <c r="AR32" s="71">
        <v>235378.29</v>
      </c>
      <c r="AS32" s="6">
        <v>33944</v>
      </c>
      <c r="AT32" s="6">
        <v>1.3</v>
      </c>
      <c r="AU32" s="6">
        <v>0</v>
      </c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</row>
    <row r="33" spans="1:73">
      <c r="A33" s="5">
        <v>40939</v>
      </c>
      <c r="B33" s="6">
        <v>2571.6</v>
      </c>
      <c r="C33" s="6">
        <v>1363.6</v>
      </c>
      <c r="D33" s="6">
        <v>4683.3</v>
      </c>
      <c r="E33" s="6">
        <v>1.6</v>
      </c>
      <c r="F33" s="6">
        <v>0</v>
      </c>
      <c r="G33" s="6">
        <v>281665.2</v>
      </c>
      <c r="H33" s="6"/>
      <c r="I33" s="6">
        <v>27545</v>
      </c>
      <c r="J33" s="6">
        <v>8.1999999999999993</v>
      </c>
      <c r="K33" s="6">
        <v>13.4</v>
      </c>
      <c r="L33" s="6">
        <v>13571.6</v>
      </c>
      <c r="M33" s="6">
        <v>6293.6</v>
      </c>
      <c r="N33" s="6">
        <v>139951.5</v>
      </c>
      <c r="O33" s="6">
        <v>112598.7</v>
      </c>
      <c r="P33" s="6">
        <v>67728</v>
      </c>
      <c r="Q33" s="6">
        <v>58727.1</v>
      </c>
      <c r="R33" s="6">
        <v>73939.3</v>
      </c>
      <c r="S33" s="6">
        <v>49965.2</v>
      </c>
      <c r="T33" s="6">
        <v>7107.6</v>
      </c>
      <c r="U33" s="6">
        <v>5413.3</v>
      </c>
      <c r="V33" s="6">
        <v>599065.19999999995</v>
      </c>
      <c r="W33" s="6">
        <v>315812</v>
      </c>
      <c r="X33" s="6">
        <v>1175936.3999999999</v>
      </c>
      <c r="Y33" s="6">
        <v>115689.8</v>
      </c>
      <c r="Z33" s="6">
        <v>281.2</v>
      </c>
      <c r="AA33" s="6">
        <v>56008</v>
      </c>
      <c r="AB33" s="6">
        <v>5557.7</v>
      </c>
      <c r="AC33" s="6">
        <v>3260.5</v>
      </c>
      <c r="AD33" s="6">
        <v>1217090.6000000001</v>
      </c>
      <c r="AE33" s="6">
        <v>115750.6</v>
      </c>
      <c r="AF33" s="6">
        <v>495.3</v>
      </c>
      <c r="AG33" s="6">
        <v>30130</v>
      </c>
      <c r="AH33" s="6">
        <v>9027.6</v>
      </c>
      <c r="AI33" s="6">
        <v>7161.6</v>
      </c>
      <c r="AJ33" s="6">
        <v>41636</v>
      </c>
      <c r="AK33" s="6">
        <v>33406.5</v>
      </c>
      <c r="AL33" s="6">
        <v>52472.4</v>
      </c>
      <c r="AM33" s="6">
        <v>40394.199999999997</v>
      </c>
      <c r="AN33" s="6">
        <v>973.9</v>
      </c>
      <c r="AO33" s="6">
        <v>379</v>
      </c>
      <c r="AP33" s="6">
        <v>7.2</v>
      </c>
      <c r="AQ33" s="6">
        <v>11.4</v>
      </c>
      <c r="AR33" s="71">
        <v>235378.29</v>
      </c>
      <c r="AS33" s="6">
        <v>33944</v>
      </c>
      <c r="AT33" s="6">
        <v>1.3</v>
      </c>
      <c r="AU33" s="6">
        <v>0</v>
      </c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</row>
    <row r="34" spans="1:73">
      <c r="A34" s="17"/>
      <c r="B34" s="18"/>
      <c r="C34" s="18"/>
      <c r="D34" s="18"/>
      <c r="E34" s="18"/>
      <c r="F34" s="18"/>
      <c r="G34" s="19"/>
      <c r="H34" s="19"/>
      <c r="I34" s="20"/>
      <c r="J34" s="18"/>
      <c r="K34" s="18"/>
      <c r="L34" s="21"/>
      <c r="M34" s="18"/>
      <c r="N34" s="18"/>
      <c r="O34" s="18"/>
      <c r="P34" s="18"/>
      <c r="Q34" s="22"/>
      <c r="R34" s="18"/>
      <c r="S34" s="18"/>
      <c r="T34" s="18"/>
      <c r="U34" s="18"/>
      <c r="V34" s="18"/>
      <c r="W34" s="18"/>
      <c r="X34" s="18"/>
      <c r="Y34" s="21"/>
      <c r="Z34" s="18"/>
      <c r="AA34" s="18"/>
      <c r="AB34" s="24"/>
      <c r="AC34" s="25"/>
      <c r="AD34" s="24"/>
      <c r="AE34" s="18"/>
      <c r="AF34" s="18"/>
      <c r="AG34" s="18"/>
      <c r="AH34" s="18"/>
      <c r="AI34" s="18"/>
      <c r="AJ34" s="18"/>
      <c r="AK34" s="18"/>
      <c r="AL34" s="18"/>
      <c r="AM34" s="18"/>
      <c r="AN34" s="21"/>
      <c r="AO34" s="21"/>
      <c r="AP34" s="18"/>
      <c r="AQ34" s="18"/>
      <c r="AR34" s="19"/>
      <c r="AS34" s="19"/>
      <c r="AT34" s="18"/>
      <c r="AU34" s="18"/>
      <c r="AV34" s="18"/>
      <c r="AW34" s="18"/>
      <c r="AX34" s="18"/>
      <c r="AY34" s="21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22"/>
    </row>
    <row r="35" spans="1:73">
      <c r="A35" s="5">
        <v>40939</v>
      </c>
      <c r="B35" s="6">
        <v>2571.6</v>
      </c>
      <c r="C35" s="6">
        <v>1363.6</v>
      </c>
      <c r="D35" s="6">
        <v>4683.3</v>
      </c>
      <c r="E35" s="6">
        <v>1.6</v>
      </c>
      <c r="F35" s="6">
        <v>0</v>
      </c>
      <c r="G35" s="71">
        <v>281665.2</v>
      </c>
      <c r="H35" s="6">
        <v>112663.1</v>
      </c>
      <c r="I35" s="6">
        <v>27545</v>
      </c>
      <c r="J35" s="6">
        <v>8.1999999999999993</v>
      </c>
      <c r="K35" s="6">
        <v>13.4</v>
      </c>
      <c r="L35" s="6">
        <v>13571.6</v>
      </c>
      <c r="M35" s="6">
        <v>6295</v>
      </c>
      <c r="N35" s="6">
        <v>139951.5</v>
      </c>
      <c r="O35" s="6">
        <v>112598.7</v>
      </c>
      <c r="P35" s="6">
        <v>67728</v>
      </c>
      <c r="Q35" s="6">
        <v>58727.1</v>
      </c>
      <c r="R35" s="6">
        <v>73939.3</v>
      </c>
      <c r="S35" s="6">
        <v>49965.2</v>
      </c>
      <c r="T35" s="6">
        <v>7107.6</v>
      </c>
      <c r="U35" s="6">
        <v>5413.3</v>
      </c>
      <c r="V35" s="6">
        <v>599065.19999999995</v>
      </c>
      <c r="W35" s="6">
        <v>315812</v>
      </c>
      <c r="X35" s="6">
        <v>1175936.3999999999</v>
      </c>
      <c r="Y35" s="6">
        <v>115689.8</v>
      </c>
      <c r="Z35" s="6">
        <v>281.2</v>
      </c>
      <c r="AA35" s="6">
        <v>56008</v>
      </c>
      <c r="AB35" s="6">
        <v>5557.7</v>
      </c>
      <c r="AC35" s="6">
        <v>3260.5</v>
      </c>
      <c r="AD35" s="6">
        <v>1217090.6000000001</v>
      </c>
      <c r="AE35" s="6">
        <v>115750.6</v>
      </c>
      <c r="AF35" s="6">
        <v>495.3</v>
      </c>
      <c r="AG35" s="6">
        <v>30130</v>
      </c>
      <c r="AH35" s="6">
        <v>9027.6</v>
      </c>
      <c r="AI35" s="6">
        <v>7161.6</v>
      </c>
      <c r="AJ35" s="54">
        <v>41636</v>
      </c>
      <c r="AK35" s="54">
        <v>33406.5</v>
      </c>
      <c r="AL35" s="6">
        <v>52472.4</v>
      </c>
      <c r="AM35" s="6">
        <v>40394.199999999997</v>
      </c>
      <c r="AN35" s="6">
        <v>973.9</v>
      </c>
      <c r="AO35" s="6">
        <v>379</v>
      </c>
      <c r="AP35" s="6">
        <v>7.2</v>
      </c>
      <c r="AQ35" s="6">
        <v>11.4</v>
      </c>
      <c r="AR35" s="71">
        <v>235378.29</v>
      </c>
      <c r="AS35" s="6">
        <v>33944</v>
      </c>
      <c r="AT35" s="6">
        <v>1.3</v>
      </c>
      <c r="AU35" s="6">
        <v>0</v>
      </c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54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</row>
    <row r="36" spans="1:73">
      <c r="A36" s="5">
        <v>40940</v>
      </c>
      <c r="B36" s="6">
        <v>2572.4</v>
      </c>
      <c r="C36" s="6">
        <v>1363.9</v>
      </c>
      <c r="D36" s="6">
        <v>4684.2</v>
      </c>
      <c r="E36" s="6">
        <v>1.6</v>
      </c>
      <c r="F36" s="6">
        <v>0</v>
      </c>
      <c r="G36" s="71">
        <v>281922</v>
      </c>
      <c r="H36" s="6">
        <v>112764.4</v>
      </c>
      <c r="I36" s="6">
        <v>27569</v>
      </c>
      <c r="J36" s="6">
        <v>8.1999999999999993</v>
      </c>
      <c r="K36" s="6">
        <v>13.4</v>
      </c>
      <c r="L36" s="6">
        <v>13571.6</v>
      </c>
      <c r="M36" s="6">
        <v>6295</v>
      </c>
      <c r="N36" s="6">
        <v>139951.5</v>
      </c>
      <c r="O36" s="6">
        <v>112598.7</v>
      </c>
      <c r="P36" s="6">
        <v>67749.600000000006</v>
      </c>
      <c r="Q36" s="6">
        <v>58744.1</v>
      </c>
      <c r="R36" s="6">
        <v>73958.3</v>
      </c>
      <c r="S36" s="6">
        <v>49977.9</v>
      </c>
      <c r="T36" s="6">
        <v>7107.6</v>
      </c>
      <c r="U36" s="6">
        <v>5413.3</v>
      </c>
      <c r="V36" s="6">
        <v>599291</v>
      </c>
      <c r="W36" s="6">
        <v>315929.3</v>
      </c>
      <c r="X36" s="6">
        <v>1176164.5</v>
      </c>
      <c r="Y36" s="6">
        <v>115713.8</v>
      </c>
      <c r="Z36" s="6">
        <v>281.2</v>
      </c>
      <c r="AA36" s="6">
        <v>56008</v>
      </c>
      <c r="AB36" s="6">
        <v>5721.7</v>
      </c>
      <c r="AC36" s="6">
        <v>3349.9</v>
      </c>
      <c r="AD36" s="6">
        <v>1217259</v>
      </c>
      <c r="AE36" s="6">
        <v>115774.6</v>
      </c>
      <c r="AF36" s="6">
        <v>495.3</v>
      </c>
      <c r="AG36" s="6">
        <v>30130</v>
      </c>
      <c r="AH36" s="6">
        <v>9034.7000000000007</v>
      </c>
      <c r="AI36" s="6">
        <v>7166.3</v>
      </c>
      <c r="AJ36" s="54">
        <v>41648.5</v>
      </c>
      <c r="AK36" s="54">
        <v>33415.599999999999</v>
      </c>
      <c r="AL36" s="6">
        <v>52523.8</v>
      </c>
      <c r="AM36" s="6">
        <v>40435.9</v>
      </c>
      <c r="AN36" s="6">
        <v>998.2</v>
      </c>
      <c r="AO36" s="6">
        <v>389</v>
      </c>
      <c r="AP36" s="6">
        <v>7.2</v>
      </c>
      <c r="AQ36" s="6">
        <v>11.4</v>
      </c>
      <c r="AR36" s="71">
        <v>235378.29</v>
      </c>
      <c r="AS36" s="6">
        <v>33944</v>
      </c>
      <c r="AT36" s="6">
        <v>1.3</v>
      </c>
      <c r="AU36" s="6">
        <v>0</v>
      </c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54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</row>
    <row r="37" spans="1:73">
      <c r="A37" s="5">
        <v>40941</v>
      </c>
      <c r="B37" s="6">
        <v>2572.4</v>
      </c>
      <c r="C37" s="6">
        <v>1363.9</v>
      </c>
      <c r="D37" s="6">
        <v>4684.2</v>
      </c>
      <c r="E37" s="6">
        <v>1.6</v>
      </c>
      <c r="F37" s="6">
        <v>0</v>
      </c>
      <c r="G37" s="71">
        <v>282179.90000000002</v>
      </c>
      <c r="H37" s="6">
        <v>112865.8</v>
      </c>
      <c r="I37" s="6">
        <v>27593</v>
      </c>
      <c r="J37" s="6">
        <v>8.1999999999999993</v>
      </c>
      <c r="K37" s="6">
        <v>13.4</v>
      </c>
      <c r="L37" s="6">
        <v>13571.6</v>
      </c>
      <c r="M37" s="6">
        <v>6295</v>
      </c>
      <c r="N37" s="6">
        <v>139951.5</v>
      </c>
      <c r="O37" s="6">
        <v>112598.7</v>
      </c>
      <c r="P37" s="6">
        <v>67757.899999999994</v>
      </c>
      <c r="Q37" s="6">
        <v>58750.7</v>
      </c>
      <c r="R37" s="6">
        <v>73977</v>
      </c>
      <c r="S37" s="6">
        <v>49990.5</v>
      </c>
      <c r="T37" s="6">
        <v>7107.6</v>
      </c>
      <c r="U37" s="6">
        <v>5413.3</v>
      </c>
      <c r="V37" s="6">
        <v>599382</v>
      </c>
      <c r="W37" s="6">
        <v>315976.40000000002</v>
      </c>
      <c r="X37" s="6">
        <v>1176259.1000000001</v>
      </c>
      <c r="Y37" s="6">
        <v>115737.8</v>
      </c>
      <c r="Z37" s="6">
        <v>281.2</v>
      </c>
      <c r="AA37" s="6">
        <v>56008</v>
      </c>
      <c r="AB37" s="6">
        <v>6023.7</v>
      </c>
      <c r="AC37" s="6">
        <v>3510.4</v>
      </c>
      <c r="AD37" s="6">
        <v>1217561.3999999999</v>
      </c>
      <c r="AE37" s="6">
        <v>115798.6</v>
      </c>
      <c r="AF37" s="6">
        <v>495.3</v>
      </c>
      <c r="AG37" s="6">
        <v>30130</v>
      </c>
      <c r="AH37" s="6">
        <v>9041.7000000000007</v>
      </c>
      <c r="AI37" s="6">
        <v>7171</v>
      </c>
      <c r="AJ37" s="54">
        <v>41674.5</v>
      </c>
      <c r="AK37" s="54">
        <v>33435.199999999997</v>
      </c>
      <c r="AL37" s="6">
        <v>52575.5</v>
      </c>
      <c r="AM37" s="6">
        <v>40477.4</v>
      </c>
      <c r="AN37" s="6">
        <v>1024.4000000000001</v>
      </c>
      <c r="AO37" s="6">
        <v>400</v>
      </c>
      <c r="AP37" s="6">
        <v>7.2</v>
      </c>
      <c r="AQ37" s="6">
        <v>11.4</v>
      </c>
      <c r="AR37" s="71">
        <v>235378.29</v>
      </c>
      <c r="AS37" s="6">
        <v>33944</v>
      </c>
      <c r="AT37" s="6">
        <v>1.3</v>
      </c>
      <c r="AU37" s="6">
        <v>0</v>
      </c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54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</row>
    <row r="38" spans="1:73">
      <c r="A38" s="5">
        <v>40942</v>
      </c>
      <c r="B38" s="6">
        <v>2572.4</v>
      </c>
      <c r="C38" s="6">
        <v>1363.9</v>
      </c>
      <c r="D38" s="6">
        <v>4684.2</v>
      </c>
      <c r="E38" s="6">
        <v>1.6</v>
      </c>
      <c r="F38" s="6">
        <v>0</v>
      </c>
      <c r="G38" s="71">
        <v>282438.90000000002</v>
      </c>
      <c r="H38" s="6">
        <v>112967.6</v>
      </c>
      <c r="I38" s="6">
        <v>27617</v>
      </c>
      <c r="J38" s="6">
        <v>8.1999999999999993</v>
      </c>
      <c r="K38" s="6">
        <v>13.4</v>
      </c>
      <c r="L38" s="6">
        <v>13571.6</v>
      </c>
      <c r="M38" s="6">
        <v>6295</v>
      </c>
      <c r="N38" s="6">
        <v>139951.5</v>
      </c>
      <c r="O38" s="6">
        <v>112598.7</v>
      </c>
      <c r="P38" s="6">
        <v>67757.899999999994</v>
      </c>
      <c r="Q38" s="6">
        <v>58750.7</v>
      </c>
      <c r="R38" s="6">
        <v>73995.199999999997</v>
      </c>
      <c r="S38" s="6">
        <v>50002.7</v>
      </c>
      <c r="T38" s="6">
        <v>7111.4</v>
      </c>
      <c r="U38" s="6">
        <v>5415.7</v>
      </c>
      <c r="V38" s="6">
        <v>599475.9</v>
      </c>
      <c r="W38" s="6">
        <v>316027.09999999998</v>
      </c>
      <c r="X38" s="6">
        <v>1176357.2</v>
      </c>
      <c r="Y38" s="6">
        <v>115761.8</v>
      </c>
      <c r="Z38" s="6">
        <v>281.2</v>
      </c>
      <c r="AA38" s="6">
        <v>56008</v>
      </c>
      <c r="AB38" s="6">
        <v>6325.8</v>
      </c>
      <c r="AC38" s="6">
        <v>3668</v>
      </c>
      <c r="AD38" s="6">
        <v>1217864.3999999999</v>
      </c>
      <c r="AE38" s="6">
        <v>115822.6</v>
      </c>
      <c r="AF38" s="6">
        <v>495.3</v>
      </c>
      <c r="AG38" s="6">
        <v>30130</v>
      </c>
      <c r="AH38" s="6">
        <v>9044.5</v>
      </c>
      <c r="AI38" s="6">
        <v>7172.9</v>
      </c>
      <c r="AJ38" s="54">
        <v>41709.5</v>
      </c>
      <c r="AK38" s="54">
        <v>33461.9</v>
      </c>
      <c r="AL38" s="6">
        <v>52628.2</v>
      </c>
      <c r="AM38" s="6">
        <v>40519.599999999999</v>
      </c>
      <c r="AN38" s="6">
        <v>1051.3</v>
      </c>
      <c r="AO38" s="6">
        <v>411.3</v>
      </c>
      <c r="AP38" s="6">
        <v>7.2</v>
      </c>
      <c r="AQ38" s="6">
        <v>11.4</v>
      </c>
      <c r="AR38" s="71">
        <v>235378.29</v>
      </c>
      <c r="AS38" s="6">
        <v>33944</v>
      </c>
      <c r="AT38" s="6">
        <v>1.3</v>
      </c>
      <c r="AU38" s="6">
        <v>0</v>
      </c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54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</row>
    <row r="39" spans="1:73">
      <c r="A39" s="5">
        <v>40943</v>
      </c>
      <c r="B39" s="32">
        <v>2572.4</v>
      </c>
      <c r="C39" s="32">
        <v>1363.9</v>
      </c>
      <c r="D39" s="32">
        <v>4684.2</v>
      </c>
      <c r="E39" s="6">
        <v>1.6</v>
      </c>
      <c r="F39" s="6">
        <v>0</v>
      </c>
      <c r="G39" s="79">
        <v>282698</v>
      </c>
      <c r="H39" s="32">
        <v>113069.4</v>
      </c>
      <c r="I39" s="32">
        <v>27641</v>
      </c>
      <c r="J39" s="32">
        <v>8.1999999999999993</v>
      </c>
      <c r="K39" s="32">
        <v>13.4</v>
      </c>
      <c r="L39" s="32">
        <v>13571.6</v>
      </c>
      <c r="M39" s="32">
        <v>6295</v>
      </c>
      <c r="N39" s="32">
        <v>139951.5</v>
      </c>
      <c r="O39" s="32">
        <v>112598.7</v>
      </c>
      <c r="P39" s="32">
        <v>67757.899999999994</v>
      </c>
      <c r="Q39" s="32">
        <v>58750.7</v>
      </c>
      <c r="R39" s="32">
        <v>74013.100000000006</v>
      </c>
      <c r="S39" s="32">
        <v>50014.8</v>
      </c>
      <c r="T39" s="32">
        <v>7114.4</v>
      </c>
      <c r="U39" s="32">
        <v>5417.7</v>
      </c>
      <c r="V39" s="32">
        <v>599573.69999999995</v>
      </c>
      <c r="W39" s="32">
        <v>316073.09999999998</v>
      </c>
      <c r="X39" s="32">
        <v>1176459.8999999999</v>
      </c>
      <c r="Y39" s="32">
        <v>115785.8</v>
      </c>
      <c r="Z39" s="32">
        <v>281.2</v>
      </c>
      <c r="AA39" s="32">
        <v>56008</v>
      </c>
      <c r="AB39" s="32">
        <v>6616.1</v>
      </c>
      <c r="AC39" s="32">
        <v>3827.4</v>
      </c>
      <c r="AD39" s="32">
        <v>1218158</v>
      </c>
      <c r="AE39" s="32">
        <v>115846.6</v>
      </c>
      <c r="AF39" s="32">
        <v>495.3</v>
      </c>
      <c r="AG39" s="32">
        <v>30130</v>
      </c>
      <c r="AH39" s="32">
        <v>9047.7000000000007</v>
      </c>
      <c r="AI39" s="32">
        <v>7175</v>
      </c>
      <c r="AJ39" s="83">
        <v>41743.599999999999</v>
      </c>
      <c r="AK39" s="83">
        <v>33488.199999999997</v>
      </c>
      <c r="AL39" s="32">
        <v>52679.8</v>
      </c>
      <c r="AM39" s="32">
        <v>40561</v>
      </c>
      <c r="AN39" s="32">
        <v>1073.5999999999999</v>
      </c>
      <c r="AO39" s="32">
        <v>420.6</v>
      </c>
      <c r="AP39" s="32">
        <v>7.2</v>
      </c>
      <c r="AQ39" s="32">
        <v>11.4</v>
      </c>
      <c r="AR39" s="79">
        <v>235378.29</v>
      </c>
      <c r="AS39" s="32">
        <v>33944</v>
      </c>
      <c r="AT39" s="6">
        <v>1.3</v>
      </c>
      <c r="AU39" s="6">
        <v>0</v>
      </c>
      <c r="AV39" s="32"/>
      <c r="AW39" s="32"/>
      <c r="AX39" s="32"/>
      <c r="AY39" s="32"/>
      <c r="AZ39" s="32"/>
      <c r="BA39" s="6"/>
      <c r="BB39" s="6"/>
      <c r="BC39" s="32"/>
      <c r="BD39" s="32"/>
      <c r="BE39" s="32"/>
      <c r="BF39" s="83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</row>
    <row r="40" spans="1:73">
      <c r="A40" s="5">
        <v>40944</v>
      </c>
      <c r="B40" s="6">
        <v>2576.66</v>
      </c>
      <c r="C40" s="6">
        <v>1366.22</v>
      </c>
      <c r="D40" s="6">
        <v>4689.2</v>
      </c>
      <c r="E40" s="6">
        <v>1.6</v>
      </c>
      <c r="F40" s="6">
        <v>0</v>
      </c>
      <c r="G40" s="71">
        <v>282958.90000000002</v>
      </c>
      <c r="H40" s="6">
        <v>113172.2</v>
      </c>
      <c r="I40" s="6">
        <v>27665</v>
      </c>
      <c r="J40" s="6">
        <v>8.1999999999999993</v>
      </c>
      <c r="K40" s="6">
        <v>13.4</v>
      </c>
      <c r="L40" s="6">
        <v>13571.6</v>
      </c>
      <c r="M40" s="6">
        <v>6295</v>
      </c>
      <c r="N40" s="6">
        <v>139951.5</v>
      </c>
      <c r="O40" s="6">
        <v>112598.7</v>
      </c>
      <c r="P40" s="6">
        <v>67757.899999999994</v>
      </c>
      <c r="Q40" s="6">
        <v>58750.7</v>
      </c>
      <c r="R40" s="6">
        <v>74027.399999999994</v>
      </c>
      <c r="S40" s="6">
        <v>50024.5</v>
      </c>
      <c r="T40" s="6">
        <v>7114.4</v>
      </c>
      <c r="U40" s="6">
        <v>5417.7</v>
      </c>
      <c r="V40" s="6">
        <v>599673</v>
      </c>
      <c r="W40" s="6">
        <v>316119.09999999998</v>
      </c>
      <c r="X40" s="6">
        <v>1176563.5</v>
      </c>
      <c r="Y40" s="6">
        <v>115809.8</v>
      </c>
      <c r="Z40" s="6">
        <v>281.2</v>
      </c>
      <c r="AA40" s="6">
        <v>56008</v>
      </c>
      <c r="AB40" s="6">
        <v>6908.9</v>
      </c>
      <c r="AC40" s="6">
        <v>3988.8</v>
      </c>
      <c r="AD40" s="6">
        <v>1218452.3999999999</v>
      </c>
      <c r="AE40" s="6">
        <v>115870.6</v>
      </c>
      <c r="AF40" s="6">
        <v>495.3</v>
      </c>
      <c r="AG40" s="6">
        <v>30130</v>
      </c>
      <c r="AH40" s="6">
        <v>9053.9</v>
      </c>
      <c r="AI40" s="6">
        <v>7179.1</v>
      </c>
      <c r="AJ40" s="54">
        <v>41778.400000000001</v>
      </c>
      <c r="AK40" s="54">
        <v>33514.699999999997</v>
      </c>
      <c r="AL40" s="6">
        <v>52732.9</v>
      </c>
      <c r="AM40" s="6">
        <v>40603.4</v>
      </c>
      <c r="AN40" s="6">
        <v>1099.8</v>
      </c>
      <c r="AO40" s="6">
        <v>431.7</v>
      </c>
      <c r="AP40" s="6">
        <v>7.2</v>
      </c>
      <c r="AQ40" s="6">
        <v>11.4</v>
      </c>
      <c r="AR40" s="71">
        <v>235378.29</v>
      </c>
      <c r="AS40" s="6">
        <v>33944</v>
      </c>
      <c r="AT40" s="6">
        <v>1.3</v>
      </c>
      <c r="AU40" s="6">
        <v>0</v>
      </c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54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</row>
    <row r="41" spans="1:73">
      <c r="A41" s="5">
        <v>40945</v>
      </c>
      <c r="B41" s="6">
        <v>2591.9</v>
      </c>
      <c r="C41" s="6">
        <v>1373.8</v>
      </c>
      <c r="D41" s="6">
        <v>4710.8999999999996</v>
      </c>
      <c r="E41" s="6">
        <v>1.6</v>
      </c>
      <c r="F41" s="6">
        <v>0</v>
      </c>
      <c r="G41" s="71">
        <v>282958.90000000002</v>
      </c>
      <c r="H41" s="6">
        <v>113172.2</v>
      </c>
      <c r="I41" s="6">
        <v>27665</v>
      </c>
      <c r="J41" s="6">
        <v>8.1999999999999993</v>
      </c>
      <c r="K41" s="6">
        <v>13.4</v>
      </c>
      <c r="L41" s="6">
        <v>13571.6</v>
      </c>
      <c r="M41" s="6">
        <v>6295</v>
      </c>
      <c r="N41" s="6">
        <v>139951.5</v>
      </c>
      <c r="O41" s="6">
        <v>112598.7</v>
      </c>
      <c r="P41" s="6">
        <v>67757.899999999994</v>
      </c>
      <c r="Q41" s="6">
        <v>58750.7</v>
      </c>
      <c r="R41" s="6">
        <v>74027.399999999994</v>
      </c>
      <c r="S41" s="6">
        <v>50024.5</v>
      </c>
      <c r="T41" s="6">
        <v>7114.4</v>
      </c>
      <c r="U41" s="6">
        <v>5417.7</v>
      </c>
      <c r="V41" s="6">
        <v>599673</v>
      </c>
      <c r="W41" s="6">
        <v>316119.09999999998</v>
      </c>
      <c r="X41" s="6">
        <v>1176563.5</v>
      </c>
      <c r="Y41" s="6">
        <v>115809.8</v>
      </c>
      <c r="Z41" s="6">
        <v>281.2</v>
      </c>
      <c r="AA41" s="6">
        <v>56008</v>
      </c>
      <c r="AB41" s="6">
        <v>7044.8</v>
      </c>
      <c r="AC41" s="6">
        <v>4078.7</v>
      </c>
      <c r="AD41" s="6">
        <v>1218591.2</v>
      </c>
      <c r="AE41" s="6">
        <v>115894.6</v>
      </c>
      <c r="AF41" s="6">
        <v>495.3</v>
      </c>
      <c r="AG41" s="6">
        <v>30130</v>
      </c>
      <c r="AH41" s="6">
        <v>9059.9</v>
      </c>
      <c r="AI41" s="6">
        <v>7182.8</v>
      </c>
      <c r="AJ41" s="54">
        <v>41809.800000000003</v>
      </c>
      <c r="AK41" s="54">
        <v>33537.599999999999</v>
      </c>
      <c r="AL41" s="6">
        <v>52786</v>
      </c>
      <c r="AM41" s="6">
        <v>40645.5</v>
      </c>
      <c r="AN41" s="6">
        <v>1129.0999999999999</v>
      </c>
      <c r="AO41" s="6">
        <v>444.6</v>
      </c>
      <c r="AP41" s="6">
        <v>7.2</v>
      </c>
      <c r="AQ41" s="6">
        <v>11.4</v>
      </c>
      <c r="AR41" s="71">
        <v>235378.29</v>
      </c>
      <c r="AS41" s="6">
        <v>33944</v>
      </c>
      <c r="AT41" s="6">
        <v>1.3</v>
      </c>
      <c r="AU41" s="6">
        <v>0</v>
      </c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54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</row>
    <row r="42" spans="1:73">
      <c r="A42" s="5">
        <v>40946</v>
      </c>
      <c r="B42" s="6">
        <v>2597.69</v>
      </c>
      <c r="C42" s="6">
        <v>1376.65</v>
      </c>
      <c r="D42" s="6">
        <v>4719.1000000000004</v>
      </c>
      <c r="E42" s="6">
        <v>1.6</v>
      </c>
      <c r="F42" s="6">
        <v>0</v>
      </c>
      <c r="G42" s="71">
        <v>283123.20000000001</v>
      </c>
      <c r="H42" s="6">
        <v>113237.5</v>
      </c>
      <c r="I42" s="6">
        <v>27680</v>
      </c>
      <c r="J42" s="6">
        <v>8.1999999999999993</v>
      </c>
      <c r="K42" s="6">
        <v>13.4</v>
      </c>
      <c r="L42" s="6">
        <v>13571.6</v>
      </c>
      <c r="M42" s="6">
        <v>6295</v>
      </c>
      <c r="N42" s="6">
        <v>139961.9</v>
      </c>
      <c r="O42" s="6">
        <v>112606.8</v>
      </c>
      <c r="P42" s="6">
        <v>67769.600000000006</v>
      </c>
      <c r="Q42" s="6">
        <v>58759.5</v>
      </c>
      <c r="R42" s="6">
        <v>74041.899999999994</v>
      </c>
      <c r="S42" s="6">
        <v>50034</v>
      </c>
      <c r="T42" s="6">
        <v>7114.4</v>
      </c>
      <c r="U42" s="6">
        <v>5417.7</v>
      </c>
      <c r="V42" s="6">
        <v>599851.19999999995</v>
      </c>
      <c r="W42" s="6">
        <v>316203.2</v>
      </c>
      <c r="X42" s="6">
        <v>1176743.1000000001</v>
      </c>
      <c r="Y42" s="6">
        <v>115831.8</v>
      </c>
      <c r="Z42" s="6">
        <v>281.2</v>
      </c>
      <c r="AA42" s="6">
        <v>56008</v>
      </c>
      <c r="AB42" s="6">
        <v>7137</v>
      </c>
      <c r="AC42" s="6">
        <v>4149.2</v>
      </c>
      <c r="AD42" s="6">
        <v>1218687</v>
      </c>
      <c r="AE42" s="6">
        <v>115918.6</v>
      </c>
      <c r="AF42" s="6">
        <v>495.3</v>
      </c>
      <c r="AG42" s="6">
        <v>30130</v>
      </c>
      <c r="AH42" s="6">
        <v>9066.4</v>
      </c>
      <c r="AI42" s="6">
        <v>7187.1</v>
      </c>
      <c r="AJ42" s="54">
        <v>41828.800000000003</v>
      </c>
      <c r="AK42" s="54">
        <v>33551.9</v>
      </c>
      <c r="AL42" s="6">
        <v>52829.8</v>
      </c>
      <c r="AM42" s="6">
        <v>40680.1</v>
      </c>
      <c r="AN42" s="6">
        <v>1146.8</v>
      </c>
      <c r="AO42" s="6">
        <v>452.6</v>
      </c>
      <c r="AP42" s="6">
        <v>7.2</v>
      </c>
      <c r="AQ42" s="6">
        <v>11.4</v>
      </c>
      <c r="AR42" s="71">
        <v>235378.29</v>
      </c>
      <c r="AS42" s="6">
        <v>33944</v>
      </c>
      <c r="AT42" s="6">
        <v>1.3</v>
      </c>
      <c r="AU42" s="6">
        <v>0</v>
      </c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54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</row>
    <row r="43" spans="1:73">
      <c r="A43" s="5">
        <v>40947</v>
      </c>
      <c r="B43" s="6">
        <v>2597.69</v>
      </c>
      <c r="C43" s="6">
        <v>1376.65</v>
      </c>
      <c r="D43" s="6">
        <v>4719.1000000000004</v>
      </c>
      <c r="E43" s="6">
        <v>1.6</v>
      </c>
      <c r="F43" s="6">
        <v>0</v>
      </c>
      <c r="G43" s="71">
        <v>283386.90000000002</v>
      </c>
      <c r="H43" s="6">
        <v>113341.1</v>
      </c>
      <c r="I43" s="6">
        <v>27704</v>
      </c>
      <c r="J43" s="6">
        <v>8.1999999999999993</v>
      </c>
      <c r="K43" s="6">
        <v>13.4</v>
      </c>
      <c r="L43" s="6">
        <v>13571.6</v>
      </c>
      <c r="M43" s="6">
        <v>6295</v>
      </c>
      <c r="N43" s="6">
        <v>139989.4</v>
      </c>
      <c r="O43" s="6">
        <v>112627.9</v>
      </c>
      <c r="P43" s="6">
        <v>67791.199999999997</v>
      </c>
      <c r="Q43" s="6">
        <v>58776.4</v>
      </c>
      <c r="R43" s="6">
        <v>74060.100000000006</v>
      </c>
      <c r="S43" s="6">
        <v>50046</v>
      </c>
      <c r="T43" s="6">
        <v>7114.4</v>
      </c>
      <c r="U43" s="6">
        <v>5417.7</v>
      </c>
      <c r="V43" s="6">
        <v>600144</v>
      </c>
      <c r="W43" s="6">
        <v>316336.5</v>
      </c>
      <c r="X43" s="6">
        <v>1177040</v>
      </c>
      <c r="Y43" s="6">
        <v>115855.8</v>
      </c>
      <c r="Z43" s="6">
        <v>281.2</v>
      </c>
      <c r="AA43" s="6">
        <v>56008</v>
      </c>
      <c r="AB43" s="6">
        <v>7240.4</v>
      </c>
      <c r="AC43" s="6">
        <v>4225.8999999999996</v>
      </c>
      <c r="AD43" s="6">
        <v>1218794.2</v>
      </c>
      <c r="AE43" s="6">
        <v>115942.6</v>
      </c>
      <c r="AF43" s="6">
        <v>495.3</v>
      </c>
      <c r="AG43" s="6">
        <v>30130</v>
      </c>
      <c r="AH43" s="6">
        <v>9073.2000000000007</v>
      </c>
      <c r="AI43" s="6">
        <v>7191.7</v>
      </c>
      <c r="AJ43" s="54">
        <v>41841</v>
      </c>
      <c r="AK43" s="54">
        <v>33560.699999999997</v>
      </c>
      <c r="AL43" s="6">
        <v>52857</v>
      </c>
      <c r="AM43" s="6">
        <v>40701.1</v>
      </c>
      <c r="AN43" s="6">
        <v>1169.5999999999999</v>
      </c>
      <c r="AO43" s="6">
        <v>462.4</v>
      </c>
      <c r="AP43" s="6">
        <v>7.2</v>
      </c>
      <c r="AQ43" s="6">
        <v>11.4</v>
      </c>
      <c r="AR43" s="71">
        <v>235378.29</v>
      </c>
      <c r="AS43" s="6">
        <v>33944</v>
      </c>
      <c r="AT43" s="6">
        <v>1.3</v>
      </c>
      <c r="AU43" s="6">
        <v>0</v>
      </c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54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</row>
    <row r="44" spans="1:73">
      <c r="A44" s="5">
        <v>40948</v>
      </c>
      <c r="B44" s="6">
        <v>2597.69</v>
      </c>
      <c r="C44" s="6">
        <v>1376.65</v>
      </c>
      <c r="D44" s="6">
        <v>4719.1000000000004</v>
      </c>
      <c r="E44" s="6">
        <v>1.6</v>
      </c>
      <c r="F44" s="6">
        <v>0</v>
      </c>
      <c r="G44" s="71">
        <v>283651.20000000001</v>
      </c>
      <c r="H44" s="6">
        <v>113444.9</v>
      </c>
      <c r="I44" s="6">
        <v>27728</v>
      </c>
      <c r="J44" s="6">
        <v>8.1999999999999993</v>
      </c>
      <c r="K44" s="6">
        <v>13.4</v>
      </c>
      <c r="L44" s="6">
        <v>13571.6</v>
      </c>
      <c r="M44" s="6">
        <v>6295</v>
      </c>
      <c r="N44" s="6">
        <v>140015.9</v>
      </c>
      <c r="O44" s="6">
        <v>112648.5</v>
      </c>
      <c r="P44" s="6">
        <v>67814.3</v>
      </c>
      <c r="Q44" s="6">
        <v>58793.599999999999</v>
      </c>
      <c r="R44" s="6">
        <v>74078.899999999994</v>
      </c>
      <c r="S44" s="6">
        <v>50058.400000000001</v>
      </c>
      <c r="T44" s="6">
        <v>7114.4</v>
      </c>
      <c r="U44" s="6">
        <v>5417.7</v>
      </c>
      <c r="V44" s="6">
        <v>600448.6</v>
      </c>
      <c r="W44" s="6">
        <v>316498.40000000002</v>
      </c>
      <c r="X44" s="6">
        <v>1177348.8999999999</v>
      </c>
      <c r="Y44" s="6">
        <v>115879.8</v>
      </c>
      <c r="Z44" s="6">
        <v>281.2</v>
      </c>
      <c r="AA44" s="6">
        <v>56008</v>
      </c>
      <c r="AB44" s="6">
        <v>7342.8</v>
      </c>
      <c r="AC44" s="6">
        <v>4278.3</v>
      </c>
      <c r="AD44" s="6">
        <v>1218902.8999999999</v>
      </c>
      <c r="AE44" s="6">
        <v>115966.6</v>
      </c>
      <c r="AF44" s="6">
        <v>495.3</v>
      </c>
      <c r="AG44" s="6">
        <v>30130</v>
      </c>
      <c r="AH44" s="6">
        <v>9080.2999999999993</v>
      </c>
      <c r="AI44" s="6">
        <v>7196.4</v>
      </c>
      <c r="AJ44" s="54">
        <v>41853.699999999997</v>
      </c>
      <c r="AK44" s="54">
        <v>33569.9</v>
      </c>
      <c r="AL44" s="6">
        <v>52883.6</v>
      </c>
      <c r="AM44" s="6">
        <v>40721.800000000003</v>
      </c>
      <c r="AN44" s="6">
        <v>1201.5999999999999</v>
      </c>
      <c r="AO44" s="6">
        <v>476.8</v>
      </c>
      <c r="AP44" s="6">
        <v>7.2</v>
      </c>
      <c r="AQ44" s="6">
        <v>11.4</v>
      </c>
      <c r="AR44" s="71">
        <v>235378.29</v>
      </c>
      <c r="AS44" s="6">
        <v>33944</v>
      </c>
      <c r="AT44" s="6">
        <v>1.3</v>
      </c>
      <c r="AU44" s="6">
        <v>0</v>
      </c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54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</row>
    <row r="45" spans="1:73">
      <c r="A45" s="5">
        <v>40949</v>
      </c>
      <c r="B45" s="6">
        <v>2597.69</v>
      </c>
      <c r="C45" s="6">
        <v>1376.65</v>
      </c>
      <c r="D45" s="6">
        <v>4719.1000000000004</v>
      </c>
      <c r="E45" s="6">
        <v>1.6</v>
      </c>
      <c r="F45" s="6">
        <v>0</v>
      </c>
      <c r="G45" s="71">
        <v>283913</v>
      </c>
      <c r="H45" s="6">
        <v>113547.8</v>
      </c>
      <c r="I45" s="6">
        <v>27752</v>
      </c>
      <c r="J45" s="6">
        <v>8.1999999999999993</v>
      </c>
      <c r="K45" s="6">
        <v>13.4</v>
      </c>
      <c r="L45" s="6">
        <v>13571.6</v>
      </c>
      <c r="M45" s="6">
        <v>6295</v>
      </c>
      <c r="N45" s="6">
        <v>140042.29999999999</v>
      </c>
      <c r="O45" s="6">
        <v>112669.1</v>
      </c>
      <c r="P45" s="6">
        <v>67835.199999999997</v>
      </c>
      <c r="Q45" s="6">
        <v>58810.2</v>
      </c>
      <c r="R45" s="6">
        <v>74098.100000000006</v>
      </c>
      <c r="S45" s="6">
        <v>50071.199999999997</v>
      </c>
      <c r="T45" s="6">
        <v>7114.4</v>
      </c>
      <c r="U45" s="6">
        <v>5417.7</v>
      </c>
      <c r="V45" s="6">
        <v>600742.69999999995</v>
      </c>
      <c r="W45" s="6">
        <v>316654.90000000002</v>
      </c>
      <c r="X45" s="6">
        <v>1177645</v>
      </c>
      <c r="Y45" s="6">
        <v>115903.8</v>
      </c>
      <c r="Z45" s="6">
        <v>281.2</v>
      </c>
      <c r="AA45" s="6">
        <v>56008</v>
      </c>
      <c r="AB45" s="6">
        <v>7444.3</v>
      </c>
      <c r="AC45" s="6">
        <v>4330.8999999999996</v>
      </c>
      <c r="AD45" s="6">
        <v>1219008.6000000001</v>
      </c>
      <c r="AE45" s="6">
        <v>115990.6</v>
      </c>
      <c r="AF45" s="6">
        <v>495.3</v>
      </c>
      <c r="AG45" s="6">
        <v>30130</v>
      </c>
      <c r="AH45" s="6">
        <v>9087.2999999999993</v>
      </c>
      <c r="AI45" s="6">
        <v>7201.1</v>
      </c>
      <c r="AJ45" s="54">
        <v>41866</v>
      </c>
      <c r="AK45" s="54">
        <v>33578.699999999997</v>
      </c>
      <c r="AL45" s="6">
        <v>52909.9</v>
      </c>
      <c r="AM45" s="6">
        <v>40742.400000000001</v>
      </c>
      <c r="AN45" s="6">
        <v>1225.5999999999999</v>
      </c>
      <c r="AO45" s="6">
        <v>486.2</v>
      </c>
      <c r="AP45" s="6">
        <v>7.2</v>
      </c>
      <c r="AQ45" s="6">
        <v>11.4</v>
      </c>
      <c r="AR45" s="71">
        <v>235378.29</v>
      </c>
      <c r="AS45" s="6">
        <v>33944</v>
      </c>
      <c r="AT45" s="6">
        <v>1.3</v>
      </c>
      <c r="AU45" s="6">
        <v>0</v>
      </c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54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</row>
    <row r="46" spans="1:73">
      <c r="A46" s="5">
        <v>40950</v>
      </c>
      <c r="B46" s="6">
        <v>2597.69</v>
      </c>
      <c r="C46" s="6">
        <v>1376.65</v>
      </c>
      <c r="D46" s="6">
        <v>4719.1000000000004</v>
      </c>
      <c r="E46" s="6">
        <v>1.6</v>
      </c>
      <c r="F46" s="6">
        <v>0</v>
      </c>
      <c r="G46" s="71">
        <v>284155.90000000002</v>
      </c>
      <c r="H46" s="6">
        <v>113643.3</v>
      </c>
      <c r="I46" s="6">
        <v>27774</v>
      </c>
      <c r="J46" s="6">
        <v>8.4</v>
      </c>
      <c r="K46" s="6">
        <v>13.6</v>
      </c>
      <c r="L46" s="6">
        <v>13573.4</v>
      </c>
      <c r="M46" s="6">
        <v>6295</v>
      </c>
      <c r="N46" s="6">
        <v>140068.6</v>
      </c>
      <c r="O46" s="6">
        <v>112689.60000000001</v>
      </c>
      <c r="P46" s="6">
        <v>67855.7</v>
      </c>
      <c r="Q46" s="6">
        <v>58826.400000000001</v>
      </c>
      <c r="R46" s="6">
        <v>74117.2</v>
      </c>
      <c r="S46" s="6">
        <v>50083.8</v>
      </c>
      <c r="T46" s="6">
        <v>7114.4</v>
      </c>
      <c r="U46" s="6">
        <v>5417.7</v>
      </c>
      <c r="V46" s="6">
        <v>601025.6</v>
      </c>
      <c r="W46" s="6">
        <v>316796.59999999998</v>
      </c>
      <c r="X46" s="6">
        <v>1177930.3</v>
      </c>
      <c r="Y46" s="6">
        <v>115927.8</v>
      </c>
      <c r="Z46" s="6">
        <v>281.2</v>
      </c>
      <c r="AA46" s="6">
        <v>56008</v>
      </c>
      <c r="AB46" s="6">
        <v>7535.9</v>
      </c>
      <c r="AC46" s="6">
        <v>4388.5</v>
      </c>
      <c r="AD46" s="6">
        <v>1219104</v>
      </c>
      <c r="AE46" s="6">
        <v>116014.6</v>
      </c>
      <c r="AF46" s="6">
        <v>495.3</v>
      </c>
      <c r="AG46" s="6">
        <v>30130</v>
      </c>
      <c r="AH46" s="6">
        <v>9094.4</v>
      </c>
      <c r="AI46" s="6">
        <v>7205.8</v>
      </c>
      <c r="AJ46" s="54">
        <v>41877.599999999999</v>
      </c>
      <c r="AK46" s="54">
        <v>33587.1</v>
      </c>
      <c r="AL46" s="6">
        <v>52936.1</v>
      </c>
      <c r="AM46" s="6">
        <v>40763</v>
      </c>
      <c r="AN46" s="6">
        <v>1247.3</v>
      </c>
      <c r="AO46" s="6">
        <v>494.8</v>
      </c>
      <c r="AP46" s="6">
        <v>7.2</v>
      </c>
      <c r="AQ46" s="6">
        <v>11.4</v>
      </c>
      <c r="AR46" s="71">
        <v>235378.29</v>
      </c>
      <c r="AS46" s="6">
        <v>33944</v>
      </c>
      <c r="AT46" s="6">
        <v>1.3</v>
      </c>
      <c r="AU46" s="6">
        <v>0</v>
      </c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54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</row>
    <row r="47" spans="1:73">
      <c r="A47" s="5">
        <v>40951</v>
      </c>
      <c r="B47" s="6">
        <v>2597.69</v>
      </c>
      <c r="C47" s="6">
        <v>1376.65</v>
      </c>
      <c r="D47" s="6">
        <v>4719.1000000000004</v>
      </c>
      <c r="E47" s="6">
        <v>1.6</v>
      </c>
      <c r="F47" s="6">
        <v>0</v>
      </c>
      <c r="G47" s="71">
        <v>284424.09999999998</v>
      </c>
      <c r="H47" s="6">
        <v>113748.1</v>
      </c>
      <c r="I47" s="6">
        <v>27798</v>
      </c>
      <c r="J47" s="6">
        <v>8.4</v>
      </c>
      <c r="K47" s="6">
        <v>13.6</v>
      </c>
      <c r="L47" s="6">
        <v>13573.8</v>
      </c>
      <c r="M47" s="6">
        <v>6295.1</v>
      </c>
      <c r="N47" s="6">
        <v>140095</v>
      </c>
      <c r="O47" s="6">
        <v>112710.1</v>
      </c>
      <c r="P47" s="6">
        <v>67876.899999999994</v>
      </c>
      <c r="Q47" s="6">
        <v>58842.9</v>
      </c>
      <c r="R47" s="6">
        <v>74136.2</v>
      </c>
      <c r="S47" s="6">
        <v>50096.5</v>
      </c>
      <c r="T47" s="6">
        <v>7114.4</v>
      </c>
      <c r="U47" s="6">
        <v>5417.7</v>
      </c>
      <c r="V47" s="6">
        <v>601332.9</v>
      </c>
      <c r="W47" s="6">
        <v>316949.40000000002</v>
      </c>
      <c r="X47" s="6">
        <v>1178240.3</v>
      </c>
      <c r="Y47" s="6">
        <v>115951.8</v>
      </c>
      <c r="Z47" s="6">
        <v>281.2</v>
      </c>
      <c r="AA47" s="6">
        <v>56008</v>
      </c>
      <c r="AB47" s="6">
        <v>7630.8</v>
      </c>
      <c r="AC47" s="6">
        <v>4446.1000000000004</v>
      </c>
      <c r="AD47" s="6">
        <v>1219203</v>
      </c>
      <c r="AE47" s="6">
        <v>116038.6</v>
      </c>
      <c r="AF47" s="6">
        <v>495.3</v>
      </c>
      <c r="AG47" s="6">
        <v>30130</v>
      </c>
      <c r="AH47" s="6">
        <v>9101.2999999999993</v>
      </c>
      <c r="AI47" s="6">
        <v>7210.4</v>
      </c>
      <c r="AJ47" s="54">
        <v>41888.800000000003</v>
      </c>
      <c r="AK47" s="54">
        <v>33595.1</v>
      </c>
      <c r="AL47" s="6">
        <v>52962.400000000001</v>
      </c>
      <c r="AM47" s="6">
        <v>40783.599999999999</v>
      </c>
      <c r="AN47" s="6">
        <v>1271.2</v>
      </c>
      <c r="AO47" s="6">
        <v>504.2</v>
      </c>
      <c r="AP47" s="6">
        <v>7.2</v>
      </c>
      <c r="AQ47" s="6">
        <v>11.4</v>
      </c>
      <c r="AR47" s="71">
        <v>235378.29</v>
      </c>
      <c r="AS47" s="6">
        <v>33944</v>
      </c>
      <c r="AT47" s="6">
        <v>1.3</v>
      </c>
      <c r="AU47" s="6">
        <v>0</v>
      </c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54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</row>
    <row r="48" spans="1:73">
      <c r="A48" s="5">
        <v>40952</v>
      </c>
      <c r="B48" s="6">
        <v>2598.5</v>
      </c>
      <c r="C48" s="6">
        <v>1377</v>
      </c>
      <c r="D48" s="6">
        <v>4720.3</v>
      </c>
      <c r="E48" s="6">
        <v>1.6</v>
      </c>
      <c r="F48" s="6">
        <v>0</v>
      </c>
      <c r="G48" s="71">
        <v>284702.5</v>
      </c>
      <c r="H48" s="6">
        <v>113856.2</v>
      </c>
      <c r="I48" s="6">
        <v>27822</v>
      </c>
      <c r="J48" s="6">
        <v>8.4</v>
      </c>
      <c r="K48" s="6">
        <v>13.6</v>
      </c>
      <c r="L48" s="6">
        <v>13574.5</v>
      </c>
      <c r="M48" s="6">
        <v>6295.4</v>
      </c>
      <c r="N48" s="6">
        <v>140121.4</v>
      </c>
      <c r="O48" s="6">
        <v>112730.7</v>
      </c>
      <c r="P48" s="6">
        <v>67899.600000000006</v>
      </c>
      <c r="Q48" s="6">
        <v>58860.3</v>
      </c>
      <c r="R48" s="6">
        <v>74154.8</v>
      </c>
      <c r="S48" s="6">
        <v>50108.7</v>
      </c>
      <c r="T48" s="6">
        <v>7114.4</v>
      </c>
      <c r="U48" s="6">
        <v>5417.7</v>
      </c>
      <c r="V48" s="6">
        <v>601659.69999999995</v>
      </c>
      <c r="W48" s="6">
        <v>317106.5</v>
      </c>
      <c r="X48" s="6">
        <v>1178568.5</v>
      </c>
      <c r="Y48" s="6">
        <v>115975.8</v>
      </c>
      <c r="Z48" s="6">
        <v>281.2</v>
      </c>
      <c r="AA48" s="6">
        <v>56008</v>
      </c>
      <c r="AB48" s="6">
        <v>7725.9</v>
      </c>
      <c r="AC48" s="6">
        <v>4508.2</v>
      </c>
      <c r="AD48" s="6">
        <v>1219301.2</v>
      </c>
      <c r="AE48" s="6">
        <v>116062.6</v>
      </c>
      <c r="AF48" s="6">
        <v>495.3</v>
      </c>
      <c r="AG48" s="6">
        <v>30130</v>
      </c>
      <c r="AH48" s="6">
        <v>9108.2000000000007</v>
      </c>
      <c r="AI48" s="6">
        <v>7215</v>
      </c>
      <c r="AJ48" s="54">
        <v>41901.300000000003</v>
      </c>
      <c r="AK48" s="54">
        <v>33604.1</v>
      </c>
      <c r="AL48" s="6">
        <v>52988.7</v>
      </c>
      <c r="AM48" s="6">
        <v>40804.199999999997</v>
      </c>
      <c r="AN48" s="6">
        <v>1302.0999999999999</v>
      </c>
      <c r="AO48" s="6">
        <v>516.4</v>
      </c>
      <c r="AP48" s="6">
        <v>7.2</v>
      </c>
      <c r="AQ48" s="6">
        <v>11.4</v>
      </c>
      <c r="AR48" s="71">
        <v>235378.29</v>
      </c>
      <c r="AS48" s="6">
        <v>33944</v>
      </c>
      <c r="AT48" s="6">
        <v>1.3</v>
      </c>
      <c r="AU48" s="6">
        <v>0</v>
      </c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54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</row>
    <row r="49" spans="1:73">
      <c r="A49" s="5">
        <v>40953</v>
      </c>
      <c r="B49" s="6">
        <v>2598.5</v>
      </c>
      <c r="C49" s="6">
        <v>1377</v>
      </c>
      <c r="D49" s="6">
        <v>4720.3</v>
      </c>
      <c r="E49" s="6">
        <v>1.6</v>
      </c>
      <c r="F49" s="6">
        <v>0</v>
      </c>
      <c r="G49" s="71">
        <v>284975.59999999998</v>
      </c>
      <c r="H49" s="6">
        <v>113962.6</v>
      </c>
      <c r="I49" s="6">
        <v>27846</v>
      </c>
      <c r="J49" s="6">
        <v>8.4</v>
      </c>
      <c r="K49" s="6">
        <v>13.6</v>
      </c>
      <c r="L49" s="6">
        <v>13575.2</v>
      </c>
      <c r="M49" s="6">
        <v>6295.7</v>
      </c>
      <c r="N49" s="6">
        <v>140147.70000000001</v>
      </c>
      <c r="O49" s="6">
        <v>112751.1</v>
      </c>
      <c r="P49" s="6">
        <v>67920</v>
      </c>
      <c r="Q49" s="6">
        <v>58876.7</v>
      </c>
      <c r="R49" s="6">
        <v>74174.2</v>
      </c>
      <c r="S49" s="6">
        <v>50121.5</v>
      </c>
      <c r="T49" s="6">
        <v>7114.4</v>
      </c>
      <c r="U49" s="6">
        <v>5417.7</v>
      </c>
      <c r="V49" s="6">
        <v>601969.1</v>
      </c>
      <c r="W49" s="6">
        <v>317260.09999999998</v>
      </c>
      <c r="X49" s="6">
        <v>1178880.6000000001</v>
      </c>
      <c r="Y49" s="6">
        <v>115999.8</v>
      </c>
      <c r="Z49" s="6">
        <v>281.2</v>
      </c>
      <c r="AA49" s="6">
        <v>56008</v>
      </c>
      <c r="AB49" s="6">
        <v>7820.8</v>
      </c>
      <c r="AC49" s="6">
        <v>4566.5</v>
      </c>
      <c r="AD49" s="6">
        <v>1219399.8999999999</v>
      </c>
      <c r="AE49" s="6">
        <v>116086.6</v>
      </c>
      <c r="AF49" s="6">
        <v>495.3</v>
      </c>
      <c r="AG49" s="6">
        <v>30130</v>
      </c>
      <c r="AH49" s="6">
        <v>9115.2000000000007</v>
      </c>
      <c r="AI49" s="6">
        <v>7219.6</v>
      </c>
      <c r="AJ49" s="54">
        <v>41914.199999999997</v>
      </c>
      <c r="AK49" s="54">
        <v>33613.4</v>
      </c>
      <c r="AL49" s="6">
        <v>53015</v>
      </c>
      <c r="AM49" s="6">
        <v>40824.699999999997</v>
      </c>
      <c r="AN49" s="6">
        <v>1321.7</v>
      </c>
      <c r="AO49" s="6">
        <v>523.9</v>
      </c>
      <c r="AP49" s="6">
        <v>7.2</v>
      </c>
      <c r="AQ49" s="6">
        <v>11.4</v>
      </c>
      <c r="AR49" s="71">
        <v>235378.29</v>
      </c>
      <c r="AS49" s="6">
        <v>33944</v>
      </c>
      <c r="AT49" s="6">
        <v>1.3</v>
      </c>
      <c r="AU49" s="6">
        <v>0</v>
      </c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54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</row>
    <row r="50" spans="1:73">
      <c r="A50" s="5">
        <v>40954</v>
      </c>
      <c r="B50" s="6">
        <v>2598.5</v>
      </c>
      <c r="C50" s="6">
        <v>1377</v>
      </c>
      <c r="D50" s="6">
        <v>4720.3</v>
      </c>
      <c r="E50" s="6">
        <v>1.6</v>
      </c>
      <c r="F50" s="6">
        <v>0</v>
      </c>
      <c r="G50" s="71">
        <v>285248</v>
      </c>
      <c r="H50" s="6">
        <v>114068.7</v>
      </c>
      <c r="I50" s="6">
        <f>I49+24</f>
        <v>27870</v>
      </c>
      <c r="J50" s="6">
        <v>8.4</v>
      </c>
      <c r="K50" s="6">
        <v>13.6</v>
      </c>
      <c r="L50" s="6">
        <v>13575.8</v>
      </c>
      <c r="M50" s="6">
        <v>6295.9</v>
      </c>
      <c r="N50" s="6">
        <v>140174.39999999999</v>
      </c>
      <c r="O50" s="6">
        <v>112771.7</v>
      </c>
      <c r="P50" s="6">
        <v>67943.199999999997</v>
      </c>
      <c r="Q50" s="6">
        <v>58894.400000000001</v>
      </c>
      <c r="R50" s="6">
        <v>74193.399999999994</v>
      </c>
      <c r="S50" s="6">
        <v>50134.1</v>
      </c>
      <c r="T50" s="6">
        <v>7114.4</v>
      </c>
      <c r="U50" s="6">
        <v>5417.7</v>
      </c>
      <c r="V50" s="6">
        <v>602292.9</v>
      </c>
      <c r="W50" s="6">
        <v>317417.40000000002</v>
      </c>
      <c r="X50" s="6">
        <v>1179206.8999999999</v>
      </c>
      <c r="Y50" s="6">
        <f>Y49+24</f>
        <v>116023.8</v>
      </c>
      <c r="Z50" s="6">
        <v>281.2</v>
      </c>
      <c r="AA50" s="6">
        <v>56008</v>
      </c>
      <c r="AB50" s="6">
        <v>7915.6</v>
      </c>
      <c r="AC50" s="6">
        <v>4626.7</v>
      </c>
      <c r="AD50" s="6">
        <v>1219498.3</v>
      </c>
      <c r="AE50" s="6">
        <f>AE49+24</f>
        <v>116110.6</v>
      </c>
      <c r="AF50" s="6">
        <v>495.3</v>
      </c>
      <c r="AG50" s="6">
        <v>30130</v>
      </c>
      <c r="AH50" s="6">
        <v>9122.1</v>
      </c>
      <c r="AI50" s="6">
        <v>7224.2</v>
      </c>
      <c r="AJ50" s="54">
        <v>41927.1</v>
      </c>
      <c r="AK50" s="54">
        <v>33622.800000000003</v>
      </c>
      <c r="AL50" s="6">
        <v>53041.599999999999</v>
      </c>
      <c r="AM50" s="6">
        <v>40845.300000000003</v>
      </c>
      <c r="AN50" s="6">
        <v>1354.1</v>
      </c>
      <c r="AO50" s="6">
        <v>536.4</v>
      </c>
      <c r="AP50" s="6">
        <v>7.2</v>
      </c>
      <c r="AQ50" s="6">
        <v>11.4</v>
      </c>
      <c r="AR50" s="71">
        <v>235378.29</v>
      </c>
      <c r="AS50" s="6">
        <v>33944</v>
      </c>
      <c r="AT50" s="6">
        <v>1.3</v>
      </c>
      <c r="AU50" s="6">
        <v>0</v>
      </c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54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</row>
    <row r="51" spans="1:73">
      <c r="A51" s="5">
        <v>40955</v>
      </c>
      <c r="B51" s="6">
        <v>2598.5</v>
      </c>
      <c r="C51" s="6">
        <v>1377</v>
      </c>
      <c r="D51" s="6">
        <v>4720.3</v>
      </c>
      <c r="E51" s="6">
        <v>1.6</v>
      </c>
      <c r="F51" s="6">
        <v>0</v>
      </c>
      <c r="G51" s="71">
        <v>285518</v>
      </c>
      <c r="H51" s="6">
        <v>114174</v>
      </c>
      <c r="I51" s="6">
        <v>27894</v>
      </c>
      <c r="J51" s="6">
        <v>8.4</v>
      </c>
      <c r="K51" s="6">
        <v>13.6</v>
      </c>
      <c r="L51" s="6">
        <v>13575.8</v>
      </c>
      <c r="M51" s="6">
        <v>6295.9</v>
      </c>
      <c r="N51" s="6">
        <v>140201</v>
      </c>
      <c r="O51" s="6">
        <v>112792.3</v>
      </c>
      <c r="P51" s="6">
        <v>67964.800000000003</v>
      </c>
      <c r="Q51" s="6">
        <v>58911.199999999997</v>
      </c>
      <c r="R51" s="6">
        <v>74212.800000000003</v>
      </c>
      <c r="S51" s="6">
        <v>50147</v>
      </c>
      <c r="T51" s="6">
        <v>7114.4</v>
      </c>
      <c r="U51" s="6">
        <v>5417.7</v>
      </c>
      <c r="V51" s="6">
        <v>602595.1</v>
      </c>
      <c r="W51" s="6">
        <v>317575.8</v>
      </c>
      <c r="X51" s="6">
        <v>1179509.1000000001</v>
      </c>
      <c r="Y51" s="6">
        <v>116047.8</v>
      </c>
      <c r="Z51" s="6">
        <v>281.7</v>
      </c>
      <c r="AA51" s="6">
        <v>56452</v>
      </c>
      <c r="AB51" s="6">
        <v>8019.7</v>
      </c>
      <c r="AC51" s="6">
        <v>4681.3999999999996</v>
      </c>
      <c r="AD51" s="6">
        <v>1219606.3999999999</v>
      </c>
      <c r="AE51" s="6">
        <v>116134.6</v>
      </c>
      <c r="AF51" s="6">
        <v>495.7</v>
      </c>
      <c r="AG51" s="6">
        <v>30496</v>
      </c>
      <c r="AH51" s="6">
        <v>9129.1</v>
      </c>
      <c r="AI51" s="6">
        <v>7228.9</v>
      </c>
      <c r="AJ51" s="54">
        <v>41939.699999999997</v>
      </c>
      <c r="AK51" s="54">
        <v>33631.9</v>
      </c>
      <c r="AL51" s="6">
        <v>53068.1</v>
      </c>
      <c r="AM51" s="6">
        <v>40866</v>
      </c>
      <c r="AN51" s="6">
        <v>1378.8</v>
      </c>
      <c r="AO51" s="6">
        <v>546</v>
      </c>
      <c r="AP51" s="6">
        <v>7.2</v>
      </c>
      <c r="AQ51" s="6">
        <v>11.4</v>
      </c>
      <c r="AR51" s="71">
        <v>235378.29</v>
      </c>
      <c r="AS51" s="6">
        <v>33944</v>
      </c>
      <c r="AT51" s="6">
        <v>1.3</v>
      </c>
      <c r="AU51" s="6">
        <v>0</v>
      </c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54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</row>
    <row r="52" spans="1:73">
      <c r="A52" s="5">
        <v>40956</v>
      </c>
      <c r="B52" s="6">
        <v>2598.5</v>
      </c>
      <c r="C52" s="6">
        <v>1377</v>
      </c>
      <c r="D52" s="6">
        <v>4720.3</v>
      </c>
      <c r="E52" s="6">
        <v>1.6</v>
      </c>
      <c r="F52" s="6">
        <v>0</v>
      </c>
      <c r="G52" s="71">
        <v>285789.2</v>
      </c>
      <c r="H52" s="6">
        <v>114280</v>
      </c>
      <c r="I52" s="6">
        <v>27918</v>
      </c>
      <c r="J52" s="6">
        <v>8.4</v>
      </c>
      <c r="K52" s="6">
        <v>13.6</v>
      </c>
      <c r="L52" s="6">
        <v>13575.8</v>
      </c>
      <c r="M52" s="6">
        <v>6295.9</v>
      </c>
      <c r="N52" s="6">
        <v>140227.79999999999</v>
      </c>
      <c r="O52" s="6">
        <v>112813.1</v>
      </c>
      <c r="P52" s="6">
        <v>67985.3</v>
      </c>
      <c r="Q52" s="6">
        <v>58927.199999999997</v>
      </c>
      <c r="R52" s="6">
        <v>74232.3</v>
      </c>
      <c r="S52" s="6">
        <v>50160.1</v>
      </c>
      <c r="T52" s="6">
        <v>7114.5</v>
      </c>
      <c r="U52" s="6">
        <v>5417.7</v>
      </c>
      <c r="V52" s="6">
        <v>602903.4</v>
      </c>
      <c r="W52" s="6">
        <v>317739.5</v>
      </c>
      <c r="X52" s="6">
        <v>1179820</v>
      </c>
      <c r="Y52" s="6">
        <v>116071.8</v>
      </c>
      <c r="Z52" s="6">
        <v>281.7</v>
      </c>
      <c r="AA52" s="6">
        <v>56452</v>
      </c>
      <c r="AB52" s="6">
        <v>8115.5</v>
      </c>
      <c r="AC52" s="6">
        <v>4729.2</v>
      </c>
      <c r="AD52" s="6">
        <v>1219702</v>
      </c>
      <c r="AE52" s="6">
        <v>116158.6</v>
      </c>
      <c r="AF52" s="6">
        <v>495.7</v>
      </c>
      <c r="AG52" s="6">
        <v>30496</v>
      </c>
      <c r="AH52" s="6">
        <v>9136.7000000000007</v>
      </c>
      <c r="AI52" s="6">
        <v>7233.8</v>
      </c>
      <c r="AJ52" s="54">
        <v>41950</v>
      </c>
      <c r="AK52" s="54">
        <v>33639.300000000003</v>
      </c>
      <c r="AL52" s="6">
        <v>53094.8</v>
      </c>
      <c r="AM52" s="6">
        <v>40886.9</v>
      </c>
      <c r="AN52" s="6">
        <v>1402.3</v>
      </c>
      <c r="AO52" s="6">
        <v>555.29999999999995</v>
      </c>
      <c r="AP52" s="6">
        <v>7.2</v>
      </c>
      <c r="AQ52" s="6">
        <v>11.4</v>
      </c>
      <c r="AR52" s="71">
        <v>235378.29</v>
      </c>
      <c r="AS52" s="6">
        <v>33944</v>
      </c>
      <c r="AT52" s="6">
        <v>1.3</v>
      </c>
      <c r="AU52" s="6">
        <v>0</v>
      </c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54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</row>
    <row r="53" spans="1:73">
      <c r="A53" s="5">
        <v>40957</v>
      </c>
      <c r="B53" s="6">
        <v>2598.5</v>
      </c>
      <c r="C53" s="6">
        <v>1377</v>
      </c>
      <c r="D53" s="6">
        <v>4720.3</v>
      </c>
      <c r="E53" s="6">
        <v>1.6</v>
      </c>
      <c r="F53" s="6">
        <v>0</v>
      </c>
      <c r="G53" s="71">
        <v>286053.8</v>
      </c>
      <c r="H53" s="6">
        <v>114383.7</v>
      </c>
      <c r="I53" s="6">
        <v>27942</v>
      </c>
      <c r="J53" s="6">
        <v>8.4</v>
      </c>
      <c r="K53" s="6">
        <v>13.6</v>
      </c>
      <c r="L53" s="6">
        <v>13575.8</v>
      </c>
      <c r="M53" s="6">
        <v>6295.9</v>
      </c>
      <c r="N53" s="6">
        <v>140254.39999999999</v>
      </c>
      <c r="O53" s="6">
        <v>112833.7</v>
      </c>
      <c r="P53" s="6">
        <v>68005.899999999994</v>
      </c>
      <c r="Q53" s="6">
        <v>58943.3</v>
      </c>
      <c r="R53" s="6">
        <v>74251.199999999997</v>
      </c>
      <c r="S53" s="6">
        <v>50172.7</v>
      </c>
      <c r="T53" s="6">
        <v>7114.5</v>
      </c>
      <c r="U53" s="6">
        <v>5417.7</v>
      </c>
      <c r="V53" s="6">
        <v>603205.5</v>
      </c>
      <c r="W53" s="6">
        <v>317900.59999999998</v>
      </c>
      <c r="X53" s="6">
        <v>1180124</v>
      </c>
      <c r="Y53" s="6">
        <v>116095.8</v>
      </c>
      <c r="Z53" s="6">
        <v>281.7</v>
      </c>
      <c r="AA53" s="6">
        <v>56452</v>
      </c>
      <c r="AB53" s="6">
        <v>8208.5</v>
      </c>
      <c r="AC53" s="6">
        <v>4775.5</v>
      </c>
      <c r="AD53" s="6">
        <v>1219805</v>
      </c>
      <c r="AE53" s="6">
        <v>116182.6</v>
      </c>
      <c r="AF53" s="6">
        <v>495.7</v>
      </c>
      <c r="AG53" s="6">
        <v>30496</v>
      </c>
      <c r="AH53" s="6">
        <v>9143.6</v>
      </c>
      <c r="AI53" s="6">
        <v>7238.5</v>
      </c>
      <c r="AJ53" s="54">
        <v>41961</v>
      </c>
      <c r="AK53" s="54">
        <v>33647.199999999997</v>
      </c>
      <c r="AL53" s="6">
        <v>53121.3</v>
      </c>
      <c r="AM53" s="6">
        <v>40907.5</v>
      </c>
      <c r="AN53" s="6">
        <v>1423.9</v>
      </c>
      <c r="AO53" s="6">
        <v>563.70000000000005</v>
      </c>
      <c r="AP53" s="6">
        <v>7.2</v>
      </c>
      <c r="AQ53" s="6">
        <v>11.4</v>
      </c>
      <c r="AR53" s="71">
        <v>235378.29</v>
      </c>
      <c r="AS53" s="6">
        <v>33944</v>
      </c>
      <c r="AT53" s="6">
        <v>1.3</v>
      </c>
      <c r="AU53" s="6">
        <v>0</v>
      </c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54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</row>
    <row r="54" spans="1:73">
      <c r="A54" s="5">
        <v>40958</v>
      </c>
      <c r="B54" s="6">
        <v>2598.5</v>
      </c>
      <c r="C54" s="6">
        <v>1377</v>
      </c>
      <c r="D54" s="6">
        <v>4720.3</v>
      </c>
      <c r="E54" s="6">
        <v>1.6</v>
      </c>
      <c r="F54" s="6">
        <v>0</v>
      </c>
      <c r="G54" s="71">
        <v>286321</v>
      </c>
      <c r="H54" s="6">
        <v>114488.3</v>
      </c>
      <c r="I54" s="6">
        <v>27966</v>
      </c>
      <c r="J54" s="6">
        <v>8.4</v>
      </c>
      <c r="K54" s="6">
        <v>13.6</v>
      </c>
      <c r="L54" s="6">
        <v>13575.8</v>
      </c>
      <c r="M54" s="6">
        <v>6295.9</v>
      </c>
      <c r="N54" s="6">
        <v>140281</v>
      </c>
      <c r="O54" s="6">
        <v>112854.3</v>
      </c>
      <c r="P54" s="6">
        <v>68027.199999999997</v>
      </c>
      <c r="Q54" s="6">
        <v>58959.8</v>
      </c>
      <c r="R54" s="6">
        <v>74270</v>
      </c>
      <c r="S54" s="6">
        <v>50185.2</v>
      </c>
      <c r="T54" s="6">
        <v>7114.5</v>
      </c>
      <c r="U54" s="6">
        <v>5417.7</v>
      </c>
      <c r="V54" s="6">
        <v>603513.4</v>
      </c>
      <c r="W54" s="6">
        <v>318063</v>
      </c>
      <c r="X54" s="6">
        <v>1180434.5</v>
      </c>
      <c r="Y54" s="6">
        <v>116119.8</v>
      </c>
      <c r="Z54" s="6">
        <v>281.7</v>
      </c>
      <c r="AA54" s="6">
        <v>56452</v>
      </c>
      <c r="AB54" s="6">
        <v>8301.7000000000007</v>
      </c>
      <c r="AC54" s="6">
        <v>4823</v>
      </c>
      <c r="AD54" s="6">
        <v>1219903</v>
      </c>
      <c r="AE54" s="6">
        <v>116206.6</v>
      </c>
      <c r="AF54" s="6">
        <v>495.7</v>
      </c>
      <c r="AG54" s="6">
        <v>30496</v>
      </c>
      <c r="AH54" s="6">
        <v>9150.5</v>
      </c>
      <c r="AI54" s="6">
        <v>7243.1</v>
      </c>
      <c r="AJ54" s="6">
        <v>41972.2</v>
      </c>
      <c r="AK54" s="6">
        <v>33655.300000000003</v>
      </c>
      <c r="AL54" s="6">
        <v>53147.7</v>
      </c>
      <c r="AM54" s="6">
        <v>40928.1</v>
      </c>
      <c r="AN54" s="6">
        <v>1449.5</v>
      </c>
      <c r="AO54" s="6">
        <v>573.79999999999995</v>
      </c>
      <c r="AP54" s="6">
        <v>7.2</v>
      </c>
      <c r="AQ54" s="6">
        <v>11.4</v>
      </c>
      <c r="AR54" s="71">
        <v>235378.29</v>
      </c>
      <c r="AS54" s="6">
        <v>33944</v>
      </c>
      <c r="AT54" s="6">
        <v>1.3</v>
      </c>
      <c r="AU54" s="6">
        <v>0</v>
      </c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</row>
    <row r="55" spans="1:73">
      <c r="A55" s="5">
        <v>40959</v>
      </c>
      <c r="B55" s="6">
        <v>2598.5</v>
      </c>
      <c r="C55" s="6">
        <v>1377</v>
      </c>
      <c r="D55" s="6">
        <v>4720.3</v>
      </c>
      <c r="E55" s="6">
        <v>1.6</v>
      </c>
      <c r="F55" s="6">
        <v>0</v>
      </c>
      <c r="G55" s="71">
        <v>286586.5</v>
      </c>
      <c r="H55" s="6">
        <v>114592.3</v>
      </c>
      <c r="I55" s="6">
        <v>27990</v>
      </c>
      <c r="J55" s="6">
        <v>8.4</v>
      </c>
      <c r="K55" s="6">
        <v>13.6</v>
      </c>
      <c r="L55" s="6">
        <v>13575.8</v>
      </c>
      <c r="M55" s="6">
        <v>6295.9</v>
      </c>
      <c r="N55" s="6">
        <v>140307.5</v>
      </c>
      <c r="O55" s="6">
        <v>112874.9</v>
      </c>
      <c r="P55" s="6">
        <v>68048.399999999994</v>
      </c>
      <c r="Q55" s="6">
        <v>58976.2</v>
      </c>
      <c r="R55" s="6">
        <v>74289.5</v>
      </c>
      <c r="S55" s="6">
        <v>50197.9</v>
      </c>
      <c r="T55" s="6">
        <v>7114.5</v>
      </c>
      <c r="U55" s="6">
        <v>5417.7</v>
      </c>
      <c r="V55" s="6">
        <v>603816.69999999995</v>
      </c>
      <c r="W55" s="6">
        <v>318215</v>
      </c>
      <c r="X55" s="6">
        <v>1180740</v>
      </c>
      <c r="Y55" s="6">
        <v>116143.8</v>
      </c>
      <c r="Z55" s="6">
        <v>281.7</v>
      </c>
      <c r="AA55" s="6">
        <v>56452</v>
      </c>
      <c r="AB55" s="6">
        <v>8400.6</v>
      </c>
      <c r="AC55" s="6">
        <v>4881.1000000000004</v>
      </c>
      <c r="AD55" s="6">
        <v>1220006</v>
      </c>
      <c r="AE55" s="6">
        <v>116230.6</v>
      </c>
      <c r="AF55" s="6">
        <v>495.7</v>
      </c>
      <c r="AG55" s="6">
        <v>30496</v>
      </c>
      <c r="AH55" s="6">
        <v>9157.6</v>
      </c>
      <c r="AI55" s="6">
        <v>7247.8</v>
      </c>
      <c r="AJ55" s="54">
        <v>41983.3</v>
      </c>
      <c r="AK55" s="54">
        <v>33663.300000000003</v>
      </c>
      <c r="AL55" s="6">
        <v>53174.2</v>
      </c>
      <c r="AM55" s="6">
        <v>40948.699999999997</v>
      </c>
      <c r="AN55" s="6">
        <v>1475.8</v>
      </c>
      <c r="AO55" s="6">
        <v>584.20000000000005</v>
      </c>
      <c r="AP55" s="6">
        <v>7.2</v>
      </c>
      <c r="AQ55" s="6">
        <v>11.4</v>
      </c>
      <c r="AR55" s="71">
        <v>235378.29</v>
      </c>
      <c r="AS55" s="6">
        <v>33944</v>
      </c>
      <c r="AT55" s="6">
        <v>1.3</v>
      </c>
      <c r="AU55" s="6">
        <v>0</v>
      </c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54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</row>
    <row r="56" spans="1:73">
      <c r="A56" s="5">
        <v>40960</v>
      </c>
      <c r="B56" s="6">
        <v>2600.0300000000002</v>
      </c>
      <c r="C56" s="6">
        <v>1377.9</v>
      </c>
      <c r="D56" s="6">
        <v>4721.8999999999996</v>
      </c>
      <c r="E56" s="6">
        <v>1.6</v>
      </c>
      <c r="F56" s="6">
        <v>0</v>
      </c>
      <c r="G56" s="71">
        <v>286851</v>
      </c>
      <c r="H56" s="6">
        <v>114696</v>
      </c>
      <c r="I56" s="6">
        <v>28014</v>
      </c>
      <c r="J56" s="6">
        <v>8.4</v>
      </c>
      <c r="K56" s="6">
        <v>13.6</v>
      </c>
      <c r="L56" s="6">
        <v>13575.8</v>
      </c>
      <c r="M56" s="6">
        <v>6295.9</v>
      </c>
      <c r="N56" s="6">
        <v>140333.9</v>
      </c>
      <c r="O56" s="6">
        <v>112895.4</v>
      </c>
      <c r="P56" s="6">
        <v>68069.5</v>
      </c>
      <c r="Q56" s="6">
        <v>58992.800000000003</v>
      </c>
      <c r="R56" s="6">
        <v>74308.2</v>
      </c>
      <c r="S56" s="6">
        <v>50210</v>
      </c>
      <c r="T56" s="6">
        <v>7114.5</v>
      </c>
      <c r="U56" s="6">
        <v>5417.7</v>
      </c>
      <c r="V56" s="6">
        <v>604080.1</v>
      </c>
      <c r="W56" s="6">
        <v>318351.40000000002</v>
      </c>
      <c r="X56" s="6">
        <v>1181006</v>
      </c>
      <c r="Y56" s="6">
        <v>116167.8</v>
      </c>
      <c r="Z56" s="6">
        <v>281.7</v>
      </c>
      <c r="AA56" s="6">
        <v>56452</v>
      </c>
      <c r="AB56" s="6">
        <v>8536.7000000000007</v>
      </c>
      <c r="AC56" s="6">
        <v>4954</v>
      </c>
      <c r="AD56" s="6">
        <v>1220146.5</v>
      </c>
      <c r="AE56" s="6">
        <v>116254.6</v>
      </c>
      <c r="AF56" s="6">
        <v>495.7</v>
      </c>
      <c r="AG56" s="6">
        <v>30496</v>
      </c>
      <c r="AH56" s="6">
        <v>9164.7000000000007</v>
      </c>
      <c r="AI56" s="6">
        <v>7252.7</v>
      </c>
      <c r="AJ56" s="54">
        <v>41994.8</v>
      </c>
      <c r="AK56" s="54">
        <v>33671.599999999999</v>
      </c>
      <c r="AL56" s="6">
        <v>53200.6</v>
      </c>
      <c r="AM56" s="6">
        <v>40969.4</v>
      </c>
      <c r="AN56" s="6">
        <v>1500.7</v>
      </c>
      <c r="AO56" s="6">
        <v>594.1</v>
      </c>
      <c r="AP56" s="6">
        <v>7.2</v>
      </c>
      <c r="AQ56" s="6">
        <v>11.4</v>
      </c>
      <c r="AR56" s="71">
        <v>235378.29</v>
      </c>
      <c r="AS56" s="6">
        <v>33944</v>
      </c>
      <c r="AT56" s="6">
        <v>1.3</v>
      </c>
      <c r="AU56" s="6">
        <v>0</v>
      </c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54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</row>
    <row r="57" spans="1:73">
      <c r="A57" s="5">
        <v>40961</v>
      </c>
      <c r="B57" s="6">
        <v>2600.0300000000002</v>
      </c>
      <c r="C57" s="6">
        <v>1377.9</v>
      </c>
      <c r="D57" s="6">
        <v>4721.8999999999996</v>
      </c>
      <c r="E57" s="6">
        <v>1.6</v>
      </c>
      <c r="F57" s="6">
        <v>0</v>
      </c>
      <c r="G57" s="71">
        <v>287109.59999999998</v>
      </c>
      <c r="H57" s="6">
        <v>114797.7</v>
      </c>
      <c r="I57" s="6">
        <v>28038</v>
      </c>
      <c r="J57" s="6">
        <v>8.4</v>
      </c>
      <c r="K57" s="6">
        <v>13.6</v>
      </c>
      <c r="L57" s="6">
        <v>13575.8</v>
      </c>
      <c r="M57" s="6">
        <v>6295.9</v>
      </c>
      <c r="N57" s="6">
        <v>140360.6</v>
      </c>
      <c r="O57" s="6">
        <v>112916</v>
      </c>
      <c r="P57" s="6">
        <v>68090.5</v>
      </c>
      <c r="Q57" s="6">
        <v>59009.3</v>
      </c>
      <c r="R57" s="6">
        <v>74327.7</v>
      </c>
      <c r="S57" s="6">
        <v>50222.7</v>
      </c>
      <c r="T57" s="6">
        <v>7114.5</v>
      </c>
      <c r="U57" s="6">
        <v>5417.7</v>
      </c>
      <c r="V57" s="6">
        <v>604378.4</v>
      </c>
      <c r="W57" s="6">
        <v>318512.7</v>
      </c>
      <c r="X57" s="6">
        <v>1181308.8999999999</v>
      </c>
      <c r="Y57" s="6">
        <v>116191.8</v>
      </c>
      <c r="Z57" s="6">
        <v>281.7</v>
      </c>
      <c r="AA57" s="6">
        <v>56452</v>
      </c>
      <c r="AB57" s="6">
        <v>8631.7000000000007</v>
      </c>
      <c r="AC57" s="6">
        <v>4999.8999999999996</v>
      </c>
      <c r="AD57" s="6">
        <v>1220246.7</v>
      </c>
      <c r="AE57" s="6">
        <v>116278.6</v>
      </c>
      <c r="AF57" s="6">
        <v>495.7</v>
      </c>
      <c r="AG57" s="6">
        <v>30496</v>
      </c>
      <c r="AH57" s="6">
        <v>9171.7000000000007</v>
      </c>
      <c r="AI57" s="6">
        <v>7257.2</v>
      </c>
      <c r="AJ57" s="54">
        <v>42006.7</v>
      </c>
      <c r="AK57" s="54">
        <v>33680.199999999997</v>
      </c>
      <c r="AL57" s="6">
        <v>53227.199999999997</v>
      </c>
      <c r="AM57" s="6">
        <v>40990.1</v>
      </c>
      <c r="AN57" s="6">
        <v>1523.4</v>
      </c>
      <c r="AO57" s="6">
        <v>603</v>
      </c>
      <c r="AP57" s="6">
        <v>7.2</v>
      </c>
      <c r="AQ57" s="6">
        <v>11.4</v>
      </c>
      <c r="AR57" s="71">
        <v>235378.29</v>
      </c>
      <c r="AS57" s="6">
        <v>33944</v>
      </c>
      <c r="AT57" s="6">
        <v>1.3</v>
      </c>
      <c r="AU57" s="6">
        <v>0</v>
      </c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54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</row>
    <row r="58" spans="1:73">
      <c r="A58" s="5">
        <v>40962</v>
      </c>
      <c r="B58" s="6">
        <v>2600.0300000000002</v>
      </c>
      <c r="C58" s="6">
        <v>1377.9</v>
      </c>
      <c r="D58" s="6">
        <v>4721.8999999999996</v>
      </c>
      <c r="E58" s="6">
        <v>1.6</v>
      </c>
      <c r="F58" s="6">
        <v>0</v>
      </c>
      <c r="G58" s="71">
        <v>287371.90000000002</v>
      </c>
      <c r="H58" s="6">
        <v>114900.6</v>
      </c>
      <c r="I58" s="6">
        <v>28062</v>
      </c>
      <c r="J58" s="6">
        <v>8.4</v>
      </c>
      <c r="K58" s="6">
        <v>13.6</v>
      </c>
      <c r="L58" s="6">
        <v>13575.8</v>
      </c>
      <c r="M58" s="6">
        <v>6295.9</v>
      </c>
      <c r="N58" s="6">
        <v>140387.20000000001</v>
      </c>
      <c r="O58" s="6">
        <v>112936.6</v>
      </c>
      <c r="P58" s="6">
        <v>68111.600000000006</v>
      </c>
      <c r="Q58" s="6">
        <v>59026.1</v>
      </c>
      <c r="R58" s="6">
        <v>74347</v>
      </c>
      <c r="S58" s="6">
        <v>50235.3</v>
      </c>
      <c r="T58" s="6">
        <v>7114.5</v>
      </c>
      <c r="U58" s="6">
        <v>5417.7</v>
      </c>
      <c r="V58" s="6">
        <v>604677.6</v>
      </c>
      <c r="W58" s="6">
        <v>318674.2</v>
      </c>
      <c r="X58" s="6">
        <v>1181610</v>
      </c>
      <c r="Y58" s="6">
        <v>116215.8</v>
      </c>
      <c r="Z58" s="6">
        <v>281.7</v>
      </c>
      <c r="AA58" s="6">
        <v>56452</v>
      </c>
      <c r="AB58" s="6">
        <v>8727.9</v>
      </c>
      <c r="AC58" s="6">
        <v>5046.2</v>
      </c>
      <c r="AD58" s="6">
        <v>1220347.3</v>
      </c>
      <c r="AE58" s="6">
        <v>116302.6</v>
      </c>
      <c r="AF58" s="6">
        <v>495.7</v>
      </c>
      <c r="AG58" s="6">
        <v>30496</v>
      </c>
      <c r="AH58" s="6">
        <v>9178.7999999999993</v>
      </c>
      <c r="AI58" s="6">
        <v>7261.9</v>
      </c>
      <c r="AJ58" s="54">
        <v>42019</v>
      </c>
      <c r="AK58" s="54">
        <v>33689</v>
      </c>
      <c r="AL58" s="6">
        <v>53253.8</v>
      </c>
      <c r="AM58" s="6">
        <v>41010.699999999997</v>
      </c>
      <c r="AN58" s="6">
        <v>1544.8</v>
      </c>
      <c r="AO58" s="6">
        <v>611.5</v>
      </c>
      <c r="AP58" s="6">
        <v>7.2</v>
      </c>
      <c r="AQ58" s="6">
        <v>11.4</v>
      </c>
      <c r="AR58" s="71">
        <v>235378.29</v>
      </c>
      <c r="AS58" s="6">
        <v>33944</v>
      </c>
      <c r="AT58" s="6">
        <v>1.3</v>
      </c>
      <c r="AU58" s="6">
        <v>0</v>
      </c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54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</row>
    <row r="59" spans="1:73">
      <c r="A59" s="5">
        <v>40963</v>
      </c>
      <c r="B59" s="6">
        <v>2600.0300000000002</v>
      </c>
      <c r="C59" s="6">
        <v>1377.9</v>
      </c>
      <c r="D59" s="6">
        <v>4721.8999999999996</v>
      </c>
      <c r="E59" s="6">
        <v>1.6</v>
      </c>
      <c r="F59" s="6">
        <v>0</v>
      </c>
      <c r="G59" s="71">
        <v>287633.40000000002</v>
      </c>
      <c r="H59" s="6">
        <v>115003.3</v>
      </c>
      <c r="I59" s="6">
        <v>28086</v>
      </c>
      <c r="J59" s="6">
        <v>8.4</v>
      </c>
      <c r="K59" s="6">
        <v>13.6</v>
      </c>
      <c r="L59" s="6">
        <v>13575.8</v>
      </c>
      <c r="M59" s="6">
        <v>6295.9</v>
      </c>
      <c r="N59" s="6">
        <v>140413.79999999999</v>
      </c>
      <c r="O59" s="6">
        <v>112957.2</v>
      </c>
      <c r="P59" s="6">
        <v>68132.399999999994</v>
      </c>
      <c r="Q59" s="6">
        <v>59042.400000000001</v>
      </c>
      <c r="R59" s="6">
        <v>74366.5</v>
      </c>
      <c r="S59" s="6">
        <v>50248</v>
      </c>
      <c r="T59" s="6">
        <v>7114.5</v>
      </c>
      <c r="U59" s="6">
        <v>5417.7</v>
      </c>
      <c r="V59" s="6">
        <v>604978.30000000005</v>
      </c>
      <c r="W59" s="6">
        <v>318835</v>
      </c>
      <c r="X59" s="6">
        <v>1181912.5</v>
      </c>
      <c r="Y59" s="6">
        <v>116239.8</v>
      </c>
      <c r="Z59" s="6">
        <v>281.7</v>
      </c>
      <c r="AA59" s="6">
        <v>56452</v>
      </c>
      <c r="AB59" s="6">
        <v>8820.9</v>
      </c>
      <c r="AC59" s="6">
        <v>5091.8</v>
      </c>
      <c r="AD59" s="6">
        <v>1220445</v>
      </c>
      <c r="AE59" s="6">
        <v>116326.6</v>
      </c>
      <c r="AF59" s="6">
        <v>495.7</v>
      </c>
      <c r="AG59" s="6">
        <v>30496</v>
      </c>
      <c r="AH59" s="6">
        <v>9185.7999999999993</v>
      </c>
      <c r="AI59" s="6">
        <v>7266.6</v>
      </c>
      <c r="AJ59" s="54">
        <v>42029.9</v>
      </c>
      <c r="AK59" s="54">
        <v>33696.800000000003</v>
      </c>
      <c r="AL59" s="6">
        <v>53280.3</v>
      </c>
      <c r="AM59" s="6">
        <v>41031.4</v>
      </c>
      <c r="AN59" s="6">
        <v>1567.5</v>
      </c>
      <c r="AO59" s="6">
        <v>620.4</v>
      </c>
      <c r="AP59" s="6">
        <v>7.2</v>
      </c>
      <c r="AQ59" s="6">
        <v>11.4</v>
      </c>
      <c r="AR59" s="71">
        <v>235378.29</v>
      </c>
      <c r="AS59" s="6">
        <v>33944</v>
      </c>
      <c r="AT59" s="6">
        <v>1.3</v>
      </c>
      <c r="AU59" s="6">
        <v>0</v>
      </c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54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</row>
    <row r="60" spans="1:73">
      <c r="A60" s="5">
        <v>40964</v>
      </c>
      <c r="B60" s="6">
        <v>2600.0300000000002</v>
      </c>
      <c r="C60" s="6">
        <v>1377.9</v>
      </c>
      <c r="D60" s="6">
        <v>4721.8999999999996</v>
      </c>
      <c r="E60" s="6">
        <v>1.6</v>
      </c>
      <c r="F60" s="6">
        <v>0</v>
      </c>
      <c r="G60" s="71">
        <v>287890.8</v>
      </c>
      <c r="H60" s="6">
        <v>115104.8</v>
      </c>
      <c r="I60" s="6">
        <v>28110</v>
      </c>
      <c r="J60" s="6">
        <v>8.4</v>
      </c>
      <c r="K60" s="6">
        <v>13.6</v>
      </c>
      <c r="L60" s="6">
        <v>13575.8</v>
      </c>
      <c r="M60" s="6">
        <v>6295.9</v>
      </c>
      <c r="N60" s="6">
        <v>140440.5</v>
      </c>
      <c r="O60" s="6">
        <v>112977.9</v>
      </c>
      <c r="P60" s="6">
        <v>68152.600000000006</v>
      </c>
      <c r="Q60" s="6">
        <v>59058.3</v>
      </c>
      <c r="R60" s="6">
        <v>74385.600000000006</v>
      </c>
      <c r="S60" s="6">
        <v>50260.5</v>
      </c>
      <c r="T60" s="6">
        <v>7114.5</v>
      </c>
      <c r="U60" s="6">
        <v>5417.7</v>
      </c>
      <c r="V60" s="6">
        <v>605270.9</v>
      </c>
      <c r="W60" s="6">
        <v>318991.2</v>
      </c>
      <c r="X60" s="6">
        <v>1182207.2</v>
      </c>
      <c r="Y60" s="6">
        <v>116263.8</v>
      </c>
      <c r="Z60" s="6">
        <v>281.7</v>
      </c>
      <c r="AA60" s="6">
        <v>56452</v>
      </c>
      <c r="AB60" s="6">
        <v>8913.9</v>
      </c>
      <c r="AC60" s="6">
        <v>5139</v>
      </c>
      <c r="AD60" s="6">
        <v>1220547.3999999999</v>
      </c>
      <c r="AE60" s="6">
        <v>116350.6</v>
      </c>
      <c r="AF60" s="6">
        <v>495.7</v>
      </c>
      <c r="AG60" s="6">
        <v>30496</v>
      </c>
      <c r="AH60" s="6">
        <v>9192.7000000000007</v>
      </c>
      <c r="AI60" s="6">
        <v>7271.2</v>
      </c>
      <c r="AJ60" s="54">
        <v>42040.6</v>
      </c>
      <c r="AK60" s="54">
        <v>33704.400000000001</v>
      </c>
      <c r="AL60" s="6">
        <v>53306.9</v>
      </c>
      <c r="AM60" s="6">
        <v>41052.1</v>
      </c>
      <c r="AN60" s="6">
        <v>1587</v>
      </c>
      <c r="AO60" s="6">
        <v>628.20000000000005</v>
      </c>
      <c r="AP60" s="6">
        <v>7.2</v>
      </c>
      <c r="AQ60" s="6">
        <v>11.4</v>
      </c>
      <c r="AR60" s="71">
        <v>235378.29</v>
      </c>
      <c r="AS60" s="6">
        <v>33944</v>
      </c>
      <c r="AT60" s="6">
        <v>1.3</v>
      </c>
      <c r="AU60" s="6">
        <v>0</v>
      </c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54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</row>
    <row r="61" spans="1:73">
      <c r="A61" s="5">
        <v>40965</v>
      </c>
      <c r="B61" s="6">
        <v>2600.0300000000002</v>
      </c>
      <c r="C61" s="6">
        <v>1377.9</v>
      </c>
      <c r="D61" s="6">
        <v>4721.8999999999996</v>
      </c>
      <c r="E61" s="6">
        <v>1.6</v>
      </c>
      <c r="F61" s="6">
        <v>0</v>
      </c>
      <c r="G61" s="71">
        <v>288148.90000000002</v>
      </c>
      <c r="H61" s="6">
        <v>115206.6</v>
      </c>
      <c r="I61" s="6">
        <v>28134</v>
      </c>
      <c r="J61" s="6">
        <v>8.4</v>
      </c>
      <c r="K61" s="6">
        <v>13.6</v>
      </c>
      <c r="L61" s="6">
        <v>13575.8</v>
      </c>
      <c r="M61" s="6">
        <v>6295.9</v>
      </c>
      <c r="N61" s="6">
        <v>140467.29999999999</v>
      </c>
      <c r="O61" s="6">
        <v>112998.7</v>
      </c>
      <c r="P61" s="6">
        <v>68174</v>
      </c>
      <c r="Q61" s="6">
        <v>59075.5</v>
      </c>
      <c r="R61" s="6">
        <v>74404.2</v>
      </c>
      <c r="S61" s="6">
        <v>50272.800000000003</v>
      </c>
      <c r="T61" s="6">
        <v>7114.5</v>
      </c>
      <c r="U61" s="6">
        <v>5417.7</v>
      </c>
      <c r="V61" s="6">
        <v>605576.80000000005</v>
      </c>
      <c r="W61" s="6">
        <v>319146.5</v>
      </c>
      <c r="X61" s="6">
        <v>1182515.3999999999</v>
      </c>
      <c r="Y61" s="6">
        <v>116287.8</v>
      </c>
      <c r="Z61" s="6">
        <v>281.7</v>
      </c>
      <c r="AA61" s="6">
        <v>56452</v>
      </c>
      <c r="AB61" s="6">
        <v>9007</v>
      </c>
      <c r="AC61" s="6">
        <v>5193.3</v>
      </c>
      <c r="AD61" s="6">
        <v>1220639.6000000001</v>
      </c>
      <c r="AE61" s="6">
        <v>116374.6</v>
      </c>
      <c r="AF61" s="6">
        <v>495.7</v>
      </c>
      <c r="AG61" s="6">
        <v>30496</v>
      </c>
      <c r="AH61" s="6">
        <v>9199.6</v>
      </c>
      <c r="AI61" s="6">
        <v>7275.8</v>
      </c>
      <c r="AJ61" s="54">
        <v>42051.4</v>
      </c>
      <c r="AK61" s="54">
        <v>33712.199999999997</v>
      </c>
      <c r="AL61" s="6">
        <v>53333.599999999999</v>
      </c>
      <c r="AM61" s="6">
        <v>41072.9</v>
      </c>
      <c r="AN61" s="6">
        <v>1617.3</v>
      </c>
      <c r="AO61" s="6">
        <v>640.29999999999995</v>
      </c>
      <c r="AP61" s="6">
        <v>7.2</v>
      </c>
      <c r="AQ61" s="6">
        <v>11.4</v>
      </c>
      <c r="AR61" s="71">
        <v>235378.29</v>
      </c>
      <c r="AS61" s="6">
        <v>33944</v>
      </c>
      <c r="AT61" s="6">
        <v>1.3</v>
      </c>
      <c r="AU61" s="6">
        <v>0</v>
      </c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54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</row>
    <row r="62" spans="1:73">
      <c r="A62" s="5">
        <v>40966</v>
      </c>
      <c r="B62" s="6">
        <v>2600.0300000000002</v>
      </c>
      <c r="C62" s="6">
        <v>1377.9</v>
      </c>
      <c r="D62" s="6">
        <v>4721.8999999999996</v>
      </c>
      <c r="E62" s="6">
        <v>1.6</v>
      </c>
      <c r="F62" s="6">
        <v>0</v>
      </c>
      <c r="G62" s="71">
        <v>288397.59999999998</v>
      </c>
      <c r="H62" s="6">
        <v>115305.60000000001</v>
      </c>
      <c r="I62" s="6">
        <v>28158</v>
      </c>
      <c r="J62" s="6">
        <v>8.4</v>
      </c>
      <c r="K62" s="6">
        <v>13.6</v>
      </c>
      <c r="L62" s="6">
        <v>13575.8</v>
      </c>
      <c r="M62" s="6">
        <v>6295.9</v>
      </c>
      <c r="N62" s="6">
        <v>140493.70000000001</v>
      </c>
      <c r="O62" s="6">
        <v>113019.3</v>
      </c>
      <c r="P62" s="6">
        <v>68196.100000000006</v>
      </c>
      <c r="Q62" s="6">
        <v>59091.9</v>
      </c>
      <c r="R62" s="6">
        <v>74423.600000000006</v>
      </c>
      <c r="S62" s="6">
        <v>50285.4</v>
      </c>
      <c r="T62" s="6">
        <v>7114.5</v>
      </c>
      <c r="U62" s="6">
        <v>5417.7</v>
      </c>
      <c r="V62" s="6">
        <v>605867.5</v>
      </c>
      <c r="W62" s="6">
        <v>319299.5</v>
      </c>
      <c r="X62" s="6">
        <v>1182808.8999999999</v>
      </c>
      <c r="Y62" s="6">
        <v>116311.8</v>
      </c>
      <c r="Z62" s="6">
        <v>281.7</v>
      </c>
      <c r="AA62" s="6">
        <v>56452</v>
      </c>
      <c r="AB62" s="6">
        <v>9099.7999999999993</v>
      </c>
      <c r="AC62" s="6">
        <v>5244.7</v>
      </c>
      <c r="AD62" s="6">
        <v>1220736.8</v>
      </c>
      <c r="AE62" s="6">
        <v>116398.6</v>
      </c>
      <c r="AF62" s="6">
        <v>495.7</v>
      </c>
      <c r="AG62" s="6">
        <v>30496</v>
      </c>
      <c r="AH62" s="6">
        <v>9206.4</v>
      </c>
      <c r="AI62" s="6">
        <v>7280.6</v>
      </c>
      <c r="AJ62" s="54">
        <v>42062.5</v>
      </c>
      <c r="AK62" s="54">
        <v>33720.199999999997</v>
      </c>
      <c r="AL62" s="6">
        <v>53360</v>
      </c>
      <c r="AM62" s="6">
        <v>41093.5</v>
      </c>
      <c r="AN62" s="6">
        <v>1642.3</v>
      </c>
      <c r="AO62" s="6">
        <v>650.20000000000005</v>
      </c>
      <c r="AP62" s="6">
        <v>7.2</v>
      </c>
      <c r="AQ62" s="6">
        <v>11.4</v>
      </c>
      <c r="AR62" s="71">
        <v>235378.29</v>
      </c>
      <c r="AS62" s="6">
        <v>33944</v>
      </c>
      <c r="AT62" s="6">
        <v>1.3</v>
      </c>
      <c r="AU62" s="6">
        <v>0</v>
      </c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54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</row>
    <row r="63" spans="1:73">
      <c r="A63" s="5">
        <v>40967</v>
      </c>
      <c r="B63" s="6">
        <v>2600.5</v>
      </c>
      <c r="C63" s="6">
        <v>1378.1</v>
      </c>
      <c r="D63" s="6">
        <v>4723.1000000000004</v>
      </c>
      <c r="E63" s="6">
        <v>1.6</v>
      </c>
      <c r="F63" s="6">
        <v>0</v>
      </c>
      <c r="G63" s="71">
        <v>288648.8</v>
      </c>
      <c r="H63" s="6">
        <v>115405.2</v>
      </c>
      <c r="I63" s="6">
        <v>28182</v>
      </c>
      <c r="J63" s="6">
        <v>8.4</v>
      </c>
      <c r="K63" s="6">
        <v>13.6</v>
      </c>
      <c r="L63" s="6">
        <v>13575.8</v>
      </c>
      <c r="M63" s="6">
        <v>6295.9</v>
      </c>
      <c r="N63" s="6">
        <v>140520.29999999999</v>
      </c>
      <c r="O63" s="6">
        <v>113039.9</v>
      </c>
      <c r="P63" s="6">
        <v>68216.800000000003</v>
      </c>
      <c r="Q63" s="6">
        <v>59108.2</v>
      </c>
      <c r="R63" s="6">
        <v>74442.600000000006</v>
      </c>
      <c r="S63" s="6">
        <v>50297.8</v>
      </c>
      <c r="T63" s="6">
        <v>7114.5</v>
      </c>
      <c r="U63" s="6">
        <v>5417.7</v>
      </c>
      <c r="V63" s="6">
        <v>606157.5</v>
      </c>
      <c r="W63" s="6">
        <v>319451.59999999998</v>
      </c>
      <c r="X63" s="6">
        <v>1183097.7</v>
      </c>
      <c r="Y63" s="6">
        <v>116335.8</v>
      </c>
      <c r="Z63" s="6">
        <v>281.7</v>
      </c>
      <c r="AA63" s="6">
        <v>56452</v>
      </c>
      <c r="AB63" s="6">
        <v>9192.5</v>
      </c>
      <c r="AC63" s="6">
        <v>5295.7</v>
      </c>
      <c r="AD63" s="6">
        <v>1220832.8</v>
      </c>
      <c r="AE63" s="6">
        <v>116422.6</v>
      </c>
      <c r="AF63" s="6">
        <v>495.7</v>
      </c>
      <c r="AG63" s="6">
        <v>30496</v>
      </c>
      <c r="AH63" s="6">
        <v>9213.6</v>
      </c>
      <c r="AI63" s="6">
        <v>7285.3</v>
      </c>
      <c r="AJ63" s="54">
        <v>42073.7</v>
      </c>
      <c r="AK63" s="54">
        <v>33728.1</v>
      </c>
      <c r="AL63" s="6">
        <v>53386.6</v>
      </c>
      <c r="AM63" s="6">
        <v>41114.300000000003</v>
      </c>
      <c r="AN63" s="6">
        <v>1663.1</v>
      </c>
      <c r="AO63" s="6">
        <v>658.5</v>
      </c>
      <c r="AP63" s="6">
        <v>7.2</v>
      </c>
      <c r="AQ63" s="6">
        <v>11.4</v>
      </c>
      <c r="AR63" s="71">
        <v>235378.29</v>
      </c>
      <c r="AS63" s="6">
        <v>33944</v>
      </c>
      <c r="AT63" s="6">
        <v>1.3</v>
      </c>
      <c r="AU63" s="6">
        <v>0</v>
      </c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54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</row>
    <row r="64" spans="1:73">
      <c r="A64" s="5">
        <v>40968</v>
      </c>
      <c r="B64" s="6">
        <v>2600.5</v>
      </c>
      <c r="C64" s="6">
        <v>1378.1</v>
      </c>
      <c r="D64" s="6">
        <v>4723.1000000000004</v>
      </c>
      <c r="E64" s="6">
        <v>1.6</v>
      </c>
      <c r="F64" s="6">
        <v>0</v>
      </c>
      <c r="G64" s="71">
        <v>288898.2</v>
      </c>
      <c r="H64" s="6">
        <v>115504.1</v>
      </c>
      <c r="I64" s="6">
        <v>28206</v>
      </c>
      <c r="J64" s="6">
        <v>8.4</v>
      </c>
      <c r="K64" s="6">
        <v>13.6</v>
      </c>
      <c r="L64" s="6">
        <v>13575.8</v>
      </c>
      <c r="M64" s="6">
        <v>6295.9</v>
      </c>
      <c r="N64" s="6">
        <v>140546.5</v>
      </c>
      <c r="O64" s="6">
        <v>113060.3</v>
      </c>
      <c r="P64" s="6">
        <v>68239</v>
      </c>
      <c r="Q64" s="6">
        <v>59125.2</v>
      </c>
      <c r="R64" s="6">
        <v>74461.899999999994</v>
      </c>
      <c r="S64" s="6">
        <v>50310.5</v>
      </c>
      <c r="T64" s="6">
        <v>7114.5</v>
      </c>
      <c r="U64" s="6">
        <v>5417.7</v>
      </c>
      <c r="V64" s="6">
        <v>606454.9</v>
      </c>
      <c r="W64" s="6">
        <v>319604.40000000002</v>
      </c>
      <c r="X64" s="6">
        <v>1183398.3999999999</v>
      </c>
      <c r="Y64" s="6">
        <v>116359.8</v>
      </c>
      <c r="Z64" s="6">
        <v>281.7</v>
      </c>
      <c r="AA64" s="6">
        <v>56452</v>
      </c>
      <c r="AB64" s="6">
        <v>9284</v>
      </c>
      <c r="AC64" s="6">
        <v>5348.7</v>
      </c>
      <c r="AD64" s="6">
        <v>1220929</v>
      </c>
      <c r="AE64" s="6">
        <v>116446.6</v>
      </c>
      <c r="AF64" s="6">
        <v>495.7</v>
      </c>
      <c r="AG64" s="6">
        <v>30496</v>
      </c>
      <c r="AH64" s="6">
        <v>9220.7999999999993</v>
      </c>
      <c r="AI64" s="6">
        <v>7290.1</v>
      </c>
      <c r="AJ64" s="54">
        <v>42084.9</v>
      </c>
      <c r="AK64" s="54">
        <v>33736.1</v>
      </c>
      <c r="AL64" s="6">
        <v>53412.6</v>
      </c>
      <c r="AM64" s="6">
        <v>41134.699999999997</v>
      </c>
      <c r="AN64" s="6">
        <v>1693.4</v>
      </c>
      <c r="AO64" s="6">
        <v>670.1</v>
      </c>
      <c r="AP64" s="6">
        <v>7.2</v>
      </c>
      <c r="AQ64" s="6">
        <v>11.4</v>
      </c>
      <c r="AR64" s="71">
        <v>235378.29</v>
      </c>
      <c r="AS64" s="6">
        <v>33944</v>
      </c>
      <c r="AT64" s="6">
        <v>1.3</v>
      </c>
      <c r="AU64" s="6">
        <v>0</v>
      </c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54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</row>
    <row r="65" spans="1:73">
      <c r="A65" s="17"/>
      <c r="B65" s="18"/>
      <c r="C65" s="18"/>
      <c r="D65" s="18"/>
      <c r="E65" s="18"/>
      <c r="F65" s="18"/>
      <c r="G65" s="19"/>
      <c r="H65" s="19"/>
      <c r="I65" s="20"/>
      <c r="J65" s="18"/>
      <c r="K65" s="18"/>
      <c r="L65" s="21"/>
      <c r="M65" s="18"/>
      <c r="N65" s="18"/>
      <c r="O65" s="18"/>
      <c r="P65" s="18"/>
      <c r="Q65" s="22"/>
      <c r="R65" s="18"/>
      <c r="S65" s="18"/>
      <c r="T65" s="18"/>
      <c r="U65" s="18"/>
      <c r="V65" s="18"/>
      <c r="W65" s="18"/>
      <c r="X65" s="18"/>
      <c r="Y65" s="21"/>
      <c r="Z65" s="18"/>
      <c r="AA65" s="18"/>
      <c r="AB65" s="24"/>
      <c r="AC65" s="25"/>
      <c r="AD65" s="24"/>
      <c r="AE65" s="18"/>
      <c r="AF65" s="18"/>
      <c r="AG65" s="18"/>
      <c r="AH65" s="18"/>
      <c r="AI65" s="18"/>
      <c r="AJ65" s="18"/>
      <c r="AK65" s="18"/>
      <c r="AL65" s="18"/>
      <c r="AM65" s="18"/>
      <c r="AN65" s="21"/>
      <c r="AO65" s="21"/>
      <c r="AP65" s="18"/>
      <c r="AQ65" s="18"/>
      <c r="AR65" s="19"/>
      <c r="AS65" s="19"/>
      <c r="AT65" s="18"/>
      <c r="AU65" s="18"/>
      <c r="AV65" s="18"/>
      <c r="AW65" s="18"/>
      <c r="AX65" s="18"/>
      <c r="AY65" s="21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22"/>
    </row>
    <row r="66" spans="1:73">
      <c r="A66" s="5">
        <v>40968</v>
      </c>
      <c r="B66" s="71">
        <v>2600.5</v>
      </c>
      <c r="C66" s="71">
        <v>1378.1</v>
      </c>
      <c r="D66" s="6">
        <v>4723.1000000000004</v>
      </c>
      <c r="E66" s="6">
        <v>1.6</v>
      </c>
      <c r="F66" s="6">
        <v>0</v>
      </c>
      <c r="G66" s="6">
        <v>288898.2</v>
      </c>
      <c r="H66" s="6">
        <v>115504.1</v>
      </c>
      <c r="I66" s="6">
        <v>28206</v>
      </c>
      <c r="J66" s="6">
        <v>8.4</v>
      </c>
      <c r="K66" s="6">
        <v>13.6</v>
      </c>
      <c r="L66" s="6">
        <v>13575.8</v>
      </c>
      <c r="M66" s="6">
        <v>6295.9</v>
      </c>
      <c r="N66" s="6">
        <v>140546.5</v>
      </c>
      <c r="O66" s="6">
        <v>113060.3</v>
      </c>
      <c r="P66" s="6">
        <v>68239</v>
      </c>
      <c r="Q66" s="6">
        <v>59125.2</v>
      </c>
      <c r="R66" s="6">
        <v>74461.899999999994</v>
      </c>
      <c r="S66" s="6">
        <v>50310.5</v>
      </c>
      <c r="T66" s="6">
        <v>7114.5</v>
      </c>
      <c r="U66" s="6">
        <v>5417.7</v>
      </c>
      <c r="V66" s="6">
        <v>606454.9</v>
      </c>
      <c r="W66" s="6">
        <v>319604.40000000002</v>
      </c>
      <c r="X66" s="6">
        <v>1183398.3999999999</v>
      </c>
      <c r="Y66" s="6">
        <v>116359.8</v>
      </c>
      <c r="Z66" s="6">
        <v>281.7</v>
      </c>
      <c r="AA66" s="6">
        <v>56456</v>
      </c>
      <c r="AB66" s="6">
        <v>9284</v>
      </c>
      <c r="AC66" s="6">
        <v>5348.7</v>
      </c>
      <c r="AD66" s="6">
        <v>1220929</v>
      </c>
      <c r="AE66" s="6">
        <v>116446.6</v>
      </c>
      <c r="AF66" s="6">
        <v>495.7</v>
      </c>
      <c r="AG66" s="6">
        <v>30496</v>
      </c>
      <c r="AH66" s="6">
        <v>9220.7999999999993</v>
      </c>
      <c r="AI66" s="6">
        <v>7290.1</v>
      </c>
      <c r="AJ66" s="6">
        <v>42084.9</v>
      </c>
      <c r="AK66" s="6">
        <v>33736.1</v>
      </c>
      <c r="AL66" s="6">
        <v>53412.6</v>
      </c>
      <c r="AM66" s="6">
        <v>41134.699999999997</v>
      </c>
      <c r="AN66" s="6">
        <v>1693.4</v>
      </c>
      <c r="AO66" s="6">
        <v>670.1</v>
      </c>
      <c r="AP66" s="6">
        <v>7.2</v>
      </c>
      <c r="AQ66" s="6">
        <v>11.4</v>
      </c>
      <c r="AR66" s="71">
        <v>235378.29</v>
      </c>
      <c r="AS66" s="6">
        <v>33944</v>
      </c>
      <c r="AT66" s="6">
        <v>1.3</v>
      </c>
      <c r="AU66" s="6">
        <v>0</v>
      </c>
      <c r="AV66" s="71"/>
      <c r="AW66" s="71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</row>
    <row r="67" spans="1:73">
      <c r="A67" s="5">
        <v>40969</v>
      </c>
      <c r="B67" s="71">
        <v>2600.5</v>
      </c>
      <c r="C67" s="71">
        <v>1378.1</v>
      </c>
      <c r="D67" s="6">
        <v>4723.1000000000004</v>
      </c>
      <c r="E67" s="6">
        <v>1.6</v>
      </c>
      <c r="F67" s="6">
        <v>0</v>
      </c>
      <c r="G67" s="6">
        <v>289155.90000000002</v>
      </c>
      <c r="H67" s="6">
        <v>115606.5</v>
      </c>
      <c r="I67" s="6">
        <v>28230</v>
      </c>
      <c r="J67" s="6">
        <v>8.4</v>
      </c>
      <c r="K67" s="6">
        <v>13.6</v>
      </c>
      <c r="L67" s="6">
        <v>13575.8</v>
      </c>
      <c r="M67" s="6">
        <v>6295.9</v>
      </c>
      <c r="N67" s="6">
        <v>140573.29999999999</v>
      </c>
      <c r="O67" s="6">
        <v>113081.1</v>
      </c>
      <c r="P67" s="6">
        <v>68261.5</v>
      </c>
      <c r="Q67" s="6">
        <v>59142.7</v>
      </c>
      <c r="R67" s="6">
        <v>74482.600000000006</v>
      </c>
      <c r="S67" s="6">
        <v>50324</v>
      </c>
      <c r="T67" s="6">
        <v>7114.5</v>
      </c>
      <c r="U67" s="6">
        <v>5417.7</v>
      </c>
      <c r="V67" s="6">
        <v>606822.5</v>
      </c>
      <c r="W67" s="6">
        <v>319793</v>
      </c>
      <c r="X67" s="6">
        <v>1183767.8</v>
      </c>
      <c r="Y67" s="6">
        <v>116383.8</v>
      </c>
      <c r="Z67" s="6">
        <v>281.7</v>
      </c>
      <c r="AA67" s="6">
        <v>56456</v>
      </c>
      <c r="AB67" s="6">
        <v>9314.4</v>
      </c>
      <c r="AC67" s="6">
        <v>5371.5</v>
      </c>
      <c r="AD67" s="6">
        <v>1220960.1000000001</v>
      </c>
      <c r="AE67" s="6">
        <v>116454.7</v>
      </c>
      <c r="AF67" s="6">
        <v>496.6</v>
      </c>
      <c r="AG67" s="6">
        <v>31302.5</v>
      </c>
      <c r="AH67" s="6">
        <v>9227.6</v>
      </c>
      <c r="AI67" s="6">
        <v>7294.4</v>
      </c>
      <c r="AJ67" s="6">
        <v>42096.5</v>
      </c>
      <c r="AK67" s="6">
        <v>33744.400000000001</v>
      </c>
      <c r="AL67" s="6">
        <v>53439.3</v>
      </c>
      <c r="AM67" s="6">
        <v>41155.699999999997</v>
      </c>
      <c r="AN67" s="6">
        <v>1719.2</v>
      </c>
      <c r="AO67" s="6">
        <v>680.5</v>
      </c>
      <c r="AP67" s="6">
        <v>7.2</v>
      </c>
      <c r="AQ67" s="6">
        <v>11.4</v>
      </c>
      <c r="AR67" s="71">
        <v>235378.29</v>
      </c>
      <c r="AS67" s="6">
        <v>33944</v>
      </c>
      <c r="AT67" s="6">
        <v>1.3</v>
      </c>
      <c r="AU67" s="6">
        <v>0</v>
      </c>
      <c r="AV67" s="71"/>
      <c r="AW67" s="71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</row>
    <row r="68" spans="1:73">
      <c r="A68" s="5">
        <v>40970</v>
      </c>
      <c r="B68" s="71">
        <v>2600.5</v>
      </c>
      <c r="C68" s="71">
        <v>1378.1</v>
      </c>
      <c r="D68" s="6">
        <v>4723.1000000000004</v>
      </c>
      <c r="E68" s="6">
        <v>1.6</v>
      </c>
      <c r="F68" s="6">
        <v>0</v>
      </c>
      <c r="G68" s="6">
        <v>289409.90000000002</v>
      </c>
      <c r="H68" s="6">
        <v>115706.5</v>
      </c>
      <c r="I68" s="6">
        <v>28254</v>
      </c>
      <c r="J68" s="6">
        <v>8.4</v>
      </c>
      <c r="K68" s="6">
        <v>13.6</v>
      </c>
      <c r="L68" s="6">
        <v>13575.8</v>
      </c>
      <c r="M68" s="6">
        <v>6295.9</v>
      </c>
      <c r="N68" s="6">
        <v>140599.5</v>
      </c>
      <c r="O68" s="6">
        <v>113101.5</v>
      </c>
      <c r="P68" s="6">
        <v>68283</v>
      </c>
      <c r="Q68" s="6">
        <v>59159.8</v>
      </c>
      <c r="R68" s="6">
        <v>74502.399999999994</v>
      </c>
      <c r="S68" s="6">
        <v>50336.9</v>
      </c>
      <c r="T68" s="6">
        <v>7114.5</v>
      </c>
      <c r="U68" s="6">
        <v>5417.7</v>
      </c>
      <c r="V68" s="6">
        <v>607117.19999999995</v>
      </c>
      <c r="W68" s="6">
        <v>319942.2</v>
      </c>
      <c r="X68" s="6">
        <v>1184064.8</v>
      </c>
      <c r="Y68" s="6">
        <v>116407.8</v>
      </c>
      <c r="Z68" s="6">
        <v>281.7</v>
      </c>
      <c r="AA68" s="6">
        <v>56456</v>
      </c>
      <c r="AB68" s="6">
        <v>9406.6</v>
      </c>
      <c r="AC68" s="6">
        <v>5427</v>
      </c>
      <c r="AD68" s="6">
        <v>1221055.8999999999</v>
      </c>
      <c r="AE68" s="6">
        <v>116478.7</v>
      </c>
      <c r="AF68" s="6">
        <v>496.6</v>
      </c>
      <c r="AG68" s="6">
        <v>31302.5</v>
      </c>
      <c r="AH68" s="6">
        <v>9234.7000000000007</v>
      </c>
      <c r="AI68" s="6">
        <v>7299.1</v>
      </c>
      <c r="AJ68" s="6">
        <v>42108.6</v>
      </c>
      <c r="AK68" s="6">
        <v>33753.1</v>
      </c>
      <c r="AL68" s="6">
        <v>53465.599999999999</v>
      </c>
      <c r="AM68" s="6">
        <v>41176.300000000003</v>
      </c>
      <c r="AN68" s="6">
        <v>1739.7</v>
      </c>
      <c r="AO68" s="6">
        <v>688.4</v>
      </c>
      <c r="AP68" s="6">
        <v>7.2</v>
      </c>
      <c r="AQ68" s="6">
        <v>11.4</v>
      </c>
      <c r="AR68" s="71">
        <v>235378.29</v>
      </c>
      <c r="AS68" s="6">
        <v>33944</v>
      </c>
      <c r="AT68" s="6">
        <v>1.3</v>
      </c>
      <c r="AU68" s="6">
        <v>0</v>
      </c>
      <c r="AV68" s="71"/>
      <c r="AW68" s="71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</row>
    <row r="69" spans="1:73">
      <c r="A69" s="5">
        <v>40971</v>
      </c>
      <c r="B69" s="71">
        <v>2600.5</v>
      </c>
      <c r="C69" s="71">
        <v>1378.1</v>
      </c>
      <c r="D69" s="6">
        <v>4723.1000000000004</v>
      </c>
      <c r="E69" s="6">
        <v>1.6</v>
      </c>
      <c r="F69" s="6">
        <v>0</v>
      </c>
      <c r="G69" s="6">
        <v>289664.09999999998</v>
      </c>
      <c r="H69" s="6">
        <v>115806.8</v>
      </c>
      <c r="I69" s="6">
        <v>28278</v>
      </c>
      <c r="J69" s="6">
        <v>8.4</v>
      </c>
      <c r="K69" s="6">
        <v>13.6</v>
      </c>
      <c r="L69" s="6">
        <v>13575.8</v>
      </c>
      <c r="M69" s="6">
        <v>6295.9</v>
      </c>
      <c r="N69" s="6">
        <v>140626</v>
      </c>
      <c r="O69" s="6">
        <v>113122</v>
      </c>
      <c r="P69" s="6">
        <v>68305.7</v>
      </c>
      <c r="Q69" s="6">
        <v>59177.3</v>
      </c>
      <c r="R69" s="6">
        <v>74522.100000000006</v>
      </c>
      <c r="S69" s="6">
        <v>50349.9</v>
      </c>
      <c r="T69" s="6">
        <v>7114.5</v>
      </c>
      <c r="U69" s="6">
        <v>5417.7</v>
      </c>
      <c r="V69" s="6">
        <v>607417.69999999995</v>
      </c>
      <c r="W69" s="6">
        <v>320098.8</v>
      </c>
      <c r="X69" s="6">
        <v>1184367.3</v>
      </c>
      <c r="Y69" s="6">
        <v>116431.8</v>
      </c>
      <c r="Z69" s="6">
        <v>281.7</v>
      </c>
      <c r="AA69" s="6">
        <v>56456</v>
      </c>
      <c r="AB69" s="6">
        <v>9499.7999999999993</v>
      </c>
      <c r="AC69" s="6">
        <v>5478.2</v>
      </c>
      <c r="AD69" s="6">
        <v>1221153.7</v>
      </c>
      <c r="AE69" s="6">
        <v>116502.7</v>
      </c>
      <c r="AF69" s="6">
        <v>496.6</v>
      </c>
      <c r="AG69" s="6">
        <v>31302.5</v>
      </c>
      <c r="AH69" s="6">
        <v>9241.9</v>
      </c>
      <c r="AI69" s="6">
        <v>7303.9</v>
      </c>
      <c r="AJ69" s="6">
        <v>42120.9</v>
      </c>
      <c r="AK69" s="6">
        <v>33762</v>
      </c>
      <c r="AL69" s="6">
        <v>53491.9</v>
      </c>
      <c r="AM69" s="6">
        <v>41196.800000000003</v>
      </c>
      <c r="AN69" s="6">
        <v>1766.9</v>
      </c>
      <c r="AO69" s="6">
        <v>699.2</v>
      </c>
      <c r="AP69" s="6">
        <v>7.2</v>
      </c>
      <c r="AQ69" s="6">
        <v>11.4</v>
      </c>
      <c r="AR69" s="71">
        <v>235378.29</v>
      </c>
      <c r="AS69" s="6">
        <v>33944</v>
      </c>
      <c r="AT69" s="6">
        <v>1.3</v>
      </c>
      <c r="AU69" s="6">
        <v>0</v>
      </c>
      <c r="AV69" s="71"/>
      <c r="AW69" s="71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</row>
    <row r="70" spans="1:73">
      <c r="A70" s="5">
        <v>40972</v>
      </c>
      <c r="B70" s="71">
        <v>2600.5</v>
      </c>
      <c r="C70" s="71">
        <v>1378.1</v>
      </c>
      <c r="D70" s="6">
        <v>4723.1000000000004</v>
      </c>
      <c r="E70" s="6">
        <v>1.6</v>
      </c>
      <c r="F70" s="6">
        <v>0</v>
      </c>
      <c r="G70" s="6">
        <v>289917.8</v>
      </c>
      <c r="H70" s="6">
        <v>115906.9</v>
      </c>
      <c r="I70" s="6">
        <v>28302</v>
      </c>
      <c r="J70" s="6">
        <v>8.4</v>
      </c>
      <c r="K70" s="6">
        <v>13.6</v>
      </c>
      <c r="L70" s="6">
        <v>13575.8</v>
      </c>
      <c r="M70" s="6">
        <v>6295.9</v>
      </c>
      <c r="N70" s="6">
        <v>140652.29999999999</v>
      </c>
      <c r="O70" s="6">
        <v>113142.3</v>
      </c>
      <c r="P70" s="6">
        <v>68327.100000000006</v>
      </c>
      <c r="Q70" s="6">
        <v>59194.2</v>
      </c>
      <c r="R70" s="6">
        <v>74541.600000000006</v>
      </c>
      <c r="S70" s="6">
        <v>50362.8</v>
      </c>
      <c r="T70" s="6">
        <v>7114.5</v>
      </c>
      <c r="U70" s="6">
        <v>5417.7</v>
      </c>
      <c r="V70" s="6">
        <v>607711.4</v>
      </c>
      <c r="W70" s="6">
        <v>320254</v>
      </c>
      <c r="X70" s="6">
        <v>1184662.2</v>
      </c>
      <c r="Y70" s="6">
        <v>116455.8</v>
      </c>
      <c r="Z70" s="6">
        <v>281.7</v>
      </c>
      <c r="AA70" s="6">
        <v>56456</v>
      </c>
      <c r="AB70" s="6">
        <v>9593.1</v>
      </c>
      <c r="AC70" s="6">
        <v>5527.9</v>
      </c>
      <c r="AD70" s="6">
        <v>1221251.1000000001</v>
      </c>
      <c r="AE70" s="6">
        <v>116526.7</v>
      </c>
      <c r="AF70" s="6">
        <v>496.6</v>
      </c>
      <c r="AG70" s="6">
        <v>31302.5</v>
      </c>
      <c r="AH70" s="6">
        <v>9249.2000000000007</v>
      </c>
      <c r="AI70" s="6">
        <v>7308.7</v>
      </c>
      <c r="AJ70" s="6">
        <v>42133.3</v>
      </c>
      <c r="AK70" s="6">
        <v>33771</v>
      </c>
      <c r="AL70" s="6">
        <v>53518.2</v>
      </c>
      <c r="AM70" s="6">
        <v>41217.300000000003</v>
      </c>
      <c r="AN70" s="6">
        <v>1787.8</v>
      </c>
      <c r="AO70" s="6">
        <v>707.5</v>
      </c>
      <c r="AP70" s="6">
        <v>7.2</v>
      </c>
      <c r="AQ70" s="6">
        <v>11.4</v>
      </c>
      <c r="AR70" s="71">
        <v>235378.29</v>
      </c>
      <c r="AS70" s="6">
        <v>33944</v>
      </c>
      <c r="AT70" s="6">
        <v>1.3</v>
      </c>
      <c r="AU70" s="6">
        <v>0</v>
      </c>
      <c r="AV70" s="71"/>
      <c r="AW70" s="71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</row>
    <row r="71" spans="1:73">
      <c r="A71" s="5">
        <v>40973</v>
      </c>
      <c r="B71" s="71">
        <v>2601.1999999999998</v>
      </c>
      <c r="C71" s="71">
        <v>1378.5</v>
      </c>
      <c r="D71" s="6">
        <v>4724.1000000000004</v>
      </c>
      <c r="E71" s="6">
        <v>1.6</v>
      </c>
      <c r="F71" s="6">
        <v>0</v>
      </c>
      <c r="G71" s="6">
        <v>290170.7</v>
      </c>
      <c r="H71" s="6">
        <v>116006.6</v>
      </c>
      <c r="I71" s="6">
        <v>28326</v>
      </c>
      <c r="J71" s="6">
        <v>8.4</v>
      </c>
      <c r="K71" s="6">
        <v>13.6</v>
      </c>
      <c r="L71" s="6">
        <v>13575.8</v>
      </c>
      <c r="M71" s="6">
        <v>6295.9</v>
      </c>
      <c r="N71" s="6">
        <v>140678.20000000001</v>
      </c>
      <c r="O71" s="6">
        <v>113162.4</v>
      </c>
      <c r="P71" s="6">
        <v>68349.5</v>
      </c>
      <c r="Q71" s="6">
        <v>59211.7</v>
      </c>
      <c r="R71" s="6">
        <v>74561.3</v>
      </c>
      <c r="S71" s="6">
        <v>50375.8</v>
      </c>
      <c r="T71" s="6">
        <v>7114.5</v>
      </c>
      <c r="U71" s="6">
        <v>5417.7</v>
      </c>
      <c r="V71" s="6">
        <v>608009.30000000005</v>
      </c>
      <c r="W71" s="6">
        <v>320409.8</v>
      </c>
      <c r="X71" s="6">
        <v>1184962.1000000001</v>
      </c>
      <c r="Y71" s="6">
        <v>116479.8</v>
      </c>
      <c r="Z71" s="6">
        <v>281.7</v>
      </c>
      <c r="AA71" s="6">
        <v>56456</v>
      </c>
      <c r="AB71" s="6">
        <v>9686</v>
      </c>
      <c r="AC71" s="6">
        <v>5578.8</v>
      </c>
      <c r="AD71" s="6">
        <v>1221348</v>
      </c>
      <c r="AE71" s="6">
        <v>116550.7</v>
      </c>
      <c r="AF71" s="6">
        <v>496.6</v>
      </c>
      <c r="AG71" s="6">
        <v>31302.5</v>
      </c>
      <c r="AH71" s="6">
        <v>9256.4</v>
      </c>
      <c r="AI71" s="6">
        <v>7313.5</v>
      </c>
      <c r="AJ71" s="6">
        <v>42146</v>
      </c>
      <c r="AK71" s="6">
        <v>33780.199999999997</v>
      </c>
      <c r="AL71" s="6">
        <v>53544.1</v>
      </c>
      <c r="AM71" s="6">
        <v>41237.599999999999</v>
      </c>
      <c r="AN71" s="6">
        <v>1812.8</v>
      </c>
      <c r="AO71" s="6">
        <v>717.6</v>
      </c>
      <c r="AP71" s="6">
        <v>7.2</v>
      </c>
      <c r="AQ71" s="6">
        <v>11.4</v>
      </c>
      <c r="AR71" s="71">
        <v>235378.29</v>
      </c>
      <c r="AS71" s="6">
        <v>33944</v>
      </c>
      <c r="AT71" s="6">
        <v>1.3</v>
      </c>
      <c r="AU71" s="6">
        <v>0</v>
      </c>
      <c r="AV71" s="71"/>
      <c r="AW71" s="71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</row>
    <row r="72" spans="1:73">
      <c r="A72" s="5">
        <v>40974</v>
      </c>
      <c r="B72" s="71">
        <v>2601.1999999999998</v>
      </c>
      <c r="C72" s="71">
        <v>1378.5</v>
      </c>
      <c r="D72" s="6">
        <v>4724.1000000000004</v>
      </c>
      <c r="E72" s="6">
        <v>1.6</v>
      </c>
      <c r="F72" s="6">
        <v>0</v>
      </c>
      <c r="G72" s="6">
        <v>290417.40000000002</v>
      </c>
      <c r="H72" s="6">
        <v>116104.6</v>
      </c>
      <c r="I72" s="6">
        <v>28350</v>
      </c>
      <c r="J72" s="6">
        <v>8.4</v>
      </c>
      <c r="K72" s="6">
        <v>13.6</v>
      </c>
      <c r="L72" s="6">
        <v>13575.8</v>
      </c>
      <c r="M72" s="6">
        <v>6295.9</v>
      </c>
      <c r="N72" s="6">
        <v>140704</v>
      </c>
      <c r="O72" s="6">
        <v>113182.39999999999</v>
      </c>
      <c r="P72" s="6">
        <v>68349.5</v>
      </c>
      <c r="Q72" s="6">
        <v>59211.7</v>
      </c>
      <c r="R72" s="6">
        <v>74581.2</v>
      </c>
      <c r="S72" s="6">
        <v>50389</v>
      </c>
      <c r="T72" s="6">
        <v>7114.5</v>
      </c>
      <c r="U72" s="6">
        <v>5417.7</v>
      </c>
      <c r="V72" s="6">
        <v>608292.30000000005</v>
      </c>
      <c r="W72" s="6">
        <v>320562.90000000002</v>
      </c>
      <c r="X72" s="6">
        <v>1185248.2</v>
      </c>
      <c r="Y72" s="6">
        <v>116503.8</v>
      </c>
      <c r="Z72" s="6">
        <v>281.7</v>
      </c>
      <c r="AA72" s="6">
        <v>56456</v>
      </c>
      <c r="AB72" s="6">
        <v>9778.9</v>
      </c>
      <c r="AC72" s="6">
        <v>5626.3</v>
      </c>
      <c r="AD72" s="6">
        <v>1221445.3999999999</v>
      </c>
      <c r="AE72" s="6">
        <v>116574.7</v>
      </c>
      <c r="AF72" s="6">
        <v>496.6</v>
      </c>
      <c r="AG72" s="6">
        <v>31302.5</v>
      </c>
      <c r="AH72" s="6">
        <v>9263.6</v>
      </c>
      <c r="AI72" s="6">
        <v>7318.3</v>
      </c>
      <c r="AJ72" s="6">
        <v>42158.8</v>
      </c>
      <c r="AK72" s="6">
        <v>33789.5</v>
      </c>
      <c r="AL72" s="6">
        <v>53569.7</v>
      </c>
      <c r="AM72" s="6">
        <v>41257.599999999999</v>
      </c>
      <c r="AN72" s="6">
        <v>1831.5</v>
      </c>
      <c r="AO72" s="6">
        <v>725.2</v>
      </c>
      <c r="AP72" s="6">
        <v>7.2</v>
      </c>
      <c r="AQ72" s="6">
        <v>11.4</v>
      </c>
      <c r="AR72" s="71">
        <v>235378.29</v>
      </c>
      <c r="AS72" s="6">
        <v>33944</v>
      </c>
      <c r="AT72" s="6">
        <v>1.3</v>
      </c>
      <c r="AU72" s="6">
        <v>0</v>
      </c>
      <c r="AV72" s="71"/>
      <c r="AW72" s="71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</row>
    <row r="73" spans="1:73">
      <c r="A73" s="5">
        <v>40975</v>
      </c>
      <c r="B73" s="71">
        <v>2601.1999999999998</v>
      </c>
      <c r="C73" s="71">
        <v>1378.5</v>
      </c>
      <c r="D73" s="6">
        <v>4724.1000000000004</v>
      </c>
      <c r="E73" s="6">
        <v>1.6</v>
      </c>
      <c r="F73" s="6">
        <v>0</v>
      </c>
      <c r="G73" s="6">
        <v>290661.90000000002</v>
      </c>
      <c r="H73" s="6">
        <v>116202.4</v>
      </c>
      <c r="I73" s="6">
        <f>I72+24</f>
        <v>28374</v>
      </c>
      <c r="J73" s="6">
        <v>8.4</v>
      </c>
      <c r="K73" s="6">
        <v>13.6</v>
      </c>
      <c r="L73" s="6">
        <v>13575.8</v>
      </c>
      <c r="M73" s="6">
        <v>6295.9</v>
      </c>
      <c r="N73" s="6">
        <v>140726.70000000001</v>
      </c>
      <c r="O73" s="6">
        <v>113199.8</v>
      </c>
      <c r="P73" s="6">
        <v>68392.600000000006</v>
      </c>
      <c r="Q73" s="6">
        <v>59245.9</v>
      </c>
      <c r="R73" s="6">
        <v>74601.399999999994</v>
      </c>
      <c r="S73" s="6">
        <v>50402.2</v>
      </c>
      <c r="T73" s="6">
        <v>7114.5</v>
      </c>
      <c r="U73" s="6">
        <v>5417.7</v>
      </c>
      <c r="V73" s="6">
        <v>608575.4</v>
      </c>
      <c r="W73" s="6">
        <v>320716.5</v>
      </c>
      <c r="X73" s="6">
        <v>1185535.3999999999</v>
      </c>
      <c r="Y73" s="6">
        <f>Y72+24</f>
        <v>116527.8</v>
      </c>
      <c r="Z73" s="6">
        <v>281.7</v>
      </c>
      <c r="AA73" s="6">
        <v>56456</v>
      </c>
      <c r="AB73" s="6">
        <v>9873.6</v>
      </c>
      <c r="AC73" s="6">
        <v>5672</v>
      </c>
      <c r="AD73" s="6">
        <v>1221545.1000000001</v>
      </c>
      <c r="AE73" s="6">
        <v>116598.7</v>
      </c>
      <c r="AF73" s="6">
        <v>496.6</v>
      </c>
      <c r="AG73" s="6">
        <v>31302.5</v>
      </c>
      <c r="AH73" s="6">
        <v>9270.9</v>
      </c>
      <c r="AI73" s="6">
        <v>7323.1</v>
      </c>
      <c r="AJ73" s="6">
        <v>42170.6</v>
      </c>
      <c r="AK73" s="6">
        <v>33789.1</v>
      </c>
      <c r="AL73" s="6">
        <v>53592.5</v>
      </c>
      <c r="AM73" s="6">
        <v>41275.300000000003</v>
      </c>
      <c r="AN73" s="6">
        <v>1859.2</v>
      </c>
      <c r="AO73" s="6">
        <v>735.8</v>
      </c>
      <c r="AP73" s="6">
        <v>7.2</v>
      </c>
      <c r="AQ73" s="6">
        <v>11.4</v>
      </c>
      <c r="AR73" s="71">
        <v>235378.29</v>
      </c>
      <c r="AS73" s="6">
        <v>33944</v>
      </c>
      <c r="AT73" s="6">
        <v>1.3</v>
      </c>
      <c r="AU73" s="6">
        <v>0</v>
      </c>
      <c r="AV73" s="71"/>
      <c r="AW73" s="71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</row>
    <row r="74" spans="1:73">
      <c r="A74" s="5">
        <v>40976</v>
      </c>
      <c r="B74" s="90">
        <v>2601.1999999999998</v>
      </c>
      <c r="C74" s="90">
        <v>1378.5</v>
      </c>
      <c r="D74" s="9">
        <v>4724.1000000000004</v>
      </c>
      <c r="E74" s="6">
        <v>1.6</v>
      </c>
      <c r="F74" s="6">
        <v>0</v>
      </c>
      <c r="G74" s="9">
        <v>290661.90000000002</v>
      </c>
      <c r="H74" s="9">
        <v>116202.4</v>
      </c>
      <c r="I74" s="9">
        <f>I73</f>
        <v>28374</v>
      </c>
      <c r="J74" s="9">
        <v>8.4</v>
      </c>
      <c r="K74" s="9">
        <v>13.6</v>
      </c>
      <c r="L74" s="9">
        <v>13575.8</v>
      </c>
      <c r="M74" s="9">
        <v>6295.9</v>
      </c>
      <c r="N74" s="9">
        <v>140738.20000000001</v>
      </c>
      <c r="O74" s="9">
        <v>113207.6</v>
      </c>
      <c r="P74" s="9">
        <v>68404.600000000006</v>
      </c>
      <c r="Q74" s="9">
        <v>59256.6</v>
      </c>
      <c r="R74" s="9">
        <v>74622.600000000006</v>
      </c>
      <c r="S74" s="9">
        <v>50415.4</v>
      </c>
      <c r="T74" s="9">
        <v>7114.5</v>
      </c>
      <c r="U74" s="9">
        <v>5417.7</v>
      </c>
      <c r="V74" s="9">
        <v>608577.80000000005</v>
      </c>
      <c r="W74" s="9">
        <v>320718.3</v>
      </c>
      <c r="X74" s="9">
        <v>1185537</v>
      </c>
      <c r="Y74" s="9">
        <v>116529.1</v>
      </c>
      <c r="Z74" s="9">
        <v>281.7</v>
      </c>
      <c r="AA74" s="9">
        <v>56456</v>
      </c>
      <c r="AB74" s="9">
        <v>9948.2999999999993</v>
      </c>
      <c r="AC74" s="9">
        <v>5723.8</v>
      </c>
      <c r="AD74" s="9">
        <v>1221623.6000000001</v>
      </c>
      <c r="AE74" s="9">
        <v>116622.7</v>
      </c>
      <c r="AF74" s="9">
        <v>520.6</v>
      </c>
      <c r="AG74" s="9">
        <v>52977</v>
      </c>
      <c r="AH74" s="9">
        <v>9277.5</v>
      </c>
      <c r="AI74" s="9">
        <v>7326.9</v>
      </c>
      <c r="AJ74" s="9">
        <v>42181.2</v>
      </c>
      <c r="AK74" s="9">
        <v>33805.5</v>
      </c>
      <c r="AL74" s="9">
        <v>53603.8</v>
      </c>
      <c r="AM74" s="9">
        <v>41282.9</v>
      </c>
      <c r="AN74" s="9">
        <v>1859.7</v>
      </c>
      <c r="AO74" s="9">
        <v>736</v>
      </c>
      <c r="AP74" s="9">
        <v>7.2</v>
      </c>
      <c r="AQ74" s="9">
        <v>11.4</v>
      </c>
      <c r="AR74" s="90">
        <v>235378.29</v>
      </c>
      <c r="AS74" s="9">
        <v>33944</v>
      </c>
      <c r="AT74" s="6">
        <v>1.3</v>
      </c>
      <c r="AU74" s="6">
        <v>0</v>
      </c>
      <c r="AV74" s="90"/>
      <c r="AW74" s="90"/>
      <c r="AX74" s="9"/>
      <c r="AY74" s="9"/>
      <c r="AZ74" s="9"/>
      <c r="BA74" s="6"/>
      <c r="BB74" s="6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</row>
    <row r="75" spans="1:73">
      <c r="A75" s="5">
        <v>40977</v>
      </c>
      <c r="B75" s="71">
        <v>2601.1999999999998</v>
      </c>
      <c r="C75" s="71">
        <v>1378.5</v>
      </c>
      <c r="D75" s="6">
        <v>4724.1000000000004</v>
      </c>
      <c r="E75" s="6">
        <v>1.6</v>
      </c>
      <c r="F75" s="6">
        <v>0</v>
      </c>
      <c r="G75" s="6">
        <v>290661.90000000002</v>
      </c>
      <c r="H75" s="6">
        <v>116202.4</v>
      </c>
      <c r="I75" s="6">
        <v>28374</v>
      </c>
      <c r="J75" s="6">
        <v>8.4</v>
      </c>
      <c r="K75" s="6">
        <v>13.6</v>
      </c>
      <c r="L75" s="6">
        <v>13575.8</v>
      </c>
      <c r="M75" s="6">
        <v>6295.9</v>
      </c>
      <c r="N75" s="6">
        <v>140738.20000000001</v>
      </c>
      <c r="O75" s="6">
        <v>113207.6</v>
      </c>
      <c r="P75" s="6">
        <v>68411.3</v>
      </c>
      <c r="Q75" s="6">
        <v>59262.6</v>
      </c>
      <c r="R75" s="6">
        <v>74643.8</v>
      </c>
      <c r="S75" s="6">
        <v>50428.3</v>
      </c>
      <c r="T75" s="6">
        <v>7114.5</v>
      </c>
      <c r="U75" s="6">
        <v>5417.7</v>
      </c>
      <c r="V75" s="6">
        <v>608577.80000000005</v>
      </c>
      <c r="W75" s="6">
        <v>320718.3</v>
      </c>
      <c r="X75" s="6">
        <v>1185537</v>
      </c>
      <c r="Y75" s="6">
        <v>116529.1</v>
      </c>
      <c r="Z75" s="6">
        <v>281.7</v>
      </c>
      <c r="AA75" s="6">
        <v>56456</v>
      </c>
      <c r="AB75" s="6">
        <v>9993.9</v>
      </c>
      <c r="AC75" s="6">
        <v>5753.6</v>
      </c>
      <c r="AD75" s="6">
        <v>1221675.3</v>
      </c>
      <c r="AE75" s="6">
        <v>116646.7</v>
      </c>
      <c r="AF75" s="6">
        <v>544.6</v>
      </c>
      <c r="AG75" s="6">
        <v>72402</v>
      </c>
      <c r="AH75" s="6">
        <v>9283.7999999999993</v>
      </c>
      <c r="AI75" s="6">
        <v>7330.6</v>
      </c>
      <c r="AJ75" s="6">
        <v>42187.7</v>
      </c>
      <c r="AK75" s="6">
        <v>33810.1</v>
      </c>
      <c r="AL75" s="6">
        <v>53603.8</v>
      </c>
      <c r="AM75" s="6">
        <v>41282.9</v>
      </c>
      <c r="AN75" s="6">
        <v>1859.7</v>
      </c>
      <c r="AO75" s="6">
        <v>736</v>
      </c>
      <c r="AP75" s="6">
        <v>7.2</v>
      </c>
      <c r="AQ75" s="6">
        <v>11.4</v>
      </c>
      <c r="AR75" s="71">
        <v>235378.29</v>
      </c>
      <c r="AS75" s="6">
        <v>33944</v>
      </c>
      <c r="AT75" s="6">
        <v>1.3</v>
      </c>
      <c r="AU75" s="6">
        <v>0</v>
      </c>
      <c r="AV75" s="71"/>
      <c r="AW75" s="71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</row>
    <row r="76" spans="1:73">
      <c r="A76" s="5">
        <v>40978</v>
      </c>
      <c r="B76" s="71">
        <v>2601.1999999999998</v>
      </c>
      <c r="C76" s="71">
        <v>1378.5</v>
      </c>
      <c r="D76" s="6">
        <v>4724.1000000000004</v>
      </c>
      <c r="E76" s="6">
        <v>1.6</v>
      </c>
      <c r="F76" s="6">
        <v>0</v>
      </c>
      <c r="G76" s="6">
        <v>290661.90000000002</v>
      </c>
      <c r="H76" s="6">
        <v>116202.4</v>
      </c>
      <c r="I76" s="6">
        <v>28374</v>
      </c>
      <c r="J76" s="6">
        <v>8.4</v>
      </c>
      <c r="K76" s="6">
        <v>13.6</v>
      </c>
      <c r="L76" s="6">
        <v>13575.8</v>
      </c>
      <c r="M76" s="6">
        <v>6295.9</v>
      </c>
      <c r="N76" s="6">
        <v>140738.20000000001</v>
      </c>
      <c r="O76" s="6">
        <v>113207.6</v>
      </c>
      <c r="P76" s="6">
        <v>68419.3</v>
      </c>
      <c r="Q76" s="6">
        <v>59269.9</v>
      </c>
      <c r="R76" s="6">
        <v>74664.5</v>
      </c>
      <c r="S76" s="6">
        <v>50440.7</v>
      </c>
      <c r="T76" s="6">
        <v>7114.5</v>
      </c>
      <c r="U76" s="6">
        <v>5417.7</v>
      </c>
      <c r="V76" s="6">
        <v>608577.80000000005</v>
      </c>
      <c r="W76" s="6">
        <v>320718.3</v>
      </c>
      <c r="X76" s="6">
        <v>1185537</v>
      </c>
      <c r="Y76" s="6">
        <v>116529.1</v>
      </c>
      <c r="Z76" s="6">
        <v>281.7</v>
      </c>
      <c r="AA76" s="6">
        <v>56456</v>
      </c>
      <c r="AB76" s="6">
        <v>10041</v>
      </c>
      <c r="AC76" s="6">
        <v>5784.1</v>
      </c>
      <c r="AD76" s="6">
        <v>1221727.8999999999</v>
      </c>
      <c r="AE76" s="6">
        <v>116670.7</v>
      </c>
      <c r="AF76" s="6">
        <v>568.6</v>
      </c>
      <c r="AG76" s="6">
        <v>92150</v>
      </c>
      <c r="AH76" s="6">
        <v>9289.9</v>
      </c>
      <c r="AI76" s="6">
        <v>7334.3</v>
      </c>
      <c r="AJ76" s="6">
        <v>42194.1</v>
      </c>
      <c r="AK76" s="6">
        <v>33814.5</v>
      </c>
      <c r="AL76" s="6">
        <v>53603.8</v>
      </c>
      <c r="AM76" s="6">
        <v>41282.9</v>
      </c>
      <c r="AN76" s="6">
        <v>1859.7</v>
      </c>
      <c r="AO76" s="6">
        <v>736</v>
      </c>
      <c r="AP76" s="6">
        <v>7.2</v>
      </c>
      <c r="AQ76" s="6">
        <v>11.4</v>
      </c>
      <c r="AR76" s="71">
        <v>235378.29</v>
      </c>
      <c r="AS76" s="6">
        <v>33944</v>
      </c>
      <c r="AT76" s="6">
        <v>1.3</v>
      </c>
      <c r="AU76" s="6">
        <v>0</v>
      </c>
      <c r="AV76" s="71"/>
      <c r="AW76" s="71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</row>
    <row r="77" spans="1:73">
      <c r="A77" s="5">
        <v>40979</v>
      </c>
      <c r="B77" s="71">
        <v>2601.1999999999998</v>
      </c>
      <c r="C77" s="71">
        <v>1378.5</v>
      </c>
      <c r="D77" s="6">
        <v>4724.1000000000004</v>
      </c>
      <c r="E77" s="6">
        <v>1.6</v>
      </c>
      <c r="F77" s="6">
        <v>0</v>
      </c>
      <c r="G77" s="6">
        <v>290661.90000000002</v>
      </c>
      <c r="H77" s="6">
        <v>116202.4</v>
      </c>
      <c r="I77" s="6">
        <v>28374</v>
      </c>
      <c r="J77" s="6">
        <v>8.4</v>
      </c>
      <c r="K77" s="6">
        <v>13.6</v>
      </c>
      <c r="L77" s="6">
        <v>13575.8</v>
      </c>
      <c r="M77" s="6">
        <v>6295.9</v>
      </c>
      <c r="N77" s="6">
        <v>140743.79999999999</v>
      </c>
      <c r="O77" s="6">
        <v>113211.2</v>
      </c>
      <c r="P77" s="6">
        <v>68422.7</v>
      </c>
      <c r="Q77" s="6">
        <v>59272.6</v>
      </c>
      <c r="R77" s="6">
        <v>74684.3</v>
      </c>
      <c r="S77" s="6">
        <v>50453.1</v>
      </c>
      <c r="T77" s="6">
        <v>7114.5</v>
      </c>
      <c r="U77" s="6">
        <v>5417.7</v>
      </c>
      <c r="V77" s="6">
        <v>608577.80000000005</v>
      </c>
      <c r="W77" s="6">
        <v>320718.3</v>
      </c>
      <c r="X77" s="6">
        <v>1185537</v>
      </c>
      <c r="Y77" s="6">
        <v>116529.1</v>
      </c>
      <c r="Z77" s="6">
        <v>281.7</v>
      </c>
      <c r="AA77" s="6">
        <v>56456</v>
      </c>
      <c r="AB77" s="6">
        <v>10090.9</v>
      </c>
      <c r="AC77" s="6">
        <v>5817.3</v>
      </c>
      <c r="AD77" s="6">
        <v>1221738.3</v>
      </c>
      <c r="AE77" s="6">
        <v>116694.7</v>
      </c>
      <c r="AF77" s="6">
        <v>592.6</v>
      </c>
      <c r="AG77" s="6">
        <v>112034</v>
      </c>
      <c r="AH77" s="6">
        <v>9296.1</v>
      </c>
      <c r="AI77" s="6">
        <v>7337.9</v>
      </c>
      <c r="AJ77" s="6">
        <v>42200.7</v>
      </c>
      <c r="AK77" s="6">
        <v>33819.300000000003</v>
      </c>
      <c r="AL77" s="6">
        <v>53609.599999999999</v>
      </c>
      <c r="AM77" s="6">
        <v>41286.9</v>
      </c>
      <c r="AN77" s="6">
        <v>1859.7</v>
      </c>
      <c r="AO77" s="6">
        <v>736</v>
      </c>
      <c r="AP77" s="6">
        <v>7.2</v>
      </c>
      <c r="AQ77" s="6">
        <v>11.4</v>
      </c>
      <c r="AR77" s="71">
        <v>235378.29</v>
      </c>
      <c r="AS77" s="6">
        <v>33944</v>
      </c>
      <c r="AT77" s="6">
        <v>1.3</v>
      </c>
      <c r="AU77" s="6">
        <v>0</v>
      </c>
      <c r="AV77" s="71"/>
      <c r="AW77" s="71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</row>
    <row r="78" spans="1:73">
      <c r="A78" s="5">
        <v>40980</v>
      </c>
      <c r="B78" s="71">
        <v>2601.1999999999998</v>
      </c>
      <c r="C78" s="71">
        <v>1378.5</v>
      </c>
      <c r="D78" s="6">
        <v>4724.1000000000004</v>
      </c>
      <c r="E78" s="6">
        <v>1.6</v>
      </c>
      <c r="F78" s="6">
        <v>0</v>
      </c>
      <c r="G78" s="6">
        <v>290661.90000000002</v>
      </c>
      <c r="H78" s="6">
        <v>116202.4</v>
      </c>
      <c r="I78" s="6">
        <v>28374</v>
      </c>
      <c r="J78" s="6">
        <v>8.4</v>
      </c>
      <c r="K78" s="6">
        <v>13.6</v>
      </c>
      <c r="L78" s="6">
        <v>13575.8</v>
      </c>
      <c r="M78" s="6">
        <v>6295.9</v>
      </c>
      <c r="N78" s="6">
        <v>140754.1</v>
      </c>
      <c r="O78" s="6">
        <v>113217.9</v>
      </c>
      <c r="P78" s="6">
        <v>68425.3</v>
      </c>
      <c r="Q78" s="6">
        <v>59274.400000000001</v>
      </c>
      <c r="R78" s="6">
        <v>74704.399999999994</v>
      </c>
      <c r="S78" s="6">
        <v>50465.599999999999</v>
      </c>
      <c r="T78" s="6">
        <v>7114.5</v>
      </c>
      <c r="U78" s="6">
        <v>5417.7</v>
      </c>
      <c r="V78" s="6">
        <v>608577.80000000005</v>
      </c>
      <c r="W78" s="6">
        <v>320718.3</v>
      </c>
      <c r="X78" s="6">
        <v>1185537</v>
      </c>
      <c r="Y78" s="6">
        <v>116529.1</v>
      </c>
      <c r="Z78" s="6">
        <v>281.7</v>
      </c>
      <c r="AA78" s="6">
        <v>56456</v>
      </c>
      <c r="AB78" s="6">
        <v>10139.299999999999</v>
      </c>
      <c r="AC78" s="6">
        <v>5847.8</v>
      </c>
      <c r="AD78" s="6">
        <v>1221837.1000000001</v>
      </c>
      <c r="AE78" s="6">
        <v>116718.7</v>
      </c>
      <c r="AF78" s="6">
        <v>616.6</v>
      </c>
      <c r="AG78" s="6">
        <v>131751</v>
      </c>
      <c r="AH78" s="6">
        <v>9302.2999999999993</v>
      </c>
      <c r="AI78" s="6">
        <v>7341.5</v>
      </c>
      <c r="AJ78" s="6">
        <v>42205.1</v>
      </c>
      <c r="AK78" s="6">
        <v>33822.1</v>
      </c>
      <c r="AL78" s="6">
        <v>53612.6</v>
      </c>
      <c r="AM78" s="6">
        <v>41288.800000000003</v>
      </c>
      <c r="AN78" s="6">
        <v>1859.7</v>
      </c>
      <c r="AO78" s="6">
        <v>736</v>
      </c>
      <c r="AP78" s="6">
        <v>7.2</v>
      </c>
      <c r="AQ78" s="6">
        <v>11.4</v>
      </c>
      <c r="AR78" s="71">
        <v>235378.29</v>
      </c>
      <c r="AS78" s="6">
        <v>33944</v>
      </c>
      <c r="AT78" s="6">
        <v>1.3</v>
      </c>
      <c r="AU78" s="6">
        <v>0</v>
      </c>
      <c r="AV78" s="71"/>
      <c r="AW78" s="71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</row>
    <row r="79" spans="1:73">
      <c r="A79" s="5">
        <v>40981</v>
      </c>
      <c r="B79" s="71">
        <v>2601.4</v>
      </c>
      <c r="C79" s="71">
        <v>1378.5</v>
      </c>
      <c r="D79" s="6">
        <v>4724.1000000000004</v>
      </c>
      <c r="E79" s="6">
        <v>1.6</v>
      </c>
      <c r="F79" s="6">
        <v>0</v>
      </c>
      <c r="G79" s="6">
        <v>290661.90000000002</v>
      </c>
      <c r="H79" s="6">
        <v>116202.4</v>
      </c>
      <c r="I79" s="6">
        <v>28374</v>
      </c>
      <c r="J79" s="6">
        <v>8.4</v>
      </c>
      <c r="K79" s="6">
        <v>13.6</v>
      </c>
      <c r="L79" s="6">
        <v>13575.8</v>
      </c>
      <c r="M79" s="6">
        <v>6295.9</v>
      </c>
      <c r="N79" s="6">
        <v>140771</v>
      </c>
      <c r="O79" s="6">
        <v>113230.3</v>
      </c>
      <c r="P79" s="6">
        <v>68428.2</v>
      </c>
      <c r="Q79" s="6">
        <v>59276.5</v>
      </c>
      <c r="R79" s="6">
        <v>74725.399999999994</v>
      </c>
      <c r="S79" s="6">
        <v>50478.3</v>
      </c>
      <c r="T79" s="6">
        <v>7114.5</v>
      </c>
      <c r="U79" s="6">
        <v>5417.7</v>
      </c>
      <c r="V79" s="6">
        <v>608577.80000000005</v>
      </c>
      <c r="W79" s="6">
        <v>320718.3</v>
      </c>
      <c r="X79" s="6">
        <v>1185537</v>
      </c>
      <c r="Y79" s="6">
        <v>116529.1</v>
      </c>
      <c r="Z79" s="6">
        <v>281.7</v>
      </c>
      <c r="AA79" s="6">
        <v>56456</v>
      </c>
      <c r="AB79" s="6">
        <v>10190.799999999999</v>
      </c>
      <c r="AC79" s="6">
        <v>5880.6</v>
      </c>
      <c r="AD79" s="6">
        <v>1221893.7</v>
      </c>
      <c r="AE79" s="6">
        <v>116742.7</v>
      </c>
      <c r="AF79" s="6">
        <v>640.6</v>
      </c>
      <c r="AG79" s="6">
        <v>151654</v>
      </c>
      <c r="AH79" s="6">
        <v>9308.4</v>
      </c>
      <c r="AI79" s="6">
        <v>7345.1</v>
      </c>
      <c r="AJ79" s="6">
        <v>42208.4</v>
      </c>
      <c r="AK79" s="6">
        <v>33824.1</v>
      </c>
      <c r="AL79" s="6">
        <v>53612.6</v>
      </c>
      <c r="AM79" s="6">
        <v>41288.800000000003</v>
      </c>
      <c r="AN79" s="6">
        <v>1859.7</v>
      </c>
      <c r="AO79" s="6">
        <v>736</v>
      </c>
      <c r="AP79" s="6">
        <v>7.2</v>
      </c>
      <c r="AQ79" s="6">
        <v>11.4</v>
      </c>
      <c r="AR79" s="71">
        <v>235378.29</v>
      </c>
      <c r="AS79" s="6">
        <v>33944</v>
      </c>
      <c r="AT79" s="6">
        <v>1.3</v>
      </c>
      <c r="AU79" s="6">
        <v>0</v>
      </c>
      <c r="AV79" s="71"/>
      <c r="AW79" s="71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</row>
    <row r="80" spans="1:73">
      <c r="A80" s="5">
        <v>40982</v>
      </c>
      <c r="B80" s="71">
        <v>2601.4</v>
      </c>
      <c r="C80" s="71">
        <v>1378.5</v>
      </c>
      <c r="D80" s="6">
        <v>4724.6000000000004</v>
      </c>
      <c r="E80" s="6">
        <v>1.6</v>
      </c>
      <c r="F80" s="6">
        <v>0</v>
      </c>
      <c r="G80" s="6">
        <v>290661.90000000002</v>
      </c>
      <c r="H80" s="6">
        <v>116202.4</v>
      </c>
      <c r="I80" s="6">
        <v>28374</v>
      </c>
      <c r="J80" s="6">
        <v>8.4</v>
      </c>
      <c r="K80" s="6">
        <v>13.6</v>
      </c>
      <c r="L80" s="6">
        <v>13575.8</v>
      </c>
      <c r="M80" s="6">
        <v>6295.9</v>
      </c>
      <c r="N80" s="6">
        <v>140784.5</v>
      </c>
      <c r="O80" s="6">
        <v>113240.8</v>
      </c>
      <c r="P80" s="6">
        <v>68431</v>
      </c>
      <c r="Q80" s="6">
        <v>59278.6</v>
      </c>
      <c r="R80" s="6">
        <v>74746</v>
      </c>
      <c r="S80" s="6">
        <v>50491.199999999997</v>
      </c>
      <c r="T80" s="6">
        <v>7114.5</v>
      </c>
      <c r="U80" s="6">
        <v>5417.7</v>
      </c>
      <c r="V80" s="6">
        <v>608577.80000000005</v>
      </c>
      <c r="W80" s="6">
        <v>320718.3</v>
      </c>
      <c r="X80" s="6">
        <v>1185537</v>
      </c>
      <c r="Y80" s="6">
        <v>116529.1</v>
      </c>
      <c r="Z80" s="6">
        <v>281.7</v>
      </c>
      <c r="AA80" s="6">
        <v>56456</v>
      </c>
      <c r="AB80" s="6">
        <v>10242.200000000001</v>
      </c>
      <c r="AC80" s="6">
        <v>5913.9</v>
      </c>
      <c r="AD80" s="6">
        <v>1221950.2</v>
      </c>
      <c r="AE80" s="6">
        <v>116766.7</v>
      </c>
      <c r="AF80" s="6">
        <v>664.6</v>
      </c>
      <c r="AG80" s="6">
        <v>171608</v>
      </c>
      <c r="AH80" s="6">
        <v>9314.5</v>
      </c>
      <c r="AI80" s="6">
        <v>7348.7</v>
      </c>
      <c r="AJ80" s="6">
        <v>42211.6</v>
      </c>
      <c r="AK80" s="6">
        <v>33826.1</v>
      </c>
      <c r="AL80" s="6">
        <v>53612.6</v>
      </c>
      <c r="AM80" s="6">
        <v>41288.800000000003</v>
      </c>
      <c r="AN80" s="6">
        <v>1863.4</v>
      </c>
      <c r="AO80" s="6">
        <v>737.4</v>
      </c>
      <c r="AP80" s="6">
        <v>7.2</v>
      </c>
      <c r="AQ80" s="6">
        <v>11.4</v>
      </c>
      <c r="AR80" s="71">
        <v>235378.29</v>
      </c>
      <c r="AS80" s="6">
        <v>33944</v>
      </c>
      <c r="AT80" s="6">
        <v>1.3</v>
      </c>
      <c r="AU80" s="6">
        <v>0</v>
      </c>
      <c r="AV80" s="71"/>
      <c r="AW80" s="71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</row>
    <row r="81" spans="1:73">
      <c r="A81" s="5">
        <v>40983</v>
      </c>
      <c r="B81" s="71">
        <v>2601.4</v>
      </c>
      <c r="C81" s="71">
        <v>1378.5</v>
      </c>
      <c r="D81" s="6">
        <v>4724.6000000000004</v>
      </c>
      <c r="E81" s="6">
        <v>1.6</v>
      </c>
      <c r="F81" s="6">
        <v>0</v>
      </c>
      <c r="G81" s="6">
        <v>290661.90000000002</v>
      </c>
      <c r="H81" s="6">
        <v>116202.4</v>
      </c>
      <c r="I81" s="6">
        <v>28374</v>
      </c>
      <c r="J81" s="6">
        <v>8.4</v>
      </c>
      <c r="K81" s="6">
        <v>13.6</v>
      </c>
      <c r="L81" s="6">
        <v>13575.8</v>
      </c>
      <c r="M81" s="6">
        <v>6295.9</v>
      </c>
      <c r="N81" s="6">
        <v>140797.70000000001</v>
      </c>
      <c r="O81" s="6">
        <v>113251</v>
      </c>
      <c r="P81" s="6">
        <v>68435.100000000006</v>
      </c>
      <c r="Q81" s="6">
        <v>59281.9</v>
      </c>
      <c r="R81" s="6">
        <v>74765.2</v>
      </c>
      <c r="S81" s="6">
        <v>50503</v>
      </c>
      <c r="T81" s="6">
        <v>7114.5</v>
      </c>
      <c r="U81" s="6">
        <v>5417.7</v>
      </c>
      <c r="V81" s="6">
        <v>608577.80000000005</v>
      </c>
      <c r="W81" s="6">
        <v>320718.3</v>
      </c>
      <c r="X81" s="6">
        <v>1185537</v>
      </c>
      <c r="Y81" s="6">
        <v>116529.1</v>
      </c>
      <c r="Z81" s="6">
        <v>281.7</v>
      </c>
      <c r="AA81" s="6">
        <v>56456</v>
      </c>
      <c r="AB81" s="6">
        <v>10289.5</v>
      </c>
      <c r="AC81" s="6">
        <v>5945.8</v>
      </c>
      <c r="AD81" s="6">
        <v>1222003.3</v>
      </c>
      <c r="AE81" s="6">
        <v>116790.7</v>
      </c>
      <c r="AF81" s="6">
        <v>684.6</v>
      </c>
      <c r="AG81" s="6">
        <v>191260</v>
      </c>
      <c r="AH81" s="6">
        <v>9320.6</v>
      </c>
      <c r="AI81" s="6">
        <v>7352.3</v>
      </c>
      <c r="AJ81" s="6">
        <v>42214.6</v>
      </c>
      <c r="AK81" s="6">
        <v>33827.800000000003</v>
      </c>
      <c r="AL81" s="6">
        <v>53612.6</v>
      </c>
      <c r="AM81" s="6">
        <v>41288.800000000003</v>
      </c>
      <c r="AN81" s="6">
        <v>1863.4</v>
      </c>
      <c r="AO81" s="6">
        <v>737.4</v>
      </c>
      <c r="AP81" s="6">
        <v>7.2</v>
      </c>
      <c r="AQ81" s="6">
        <v>11.4</v>
      </c>
      <c r="AR81" s="71">
        <v>235378.29</v>
      </c>
      <c r="AS81" s="6">
        <v>33944</v>
      </c>
      <c r="AT81" s="6">
        <v>1.3</v>
      </c>
      <c r="AU81" s="6">
        <v>0</v>
      </c>
      <c r="AV81" s="71"/>
      <c r="AW81" s="71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</row>
    <row r="82" spans="1:73">
      <c r="A82" s="5">
        <v>40984</v>
      </c>
      <c r="B82" s="71">
        <v>2601.4</v>
      </c>
      <c r="C82" s="71">
        <v>1378.5</v>
      </c>
      <c r="D82" s="6">
        <v>4724.6000000000004</v>
      </c>
      <c r="E82" s="6">
        <v>1.6</v>
      </c>
      <c r="F82" s="6">
        <v>0</v>
      </c>
      <c r="G82" s="6">
        <v>290661.90000000002</v>
      </c>
      <c r="H82" s="6">
        <v>116202.4</v>
      </c>
      <c r="I82" s="6">
        <v>28374</v>
      </c>
      <c r="J82" s="6">
        <v>8.4</v>
      </c>
      <c r="K82" s="6">
        <v>13.6</v>
      </c>
      <c r="L82" s="6">
        <v>13575.8</v>
      </c>
      <c r="M82" s="6">
        <v>6295.9</v>
      </c>
      <c r="N82" s="6">
        <v>140805.9</v>
      </c>
      <c r="O82" s="6">
        <v>113257.2</v>
      </c>
      <c r="P82" s="6">
        <v>68441.5</v>
      </c>
      <c r="Q82" s="6">
        <v>59287.4</v>
      </c>
      <c r="R82" s="6">
        <v>74784.899999999994</v>
      </c>
      <c r="S82" s="6">
        <v>50515.3</v>
      </c>
      <c r="T82" s="6">
        <v>7114.5</v>
      </c>
      <c r="U82" s="6">
        <v>5417.7</v>
      </c>
      <c r="V82" s="6">
        <v>608577.80000000005</v>
      </c>
      <c r="W82" s="6">
        <v>320718.3</v>
      </c>
      <c r="X82" s="6">
        <v>1185537</v>
      </c>
      <c r="Y82" s="6">
        <v>116529.1</v>
      </c>
      <c r="Z82" s="6">
        <v>281.7</v>
      </c>
      <c r="AA82" s="6">
        <v>56456</v>
      </c>
      <c r="AB82" s="6">
        <v>10337.299999999999</v>
      </c>
      <c r="AC82" s="6">
        <v>5978.5</v>
      </c>
      <c r="AD82" s="6">
        <v>1222057</v>
      </c>
      <c r="AE82" s="6">
        <v>116814.7</v>
      </c>
      <c r="AF82" s="6">
        <v>708.6</v>
      </c>
      <c r="AG82" s="6">
        <v>211037</v>
      </c>
      <c r="AH82" s="6">
        <v>9326.6</v>
      </c>
      <c r="AI82" s="6">
        <v>7355.8</v>
      </c>
      <c r="AJ82" s="6">
        <v>42215.8</v>
      </c>
      <c r="AK82" s="6">
        <v>33828.300000000003</v>
      </c>
      <c r="AL82" s="6">
        <v>53617.1</v>
      </c>
      <c r="AM82" s="6">
        <v>41292.300000000003</v>
      </c>
      <c r="AN82" s="6">
        <v>1863.4</v>
      </c>
      <c r="AO82" s="6">
        <v>737.4</v>
      </c>
      <c r="AP82" s="6">
        <v>7.2</v>
      </c>
      <c r="AQ82" s="6">
        <v>11.4</v>
      </c>
      <c r="AR82" s="71">
        <v>235378.29</v>
      </c>
      <c r="AS82" s="6">
        <v>33944</v>
      </c>
      <c r="AT82" s="6">
        <v>1.3</v>
      </c>
      <c r="AU82" s="6">
        <v>0</v>
      </c>
      <c r="AV82" s="71"/>
      <c r="AW82" s="71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</row>
    <row r="83" spans="1:73">
      <c r="A83" s="5">
        <v>40985</v>
      </c>
      <c r="B83" s="71">
        <v>2601.4</v>
      </c>
      <c r="C83" s="71">
        <v>1378.5</v>
      </c>
      <c r="D83" s="6">
        <v>4724.6000000000004</v>
      </c>
      <c r="E83" s="6">
        <v>1.6</v>
      </c>
      <c r="F83" s="6">
        <v>0</v>
      </c>
      <c r="G83" s="6">
        <v>290661.90000000002</v>
      </c>
      <c r="H83" s="6">
        <v>116202.4</v>
      </c>
      <c r="I83" s="6">
        <v>28374</v>
      </c>
      <c r="J83" s="6">
        <v>8.4</v>
      </c>
      <c r="K83" s="6">
        <v>13.6</v>
      </c>
      <c r="L83" s="6">
        <v>13575.8</v>
      </c>
      <c r="M83" s="6">
        <v>6295.9</v>
      </c>
      <c r="N83" s="6">
        <v>140809.60000000001</v>
      </c>
      <c r="O83" s="6">
        <v>113260</v>
      </c>
      <c r="P83" s="6">
        <v>68446.7</v>
      </c>
      <c r="Q83" s="6">
        <v>59291.9</v>
      </c>
      <c r="R83" s="6">
        <v>74805.600000000006</v>
      </c>
      <c r="S83" s="6">
        <v>50228.2</v>
      </c>
      <c r="T83" s="6">
        <v>7117</v>
      </c>
      <c r="U83" s="6">
        <v>5419.1</v>
      </c>
      <c r="V83" s="6">
        <v>608577.80000000005</v>
      </c>
      <c r="W83" s="6">
        <v>320718.3</v>
      </c>
      <c r="X83" s="6">
        <v>1185537</v>
      </c>
      <c r="Y83" s="6">
        <v>116529.1</v>
      </c>
      <c r="Z83" s="6">
        <v>281.7</v>
      </c>
      <c r="AA83" s="6">
        <v>56456</v>
      </c>
      <c r="AB83" s="6">
        <v>10389.6</v>
      </c>
      <c r="AC83" s="6">
        <v>6014.1</v>
      </c>
      <c r="AD83" s="6">
        <v>1222114.8</v>
      </c>
      <c r="AE83" s="6">
        <v>116838.7</v>
      </c>
      <c r="AF83" s="6">
        <v>732.6</v>
      </c>
      <c r="AG83" s="6">
        <v>231000</v>
      </c>
      <c r="AH83" s="6">
        <v>9329.7999999999993</v>
      </c>
      <c r="AI83" s="6">
        <v>7357.7</v>
      </c>
      <c r="AJ83" s="6">
        <v>42218.7</v>
      </c>
      <c r="AK83" s="6">
        <v>33830.300000000003</v>
      </c>
      <c r="AL83" s="6">
        <v>53626</v>
      </c>
      <c r="AM83" s="6">
        <v>41299.1</v>
      </c>
      <c r="AN83" s="6">
        <v>1866.6</v>
      </c>
      <c r="AO83" s="6">
        <v>738.7</v>
      </c>
      <c r="AP83" s="6">
        <v>7.2</v>
      </c>
      <c r="AQ83" s="6">
        <v>11.4</v>
      </c>
      <c r="AR83" s="71">
        <v>235378.29</v>
      </c>
      <c r="AS83" s="6">
        <v>33944</v>
      </c>
      <c r="AT83" s="6">
        <v>1.3</v>
      </c>
      <c r="AU83" s="6">
        <v>0</v>
      </c>
      <c r="AV83" s="71"/>
      <c r="AW83" s="71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</row>
    <row r="84" spans="1:73">
      <c r="A84" s="5">
        <v>40986</v>
      </c>
      <c r="B84" s="71">
        <v>2601.4</v>
      </c>
      <c r="C84" s="71">
        <v>1378.5</v>
      </c>
      <c r="D84" s="6">
        <v>4724.6000000000004</v>
      </c>
      <c r="E84" s="6">
        <v>1.6</v>
      </c>
      <c r="F84" s="6">
        <v>0</v>
      </c>
      <c r="G84" s="6">
        <v>290661.90000000002</v>
      </c>
      <c r="H84" s="6">
        <v>116202.4</v>
      </c>
      <c r="I84" s="6">
        <v>28374</v>
      </c>
      <c r="J84" s="6">
        <v>8.4</v>
      </c>
      <c r="K84" s="6">
        <v>13.6</v>
      </c>
      <c r="L84" s="6">
        <v>13575.8</v>
      </c>
      <c r="M84" s="6">
        <v>6295.9</v>
      </c>
      <c r="N84" s="6">
        <v>140821.79999999999</v>
      </c>
      <c r="O84" s="6">
        <v>113269.2</v>
      </c>
      <c r="P84" s="6">
        <v>68451.899999999994</v>
      </c>
      <c r="Q84" s="6">
        <v>59296.5</v>
      </c>
      <c r="R84" s="6">
        <v>74825.600000000006</v>
      </c>
      <c r="S84" s="6">
        <v>50540.7</v>
      </c>
      <c r="T84" s="6">
        <v>7123.06</v>
      </c>
      <c r="U84" s="6">
        <v>5422.5</v>
      </c>
      <c r="V84" s="6">
        <v>608577.80000000005</v>
      </c>
      <c r="W84" s="6">
        <v>320718.3</v>
      </c>
      <c r="X84" s="6">
        <v>1185537</v>
      </c>
      <c r="Y84" s="6">
        <v>116529.1</v>
      </c>
      <c r="Z84" s="6">
        <v>281.7</v>
      </c>
      <c r="AA84" s="6">
        <v>56456</v>
      </c>
      <c r="AB84" s="6">
        <v>10438.6</v>
      </c>
      <c r="AC84" s="6">
        <v>6046.1</v>
      </c>
      <c r="AD84" s="6">
        <v>1222169.3</v>
      </c>
      <c r="AE84" s="6">
        <v>116862.7</v>
      </c>
      <c r="AF84" s="6">
        <v>756.6</v>
      </c>
      <c r="AG84" s="6">
        <v>250884</v>
      </c>
      <c r="AH84" s="6">
        <v>9329.7999999999993</v>
      </c>
      <c r="AI84" s="6">
        <v>7357.7</v>
      </c>
      <c r="AJ84" s="6">
        <v>42219.7</v>
      </c>
      <c r="AK84" s="6">
        <v>33830.699999999997</v>
      </c>
      <c r="AL84" s="6">
        <v>53628.4</v>
      </c>
      <c r="AM84" s="6">
        <v>41300.1</v>
      </c>
      <c r="AN84" s="6">
        <v>1866.6</v>
      </c>
      <c r="AO84" s="6">
        <v>738.7</v>
      </c>
      <c r="AP84" s="6">
        <v>7.2</v>
      </c>
      <c r="AQ84" s="6">
        <v>11.4</v>
      </c>
      <c r="AR84" s="71">
        <v>235378.29</v>
      </c>
      <c r="AS84" s="6">
        <v>33944</v>
      </c>
      <c r="AT84" s="6">
        <v>1.3</v>
      </c>
      <c r="AU84" s="6">
        <v>0</v>
      </c>
      <c r="AV84" s="71"/>
      <c r="AW84" s="71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</row>
    <row r="85" spans="1:73">
      <c r="A85" s="5">
        <v>40987</v>
      </c>
      <c r="B85" s="71">
        <v>2602.91</v>
      </c>
      <c r="C85" s="71">
        <v>1379.46</v>
      </c>
      <c r="D85" s="6">
        <v>4727</v>
      </c>
      <c r="E85" s="6">
        <v>1.6</v>
      </c>
      <c r="F85" s="6">
        <v>0</v>
      </c>
      <c r="G85" s="6">
        <v>290661.90000000002</v>
      </c>
      <c r="H85" s="6">
        <v>116202.4</v>
      </c>
      <c r="I85" s="6">
        <v>28374</v>
      </c>
      <c r="J85" s="6">
        <v>8.4</v>
      </c>
      <c r="K85" s="6">
        <v>13.6</v>
      </c>
      <c r="L85" s="6">
        <v>13575.8</v>
      </c>
      <c r="M85" s="6">
        <v>6295.9</v>
      </c>
      <c r="N85" s="6">
        <v>140827.9</v>
      </c>
      <c r="O85" s="6">
        <v>113273.8</v>
      </c>
      <c r="P85" s="6">
        <v>68454.7</v>
      </c>
      <c r="Q85" s="6">
        <v>59298.9</v>
      </c>
      <c r="R85" s="6">
        <v>74843.5</v>
      </c>
      <c r="S85" s="6">
        <v>50552.3</v>
      </c>
      <c r="T85" s="6">
        <v>7125.09</v>
      </c>
      <c r="U85" s="6">
        <v>5423.7</v>
      </c>
      <c r="V85" s="6">
        <v>608577.80000000005</v>
      </c>
      <c r="W85" s="6">
        <v>320718.3</v>
      </c>
      <c r="X85" s="6">
        <v>1185537</v>
      </c>
      <c r="Y85" s="6">
        <v>116529.1</v>
      </c>
      <c r="Z85" s="6">
        <v>281.7</v>
      </c>
      <c r="AA85" s="6">
        <v>56456</v>
      </c>
      <c r="AB85" s="6">
        <v>10480.700000000001</v>
      </c>
      <c r="AC85" s="6">
        <v>6073</v>
      </c>
      <c r="AD85" s="6">
        <v>1222217</v>
      </c>
      <c r="AE85" s="6">
        <v>116886.7</v>
      </c>
      <c r="AF85" s="6">
        <v>780.6</v>
      </c>
      <c r="AG85" s="6">
        <v>270207</v>
      </c>
      <c r="AH85" s="6">
        <v>9333.9</v>
      </c>
      <c r="AI85" s="6">
        <v>7360.1</v>
      </c>
      <c r="AJ85" s="6">
        <v>42222.400000000001</v>
      </c>
      <c r="AK85" s="6">
        <v>33832.300000000003</v>
      </c>
      <c r="AL85" s="6">
        <v>53632.6</v>
      </c>
      <c r="AM85" s="6">
        <v>41302.6</v>
      </c>
      <c r="AN85" s="6">
        <v>1866.6</v>
      </c>
      <c r="AO85" s="6">
        <v>738.7</v>
      </c>
      <c r="AP85" s="6">
        <v>7.2</v>
      </c>
      <c r="AQ85" s="6">
        <v>11.4</v>
      </c>
      <c r="AR85" s="71">
        <v>235378.29</v>
      </c>
      <c r="AS85" s="6">
        <v>33944</v>
      </c>
      <c r="AT85" s="6">
        <v>1.3</v>
      </c>
      <c r="AU85" s="6">
        <v>0</v>
      </c>
      <c r="AV85" s="71"/>
      <c r="AW85" s="71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</row>
    <row r="86" spans="1:73">
      <c r="A86" s="5">
        <v>40988</v>
      </c>
      <c r="B86" s="90">
        <v>2603.81</v>
      </c>
      <c r="C86" s="90">
        <v>1379.95</v>
      </c>
      <c r="D86" s="9">
        <v>4728.3999999999996</v>
      </c>
      <c r="E86" s="6">
        <v>1.6</v>
      </c>
      <c r="F86" s="6">
        <v>0</v>
      </c>
      <c r="G86" s="9">
        <v>290661.90000000002</v>
      </c>
      <c r="H86" s="9">
        <v>116202.4</v>
      </c>
      <c r="I86" s="9">
        <v>28374</v>
      </c>
      <c r="J86" s="9">
        <v>8.4</v>
      </c>
      <c r="K86" s="9">
        <v>13.6</v>
      </c>
      <c r="L86" s="9">
        <v>13575.8</v>
      </c>
      <c r="M86" s="9">
        <v>6295.9</v>
      </c>
      <c r="N86" s="9">
        <v>140828.79999999999</v>
      </c>
      <c r="O86" s="9">
        <v>113274.4</v>
      </c>
      <c r="P86" s="9">
        <v>68461</v>
      </c>
      <c r="Q86" s="9">
        <v>59303.8</v>
      </c>
      <c r="R86" s="9">
        <v>74863.100000000006</v>
      </c>
      <c r="S86" s="9">
        <v>50563.7</v>
      </c>
      <c r="T86" s="9">
        <v>7125.09</v>
      </c>
      <c r="U86" s="9">
        <v>5423.7</v>
      </c>
      <c r="V86" s="9">
        <v>608577.80000000005</v>
      </c>
      <c r="W86" s="9">
        <v>320718.3</v>
      </c>
      <c r="X86" s="9">
        <v>1185537</v>
      </c>
      <c r="Y86" s="9">
        <v>116529.1</v>
      </c>
      <c r="Z86" s="9">
        <v>281.7</v>
      </c>
      <c r="AA86" s="9">
        <v>56456</v>
      </c>
      <c r="AB86" s="9">
        <v>10526</v>
      </c>
      <c r="AC86" s="9">
        <v>6100.2</v>
      </c>
      <c r="AD86" s="9">
        <v>1222267</v>
      </c>
      <c r="AE86" s="9">
        <v>116909.7</v>
      </c>
      <c r="AF86" s="9">
        <v>803.6</v>
      </c>
      <c r="AG86" s="9">
        <v>289100</v>
      </c>
      <c r="AH86" s="9">
        <v>9340</v>
      </c>
      <c r="AI86" s="9">
        <v>7363.5</v>
      </c>
      <c r="AJ86" s="9">
        <v>42228.4</v>
      </c>
      <c r="AK86" s="9">
        <v>33836.400000000001</v>
      </c>
      <c r="AL86" s="9">
        <v>53633.3</v>
      </c>
      <c r="AM86" s="9">
        <v>41302.800000000003</v>
      </c>
      <c r="AN86" s="9">
        <v>1869</v>
      </c>
      <c r="AO86" s="9">
        <v>739.6</v>
      </c>
      <c r="AP86" s="9">
        <v>7.2</v>
      </c>
      <c r="AQ86" s="9">
        <v>11.4</v>
      </c>
      <c r="AR86" s="90">
        <v>235378.29</v>
      </c>
      <c r="AS86" s="9">
        <v>33944</v>
      </c>
      <c r="AT86" s="6">
        <v>1.3</v>
      </c>
      <c r="AU86" s="6">
        <v>0</v>
      </c>
      <c r="AV86" s="90"/>
      <c r="AW86" s="90"/>
      <c r="AX86" s="9"/>
      <c r="AY86" s="9"/>
      <c r="AZ86" s="9"/>
      <c r="BA86" s="6"/>
      <c r="BB86" s="6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</row>
    <row r="87" spans="1:73">
      <c r="A87" s="5">
        <v>40989</v>
      </c>
      <c r="B87" s="71">
        <v>2605</v>
      </c>
      <c r="C87" s="71">
        <v>1380.45</v>
      </c>
      <c r="D87" s="6">
        <v>4730.3999999999996</v>
      </c>
      <c r="E87" s="6">
        <v>1.6</v>
      </c>
      <c r="F87" s="6">
        <v>0</v>
      </c>
      <c r="G87" s="6">
        <v>290661.90000000002</v>
      </c>
      <c r="H87" s="6">
        <v>116202.4</v>
      </c>
      <c r="I87" s="6">
        <v>28374</v>
      </c>
      <c r="J87" s="6">
        <v>8.4</v>
      </c>
      <c r="K87" s="6">
        <v>13.6</v>
      </c>
      <c r="L87" s="6">
        <v>13575.8</v>
      </c>
      <c r="M87" s="6">
        <v>6295.9</v>
      </c>
      <c r="N87" s="6">
        <v>140829.20000000001</v>
      </c>
      <c r="O87" s="6">
        <v>113274.6</v>
      </c>
      <c r="P87" s="6">
        <v>68469.899999999994</v>
      </c>
      <c r="Q87" s="6">
        <v>59311.8</v>
      </c>
      <c r="R87" s="6">
        <v>74879.199999999997</v>
      </c>
      <c r="S87" s="6">
        <v>50574.3</v>
      </c>
      <c r="T87" s="6">
        <v>7125.09</v>
      </c>
      <c r="U87" s="6">
        <v>5423.7</v>
      </c>
      <c r="V87" s="6">
        <v>608577.80000000005</v>
      </c>
      <c r="W87" s="6">
        <v>320718.3</v>
      </c>
      <c r="X87" s="6">
        <v>1185537</v>
      </c>
      <c r="Y87" s="6">
        <v>116529.1</v>
      </c>
      <c r="Z87" s="6">
        <v>281.7</v>
      </c>
      <c r="AA87" s="6">
        <v>56513</v>
      </c>
      <c r="AB87" s="6">
        <v>10566.9</v>
      </c>
      <c r="AC87" s="6">
        <v>6127.2</v>
      </c>
      <c r="AD87" s="6">
        <v>1222313</v>
      </c>
      <c r="AE87" s="6">
        <v>116932.5</v>
      </c>
      <c r="AF87" s="6">
        <v>825.6</v>
      </c>
      <c r="AG87" s="6">
        <v>307440</v>
      </c>
      <c r="AH87" s="6">
        <v>9346.1</v>
      </c>
      <c r="AI87" s="6">
        <v>7367.1</v>
      </c>
      <c r="AJ87" s="6">
        <v>42234.9</v>
      </c>
      <c r="AK87" s="6">
        <v>33840.699999999997</v>
      </c>
      <c r="AL87" s="6">
        <v>53633.3</v>
      </c>
      <c r="AM87" s="6">
        <v>41302.800000000003</v>
      </c>
      <c r="AN87" s="6">
        <v>1869</v>
      </c>
      <c r="AO87" s="6">
        <v>739.6</v>
      </c>
      <c r="AP87" s="6">
        <v>7.2</v>
      </c>
      <c r="AQ87" s="6">
        <v>11.4</v>
      </c>
      <c r="AR87" s="71">
        <v>235378.29</v>
      </c>
      <c r="AS87" s="6">
        <v>33944</v>
      </c>
      <c r="AT87" s="6">
        <v>1.3</v>
      </c>
      <c r="AU87" s="6">
        <v>0</v>
      </c>
      <c r="AV87" s="71"/>
      <c r="AW87" s="71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</row>
    <row r="88" spans="1:73">
      <c r="A88" s="5">
        <v>40990</v>
      </c>
      <c r="B88" s="71">
        <v>2605</v>
      </c>
      <c r="C88" s="71">
        <v>1380.45</v>
      </c>
      <c r="D88" s="6">
        <v>4730.3999999999996</v>
      </c>
      <c r="E88" s="6">
        <v>1.6</v>
      </c>
      <c r="F88" s="6">
        <v>0</v>
      </c>
      <c r="G88" s="6">
        <v>290661.90000000002</v>
      </c>
      <c r="H88" s="6">
        <v>116202.4</v>
      </c>
      <c r="I88" s="6">
        <v>28374</v>
      </c>
      <c r="J88" s="6">
        <v>8.4</v>
      </c>
      <c r="K88" s="6">
        <v>13.6</v>
      </c>
      <c r="L88" s="6">
        <v>13575.8</v>
      </c>
      <c r="M88" s="6">
        <v>6295.9</v>
      </c>
      <c r="N88" s="6">
        <v>140833.9</v>
      </c>
      <c r="O88" s="6">
        <v>113277.4</v>
      </c>
      <c r="P88" s="6">
        <v>68477.899999999994</v>
      </c>
      <c r="Q88" s="6">
        <v>59319.1</v>
      </c>
      <c r="R88" s="6">
        <v>74898.399999999994</v>
      </c>
      <c r="S88" s="6">
        <v>50587.199999999997</v>
      </c>
      <c r="T88" s="6">
        <v>7125.09</v>
      </c>
      <c r="U88" s="6">
        <v>5423.7</v>
      </c>
      <c r="V88" s="6">
        <v>608577.80000000005</v>
      </c>
      <c r="W88" s="6">
        <v>320718.3</v>
      </c>
      <c r="X88" s="6">
        <v>1185537</v>
      </c>
      <c r="Y88" s="6">
        <v>116529.1</v>
      </c>
      <c r="Z88" s="6">
        <v>281.7</v>
      </c>
      <c r="AA88" s="6">
        <v>56517</v>
      </c>
      <c r="AB88" s="6">
        <v>10616.9</v>
      </c>
      <c r="AC88" s="6">
        <v>6160.5</v>
      </c>
      <c r="AD88" s="6">
        <v>1222368.3999999999</v>
      </c>
      <c r="AE88" s="6">
        <v>116956.5</v>
      </c>
      <c r="AF88" s="6">
        <v>849.6</v>
      </c>
      <c r="AG88" s="6">
        <v>327315</v>
      </c>
      <c r="AH88" s="6">
        <v>9352.4</v>
      </c>
      <c r="AI88" s="6">
        <v>7370.8</v>
      </c>
      <c r="AJ88" s="6">
        <v>42241.7</v>
      </c>
      <c r="AK88" s="6">
        <v>33845.4</v>
      </c>
      <c r="AL88" s="6">
        <v>53636</v>
      </c>
      <c r="AM88" s="6">
        <v>41304.300000000003</v>
      </c>
      <c r="AN88" s="6">
        <v>1869</v>
      </c>
      <c r="AO88" s="6">
        <v>739.6</v>
      </c>
      <c r="AP88" s="6">
        <v>7.2</v>
      </c>
      <c r="AQ88" s="6">
        <v>11.4</v>
      </c>
      <c r="AR88" s="71">
        <v>235378.29</v>
      </c>
      <c r="AS88" s="6">
        <v>33944</v>
      </c>
      <c r="AT88" s="6">
        <v>1.3</v>
      </c>
      <c r="AU88" s="6">
        <v>0</v>
      </c>
      <c r="AV88" s="71"/>
      <c r="AW88" s="71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</row>
    <row r="89" spans="1:73">
      <c r="A89" s="5">
        <v>40991</v>
      </c>
      <c r="B89" s="90">
        <v>2605</v>
      </c>
      <c r="C89" s="90">
        <v>1380.45</v>
      </c>
      <c r="D89" s="9">
        <v>4730.3999999999996</v>
      </c>
      <c r="E89" s="6">
        <v>1.6</v>
      </c>
      <c r="F89" s="6">
        <v>0</v>
      </c>
      <c r="G89" s="9">
        <v>290661.90000000002</v>
      </c>
      <c r="H89" s="9">
        <v>116202.4</v>
      </c>
      <c r="I89" s="9">
        <v>28374</v>
      </c>
      <c r="J89" s="9">
        <v>8.4</v>
      </c>
      <c r="K89" s="9">
        <v>13.6</v>
      </c>
      <c r="L89" s="9">
        <v>13575.8</v>
      </c>
      <c r="M89" s="9">
        <v>6295.9</v>
      </c>
      <c r="N89" s="9">
        <v>140848.5</v>
      </c>
      <c r="O89" s="9">
        <v>113286.6</v>
      </c>
      <c r="P89" s="9">
        <v>68486.2</v>
      </c>
      <c r="Q89" s="9">
        <v>59326.6</v>
      </c>
      <c r="R89" s="9">
        <v>74918.5</v>
      </c>
      <c r="S89" s="9">
        <v>50600.2</v>
      </c>
      <c r="T89" s="9">
        <v>7125.1</v>
      </c>
      <c r="U89" s="9">
        <v>5423.7</v>
      </c>
      <c r="V89" s="9">
        <v>608594.1</v>
      </c>
      <c r="W89" s="9">
        <v>320730.3</v>
      </c>
      <c r="X89" s="9">
        <v>1185554.7</v>
      </c>
      <c r="Y89" s="9">
        <v>116538.8</v>
      </c>
      <c r="Z89" s="9">
        <v>281.7</v>
      </c>
      <c r="AA89" s="9">
        <v>56517</v>
      </c>
      <c r="AB89" s="9">
        <v>10666</v>
      </c>
      <c r="AC89" s="9">
        <v>6191.6</v>
      </c>
      <c r="AD89" s="9">
        <v>1222423</v>
      </c>
      <c r="AE89" s="9">
        <v>116980.5</v>
      </c>
      <c r="AF89" s="9">
        <v>869.3</v>
      </c>
      <c r="AG89" s="9">
        <v>339811</v>
      </c>
      <c r="AH89" s="9">
        <v>9358.9</v>
      </c>
      <c r="AI89" s="9">
        <v>7374.8</v>
      </c>
      <c r="AJ89" s="9">
        <v>42250.7</v>
      </c>
      <c r="AK89" s="9">
        <v>33851.9</v>
      </c>
      <c r="AL89" s="9">
        <v>53640.800000000003</v>
      </c>
      <c r="AM89" s="9">
        <v>41307</v>
      </c>
      <c r="AN89" s="9">
        <v>1869</v>
      </c>
      <c r="AO89" s="9">
        <v>739.6</v>
      </c>
      <c r="AP89" s="9">
        <v>7.2</v>
      </c>
      <c r="AQ89" s="9">
        <v>11.4</v>
      </c>
      <c r="AR89" s="90">
        <v>235378.29</v>
      </c>
      <c r="AS89" s="9">
        <v>33944</v>
      </c>
      <c r="AT89" s="6">
        <v>1.3</v>
      </c>
      <c r="AU89" s="6">
        <v>0</v>
      </c>
      <c r="AV89" s="90"/>
      <c r="AW89" s="90"/>
      <c r="AX89" s="9"/>
      <c r="AY89" s="9"/>
      <c r="AZ89" s="9"/>
      <c r="BA89" s="6"/>
      <c r="BB89" s="6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</row>
    <row r="90" spans="1:73">
      <c r="A90" s="5">
        <v>40992</v>
      </c>
      <c r="B90" s="71">
        <v>2605</v>
      </c>
      <c r="C90" s="71">
        <v>1380.45</v>
      </c>
      <c r="D90" s="6">
        <v>4730.3999999999996</v>
      </c>
      <c r="E90" s="6">
        <v>1.6</v>
      </c>
      <c r="F90" s="6">
        <v>0</v>
      </c>
      <c r="G90" s="6">
        <v>290665.09999999998</v>
      </c>
      <c r="H90" s="6">
        <v>116204</v>
      </c>
      <c r="I90" s="6">
        <v>28375</v>
      </c>
      <c r="J90" s="6">
        <v>8.4</v>
      </c>
      <c r="K90" s="6">
        <v>13.6</v>
      </c>
      <c r="L90" s="6">
        <v>13576.2</v>
      </c>
      <c r="M90" s="6">
        <v>6296.1</v>
      </c>
      <c r="N90" s="6">
        <v>140876.29999999999</v>
      </c>
      <c r="O90" s="6">
        <v>113307.6</v>
      </c>
      <c r="P90" s="6">
        <v>68501</v>
      </c>
      <c r="Q90" s="6">
        <v>59339.5</v>
      </c>
      <c r="R90" s="6">
        <v>74939</v>
      </c>
      <c r="S90" s="6">
        <v>50612.800000000003</v>
      </c>
      <c r="T90" s="6">
        <v>7125.1</v>
      </c>
      <c r="U90" s="6">
        <v>5423.7</v>
      </c>
      <c r="V90" s="6">
        <v>608649.69999999995</v>
      </c>
      <c r="W90" s="6">
        <v>320771.40000000002</v>
      </c>
      <c r="X90" s="6">
        <v>1185613.2</v>
      </c>
      <c r="Y90" s="6">
        <v>116562.8</v>
      </c>
      <c r="Z90" s="6">
        <v>281.7</v>
      </c>
      <c r="AA90" s="6">
        <v>56517</v>
      </c>
      <c r="AB90" s="6">
        <v>10708.9</v>
      </c>
      <c r="AC90" s="6">
        <v>6217.9</v>
      </c>
      <c r="AD90" s="6">
        <v>1222470.8999999999</v>
      </c>
      <c r="AE90" s="6">
        <v>117004.5</v>
      </c>
      <c r="AF90" s="6">
        <v>869.3</v>
      </c>
      <c r="AG90" s="6">
        <v>339811</v>
      </c>
      <c r="AH90" s="6">
        <v>9365.9</v>
      </c>
      <c r="AI90" s="6">
        <v>7379.4</v>
      </c>
      <c r="AJ90" s="6">
        <v>42263.8</v>
      </c>
      <c r="AK90" s="6">
        <v>33861</v>
      </c>
      <c r="AL90" s="6">
        <v>53650.2</v>
      </c>
      <c r="AM90" s="6">
        <v>41312.5</v>
      </c>
      <c r="AN90" s="6">
        <v>1869</v>
      </c>
      <c r="AO90" s="6">
        <v>739.6</v>
      </c>
      <c r="AP90" s="6">
        <v>7.2</v>
      </c>
      <c r="AQ90" s="6">
        <v>11.4</v>
      </c>
      <c r="AR90" s="71">
        <v>235378.29</v>
      </c>
      <c r="AS90" s="6">
        <v>33944</v>
      </c>
      <c r="AT90" s="6">
        <v>1.3</v>
      </c>
      <c r="AU90" s="6">
        <v>0</v>
      </c>
      <c r="AV90" s="71"/>
      <c r="AW90" s="71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</row>
    <row r="91" spans="1:73">
      <c r="A91" s="5">
        <v>40993</v>
      </c>
      <c r="B91" s="71">
        <v>2605</v>
      </c>
      <c r="C91" s="71">
        <v>1380.45</v>
      </c>
      <c r="D91" s="6">
        <v>4730.3999999999996</v>
      </c>
      <c r="E91" s="6">
        <v>1.6</v>
      </c>
      <c r="F91" s="6">
        <v>0</v>
      </c>
      <c r="G91" s="6">
        <v>290845</v>
      </c>
      <c r="H91" s="6">
        <v>116276.1</v>
      </c>
      <c r="I91" s="6">
        <v>28393</v>
      </c>
      <c r="J91" s="6">
        <v>8.4</v>
      </c>
      <c r="K91" s="6">
        <v>13.6</v>
      </c>
      <c r="L91" s="6">
        <v>13577</v>
      </c>
      <c r="M91" s="6">
        <v>6296.6</v>
      </c>
      <c r="N91" s="6">
        <v>140910</v>
      </c>
      <c r="O91" s="6">
        <v>113333.7</v>
      </c>
      <c r="P91" s="6">
        <v>68516.5</v>
      </c>
      <c r="Q91" s="6">
        <v>59352.3</v>
      </c>
      <c r="R91" s="6">
        <v>74957.5</v>
      </c>
      <c r="S91" s="6">
        <v>50625.1</v>
      </c>
      <c r="T91" s="6">
        <v>7125.1</v>
      </c>
      <c r="U91" s="6">
        <v>5423.7</v>
      </c>
      <c r="V91" s="6">
        <v>608865.5</v>
      </c>
      <c r="W91" s="6">
        <v>320876.7</v>
      </c>
      <c r="X91" s="6">
        <v>1185833</v>
      </c>
      <c r="Y91" s="6">
        <v>116586.8</v>
      </c>
      <c r="Z91" s="6">
        <v>281.7</v>
      </c>
      <c r="AA91" s="6">
        <v>56517</v>
      </c>
      <c r="AB91" s="6">
        <v>10791.4</v>
      </c>
      <c r="AC91" s="6">
        <v>6273.9</v>
      </c>
      <c r="AD91" s="6">
        <v>1222557.3999999999</v>
      </c>
      <c r="AE91" s="6">
        <v>117028.5</v>
      </c>
      <c r="AF91" s="6">
        <v>869.3</v>
      </c>
      <c r="AG91" s="6">
        <v>339811</v>
      </c>
      <c r="AH91" s="6">
        <v>9373</v>
      </c>
      <c r="AI91" s="6">
        <v>7384.1</v>
      </c>
      <c r="AJ91" s="6">
        <v>42272.800000000003</v>
      </c>
      <c r="AK91" s="6">
        <v>33867.4</v>
      </c>
      <c r="AL91" s="6">
        <v>53664.800000000003</v>
      </c>
      <c r="AM91" s="6">
        <v>41323.300000000003</v>
      </c>
      <c r="AN91" s="6">
        <v>1888</v>
      </c>
      <c r="AO91" s="6">
        <v>747.2</v>
      </c>
      <c r="AP91" s="6">
        <v>7.2</v>
      </c>
      <c r="AQ91" s="6">
        <v>11.4</v>
      </c>
      <c r="AR91" s="71">
        <v>235378.29</v>
      </c>
      <c r="AS91" s="6">
        <v>33944</v>
      </c>
      <c r="AT91" s="6">
        <v>1.3</v>
      </c>
      <c r="AU91" s="6">
        <v>0</v>
      </c>
      <c r="AV91" s="71"/>
      <c r="AW91" s="71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</row>
    <row r="92" spans="1:73">
      <c r="A92" s="5">
        <v>40994</v>
      </c>
      <c r="B92" s="71">
        <v>2605.5</v>
      </c>
      <c r="C92" s="71">
        <v>1380.7</v>
      </c>
      <c r="D92" s="6">
        <v>4731.2</v>
      </c>
      <c r="E92" s="6">
        <v>1.6</v>
      </c>
      <c r="F92" s="6">
        <v>0</v>
      </c>
      <c r="G92" s="6">
        <v>291098.5</v>
      </c>
      <c r="H92" s="6">
        <v>116376.2</v>
      </c>
      <c r="I92" s="6">
        <v>28416</v>
      </c>
      <c r="J92" s="6">
        <v>8.4</v>
      </c>
      <c r="K92" s="6">
        <v>13.6</v>
      </c>
      <c r="L92" s="6">
        <v>13579</v>
      </c>
      <c r="M92" s="6">
        <v>6297.6</v>
      </c>
      <c r="N92" s="6">
        <v>140940.79999999999</v>
      </c>
      <c r="O92" s="6">
        <v>113357.7</v>
      </c>
      <c r="P92" s="6">
        <v>68535.899999999994</v>
      </c>
      <c r="Q92" s="6">
        <v>59367.3</v>
      </c>
      <c r="R92" s="6">
        <v>74976.399999999994</v>
      </c>
      <c r="S92" s="6">
        <v>50637.4</v>
      </c>
      <c r="T92" s="6">
        <v>7125.1</v>
      </c>
      <c r="U92" s="6">
        <v>5423.7</v>
      </c>
      <c r="V92" s="6">
        <v>609147.30000000005</v>
      </c>
      <c r="W92" s="6">
        <v>321014.2</v>
      </c>
      <c r="X92" s="6">
        <v>1186117.5</v>
      </c>
      <c r="Y92" s="6">
        <v>116610.8</v>
      </c>
      <c r="Z92" s="6">
        <v>281.7</v>
      </c>
      <c r="AA92" s="6">
        <v>56517</v>
      </c>
      <c r="AB92" s="6">
        <v>10886.8</v>
      </c>
      <c r="AC92" s="6">
        <v>6331.9</v>
      </c>
      <c r="AD92" s="6">
        <v>1222656.6000000001</v>
      </c>
      <c r="AE92" s="6">
        <v>117052.5</v>
      </c>
      <c r="AF92" s="6">
        <v>869.3</v>
      </c>
      <c r="AG92" s="6">
        <v>339811</v>
      </c>
      <c r="AH92" s="6">
        <v>9380.1</v>
      </c>
      <c r="AI92" s="6">
        <v>7388.7</v>
      </c>
      <c r="AJ92" s="6">
        <v>42281.7</v>
      </c>
      <c r="AK92" s="6">
        <v>33873.800000000003</v>
      </c>
      <c r="AL92" s="6">
        <v>53681.2</v>
      </c>
      <c r="AM92" s="6">
        <v>41336.199999999997</v>
      </c>
      <c r="AN92" s="6">
        <v>1910</v>
      </c>
      <c r="AO92" s="6">
        <v>755.8</v>
      </c>
      <c r="AP92" s="6">
        <v>7.2</v>
      </c>
      <c r="AQ92" s="6">
        <v>11.4</v>
      </c>
      <c r="AR92" s="71">
        <v>235378.29</v>
      </c>
      <c r="AS92" s="6">
        <v>33944</v>
      </c>
      <c r="AT92" s="6">
        <v>1.3</v>
      </c>
      <c r="AU92" s="6">
        <v>0</v>
      </c>
      <c r="AV92" s="71"/>
      <c r="AW92" s="71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</row>
    <row r="93" spans="1:73">
      <c r="A93" s="5">
        <v>40995</v>
      </c>
      <c r="B93" s="71">
        <v>2605.5</v>
      </c>
      <c r="C93" s="71">
        <v>1380.7</v>
      </c>
      <c r="D93" s="6">
        <v>4731.2</v>
      </c>
      <c r="E93" s="6">
        <v>1.6</v>
      </c>
      <c r="F93" s="6">
        <v>0</v>
      </c>
      <c r="G93" s="6">
        <v>291356.7</v>
      </c>
      <c r="H93" s="6">
        <v>116477.7</v>
      </c>
      <c r="I93" s="6">
        <v>28440</v>
      </c>
      <c r="J93" s="6">
        <v>8.4</v>
      </c>
      <c r="K93" s="6">
        <v>13.6</v>
      </c>
      <c r="L93" s="6">
        <v>13580.2</v>
      </c>
      <c r="M93" s="6">
        <v>6298.2</v>
      </c>
      <c r="N93" s="6">
        <v>140968.29999999999</v>
      </c>
      <c r="O93" s="6">
        <v>113379.4</v>
      </c>
      <c r="P93" s="6">
        <v>68555.600000000006</v>
      </c>
      <c r="Q93" s="6">
        <v>59382.8</v>
      </c>
      <c r="R93" s="6">
        <v>74995.600000000006</v>
      </c>
      <c r="S93" s="6">
        <v>50650.1</v>
      </c>
      <c r="T93" s="6">
        <v>7125.1</v>
      </c>
      <c r="U93" s="6">
        <v>5423.7</v>
      </c>
      <c r="V93" s="6">
        <v>609433.1</v>
      </c>
      <c r="W93" s="6">
        <v>321162.09999999998</v>
      </c>
      <c r="X93" s="6">
        <v>1186403.5</v>
      </c>
      <c r="Y93" s="6">
        <v>116634.8</v>
      </c>
      <c r="Z93" s="6">
        <v>281.7</v>
      </c>
      <c r="AA93" s="6">
        <v>56517</v>
      </c>
      <c r="AB93" s="6">
        <v>10979.4</v>
      </c>
      <c r="AC93" s="6">
        <v>6379.2</v>
      </c>
      <c r="AD93" s="6">
        <v>1222753.3999999999</v>
      </c>
      <c r="AE93" s="6">
        <v>117076.5</v>
      </c>
      <c r="AF93" s="6">
        <v>869.3</v>
      </c>
      <c r="AG93" s="6">
        <v>339811</v>
      </c>
      <c r="AH93" s="6">
        <v>9387.2000000000007</v>
      </c>
      <c r="AI93" s="6">
        <v>7393.4</v>
      </c>
      <c r="AJ93" s="6">
        <v>42291.4</v>
      </c>
      <c r="AK93" s="6">
        <v>33880.699999999997</v>
      </c>
      <c r="AL93" s="6">
        <v>53697.7</v>
      </c>
      <c r="AM93" s="6">
        <v>41349</v>
      </c>
      <c r="AN93" s="6">
        <v>1930.9</v>
      </c>
      <c r="AO93" s="6">
        <v>764.1</v>
      </c>
      <c r="AP93" s="6">
        <v>7.2</v>
      </c>
      <c r="AQ93" s="6">
        <v>11.4</v>
      </c>
      <c r="AR93" s="71">
        <v>235378.29</v>
      </c>
      <c r="AS93" s="6">
        <v>33944</v>
      </c>
      <c r="AT93" s="6">
        <v>1.3</v>
      </c>
      <c r="AU93" s="6">
        <v>0</v>
      </c>
      <c r="AV93" s="71"/>
      <c r="AW93" s="71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</row>
    <row r="94" spans="1:73">
      <c r="A94" s="5">
        <v>40996</v>
      </c>
      <c r="B94" s="71">
        <v>2605.5</v>
      </c>
      <c r="C94" s="71">
        <v>1380.7</v>
      </c>
      <c r="D94" s="6">
        <v>4731.2</v>
      </c>
      <c r="E94" s="6">
        <v>1.6</v>
      </c>
      <c r="F94" s="6">
        <v>0</v>
      </c>
      <c r="G94" s="6">
        <v>291625.5</v>
      </c>
      <c r="H94" s="6">
        <v>116582.39999999999</v>
      </c>
      <c r="I94" s="6">
        <v>28464</v>
      </c>
      <c r="J94" s="6">
        <v>8.4</v>
      </c>
      <c r="K94" s="6">
        <v>13.6</v>
      </c>
      <c r="L94" s="6">
        <v>13580.2</v>
      </c>
      <c r="M94" s="6">
        <v>6298.2</v>
      </c>
      <c r="N94" s="6">
        <v>140999.79999999999</v>
      </c>
      <c r="O94" s="6">
        <v>113403.8</v>
      </c>
      <c r="P94" s="6">
        <v>68576.7</v>
      </c>
      <c r="Q94" s="6">
        <v>59398.1</v>
      </c>
      <c r="R94" s="6">
        <v>75015.100000000006</v>
      </c>
      <c r="S94" s="6">
        <v>50662.8</v>
      </c>
      <c r="T94" s="6">
        <v>7125.1</v>
      </c>
      <c r="U94" s="6">
        <v>5423.7</v>
      </c>
      <c r="V94" s="6">
        <v>609595.5</v>
      </c>
      <c r="W94" s="6">
        <v>321240.09999999998</v>
      </c>
      <c r="X94" s="6">
        <v>1186568.3999999999</v>
      </c>
      <c r="Y94" s="6">
        <v>116658.8</v>
      </c>
      <c r="Z94" s="6">
        <v>282.39999999999998</v>
      </c>
      <c r="AA94" s="6">
        <v>56963</v>
      </c>
      <c r="AB94" s="6">
        <v>11221.8</v>
      </c>
      <c r="AC94" s="6">
        <v>6506.8</v>
      </c>
      <c r="AD94" s="6">
        <v>1222997.6000000001</v>
      </c>
      <c r="AE94" s="6">
        <v>117100.5</v>
      </c>
      <c r="AF94" s="6">
        <v>869.3</v>
      </c>
      <c r="AG94" s="6">
        <v>339811</v>
      </c>
      <c r="AH94" s="6">
        <v>9394.2000000000007</v>
      </c>
      <c r="AI94" s="6">
        <v>7398</v>
      </c>
      <c r="AJ94" s="6">
        <v>42299.9</v>
      </c>
      <c r="AK94" s="6">
        <v>33886.6</v>
      </c>
      <c r="AL94" s="6">
        <v>53714.5</v>
      </c>
      <c r="AM94" s="6">
        <v>41362.1</v>
      </c>
      <c r="AN94" s="6">
        <v>1963.8</v>
      </c>
      <c r="AO94" s="6">
        <v>776.9</v>
      </c>
      <c r="AP94" s="6">
        <v>7.2</v>
      </c>
      <c r="AQ94" s="6">
        <v>11.4</v>
      </c>
      <c r="AR94" s="71">
        <v>235378.29</v>
      </c>
      <c r="AS94" s="6">
        <v>33944</v>
      </c>
      <c r="AT94" s="6">
        <v>1.3</v>
      </c>
      <c r="AU94" s="6">
        <v>0</v>
      </c>
      <c r="AV94" s="71"/>
      <c r="AW94" s="71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</row>
    <row r="95" spans="1:73">
      <c r="A95" s="5">
        <v>40997</v>
      </c>
      <c r="B95" s="71">
        <v>2605.5</v>
      </c>
      <c r="C95" s="71">
        <v>1380.7</v>
      </c>
      <c r="D95" s="6">
        <v>4731.2</v>
      </c>
      <c r="E95" s="6">
        <v>1.6</v>
      </c>
      <c r="F95" s="6">
        <v>0</v>
      </c>
      <c r="G95" s="6">
        <v>291898.2</v>
      </c>
      <c r="H95" s="6">
        <v>116688.6</v>
      </c>
      <c r="I95" s="6">
        <v>28488</v>
      </c>
      <c r="J95" s="6">
        <v>8.4</v>
      </c>
      <c r="K95" s="6">
        <v>13.6</v>
      </c>
      <c r="L95" s="6">
        <v>13580.2</v>
      </c>
      <c r="M95" s="6">
        <v>6298.2</v>
      </c>
      <c r="N95" s="6">
        <v>141033.5</v>
      </c>
      <c r="O95" s="6">
        <v>113430.3</v>
      </c>
      <c r="P95" s="6">
        <v>68596</v>
      </c>
      <c r="Q95" s="6">
        <v>59413</v>
      </c>
      <c r="R95" s="6">
        <v>75034.5</v>
      </c>
      <c r="S95" s="6">
        <v>50675.4</v>
      </c>
      <c r="T95" s="6">
        <v>7125.1</v>
      </c>
      <c r="U95" s="6">
        <v>5423.7</v>
      </c>
      <c r="V95" s="6">
        <v>609819</v>
      </c>
      <c r="W95" s="6">
        <v>321357.90000000002</v>
      </c>
      <c r="X95" s="6">
        <v>1186793.3999999999</v>
      </c>
      <c r="Y95" s="6">
        <v>116682.8</v>
      </c>
      <c r="Z95" s="6">
        <v>282.39999999999998</v>
      </c>
      <c r="AA95" s="6">
        <v>56963</v>
      </c>
      <c r="AB95" s="6">
        <v>11399.2</v>
      </c>
      <c r="AC95" s="6">
        <v>6593.8</v>
      </c>
      <c r="AD95" s="6">
        <v>1223178.8999999999</v>
      </c>
      <c r="AE95" s="6">
        <v>117124.5</v>
      </c>
      <c r="AF95" s="6">
        <v>870.1</v>
      </c>
      <c r="AG95" s="6">
        <v>340617</v>
      </c>
      <c r="AH95" s="6">
        <v>9401.2999999999993</v>
      </c>
      <c r="AI95" s="6">
        <v>7402.7</v>
      </c>
      <c r="AJ95" s="6">
        <v>42307.9</v>
      </c>
      <c r="AK95" s="6">
        <v>33892.300000000003</v>
      </c>
      <c r="AL95" s="6">
        <v>53731.4</v>
      </c>
      <c r="AM95" s="6">
        <v>41375.1</v>
      </c>
      <c r="AN95" s="6">
        <v>1988.6</v>
      </c>
      <c r="AO95" s="6">
        <v>786.7</v>
      </c>
      <c r="AP95" s="6">
        <v>7.2</v>
      </c>
      <c r="AQ95" s="6">
        <v>11.4</v>
      </c>
      <c r="AR95" s="71">
        <v>235378.29</v>
      </c>
      <c r="AS95" s="6">
        <v>33944</v>
      </c>
      <c r="AT95" s="6">
        <v>1.3</v>
      </c>
      <c r="AU95" s="6">
        <v>0</v>
      </c>
      <c r="AV95" s="71"/>
      <c r="AW95" s="71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</row>
    <row r="96" spans="1:73">
      <c r="A96" s="5">
        <v>40998</v>
      </c>
      <c r="B96" s="71">
        <v>2605.5</v>
      </c>
      <c r="C96" s="71">
        <v>1380.7</v>
      </c>
      <c r="D96" s="6">
        <v>4731.2</v>
      </c>
      <c r="E96" s="6">
        <v>1.6</v>
      </c>
      <c r="F96" s="6">
        <v>0</v>
      </c>
      <c r="G96" s="6">
        <v>292161.2</v>
      </c>
      <c r="H96" s="6">
        <v>116792.1</v>
      </c>
      <c r="I96" s="6">
        <v>28512</v>
      </c>
      <c r="J96" s="6">
        <v>8.4</v>
      </c>
      <c r="K96" s="6">
        <v>13.6</v>
      </c>
      <c r="L96" s="6">
        <v>13580.2</v>
      </c>
      <c r="M96" s="6">
        <v>6298.2</v>
      </c>
      <c r="N96" s="6">
        <v>141066.70000000001</v>
      </c>
      <c r="O96" s="6">
        <v>113456.3</v>
      </c>
      <c r="P96" s="6">
        <v>68614</v>
      </c>
      <c r="Q96" s="6">
        <v>59426.9</v>
      </c>
      <c r="R96" s="6">
        <v>75054.3</v>
      </c>
      <c r="S96" s="6">
        <v>50688.4</v>
      </c>
      <c r="T96" s="6">
        <v>7125.1</v>
      </c>
      <c r="U96" s="6">
        <v>5423.7</v>
      </c>
      <c r="V96" s="6">
        <v>609921</v>
      </c>
      <c r="W96" s="6">
        <v>321412.3</v>
      </c>
      <c r="X96" s="6">
        <v>1186898.3</v>
      </c>
      <c r="Y96" s="6">
        <v>116699.8</v>
      </c>
      <c r="Z96" s="6">
        <v>282.39999999999998</v>
      </c>
      <c r="AA96" s="6">
        <v>56998</v>
      </c>
      <c r="AB96" s="6">
        <v>11692.6</v>
      </c>
      <c r="AC96" s="6">
        <v>6743.7</v>
      </c>
      <c r="AD96" s="6">
        <v>1223473.7</v>
      </c>
      <c r="AE96" s="6">
        <v>117148.5</v>
      </c>
      <c r="AF96" s="6">
        <v>870.1</v>
      </c>
      <c r="AG96" s="6">
        <v>340617</v>
      </c>
      <c r="AH96" s="6">
        <v>9408.2999999999993</v>
      </c>
      <c r="AI96" s="6">
        <v>7407.2</v>
      </c>
      <c r="AJ96" s="6">
        <v>42315.7</v>
      </c>
      <c r="AK96" s="6">
        <v>33897.699999999997</v>
      </c>
      <c r="AL96" s="6">
        <v>53748.5</v>
      </c>
      <c r="AM96" s="6">
        <v>41388.5</v>
      </c>
      <c r="AN96" s="6">
        <v>2019.6</v>
      </c>
      <c r="AO96" s="6">
        <v>798.4</v>
      </c>
      <c r="AP96" s="6">
        <v>7.2</v>
      </c>
      <c r="AQ96" s="6">
        <v>11.4</v>
      </c>
      <c r="AR96" s="71">
        <v>235378.29</v>
      </c>
      <c r="AS96" s="6">
        <v>33944</v>
      </c>
      <c r="AT96" s="6">
        <v>1.3</v>
      </c>
      <c r="AU96" s="6">
        <v>0</v>
      </c>
      <c r="AV96" s="71"/>
      <c r="AW96" s="71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</row>
    <row r="97" spans="1:73">
      <c r="A97" s="5">
        <v>40999</v>
      </c>
      <c r="B97" s="71">
        <v>2605.5</v>
      </c>
      <c r="C97" s="71">
        <v>1380.7</v>
      </c>
      <c r="D97" s="6">
        <v>4731.2</v>
      </c>
      <c r="E97" s="6">
        <v>1.6</v>
      </c>
      <c r="F97" s="6">
        <v>0</v>
      </c>
      <c r="G97" s="6">
        <v>292429.2</v>
      </c>
      <c r="H97" s="6">
        <v>116896.6</v>
      </c>
      <c r="I97" s="6">
        <v>28536</v>
      </c>
      <c r="J97" s="6">
        <v>8.4</v>
      </c>
      <c r="K97" s="6">
        <v>13.6</v>
      </c>
      <c r="L97" s="6">
        <v>13580.2</v>
      </c>
      <c r="M97" s="6">
        <v>6298.2</v>
      </c>
      <c r="N97" s="6">
        <v>141097.70000000001</v>
      </c>
      <c r="O97" s="6">
        <v>113480.3</v>
      </c>
      <c r="P97" s="6">
        <v>68630.399999999994</v>
      </c>
      <c r="Q97" s="6">
        <v>59439.9</v>
      </c>
      <c r="R97" s="6">
        <v>75073.2</v>
      </c>
      <c r="S97" s="6">
        <v>50700.800000000003</v>
      </c>
      <c r="T97" s="6">
        <v>7125.1</v>
      </c>
      <c r="U97" s="6">
        <v>5423.7</v>
      </c>
      <c r="V97" s="6">
        <v>609928</v>
      </c>
      <c r="W97" s="6">
        <v>321417.7</v>
      </c>
      <c r="X97" s="6">
        <v>1186904.7</v>
      </c>
      <c r="Y97" s="6">
        <v>116712.1</v>
      </c>
      <c r="Z97" s="6">
        <v>282.39999999999998</v>
      </c>
      <c r="AA97" s="6">
        <v>56998</v>
      </c>
      <c r="AB97" s="6">
        <v>12070.4</v>
      </c>
      <c r="AC97" s="6">
        <v>6936.2</v>
      </c>
      <c r="AD97" s="6">
        <v>1223852.8</v>
      </c>
      <c r="AE97" s="71">
        <v>117172.5</v>
      </c>
      <c r="AF97" s="6">
        <v>870.1</v>
      </c>
      <c r="AG97" s="6">
        <v>340617</v>
      </c>
      <c r="AH97" s="6">
        <v>9414.9</v>
      </c>
      <c r="AI97" s="6">
        <v>7411.4</v>
      </c>
      <c r="AJ97" s="6">
        <v>42323.3</v>
      </c>
      <c r="AK97" s="6">
        <v>33902.9</v>
      </c>
      <c r="AL97" s="6">
        <v>53764.9</v>
      </c>
      <c r="AM97" s="6">
        <v>41401.300000000003</v>
      </c>
      <c r="AN97" s="6">
        <v>2039.5</v>
      </c>
      <c r="AO97" s="6">
        <v>806.2</v>
      </c>
      <c r="AP97" s="6">
        <v>7.2</v>
      </c>
      <c r="AQ97" s="6">
        <v>11.4</v>
      </c>
      <c r="AR97" s="71">
        <v>235378.29</v>
      </c>
      <c r="AS97" s="6">
        <v>33944</v>
      </c>
      <c r="AT97" s="6">
        <v>1.3</v>
      </c>
      <c r="AU97" s="6">
        <v>0</v>
      </c>
      <c r="AV97" s="71"/>
      <c r="AW97" s="71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</row>
    <row r="98" spans="1:73">
      <c r="A98" s="17"/>
      <c r="B98" s="18"/>
      <c r="C98" s="18"/>
      <c r="D98" s="18"/>
      <c r="E98" s="18"/>
      <c r="F98" s="18"/>
      <c r="G98" s="19"/>
      <c r="H98" s="19"/>
      <c r="I98" s="20"/>
      <c r="J98" s="18"/>
      <c r="K98" s="18"/>
      <c r="L98" s="21"/>
      <c r="M98" s="18"/>
      <c r="N98" s="18"/>
      <c r="O98" s="18"/>
      <c r="P98" s="18"/>
      <c r="Q98" s="22"/>
      <c r="R98" s="18"/>
      <c r="S98" s="18"/>
      <c r="T98" s="18"/>
      <c r="U98" s="18"/>
      <c r="V98" s="18"/>
      <c r="W98" s="18"/>
      <c r="X98" s="18"/>
      <c r="Y98" s="21"/>
      <c r="Z98" s="18"/>
      <c r="AA98" s="18"/>
      <c r="AB98" s="24"/>
      <c r="AC98" s="25"/>
      <c r="AD98" s="24"/>
      <c r="AE98" s="18"/>
      <c r="AF98" s="18"/>
      <c r="AG98" s="18"/>
      <c r="AH98" s="18"/>
      <c r="AI98" s="18"/>
      <c r="AJ98" s="18"/>
      <c r="AK98" s="18"/>
      <c r="AL98" s="18"/>
      <c r="AM98" s="18"/>
      <c r="AN98" s="21"/>
      <c r="AO98" s="21"/>
      <c r="AP98" s="18"/>
      <c r="AQ98" s="18"/>
      <c r="AR98" s="19"/>
      <c r="AS98" s="19"/>
      <c r="AT98" s="18"/>
      <c r="AU98" s="18"/>
      <c r="AV98" s="18"/>
      <c r="AW98" s="18"/>
      <c r="AX98" s="18"/>
      <c r="AY98" s="21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22"/>
    </row>
    <row r="99" spans="1:73">
      <c r="A99" s="5">
        <v>40999</v>
      </c>
      <c r="B99" s="6">
        <v>2605.5</v>
      </c>
      <c r="C99" s="6">
        <v>1380.7</v>
      </c>
      <c r="D99" s="6">
        <v>4731.2</v>
      </c>
      <c r="E99" s="6">
        <v>1.6</v>
      </c>
      <c r="F99" s="6">
        <v>0</v>
      </c>
      <c r="G99" s="6">
        <v>292429.2</v>
      </c>
      <c r="H99" s="6">
        <v>116896.6</v>
      </c>
      <c r="I99" s="6">
        <v>28536</v>
      </c>
      <c r="J99" s="6">
        <v>8.4</v>
      </c>
      <c r="K99" s="6">
        <v>13.6</v>
      </c>
      <c r="L99" s="6">
        <v>13580.2</v>
      </c>
      <c r="M99" s="6">
        <v>6298.2</v>
      </c>
      <c r="N99" s="6">
        <v>141097.70000000001</v>
      </c>
      <c r="O99" s="6">
        <v>113480.3</v>
      </c>
      <c r="P99" s="6">
        <v>68630.399999999994</v>
      </c>
      <c r="Q99" s="6">
        <v>59439.9</v>
      </c>
      <c r="R99" s="6">
        <v>75073.2</v>
      </c>
      <c r="S99" s="6">
        <v>50700.800000000003</v>
      </c>
      <c r="T99" s="6">
        <v>7125.1</v>
      </c>
      <c r="U99" s="6">
        <v>5423.7</v>
      </c>
      <c r="V99" s="6">
        <v>609928</v>
      </c>
      <c r="W99" s="6">
        <v>321417.7</v>
      </c>
      <c r="X99" s="6">
        <v>1186904.7</v>
      </c>
      <c r="Y99" s="6">
        <v>116712.1</v>
      </c>
      <c r="Z99" s="6">
        <v>282.3</v>
      </c>
      <c r="AA99" s="6">
        <v>56998</v>
      </c>
      <c r="AB99" s="6">
        <v>12070.4</v>
      </c>
      <c r="AC99" s="6">
        <v>6936.2</v>
      </c>
      <c r="AD99" s="6">
        <v>1223852.8</v>
      </c>
      <c r="AE99" s="6">
        <v>117172.5</v>
      </c>
      <c r="AF99" s="6">
        <v>870.1</v>
      </c>
      <c r="AG99" s="6">
        <v>340617</v>
      </c>
      <c r="AH99" s="6">
        <v>9414.9</v>
      </c>
      <c r="AI99" s="6">
        <v>7411.4</v>
      </c>
      <c r="AJ99" s="6">
        <v>42323.3</v>
      </c>
      <c r="AK99" s="6">
        <v>33902.9</v>
      </c>
      <c r="AL99" s="6">
        <v>53764.9</v>
      </c>
      <c r="AM99" s="6">
        <v>41401.300000000003</v>
      </c>
      <c r="AN99" s="6">
        <v>2039.5</v>
      </c>
      <c r="AO99" s="6">
        <v>806.2</v>
      </c>
      <c r="AP99" s="6">
        <v>7.2</v>
      </c>
      <c r="AQ99" s="6">
        <v>11.4</v>
      </c>
      <c r="AR99" s="71">
        <v>235378.29</v>
      </c>
      <c r="AS99" s="6">
        <v>33944</v>
      </c>
      <c r="AT99" s="6">
        <v>1.3</v>
      </c>
      <c r="AU99" s="6">
        <v>0</v>
      </c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</row>
    <row r="100" spans="1:73">
      <c r="A100" s="5">
        <v>41000</v>
      </c>
      <c r="B100" s="6">
        <v>2605.5</v>
      </c>
      <c r="C100" s="6">
        <v>1380.7</v>
      </c>
      <c r="D100" s="6">
        <v>4731.2</v>
      </c>
      <c r="E100" s="6">
        <v>1.6</v>
      </c>
      <c r="F100" s="6">
        <v>0</v>
      </c>
      <c r="G100" s="6">
        <v>292698.59999999998</v>
      </c>
      <c r="H100" s="6">
        <v>117001.60000000001</v>
      </c>
      <c r="I100" s="6">
        <v>28560</v>
      </c>
      <c r="J100" s="6">
        <v>8.4</v>
      </c>
      <c r="K100" s="6">
        <v>13.6</v>
      </c>
      <c r="L100" s="6">
        <v>13580.4</v>
      </c>
      <c r="M100" s="6">
        <v>6298.3</v>
      </c>
      <c r="N100" s="6">
        <v>141129.79999999999</v>
      </c>
      <c r="O100" s="6">
        <v>113505.4</v>
      </c>
      <c r="P100" s="6">
        <v>68650.7</v>
      </c>
      <c r="Q100" s="6">
        <v>59455.7</v>
      </c>
      <c r="R100" s="6">
        <v>75092.100000000006</v>
      </c>
      <c r="S100" s="6">
        <v>50713.5</v>
      </c>
      <c r="T100" s="6">
        <v>7125.1</v>
      </c>
      <c r="U100" s="6">
        <v>5423.7</v>
      </c>
      <c r="V100" s="6">
        <v>610027.6</v>
      </c>
      <c r="W100" s="6">
        <v>321487.40000000002</v>
      </c>
      <c r="X100" s="6">
        <v>1187006.8999999999</v>
      </c>
      <c r="Y100" s="6">
        <v>116736.1</v>
      </c>
      <c r="Z100" s="6">
        <v>282.3</v>
      </c>
      <c r="AA100" s="6">
        <v>56998</v>
      </c>
      <c r="AB100" s="6">
        <v>12369.3</v>
      </c>
      <c r="AC100" s="6">
        <v>7071.7</v>
      </c>
      <c r="AD100" s="6">
        <v>1224153.6000000001</v>
      </c>
      <c r="AE100" s="6">
        <v>117196.5</v>
      </c>
      <c r="AF100" s="6">
        <v>870.1</v>
      </c>
      <c r="AG100" s="6">
        <v>340617</v>
      </c>
      <c r="AH100" s="6">
        <v>9422</v>
      </c>
      <c r="AI100" s="6">
        <v>7416.1</v>
      </c>
      <c r="AJ100" s="6">
        <v>42332.7</v>
      </c>
      <c r="AK100" s="6">
        <v>33909.5</v>
      </c>
      <c r="AL100" s="6">
        <v>53782.400000000001</v>
      </c>
      <c r="AM100" s="6">
        <v>41415.1</v>
      </c>
      <c r="AN100" s="6">
        <v>2064</v>
      </c>
      <c r="AO100" s="6">
        <v>816</v>
      </c>
      <c r="AP100" s="6">
        <v>7.2</v>
      </c>
      <c r="AQ100" s="6">
        <v>11.4</v>
      </c>
      <c r="AR100" s="71">
        <v>235378.29</v>
      </c>
      <c r="AS100" s="6">
        <v>33944</v>
      </c>
      <c r="AT100" s="6">
        <v>1.3</v>
      </c>
      <c r="AU100" s="6">
        <v>0</v>
      </c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</row>
    <row r="101" spans="1:73">
      <c r="A101" s="5">
        <v>41001</v>
      </c>
      <c r="B101" s="6">
        <v>2606</v>
      </c>
      <c r="C101" s="6">
        <v>1380.9</v>
      </c>
      <c r="D101" s="6">
        <v>4732</v>
      </c>
      <c r="E101" s="6">
        <v>1.6</v>
      </c>
      <c r="F101" s="6">
        <v>0</v>
      </c>
      <c r="G101" s="6">
        <v>292969.3</v>
      </c>
      <c r="H101" s="6">
        <v>117107.2</v>
      </c>
      <c r="I101" s="6">
        <v>28584</v>
      </c>
      <c r="J101" s="6">
        <v>8.4</v>
      </c>
      <c r="K101" s="6">
        <v>13.6</v>
      </c>
      <c r="L101" s="6">
        <v>13580.4</v>
      </c>
      <c r="M101" s="6">
        <v>6298.3</v>
      </c>
      <c r="N101" s="6">
        <v>141163</v>
      </c>
      <c r="O101" s="6">
        <v>113531.5</v>
      </c>
      <c r="P101" s="6">
        <v>68673.2</v>
      </c>
      <c r="Q101" s="6">
        <v>59472.9</v>
      </c>
      <c r="R101" s="6">
        <v>75112.100000000006</v>
      </c>
      <c r="S101" s="6">
        <v>50726.6</v>
      </c>
      <c r="T101" s="6">
        <v>7125.1</v>
      </c>
      <c r="U101" s="6">
        <v>5423.7</v>
      </c>
      <c r="V101" s="6">
        <v>610136.69999999995</v>
      </c>
      <c r="W101" s="6">
        <v>321556.5</v>
      </c>
      <c r="X101" s="6">
        <v>1187118.8999999999</v>
      </c>
      <c r="Y101" s="6">
        <v>116760.1</v>
      </c>
      <c r="Z101" s="6">
        <v>282.3</v>
      </c>
      <c r="AA101" s="6">
        <v>56998</v>
      </c>
      <c r="AB101" s="6">
        <v>12674.1</v>
      </c>
      <c r="AC101" s="6">
        <v>7215.8</v>
      </c>
      <c r="AD101" s="6">
        <v>1224460.7</v>
      </c>
      <c r="AE101" s="6">
        <v>117220.5</v>
      </c>
      <c r="AF101" s="6">
        <v>870.1</v>
      </c>
      <c r="AG101" s="6">
        <v>340617</v>
      </c>
      <c r="AH101" s="6">
        <v>9429.2999999999993</v>
      </c>
      <c r="AI101" s="6">
        <v>7420.9</v>
      </c>
      <c r="AJ101" s="6">
        <v>42342.1</v>
      </c>
      <c r="AK101" s="6">
        <v>33916.199999999997</v>
      </c>
      <c r="AL101" s="6">
        <v>53801.8</v>
      </c>
      <c r="AM101" s="6">
        <v>41430.5</v>
      </c>
      <c r="AN101" s="6">
        <v>2097.3000000000002</v>
      </c>
      <c r="AO101" s="6">
        <v>828.7</v>
      </c>
      <c r="AP101" s="6">
        <v>7.2</v>
      </c>
      <c r="AQ101" s="6">
        <v>11.4</v>
      </c>
      <c r="AR101" s="71">
        <v>235378.29</v>
      </c>
      <c r="AS101" s="6">
        <v>33944</v>
      </c>
      <c r="AT101" s="6">
        <v>1.3</v>
      </c>
      <c r="AU101" s="6">
        <v>0</v>
      </c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</row>
    <row r="102" spans="1:73">
      <c r="A102" s="5">
        <v>41002</v>
      </c>
      <c r="B102" s="6">
        <v>2606</v>
      </c>
      <c r="C102" s="6">
        <v>1380.9</v>
      </c>
      <c r="D102" s="6">
        <v>4732</v>
      </c>
      <c r="E102" s="6">
        <v>1.6</v>
      </c>
      <c r="F102" s="6">
        <v>0</v>
      </c>
      <c r="G102" s="6">
        <v>293233.7</v>
      </c>
      <c r="H102" s="6">
        <v>117210.4</v>
      </c>
      <c r="I102" s="6">
        <v>28608</v>
      </c>
      <c r="J102" s="6">
        <v>8.4</v>
      </c>
      <c r="K102" s="6">
        <v>13.6</v>
      </c>
      <c r="L102" s="6">
        <v>13580.4</v>
      </c>
      <c r="M102" s="6">
        <v>6298.3</v>
      </c>
      <c r="N102" s="6">
        <v>141195.70000000001</v>
      </c>
      <c r="O102" s="6">
        <v>113557.2</v>
      </c>
      <c r="P102" s="6">
        <v>68693.2</v>
      </c>
      <c r="Q102" s="6">
        <v>59488.800000000003</v>
      </c>
      <c r="R102" s="6">
        <v>75132.5</v>
      </c>
      <c r="S102" s="6">
        <v>50739.8</v>
      </c>
      <c r="T102" s="6">
        <v>7125.1</v>
      </c>
      <c r="U102" s="6">
        <v>5423.7</v>
      </c>
      <c r="V102" s="6">
        <v>610235.4</v>
      </c>
      <c r="W102" s="6">
        <v>321618.90000000002</v>
      </c>
      <c r="X102" s="6">
        <v>1187220</v>
      </c>
      <c r="Y102" s="6">
        <v>116784.1</v>
      </c>
      <c r="Z102" s="6">
        <v>282.3</v>
      </c>
      <c r="AA102" s="6">
        <v>56998</v>
      </c>
      <c r="AB102" s="6">
        <v>12968</v>
      </c>
      <c r="AC102" s="6">
        <v>7358</v>
      </c>
      <c r="AD102" s="6">
        <v>1224755.6000000001</v>
      </c>
      <c r="AE102" s="6">
        <v>117244.5</v>
      </c>
      <c r="AF102" s="6">
        <v>870.1</v>
      </c>
      <c r="AG102" s="6">
        <v>340617</v>
      </c>
      <c r="AH102" s="6">
        <v>9436.4</v>
      </c>
      <c r="AI102" s="6">
        <v>7425.6</v>
      </c>
      <c r="AJ102" s="6">
        <v>42353.7</v>
      </c>
      <c r="AK102" s="6">
        <v>33924.5</v>
      </c>
      <c r="AL102" s="6">
        <v>53820.800000000003</v>
      </c>
      <c r="AM102" s="6">
        <v>41445.300000000003</v>
      </c>
      <c r="AN102" s="6">
        <v>2115.6</v>
      </c>
      <c r="AO102" s="6">
        <v>835.9</v>
      </c>
      <c r="AP102" s="6">
        <v>7.2</v>
      </c>
      <c r="AQ102" s="6">
        <v>11.4</v>
      </c>
      <c r="AR102" s="71">
        <v>235378.29</v>
      </c>
      <c r="AS102" s="6">
        <v>33944</v>
      </c>
      <c r="AT102" s="6">
        <v>1.3</v>
      </c>
      <c r="AU102" s="6">
        <v>0</v>
      </c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</row>
    <row r="103" spans="1:73">
      <c r="A103" s="5">
        <v>41003</v>
      </c>
      <c r="B103" s="6">
        <v>2606</v>
      </c>
      <c r="C103" s="6">
        <v>1380.9</v>
      </c>
      <c r="D103" s="6">
        <v>4732</v>
      </c>
      <c r="E103" s="6">
        <v>1.6</v>
      </c>
      <c r="F103" s="6">
        <v>0</v>
      </c>
      <c r="G103" s="6">
        <v>293503.59999999998</v>
      </c>
      <c r="H103" s="6">
        <v>117315.7</v>
      </c>
      <c r="I103" s="6">
        <v>28632</v>
      </c>
      <c r="J103" s="6">
        <v>8.4</v>
      </c>
      <c r="K103" s="6">
        <v>13.6</v>
      </c>
      <c r="L103" s="6">
        <v>13580.4</v>
      </c>
      <c r="M103" s="6">
        <v>6298.3</v>
      </c>
      <c r="N103" s="6">
        <v>141228</v>
      </c>
      <c r="O103" s="6">
        <v>113582.2</v>
      </c>
      <c r="P103" s="6">
        <v>68713.8</v>
      </c>
      <c r="Q103" s="6">
        <v>59504.800000000003</v>
      </c>
      <c r="R103" s="6">
        <v>75152.100000000006</v>
      </c>
      <c r="S103" s="6">
        <v>50752.7</v>
      </c>
      <c r="T103" s="6">
        <v>7125.1</v>
      </c>
      <c r="U103" s="6">
        <v>5423.7</v>
      </c>
      <c r="V103" s="6">
        <v>610336.5</v>
      </c>
      <c r="W103" s="6">
        <v>321681.59999999998</v>
      </c>
      <c r="X103" s="6">
        <v>1187324.2</v>
      </c>
      <c r="Y103" s="6">
        <v>116808.1</v>
      </c>
      <c r="Z103" s="6">
        <v>282.3</v>
      </c>
      <c r="AA103" s="6">
        <v>56998</v>
      </c>
      <c r="AB103" s="6">
        <v>13267.9</v>
      </c>
      <c r="AC103" s="6">
        <v>7501.8</v>
      </c>
      <c r="AD103" s="6">
        <v>1225058.7</v>
      </c>
      <c r="AE103" s="6">
        <v>117268.5</v>
      </c>
      <c r="AF103" s="6">
        <v>870.1</v>
      </c>
      <c r="AG103" s="6">
        <v>340617</v>
      </c>
      <c r="AH103" s="6">
        <v>9443.6</v>
      </c>
      <c r="AI103" s="6">
        <v>7430.4</v>
      </c>
      <c r="AJ103" s="6">
        <v>42364.800000000003</v>
      </c>
      <c r="AK103" s="6">
        <v>33932.400000000001</v>
      </c>
      <c r="AL103" s="6">
        <v>53839.199999999997</v>
      </c>
      <c r="AM103" s="6">
        <v>41459.599999999999</v>
      </c>
      <c r="AN103" s="6">
        <v>2138.4</v>
      </c>
      <c r="AO103" s="6">
        <v>845</v>
      </c>
      <c r="AP103" s="6">
        <v>7.2</v>
      </c>
      <c r="AQ103" s="6">
        <v>11.4</v>
      </c>
      <c r="AR103" s="71">
        <v>235378.29</v>
      </c>
      <c r="AS103" s="6">
        <v>33944</v>
      </c>
      <c r="AT103" s="6">
        <v>1.3</v>
      </c>
      <c r="AU103" s="6">
        <v>0</v>
      </c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</row>
    <row r="104" spans="1:73">
      <c r="A104" s="5">
        <v>41004</v>
      </c>
      <c r="B104" s="6">
        <v>2606.3000000000002</v>
      </c>
      <c r="C104" s="6">
        <v>1381.1</v>
      </c>
      <c r="D104" s="6">
        <v>4732.7</v>
      </c>
      <c r="E104" s="6">
        <v>1.6</v>
      </c>
      <c r="F104" s="6">
        <v>0</v>
      </c>
      <c r="G104" s="6">
        <v>293770.59999999998</v>
      </c>
      <c r="H104" s="6">
        <v>117419.7</v>
      </c>
      <c r="I104" s="6">
        <v>28656</v>
      </c>
      <c r="J104" s="6">
        <v>8.4</v>
      </c>
      <c r="K104" s="6">
        <v>13.6</v>
      </c>
      <c r="L104" s="6">
        <v>13580.4</v>
      </c>
      <c r="M104" s="6">
        <v>6298.3</v>
      </c>
      <c r="N104" s="6">
        <v>141259.6</v>
      </c>
      <c r="O104" s="6">
        <v>113606.6</v>
      </c>
      <c r="P104" s="6">
        <v>68733.5</v>
      </c>
      <c r="Q104" s="6">
        <v>59519.8</v>
      </c>
      <c r="R104" s="6">
        <v>75170.600000000006</v>
      </c>
      <c r="S104" s="6">
        <v>50764.9</v>
      </c>
      <c r="T104" s="6">
        <v>7125.1</v>
      </c>
      <c r="U104" s="6">
        <v>5423.7</v>
      </c>
      <c r="V104" s="6">
        <v>610429</v>
      </c>
      <c r="W104" s="6">
        <v>321741</v>
      </c>
      <c r="X104" s="6">
        <v>1187419.3999999999</v>
      </c>
      <c r="Y104" s="6">
        <v>116832.1</v>
      </c>
      <c r="Z104" s="6">
        <v>282.3</v>
      </c>
      <c r="AA104" s="6">
        <v>56998</v>
      </c>
      <c r="AB104" s="6">
        <v>13570.1</v>
      </c>
      <c r="AC104" s="6">
        <v>7642.5</v>
      </c>
      <c r="AD104" s="6">
        <v>1225362.8999999999</v>
      </c>
      <c r="AE104" s="6">
        <v>117292.5</v>
      </c>
      <c r="AF104" s="6">
        <v>870.1</v>
      </c>
      <c r="AG104" s="6">
        <v>340617</v>
      </c>
      <c r="AH104" s="6">
        <v>9450.6</v>
      </c>
      <c r="AI104" s="6">
        <v>7435</v>
      </c>
      <c r="AJ104" s="6">
        <v>42375.1</v>
      </c>
      <c r="AK104" s="6">
        <v>33939.599999999999</v>
      </c>
      <c r="AL104" s="6">
        <v>53856.800000000003</v>
      </c>
      <c r="AM104" s="6">
        <v>41473.300000000003</v>
      </c>
      <c r="AN104" s="6">
        <v>2162.5</v>
      </c>
      <c r="AO104" s="6">
        <v>854.7</v>
      </c>
      <c r="AP104" s="6">
        <v>7.2</v>
      </c>
      <c r="AQ104" s="6">
        <v>11.4</v>
      </c>
      <c r="AR104" s="71">
        <v>235378.29</v>
      </c>
      <c r="AS104" s="6">
        <v>33944</v>
      </c>
      <c r="AT104" s="6">
        <v>1.3</v>
      </c>
      <c r="AU104" s="6">
        <v>0</v>
      </c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</row>
    <row r="105" spans="1:73">
      <c r="A105" s="5">
        <v>41005</v>
      </c>
      <c r="B105" s="6">
        <v>2606.3000000000002</v>
      </c>
      <c r="C105" s="6">
        <v>1381.1</v>
      </c>
      <c r="D105" s="6">
        <v>4732.7</v>
      </c>
      <c r="E105" s="6">
        <v>1.6</v>
      </c>
      <c r="F105" s="6">
        <v>0</v>
      </c>
      <c r="G105" s="6">
        <v>294041.09999999998</v>
      </c>
      <c r="H105" s="6">
        <v>117524.8</v>
      </c>
      <c r="I105" s="6">
        <v>28680</v>
      </c>
      <c r="J105" s="6">
        <v>8.4</v>
      </c>
      <c r="K105" s="6">
        <v>13.6</v>
      </c>
      <c r="L105" s="6">
        <v>13580.4</v>
      </c>
      <c r="M105" s="6">
        <v>6298.3</v>
      </c>
      <c r="N105" s="6">
        <v>141291.5</v>
      </c>
      <c r="O105" s="6">
        <v>113631.3</v>
      </c>
      <c r="P105" s="6">
        <v>68755</v>
      </c>
      <c r="Q105" s="6">
        <v>59535.9</v>
      </c>
      <c r="R105" s="6">
        <v>75189.600000000006</v>
      </c>
      <c r="S105" s="6">
        <v>50777.4</v>
      </c>
      <c r="T105" s="6">
        <v>7125.1</v>
      </c>
      <c r="U105" s="6">
        <v>5423.7</v>
      </c>
      <c r="V105" s="6">
        <v>610521.59999999998</v>
      </c>
      <c r="W105" s="6">
        <v>321795</v>
      </c>
      <c r="X105" s="6">
        <v>1187515.5</v>
      </c>
      <c r="Y105" s="6">
        <v>116856.1</v>
      </c>
      <c r="Z105" s="6">
        <v>282.3</v>
      </c>
      <c r="AA105" s="6">
        <v>56998</v>
      </c>
      <c r="AB105" s="6">
        <v>13887.9</v>
      </c>
      <c r="AC105" s="6">
        <v>7800</v>
      </c>
      <c r="AD105" s="6">
        <v>1225682.2</v>
      </c>
      <c r="AE105" s="6">
        <v>117316.5</v>
      </c>
      <c r="AF105" s="6">
        <v>870.1</v>
      </c>
      <c r="AG105" s="6">
        <v>340617</v>
      </c>
      <c r="AH105" s="6">
        <v>9457.7000000000007</v>
      </c>
      <c r="AI105" s="6">
        <v>7439.7</v>
      </c>
      <c r="AJ105" s="6">
        <v>42386.1</v>
      </c>
      <c r="AK105" s="6">
        <v>33947.5</v>
      </c>
      <c r="AL105" s="6">
        <v>53874.9</v>
      </c>
      <c r="AM105" s="6">
        <v>41487.5</v>
      </c>
      <c r="AN105" s="6">
        <v>2195.1999999999998</v>
      </c>
      <c r="AO105" s="6">
        <v>867.5</v>
      </c>
      <c r="AP105" s="6">
        <v>7.2</v>
      </c>
      <c r="AQ105" s="6">
        <v>11.4</v>
      </c>
      <c r="AR105" s="71">
        <v>235378.29</v>
      </c>
      <c r="AS105" s="6">
        <v>33944</v>
      </c>
      <c r="AT105" s="6">
        <v>1.3</v>
      </c>
      <c r="AU105" s="6">
        <v>0</v>
      </c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</row>
    <row r="106" spans="1:73">
      <c r="A106" s="5">
        <v>41006</v>
      </c>
      <c r="B106" s="6">
        <v>2606.3000000000002</v>
      </c>
      <c r="C106" s="6">
        <v>1381.1</v>
      </c>
      <c r="D106" s="6">
        <v>4732.7</v>
      </c>
      <c r="E106" s="6">
        <v>1.6</v>
      </c>
      <c r="F106" s="6">
        <v>0</v>
      </c>
      <c r="G106" s="6">
        <v>294310.8</v>
      </c>
      <c r="H106" s="6">
        <v>117629.9</v>
      </c>
      <c r="I106" s="6">
        <v>28704</v>
      </c>
      <c r="J106" s="6">
        <v>8.4</v>
      </c>
      <c r="K106" s="6">
        <v>13.6</v>
      </c>
      <c r="L106" s="6">
        <v>13580.4</v>
      </c>
      <c r="M106" s="6">
        <v>6298.3</v>
      </c>
      <c r="N106" s="6">
        <v>141324</v>
      </c>
      <c r="O106" s="6">
        <v>113656.7</v>
      </c>
      <c r="P106" s="6">
        <v>68775.600000000006</v>
      </c>
      <c r="Q106" s="6">
        <v>59551.9</v>
      </c>
      <c r="R106" s="6">
        <v>75208.5</v>
      </c>
      <c r="S106" s="6">
        <v>50789.8</v>
      </c>
      <c r="T106" s="6">
        <v>7125.1</v>
      </c>
      <c r="U106" s="6">
        <v>5423.7</v>
      </c>
      <c r="V106" s="6">
        <v>610613.6</v>
      </c>
      <c r="W106" s="6">
        <v>321824.8</v>
      </c>
      <c r="X106" s="6">
        <v>1187612</v>
      </c>
      <c r="Y106" s="6">
        <v>116880.1</v>
      </c>
      <c r="Z106" s="6">
        <v>282.3</v>
      </c>
      <c r="AA106" s="6">
        <v>56998</v>
      </c>
      <c r="AB106" s="6">
        <v>14197.8</v>
      </c>
      <c r="AC106" s="6">
        <v>7968</v>
      </c>
      <c r="AD106" s="6">
        <v>1225994.3999999999</v>
      </c>
      <c r="AE106" s="6">
        <v>117340.5</v>
      </c>
      <c r="AF106" s="6">
        <v>870.1</v>
      </c>
      <c r="AG106" s="6">
        <v>340617</v>
      </c>
      <c r="AH106" s="6">
        <v>9464.7000000000007</v>
      </c>
      <c r="AI106" s="6">
        <v>7444.3</v>
      </c>
      <c r="AJ106" s="6">
        <v>42398</v>
      </c>
      <c r="AK106" s="6">
        <v>33956</v>
      </c>
      <c r="AL106" s="6">
        <v>53893.5</v>
      </c>
      <c r="AM106" s="6">
        <v>41502.1</v>
      </c>
      <c r="AN106" s="6">
        <v>2219.4</v>
      </c>
      <c r="AO106" s="6">
        <v>876.7</v>
      </c>
      <c r="AP106" s="6">
        <v>7.2</v>
      </c>
      <c r="AQ106" s="6">
        <v>11.4</v>
      </c>
      <c r="AR106" s="71">
        <v>235378.29</v>
      </c>
      <c r="AS106" s="6">
        <v>33944</v>
      </c>
      <c r="AT106" s="6">
        <v>1.3</v>
      </c>
      <c r="AU106" s="6">
        <v>0</v>
      </c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</row>
    <row r="107" spans="1:73">
      <c r="A107" s="5">
        <v>41007</v>
      </c>
      <c r="B107" s="6">
        <v>2606.3000000000002</v>
      </c>
      <c r="C107" s="6">
        <v>1381.1</v>
      </c>
      <c r="D107" s="6">
        <v>4732.7</v>
      </c>
      <c r="E107" s="6">
        <v>1.6</v>
      </c>
      <c r="F107" s="6">
        <v>0</v>
      </c>
      <c r="G107" s="6">
        <v>294580.2</v>
      </c>
      <c r="H107" s="6">
        <v>117734.9</v>
      </c>
      <c r="I107" s="6">
        <v>28728</v>
      </c>
      <c r="J107" s="6">
        <v>8.4</v>
      </c>
      <c r="K107" s="6">
        <v>13.6</v>
      </c>
      <c r="L107" s="6">
        <v>13580.4</v>
      </c>
      <c r="M107" s="6">
        <v>6298.3</v>
      </c>
      <c r="N107" s="6">
        <v>141356.9</v>
      </c>
      <c r="O107" s="6">
        <v>113682.6</v>
      </c>
      <c r="P107" s="6">
        <v>68792.5</v>
      </c>
      <c r="Q107" s="6">
        <v>59568.2</v>
      </c>
      <c r="R107" s="6">
        <v>75227.600000000006</v>
      </c>
      <c r="S107" s="6">
        <v>50802.5</v>
      </c>
      <c r="T107" s="6">
        <v>7125.1</v>
      </c>
      <c r="U107" s="6">
        <v>5423.7</v>
      </c>
      <c r="V107" s="6">
        <v>610706.4</v>
      </c>
      <c r="W107" s="6">
        <v>321874.8</v>
      </c>
      <c r="X107" s="6">
        <v>1187708.5</v>
      </c>
      <c r="Y107" s="6">
        <v>116904.1</v>
      </c>
      <c r="Z107" s="6">
        <v>282.3</v>
      </c>
      <c r="AA107" s="6">
        <v>56998</v>
      </c>
      <c r="AB107" s="6">
        <v>14507.1</v>
      </c>
      <c r="AC107" s="6">
        <v>8136.9</v>
      </c>
      <c r="AD107" s="6">
        <v>1226304.3999999999</v>
      </c>
      <c r="AE107" s="6">
        <v>117364.5</v>
      </c>
      <c r="AF107" s="6">
        <v>870.1</v>
      </c>
      <c r="AG107" s="6">
        <v>340617</v>
      </c>
      <c r="AH107" s="6">
        <v>9471.5</v>
      </c>
      <c r="AI107" s="6">
        <v>7448.9</v>
      </c>
      <c r="AJ107" s="6">
        <v>42410.3</v>
      </c>
      <c r="AK107" s="6">
        <v>33965</v>
      </c>
      <c r="AL107" s="6">
        <v>53912.7</v>
      </c>
      <c r="AM107" s="6">
        <v>41517.199999999997</v>
      </c>
      <c r="AN107" s="6">
        <v>2242.1</v>
      </c>
      <c r="AO107" s="6">
        <v>885.5</v>
      </c>
      <c r="AP107" s="6">
        <v>7.2</v>
      </c>
      <c r="AQ107" s="6">
        <v>11.4</v>
      </c>
      <c r="AR107" s="71">
        <v>235378.29</v>
      </c>
      <c r="AS107" s="6">
        <v>33944</v>
      </c>
      <c r="AT107" s="6">
        <v>1.3</v>
      </c>
      <c r="AU107" s="6">
        <v>0</v>
      </c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</row>
    <row r="108" spans="1:73">
      <c r="A108" s="5">
        <v>41008</v>
      </c>
      <c r="B108" s="6">
        <v>2606.3000000000002</v>
      </c>
      <c r="C108" s="6">
        <v>1381.1</v>
      </c>
      <c r="D108" s="6">
        <v>4732.7</v>
      </c>
      <c r="E108" s="6">
        <v>1.6</v>
      </c>
      <c r="F108" s="6">
        <v>0</v>
      </c>
      <c r="G108" s="6">
        <v>294848.2</v>
      </c>
      <c r="H108" s="6">
        <v>117839.4</v>
      </c>
      <c r="I108" s="6">
        <v>28752</v>
      </c>
      <c r="J108" s="6">
        <v>8.4</v>
      </c>
      <c r="K108" s="6">
        <v>13.6</v>
      </c>
      <c r="L108" s="6">
        <v>13580.4</v>
      </c>
      <c r="M108" s="6">
        <v>6298.3</v>
      </c>
      <c r="N108" s="6">
        <v>141388.29999999999</v>
      </c>
      <c r="O108" s="6">
        <v>113707.1</v>
      </c>
      <c r="P108" s="6">
        <v>68815.899999999994</v>
      </c>
      <c r="Q108" s="6">
        <v>59583.4</v>
      </c>
      <c r="R108" s="6">
        <v>75247.199999999997</v>
      </c>
      <c r="S108" s="6">
        <v>50815.199999999997</v>
      </c>
      <c r="T108" s="6">
        <v>7125.1</v>
      </c>
      <c r="U108" s="6">
        <v>5423.7</v>
      </c>
      <c r="V108" s="6">
        <v>610908.69999999995</v>
      </c>
      <c r="W108" s="6">
        <v>321969.59999999998</v>
      </c>
      <c r="X108" s="6">
        <v>1187915.2</v>
      </c>
      <c r="Y108" s="6">
        <v>116928.1</v>
      </c>
      <c r="Z108" s="6">
        <v>282.3</v>
      </c>
      <c r="AA108" s="6">
        <v>56998</v>
      </c>
      <c r="AB108" s="6">
        <v>14699.8</v>
      </c>
      <c r="AC108" s="6">
        <v>8245.2999999999993</v>
      </c>
      <c r="AD108" s="6">
        <v>1226499.8999999999</v>
      </c>
      <c r="AE108" s="6">
        <v>117388.5</v>
      </c>
      <c r="AF108" s="6">
        <v>870.1</v>
      </c>
      <c r="AG108" s="6">
        <v>340617</v>
      </c>
      <c r="AH108" s="6">
        <v>9478.4</v>
      </c>
      <c r="AI108" s="6">
        <v>7453.5</v>
      </c>
      <c r="AJ108" s="6">
        <v>42421.7</v>
      </c>
      <c r="AK108" s="6">
        <v>33973.1</v>
      </c>
      <c r="AL108" s="6">
        <v>53931</v>
      </c>
      <c r="AM108" s="6">
        <v>41531.4</v>
      </c>
      <c r="AN108" s="6">
        <v>2263.9</v>
      </c>
      <c r="AO108" s="6">
        <v>894.1</v>
      </c>
      <c r="AP108" s="6">
        <v>7.2</v>
      </c>
      <c r="AQ108" s="6">
        <v>11.4</v>
      </c>
      <c r="AR108" s="71">
        <v>235378.29</v>
      </c>
      <c r="AS108" s="6">
        <v>33944</v>
      </c>
      <c r="AT108" s="6">
        <v>1.3</v>
      </c>
      <c r="AU108" s="6">
        <v>0</v>
      </c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</row>
    <row r="109" spans="1:73">
      <c r="A109" s="5">
        <v>41009</v>
      </c>
      <c r="B109" s="6">
        <v>2607.1999999999998</v>
      </c>
      <c r="C109" s="6">
        <v>1381.6</v>
      </c>
      <c r="D109" s="6">
        <v>4733.8</v>
      </c>
      <c r="E109" s="6">
        <v>1.6</v>
      </c>
      <c r="F109" s="6">
        <v>0</v>
      </c>
      <c r="G109" s="6">
        <v>295120.09999999998</v>
      </c>
      <c r="H109" s="6">
        <v>117945.2</v>
      </c>
      <c r="I109" s="6">
        <f>I108+24</f>
        <v>28776</v>
      </c>
      <c r="J109" s="6">
        <v>8.4</v>
      </c>
      <c r="K109" s="6">
        <v>13.6</v>
      </c>
      <c r="L109" s="6">
        <v>13580.4</v>
      </c>
      <c r="M109" s="6">
        <v>6298.3</v>
      </c>
      <c r="N109" s="6">
        <v>141419.6</v>
      </c>
      <c r="O109" s="6">
        <v>113731.4</v>
      </c>
      <c r="P109" s="6">
        <v>68838.7</v>
      </c>
      <c r="Q109" s="6">
        <v>59600.7</v>
      </c>
      <c r="R109" s="6">
        <v>75265.899999999994</v>
      </c>
      <c r="S109" s="6">
        <v>50827.4</v>
      </c>
      <c r="T109" s="6">
        <v>7125.1</v>
      </c>
      <c r="U109" s="6">
        <v>5423.7</v>
      </c>
      <c r="V109" s="6">
        <v>611227.19999999995</v>
      </c>
      <c r="W109" s="6">
        <v>322118.09999999998</v>
      </c>
      <c r="X109" s="6">
        <v>1188233.3</v>
      </c>
      <c r="Y109" s="6">
        <f>Y108+24</f>
        <v>116952.1</v>
      </c>
      <c r="Z109" s="6">
        <v>282.3</v>
      </c>
      <c r="AA109" s="6">
        <v>56998</v>
      </c>
      <c r="AB109" s="6">
        <v>14791.9</v>
      </c>
      <c r="AC109" s="6">
        <v>8306.7000000000007</v>
      </c>
      <c r="AD109" s="6">
        <v>1226595</v>
      </c>
      <c r="AE109" s="6">
        <f>AE108+24</f>
        <v>117412.5</v>
      </c>
      <c r="AF109" s="6">
        <v>870.1</v>
      </c>
      <c r="AG109" s="6">
        <v>340617</v>
      </c>
      <c r="AH109" s="6">
        <v>9485.2999999999993</v>
      </c>
      <c r="AI109" s="6">
        <v>7458.1</v>
      </c>
      <c r="AJ109" s="6">
        <v>42433.4</v>
      </c>
      <c r="AK109" s="6">
        <v>33981.5</v>
      </c>
      <c r="AL109" s="6">
        <v>53949.1</v>
      </c>
      <c r="AM109" s="6">
        <v>41545.5</v>
      </c>
      <c r="AN109" s="6">
        <v>2294.9</v>
      </c>
      <c r="AO109" s="6">
        <v>906.3</v>
      </c>
      <c r="AP109" s="6">
        <v>7.2</v>
      </c>
      <c r="AQ109" s="6">
        <v>11.4</v>
      </c>
      <c r="AR109" s="71">
        <v>235378.29</v>
      </c>
      <c r="AS109" s="6">
        <v>33944</v>
      </c>
      <c r="AT109" s="6">
        <v>1.3</v>
      </c>
      <c r="AU109" s="6">
        <v>0</v>
      </c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</row>
    <row r="110" spans="1:73">
      <c r="A110" s="5">
        <v>41010</v>
      </c>
      <c r="B110" s="6">
        <v>2607.1999999999998</v>
      </c>
      <c r="C110" s="6">
        <v>1381.6</v>
      </c>
      <c r="D110" s="6">
        <v>4733.8</v>
      </c>
      <c r="E110" s="6">
        <v>1.6</v>
      </c>
      <c r="F110" s="6">
        <v>0</v>
      </c>
      <c r="G110" s="6">
        <v>295392.3</v>
      </c>
      <c r="H110" s="6">
        <v>118051</v>
      </c>
      <c r="I110" s="6">
        <v>28801</v>
      </c>
      <c r="J110" s="6">
        <v>8.4</v>
      </c>
      <c r="K110" s="6">
        <v>13.6</v>
      </c>
      <c r="L110" s="6">
        <v>13580.4</v>
      </c>
      <c r="M110" s="6">
        <v>6298.3</v>
      </c>
      <c r="N110" s="6">
        <v>141451.20000000001</v>
      </c>
      <c r="O110" s="6">
        <v>113755.9</v>
      </c>
      <c r="P110" s="6">
        <v>68859.600000000006</v>
      </c>
      <c r="Q110" s="6">
        <v>59617.2</v>
      </c>
      <c r="R110" s="6">
        <v>75285.7</v>
      </c>
      <c r="S110" s="6">
        <v>50840.1</v>
      </c>
      <c r="T110" s="6">
        <v>7125.1</v>
      </c>
      <c r="U110" s="6">
        <v>5423.7</v>
      </c>
      <c r="V110" s="6">
        <v>611485.30000000005</v>
      </c>
      <c r="W110" s="6">
        <v>322247</v>
      </c>
      <c r="X110" s="6">
        <v>1188493</v>
      </c>
      <c r="Y110" s="6">
        <v>116976.1</v>
      </c>
      <c r="Z110" s="6">
        <v>282.3</v>
      </c>
      <c r="AA110" s="6">
        <v>56998</v>
      </c>
      <c r="AB110" s="6">
        <v>14935</v>
      </c>
      <c r="AC110" s="6">
        <v>8384.5</v>
      </c>
      <c r="AD110" s="6">
        <v>1226741</v>
      </c>
      <c r="AE110" s="6">
        <v>117436.5</v>
      </c>
      <c r="AF110" s="6">
        <v>870.1</v>
      </c>
      <c r="AG110" s="6">
        <v>340617</v>
      </c>
      <c r="AH110" s="6">
        <v>9491.9</v>
      </c>
      <c r="AI110" s="6">
        <v>7462.7</v>
      </c>
      <c r="AJ110" s="6">
        <v>42445.8</v>
      </c>
      <c r="AK110" s="6">
        <v>33990.300000000003</v>
      </c>
      <c r="AL110" s="6">
        <v>53967.7</v>
      </c>
      <c r="AM110" s="6">
        <v>41560</v>
      </c>
      <c r="AN110" s="6">
        <v>2315.6</v>
      </c>
      <c r="AO110" s="6">
        <v>914.2</v>
      </c>
      <c r="AP110" s="6">
        <v>7.2</v>
      </c>
      <c r="AQ110" s="6">
        <v>11.4</v>
      </c>
      <c r="AR110" s="71">
        <v>235378.29</v>
      </c>
      <c r="AS110" s="6">
        <v>33944</v>
      </c>
      <c r="AT110" s="6">
        <v>1.3</v>
      </c>
      <c r="AU110" s="6">
        <v>0</v>
      </c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</row>
    <row r="111" spans="1:73">
      <c r="A111" s="5">
        <v>41011</v>
      </c>
      <c r="B111" s="6">
        <v>2607.1999999999998</v>
      </c>
      <c r="C111" s="6">
        <v>1381.6</v>
      </c>
      <c r="D111" s="6">
        <v>4733.8</v>
      </c>
      <c r="E111" s="6">
        <v>1.6</v>
      </c>
      <c r="F111" s="6">
        <v>0</v>
      </c>
      <c r="G111" s="6">
        <v>295658.5</v>
      </c>
      <c r="H111" s="6">
        <v>118155</v>
      </c>
      <c r="I111" s="6">
        <v>28825</v>
      </c>
      <c r="J111" s="6">
        <v>8.4</v>
      </c>
      <c r="K111" s="6">
        <v>13.6</v>
      </c>
      <c r="L111" s="6">
        <v>13580.4</v>
      </c>
      <c r="M111" s="6">
        <v>6298.3</v>
      </c>
      <c r="N111" s="6">
        <v>141482.6</v>
      </c>
      <c r="O111" s="6">
        <v>113780.3</v>
      </c>
      <c r="P111" s="6">
        <v>68880.2</v>
      </c>
      <c r="Q111" s="6">
        <v>59633</v>
      </c>
      <c r="R111" s="6">
        <v>75305.399999999994</v>
      </c>
      <c r="S111" s="6">
        <v>50853.3</v>
      </c>
      <c r="T111" s="6">
        <v>7125.1</v>
      </c>
      <c r="U111" s="6">
        <v>5423.7</v>
      </c>
      <c r="V111" s="6">
        <v>611580</v>
      </c>
      <c r="W111" s="6">
        <v>322296.3</v>
      </c>
      <c r="X111" s="6">
        <v>1188589</v>
      </c>
      <c r="Y111" s="6">
        <v>117000.1</v>
      </c>
      <c r="Z111" s="6">
        <v>282.3</v>
      </c>
      <c r="AA111" s="6">
        <v>56998</v>
      </c>
      <c r="AB111" s="6">
        <v>15237.7</v>
      </c>
      <c r="AC111" s="6">
        <v>8540.4</v>
      </c>
      <c r="AD111" s="6">
        <v>1227045</v>
      </c>
      <c r="AE111" s="6">
        <v>117460.5</v>
      </c>
      <c r="AF111" s="6">
        <v>870.1</v>
      </c>
      <c r="AG111" s="6">
        <v>340617</v>
      </c>
      <c r="AH111" s="6">
        <v>9498.6</v>
      </c>
      <c r="AI111" s="6">
        <v>7467.2</v>
      </c>
      <c r="AJ111" s="6">
        <v>42457.599999999999</v>
      </c>
      <c r="AK111" s="6">
        <v>33998.800000000003</v>
      </c>
      <c r="AL111" s="6">
        <v>53986.3</v>
      </c>
      <c r="AM111" s="6">
        <v>41574.400000000001</v>
      </c>
      <c r="AN111" s="6">
        <v>2339.3000000000002</v>
      </c>
      <c r="AO111" s="6">
        <v>923.6</v>
      </c>
      <c r="AP111" s="6">
        <v>7.2</v>
      </c>
      <c r="AQ111" s="6">
        <v>11.4</v>
      </c>
      <c r="AR111" s="71">
        <v>235378.29</v>
      </c>
      <c r="AS111" s="6">
        <v>33944</v>
      </c>
      <c r="AT111" s="6">
        <v>1.3</v>
      </c>
      <c r="AU111" s="6">
        <v>0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</row>
    <row r="112" spans="1:73">
      <c r="A112" s="5">
        <v>41012</v>
      </c>
      <c r="B112" s="6">
        <v>2607.1999999999998</v>
      </c>
      <c r="C112" s="6">
        <v>1381.6</v>
      </c>
      <c r="D112" s="6">
        <v>4733.8</v>
      </c>
      <c r="E112" s="6">
        <v>1.6</v>
      </c>
      <c r="F112" s="6">
        <v>0</v>
      </c>
      <c r="G112" s="6">
        <v>295926</v>
      </c>
      <c r="H112" s="6">
        <v>118259.3</v>
      </c>
      <c r="I112" s="6">
        <v>28849</v>
      </c>
      <c r="J112" s="6">
        <v>8.4</v>
      </c>
      <c r="K112" s="6">
        <v>13.6</v>
      </c>
      <c r="L112" s="6">
        <v>13580.4</v>
      </c>
      <c r="M112" s="6">
        <v>6298.3</v>
      </c>
      <c r="N112" s="6">
        <v>141514</v>
      </c>
      <c r="O112" s="6">
        <v>113804.6</v>
      </c>
      <c r="P112" s="6">
        <v>68901</v>
      </c>
      <c r="Q112" s="6">
        <v>59648.800000000003</v>
      </c>
      <c r="R112" s="6">
        <v>75324.899999999994</v>
      </c>
      <c r="S112" s="6">
        <v>50866.7</v>
      </c>
      <c r="T112" s="6">
        <v>7125.1</v>
      </c>
      <c r="U112" s="6">
        <v>5423.7</v>
      </c>
      <c r="V112" s="6">
        <v>611674.69999999995</v>
      </c>
      <c r="W112" s="6">
        <v>322345.8</v>
      </c>
      <c r="X112" s="6">
        <v>1188686</v>
      </c>
      <c r="Y112" s="6">
        <v>117024.1</v>
      </c>
      <c r="Z112" s="6">
        <v>282.3</v>
      </c>
      <c r="AA112" s="6">
        <v>56998</v>
      </c>
      <c r="AB112" s="6">
        <v>15544</v>
      </c>
      <c r="AC112" s="6">
        <v>8697</v>
      </c>
      <c r="AD112" s="6">
        <v>1227353</v>
      </c>
      <c r="AE112" s="6">
        <v>117484.5</v>
      </c>
      <c r="AF112" s="6">
        <v>870.1</v>
      </c>
      <c r="AG112" s="6">
        <v>340617</v>
      </c>
      <c r="AH112" s="6">
        <v>9505.2999999999993</v>
      </c>
      <c r="AI112" s="6">
        <v>7471.7</v>
      </c>
      <c r="AJ112" s="6">
        <v>42466.9</v>
      </c>
      <c r="AK112" s="6">
        <v>34005.4</v>
      </c>
      <c r="AL112" s="6">
        <v>54004.9</v>
      </c>
      <c r="AM112" s="6">
        <v>41588.800000000003</v>
      </c>
      <c r="AN112" s="6">
        <v>2368.1999999999998</v>
      </c>
      <c r="AO112" s="6">
        <v>934.4</v>
      </c>
      <c r="AP112" s="6">
        <v>7.2</v>
      </c>
      <c r="AQ112" s="6">
        <v>11.4</v>
      </c>
      <c r="AR112" s="71">
        <v>235378.29</v>
      </c>
      <c r="AS112" s="6">
        <v>33944</v>
      </c>
      <c r="AT112" s="6">
        <v>1.3</v>
      </c>
      <c r="AU112" s="6">
        <v>0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</row>
    <row r="113" spans="1:73">
      <c r="A113" s="5">
        <v>41013</v>
      </c>
      <c r="B113" s="6">
        <v>2607.1999999999998</v>
      </c>
      <c r="C113" s="6">
        <v>1381.6</v>
      </c>
      <c r="D113" s="6">
        <v>4733.8</v>
      </c>
      <c r="E113" s="6">
        <v>1.6</v>
      </c>
      <c r="F113" s="6">
        <v>0</v>
      </c>
      <c r="G113" s="6">
        <v>296076</v>
      </c>
      <c r="H113" s="6">
        <v>118318.7</v>
      </c>
      <c r="I113" s="6">
        <v>28863</v>
      </c>
      <c r="J113" s="6">
        <v>8.4</v>
      </c>
      <c r="K113" s="6">
        <v>13.6</v>
      </c>
      <c r="L113" s="6">
        <v>13580.4</v>
      </c>
      <c r="M113" s="6">
        <v>6298.3</v>
      </c>
      <c r="N113" s="6">
        <v>141545.20000000001</v>
      </c>
      <c r="O113" s="6">
        <v>113828.8</v>
      </c>
      <c r="P113" s="6">
        <v>68921.100000000006</v>
      </c>
      <c r="Q113" s="6">
        <v>59664.2</v>
      </c>
      <c r="R113" s="6">
        <v>75343.8</v>
      </c>
      <c r="S113" s="6">
        <v>50879.3</v>
      </c>
      <c r="T113" s="6">
        <v>7125.1</v>
      </c>
      <c r="U113" s="6">
        <v>5423.7</v>
      </c>
      <c r="V113" s="6">
        <v>611749.69999999995</v>
      </c>
      <c r="W113" s="6">
        <v>322390.3</v>
      </c>
      <c r="X113" s="6">
        <v>1188762</v>
      </c>
      <c r="Y113" s="6">
        <v>117048.1</v>
      </c>
      <c r="Z113" s="6">
        <v>282.3</v>
      </c>
      <c r="AA113" s="6">
        <v>56998</v>
      </c>
      <c r="AB113" s="6">
        <v>15748</v>
      </c>
      <c r="AC113" s="6">
        <v>8805.4</v>
      </c>
      <c r="AD113" s="6">
        <v>1227559.3</v>
      </c>
      <c r="AE113" s="6">
        <v>117508.5</v>
      </c>
      <c r="AF113" s="6">
        <v>870.1</v>
      </c>
      <c r="AG113" s="6">
        <v>340617</v>
      </c>
      <c r="AH113" s="6">
        <v>9512.1</v>
      </c>
      <c r="AI113" s="6">
        <v>7476.2</v>
      </c>
      <c r="AJ113" s="6">
        <v>42475.6</v>
      </c>
      <c r="AK113" s="6">
        <v>34011.4</v>
      </c>
      <c r="AL113" s="6">
        <v>54023.5</v>
      </c>
      <c r="AM113" s="6">
        <v>41603.300000000003</v>
      </c>
      <c r="AN113" s="6">
        <v>2392.5</v>
      </c>
      <c r="AO113" s="6">
        <v>943.9</v>
      </c>
      <c r="AP113" s="6">
        <v>7.2</v>
      </c>
      <c r="AQ113" s="6">
        <v>11.4</v>
      </c>
      <c r="AR113" s="71">
        <v>235378.29</v>
      </c>
      <c r="AS113" s="6">
        <v>33944</v>
      </c>
      <c r="AT113" s="6">
        <v>1.3</v>
      </c>
      <c r="AU113" s="6">
        <v>0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</row>
    <row r="114" spans="1:73">
      <c r="A114" s="5">
        <v>41014</v>
      </c>
      <c r="B114" s="6">
        <v>2607.1999999999998</v>
      </c>
      <c r="C114" s="6">
        <v>1381.6</v>
      </c>
      <c r="D114" s="6">
        <v>4733.8</v>
      </c>
      <c r="E114" s="6">
        <v>1.6</v>
      </c>
      <c r="F114" s="6">
        <v>0</v>
      </c>
      <c r="G114" s="6">
        <v>296323.8</v>
      </c>
      <c r="H114" s="6">
        <v>118416.8</v>
      </c>
      <c r="I114" s="6">
        <v>28887</v>
      </c>
      <c r="J114" s="6">
        <v>8.4</v>
      </c>
      <c r="K114" s="6">
        <v>13.6</v>
      </c>
      <c r="L114" s="6">
        <v>13580.4</v>
      </c>
      <c r="M114" s="6">
        <v>6298.3</v>
      </c>
      <c r="N114" s="6">
        <v>141577.29999999999</v>
      </c>
      <c r="O114" s="6">
        <v>113853.8</v>
      </c>
      <c r="P114" s="6">
        <v>68941.899999999994</v>
      </c>
      <c r="Q114" s="6">
        <v>59680.2</v>
      </c>
      <c r="R114" s="6">
        <v>75363.5</v>
      </c>
      <c r="S114" s="6">
        <v>50892.2</v>
      </c>
      <c r="T114" s="6">
        <v>7125.1</v>
      </c>
      <c r="U114" s="6">
        <v>5423.7</v>
      </c>
      <c r="V114" s="6">
        <v>611844.4</v>
      </c>
      <c r="W114" s="6">
        <v>322441.2</v>
      </c>
      <c r="X114" s="6">
        <v>1188859</v>
      </c>
      <c r="Y114" s="6">
        <v>117072.1</v>
      </c>
      <c r="Z114" s="6">
        <v>282.3</v>
      </c>
      <c r="AA114" s="6">
        <v>56998</v>
      </c>
      <c r="AB114" s="6">
        <v>16034</v>
      </c>
      <c r="AC114" s="6">
        <v>8954.1</v>
      </c>
      <c r="AD114" s="6">
        <v>1227847.2</v>
      </c>
      <c r="AE114" s="6">
        <v>117532.5</v>
      </c>
      <c r="AF114" s="6">
        <v>870.1</v>
      </c>
      <c r="AG114" s="6">
        <v>340617</v>
      </c>
      <c r="AH114" s="6">
        <v>9518.9</v>
      </c>
      <c r="AI114" s="6">
        <v>7480.7</v>
      </c>
      <c r="AJ114" s="6">
        <v>42486.400000000001</v>
      </c>
      <c r="AK114" s="6">
        <v>34019.199999999997</v>
      </c>
      <c r="AL114" s="6">
        <v>54042.400000000001</v>
      </c>
      <c r="AM114" s="6">
        <v>41618</v>
      </c>
      <c r="AN114" s="6">
        <v>2417.6999999999998</v>
      </c>
      <c r="AO114" s="6">
        <v>953.5</v>
      </c>
      <c r="AP114" s="6">
        <v>7.2</v>
      </c>
      <c r="AQ114" s="6">
        <v>11.4</v>
      </c>
      <c r="AR114" s="71">
        <v>235378.29</v>
      </c>
      <c r="AS114" s="6">
        <v>33944</v>
      </c>
      <c r="AT114" s="6">
        <v>1.3</v>
      </c>
      <c r="AU114" s="6">
        <v>0</v>
      </c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</row>
    <row r="115" spans="1:73">
      <c r="A115" s="5">
        <v>41015</v>
      </c>
      <c r="B115" s="6">
        <v>2607.1999999999998</v>
      </c>
      <c r="C115" s="6">
        <v>1381.6</v>
      </c>
      <c r="D115" s="6">
        <v>4733.8</v>
      </c>
      <c r="E115" s="6">
        <v>1.6</v>
      </c>
      <c r="F115" s="6">
        <v>0</v>
      </c>
      <c r="G115" s="6">
        <v>296571.7</v>
      </c>
      <c r="H115" s="6">
        <v>118515.2</v>
      </c>
      <c r="I115" s="6">
        <v>28911</v>
      </c>
      <c r="J115" s="6">
        <v>8.4</v>
      </c>
      <c r="K115" s="6">
        <v>13.6</v>
      </c>
      <c r="L115" s="6">
        <v>13580.4</v>
      </c>
      <c r="M115" s="6">
        <v>6298.3</v>
      </c>
      <c r="N115" s="6">
        <v>141610.5</v>
      </c>
      <c r="O115" s="6">
        <v>113879.7</v>
      </c>
      <c r="P115" s="6">
        <v>68961</v>
      </c>
      <c r="Q115" s="6">
        <v>59695.1</v>
      </c>
      <c r="R115" s="6">
        <v>75384.3</v>
      </c>
      <c r="S115" s="6">
        <v>50906</v>
      </c>
      <c r="T115" s="6">
        <v>7125.1</v>
      </c>
      <c r="U115" s="6">
        <v>5423.7</v>
      </c>
      <c r="V115" s="6">
        <v>611939.6</v>
      </c>
      <c r="W115" s="6">
        <v>322490.8</v>
      </c>
      <c r="X115" s="6">
        <v>1188958</v>
      </c>
      <c r="Y115" s="6">
        <v>117096.1</v>
      </c>
      <c r="Z115" s="6">
        <v>282.3</v>
      </c>
      <c r="AA115" s="6">
        <v>56998</v>
      </c>
      <c r="AB115" s="6">
        <v>16315</v>
      </c>
      <c r="AC115" s="6">
        <v>9102.5</v>
      </c>
      <c r="AD115" s="6">
        <v>1228130</v>
      </c>
      <c r="AE115" s="6">
        <v>117556.5</v>
      </c>
      <c r="AF115" s="6">
        <v>870.1</v>
      </c>
      <c r="AG115" s="6">
        <v>340617</v>
      </c>
      <c r="AH115" s="6">
        <v>9525.4</v>
      </c>
      <c r="AI115" s="6">
        <v>7485.1</v>
      </c>
      <c r="AJ115" s="6">
        <v>42497.3</v>
      </c>
      <c r="AK115" s="6">
        <v>34026.800000000003</v>
      </c>
      <c r="AL115" s="6">
        <v>54061.4</v>
      </c>
      <c r="AM115" s="6">
        <v>41632.800000000003</v>
      </c>
      <c r="AN115" s="6">
        <v>2437.6</v>
      </c>
      <c r="AO115" s="6">
        <v>961.2</v>
      </c>
      <c r="AP115" s="6">
        <v>7.2</v>
      </c>
      <c r="AQ115" s="6">
        <v>11.4</v>
      </c>
      <c r="AR115" s="71">
        <v>235378.29</v>
      </c>
      <c r="AS115" s="6">
        <v>33944</v>
      </c>
      <c r="AT115" s="6">
        <v>1.3</v>
      </c>
      <c r="AU115" s="6">
        <v>0</v>
      </c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</row>
    <row r="116" spans="1:73">
      <c r="A116" s="5">
        <v>41016</v>
      </c>
      <c r="B116" s="6">
        <v>2608.3000000000002</v>
      </c>
      <c r="C116" s="6">
        <v>1382.2</v>
      </c>
      <c r="D116" s="6">
        <v>4735.1000000000004</v>
      </c>
      <c r="E116" s="6">
        <v>1.6</v>
      </c>
      <c r="F116" s="6">
        <v>0</v>
      </c>
      <c r="G116" s="6">
        <v>296821.09999999998</v>
      </c>
      <c r="H116" s="6">
        <v>118614</v>
      </c>
      <c r="I116" s="6">
        <v>28935</v>
      </c>
      <c r="J116" s="6">
        <v>8.4</v>
      </c>
      <c r="K116" s="6">
        <v>13.6</v>
      </c>
      <c r="L116" s="6">
        <v>13580.4</v>
      </c>
      <c r="M116" s="6">
        <v>6298.3</v>
      </c>
      <c r="N116" s="6">
        <v>141643.29999999999</v>
      </c>
      <c r="O116" s="6">
        <v>113905.2</v>
      </c>
      <c r="P116" s="6">
        <v>68981.2</v>
      </c>
      <c r="Q116" s="6">
        <v>59710.8</v>
      </c>
      <c r="R116" s="6">
        <v>75404.7</v>
      </c>
      <c r="S116" s="6">
        <v>50919.6</v>
      </c>
      <c r="T116" s="6">
        <v>7125.1</v>
      </c>
      <c r="U116" s="6">
        <v>5423.7</v>
      </c>
      <c r="V116" s="6">
        <v>612035</v>
      </c>
      <c r="W116" s="6">
        <v>322541.90000000002</v>
      </c>
      <c r="X116" s="6">
        <v>1189057.5</v>
      </c>
      <c r="Y116" s="6">
        <v>117120.1</v>
      </c>
      <c r="Z116" s="6">
        <v>282.3</v>
      </c>
      <c r="AA116" s="6">
        <v>56998</v>
      </c>
      <c r="AB116" s="6">
        <v>16601.8</v>
      </c>
      <c r="AC116" s="6">
        <v>9252.4</v>
      </c>
      <c r="AD116" s="6">
        <v>1228419</v>
      </c>
      <c r="AE116" s="6">
        <v>117580.5</v>
      </c>
      <c r="AF116" s="6">
        <v>870.1</v>
      </c>
      <c r="AG116" s="6">
        <v>340617</v>
      </c>
      <c r="AH116" s="6">
        <v>9532</v>
      </c>
      <c r="AI116" s="6">
        <v>7489.6</v>
      </c>
      <c r="AJ116" s="6">
        <v>42508.6</v>
      </c>
      <c r="AK116" s="6">
        <v>34034.9</v>
      </c>
      <c r="AL116" s="6">
        <v>54080.2</v>
      </c>
      <c r="AM116" s="6">
        <v>41647.4</v>
      </c>
      <c r="AN116" s="6">
        <v>2461.6</v>
      </c>
      <c r="AO116" s="6">
        <v>970.6</v>
      </c>
      <c r="AP116" s="6">
        <v>7.2</v>
      </c>
      <c r="AQ116" s="6">
        <v>11.4</v>
      </c>
      <c r="AR116" s="71">
        <v>235378.29</v>
      </c>
      <c r="AS116" s="6">
        <v>33944</v>
      </c>
      <c r="AT116" s="6">
        <v>1.3</v>
      </c>
      <c r="AU116" s="6">
        <v>0</v>
      </c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</row>
    <row r="117" spans="1:73">
      <c r="A117" s="5">
        <v>41017</v>
      </c>
      <c r="B117" s="71">
        <v>2608.3000000000002</v>
      </c>
      <c r="C117" s="71">
        <v>1382.2</v>
      </c>
      <c r="D117" s="6">
        <v>4735.1000000000004</v>
      </c>
      <c r="E117" s="6">
        <v>1.6</v>
      </c>
      <c r="F117" s="6">
        <v>0</v>
      </c>
      <c r="G117" s="6">
        <v>297070</v>
      </c>
      <c r="H117" s="6">
        <v>118712.7</v>
      </c>
      <c r="I117" s="6">
        <v>28959</v>
      </c>
      <c r="J117" s="6">
        <v>8.4</v>
      </c>
      <c r="K117" s="6">
        <v>13.6</v>
      </c>
      <c r="L117" s="6">
        <v>13580.4</v>
      </c>
      <c r="M117" s="6">
        <v>6298.3</v>
      </c>
      <c r="N117" s="6">
        <v>141675</v>
      </c>
      <c r="O117" s="6">
        <v>113929.7</v>
      </c>
      <c r="P117" s="6">
        <v>69000.399999999994</v>
      </c>
      <c r="Q117" s="6">
        <v>59726</v>
      </c>
      <c r="R117" s="6">
        <v>75425.3</v>
      </c>
      <c r="S117" s="6">
        <v>50933.5</v>
      </c>
      <c r="T117" s="6">
        <v>7125.1</v>
      </c>
      <c r="U117" s="6">
        <v>5423.7</v>
      </c>
      <c r="V117" s="6">
        <v>612130.5</v>
      </c>
      <c r="W117" s="6">
        <v>322590.40000000002</v>
      </c>
      <c r="X117" s="6">
        <v>1189157.3999999999</v>
      </c>
      <c r="Y117" s="6">
        <v>117144.1</v>
      </c>
      <c r="Z117" s="6">
        <v>282.3</v>
      </c>
      <c r="AA117" s="6">
        <v>56998</v>
      </c>
      <c r="AB117" s="6">
        <v>16879.900000000001</v>
      </c>
      <c r="AC117" s="6">
        <v>9400.2000000000007</v>
      </c>
      <c r="AD117" s="6">
        <v>1228900.5</v>
      </c>
      <c r="AE117" s="6">
        <v>117604.5</v>
      </c>
      <c r="AF117" s="6">
        <v>870.1</v>
      </c>
      <c r="AG117" s="6">
        <v>340617</v>
      </c>
      <c r="AH117" s="6">
        <v>9538.2999999999993</v>
      </c>
      <c r="AI117" s="6">
        <v>7493.9</v>
      </c>
      <c r="AJ117" s="6">
        <v>42519.4</v>
      </c>
      <c r="AK117" s="6">
        <v>34042.6</v>
      </c>
      <c r="AL117" s="6">
        <v>54098.3</v>
      </c>
      <c r="AM117" s="6">
        <v>41661.5</v>
      </c>
      <c r="AN117" s="6">
        <v>2480.4</v>
      </c>
      <c r="AO117" s="6">
        <v>978</v>
      </c>
      <c r="AP117" s="6">
        <v>7.2</v>
      </c>
      <c r="AQ117" s="6">
        <v>11.4</v>
      </c>
      <c r="AR117" s="71">
        <v>235378.29</v>
      </c>
      <c r="AS117" s="6">
        <v>33944</v>
      </c>
      <c r="AT117" s="6">
        <v>1.3</v>
      </c>
      <c r="AU117" s="6">
        <v>0</v>
      </c>
      <c r="AV117" s="71"/>
      <c r="AW117" s="71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</row>
    <row r="118" spans="1:73">
      <c r="A118" s="5">
        <v>41018</v>
      </c>
      <c r="B118" s="71">
        <v>2608.3000000000002</v>
      </c>
      <c r="C118" s="71">
        <v>1382.2</v>
      </c>
      <c r="D118" s="6">
        <v>4735.1000000000004</v>
      </c>
      <c r="E118" s="6">
        <v>1.6</v>
      </c>
      <c r="F118" s="6">
        <v>0</v>
      </c>
      <c r="G118" s="6">
        <v>297318.2</v>
      </c>
      <c r="H118" s="6">
        <v>118811</v>
      </c>
      <c r="I118" s="6">
        <v>28983</v>
      </c>
      <c r="J118" s="6">
        <v>8.4</v>
      </c>
      <c r="K118" s="6">
        <v>13.6</v>
      </c>
      <c r="L118" s="6">
        <v>13580.4</v>
      </c>
      <c r="M118" s="6">
        <v>6298.3</v>
      </c>
      <c r="N118" s="6">
        <v>141706.20000000001</v>
      </c>
      <c r="O118" s="6">
        <v>113954</v>
      </c>
      <c r="P118" s="6">
        <v>69022.5</v>
      </c>
      <c r="Q118" s="6">
        <v>59742.6</v>
      </c>
      <c r="R118" s="6">
        <v>75446.100000000006</v>
      </c>
      <c r="S118" s="6">
        <v>50947.4</v>
      </c>
      <c r="T118" s="6">
        <v>7125.1</v>
      </c>
      <c r="U118" s="6">
        <v>5423.7</v>
      </c>
      <c r="V118" s="6">
        <v>612225.4</v>
      </c>
      <c r="W118" s="6">
        <v>322642.5</v>
      </c>
      <c r="X118" s="6">
        <v>1189255.8</v>
      </c>
      <c r="Y118" s="6">
        <v>117168.1</v>
      </c>
      <c r="Z118" s="6">
        <v>282.3</v>
      </c>
      <c r="AA118" s="6">
        <v>56998</v>
      </c>
      <c r="AB118" s="6">
        <v>17173.400000000001</v>
      </c>
      <c r="AC118" s="6">
        <v>9550.4</v>
      </c>
      <c r="AD118" s="6">
        <v>1228995.7</v>
      </c>
      <c r="AE118" s="6">
        <v>117628.5</v>
      </c>
      <c r="AF118" s="6">
        <v>870.1</v>
      </c>
      <c r="AG118" s="6">
        <v>340617</v>
      </c>
      <c r="AH118" s="6">
        <v>9544.6</v>
      </c>
      <c r="AI118" s="6">
        <v>7498.2</v>
      </c>
      <c r="AJ118" s="6">
        <v>42530.6</v>
      </c>
      <c r="AK118" s="6">
        <v>34050.6</v>
      </c>
      <c r="AL118" s="6">
        <v>54116.2</v>
      </c>
      <c r="AM118" s="6">
        <v>41675.4</v>
      </c>
      <c r="AN118" s="6">
        <v>2512.5</v>
      </c>
      <c r="AO118" s="6">
        <v>990.6</v>
      </c>
      <c r="AP118" s="6">
        <v>7.2</v>
      </c>
      <c r="AQ118" s="6">
        <v>11.4</v>
      </c>
      <c r="AR118" s="71">
        <v>235378.29</v>
      </c>
      <c r="AS118" s="6">
        <v>33944</v>
      </c>
      <c r="AT118" s="6">
        <v>1.3</v>
      </c>
      <c r="AU118" s="6">
        <v>0</v>
      </c>
      <c r="AV118" s="71"/>
      <c r="AW118" s="71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</row>
    <row r="119" spans="1:73">
      <c r="A119" s="5">
        <v>41019</v>
      </c>
      <c r="B119" s="71">
        <v>2608.3000000000002</v>
      </c>
      <c r="C119" s="71">
        <v>1382.2</v>
      </c>
      <c r="D119" s="6">
        <v>4735.1000000000004</v>
      </c>
      <c r="E119" s="6">
        <v>1.6</v>
      </c>
      <c r="F119" s="6">
        <v>0</v>
      </c>
      <c r="G119" s="6">
        <v>297567.7</v>
      </c>
      <c r="H119" s="6">
        <v>118909.7</v>
      </c>
      <c r="I119" s="6">
        <v>29007</v>
      </c>
      <c r="J119" s="6">
        <v>8.4</v>
      </c>
      <c r="K119" s="6">
        <v>13.6</v>
      </c>
      <c r="L119" s="6">
        <v>13580.4</v>
      </c>
      <c r="M119" s="6">
        <v>6298.3</v>
      </c>
      <c r="N119" s="6">
        <v>141737.70000000001</v>
      </c>
      <c r="O119" s="6">
        <v>113978.4</v>
      </c>
      <c r="P119" s="6">
        <v>69042.7</v>
      </c>
      <c r="Q119" s="6">
        <v>59758.5</v>
      </c>
      <c r="R119" s="6">
        <v>75466.8</v>
      </c>
      <c r="S119" s="6">
        <v>50961.3</v>
      </c>
      <c r="T119" s="6">
        <v>7125.1</v>
      </c>
      <c r="U119" s="6">
        <v>5423.7</v>
      </c>
      <c r="V119" s="6">
        <v>612327.4</v>
      </c>
      <c r="W119" s="6">
        <v>322695.7</v>
      </c>
      <c r="X119" s="6">
        <v>1189361.1000000001</v>
      </c>
      <c r="Y119" s="6">
        <v>117192.1</v>
      </c>
      <c r="Z119" s="6">
        <v>282.89999999999998</v>
      </c>
      <c r="AA119" s="6">
        <v>57623.5</v>
      </c>
      <c r="AB119" s="6">
        <v>17446.599999999999</v>
      </c>
      <c r="AC119" s="6">
        <v>9694.5</v>
      </c>
      <c r="AD119" s="6">
        <v>1229270.6000000001</v>
      </c>
      <c r="AE119" s="6">
        <v>117652.5</v>
      </c>
      <c r="AF119" s="6">
        <v>870.6</v>
      </c>
      <c r="AG119" s="6">
        <v>341117</v>
      </c>
      <c r="AH119" s="6">
        <v>9550.1</v>
      </c>
      <c r="AI119" s="6">
        <v>7502.4</v>
      </c>
      <c r="AJ119" s="6">
        <v>42541.7</v>
      </c>
      <c r="AK119" s="6">
        <v>34058.5</v>
      </c>
      <c r="AL119" s="6">
        <v>54134.2</v>
      </c>
      <c r="AM119" s="6">
        <v>41689.4</v>
      </c>
      <c r="AN119" s="6">
        <v>2532.5</v>
      </c>
      <c r="AO119" s="6">
        <v>998.6</v>
      </c>
      <c r="AP119" s="6">
        <v>7.2</v>
      </c>
      <c r="AQ119" s="6">
        <v>11.4</v>
      </c>
      <c r="AR119" s="71">
        <v>235378.29</v>
      </c>
      <c r="AS119" s="6">
        <v>33944</v>
      </c>
      <c r="AT119" s="6">
        <v>1.3</v>
      </c>
      <c r="AU119" s="6">
        <v>0</v>
      </c>
      <c r="AV119" s="71"/>
      <c r="AW119" s="71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</row>
    <row r="120" spans="1:73">
      <c r="A120" s="5">
        <v>41020</v>
      </c>
      <c r="B120" s="71">
        <v>2608.3000000000002</v>
      </c>
      <c r="C120" s="71">
        <v>1382.2</v>
      </c>
      <c r="D120" s="6">
        <v>4735.1000000000004</v>
      </c>
      <c r="E120" s="6">
        <v>1.6</v>
      </c>
      <c r="F120" s="6">
        <v>0</v>
      </c>
      <c r="G120" s="6">
        <v>297822.7</v>
      </c>
      <c r="H120" s="6">
        <v>119010</v>
      </c>
      <c r="I120" s="6">
        <v>29031</v>
      </c>
      <c r="J120" s="6">
        <v>8.4</v>
      </c>
      <c r="K120" s="6">
        <v>13.6</v>
      </c>
      <c r="L120" s="6">
        <v>13580.4</v>
      </c>
      <c r="M120" s="6">
        <v>6298.3</v>
      </c>
      <c r="N120" s="6">
        <v>141768</v>
      </c>
      <c r="O120" s="6">
        <v>114002.6</v>
      </c>
      <c r="P120" s="6">
        <v>69063.100000000006</v>
      </c>
      <c r="Q120" s="6">
        <v>59774</v>
      </c>
      <c r="R120" s="6">
        <v>75487.399999999994</v>
      </c>
      <c r="S120" s="6">
        <v>50975.1</v>
      </c>
      <c r="T120" s="6">
        <v>7125.1</v>
      </c>
      <c r="U120" s="6">
        <v>5423.7</v>
      </c>
      <c r="V120" s="6">
        <v>612421.9</v>
      </c>
      <c r="W120" s="6">
        <v>322749.40000000002</v>
      </c>
      <c r="X120" s="6">
        <v>1189458.8999999999</v>
      </c>
      <c r="Y120" s="6">
        <v>117216.1</v>
      </c>
      <c r="Z120" s="6">
        <v>282.89999999999998</v>
      </c>
      <c r="AA120" s="6">
        <v>57623.5</v>
      </c>
      <c r="AB120" s="6">
        <v>17740.3</v>
      </c>
      <c r="AC120" s="6">
        <v>9841.7000000000007</v>
      </c>
      <c r="AD120" s="6">
        <v>1229566</v>
      </c>
      <c r="AE120" s="6">
        <v>117676.5</v>
      </c>
      <c r="AF120" s="6">
        <v>870.6</v>
      </c>
      <c r="AG120" s="6">
        <v>341117</v>
      </c>
      <c r="AH120" s="6">
        <v>9556.5</v>
      </c>
      <c r="AI120" s="6">
        <v>7506.7</v>
      </c>
      <c r="AJ120" s="6">
        <v>42552.3</v>
      </c>
      <c r="AK120" s="6">
        <v>34066</v>
      </c>
      <c r="AL120" s="6">
        <v>54152.1</v>
      </c>
      <c r="AM120" s="6">
        <v>41703.300000000003</v>
      </c>
      <c r="AN120" s="6">
        <v>2559.3000000000002</v>
      </c>
      <c r="AO120" s="6">
        <v>1009.4</v>
      </c>
      <c r="AP120" s="6">
        <v>7.2</v>
      </c>
      <c r="AQ120" s="6">
        <v>11.4</v>
      </c>
      <c r="AR120" s="71">
        <v>235378.29</v>
      </c>
      <c r="AS120" s="6">
        <v>33944</v>
      </c>
      <c r="AT120" s="6">
        <v>1.3</v>
      </c>
      <c r="AU120" s="6">
        <v>0</v>
      </c>
      <c r="AV120" s="71"/>
      <c r="AW120" s="71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</row>
    <row r="121" spans="1:73">
      <c r="A121" s="5">
        <v>41021</v>
      </c>
      <c r="B121" s="71">
        <v>2608.3000000000002</v>
      </c>
      <c r="C121" s="71">
        <v>1382.2</v>
      </c>
      <c r="D121" s="6">
        <v>4735.1000000000004</v>
      </c>
      <c r="E121" s="6">
        <v>1.6</v>
      </c>
      <c r="F121" s="6">
        <v>0</v>
      </c>
      <c r="G121" s="6">
        <v>298086.7</v>
      </c>
      <c r="H121" s="6">
        <v>119113</v>
      </c>
      <c r="I121" s="6">
        <v>29055</v>
      </c>
      <c r="J121" s="6">
        <v>8.4</v>
      </c>
      <c r="K121" s="6">
        <v>13.6</v>
      </c>
      <c r="L121" s="6">
        <v>13580.4</v>
      </c>
      <c r="M121" s="6">
        <v>6298.3</v>
      </c>
      <c r="N121" s="6">
        <v>141800.29999999999</v>
      </c>
      <c r="O121" s="6">
        <v>114026.9</v>
      </c>
      <c r="P121" s="6">
        <v>69084.2</v>
      </c>
      <c r="Q121" s="6">
        <v>59790.3</v>
      </c>
      <c r="R121" s="6">
        <v>75508.100000000006</v>
      </c>
      <c r="S121" s="6">
        <v>50989.1</v>
      </c>
      <c r="T121" s="6">
        <v>7125.1</v>
      </c>
      <c r="U121" s="6">
        <v>5423.7</v>
      </c>
      <c r="V121" s="6">
        <v>612516.5</v>
      </c>
      <c r="W121" s="6">
        <v>322805</v>
      </c>
      <c r="X121" s="6">
        <v>1189556.7</v>
      </c>
      <c r="Y121" s="6">
        <v>117240.1</v>
      </c>
      <c r="Z121" s="6">
        <v>282.89999999999998</v>
      </c>
      <c r="AA121" s="6">
        <v>57623.5</v>
      </c>
      <c r="AB121" s="6">
        <v>18041.5</v>
      </c>
      <c r="AC121" s="6">
        <v>9990.6</v>
      </c>
      <c r="AD121" s="6">
        <v>1229868.6000000001</v>
      </c>
      <c r="AE121" s="6">
        <v>117700.5</v>
      </c>
      <c r="AF121" s="6">
        <v>870.6</v>
      </c>
      <c r="AG121" s="6">
        <v>341117</v>
      </c>
      <c r="AH121" s="6">
        <v>9562.5</v>
      </c>
      <c r="AI121" s="6">
        <v>7510.9</v>
      </c>
      <c r="AJ121" s="6">
        <v>42563.3</v>
      </c>
      <c r="AK121" s="6">
        <v>34073.800000000003</v>
      </c>
      <c r="AL121" s="6">
        <v>54170.3</v>
      </c>
      <c r="AM121" s="6">
        <v>41717.300000000003</v>
      </c>
      <c r="AN121" s="6">
        <v>2584.6999999999998</v>
      </c>
      <c r="AO121" s="6">
        <v>1019.5</v>
      </c>
      <c r="AP121" s="6">
        <v>7.2</v>
      </c>
      <c r="AQ121" s="6">
        <v>11.4</v>
      </c>
      <c r="AR121" s="71">
        <v>235378.29</v>
      </c>
      <c r="AS121" s="6">
        <v>33944</v>
      </c>
      <c r="AT121" s="6">
        <v>1.3</v>
      </c>
      <c r="AU121" s="6">
        <v>0</v>
      </c>
      <c r="AV121" s="71"/>
      <c r="AW121" s="71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</row>
    <row r="122" spans="1:73">
      <c r="A122" s="5">
        <v>41022</v>
      </c>
      <c r="B122" s="71">
        <v>2608.3000000000002</v>
      </c>
      <c r="C122" s="71">
        <v>1382.2</v>
      </c>
      <c r="D122" s="6">
        <v>4735.1000000000004</v>
      </c>
      <c r="E122" s="6">
        <v>1.6</v>
      </c>
      <c r="F122" s="6">
        <v>0</v>
      </c>
      <c r="G122" s="6">
        <v>298349.09999999998</v>
      </c>
      <c r="H122" s="6">
        <v>119215.6</v>
      </c>
      <c r="I122" s="6">
        <v>29079</v>
      </c>
      <c r="J122" s="6">
        <v>8.4</v>
      </c>
      <c r="K122" s="6">
        <v>13.6</v>
      </c>
      <c r="L122" s="6">
        <v>13580.4</v>
      </c>
      <c r="M122" s="6">
        <v>6298.3</v>
      </c>
      <c r="N122" s="6">
        <v>141831.6</v>
      </c>
      <c r="O122" s="6">
        <v>114051.1</v>
      </c>
      <c r="P122" s="6">
        <v>69106</v>
      </c>
      <c r="Q122" s="6">
        <v>59806.8</v>
      </c>
      <c r="R122" s="6">
        <v>75529.5</v>
      </c>
      <c r="S122" s="6">
        <v>51003.5</v>
      </c>
      <c r="T122" s="6">
        <v>7125.1</v>
      </c>
      <c r="U122" s="6">
        <v>5423.7</v>
      </c>
      <c r="V122" s="6">
        <v>612611.30000000005</v>
      </c>
      <c r="W122" s="6">
        <v>322861.2</v>
      </c>
      <c r="X122" s="6">
        <v>1189654.6000000001</v>
      </c>
      <c r="Y122" s="6">
        <v>117264.1</v>
      </c>
      <c r="Z122" s="6">
        <v>282.89999999999998</v>
      </c>
      <c r="AA122" s="6">
        <v>57623.5</v>
      </c>
      <c r="AB122" s="6">
        <v>18345.5</v>
      </c>
      <c r="AC122" s="6">
        <v>10140.1</v>
      </c>
      <c r="AD122" s="6">
        <v>1230174.1000000001</v>
      </c>
      <c r="AE122" s="6">
        <v>117724.5</v>
      </c>
      <c r="AF122" s="6">
        <v>870.6</v>
      </c>
      <c r="AG122" s="6">
        <v>341117</v>
      </c>
      <c r="AH122" s="6">
        <v>9568.7000000000007</v>
      </c>
      <c r="AI122" s="6">
        <v>7515.3</v>
      </c>
      <c r="AJ122" s="6">
        <v>42574.400000000001</v>
      </c>
      <c r="AK122" s="6">
        <v>34081.699999999997</v>
      </c>
      <c r="AL122" s="6">
        <v>54188.3</v>
      </c>
      <c r="AM122" s="6">
        <v>41731.300000000003</v>
      </c>
      <c r="AN122" s="6">
        <v>2612.1</v>
      </c>
      <c r="AO122" s="6">
        <v>1030.2</v>
      </c>
      <c r="AP122" s="6">
        <v>7.2</v>
      </c>
      <c r="AQ122" s="6">
        <v>11.4</v>
      </c>
      <c r="AR122" s="71">
        <v>235378.29</v>
      </c>
      <c r="AS122" s="6">
        <v>33944</v>
      </c>
      <c r="AT122" s="6">
        <v>1.3</v>
      </c>
      <c r="AU122" s="6">
        <v>0</v>
      </c>
      <c r="AV122" s="71"/>
      <c r="AW122" s="71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</row>
    <row r="123" spans="1:73">
      <c r="A123" s="5">
        <v>41023</v>
      </c>
      <c r="B123" s="71">
        <v>2609</v>
      </c>
      <c r="C123" s="71">
        <v>1382.5</v>
      </c>
      <c r="D123" s="6">
        <v>4736.1000000000004</v>
      </c>
      <c r="E123" s="6">
        <v>1.6</v>
      </c>
      <c r="F123" s="6">
        <v>0</v>
      </c>
      <c r="G123" s="6">
        <v>298608.09999999998</v>
      </c>
      <c r="H123" s="6">
        <v>119316.9</v>
      </c>
      <c r="I123" s="6">
        <v>29103</v>
      </c>
      <c r="J123" s="6">
        <v>8.4</v>
      </c>
      <c r="K123" s="6">
        <v>13.6</v>
      </c>
      <c r="L123" s="6">
        <v>13580.4</v>
      </c>
      <c r="M123" s="6">
        <v>6298.3</v>
      </c>
      <c r="N123" s="6">
        <v>141862.1</v>
      </c>
      <c r="O123" s="6">
        <v>114074.9</v>
      </c>
      <c r="P123" s="6">
        <v>69127.600000000006</v>
      </c>
      <c r="Q123" s="6">
        <v>59823.199999999997</v>
      </c>
      <c r="R123" s="6">
        <v>75550</v>
      </c>
      <c r="S123" s="6">
        <v>51017.2</v>
      </c>
      <c r="T123" s="6">
        <v>7125.1</v>
      </c>
      <c r="U123" s="6">
        <v>5423.7</v>
      </c>
      <c r="V123" s="6">
        <v>612704</v>
      </c>
      <c r="W123" s="6">
        <v>322917.90000000002</v>
      </c>
      <c r="X123" s="6">
        <v>1189750</v>
      </c>
      <c r="Y123" s="6">
        <v>117288.1</v>
      </c>
      <c r="Z123" s="6">
        <v>282.89999999999998</v>
      </c>
      <c r="AA123" s="6">
        <v>57623.5</v>
      </c>
      <c r="AB123" s="6">
        <v>18646.3</v>
      </c>
      <c r="AC123" s="6">
        <v>10288.299999999999</v>
      </c>
      <c r="AD123" s="6">
        <v>1230474.8999999999</v>
      </c>
      <c r="AE123" s="6">
        <v>117748.5</v>
      </c>
      <c r="AF123" s="6">
        <v>870.6</v>
      </c>
      <c r="AG123" s="6">
        <v>341117</v>
      </c>
      <c r="AH123" s="6">
        <v>9574.6</v>
      </c>
      <c r="AI123" s="6">
        <v>7519.5</v>
      </c>
      <c r="AJ123" s="6">
        <v>42585.2</v>
      </c>
      <c r="AK123" s="6">
        <v>34089.5</v>
      </c>
      <c r="AL123" s="6">
        <v>54205.9</v>
      </c>
      <c r="AM123" s="6">
        <v>41745</v>
      </c>
      <c r="AN123" s="6">
        <v>2641.3</v>
      </c>
      <c r="AO123" s="6">
        <v>1042</v>
      </c>
      <c r="AP123" s="6">
        <v>7.2</v>
      </c>
      <c r="AQ123" s="6">
        <v>11.4</v>
      </c>
      <c r="AR123" s="71">
        <v>235378.29</v>
      </c>
      <c r="AS123" s="6">
        <v>33944</v>
      </c>
      <c r="AT123" s="6">
        <v>1.3</v>
      </c>
      <c r="AU123" s="6">
        <v>0</v>
      </c>
      <c r="AV123" s="71"/>
      <c r="AW123" s="71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</row>
    <row r="124" spans="1:73">
      <c r="A124" s="5">
        <v>41024</v>
      </c>
      <c r="B124" s="71">
        <v>2609</v>
      </c>
      <c r="C124" s="71">
        <v>1382.5</v>
      </c>
      <c r="D124" s="6">
        <v>4736.1000000000004</v>
      </c>
      <c r="E124" s="6">
        <v>1.6</v>
      </c>
      <c r="F124" s="6">
        <v>0</v>
      </c>
      <c r="G124" s="6">
        <v>298871.2</v>
      </c>
      <c r="H124" s="6">
        <v>119420.6</v>
      </c>
      <c r="I124" s="6">
        <v>29127</v>
      </c>
      <c r="J124" s="6">
        <v>8.4</v>
      </c>
      <c r="K124" s="6">
        <v>13.6</v>
      </c>
      <c r="L124" s="6">
        <v>13580.4</v>
      </c>
      <c r="M124" s="6">
        <v>6298.3</v>
      </c>
      <c r="N124" s="6">
        <v>141893</v>
      </c>
      <c r="O124" s="6">
        <v>114099.1</v>
      </c>
      <c r="P124" s="6">
        <v>69147.600000000006</v>
      </c>
      <c r="Q124" s="6">
        <v>59839</v>
      </c>
      <c r="R124" s="6">
        <v>75571.8</v>
      </c>
      <c r="S124" s="6">
        <v>51031.8</v>
      </c>
      <c r="T124" s="6">
        <v>7125.1</v>
      </c>
      <c r="U124" s="6">
        <v>5423.7</v>
      </c>
      <c r="V124" s="6">
        <v>612746.1</v>
      </c>
      <c r="W124" s="6">
        <v>322941.8</v>
      </c>
      <c r="X124" s="6">
        <v>1189793.8999999999</v>
      </c>
      <c r="Y124" s="6">
        <v>117299.1</v>
      </c>
      <c r="Z124" s="6">
        <v>283.39999999999998</v>
      </c>
      <c r="AA124" s="6">
        <v>58006.400000000001</v>
      </c>
      <c r="AB124" s="6">
        <v>18994.8</v>
      </c>
      <c r="AC124" s="6">
        <v>10471</v>
      </c>
      <c r="AD124" s="6">
        <v>1230825.5</v>
      </c>
      <c r="AE124" s="6">
        <v>117772.5</v>
      </c>
      <c r="AF124" s="6">
        <v>870.6</v>
      </c>
      <c r="AG124" s="6">
        <v>341117</v>
      </c>
      <c r="AH124" s="6">
        <v>9580.9</v>
      </c>
      <c r="AI124" s="6">
        <v>7523.5</v>
      </c>
      <c r="AJ124" s="6">
        <v>42595.7</v>
      </c>
      <c r="AK124" s="6">
        <v>34097.1</v>
      </c>
      <c r="AL124" s="6">
        <v>54223.9</v>
      </c>
      <c r="AM124" s="6">
        <v>41759.1</v>
      </c>
      <c r="AN124" s="6">
        <v>2662.8</v>
      </c>
      <c r="AO124" s="6">
        <v>1050.3</v>
      </c>
      <c r="AP124" s="6">
        <v>7.2</v>
      </c>
      <c r="AQ124" s="6">
        <v>11.4</v>
      </c>
      <c r="AR124" s="71">
        <v>235378.29</v>
      </c>
      <c r="AS124" s="6">
        <v>33944</v>
      </c>
      <c r="AT124" s="6">
        <v>1.3</v>
      </c>
      <c r="AU124" s="6">
        <v>0</v>
      </c>
      <c r="AV124" s="71"/>
      <c r="AW124" s="71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</row>
    <row r="125" spans="1:73">
      <c r="A125" s="5">
        <v>41025</v>
      </c>
      <c r="B125" s="71">
        <v>2609</v>
      </c>
      <c r="C125" s="71">
        <v>1382.5</v>
      </c>
      <c r="D125" s="6">
        <v>4736.1000000000004</v>
      </c>
      <c r="E125" s="6">
        <v>1.6</v>
      </c>
      <c r="F125" s="6">
        <v>0</v>
      </c>
      <c r="G125" s="6">
        <v>299136.09999999998</v>
      </c>
      <c r="H125" s="6">
        <v>119524.5</v>
      </c>
      <c r="I125" s="6">
        <v>29151</v>
      </c>
      <c r="J125" s="6">
        <v>8.4</v>
      </c>
      <c r="K125" s="6">
        <v>13.6</v>
      </c>
      <c r="L125" s="6">
        <v>13580.4</v>
      </c>
      <c r="M125" s="6">
        <v>6298.3</v>
      </c>
      <c r="N125" s="6">
        <v>141925.20000000001</v>
      </c>
      <c r="O125" s="6">
        <v>114124.4</v>
      </c>
      <c r="P125" s="6">
        <v>69168.5</v>
      </c>
      <c r="Q125" s="6">
        <v>59855.3</v>
      </c>
      <c r="R125" s="6">
        <v>75593</v>
      </c>
      <c r="S125" s="6">
        <v>51046.1</v>
      </c>
      <c r="T125" s="6">
        <v>7125.1</v>
      </c>
      <c r="U125" s="6">
        <v>5423.7</v>
      </c>
      <c r="V125" s="6">
        <v>612845</v>
      </c>
      <c r="W125" s="6">
        <v>323001.59999999998</v>
      </c>
      <c r="X125" s="6">
        <v>1189896.3999999999</v>
      </c>
      <c r="Y125" s="6">
        <v>117323.1</v>
      </c>
      <c r="Z125" s="6">
        <v>283.39999999999998</v>
      </c>
      <c r="AA125" s="6">
        <v>58006.400000000001</v>
      </c>
      <c r="AB125" s="6">
        <v>19295</v>
      </c>
      <c r="AC125" s="6">
        <v>10621.3</v>
      </c>
      <c r="AD125" s="6">
        <v>1231127.7</v>
      </c>
      <c r="AE125" s="6">
        <v>117796.5</v>
      </c>
      <c r="AF125" s="6">
        <v>870.6</v>
      </c>
      <c r="AG125" s="6">
        <v>341117</v>
      </c>
      <c r="AH125" s="6">
        <v>9587.1</v>
      </c>
      <c r="AI125" s="6">
        <v>7527.9</v>
      </c>
      <c r="AJ125" s="6">
        <v>42607</v>
      </c>
      <c r="AK125" s="6">
        <v>34105.199999999997</v>
      </c>
      <c r="AL125" s="6">
        <v>54242.6</v>
      </c>
      <c r="AM125" s="6">
        <v>41773.699999999997</v>
      </c>
      <c r="AN125" s="6">
        <v>2687.7</v>
      </c>
      <c r="AO125" s="6">
        <v>1060.2</v>
      </c>
      <c r="AP125" s="6">
        <v>7.2</v>
      </c>
      <c r="AQ125" s="6">
        <v>11.4</v>
      </c>
      <c r="AR125" s="71">
        <v>235378.29</v>
      </c>
      <c r="AS125" s="6">
        <v>33944</v>
      </c>
      <c r="AT125" s="6">
        <v>1.3</v>
      </c>
      <c r="AU125" s="6">
        <v>0</v>
      </c>
      <c r="AV125" s="71"/>
      <c r="AW125" s="71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</row>
    <row r="126" spans="1:73">
      <c r="A126" s="5">
        <v>41026</v>
      </c>
      <c r="B126" s="71">
        <v>2609</v>
      </c>
      <c r="C126" s="71">
        <v>1382.5</v>
      </c>
      <c r="D126" s="6">
        <v>4736.1000000000004</v>
      </c>
      <c r="E126" s="6">
        <v>1.6</v>
      </c>
      <c r="F126" s="6">
        <v>0</v>
      </c>
      <c r="G126" s="6">
        <v>299394.5</v>
      </c>
      <c r="H126" s="6">
        <v>119625.9</v>
      </c>
      <c r="I126" s="6">
        <v>29175</v>
      </c>
      <c r="J126" s="6">
        <v>8.4</v>
      </c>
      <c r="K126" s="6">
        <v>13.6</v>
      </c>
      <c r="L126" s="6">
        <v>13580.4</v>
      </c>
      <c r="M126" s="6">
        <v>6298.3</v>
      </c>
      <c r="N126" s="6">
        <v>141957.5</v>
      </c>
      <c r="O126" s="6">
        <v>114149.9</v>
      </c>
      <c r="P126" s="6">
        <v>69188.800000000003</v>
      </c>
      <c r="Q126" s="6">
        <v>59871.4</v>
      </c>
      <c r="R126" s="6">
        <v>75613.899999999994</v>
      </c>
      <c r="S126" s="6">
        <v>51060.2</v>
      </c>
      <c r="T126" s="6">
        <v>7125.1</v>
      </c>
      <c r="U126" s="6">
        <v>5423.7</v>
      </c>
      <c r="V126" s="6">
        <v>612929.6</v>
      </c>
      <c r="W126" s="6">
        <v>323048.90000000002</v>
      </c>
      <c r="X126" s="6">
        <v>1189984.6000000001</v>
      </c>
      <c r="Y126" s="6">
        <v>117347.1</v>
      </c>
      <c r="Z126" s="6">
        <v>283.39999999999998</v>
      </c>
      <c r="AA126" s="6">
        <v>58006.400000000001</v>
      </c>
      <c r="AB126" s="6">
        <v>19598.900000000001</v>
      </c>
      <c r="AC126" s="6">
        <v>10779.8</v>
      </c>
      <c r="AD126" s="6">
        <v>1231433.5</v>
      </c>
      <c r="AE126" s="6">
        <v>117820.5</v>
      </c>
      <c r="AF126" s="6">
        <v>870.6</v>
      </c>
      <c r="AG126" s="6">
        <v>341117</v>
      </c>
      <c r="AH126" s="6">
        <v>9593.6</v>
      </c>
      <c r="AI126" s="6">
        <v>7532.3</v>
      </c>
      <c r="AJ126" s="6">
        <v>42618.400000000001</v>
      </c>
      <c r="AK126" s="6">
        <v>34113.4</v>
      </c>
      <c r="AL126" s="6">
        <v>54261.3</v>
      </c>
      <c r="AM126" s="6">
        <v>41788.5</v>
      </c>
      <c r="AN126" s="6">
        <v>2709.1</v>
      </c>
      <c r="AO126" s="6">
        <v>1068.4000000000001</v>
      </c>
      <c r="AP126" s="6">
        <v>7.2</v>
      </c>
      <c r="AQ126" s="6">
        <v>11.4</v>
      </c>
      <c r="AR126" s="71">
        <v>235378.29</v>
      </c>
      <c r="AS126" s="6">
        <v>33944</v>
      </c>
      <c r="AT126" s="6">
        <v>1.3</v>
      </c>
      <c r="AU126" s="6">
        <v>0</v>
      </c>
      <c r="AV126" s="71"/>
      <c r="AW126" s="71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</row>
    <row r="127" spans="1:73">
      <c r="A127" s="5">
        <v>41027</v>
      </c>
      <c r="B127" s="71">
        <v>2609</v>
      </c>
      <c r="C127" s="71">
        <v>1382.5</v>
      </c>
      <c r="D127" s="6">
        <v>4736.1000000000004</v>
      </c>
      <c r="E127" s="6">
        <v>1.6</v>
      </c>
      <c r="F127" s="6">
        <v>0</v>
      </c>
      <c r="G127" s="6">
        <v>299655.7</v>
      </c>
      <c r="H127" s="6">
        <v>119728.5</v>
      </c>
      <c r="I127" s="6">
        <v>29199</v>
      </c>
      <c r="J127" s="6">
        <v>8.4</v>
      </c>
      <c r="K127" s="6">
        <v>13.6</v>
      </c>
      <c r="L127" s="6">
        <v>13580.4</v>
      </c>
      <c r="M127" s="6">
        <v>6298.3</v>
      </c>
      <c r="N127" s="6">
        <v>141990.29999999999</v>
      </c>
      <c r="O127" s="6">
        <v>114175.8</v>
      </c>
      <c r="P127" s="6">
        <v>69211.100000000006</v>
      </c>
      <c r="Q127" s="6">
        <v>59888.7</v>
      </c>
      <c r="R127" s="6">
        <v>75634.8</v>
      </c>
      <c r="S127" s="6">
        <v>51074.400000000001</v>
      </c>
      <c r="T127" s="6">
        <v>7125.1</v>
      </c>
      <c r="U127" s="6">
        <v>5423.7</v>
      </c>
      <c r="V127" s="6">
        <v>613026.80000000005</v>
      </c>
      <c r="W127" s="6">
        <v>323074.40000000002</v>
      </c>
      <c r="X127" s="6">
        <v>1190084.8999999999</v>
      </c>
      <c r="Y127" s="6">
        <v>117371.1</v>
      </c>
      <c r="Z127" s="6">
        <v>283.39999999999998</v>
      </c>
      <c r="AA127" s="6">
        <v>58006.400000000001</v>
      </c>
      <c r="AB127" s="6">
        <v>19903</v>
      </c>
      <c r="AC127" s="6">
        <v>10967.3</v>
      </c>
      <c r="AD127" s="6">
        <v>1231739.3</v>
      </c>
      <c r="AE127" s="6">
        <v>117844.5</v>
      </c>
      <c r="AF127" s="6">
        <v>870.6</v>
      </c>
      <c r="AG127" s="6">
        <v>341117</v>
      </c>
      <c r="AH127" s="6">
        <v>9600.2000000000007</v>
      </c>
      <c r="AI127" s="6">
        <v>7536.9</v>
      </c>
      <c r="AJ127" s="6">
        <v>42631.3</v>
      </c>
      <c r="AK127" s="6">
        <v>34122.699999999997</v>
      </c>
      <c r="AL127" s="6">
        <v>54280.5</v>
      </c>
      <c r="AM127" s="6">
        <v>41803.599999999999</v>
      </c>
      <c r="AN127" s="6">
        <v>2736.2</v>
      </c>
      <c r="AO127" s="6">
        <v>1078.7</v>
      </c>
      <c r="AP127" s="6">
        <v>7.2</v>
      </c>
      <c r="AQ127" s="6">
        <v>11.4</v>
      </c>
      <c r="AR127" s="71">
        <v>235378.29</v>
      </c>
      <c r="AS127" s="6">
        <v>33944</v>
      </c>
      <c r="AT127" s="6">
        <v>1.3</v>
      </c>
      <c r="AU127" s="6">
        <v>0</v>
      </c>
      <c r="AV127" s="71"/>
      <c r="AW127" s="71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</row>
    <row r="128" spans="1:73">
      <c r="A128" s="5">
        <v>41028</v>
      </c>
      <c r="B128" s="71">
        <v>2609</v>
      </c>
      <c r="C128" s="71">
        <v>1382.5</v>
      </c>
      <c r="D128" s="6">
        <v>4736.1000000000004</v>
      </c>
      <c r="E128" s="6">
        <v>1.6</v>
      </c>
      <c r="F128" s="6">
        <v>0</v>
      </c>
      <c r="G128" s="6">
        <v>299919.90000000002</v>
      </c>
      <c r="H128" s="6">
        <v>119832.2</v>
      </c>
      <c r="I128" s="6">
        <v>29223</v>
      </c>
      <c r="J128" s="6">
        <v>8.4</v>
      </c>
      <c r="K128" s="6">
        <v>13.6</v>
      </c>
      <c r="L128" s="6">
        <v>13580.4</v>
      </c>
      <c r="M128" s="6">
        <v>6298.3</v>
      </c>
      <c r="N128" s="6">
        <v>142023.1</v>
      </c>
      <c r="O128" s="6">
        <v>114201.8</v>
      </c>
      <c r="P128" s="6">
        <v>69232.7</v>
      </c>
      <c r="Q128" s="6">
        <v>59905.599999999999</v>
      </c>
      <c r="R128" s="6">
        <v>75655.8</v>
      </c>
      <c r="S128" s="6">
        <v>51088.7</v>
      </c>
      <c r="T128" s="6">
        <v>7125.1</v>
      </c>
      <c r="U128" s="6">
        <v>5423.7</v>
      </c>
      <c r="V128" s="6">
        <v>613129.19999999995</v>
      </c>
      <c r="W128" s="6">
        <v>323099.2</v>
      </c>
      <c r="X128" s="6">
        <v>1190190.3</v>
      </c>
      <c r="Y128" s="6">
        <v>117395.1</v>
      </c>
      <c r="Z128" s="6">
        <v>283.39999999999998</v>
      </c>
      <c r="AA128" s="6">
        <v>58006.400000000001</v>
      </c>
      <c r="AB128" s="6">
        <v>20202</v>
      </c>
      <c r="AC128" s="6">
        <v>11155</v>
      </c>
      <c r="AD128" s="6">
        <v>1232039.5</v>
      </c>
      <c r="AE128" s="6">
        <v>117868.5</v>
      </c>
      <c r="AF128" s="6">
        <v>870.6</v>
      </c>
      <c r="AG128" s="6">
        <v>341117</v>
      </c>
      <c r="AH128" s="6">
        <v>9607</v>
      </c>
      <c r="AI128" s="6">
        <v>7541.5</v>
      </c>
      <c r="AJ128" s="6">
        <v>42643.8</v>
      </c>
      <c r="AK128" s="6">
        <v>34131.800000000003</v>
      </c>
      <c r="AL128" s="6">
        <v>54299.7</v>
      </c>
      <c r="AM128" s="6">
        <v>41818.699999999997</v>
      </c>
      <c r="AN128" s="6">
        <v>2760.7</v>
      </c>
      <c r="AO128" s="6">
        <v>1088.2</v>
      </c>
      <c r="AP128" s="6">
        <v>7.2</v>
      </c>
      <c r="AQ128" s="6">
        <v>11.4</v>
      </c>
      <c r="AR128" s="71">
        <v>235378.29</v>
      </c>
      <c r="AS128" s="6">
        <v>33944</v>
      </c>
      <c r="AT128" s="6">
        <v>1.3</v>
      </c>
      <c r="AU128" s="6">
        <v>0</v>
      </c>
      <c r="AV128" s="71"/>
      <c r="AW128" s="71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</row>
    <row r="129" spans="1:73">
      <c r="A129" s="5">
        <v>41029</v>
      </c>
      <c r="B129" s="71">
        <v>2609</v>
      </c>
      <c r="C129" s="71">
        <v>1382.5</v>
      </c>
      <c r="D129" s="6">
        <v>4736.1000000000004</v>
      </c>
      <c r="E129" s="6">
        <v>1.6</v>
      </c>
      <c r="F129" s="6">
        <v>0</v>
      </c>
      <c r="G129" s="6">
        <v>300188</v>
      </c>
      <c r="H129" s="6">
        <v>119937.3</v>
      </c>
      <c r="I129" s="6">
        <v>29247</v>
      </c>
      <c r="J129" s="6">
        <v>8.4</v>
      </c>
      <c r="K129" s="6">
        <v>13.6</v>
      </c>
      <c r="L129" s="6">
        <v>13580.4</v>
      </c>
      <c r="M129" s="6">
        <v>6298.3</v>
      </c>
      <c r="N129" s="6">
        <v>142056.4</v>
      </c>
      <c r="O129" s="6">
        <v>114228.1</v>
      </c>
      <c r="P129" s="6">
        <v>69256.5</v>
      </c>
      <c r="Q129" s="6">
        <v>59923.5</v>
      </c>
      <c r="R129" s="6">
        <v>75677.5</v>
      </c>
      <c r="S129" s="6">
        <v>51103.4</v>
      </c>
      <c r="T129" s="6">
        <v>7125.1</v>
      </c>
      <c r="U129" s="6">
        <v>5423.7</v>
      </c>
      <c r="V129" s="6">
        <v>613233.19999999995</v>
      </c>
      <c r="W129" s="6">
        <v>323127.09999999998</v>
      </c>
      <c r="X129" s="6">
        <v>1190297.2</v>
      </c>
      <c r="Y129" s="6">
        <v>117419.1</v>
      </c>
      <c r="Z129" s="6">
        <v>283.39999999999998</v>
      </c>
      <c r="AA129" s="6">
        <v>58006.400000000001</v>
      </c>
      <c r="AB129" s="6">
        <v>20516.900000000001</v>
      </c>
      <c r="AC129" s="6">
        <v>11347.3</v>
      </c>
      <c r="AD129" s="6">
        <v>1232356.3999999999</v>
      </c>
      <c r="AE129" s="6">
        <v>117892.5</v>
      </c>
      <c r="AF129" s="6">
        <v>870.6</v>
      </c>
      <c r="AG129" s="6">
        <v>341117</v>
      </c>
      <c r="AH129" s="6">
        <v>9613.7000000000007</v>
      </c>
      <c r="AI129" s="6">
        <v>7546</v>
      </c>
      <c r="AJ129" s="6">
        <v>42656.5</v>
      </c>
      <c r="AK129" s="6">
        <v>34141</v>
      </c>
      <c r="AL129" s="6">
        <v>54319.199999999997</v>
      </c>
      <c r="AM129" s="6">
        <v>41834</v>
      </c>
      <c r="AN129" s="6">
        <v>2796.1</v>
      </c>
      <c r="AO129" s="6">
        <v>1102.0999999999999</v>
      </c>
      <c r="AP129" s="6">
        <v>7.2</v>
      </c>
      <c r="AQ129" s="6">
        <v>11.4</v>
      </c>
      <c r="AR129" s="71">
        <v>235378.29</v>
      </c>
      <c r="AS129" s="6">
        <v>33944</v>
      </c>
      <c r="AT129" s="6">
        <v>1.3</v>
      </c>
      <c r="AU129" s="6">
        <v>0</v>
      </c>
      <c r="AV129" s="71"/>
      <c r="AW129" s="71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</row>
    <row r="130" spans="1:73">
      <c r="A130" s="17"/>
      <c r="B130" s="18"/>
      <c r="C130" s="18"/>
      <c r="D130" s="18"/>
      <c r="E130" s="18"/>
      <c r="F130" s="18"/>
      <c r="G130" s="19"/>
      <c r="H130" s="19"/>
      <c r="I130" s="20"/>
      <c r="J130" s="18"/>
      <c r="K130" s="18"/>
      <c r="L130" s="21"/>
      <c r="M130" s="18"/>
      <c r="N130" s="18"/>
      <c r="O130" s="18"/>
      <c r="P130" s="18"/>
      <c r="Q130" s="22"/>
      <c r="R130" s="18"/>
      <c r="S130" s="18"/>
      <c r="T130" s="18"/>
      <c r="U130" s="18"/>
      <c r="V130" s="18"/>
      <c r="W130" s="18"/>
      <c r="X130" s="18"/>
      <c r="Y130" s="21"/>
      <c r="Z130" s="18"/>
      <c r="AA130" s="18"/>
      <c r="AB130" s="24"/>
      <c r="AC130" s="25"/>
      <c r="AD130" s="24"/>
      <c r="AE130" s="18"/>
      <c r="AF130" s="18"/>
      <c r="AG130" s="18"/>
      <c r="AH130" s="18"/>
      <c r="AI130" s="18"/>
      <c r="AJ130" s="18"/>
      <c r="AK130" s="18"/>
      <c r="AL130" s="18"/>
      <c r="AM130" s="18"/>
      <c r="AN130" s="21"/>
      <c r="AO130" s="21"/>
      <c r="AP130" s="18"/>
      <c r="AQ130" s="18"/>
      <c r="AR130" s="19"/>
      <c r="AS130" s="19"/>
      <c r="AT130" s="18"/>
      <c r="AU130" s="18"/>
      <c r="AV130" s="18"/>
      <c r="AW130" s="18"/>
      <c r="AX130" s="18"/>
      <c r="AY130" s="21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22"/>
    </row>
    <row r="131" spans="1:73">
      <c r="A131" s="5">
        <v>41029</v>
      </c>
      <c r="B131" s="71">
        <v>2609</v>
      </c>
      <c r="C131" s="71">
        <v>1382.5</v>
      </c>
      <c r="D131" s="6">
        <v>4736.1000000000004</v>
      </c>
      <c r="E131" s="6">
        <v>1.6</v>
      </c>
      <c r="F131" s="6">
        <v>0</v>
      </c>
      <c r="G131" s="6">
        <v>300188</v>
      </c>
      <c r="H131" s="6">
        <v>119937.3</v>
      </c>
      <c r="I131" s="6">
        <v>29247</v>
      </c>
      <c r="J131" s="6">
        <v>8.4</v>
      </c>
      <c r="K131" s="6">
        <v>13.6</v>
      </c>
      <c r="L131" s="6">
        <v>13580.4</v>
      </c>
      <c r="M131" s="6">
        <v>6298.3</v>
      </c>
      <c r="N131" s="6">
        <v>142056.4</v>
      </c>
      <c r="O131" s="6">
        <v>114228.1</v>
      </c>
      <c r="P131" s="6">
        <v>69256.5</v>
      </c>
      <c r="Q131" s="6">
        <v>59923.5</v>
      </c>
      <c r="R131" s="6">
        <v>75677.5</v>
      </c>
      <c r="S131" s="6">
        <v>51103.4</v>
      </c>
      <c r="T131" s="6">
        <v>7125.1</v>
      </c>
      <c r="U131" s="6">
        <v>5423.7</v>
      </c>
      <c r="V131" s="6">
        <v>613233.19999999995</v>
      </c>
      <c r="W131" s="6">
        <v>323127.09999999998</v>
      </c>
      <c r="X131" s="6">
        <v>1190297.2</v>
      </c>
      <c r="Y131" s="6">
        <v>117419.3</v>
      </c>
      <c r="Z131" s="6">
        <v>283.39999999999998</v>
      </c>
      <c r="AA131" s="6">
        <v>58006.400000000001</v>
      </c>
      <c r="AB131" s="6">
        <v>20516.900000000001</v>
      </c>
      <c r="AC131" s="6">
        <v>11347.3</v>
      </c>
      <c r="AD131" s="6">
        <v>1232356.3999999999</v>
      </c>
      <c r="AE131" s="6">
        <v>117892.6</v>
      </c>
      <c r="AF131" s="6">
        <v>870.6</v>
      </c>
      <c r="AG131" s="6">
        <v>341117</v>
      </c>
      <c r="AH131" s="6">
        <v>9613.7000000000007</v>
      </c>
      <c r="AI131" s="6">
        <v>7546</v>
      </c>
      <c r="AJ131" s="6">
        <v>42656.5</v>
      </c>
      <c r="AK131" s="6">
        <v>34141</v>
      </c>
      <c r="AL131" s="6">
        <v>54319.199999999997</v>
      </c>
      <c r="AM131" s="6">
        <v>41834</v>
      </c>
      <c r="AN131" s="6">
        <v>2796.1</v>
      </c>
      <c r="AO131" s="6">
        <v>1102.0999999999999</v>
      </c>
      <c r="AP131" s="6">
        <v>7.2</v>
      </c>
      <c r="AQ131" s="6">
        <v>11.4</v>
      </c>
      <c r="AR131" s="71">
        <v>235378.29</v>
      </c>
      <c r="AS131" s="6">
        <v>33944</v>
      </c>
      <c r="AT131" s="6">
        <v>1.3</v>
      </c>
      <c r="AU131" s="6">
        <v>0</v>
      </c>
      <c r="AV131" s="71"/>
      <c r="AW131" s="71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</row>
    <row r="132" spans="1:73">
      <c r="A132" s="5">
        <v>41030</v>
      </c>
      <c r="B132" s="71">
        <v>2609.5</v>
      </c>
      <c r="C132" s="71">
        <v>1382.8</v>
      </c>
      <c r="D132" s="6">
        <v>4737.1000000000004</v>
      </c>
      <c r="E132" s="6">
        <v>1.6</v>
      </c>
      <c r="F132" s="6">
        <v>0</v>
      </c>
      <c r="G132" s="6">
        <v>300445.8</v>
      </c>
      <c r="H132" s="6">
        <v>120038.7</v>
      </c>
      <c r="I132" s="6">
        <v>29271</v>
      </c>
      <c r="J132" s="6">
        <v>8.4</v>
      </c>
      <c r="K132" s="6">
        <v>13.6</v>
      </c>
      <c r="L132" s="6">
        <v>13580.4</v>
      </c>
      <c r="M132" s="6">
        <v>6298.3</v>
      </c>
      <c r="N132" s="6">
        <v>142089.29999999999</v>
      </c>
      <c r="O132" s="6">
        <v>114254</v>
      </c>
      <c r="P132" s="6">
        <v>69275.8</v>
      </c>
      <c r="Q132" s="6">
        <v>59938.6</v>
      </c>
      <c r="R132" s="6">
        <v>75697.7</v>
      </c>
      <c r="S132" s="6">
        <v>51117</v>
      </c>
      <c r="T132" s="6">
        <v>7125.1</v>
      </c>
      <c r="U132" s="6">
        <v>5423.7</v>
      </c>
      <c r="V132" s="6">
        <v>613335</v>
      </c>
      <c r="W132" s="6">
        <v>323148.3</v>
      </c>
      <c r="X132" s="6">
        <v>1190402.1000000001</v>
      </c>
      <c r="Y132" s="6">
        <v>117443.3</v>
      </c>
      <c r="Z132" s="6">
        <v>283.39999999999998</v>
      </c>
      <c r="AA132" s="6">
        <v>58006.400000000001</v>
      </c>
      <c r="AB132" s="6">
        <v>20801.3</v>
      </c>
      <c r="AC132" s="6">
        <v>11530.4</v>
      </c>
      <c r="AD132" s="6">
        <v>1232642.2</v>
      </c>
      <c r="AE132" s="6">
        <v>117916.6</v>
      </c>
      <c r="AF132" s="6">
        <v>870.6</v>
      </c>
      <c r="AG132" s="6">
        <v>341117</v>
      </c>
      <c r="AH132" s="6">
        <v>9620</v>
      </c>
      <c r="AI132" s="6">
        <v>7550.3</v>
      </c>
      <c r="AJ132" s="6">
        <v>42668.6</v>
      </c>
      <c r="AK132" s="6">
        <v>34149.5</v>
      </c>
      <c r="AL132" s="6">
        <v>54338.3</v>
      </c>
      <c r="AM132" s="6">
        <v>41848.9</v>
      </c>
      <c r="AN132" s="6">
        <v>2816.2</v>
      </c>
      <c r="AO132" s="6">
        <v>1109.9000000000001</v>
      </c>
      <c r="AP132" s="6">
        <v>7.2</v>
      </c>
      <c r="AQ132" s="6">
        <v>11.4</v>
      </c>
      <c r="AR132" s="71">
        <v>235378.29</v>
      </c>
      <c r="AS132" s="6">
        <v>33944</v>
      </c>
      <c r="AT132" s="6">
        <v>1.3</v>
      </c>
      <c r="AU132" s="6">
        <v>0</v>
      </c>
      <c r="AV132" s="71"/>
      <c r="AW132" s="71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</row>
    <row r="133" spans="1:73">
      <c r="A133" s="5">
        <v>41031</v>
      </c>
      <c r="B133" s="71">
        <v>2609.5</v>
      </c>
      <c r="C133" s="71">
        <v>1382.8</v>
      </c>
      <c r="D133" s="6">
        <v>4737.1000000000004</v>
      </c>
      <c r="E133" s="6">
        <v>1.6</v>
      </c>
      <c r="F133" s="6">
        <v>0</v>
      </c>
      <c r="G133" s="6">
        <v>300713.40000000002</v>
      </c>
      <c r="H133" s="6">
        <v>120143.8</v>
      </c>
      <c r="I133" s="6">
        <f>I132+24</f>
        <v>29295</v>
      </c>
      <c r="J133" s="6">
        <v>8.4</v>
      </c>
      <c r="K133" s="6">
        <v>13.6</v>
      </c>
      <c r="L133" s="6">
        <v>13580.4</v>
      </c>
      <c r="M133" s="6">
        <v>6298.3</v>
      </c>
      <c r="N133" s="6">
        <v>142123.4</v>
      </c>
      <c r="O133" s="6">
        <v>114280.8</v>
      </c>
      <c r="P133" s="6">
        <v>69296.100000000006</v>
      </c>
      <c r="Q133" s="6">
        <v>59954.400000000001</v>
      </c>
      <c r="R133" s="6">
        <v>75718.600000000006</v>
      </c>
      <c r="S133" s="6">
        <v>51131.3</v>
      </c>
      <c r="T133" s="6">
        <v>7125.1</v>
      </c>
      <c r="U133" s="6">
        <v>5423.7</v>
      </c>
      <c r="V133" s="6">
        <v>613439.5</v>
      </c>
      <c r="W133" s="6">
        <v>323172</v>
      </c>
      <c r="X133" s="6">
        <v>1190510.5</v>
      </c>
      <c r="Y133" s="6">
        <v>117467.3</v>
      </c>
      <c r="Z133" s="6">
        <v>283.39999999999998</v>
      </c>
      <c r="AA133" s="6">
        <v>58006.400000000001</v>
      </c>
      <c r="AB133" s="6">
        <v>21100.2</v>
      </c>
      <c r="AC133" s="6">
        <v>11720</v>
      </c>
      <c r="AD133" s="6">
        <v>1232944.6000000001</v>
      </c>
      <c r="AE133" s="6">
        <v>117940.6</v>
      </c>
      <c r="AF133" s="6">
        <v>870.6</v>
      </c>
      <c r="AG133" s="6">
        <v>341117</v>
      </c>
      <c r="AH133" s="6">
        <v>9625.9</v>
      </c>
      <c r="AI133" s="6">
        <v>7554.6</v>
      </c>
      <c r="AJ133" s="6">
        <v>42681.9</v>
      </c>
      <c r="AK133" s="6">
        <v>34159.199999999997</v>
      </c>
      <c r="AL133" s="6">
        <v>54357.9</v>
      </c>
      <c r="AM133" s="6">
        <v>41864.199999999997</v>
      </c>
      <c r="AN133" s="6">
        <v>2840.1</v>
      </c>
      <c r="AO133" s="6">
        <v>1119.5</v>
      </c>
      <c r="AP133" s="6">
        <v>7.2</v>
      </c>
      <c r="AQ133" s="6">
        <v>11.4</v>
      </c>
      <c r="AR133" s="71">
        <v>235378.29</v>
      </c>
      <c r="AS133" s="6">
        <v>33944</v>
      </c>
      <c r="AT133" s="6">
        <v>1.3</v>
      </c>
      <c r="AU133" s="6">
        <v>0</v>
      </c>
      <c r="AV133" s="71"/>
      <c r="AW133" s="71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</row>
    <row r="134" spans="1:73">
      <c r="A134" s="5">
        <v>41032</v>
      </c>
      <c r="B134" s="71">
        <v>2609.5</v>
      </c>
      <c r="C134" s="71">
        <v>1382.8</v>
      </c>
      <c r="D134" s="6">
        <v>4737.1000000000004</v>
      </c>
      <c r="E134" s="6">
        <v>1.6</v>
      </c>
      <c r="F134" s="6">
        <v>0</v>
      </c>
      <c r="G134" s="6">
        <v>300973.59999999998</v>
      </c>
      <c r="H134" s="6">
        <v>120246</v>
      </c>
      <c r="I134" s="6">
        <v>29319</v>
      </c>
      <c r="J134" s="6">
        <v>8.4</v>
      </c>
      <c r="K134" s="6">
        <v>13.6</v>
      </c>
      <c r="L134" s="6">
        <v>13580.4</v>
      </c>
      <c r="M134" s="6">
        <v>6298.3</v>
      </c>
      <c r="N134" s="6">
        <v>142156.9</v>
      </c>
      <c r="O134" s="6">
        <v>114307.1</v>
      </c>
      <c r="P134" s="6">
        <v>69315.600000000006</v>
      </c>
      <c r="Q134" s="6">
        <v>59969.599999999999</v>
      </c>
      <c r="R134" s="6">
        <v>75739.5</v>
      </c>
      <c r="S134" s="6">
        <v>51145.5</v>
      </c>
      <c r="T134" s="6">
        <v>7125.1</v>
      </c>
      <c r="U134" s="6">
        <v>5423.7</v>
      </c>
      <c r="V134" s="6">
        <v>613541.4</v>
      </c>
      <c r="W134" s="6">
        <v>323195.8</v>
      </c>
      <c r="X134" s="6">
        <v>1190615.5</v>
      </c>
      <c r="Y134" s="6">
        <v>117491.3</v>
      </c>
      <c r="Z134" s="6">
        <v>283.39999999999998</v>
      </c>
      <c r="AA134" s="6">
        <v>58006.400000000001</v>
      </c>
      <c r="AB134" s="6">
        <v>21393.200000000001</v>
      </c>
      <c r="AC134" s="6">
        <v>11905.2</v>
      </c>
      <c r="AD134" s="6">
        <v>1233240.3</v>
      </c>
      <c r="AE134" s="6">
        <v>117964.6</v>
      </c>
      <c r="AF134" s="6">
        <v>870.6</v>
      </c>
      <c r="AG134" s="6">
        <v>341117</v>
      </c>
      <c r="AH134" s="6">
        <v>9631.7000000000007</v>
      </c>
      <c r="AI134" s="6">
        <v>7558.8</v>
      </c>
      <c r="AJ134" s="6">
        <v>42694.9</v>
      </c>
      <c r="AK134" s="6">
        <v>34168.5</v>
      </c>
      <c r="AL134" s="6">
        <v>54377</v>
      </c>
      <c r="AM134" s="6">
        <v>41879.1</v>
      </c>
      <c r="AN134" s="6">
        <v>2864.3</v>
      </c>
      <c r="AO134" s="6">
        <v>1129.0999999999999</v>
      </c>
      <c r="AP134" s="6">
        <v>7.2</v>
      </c>
      <c r="AQ134" s="6">
        <v>11.4</v>
      </c>
      <c r="AR134" s="71">
        <v>235378.29</v>
      </c>
      <c r="AS134" s="6">
        <v>33944</v>
      </c>
      <c r="AT134" s="6">
        <v>1.3</v>
      </c>
      <c r="AU134" s="6">
        <v>0</v>
      </c>
      <c r="AV134" s="71"/>
      <c r="AW134" s="71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</row>
    <row r="135" spans="1:73">
      <c r="A135" s="5">
        <v>41033</v>
      </c>
      <c r="B135" s="71">
        <v>2609.5</v>
      </c>
      <c r="C135" s="71">
        <v>1382.8</v>
      </c>
      <c r="D135" s="6">
        <v>4737.1000000000004</v>
      </c>
      <c r="E135" s="6">
        <v>1.6</v>
      </c>
      <c r="F135" s="6">
        <v>0</v>
      </c>
      <c r="G135" s="6">
        <v>301229.09999999998</v>
      </c>
      <c r="H135" s="6">
        <v>120346.9</v>
      </c>
      <c r="I135" s="6">
        <v>29343</v>
      </c>
      <c r="J135" s="6">
        <v>8.4</v>
      </c>
      <c r="K135" s="6">
        <v>13.6</v>
      </c>
      <c r="L135" s="6">
        <v>13580.4</v>
      </c>
      <c r="M135" s="6">
        <v>6298.3</v>
      </c>
      <c r="N135" s="6">
        <v>142198.79999999999</v>
      </c>
      <c r="O135" s="6">
        <v>114333.6</v>
      </c>
      <c r="P135" s="6">
        <v>69334.7</v>
      </c>
      <c r="Q135" s="6">
        <v>59984.1</v>
      </c>
      <c r="R135" s="6">
        <v>75759.899999999994</v>
      </c>
      <c r="S135" s="6">
        <v>51159.5</v>
      </c>
      <c r="T135" s="6">
        <v>7125.1</v>
      </c>
      <c r="U135" s="6">
        <v>5423.7</v>
      </c>
      <c r="V135" s="6">
        <v>613643.9</v>
      </c>
      <c r="W135" s="6">
        <v>323226.40000000002</v>
      </c>
      <c r="X135" s="6">
        <v>1190721.1000000001</v>
      </c>
      <c r="Y135" s="6">
        <v>117515.3</v>
      </c>
      <c r="Z135" s="6">
        <v>283.39999999999998</v>
      </c>
      <c r="AA135" s="6">
        <v>58006.400000000001</v>
      </c>
      <c r="AB135" s="6">
        <v>21679.3</v>
      </c>
      <c r="AC135" s="6">
        <v>12079.3</v>
      </c>
      <c r="AD135" s="6">
        <v>1233528</v>
      </c>
      <c r="AE135" s="6">
        <v>117988.6</v>
      </c>
      <c r="AF135" s="6">
        <v>870.6</v>
      </c>
      <c r="AG135" s="6">
        <v>341117</v>
      </c>
      <c r="AH135" s="6">
        <v>9637.6</v>
      </c>
      <c r="AI135" s="6">
        <v>7563.1</v>
      </c>
      <c r="AJ135" s="6">
        <v>42704.9</v>
      </c>
      <c r="AK135" s="6">
        <v>34175.599999999999</v>
      </c>
      <c r="AL135" s="6">
        <v>54396.4</v>
      </c>
      <c r="AM135" s="6">
        <v>41894.1</v>
      </c>
      <c r="AN135" s="6">
        <v>2890</v>
      </c>
      <c r="AO135" s="6">
        <v>1139.4000000000001</v>
      </c>
      <c r="AP135" s="6">
        <v>7.2</v>
      </c>
      <c r="AQ135" s="6">
        <v>11.4</v>
      </c>
      <c r="AR135" s="71">
        <v>235378.29</v>
      </c>
      <c r="AS135" s="6">
        <v>33944</v>
      </c>
      <c r="AT135" s="6">
        <v>1.3</v>
      </c>
      <c r="AU135" s="6">
        <v>0</v>
      </c>
      <c r="AV135" s="71"/>
      <c r="AW135" s="71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</row>
    <row r="136" spans="1:73">
      <c r="A136" s="5">
        <v>41034</v>
      </c>
      <c r="B136" s="71">
        <v>2609.5</v>
      </c>
      <c r="C136" s="71">
        <v>1382.8</v>
      </c>
      <c r="D136" s="6">
        <v>4737.1000000000004</v>
      </c>
      <c r="E136" s="6">
        <v>1.6</v>
      </c>
      <c r="F136" s="6">
        <v>0</v>
      </c>
      <c r="G136" s="6">
        <v>301476.5</v>
      </c>
      <c r="H136" s="6">
        <v>120445.7</v>
      </c>
      <c r="I136" s="6">
        <v>29367</v>
      </c>
      <c r="J136" s="6">
        <v>8.4</v>
      </c>
      <c r="K136" s="6">
        <v>13.6</v>
      </c>
      <c r="L136" s="6">
        <v>13580.4</v>
      </c>
      <c r="M136" s="6">
        <v>6298.3</v>
      </c>
      <c r="N136" s="6">
        <v>142225</v>
      </c>
      <c r="O136" s="6">
        <v>114360.2</v>
      </c>
      <c r="P136" s="6">
        <v>69352.600000000006</v>
      </c>
      <c r="Q136" s="6">
        <v>59998</v>
      </c>
      <c r="R136" s="6">
        <v>75779.7</v>
      </c>
      <c r="S136" s="6">
        <v>51173.1</v>
      </c>
      <c r="T136" s="6">
        <v>7125.1</v>
      </c>
      <c r="U136" s="6">
        <v>5423.7</v>
      </c>
      <c r="V136" s="6">
        <v>613746.6</v>
      </c>
      <c r="W136" s="6">
        <v>323285</v>
      </c>
      <c r="X136" s="6">
        <v>1190825.3</v>
      </c>
      <c r="Y136" s="6">
        <v>117539.3</v>
      </c>
      <c r="Z136" s="6">
        <v>283.39999999999998</v>
      </c>
      <c r="AA136" s="6">
        <v>58006.400000000001</v>
      </c>
      <c r="AB136" s="6">
        <v>21950.799999999999</v>
      </c>
      <c r="AC136" s="6">
        <v>12219.4</v>
      </c>
      <c r="AD136" s="6">
        <v>1233801.1000000001</v>
      </c>
      <c r="AE136" s="6">
        <v>118012.6</v>
      </c>
      <c r="AF136" s="6">
        <v>870.6</v>
      </c>
      <c r="AG136" s="6">
        <v>341117</v>
      </c>
      <c r="AH136" s="6">
        <v>9634.1</v>
      </c>
      <c r="AI136" s="6">
        <v>7567.2</v>
      </c>
      <c r="AJ136" s="6">
        <v>42714.7</v>
      </c>
      <c r="AK136" s="6">
        <v>34182.5</v>
      </c>
      <c r="AL136" s="6">
        <v>54415.8</v>
      </c>
      <c r="AM136" s="6">
        <v>41909.199999999997</v>
      </c>
      <c r="AN136" s="6">
        <v>2910.3</v>
      </c>
      <c r="AO136" s="6">
        <v>1147.3</v>
      </c>
      <c r="AP136" s="6">
        <v>7.2</v>
      </c>
      <c r="AQ136" s="6">
        <v>11.4</v>
      </c>
      <c r="AR136" s="71">
        <v>235378.29</v>
      </c>
      <c r="AS136" s="6">
        <v>33944</v>
      </c>
      <c r="AT136" s="6">
        <v>1.3</v>
      </c>
      <c r="AU136" s="6">
        <v>0</v>
      </c>
      <c r="AV136" s="71"/>
      <c r="AW136" s="71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</row>
    <row r="137" spans="1:73">
      <c r="A137" s="5">
        <v>41035</v>
      </c>
      <c r="B137" s="71">
        <v>2609.5</v>
      </c>
      <c r="C137" s="71">
        <v>1382.8</v>
      </c>
      <c r="D137" s="6">
        <v>4737.1000000000004</v>
      </c>
      <c r="E137" s="6">
        <v>1.6</v>
      </c>
      <c r="F137" s="6">
        <v>0</v>
      </c>
      <c r="G137" s="6">
        <v>301726.59999999998</v>
      </c>
      <c r="H137" s="6">
        <v>120544.4</v>
      </c>
      <c r="I137" s="6">
        <v>29391</v>
      </c>
      <c r="J137" s="6">
        <v>8.4</v>
      </c>
      <c r="K137" s="6">
        <v>13.6</v>
      </c>
      <c r="L137" s="6">
        <v>13580.4</v>
      </c>
      <c r="M137" s="6">
        <v>6298.3</v>
      </c>
      <c r="N137" s="6">
        <v>142258.9</v>
      </c>
      <c r="O137" s="6">
        <v>114386.6</v>
      </c>
      <c r="P137" s="6">
        <v>69372.899999999994</v>
      </c>
      <c r="Q137" s="6">
        <v>60013.599999999999</v>
      </c>
      <c r="R137" s="6">
        <v>75800.2</v>
      </c>
      <c r="S137" s="6">
        <v>51187.199999999997</v>
      </c>
      <c r="T137" s="6">
        <v>7125.1</v>
      </c>
      <c r="U137" s="6">
        <v>5423.7</v>
      </c>
      <c r="V137" s="6">
        <v>613845.30000000005</v>
      </c>
      <c r="W137" s="6">
        <v>323340.59999999998</v>
      </c>
      <c r="X137" s="6">
        <v>1190927.6000000001</v>
      </c>
      <c r="Y137" s="6">
        <v>117563.3</v>
      </c>
      <c r="Z137" s="6">
        <v>283.39999999999998</v>
      </c>
      <c r="AA137" s="6">
        <v>58006.400000000001</v>
      </c>
      <c r="AB137" s="6">
        <v>22236.400000000001</v>
      </c>
      <c r="AC137" s="6">
        <v>12367.8</v>
      </c>
      <c r="AD137" s="6">
        <v>1234088.3</v>
      </c>
      <c r="AE137" s="6">
        <v>118036.6</v>
      </c>
      <c r="AF137" s="6">
        <v>870.6</v>
      </c>
      <c r="AG137" s="6">
        <v>341117</v>
      </c>
      <c r="AH137" s="6">
        <v>9648.7999999999993</v>
      </c>
      <c r="AI137" s="6">
        <v>7571.4</v>
      </c>
      <c r="AJ137" s="6">
        <v>42726</v>
      </c>
      <c r="AK137" s="6">
        <v>34190.5</v>
      </c>
      <c r="AL137" s="6">
        <v>54435</v>
      </c>
      <c r="AM137" s="6">
        <v>41924.1</v>
      </c>
      <c r="AN137" s="6">
        <v>2935.4</v>
      </c>
      <c r="AO137" s="6">
        <v>1157.2</v>
      </c>
      <c r="AP137" s="6">
        <v>7.2</v>
      </c>
      <c r="AQ137" s="6">
        <v>11.4</v>
      </c>
      <c r="AR137" s="71">
        <v>235378.29</v>
      </c>
      <c r="AS137" s="6">
        <v>33944</v>
      </c>
      <c r="AT137" s="6">
        <v>1.3</v>
      </c>
      <c r="AU137" s="6">
        <v>0</v>
      </c>
      <c r="AV137" s="71"/>
      <c r="AW137" s="71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</row>
    <row r="138" spans="1:73">
      <c r="A138" s="5">
        <v>41036</v>
      </c>
      <c r="B138" s="71">
        <v>2609.5</v>
      </c>
      <c r="C138" s="71">
        <v>1382.8</v>
      </c>
      <c r="D138" s="6">
        <v>4737.1000000000004</v>
      </c>
      <c r="E138" s="6">
        <v>1.6</v>
      </c>
      <c r="F138" s="6">
        <v>0</v>
      </c>
      <c r="G138" s="6">
        <v>301972.5</v>
      </c>
      <c r="H138" s="6">
        <v>120642.3</v>
      </c>
      <c r="I138" s="6">
        <f>I137+24</f>
        <v>29415</v>
      </c>
      <c r="J138" s="6">
        <v>8.4</v>
      </c>
      <c r="K138" s="6">
        <v>13.6</v>
      </c>
      <c r="L138" s="6">
        <v>13580.4</v>
      </c>
      <c r="M138" s="6">
        <v>6298.3</v>
      </c>
      <c r="N138" s="6">
        <v>142290.9</v>
      </c>
      <c r="O138" s="6">
        <v>114411.2</v>
      </c>
      <c r="P138" s="6">
        <v>69392.600000000006</v>
      </c>
      <c r="Q138" s="6">
        <v>60029.1</v>
      </c>
      <c r="R138" s="6">
        <v>75821.100000000006</v>
      </c>
      <c r="S138" s="6">
        <v>51201.5</v>
      </c>
      <c r="T138" s="6">
        <v>7125.1</v>
      </c>
      <c r="U138" s="6">
        <v>5423.7</v>
      </c>
      <c r="V138" s="6">
        <v>613939.9</v>
      </c>
      <c r="W138" s="6">
        <v>323392.40000000002</v>
      </c>
      <c r="X138" s="6">
        <v>1191025.5</v>
      </c>
      <c r="Y138" s="6">
        <f>Y137+24</f>
        <v>117587.3</v>
      </c>
      <c r="Z138" s="6">
        <v>283.39999999999998</v>
      </c>
      <c r="AA138" s="6">
        <v>58006.400000000001</v>
      </c>
      <c r="AB138" s="6">
        <v>22514.9</v>
      </c>
      <c r="AC138" s="6">
        <v>12513.9</v>
      </c>
      <c r="AD138" s="6">
        <v>1234368.5</v>
      </c>
      <c r="AE138" s="6">
        <f>AE137+24</f>
        <v>118060.6</v>
      </c>
      <c r="AF138" s="6">
        <v>870.6</v>
      </c>
      <c r="AG138" s="6">
        <v>341117</v>
      </c>
      <c r="AH138" s="6">
        <v>9654.7999999999993</v>
      </c>
      <c r="AI138" s="6">
        <v>7575.6</v>
      </c>
      <c r="AJ138" s="6">
        <v>42736.5</v>
      </c>
      <c r="AK138" s="6">
        <v>34197.9</v>
      </c>
      <c r="AL138" s="6">
        <v>54453.3</v>
      </c>
      <c r="AM138" s="6">
        <v>41938.199999999997</v>
      </c>
      <c r="AN138" s="6">
        <v>2956</v>
      </c>
      <c r="AO138" s="6">
        <v>1165.2</v>
      </c>
      <c r="AP138" s="6">
        <v>7.2</v>
      </c>
      <c r="AQ138" s="6">
        <v>11.4</v>
      </c>
      <c r="AR138" s="71">
        <v>235378.29</v>
      </c>
      <c r="AS138" s="6">
        <v>33944</v>
      </c>
      <c r="AT138" s="6">
        <v>1.3</v>
      </c>
      <c r="AU138" s="6">
        <v>0</v>
      </c>
      <c r="AV138" s="71"/>
      <c r="AW138" s="71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</row>
    <row r="139" spans="1:73">
      <c r="A139" s="5">
        <v>41037</v>
      </c>
      <c r="B139" s="71">
        <v>2610.3000000000002</v>
      </c>
      <c r="C139" s="71">
        <v>1383.2</v>
      </c>
      <c r="D139" s="6">
        <v>4738.1000000000004</v>
      </c>
      <c r="E139" s="6">
        <v>1.6</v>
      </c>
      <c r="F139" s="6">
        <v>0</v>
      </c>
      <c r="G139" s="6">
        <v>302223.7</v>
      </c>
      <c r="H139" s="6">
        <v>120741.8</v>
      </c>
      <c r="I139" s="6">
        <v>29439</v>
      </c>
      <c r="J139" s="6">
        <v>8.4</v>
      </c>
      <c r="K139" s="6">
        <v>13.6</v>
      </c>
      <c r="L139" s="6">
        <v>13580.4</v>
      </c>
      <c r="M139" s="6">
        <v>6298.3</v>
      </c>
      <c r="N139" s="6">
        <v>142322.5</v>
      </c>
      <c r="O139" s="6">
        <v>114435.6</v>
      </c>
      <c r="P139" s="6">
        <v>69415.100000000006</v>
      </c>
      <c r="Q139" s="6">
        <v>60046.400000000001</v>
      </c>
      <c r="R139" s="6">
        <v>75841.7</v>
      </c>
      <c r="S139" s="6">
        <v>51215.5</v>
      </c>
      <c r="T139" s="6">
        <v>7125.1</v>
      </c>
      <c r="U139" s="6">
        <v>5423.7</v>
      </c>
      <c r="V139" s="6">
        <v>614034.5</v>
      </c>
      <c r="W139" s="6">
        <v>323447.5</v>
      </c>
      <c r="X139" s="6">
        <v>1191123.3</v>
      </c>
      <c r="Y139" s="6">
        <v>117611.3</v>
      </c>
      <c r="Z139" s="6">
        <v>283.39999999999998</v>
      </c>
      <c r="AA139" s="6">
        <v>58006.400000000001</v>
      </c>
      <c r="AB139" s="6">
        <v>22808.799999999999</v>
      </c>
      <c r="AC139" s="6">
        <v>12663.2</v>
      </c>
      <c r="AD139" s="6">
        <v>1234662.3999999999</v>
      </c>
      <c r="AE139" s="6">
        <v>118084.6</v>
      </c>
      <c r="AF139" s="6">
        <v>870.6</v>
      </c>
      <c r="AG139" s="6">
        <v>341117</v>
      </c>
      <c r="AH139" s="6">
        <v>9660.7000000000007</v>
      </c>
      <c r="AI139" s="6">
        <v>7579.3</v>
      </c>
      <c r="AJ139" s="6">
        <v>42747</v>
      </c>
      <c r="AK139" s="6">
        <v>34205.4</v>
      </c>
      <c r="AL139" s="6">
        <v>54471.7</v>
      </c>
      <c r="AM139" s="6">
        <v>41952.3</v>
      </c>
      <c r="AN139" s="6">
        <v>2984.4</v>
      </c>
      <c r="AO139" s="6">
        <v>1176.4000000000001</v>
      </c>
      <c r="AP139" s="6">
        <v>7.2</v>
      </c>
      <c r="AQ139" s="6">
        <v>11.4</v>
      </c>
      <c r="AR139" s="71">
        <v>235378.29</v>
      </c>
      <c r="AS139" s="6">
        <v>33944</v>
      </c>
      <c r="AT139" s="6">
        <v>1.3</v>
      </c>
      <c r="AU139" s="6">
        <v>0</v>
      </c>
      <c r="AV139" s="71"/>
      <c r="AW139" s="71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</row>
    <row r="140" spans="1:73">
      <c r="A140" s="5">
        <v>41038</v>
      </c>
      <c r="B140" s="71">
        <v>2610.3000000000002</v>
      </c>
      <c r="C140" s="71">
        <v>1383.2</v>
      </c>
      <c r="D140" s="6">
        <v>4738.1000000000004</v>
      </c>
      <c r="E140" s="6">
        <v>1.6</v>
      </c>
      <c r="F140" s="6">
        <v>0</v>
      </c>
      <c r="G140" s="6">
        <v>302469.59999999998</v>
      </c>
      <c r="H140" s="6">
        <v>120839.3</v>
      </c>
      <c r="I140" s="6">
        <v>29463</v>
      </c>
      <c r="J140" s="6">
        <v>8.4</v>
      </c>
      <c r="K140" s="6">
        <v>13.6</v>
      </c>
      <c r="L140" s="6">
        <v>13580.4</v>
      </c>
      <c r="M140" s="6">
        <v>6298.3</v>
      </c>
      <c r="N140" s="6">
        <v>142355.5</v>
      </c>
      <c r="O140" s="6">
        <v>114461.2</v>
      </c>
      <c r="P140" s="6">
        <v>69435</v>
      </c>
      <c r="Q140" s="6">
        <v>60062.2</v>
      </c>
      <c r="R140" s="6">
        <v>75863.199999999997</v>
      </c>
      <c r="S140" s="6">
        <v>51230.1</v>
      </c>
      <c r="T140" s="6">
        <v>7125.1</v>
      </c>
      <c r="U140" s="6">
        <v>5423.7</v>
      </c>
      <c r="V140" s="6">
        <v>614128.6</v>
      </c>
      <c r="W140" s="6">
        <v>323500</v>
      </c>
      <c r="X140" s="6">
        <v>1191220.8</v>
      </c>
      <c r="Y140" s="6">
        <v>117635.3</v>
      </c>
      <c r="Z140" s="6">
        <v>283.39999999999998</v>
      </c>
      <c r="AA140" s="6">
        <v>58006.400000000001</v>
      </c>
      <c r="AB140" s="6">
        <v>23089</v>
      </c>
      <c r="AC140" s="6">
        <v>12809.7</v>
      </c>
      <c r="AD140" s="6">
        <v>1234944</v>
      </c>
      <c r="AE140" s="6">
        <v>118108.6</v>
      </c>
      <c r="AF140" s="6">
        <v>870.6</v>
      </c>
      <c r="AG140" s="6">
        <v>341117</v>
      </c>
      <c r="AH140" s="6">
        <v>9667.2999999999993</v>
      </c>
      <c r="AI140" s="6">
        <v>7584.3</v>
      </c>
      <c r="AJ140" s="6">
        <v>42757.5</v>
      </c>
      <c r="AK140" s="6">
        <v>34212.800000000003</v>
      </c>
      <c r="AL140" s="6">
        <v>54490.7</v>
      </c>
      <c r="AM140" s="6">
        <v>41967</v>
      </c>
      <c r="AN140" s="6">
        <v>3003.3</v>
      </c>
      <c r="AO140" s="6">
        <v>1184</v>
      </c>
      <c r="AP140" s="6">
        <v>7.2</v>
      </c>
      <c r="AQ140" s="6">
        <v>11.4</v>
      </c>
      <c r="AR140" s="71">
        <v>235378.29</v>
      </c>
      <c r="AS140" s="6">
        <v>33944</v>
      </c>
      <c r="AT140" s="6">
        <v>1.3</v>
      </c>
      <c r="AU140" s="6">
        <v>0</v>
      </c>
      <c r="AV140" s="71"/>
      <c r="AW140" s="71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</row>
    <row r="141" spans="1:73">
      <c r="A141" s="5">
        <v>41039</v>
      </c>
      <c r="B141" s="71">
        <v>2610.6999999999998</v>
      </c>
      <c r="C141" s="71">
        <v>1383.4</v>
      </c>
      <c r="D141" s="6">
        <v>4738.6000000000004</v>
      </c>
      <c r="E141" s="6">
        <v>1.6</v>
      </c>
      <c r="F141" s="6">
        <v>0</v>
      </c>
      <c r="G141" s="6">
        <v>302715.7</v>
      </c>
      <c r="H141" s="6">
        <v>120937.2</v>
      </c>
      <c r="I141" s="6">
        <v>29487</v>
      </c>
      <c r="J141" s="6">
        <v>8.4</v>
      </c>
      <c r="K141" s="6">
        <v>13.6</v>
      </c>
      <c r="L141" s="6">
        <v>13580.4</v>
      </c>
      <c r="M141" s="6">
        <v>6298.3</v>
      </c>
      <c r="N141" s="6">
        <v>142389.1</v>
      </c>
      <c r="O141" s="6">
        <v>114487.5</v>
      </c>
      <c r="P141" s="6">
        <v>69455.7</v>
      </c>
      <c r="Q141" s="6">
        <v>60078.1</v>
      </c>
      <c r="R141" s="6">
        <v>75884.5</v>
      </c>
      <c r="S141" s="6">
        <v>51244.4</v>
      </c>
      <c r="T141" s="6">
        <v>7125.1</v>
      </c>
      <c r="U141" s="6">
        <v>5423.7</v>
      </c>
      <c r="V141" s="6">
        <v>614222.9</v>
      </c>
      <c r="W141" s="6">
        <v>323554.7</v>
      </c>
      <c r="X141" s="6">
        <v>1191318.5</v>
      </c>
      <c r="Y141" s="6">
        <v>117659.3</v>
      </c>
      <c r="Z141" s="6">
        <v>283.39999999999998</v>
      </c>
      <c r="AA141" s="6">
        <v>58006.400000000001</v>
      </c>
      <c r="AB141" s="6">
        <v>23378</v>
      </c>
      <c r="AC141" s="6">
        <v>12958.3</v>
      </c>
      <c r="AD141" s="6">
        <v>1235235</v>
      </c>
      <c r="AE141" s="6">
        <v>118132.6</v>
      </c>
      <c r="AF141" s="6">
        <v>870.6</v>
      </c>
      <c r="AG141" s="6">
        <v>341117</v>
      </c>
      <c r="AH141" s="6">
        <v>9673.7999999999993</v>
      </c>
      <c r="AI141" s="6">
        <v>7588.7</v>
      </c>
      <c r="AJ141" s="6">
        <v>42768.1</v>
      </c>
      <c r="AK141" s="6">
        <v>34220.300000000003</v>
      </c>
      <c r="AL141" s="6">
        <v>54510</v>
      </c>
      <c r="AM141" s="6">
        <v>41982</v>
      </c>
      <c r="AN141" s="6">
        <v>3029.5</v>
      </c>
      <c r="AO141" s="6">
        <v>1194.4000000000001</v>
      </c>
      <c r="AP141" s="6">
        <v>7.2</v>
      </c>
      <c r="AQ141" s="6">
        <v>11.4</v>
      </c>
      <c r="AR141" s="71">
        <v>235378.29</v>
      </c>
      <c r="AS141" s="6">
        <v>33944</v>
      </c>
      <c r="AT141" s="6">
        <v>1.3</v>
      </c>
      <c r="AU141" s="6">
        <v>0</v>
      </c>
      <c r="AV141" s="71"/>
      <c r="AW141" s="71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</row>
    <row r="142" spans="1:73">
      <c r="A142" s="5">
        <v>41040</v>
      </c>
      <c r="B142" s="71">
        <v>2610.6999999999998</v>
      </c>
      <c r="C142" s="71">
        <v>1383.4</v>
      </c>
      <c r="D142" s="6">
        <v>4738.6000000000004</v>
      </c>
      <c r="E142" s="6">
        <v>1.6</v>
      </c>
      <c r="F142" s="6">
        <v>0</v>
      </c>
      <c r="G142" s="6">
        <v>302961</v>
      </c>
      <c r="H142" s="6">
        <v>121034.8</v>
      </c>
      <c r="I142" s="6">
        <v>29511</v>
      </c>
      <c r="J142" s="6">
        <v>8.4</v>
      </c>
      <c r="K142" s="6">
        <v>13.6</v>
      </c>
      <c r="L142" s="6">
        <v>13580.4</v>
      </c>
      <c r="M142" s="6">
        <v>6298.3</v>
      </c>
      <c r="N142" s="6">
        <v>142421</v>
      </c>
      <c r="O142" s="6">
        <v>114512.2</v>
      </c>
      <c r="P142" s="6">
        <v>69475.100000000006</v>
      </c>
      <c r="Q142" s="6">
        <v>60093.2</v>
      </c>
      <c r="R142" s="6">
        <v>75905.600000000006</v>
      </c>
      <c r="S142" s="6">
        <v>51258.6</v>
      </c>
      <c r="T142" s="6">
        <v>7125.1</v>
      </c>
      <c r="U142" s="6">
        <v>5423.7</v>
      </c>
      <c r="V142" s="6">
        <v>614317.4</v>
      </c>
      <c r="W142" s="6">
        <v>323606.40000000002</v>
      </c>
      <c r="X142" s="6">
        <v>1191416.6000000001</v>
      </c>
      <c r="Y142" s="6">
        <v>117683.3</v>
      </c>
      <c r="Z142" s="6">
        <v>283.39999999999998</v>
      </c>
      <c r="AA142" s="6">
        <v>58006.400000000001</v>
      </c>
      <c r="AB142" s="6">
        <v>23657.7</v>
      </c>
      <c r="AC142" s="6">
        <v>13104.5</v>
      </c>
      <c r="AD142" s="6">
        <v>1235516.3999999999</v>
      </c>
      <c r="AE142" s="6">
        <v>118156.6</v>
      </c>
      <c r="AF142" s="6">
        <v>870.6</v>
      </c>
      <c r="AG142" s="6">
        <v>341117</v>
      </c>
      <c r="AH142" s="6">
        <v>9680.4</v>
      </c>
      <c r="AI142" s="6">
        <v>7593.1</v>
      </c>
      <c r="AJ142" s="6">
        <v>42778.5</v>
      </c>
      <c r="AK142" s="6">
        <v>34227.699999999997</v>
      </c>
      <c r="AL142" s="6">
        <v>54528.4</v>
      </c>
      <c r="AM142" s="6">
        <v>41996.2</v>
      </c>
      <c r="AN142" s="6">
        <v>3051.5</v>
      </c>
      <c r="AO142" s="6">
        <v>1209.9000000000001</v>
      </c>
      <c r="AP142" s="6">
        <v>7.2</v>
      </c>
      <c r="AQ142" s="6">
        <v>11.4</v>
      </c>
      <c r="AR142" s="71">
        <v>235378.29</v>
      </c>
      <c r="AS142" s="6">
        <v>33944</v>
      </c>
      <c r="AT142" s="6">
        <v>1.3</v>
      </c>
      <c r="AU142" s="6">
        <v>0</v>
      </c>
      <c r="AV142" s="71"/>
      <c r="AW142" s="71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</row>
    <row r="143" spans="1:73">
      <c r="A143" s="5">
        <v>41041</v>
      </c>
      <c r="B143" s="71">
        <v>2610.6999999999998</v>
      </c>
      <c r="C143" s="71">
        <v>1383.4</v>
      </c>
      <c r="D143" s="6">
        <v>4738.6000000000004</v>
      </c>
      <c r="E143" s="6">
        <v>1.6</v>
      </c>
      <c r="F143" s="6">
        <v>0</v>
      </c>
      <c r="G143" s="6">
        <v>303208.2</v>
      </c>
      <c r="H143" s="6">
        <v>121132.7</v>
      </c>
      <c r="I143" s="6">
        <v>29535</v>
      </c>
      <c r="J143" s="6">
        <v>8.4</v>
      </c>
      <c r="K143" s="6">
        <v>13.6</v>
      </c>
      <c r="L143" s="6">
        <v>13580.4</v>
      </c>
      <c r="M143" s="6">
        <v>6298.3</v>
      </c>
      <c r="N143" s="6">
        <v>142452.79999999999</v>
      </c>
      <c r="O143" s="6">
        <v>114536.5</v>
      </c>
      <c r="P143" s="6">
        <v>69494.8</v>
      </c>
      <c r="Q143" s="6">
        <v>60108</v>
      </c>
      <c r="R143" s="6">
        <v>75926</v>
      </c>
      <c r="S143" s="6">
        <v>51272.5</v>
      </c>
      <c r="T143" s="6">
        <v>7125.1</v>
      </c>
      <c r="U143" s="6">
        <v>5423.7</v>
      </c>
      <c r="V143" s="6">
        <v>614411.69999999995</v>
      </c>
      <c r="W143" s="6">
        <v>323658.90000000002</v>
      </c>
      <c r="X143" s="6">
        <v>1191514.6000000001</v>
      </c>
      <c r="Y143" s="6">
        <v>117707.3</v>
      </c>
      <c r="Z143" s="6">
        <v>283.39999999999998</v>
      </c>
      <c r="AA143" s="6">
        <v>58006.400000000001</v>
      </c>
      <c r="AB143" s="6">
        <v>23943.7</v>
      </c>
      <c r="AC143" s="6">
        <v>13251</v>
      </c>
      <c r="AD143" s="6">
        <v>1235804.3</v>
      </c>
      <c r="AE143" s="6">
        <v>118180.6</v>
      </c>
      <c r="AF143" s="6">
        <v>870.6</v>
      </c>
      <c r="AG143" s="6">
        <v>341117</v>
      </c>
      <c r="AH143" s="6">
        <v>9686.2000000000007</v>
      </c>
      <c r="AI143" s="6">
        <v>7597.3</v>
      </c>
      <c r="AJ143" s="6">
        <v>42788.4</v>
      </c>
      <c r="AK143" s="6">
        <v>34234.699999999997</v>
      </c>
      <c r="AL143" s="6">
        <v>54546.5</v>
      </c>
      <c r="AM143" s="6">
        <v>42010.1</v>
      </c>
      <c r="AN143" s="6">
        <v>3080</v>
      </c>
      <c r="AO143" s="6">
        <v>1214.2</v>
      </c>
      <c r="AP143" s="6">
        <v>7.2</v>
      </c>
      <c r="AQ143" s="6">
        <v>11.4</v>
      </c>
      <c r="AR143" s="71">
        <v>235378.29</v>
      </c>
      <c r="AS143" s="6">
        <v>33944</v>
      </c>
      <c r="AT143" s="6">
        <v>1.3</v>
      </c>
      <c r="AU143" s="6">
        <v>0</v>
      </c>
      <c r="AV143" s="71"/>
      <c r="AW143" s="71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</row>
    <row r="144" spans="1:73">
      <c r="A144" s="5">
        <v>41042</v>
      </c>
      <c r="B144" s="71">
        <v>2610.6999999999998</v>
      </c>
      <c r="C144" s="71">
        <v>1383.4</v>
      </c>
      <c r="D144" s="6">
        <v>4738.6000000000004</v>
      </c>
      <c r="E144" s="6">
        <v>1.6</v>
      </c>
      <c r="F144" s="6">
        <v>0</v>
      </c>
      <c r="G144" s="6">
        <v>303396</v>
      </c>
      <c r="H144" s="6">
        <v>121207.3</v>
      </c>
      <c r="I144" s="6">
        <v>29553</v>
      </c>
      <c r="J144" s="6">
        <v>8.4</v>
      </c>
      <c r="K144" s="6">
        <v>13.6</v>
      </c>
      <c r="L144" s="6">
        <v>13580.4</v>
      </c>
      <c r="M144" s="6">
        <v>6298.3</v>
      </c>
      <c r="N144" s="6">
        <v>142479.6</v>
      </c>
      <c r="O144" s="6">
        <v>114557</v>
      </c>
      <c r="P144" s="6">
        <v>69513.2</v>
      </c>
      <c r="Q144" s="6">
        <v>60122.7</v>
      </c>
      <c r="R144" s="6">
        <v>75946.7</v>
      </c>
      <c r="S144" s="6">
        <v>51286.6</v>
      </c>
      <c r="T144" s="6">
        <v>7125.1</v>
      </c>
      <c r="U144" s="6">
        <v>5423.7</v>
      </c>
      <c r="V144" s="6">
        <v>614498.69999999995</v>
      </c>
      <c r="W144" s="6">
        <v>323707.40000000002</v>
      </c>
      <c r="X144" s="6">
        <v>1191605</v>
      </c>
      <c r="Y144" s="6">
        <v>117731.3</v>
      </c>
      <c r="Z144" s="6">
        <v>284.39999999999998</v>
      </c>
      <c r="AA144" s="6">
        <v>58879</v>
      </c>
      <c r="AB144" s="6">
        <v>24165.5</v>
      </c>
      <c r="AC144" s="6">
        <v>13369.8</v>
      </c>
      <c r="AD144" s="6">
        <v>1236029.2</v>
      </c>
      <c r="AE144" s="6">
        <v>118204.6</v>
      </c>
      <c r="AF144" s="6">
        <v>875.8</v>
      </c>
      <c r="AG144" s="6">
        <v>345961</v>
      </c>
      <c r="AH144" s="6">
        <v>9692.5</v>
      </c>
      <c r="AI144" s="6">
        <v>7601.6</v>
      </c>
      <c r="AJ144" s="6">
        <v>42799.6</v>
      </c>
      <c r="AK144" s="6">
        <v>34242.699999999997</v>
      </c>
      <c r="AL144" s="6">
        <v>54565.3</v>
      </c>
      <c r="AM144" s="6">
        <v>42024.4</v>
      </c>
      <c r="AN144" s="6">
        <v>3098.9</v>
      </c>
      <c r="AO144" s="6">
        <v>1221.7</v>
      </c>
      <c r="AP144" s="6">
        <v>7.2</v>
      </c>
      <c r="AQ144" s="6">
        <v>11.4</v>
      </c>
      <c r="AR144" s="71">
        <v>235378.29</v>
      </c>
      <c r="AS144" s="6">
        <v>33944</v>
      </c>
      <c r="AT144" s="6">
        <v>1.3</v>
      </c>
      <c r="AU144" s="6">
        <v>0</v>
      </c>
      <c r="AV144" s="71"/>
      <c r="AW144" s="71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</row>
    <row r="145" spans="1:73">
      <c r="A145" s="5">
        <v>41043</v>
      </c>
      <c r="B145" s="71">
        <v>2611.6</v>
      </c>
      <c r="C145" s="71">
        <v>1383.9</v>
      </c>
      <c r="D145" s="6">
        <v>4739.8999999999996</v>
      </c>
      <c r="E145" s="6">
        <v>1.6</v>
      </c>
      <c r="F145" s="6">
        <v>0</v>
      </c>
      <c r="G145" s="6">
        <v>303622.59999999998</v>
      </c>
      <c r="H145" s="6">
        <v>121298</v>
      </c>
      <c r="I145" s="6">
        <v>29575</v>
      </c>
      <c r="J145" s="6">
        <v>8.4</v>
      </c>
      <c r="K145" s="6">
        <v>13.6</v>
      </c>
      <c r="L145" s="6">
        <v>13580.4</v>
      </c>
      <c r="M145" s="6">
        <v>6298.3</v>
      </c>
      <c r="N145" s="6">
        <v>142508</v>
      </c>
      <c r="O145" s="6">
        <v>114578.5</v>
      </c>
      <c r="P145" s="6">
        <v>69531.899999999994</v>
      </c>
      <c r="Q145" s="6">
        <v>60137.9</v>
      </c>
      <c r="R145" s="6">
        <v>75967.399999999994</v>
      </c>
      <c r="S145" s="6">
        <v>51300.800000000003</v>
      </c>
      <c r="T145" s="6">
        <v>7125.1</v>
      </c>
      <c r="U145" s="6">
        <v>5423.7</v>
      </c>
      <c r="V145" s="6">
        <v>614594.6</v>
      </c>
      <c r="W145" s="6">
        <v>323755.3</v>
      </c>
      <c r="X145" s="6">
        <v>1191705</v>
      </c>
      <c r="Y145" s="6">
        <v>117755.3</v>
      </c>
      <c r="Z145" s="6">
        <v>284.39999999999998</v>
      </c>
      <c r="AA145" s="6">
        <v>58879</v>
      </c>
      <c r="AB145" s="6">
        <v>24417.8</v>
      </c>
      <c r="AC145" s="6">
        <v>13509</v>
      </c>
      <c r="AD145" s="6">
        <v>1236283</v>
      </c>
      <c r="AE145" s="6">
        <v>118228.6</v>
      </c>
      <c r="AF145" s="6">
        <v>875.8</v>
      </c>
      <c r="AG145" s="6">
        <v>345961</v>
      </c>
      <c r="AH145" s="6">
        <v>9699</v>
      </c>
      <c r="AI145" s="6">
        <v>7606</v>
      </c>
      <c r="AJ145" s="6">
        <v>42810.7</v>
      </c>
      <c r="AK145" s="6">
        <v>34250.699999999997</v>
      </c>
      <c r="AL145" s="6">
        <v>54584.9</v>
      </c>
      <c r="AM145" s="6">
        <v>42039.6</v>
      </c>
      <c r="AN145" s="6">
        <v>3115.8</v>
      </c>
      <c r="AO145" s="6">
        <v>1228.5</v>
      </c>
      <c r="AP145" s="6">
        <v>7.2</v>
      </c>
      <c r="AQ145" s="6">
        <v>11.4</v>
      </c>
      <c r="AR145" s="71">
        <v>235378.29</v>
      </c>
      <c r="AS145" s="6">
        <v>33944</v>
      </c>
      <c r="AT145" s="6">
        <v>1.3</v>
      </c>
      <c r="AU145" s="6">
        <v>0</v>
      </c>
      <c r="AV145" s="71"/>
      <c r="AW145" s="71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</row>
    <row r="146" spans="1:73">
      <c r="A146" s="5">
        <v>41044</v>
      </c>
      <c r="B146" s="71">
        <v>2611.6</v>
      </c>
      <c r="C146" s="71">
        <v>1383.9</v>
      </c>
      <c r="D146" s="6">
        <v>4739.8999999999996</v>
      </c>
      <c r="E146" s="6">
        <v>1.6</v>
      </c>
      <c r="F146" s="6">
        <v>0</v>
      </c>
      <c r="G146" s="6">
        <v>303869.59999999998</v>
      </c>
      <c r="H146" s="6">
        <v>121396.2</v>
      </c>
      <c r="I146" s="6">
        <v>29599</v>
      </c>
      <c r="J146" s="6">
        <v>8.4</v>
      </c>
      <c r="K146" s="6">
        <v>13.6</v>
      </c>
      <c r="L146" s="6">
        <v>13580.4</v>
      </c>
      <c r="M146" s="6">
        <v>6298.3</v>
      </c>
      <c r="N146" s="6">
        <v>142541.70000000001</v>
      </c>
      <c r="O146" s="6">
        <v>114604.9</v>
      </c>
      <c r="P146" s="6">
        <v>69551.899999999994</v>
      </c>
      <c r="Q146" s="6">
        <v>60153.8</v>
      </c>
      <c r="R146" s="6">
        <v>75988.899999999994</v>
      </c>
      <c r="S146" s="6">
        <v>51315.4</v>
      </c>
      <c r="T146" s="6">
        <v>7125.1</v>
      </c>
      <c r="U146" s="6">
        <v>5423.7</v>
      </c>
      <c r="V146" s="6">
        <v>614691.9</v>
      </c>
      <c r="W146" s="6">
        <v>323812.09999999998</v>
      </c>
      <c r="X146" s="6">
        <v>1191806</v>
      </c>
      <c r="Y146" s="6">
        <v>117779.3</v>
      </c>
      <c r="Z146" s="6">
        <v>284.39999999999998</v>
      </c>
      <c r="AA146" s="6">
        <v>58879</v>
      </c>
      <c r="AB146" s="6">
        <v>24702.400000000001</v>
      </c>
      <c r="AC146" s="6">
        <v>13655.4</v>
      </c>
      <c r="AD146" s="6">
        <v>1236570</v>
      </c>
      <c r="AE146" s="6">
        <v>118252.6</v>
      </c>
      <c r="AF146" s="6">
        <v>875.8</v>
      </c>
      <c r="AG146" s="6">
        <v>345961</v>
      </c>
      <c r="AH146" s="6">
        <v>9705.7999999999993</v>
      </c>
      <c r="AI146" s="6">
        <v>7610.5</v>
      </c>
      <c r="AJ146" s="6">
        <v>42821.5</v>
      </c>
      <c r="AK146" s="6">
        <v>34258.400000000001</v>
      </c>
      <c r="AL146" s="6">
        <v>54604.1</v>
      </c>
      <c r="AM146" s="6">
        <v>42054.6</v>
      </c>
      <c r="AN146" s="6">
        <v>3140.8</v>
      </c>
      <c r="AO146" s="6">
        <v>1238.4000000000001</v>
      </c>
      <c r="AP146" s="6">
        <v>7.2</v>
      </c>
      <c r="AQ146" s="6">
        <v>11.4</v>
      </c>
      <c r="AR146" s="71">
        <v>235378.29</v>
      </c>
      <c r="AS146" s="6">
        <v>33944</v>
      </c>
      <c r="AT146" s="6">
        <v>1.3</v>
      </c>
      <c r="AU146" s="6">
        <v>0</v>
      </c>
      <c r="AV146" s="71"/>
      <c r="AW146" s="71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</row>
    <row r="147" spans="1:73">
      <c r="A147" s="5">
        <v>41045</v>
      </c>
      <c r="B147" s="71">
        <v>2611.6</v>
      </c>
      <c r="C147" s="71">
        <v>1383.9</v>
      </c>
      <c r="D147" s="6">
        <v>4739.8999999999996</v>
      </c>
      <c r="E147" s="6">
        <v>1.6</v>
      </c>
      <c r="F147" s="6">
        <v>0</v>
      </c>
      <c r="G147" s="6">
        <v>304114.90000000002</v>
      </c>
      <c r="H147" s="6">
        <v>121493.5</v>
      </c>
      <c r="I147" s="6">
        <v>29623</v>
      </c>
      <c r="J147" s="6">
        <v>8.4</v>
      </c>
      <c r="K147" s="6">
        <v>13.6</v>
      </c>
      <c r="L147" s="6">
        <v>13580.4</v>
      </c>
      <c r="M147" s="6">
        <v>6298.3</v>
      </c>
      <c r="N147" s="6">
        <v>142575</v>
      </c>
      <c r="O147" s="6">
        <v>114630.9</v>
      </c>
      <c r="P147" s="6">
        <v>69572.399999999994</v>
      </c>
      <c r="Q147" s="6">
        <v>60169.4</v>
      </c>
      <c r="R147" s="6">
        <v>76010</v>
      </c>
      <c r="S147" s="6">
        <v>51329.599999999999</v>
      </c>
      <c r="T147" s="6">
        <v>7125.1</v>
      </c>
      <c r="U147" s="6">
        <v>5423.7</v>
      </c>
      <c r="V147" s="6">
        <v>614786.9</v>
      </c>
      <c r="W147" s="6">
        <v>323863.90000000002</v>
      </c>
      <c r="X147" s="6">
        <v>1191905.5</v>
      </c>
      <c r="Y147" s="6">
        <v>117803.3</v>
      </c>
      <c r="Z147" s="6">
        <v>284.39999999999998</v>
      </c>
      <c r="AA147" s="6">
        <v>58879</v>
      </c>
      <c r="AB147" s="6">
        <v>24994.799999999999</v>
      </c>
      <c r="AC147" s="6">
        <v>13808.1</v>
      </c>
      <c r="AD147" s="6">
        <v>1236865.5</v>
      </c>
      <c r="AE147" s="6">
        <v>118276.6</v>
      </c>
      <c r="AF147" s="6">
        <v>875.8</v>
      </c>
      <c r="AG147" s="6">
        <v>345961</v>
      </c>
      <c r="AH147" s="6">
        <v>9712.2000000000007</v>
      </c>
      <c r="AI147" s="6">
        <v>7614.8</v>
      </c>
      <c r="AJ147" s="6">
        <v>42831.5</v>
      </c>
      <c r="AK147" s="6">
        <v>34265.5</v>
      </c>
      <c r="AL147" s="6">
        <v>54623.4</v>
      </c>
      <c r="AM147" s="6">
        <v>42069.599999999999</v>
      </c>
      <c r="AN147" s="6">
        <v>3171.8</v>
      </c>
      <c r="AO147" s="6">
        <v>1250.7</v>
      </c>
      <c r="AP147" s="6">
        <v>7.2</v>
      </c>
      <c r="AQ147" s="6">
        <v>11.4</v>
      </c>
      <c r="AR147" s="71">
        <v>235378.29</v>
      </c>
      <c r="AS147" s="6">
        <v>33944</v>
      </c>
      <c r="AT147" s="6">
        <v>1.3</v>
      </c>
      <c r="AU147" s="6">
        <v>0</v>
      </c>
      <c r="AV147" s="71"/>
      <c r="AW147" s="71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</row>
    <row r="148" spans="1:73">
      <c r="A148" s="5">
        <v>41046</v>
      </c>
      <c r="B148" s="71">
        <v>2611.6</v>
      </c>
      <c r="C148" s="71">
        <v>1383.9</v>
      </c>
      <c r="D148" s="6">
        <v>4739.8999999999996</v>
      </c>
      <c r="E148" s="6">
        <v>1.6</v>
      </c>
      <c r="F148" s="6">
        <v>0</v>
      </c>
      <c r="G148" s="6">
        <v>304362.90000000002</v>
      </c>
      <c r="H148" s="6">
        <v>121591.7</v>
      </c>
      <c r="I148" s="6">
        <v>29647</v>
      </c>
      <c r="J148" s="6">
        <v>8.4</v>
      </c>
      <c r="K148" s="6">
        <v>13.6</v>
      </c>
      <c r="L148" s="6">
        <v>13580.4</v>
      </c>
      <c r="M148" s="6">
        <v>6298.3</v>
      </c>
      <c r="N148" s="6">
        <v>142608.6</v>
      </c>
      <c r="O148" s="6">
        <v>114657.1</v>
      </c>
      <c r="P148" s="6">
        <v>69590.600000000006</v>
      </c>
      <c r="Q148" s="6">
        <v>60183.9</v>
      </c>
      <c r="R148" s="6">
        <v>76031</v>
      </c>
      <c r="S148" s="6">
        <v>51343.9</v>
      </c>
      <c r="T148" s="6">
        <v>7125.1</v>
      </c>
      <c r="U148" s="6">
        <v>5423.7</v>
      </c>
      <c r="V148" s="6">
        <v>614884.5</v>
      </c>
      <c r="W148" s="6">
        <v>323909.90000000002</v>
      </c>
      <c r="X148" s="6">
        <v>1192002</v>
      </c>
      <c r="Y148" s="6">
        <v>117827.3</v>
      </c>
      <c r="Z148" s="6">
        <v>284.39999999999998</v>
      </c>
      <c r="AA148" s="6">
        <v>58879</v>
      </c>
      <c r="AB148" s="6">
        <v>25270.3</v>
      </c>
      <c r="AC148" s="6">
        <v>13960.5</v>
      </c>
      <c r="AD148" s="6">
        <v>1237163.2</v>
      </c>
      <c r="AE148" s="6">
        <v>118300.6</v>
      </c>
      <c r="AF148" s="6">
        <v>875.8</v>
      </c>
      <c r="AG148" s="6">
        <v>345961</v>
      </c>
      <c r="AH148" s="6">
        <v>9718.7999999999993</v>
      </c>
      <c r="AI148" s="6">
        <v>7619.2</v>
      </c>
      <c r="AJ148" s="6">
        <v>42842.400000000001</v>
      </c>
      <c r="AK148" s="6">
        <v>34273.199999999997</v>
      </c>
      <c r="AL148" s="6">
        <v>54642.7</v>
      </c>
      <c r="AM148" s="6">
        <v>42084.6</v>
      </c>
      <c r="AN148" s="6">
        <v>3188.3</v>
      </c>
      <c r="AO148" s="6">
        <v>1257.3</v>
      </c>
      <c r="AP148" s="6">
        <v>7.2</v>
      </c>
      <c r="AQ148" s="6">
        <v>11.4</v>
      </c>
      <c r="AR148" s="71">
        <v>235378.29</v>
      </c>
      <c r="AS148" s="6">
        <v>33944</v>
      </c>
      <c r="AT148" s="6">
        <v>1.3</v>
      </c>
      <c r="AU148" s="6">
        <v>0</v>
      </c>
      <c r="AV148" s="71"/>
      <c r="AW148" s="71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</row>
    <row r="149" spans="1:73">
      <c r="A149" s="5">
        <v>41047</v>
      </c>
      <c r="B149" s="71">
        <v>2611.6</v>
      </c>
      <c r="C149" s="71">
        <v>1383.9</v>
      </c>
      <c r="D149" s="6">
        <v>4739.8999999999996</v>
      </c>
      <c r="E149" s="6">
        <v>1.6</v>
      </c>
      <c r="F149" s="6">
        <v>0</v>
      </c>
      <c r="G149" s="6">
        <v>304609.5</v>
      </c>
      <c r="H149" s="6">
        <v>121689.4</v>
      </c>
      <c r="I149" s="6">
        <v>29671</v>
      </c>
      <c r="J149" s="6">
        <v>8.4</v>
      </c>
      <c r="K149" s="6">
        <v>13.6</v>
      </c>
      <c r="L149" s="6">
        <v>13580.4</v>
      </c>
      <c r="M149" s="6">
        <v>6298.3</v>
      </c>
      <c r="N149" s="6">
        <v>142642.1</v>
      </c>
      <c r="O149" s="6">
        <v>114683.1</v>
      </c>
      <c r="P149" s="6">
        <v>69611.3</v>
      </c>
      <c r="Q149" s="6">
        <v>60199.1</v>
      </c>
      <c r="R149" s="6">
        <v>76051.8</v>
      </c>
      <c r="S149" s="6">
        <v>51357.599999999999</v>
      </c>
      <c r="T149" s="6">
        <v>7125.1</v>
      </c>
      <c r="U149" s="6">
        <v>5423.7</v>
      </c>
      <c r="V149" s="6">
        <v>614981.69999999995</v>
      </c>
      <c r="W149" s="6">
        <v>323958.8</v>
      </c>
      <c r="X149" s="6">
        <v>1192108.3</v>
      </c>
      <c r="Y149" s="6">
        <v>117851.3</v>
      </c>
      <c r="Z149" s="6">
        <v>284.39999999999998</v>
      </c>
      <c r="AA149" s="6">
        <v>58879</v>
      </c>
      <c r="AB149" s="6">
        <v>25560.799999999999</v>
      </c>
      <c r="AC149" s="6">
        <v>14114.6</v>
      </c>
      <c r="AD149" s="6">
        <v>1237435.6000000001</v>
      </c>
      <c r="AE149" s="6">
        <v>118324.6</v>
      </c>
      <c r="AF149" s="6">
        <v>875.8</v>
      </c>
      <c r="AG149" s="6">
        <v>345961</v>
      </c>
      <c r="AH149" s="6">
        <v>9725.2999999999993</v>
      </c>
      <c r="AI149" s="6">
        <v>7623.5</v>
      </c>
      <c r="AJ149" s="6">
        <v>42852.2</v>
      </c>
      <c r="AK149" s="6">
        <v>34280.199999999997</v>
      </c>
      <c r="AL149" s="6">
        <v>54661.1</v>
      </c>
      <c r="AM149" s="6">
        <v>42098.9</v>
      </c>
      <c r="AN149" s="6">
        <v>3220.4</v>
      </c>
      <c r="AO149" s="6">
        <v>1270.0999999999999</v>
      </c>
      <c r="AP149" s="6">
        <v>7.2</v>
      </c>
      <c r="AQ149" s="6">
        <v>11.4</v>
      </c>
      <c r="AR149" s="71">
        <v>235378.29</v>
      </c>
      <c r="AS149" s="6">
        <v>33944</v>
      </c>
      <c r="AT149" s="6">
        <v>1.3</v>
      </c>
      <c r="AU149" s="6">
        <v>0</v>
      </c>
      <c r="AV149" s="71"/>
      <c r="AW149" s="71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</row>
    <row r="150" spans="1:73">
      <c r="A150" s="5">
        <v>41048</v>
      </c>
      <c r="B150" s="71">
        <v>2611.6</v>
      </c>
      <c r="C150" s="71">
        <v>1383.9</v>
      </c>
      <c r="D150" s="6">
        <v>4739.8999999999996</v>
      </c>
      <c r="E150" s="6">
        <v>1.6</v>
      </c>
      <c r="F150" s="6">
        <v>0</v>
      </c>
      <c r="G150" s="6">
        <v>304854.7</v>
      </c>
      <c r="H150" s="6">
        <v>121786.6</v>
      </c>
      <c r="I150" s="6">
        <v>29695</v>
      </c>
      <c r="J150" s="6">
        <v>8.4</v>
      </c>
      <c r="K150" s="6">
        <v>13.6</v>
      </c>
      <c r="L150" s="6">
        <v>13580.4</v>
      </c>
      <c r="M150" s="6">
        <v>6298.3</v>
      </c>
      <c r="N150" s="6">
        <v>142674.79999999999</v>
      </c>
      <c r="O150" s="6">
        <v>114708.5</v>
      </c>
      <c r="P150" s="6">
        <v>69628.600000000006</v>
      </c>
      <c r="Q150" s="6">
        <v>60212.7</v>
      </c>
      <c r="R150" s="6">
        <v>76072</v>
      </c>
      <c r="S150" s="6">
        <v>51371.4</v>
      </c>
      <c r="T150" s="6">
        <v>7125.1</v>
      </c>
      <c r="U150" s="6">
        <v>5423.7</v>
      </c>
      <c r="V150" s="6">
        <v>615078.80000000005</v>
      </c>
      <c r="W150" s="6">
        <v>324003.3</v>
      </c>
      <c r="X150" s="6">
        <v>1192209.2</v>
      </c>
      <c r="Y150" s="6">
        <v>117875.3</v>
      </c>
      <c r="Z150" s="6">
        <v>284.39999999999998</v>
      </c>
      <c r="AA150" s="6">
        <v>58879</v>
      </c>
      <c r="AB150" s="6">
        <v>25831.3</v>
      </c>
      <c r="AC150" s="6">
        <v>14264.7</v>
      </c>
      <c r="AD150" s="6">
        <v>1237708.3999999999</v>
      </c>
      <c r="AE150" s="6">
        <v>118348.6</v>
      </c>
      <c r="AF150" s="6">
        <v>875.8</v>
      </c>
      <c r="AG150" s="6">
        <v>345961</v>
      </c>
      <c r="AH150" s="6">
        <v>9731.2999999999993</v>
      </c>
      <c r="AI150" s="6">
        <v>7627.8</v>
      </c>
      <c r="AJ150" s="6">
        <v>42861.2</v>
      </c>
      <c r="AK150" s="6">
        <v>34286.400000000001</v>
      </c>
      <c r="AL150" s="6">
        <v>54679.9</v>
      </c>
      <c r="AM150" s="6">
        <v>42113.4</v>
      </c>
      <c r="AN150" s="6">
        <v>3239.8</v>
      </c>
      <c r="AO150" s="6">
        <v>1277.8</v>
      </c>
      <c r="AP150" s="6">
        <v>7.2</v>
      </c>
      <c r="AQ150" s="6">
        <v>11.4</v>
      </c>
      <c r="AR150" s="71">
        <v>235378.29</v>
      </c>
      <c r="AS150" s="6">
        <v>33944</v>
      </c>
      <c r="AT150" s="6">
        <v>1.3</v>
      </c>
      <c r="AU150" s="6">
        <v>0</v>
      </c>
      <c r="AV150" s="71"/>
      <c r="AW150" s="71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</row>
    <row r="151" spans="1:73">
      <c r="A151" s="5">
        <v>41049</v>
      </c>
      <c r="B151" s="71">
        <v>2611.6</v>
      </c>
      <c r="C151" s="71">
        <v>1383.9</v>
      </c>
      <c r="D151" s="6">
        <v>4739.8999999999996</v>
      </c>
      <c r="E151" s="6">
        <v>1.6</v>
      </c>
      <c r="F151" s="6">
        <v>0</v>
      </c>
      <c r="G151" s="6">
        <v>305099.3</v>
      </c>
      <c r="H151" s="6">
        <v>121883.8</v>
      </c>
      <c r="I151" s="6">
        <v>29719</v>
      </c>
      <c r="J151" s="6">
        <v>8.4</v>
      </c>
      <c r="K151" s="6">
        <v>13.6</v>
      </c>
      <c r="L151" s="6">
        <v>13580.4</v>
      </c>
      <c r="M151" s="6">
        <v>6298.3</v>
      </c>
      <c r="N151" s="6">
        <v>142707.1</v>
      </c>
      <c r="O151" s="6">
        <v>114733.6</v>
      </c>
      <c r="P151" s="6">
        <v>69649.100000000006</v>
      </c>
      <c r="Q151" s="6">
        <v>60228.800000000003</v>
      </c>
      <c r="R151" s="6">
        <v>76092.5</v>
      </c>
      <c r="S151" s="6">
        <v>51385.3</v>
      </c>
      <c r="T151" s="6">
        <v>7125.1</v>
      </c>
      <c r="U151" s="6">
        <v>5423.7</v>
      </c>
      <c r="V151" s="6">
        <v>615176.1</v>
      </c>
      <c r="W151" s="6">
        <v>324051.20000000001</v>
      </c>
      <c r="X151" s="6">
        <v>1192310.3999999999</v>
      </c>
      <c r="Y151" s="6">
        <v>117899.3</v>
      </c>
      <c r="Z151" s="6">
        <v>284.39999999999998</v>
      </c>
      <c r="AA151" s="6">
        <v>58879</v>
      </c>
      <c r="AB151" s="6">
        <v>26112.3</v>
      </c>
      <c r="AC151" s="6">
        <v>14418.4</v>
      </c>
      <c r="AD151" s="6">
        <v>1237991.3</v>
      </c>
      <c r="AE151" s="6">
        <v>118372.6</v>
      </c>
      <c r="AF151" s="6">
        <v>875.8</v>
      </c>
      <c r="AG151" s="6">
        <v>345961</v>
      </c>
      <c r="AH151" s="6">
        <v>9737.1</v>
      </c>
      <c r="AI151" s="6">
        <v>7632</v>
      </c>
      <c r="AJ151" s="6">
        <v>42871.6</v>
      </c>
      <c r="AK151" s="6">
        <v>34293.800000000003</v>
      </c>
      <c r="AL151" s="6">
        <v>54698.7</v>
      </c>
      <c r="AM151" s="6">
        <v>42127.9</v>
      </c>
      <c r="AN151" s="6">
        <v>3266.2</v>
      </c>
      <c r="AO151" s="6">
        <v>1288.3</v>
      </c>
      <c r="AP151" s="6">
        <v>7.2</v>
      </c>
      <c r="AQ151" s="6">
        <v>11.4</v>
      </c>
      <c r="AR151" s="71">
        <v>235378.29</v>
      </c>
      <c r="AS151" s="6">
        <v>33944</v>
      </c>
      <c r="AT151" s="6">
        <v>1.3</v>
      </c>
      <c r="AU151" s="6">
        <v>0</v>
      </c>
      <c r="AV151" s="71"/>
      <c r="AW151" s="71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</row>
    <row r="152" spans="1:73">
      <c r="A152" s="5">
        <v>41050</v>
      </c>
      <c r="B152" s="71">
        <v>2611.6</v>
      </c>
      <c r="C152" s="71">
        <v>1383.9</v>
      </c>
      <c r="D152" s="6">
        <v>4739.8999999999996</v>
      </c>
      <c r="E152" s="6">
        <v>1.6</v>
      </c>
      <c r="F152" s="6">
        <v>0</v>
      </c>
      <c r="G152" s="6">
        <v>305345.59999999998</v>
      </c>
      <c r="H152" s="6">
        <v>121981.5</v>
      </c>
      <c r="I152" s="6">
        <v>29743</v>
      </c>
      <c r="J152" s="6">
        <v>8.4</v>
      </c>
      <c r="K152" s="6">
        <v>13.6</v>
      </c>
      <c r="L152" s="6">
        <v>13580.4</v>
      </c>
      <c r="M152" s="6">
        <v>6298.3</v>
      </c>
      <c r="N152" s="6">
        <v>142739.20000000001</v>
      </c>
      <c r="O152" s="6">
        <v>114758.5</v>
      </c>
      <c r="P152" s="6">
        <v>69669.2</v>
      </c>
      <c r="Q152" s="6">
        <v>60244.4</v>
      </c>
      <c r="R152" s="6">
        <v>76113.3</v>
      </c>
      <c r="S152" s="6">
        <v>51399.5</v>
      </c>
      <c r="T152" s="6">
        <v>7125.1</v>
      </c>
      <c r="U152" s="6">
        <v>5423.7</v>
      </c>
      <c r="V152" s="6">
        <v>615273.4</v>
      </c>
      <c r="W152" s="6">
        <v>324098.59999999998</v>
      </c>
      <c r="X152" s="6">
        <v>1192611.1000000001</v>
      </c>
      <c r="Y152" s="6">
        <v>117923.3</v>
      </c>
      <c r="Z152" s="6">
        <v>284.39999999999998</v>
      </c>
      <c r="AA152" s="6">
        <v>58879</v>
      </c>
      <c r="AB152" s="6">
        <v>26392</v>
      </c>
      <c r="AC152" s="6">
        <v>14571.4</v>
      </c>
      <c r="AD152" s="6">
        <v>1238272.5</v>
      </c>
      <c r="AE152" s="6">
        <v>118396.6</v>
      </c>
      <c r="AF152" s="6">
        <v>875.8</v>
      </c>
      <c r="AG152" s="6">
        <v>345961</v>
      </c>
      <c r="AH152" s="6">
        <v>9743.2000000000007</v>
      </c>
      <c r="AI152" s="6">
        <v>7636.3</v>
      </c>
      <c r="AJ152" s="6">
        <v>42882</v>
      </c>
      <c r="AK152" s="6">
        <v>34301.1</v>
      </c>
      <c r="AL152" s="6">
        <v>54717.3</v>
      </c>
      <c r="AM152" s="6">
        <v>42142.400000000001</v>
      </c>
      <c r="AN152" s="6">
        <v>3290</v>
      </c>
      <c r="AO152" s="6">
        <v>1297.8</v>
      </c>
      <c r="AP152" s="6">
        <v>7.2</v>
      </c>
      <c r="AQ152" s="6">
        <v>11.4</v>
      </c>
      <c r="AR152" s="71">
        <v>235378.29</v>
      </c>
      <c r="AS152" s="6">
        <v>33944</v>
      </c>
      <c r="AT152" s="6">
        <v>1.3</v>
      </c>
      <c r="AU152" s="6">
        <v>0</v>
      </c>
      <c r="AV152" s="71"/>
      <c r="AW152" s="71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</row>
    <row r="153" spans="1:73">
      <c r="A153" s="5">
        <v>41051</v>
      </c>
      <c r="B153" s="71">
        <v>2611.6</v>
      </c>
      <c r="C153" s="71">
        <v>1383.9</v>
      </c>
      <c r="D153" s="6">
        <v>4739.8999999999996</v>
      </c>
      <c r="E153" s="6">
        <v>1.6</v>
      </c>
      <c r="F153" s="6">
        <v>0</v>
      </c>
      <c r="G153" s="6">
        <v>305596.79999999999</v>
      </c>
      <c r="H153" s="6">
        <v>122080.7</v>
      </c>
      <c r="I153" s="6">
        <v>29767</v>
      </c>
      <c r="J153" s="6">
        <v>8.4</v>
      </c>
      <c r="K153" s="6">
        <v>13.6</v>
      </c>
      <c r="L153" s="6">
        <v>13580.4</v>
      </c>
      <c r="M153" s="6">
        <v>6298.3</v>
      </c>
      <c r="N153" s="6">
        <v>142771.4</v>
      </c>
      <c r="O153" s="6">
        <v>114783.5</v>
      </c>
      <c r="P153" s="6">
        <v>69690.3</v>
      </c>
      <c r="Q153" s="6">
        <v>60260.6</v>
      </c>
      <c r="R153" s="6">
        <v>76133.2</v>
      </c>
      <c r="S153" s="6">
        <v>51413.2</v>
      </c>
      <c r="T153" s="6">
        <v>7125.1</v>
      </c>
      <c r="U153" s="6">
        <v>5423.7</v>
      </c>
      <c r="V153" s="6">
        <v>615465.6</v>
      </c>
      <c r="W153" s="6">
        <v>324200.59999999998</v>
      </c>
      <c r="X153" s="6">
        <v>1192606.8</v>
      </c>
      <c r="Y153" s="6">
        <v>117947.3</v>
      </c>
      <c r="Z153" s="6">
        <v>284.39999999999998</v>
      </c>
      <c r="AA153" s="6">
        <v>58879</v>
      </c>
      <c r="AB153" s="6">
        <v>26584.7</v>
      </c>
      <c r="AC153" s="6">
        <v>14672.7</v>
      </c>
      <c r="AD153" s="6">
        <v>1238468.1000000001</v>
      </c>
      <c r="AE153" s="6">
        <v>118420.6</v>
      </c>
      <c r="AF153" s="6">
        <v>875.8</v>
      </c>
      <c r="AG153" s="6">
        <v>345961</v>
      </c>
      <c r="AH153" s="6">
        <v>9749.6</v>
      </c>
      <c r="AI153" s="6">
        <v>7640.7</v>
      </c>
      <c r="AJ153" s="6">
        <v>42893.3</v>
      </c>
      <c r="AK153" s="6">
        <v>34309.1</v>
      </c>
      <c r="AL153" s="6">
        <v>54736</v>
      </c>
      <c r="AM153" s="6">
        <v>42157</v>
      </c>
      <c r="AN153" s="6">
        <v>3315.1</v>
      </c>
      <c r="AO153" s="6">
        <v>1307.7</v>
      </c>
      <c r="AP153" s="6">
        <v>7.4</v>
      </c>
      <c r="AQ153" s="6">
        <v>11.4</v>
      </c>
      <c r="AR153" s="71">
        <v>235378.29</v>
      </c>
      <c r="AS153" s="6">
        <v>33944</v>
      </c>
      <c r="AT153" s="6">
        <v>1.3</v>
      </c>
      <c r="AU153" s="6">
        <v>0</v>
      </c>
      <c r="AV153" s="71"/>
      <c r="AW153" s="71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</row>
    <row r="154" spans="1:73">
      <c r="A154" s="5">
        <v>41052</v>
      </c>
      <c r="B154" s="71">
        <v>2612.4</v>
      </c>
      <c r="C154" s="71">
        <v>1384.2</v>
      </c>
      <c r="D154" s="6">
        <v>4740.5</v>
      </c>
      <c r="E154" s="6">
        <v>1.6</v>
      </c>
      <c r="F154" s="6">
        <v>0</v>
      </c>
      <c r="G154" s="6">
        <v>305847.3</v>
      </c>
      <c r="H154" s="6">
        <v>122179.8</v>
      </c>
      <c r="I154" s="6">
        <v>29791</v>
      </c>
      <c r="J154" s="6">
        <v>8.4</v>
      </c>
      <c r="K154" s="6">
        <v>13.6</v>
      </c>
      <c r="L154" s="6">
        <v>13580.4</v>
      </c>
      <c r="M154" s="6">
        <v>6298.3</v>
      </c>
      <c r="N154" s="6">
        <v>142803.4</v>
      </c>
      <c r="O154" s="6">
        <v>114808.4</v>
      </c>
      <c r="P154" s="6">
        <v>69711.5</v>
      </c>
      <c r="Q154" s="6">
        <v>60277</v>
      </c>
      <c r="R154" s="6">
        <v>76152.800000000003</v>
      </c>
      <c r="S154" s="6">
        <v>51426.6</v>
      </c>
      <c r="T154" s="6">
        <v>7125.1</v>
      </c>
      <c r="U154" s="6">
        <v>5423.7</v>
      </c>
      <c r="V154" s="6">
        <v>615752.5</v>
      </c>
      <c r="W154" s="6">
        <v>324359.59999999998</v>
      </c>
      <c r="X154" s="6">
        <v>1192895.8999999999</v>
      </c>
      <c r="Y154" s="6">
        <v>117971.3</v>
      </c>
      <c r="Z154" s="6">
        <v>284.39999999999998</v>
      </c>
      <c r="AA154" s="6">
        <v>58879</v>
      </c>
      <c r="AB154" s="6">
        <v>26681.4</v>
      </c>
      <c r="AC154" s="6">
        <v>14716.9</v>
      </c>
      <c r="AD154" s="6">
        <v>1238569.3</v>
      </c>
      <c r="AE154" s="6">
        <v>118444.6</v>
      </c>
      <c r="AF154" s="6">
        <v>875.8</v>
      </c>
      <c r="AG154" s="6">
        <v>345961</v>
      </c>
      <c r="AH154" s="6">
        <v>9755.9</v>
      </c>
      <c r="AI154" s="6">
        <v>7645</v>
      </c>
      <c r="AJ154" s="6">
        <v>42904.800000000003</v>
      </c>
      <c r="AK154" s="6">
        <v>34317.300000000003</v>
      </c>
      <c r="AL154" s="6">
        <v>54754.6</v>
      </c>
      <c r="AM154" s="6">
        <v>42171.5</v>
      </c>
      <c r="AN154" s="6">
        <v>3340.6</v>
      </c>
      <c r="AO154" s="6">
        <v>1317.8</v>
      </c>
      <c r="AP154" s="6">
        <v>7.4</v>
      </c>
      <c r="AQ154" s="6">
        <v>11.4</v>
      </c>
      <c r="AR154" s="71">
        <v>235378.29</v>
      </c>
      <c r="AS154" s="6">
        <v>33944</v>
      </c>
      <c r="AT154" s="6">
        <v>1.3</v>
      </c>
      <c r="AU154" s="6">
        <v>0</v>
      </c>
      <c r="AV154" s="71"/>
      <c r="AW154" s="71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</row>
    <row r="155" spans="1:73">
      <c r="A155" s="5">
        <v>41053</v>
      </c>
      <c r="B155" s="71">
        <v>2612.4</v>
      </c>
      <c r="C155" s="71">
        <v>1384.2</v>
      </c>
      <c r="D155" s="6">
        <v>4740.5</v>
      </c>
      <c r="E155" s="6">
        <v>1.6</v>
      </c>
      <c r="F155" s="6">
        <v>0</v>
      </c>
      <c r="G155" s="6">
        <v>306097.5</v>
      </c>
      <c r="H155" s="6">
        <v>122278.9</v>
      </c>
      <c r="I155" s="6">
        <v>29815</v>
      </c>
      <c r="J155" s="6">
        <v>8.4</v>
      </c>
      <c r="K155" s="6">
        <v>13.6</v>
      </c>
      <c r="L155" s="6">
        <v>13580.4</v>
      </c>
      <c r="M155" s="6">
        <v>6298.3</v>
      </c>
      <c r="N155" s="6">
        <v>142835.6</v>
      </c>
      <c r="O155" s="6">
        <v>114833.4</v>
      </c>
      <c r="P155" s="6">
        <v>69732.2</v>
      </c>
      <c r="Q155" s="6">
        <v>60293</v>
      </c>
      <c r="R155" s="6">
        <v>76173.399999999994</v>
      </c>
      <c r="S155" s="6">
        <v>51440.6</v>
      </c>
      <c r="T155" s="6">
        <v>7125.1</v>
      </c>
      <c r="U155" s="6">
        <v>5423.7</v>
      </c>
      <c r="V155" s="6">
        <v>616039.5</v>
      </c>
      <c r="W155" s="6">
        <v>324507.7</v>
      </c>
      <c r="X155" s="6">
        <v>1193185</v>
      </c>
      <c r="Y155" s="6">
        <v>117995.3</v>
      </c>
      <c r="Z155" s="6">
        <v>284.39999999999998</v>
      </c>
      <c r="AA155" s="6">
        <v>58879</v>
      </c>
      <c r="AB155" s="6">
        <v>26778.2</v>
      </c>
      <c r="AC155" s="6">
        <v>14771.6</v>
      </c>
      <c r="AD155" s="6">
        <v>1238669.2</v>
      </c>
      <c r="AE155" s="6">
        <v>118468.6</v>
      </c>
      <c r="AF155" s="6">
        <v>875.8</v>
      </c>
      <c r="AG155" s="6">
        <v>345961</v>
      </c>
      <c r="AH155" s="6">
        <v>9762.5</v>
      </c>
      <c r="AI155" s="6">
        <v>7649.4</v>
      </c>
      <c r="AJ155" s="6">
        <v>42915.9</v>
      </c>
      <c r="AK155" s="6">
        <v>34325.300000000003</v>
      </c>
      <c r="AL155" s="6">
        <v>54773.4</v>
      </c>
      <c r="AM155" s="6">
        <v>42186.1</v>
      </c>
      <c r="AN155" s="6">
        <v>3365.3</v>
      </c>
      <c r="AO155" s="6">
        <v>1327.6</v>
      </c>
      <c r="AP155" s="6">
        <v>7.4</v>
      </c>
      <c r="AQ155" s="6">
        <v>11.4</v>
      </c>
      <c r="AR155" s="71">
        <v>235378.29</v>
      </c>
      <c r="AS155" s="6">
        <v>33944</v>
      </c>
      <c r="AT155" s="6">
        <v>1.3</v>
      </c>
      <c r="AU155" s="6">
        <v>0</v>
      </c>
      <c r="AV155" s="71"/>
      <c r="AW155" s="71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</row>
    <row r="156" spans="1:73">
      <c r="A156" s="5">
        <v>41054</v>
      </c>
      <c r="B156" s="71">
        <v>2612.4</v>
      </c>
      <c r="C156" s="71">
        <v>1384.2</v>
      </c>
      <c r="D156" s="6">
        <v>4740.5</v>
      </c>
      <c r="E156" s="6">
        <v>1.6</v>
      </c>
      <c r="F156" s="6">
        <v>0</v>
      </c>
      <c r="G156" s="6">
        <v>306356</v>
      </c>
      <c r="H156" s="6">
        <v>122380.5</v>
      </c>
      <c r="I156" s="6">
        <v>29839</v>
      </c>
      <c r="J156" s="6">
        <v>8.4</v>
      </c>
      <c r="K156" s="6">
        <v>13.6</v>
      </c>
      <c r="L156" s="6">
        <v>13580.4</v>
      </c>
      <c r="M156" s="6">
        <v>6298.3</v>
      </c>
      <c r="N156" s="6">
        <v>142868.20000000001</v>
      </c>
      <c r="O156" s="6">
        <v>114858.9</v>
      </c>
      <c r="P156" s="6">
        <v>69752.600000000006</v>
      </c>
      <c r="Q156" s="6">
        <v>60309</v>
      </c>
      <c r="R156" s="6">
        <v>76194.100000000006</v>
      </c>
      <c r="S156" s="6">
        <v>51454.8</v>
      </c>
      <c r="T156" s="6">
        <v>7125.1</v>
      </c>
      <c r="U156" s="6">
        <v>5423.7</v>
      </c>
      <c r="V156" s="6">
        <v>616333.19999999995</v>
      </c>
      <c r="W156" s="6">
        <v>324657.2</v>
      </c>
      <c r="X156" s="6">
        <v>1195480.8999999999</v>
      </c>
      <c r="Y156" s="6">
        <v>118019.3</v>
      </c>
      <c r="Z156" s="6">
        <v>284.39999999999998</v>
      </c>
      <c r="AA156" s="6">
        <v>58879</v>
      </c>
      <c r="AB156" s="6">
        <v>26874.9</v>
      </c>
      <c r="AC156" s="6">
        <v>14827.7</v>
      </c>
      <c r="AD156" s="6">
        <v>1238769.7</v>
      </c>
      <c r="AE156" s="6">
        <v>118492.6</v>
      </c>
      <c r="AF156" s="6">
        <v>875.8</v>
      </c>
      <c r="AG156" s="6">
        <v>345961</v>
      </c>
      <c r="AH156" s="6">
        <v>9769.1</v>
      </c>
      <c r="AI156" s="6">
        <v>7653.9</v>
      </c>
      <c r="AJ156" s="6">
        <v>42927.5</v>
      </c>
      <c r="AK156" s="6">
        <v>34333.5</v>
      </c>
      <c r="AL156" s="6">
        <v>54792.1</v>
      </c>
      <c r="AM156" s="6">
        <v>42200.7</v>
      </c>
      <c r="AN156" s="6">
        <v>3387.6</v>
      </c>
      <c r="AO156" s="6">
        <v>1336.6</v>
      </c>
      <c r="AP156" s="6">
        <v>7.4</v>
      </c>
      <c r="AQ156" s="6">
        <v>11.4</v>
      </c>
      <c r="AR156" s="71">
        <v>235378.29</v>
      </c>
      <c r="AS156" s="6">
        <v>33944</v>
      </c>
      <c r="AT156" s="6">
        <v>1.3</v>
      </c>
      <c r="AU156" s="6">
        <v>0</v>
      </c>
      <c r="AV156" s="71"/>
      <c r="AW156" s="71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</row>
    <row r="157" spans="1:73">
      <c r="A157" s="5">
        <v>41055</v>
      </c>
      <c r="B157" s="71">
        <v>2612.4</v>
      </c>
      <c r="C157" s="71">
        <v>1384.2</v>
      </c>
      <c r="D157" s="6">
        <v>4740.5</v>
      </c>
      <c r="E157" s="6">
        <v>1.6</v>
      </c>
      <c r="F157" s="6">
        <v>0</v>
      </c>
      <c r="G157" s="6">
        <v>306626.2</v>
      </c>
      <c r="H157" s="6">
        <v>122485.8</v>
      </c>
      <c r="I157" s="6">
        <v>29863</v>
      </c>
      <c r="J157" s="6">
        <v>8.4</v>
      </c>
      <c r="K157" s="6">
        <v>13.6</v>
      </c>
      <c r="L157" s="6">
        <v>13580.4</v>
      </c>
      <c r="M157" s="6">
        <v>6298.2</v>
      </c>
      <c r="N157" s="6">
        <v>142901.20000000001</v>
      </c>
      <c r="O157" s="6">
        <v>114884.7</v>
      </c>
      <c r="P157" s="6">
        <v>69773.899999999994</v>
      </c>
      <c r="Q157" s="6">
        <v>60325.5</v>
      </c>
      <c r="R157" s="6">
        <v>76215</v>
      </c>
      <c r="S157" s="6">
        <v>51469</v>
      </c>
      <c r="T157" s="6">
        <v>7125.1</v>
      </c>
      <c r="U157" s="6">
        <v>5423.7</v>
      </c>
      <c r="V157" s="6">
        <v>616634</v>
      </c>
      <c r="W157" s="6">
        <v>324822.40000000002</v>
      </c>
      <c r="X157" s="6">
        <v>1193786.1000000001</v>
      </c>
      <c r="Y157" s="6">
        <v>118043.3</v>
      </c>
      <c r="Z157" s="6">
        <v>284.39999999999998</v>
      </c>
      <c r="AA157" s="6">
        <v>58879</v>
      </c>
      <c r="AB157" s="6">
        <v>26980.2</v>
      </c>
      <c r="AC157" s="6">
        <v>14873.5</v>
      </c>
      <c r="AD157" s="6">
        <v>1238879.5</v>
      </c>
      <c r="AE157" s="6">
        <v>118516.6</v>
      </c>
      <c r="AF157" s="6">
        <v>875.8</v>
      </c>
      <c r="AG157" s="6">
        <v>345961</v>
      </c>
      <c r="AH157" s="6">
        <v>9775.7000000000007</v>
      </c>
      <c r="AI157" s="6">
        <v>7658.3</v>
      </c>
      <c r="AJ157" s="6">
        <v>42938.7</v>
      </c>
      <c r="AK157" s="6">
        <v>34341.4</v>
      </c>
      <c r="AL157" s="6">
        <v>54811.199999999997</v>
      </c>
      <c r="AM157" s="6">
        <v>42215.6</v>
      </c>
      <c r="AN157" s="6">
        <v>3413</v>
      </c>
      <c r="AO157" s="6">
        <v>1346.6</v>
      </c>
      <c r="AP157" s="6">
        <v>7.4</v>
      </c>
      <c r="AQ157" s="6">
        <v>11.4</v>
      </c>
      <c r="AR157" s="71">
        <v>235378.29</v>
      </c>
      <c r="AS157" s="6">
        <v>33944</v>
      </c>
      <c r="AT157" s="6">
        <v>1.3</v>
      </c>
      <c r="AU157" s="6">
        <v>0</v>
      </c>
      <c r="AV157" s="71"/>
      <c r="AW157" s="71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</row>
    <row r="158" spans="1:73">
      <c r="A158" s="5">
        <v>41056</v>
      </c>
      <c r="B158" s="71">
        <v>2612.4</v>
      </c>
      <c r="C158" s="71">
        <v>1384.2</v>
      </c>
      <c r="D158" s="6">
        <v>4740.5</v>
      </c>
      <c r="E158" s="6">
        <v>1.6</v>
      </c>
      <c r="F158" s="6">
        <v>0</v>
      </c>
      <c r="G158" s="6">
        <v>306897</v>
      </c>
      <c r="H158" s="6">
        <v>122591.4</v>
      </c>
      <c r="I158" s="6">
        <v>29887</v>
      </c>
      <c r="J158" s="6">
        <v>8.4</v>
      </c>
      <c r="K158" s="6">
        <v>13.6</v>
      </c>
      <c r="L158" s="6">
        <v>13580.4</v>
      </c>
      <c r="M158" s="6">
        <v>6298.2</v>
      </c>
      <c r="N158" s="6">
        <v>142934.29999999999</v>
      </c>
      <c r="O158" s="6">
        <v>114910.6</v>
      </c>
      <c r="P158" s="6">
        <v>69795</v>
      </c>
      <c r="Q158" s="6">
        <v>60341.7</v>
      </c>
      <c r="R158" s="6">
        <v>76236.3</v>
      </c>
      <c r="S158" s="6">
        <v>51483.7</v>
      </c>
      <c r="T158" s="6">
        <v>7125.1</v>
      </c>
      <c r="U158" s="6">
        <v>5423.7</v>
      </c>
      <c r="V158" s="6">
        <v>616928.69999999995</v>
      </c>
      <c r="W158" s="6">
        <v>324984.2</v>
      </c>
      <c r="X158" s="6">
        <v>1194080.7</v>
      </c>
      <c r="Y158" s="6">
        <v>118067.3</v>
      </c>
      <c r="Z158" s="6">
        <v>284.39999999999998</v>
      </c>
      <c r="AA158" s="6">
        <v>58879</v>
      </c>
      <c r="AB158" s="6">
        <v>27093.5</v>
      </c>
      <c r="AC158" s="6">
        <v>14925</v>
      </c>
      <c r="AD158" s="6">
        <v>1238997.3999999999</v>
      </c>
      <c r="AE158" s="6">
        <v>118540.6</v>
      </c>
      <c r="AF158" s="6">
        <v>875.8</v>
      </c>
      <c r="AG158" s="6">
        <v>345961</v>
      </c>
      <c r="AH158" s="6">
        <v>9782.4</v>
      </c>
      <c r="AI158" s="6">
        <v>7662.8</v>
      </c>
      <c r="AJ158" s="6">
        <v>42950.2</v>
      </c>
      <c r="AK158" s="6">
        <v>34349.599999999999</v>
      </c>
      <c r="AL158" s="6">
        <v>54830.7</v>
      </c>
      <c r="AM158" s="6">
        <v>42230.7</v>
      </c>
      <c r="AN158" s="6">
        <v>3439</v>
      </c>
      <c r="AO158" s="6">
        <v>1356.6</v>
      </c>
      <c r="AP158" s="6">
        <v>7.4</v>
      </c>
      <c r="AQ158" s="6">
        <v>11.4</v>
      </c>
      <c r="AR158" s="71">
        <v>235378.29</v>
      </c>
      <c r="AS158" s="6">
        <v>33944</v>
      </c>
      <c r="AT158" s="6">
        <v>1.3</v>
      </c>
      <c r="AU158" s="6">
        <v>0</v>
      </c>
      <c r="AV158" s="71"/>
      <c r="AW158" s="71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</row>
    <row r="159" spans="1:73">
      <c r="A159" s="5">
        <v>41057</v>
      </c>
      <c r="B159" s="71">
        <v>2613.4</v>
      </c>
      <c r="C159" s="71">
        <v>1384.8</v>
      </c>
      <c r="D159" s="6">
        <v>4742.2</v>
      </c>
      <c r="E159" s="6">
        <v>1.6</v>
      </c>
      <c r="F159" s="6">
        <v>0</v>
      </c>
      <c r="G159" s="6">
        <v>307164.59999999998</v>
      </c>
      <c r="H159" s="6">
        <v>122695.9</v>
      </c>
      <c r="I159" s="6">
        <v>29911</v>
      </c>
      <c r="J159" s="6">
        <v>8.4</v>
      </c>
      <c r="K159" s="6">
        <v>13.6</v>
      </c>
      <c r="L159" s="6">
        <v>13580.4</v>
      </c>
      <c r="M159" s="6">
        <v>6298.2</v>
      </c>
      <c r="N159" s="6">
        <v>142967.5</v>
      </c>
      <c r="O159" s="6">
        <v>114936.6</v>
      </c>
      <c r="P159" s="6">
        <v>69814.8</v>
      </c>
      <c r="Q159" s="6">
        <v>60357</v>
      </c>
      <c r="R159" s="6">
        <v>76256.2</v>
      </c>
      <c r="S159" s="6">
        <v>51497.3</v>
      </c>
      <c r="T159" s="6">
        <v>7125.1</v>
      </c>
      <c r="U159" s="6">
        <v>5423.7</v>
      </c>
      <c r="V159" s="6">
        <v>617216.19999999995</v>
      </c>
      <c r="W159" s="6">
        <v>325144.09999999998</v>
      </c>
      <c r="X159" s="6">
        <v>1194370.5</v>
      </c>
      <c r="Y159" s="6">
        <v>118091.3</v>
      </c>
      <c r="Z159" s="6">
        <v>284.39999999999998</v>
      </c>
      <c r="AA159" s="6">
        <v>58879</v>
      </c>
      <c r="AB159" s="6">
        <v>27206.400000000001</v>
      </c>
      <c r="AC159" s="6">
        <v>14974.5</v>
      </c>
      <c r="AD159" s="6">
        <v>1239114.5</v>
      </c>
      <c r="AE159" s="6">
        <v>118564.6</v>
      </c>
      <c r="AF159" s="6">
        <v>875.8</v>
      </c>
      <c r="AG159" s="6">
        <v>345961</v>
      </c>
      <c r="AH159" s="6">
        <v>9788.7999999999993</v>
      </c>
      <c r="AI159" s="6">
        <v>7667</v>
      </c>
      <c r="AJ159" s="6">
        <v>42961.2</v>
      </c>
      <c r="AK159" s="6">
        <v>34357.4</v>
      </c>
      <c r="AL159" s="6">
        <v>54850.1</v>
      </c>
      <c r="AM159" s="6">
        <v>42245.8</v>
      </c>
      <c r="AN159" s="6">
        <v>3463.8</v>
      </c>
      <c r="AO159" s="6">
        <v>1366.4</v>
      </c>
      <c r="AP159" s="6">
        <v>7.4</v>
      </c>
      <c r="AQ159" s="6">
        <v>11.4</v>
      </c>
      <c r="AR159" s="71">
        <v>235378.29</v>
      </c>
      <c r="AS159" s="6">
        <v>33944</v>
      </c>
      <c r="AT159" s="6">
        <v>1.3</v>
      </c>
      <c r="AU159" s="6">
        <v>0</v>
      </c>
      <c r="AV159" s="71"/>
      <c r="AW159" s="71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</row>
    <row r="160" spans="1:73">
      <c r="A160" s="5">
        <v>41058</v>
      </c>
      <c r="B160" s="71">
        <v>2613.4</v>
      </c>
      <c r="C160" s="71">
        <v>1384.8</v>
      </c>
      <c r="D160" s="6">
        <v>4742.2</v>
      </c>
      <c r="E160" s="6">
        <v>1.6</v>
      </c>
      <c r="F160" s="6">
        <v>0</v>
      </c>
      <c r="G160" s="6">
        <v>307430.90000000002</v>
      </c>
      <c r="H160" s="6">
        <v>122800</v>
      </c>
      <c r="I160" s="6">
        <v>29935</v>
      </c>
      <c r="J160" s="6">
        <v>8.4</v>
      </c>
      <c r="K160" s="6">
        <v>13.6</v>
      </c>
      <c r="L160" s="6">
        <v>13580.4</v>
      </c>
      <c r="M160" s="6">
        <v>6298.2</v>
      </c>
      <c r="N160" s="6">
        <v>143000.5</v>
      </c>
      <c r="O160" s="6">
        <v>114962.6</v>
      </c>
      <c r="P160" s="6">
        <v>69836.3</v>
      </c>
      <c r="Q160" s="6">
        <v>60373.599999999999</v>
      </c>
      <c r="R160" s="6">
        <v>76277.3</v>
      </c>
      <c r="S160" s="6">
        <v>51511.4</v>
      </c>
      <c r="T160" s="6">
        <v>7125.1</v>
      </c>
      <c r="U160" s="6">
        <v>5423.7</v>
      </c>
      <c r="V160" s="6">
        <v>617506.9</v>
      </c>
      <c r="W160" s="6">
        <v>325305.40000000002</v>
      </c>
      <c r="X160" s="6">
        <v>1196663.3999999999</v>
      </c>
      <c r="Y160" s="6">
        <v>118115.3</v>
      </c>
      <c r="Z160" s="6">
        <v>284.39999999999998</v>
      </c>
      <c r="AA160" s="6">
        <v>58879</v>
      </c>
      <c r="AB160" s="6">
        <v>27319.5</v>
      </c>
      <c r="AC160" s="6">
        <v>15025.3</v>
      </c>
      <c r="AD160" s="6">
        <v>1239232</v>
      </c>
      <c r="AE160" s="6">
        <v>118588.6</v>
      </c>
      <c r="AF160" s="6">
        <v>875.8</v>
      </c>
      <c r="AG160" s="6">
        <v>345961</v>
      </c>
      <c r="AH160" s="6">
        <v>9795.2000000000007</v>
      </c>
      <c r="AI160" s="6">
        <v>7671.4</v>
      </c>
      <c r="AJ160" s="6">
        <v>42974.3</v>
      </c>
      <c r="AK160" s="6">
        <v>34366.800000000003</v>
      </c>
      <c r="AL160" s="6">
        <v>54868.800000000003</v>
      </c>
      <c r="AM160" s="6">
        <v>42260.5</v>
      </c>
      <c r="AN160" s="6">
        <v>3488.9</v>
      </c>
      <c r="AO160" s="6">
        <v>1376.3</v>
      </c>
      <c r="AP160" s="6">
        <v>7.4</v>
      </c>
      <c r="AQ160" s="6">
        <v>11.4</v>
      </c>
      <c r="AR160" s="71">
        <v>235378.29</v>
      </c>
      <c r="AS160" s="6">
        <v>33944</v>
      </c>
      <c r="AT160" s="6">
        <v>1.3</v>
      </c>
      <c r="AU160" s="6">
        <v>0</v>
      </c>
      <c r="AV160" s="71"/>
      <c r="AW160" s="71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</row>
    <row r="161" spans="1:73">
      <c r="A161" s="5">
        <v>41059</v>
      </c>
      <c r="B161" s="71">
        <v>2613.4</v>
      </c>
      <c r="C161" s="71">
        <v>1384.8</v>
      </c>
      <c r="D161" s="6">
        <v>4742.2</v>
      </c>
      <c r="E161" s="6">
        <v>1.6</v>
      </c>
      <c r="F161" s="6">
        <v>0</v>
      </c>
      <c r="G161" s="6">
        <v>307698.3</v>
      </c>
      <c r="H161" s="6">
        <v>122904.8</v>
      </c>
      <c r="I161" s="6">
        <f>I160+24</f>
        <v>29959</v>
      </c>
      <c r="J161" s="6">
        <v>8.4</v>
      </c>
      <c r="K161" s="6">
        <v>13.6</v>
      </c>
      <c r="L161" s="6">
        <v>13580.4</v>
      </c>
      <c r="M161" s="6">
        <v>6298.2</v>
      </c>
      <c r="N161" s="6">
        <v>143033.1</v>
      </c>
      <c r="O161" s="6">
        <v>114988.4</v>
      </c>
      <c r="P161" s="6">
        <v>69857.2</v>
      </c>
      <c r="Q161" s="6">
        <v>60389.8</v>
      </c>
      <c r="R161" s="6">
        <v>76298.399999999994</v>
      </c>
      <c r="S161" s="6">
        <v>51525.599999999999</v>
      </c>
      <c r="T161" s="6">
        <v>7125.1</v>
      </c>
      <c r="U161" s="6">
        <v>5423.7</v>
      </c>
      <c r="V161" s="6">
        <v>617793.9</v>
      </c>
      <c r="W161" s="6">
        <v>325465.2</v>
      </c>
      <c r="X161" s="6">
        <v>1194951.8</v>
      </c>
      <c r="Y161" s="6">
        <f>Y160+24</f>
        <v>118139.3</v>
      </c>
      <c r="Z161" s="6">
        <v>284.39999999999998</v>
      </c>
      <c r="AA161" s="6">
        <v>58879</v>
      </c>
      <c r="AB161" s="6">
        <v>27432</v>
      </c>
      <c r="AC161" s="6">
        <v>15075.6</v>
      </c>
      <c r="AD161" s="6">
        <v>1239349</v>
      </c>
      <c r="AE161" s="6">
        <f>AE160+24</f>
        <v>118612.6</v>
      </c>
      <c r="AF161" s="6">
        <v>875.8</v>
      </c>
      <c r="AG161" s="6">
        <v>345961</v>
      </c>
      <c r="AH161" s="6">
        <v>9801.7000000000007</v>
      </c>
      <c r="AI161" s="6">
        <v>7675.76</v>
      </c>
      <c r="AJ161" s="6">
        <v>42987.1</v>
      </c>
      <c r="AK161" s="6">
        <v>34376.1</v>
      </c>
      <c r="AL161" s="6">
        <v>54887.5</v>
      </c>
      <c r="AM161" s="6">
        <v>42275.199999999997</v>
      </c>
      <c r="AN161" s="6">
        <v>3510.4</v>
      </c>
      <c r="AO161" s="6">
        <v>1384.7</v>
      </c>
      <c r="AP161" s="6">
        <v>7.4</v>
      </c>
      <c r="AQ161" s="6">
        <v>11.4</v>
      </c>
      <c r="AR161" s="71">
        <v>235378.29</v>
      </c>
      <c r="AS161" s="6">
        <v>33944</v>
      </c>
      <c r="AT161" s="6">
        <v>1.3</v>
      </c>
      <c r="AU161" s="6">
        <v>0</v>
      </c>
      <c r="AV161" s="71"/>
      <c r="AW161" s="71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</row>
    <row r="162" spans="1:73">
      <c r="A162" s="5">
        <v>41060</v>
      </c>
      <c r="B162" s="71">
        <v>2613.4</v>
      </c>
      <c r="C162" s="71">
        <v>1384.8</v>
      </c>
      <c r="D162" s="6">
        <v>4742.2</v>
      </c>
      <c r="E162" s="6">
        <v>1.6</v>
      </c>
      <c r="F162" s="6">
        <v>0</v>
      </c>
      <c r="G162" s="6">
        <v>307961.90000000002</v>
      </c>
      <c r="H162" s="6">
        <v>123007.9</v>
      </c>
      <c r="I162" s="6">
        <v>29983</v>
      </c>
      <c r="J162" s="6">
        <v>8.4</v>
      </c>
      <c r="K162" s="6">
        <v>13.6</v>
      </c>
      <c r="L162" s="6">
        <v>13580.4</v>
      </c>
      <c r="M162" s="6">
        <v>6298.2</v>
      </c>
      <c r="N162" s="6">
        <v>143066.1</v>
      </c>
      <c r="O162" s="6">
        <v>115014.3</v>
      </c>
      <c r="P162" s="6">
        <v>69877.899999999994</v>
      </c>
      <c r="Q162" s="6">
        <v>60405.7</v>
      </c>
      <c r="R162" s="6">
        <v>76319.600000000006</v>
      </c>
      <c r="S162" s="6">
        <v>51539.9</v>
      </c>
      <c r="T162" s="6">
        <v>7125.1</v>
      </c>
      <c r="U162" s="6">
        <v>5423.7</v>
      </c>
      <c r="V162" s="6">
        <v>618079.1</v>
      </c>
      <c r="W162" s="6">
        <v>325615.59999999998</v>
      </c>
      <c r="X162" s="6">
        <v>1195238.5</v>
      </c>
      <c r="Y162" s="6">
        <v>118163.3</v>
      </c>
      <c r="Z162" s="6">
        <v>284.39999999999998</v>
      </c>
      <c r="AA162" s="6">
        <v>58879</v>
      </c>
      <c r="AB162" s="6">
        <v>27545</v>
      </c>
      <c r="AC162" s="6">
        <v>15133.8</v>
      </c>
      <c r="AD162" s="6">
        <v>1239466</v>
      </c>
      <c r="AE162" s="6">
        <v>118636.6</v>
      </c>
      <c r="AF162" s="6">
        <v>875.8</v>
      </c>
      <c r="AG162" s="6">
        <v>345961</v>
      </c>
      <c r="AH162" s="6">
        <v>9808.2999999999993</v>
      </c>
      <c r="AI162" s="6">
        <v>7680.1</v>
      </c>
      <c r="AJ162" s="6">
        <v>42997.8</v>
      </c>
      <c r="AK162" s="6">
        <v>34383.699999999997</v>
      </c>
      <c r="AL162" s="6">
        <v>54906.7</v>
      </c>
      <c r="AM162" s="6">
        <v>42290.1</v>
      </c>
      <c r="AN162" s="6">
        <v>3535</v>
      </c>
      <c r="AO162" s="6">
        <v>1394.4</v>
      </c>
      <c r="AP162" s="6">
        <v>7.4</v>
      </c>
      <c r="AQ162" s="6">
        <v>11.4</v>
      </c>
      <c r="AR162" s="71">
        <v>235378.29</v>
      </c>
      <c r="AS162" s="6">
        <v>33944</v>
      </c>
      <c r="AT162" s="6">
        <v>1.3</v>
      </c>
      <c r="AU162" s="6">
        <v>0</v>
      </c>
      <c r="AV162" s="71"/>
      <c r="AW162" s="71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</row>
    <row r="163" spans="1:73">
      <c r="A163" s="17"/>
      <c r="B163" s="18"/>
      <c r="C163" s="18"/>
      <c r="D163" s="18"/>
      <c r="E163" s="18"/>
      <c r="F163" s="18"/>
      <c r="G163" s="19"/>
      <c r="H163" s="19"/>
      <c r="I163" s="20"/>
      <c r="J163" s="18"/>
      <c r="K163" s="18"/>
      <c r="L163" s="21"/>
      <c r="M163" s="18"/>
      <c r="N163" s="18"/>
      <c r="O163" s="18"/>
      <c r="P163" s="18"/>
      <c r="Q163" s="22"/>
      <c r="R163" s="18"/>
      <c r="S163" s="18"/>
      <c r="T163" s="18"/>
      <c r="U163" s="18"/>
      <c r="V163" s="18"/>
      <c r="W163" s="18"/>
      <c r="X163" s="18"/>
      <c r="Y163" s="21"/>
      <c r="Z163" s="18"/>
      <c r="AA163" s="18"/>
      <c r="AB163" s="24"/>
      <c r="AC163" s="25"/>
      <c r="AD163" s="24"/>
      <c r="AE163" s="18"/>
      <c r="AF163" s="18"/>
      <c r="AG163" s="18"/>
      <c r="AH163" s="18"/>
      <c r="AI163" s="18"/>
      <c r="AJ163" s="18"/>
      <c r="AK163" s="18"/>
      <c r="AL163" s="18"/>
      <c r="AM163" s="18"/>
      <c r="AN163" s="21"/>
      <c r="AO163" s="21"/>
      <c r="AP163" s="18"/>
      <c r="AQ163" s="18"/>
      <c r="AR163" s="19"/>
      <c r="AS163" s="19"/>
      <c r="AT163" s="18"/>
      <c r="AU163" s="18"/>
      <c r="AV163" s="18"/>
      <c r="AW163" s="18"/>
      <c r="AX163" s="18"/>
      <c r="AY163" s="21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22"/>
    </row>
    <row r="164" spans="1:73">
      <c r="A164" s="5">
        <v>41060</v>
      </c>
      <c r="B164" s="71">
        <v>2613.4</v>
      </c>
      <c r="C164" s="71">
        <v>1384.8</v>
      </c>
      <c r="D164" s="6">
        <v>4742.2</v>
      </c>
      <c r="E164" s="6">
        <v>1.6</v>
      </c>
      <c r="F164" s="6">
        <v>0</v>
      </c>
      <c r="G164" s="6">
        <v>307961.90000000002</v>
      </c>
      <c r="H164" s="6">
        <v>123007.9</v>
      </c>
      <c r="I164" s="6">
        <v>29983</v>
      </c>
      <c r="J164" s="6">
        <v>8.4</v>
      </c>
      <c r="K164" s="6">
        <v>13.6</v>
      </c>
      <c r="L164" s="6">
        <v>13580.4</v>
      </c>
      <c r="M164" s="6">
        <v>6298.2</v>
      </c>
      <c r="N164" s="6">
        <v>143066.1</v>
      </c>
      <c r="O164" s="6">
        <v>115014.3</v>
      </c>
      <c r="P164" s="6">
        <v>69877.899999999994</v>
      </c>
      <c r="Q164" s="6">
        <v>60405.7</v>
      </c>
      <c r="R164" s="6">
        <v>76319.600000000006</v>
      </c>
      <c r="S164" s="6">
        <v>51539.9</v>
      </c>
      <c r="T164" s="6">
        <v>7125.1</v>
      </c>
      <c r="U164" s="6">
        <v>5423.7</v>
      </c>
      <c r="V164" s="6">
        <v>618079.1</v>
      </c>
      <c r="W164" s="6">
        <v>325615.59999999998</v>
      </c>
      <c r="X164" s="6">
        <v>1195238.5</v>
      </c>
      <c r="Y164" s="6">
        <v>118163.3</v>
      </c>
      <c r="Z164" s="6">
        <v>284.39999999999998</v>
      </c>
      <c r="AA164" s="6">
        <v>58879</v>
      </c>
      <c r="AB164" s="6">
        <v>27545</v>
      </c>
      <c r="AC164" s="6">
        <v>15133.8</v>
      </c>
      <c r="AD164" s="6">
        <v>1239466</v>
      </c>
      <c r="AE164" s="6">
        <v>118636.6</v>
      </c>
      <c r="AF164" s="6">
        <v>875.8</v>
      </c>
      <c r="AG164" s="6">
        <v>345961</v>
      </c>
      <c r="AH164" s="6">
        <v>9808.2999999999993</v>
      </c>
      <c r="AI164" s="6">
        <v>7680.1</v>
      </c>
      <c r="AJ164" s="6">
        <v>42997.8</v>
      </c>
      <c r="AK164" s="6">
        <v>34383.699999999997</v>
      </c>
      <c r="AL164" s="6">
        <v>54906.7</v>
      </c>
      <c r="AM164" s="6">
        <v>42290.1</v>
      </c>
      <c r="AN164" s="6">
        <v>3535</v>
      </c>
      <c r="AO164" s="6">
        <v>1394.4</v>
      </c>
      <c r="AP164" s="6">
        <v>7.4</v>
      </c>
      <c r="AQ164" s="6">
        <v>11.4</v>
      </c>
      <c r="AR164" s="71">
        <v>235378.29</v>
      </c>
      <c r="AS164" s="6">
        <v>33944</v>
      </c>
      <c r="AT164" s="6">
        <v>1.3</v>
      </c>
      <c r="AU164" s="6">
        <v>0</v>
      </c>
      <c r="AV164" s="71"/>
      <c r="AW164" s="71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</row>
    <row r="165" spans="1:73">
      <c r="A165" s="5">
        <v>41061</v>
      </c>
      <c r="B165" s="71">
        <v>2613.4</v>
      </c>
      <c r="C165" s="71">
        <v>1384.8</v>
      </c>
      <c r="D165" s="6">
        <v>4742.2</v>
      </c>
      <c r="E165" s="6">
        <v>1.6</v>
      </c>
      <c r="F165" s="6">
        <v>0</v>
      </c>
      <c r="G165" s="6">
        <v>308227.20000000001</v>
      </c>
      <c r="H165" s="6">
        <v>123111.5</v>
      </c>
      <c r="I165" s="6">
        <v>30007</v>
      </c>
      <c r="J165" s="6">
        <v>8.4</v>
      </c>
      <c r="K165" s="6">
        <v>13.6</v>
      </c>
      <c r="L165" s="6">
        <v>13580.4</v>
      </c>
      <c r="M165" s="6">
        <v>6298.2</v>
      </c>
      <c r="N165" s="6">
        <v>143098.79999999999</v>
      </c>
      <c r="O165" s="6">
        <v>115040.1</v>
      </c>
      <c r="P165" s="6">
        <v>69897.5</v>
      </c>
      <c r="Q165" s="6">
        <v>60420.5</v>
      </c>
      <c r="R165" s="6">
        <v>76340.800000000003</v>
      </c>
      <c r="S165" s="6">
        <v>51554.1</v>
      </c>
      <c r="T165" s="6">
        <v>7125.1</v>
      </c>
      <c r="U165" s="6">
        <v>5423.7</v>
      </c>
      <c r="V165" s="6">
        <v>618367</v>
      </c>
      <c r="W165" s="6">
        <v>325765.7</v>
      </c>
      <c r="X165" s="6">
        <v>1195528.3999999999</v>
      </c>
      <c r="Y165" s="6">
        <v>118187.3</v>
      </c>
      <c r="Z165" s="6">
        <v>284.39999999999998</v>
      </c>
      <c r="AA165" s="6">
        <v>58879</v>
      </c>
      <c r="AB165" s="6">
        <v>27658.2</v>
      </c>
      <c r="AC165" s="6">
        <v>15192.2</v>
      </c>
      <c r="AD165" s="6">
        <v>1239583.2</v>
      </c>
      <c r="AE165" s="6">
        <v>118660.6</v>
      </c>
      <c r="AF165" s="6">
        <v>875.8</v>
      </c>
      <c r="AG165" s="6">
        <v>345961</v>
      </c>
      <c r="AH165" s="6">
        <v>9814.7000000000007</v>
      </c>
      <c r="AI165" s="6">
        <v>7684.5</v>
      </c>
      <c r="AJ165" s="6">
        <v>43006.9</v>
      </c>
      <c r="AK165" s="6">
        <v>34390.199999999997</v>
      </c>
      <c r="AL165" s="6">
        <v>54925.8</v>
      </c>
      <c r="AM165" s="6">
        <v>42305.1</v>
      </c>
      <c r="AN165" s="6">
        <v>3563.6</v>
      </c>
      <c r="AO165" s="6">
        <v>1405.8</v>
      </c>
      <c r="AP165" s="6">
        <v>7.4</v>
      </c>
      <c r="AQ165" s="6">
        <v>11.4</v>
      </c>
      <c r="AR165" s="71">
        <v>235378.29</v>
      </c>
      <c r="AS165" s="6">
        <v>33944</v>
      </c>
      <c r="AT165" s="6">
        <v>1.3</v>
      </c>
      <c r="AU165" s="6">
        <v>0</v>
      </c>
      <c r="AV165" s="71"/>
      <c r="AW165" s="71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</row>
    <row r="166" spans="1:73">
      <c r="A166" s="5">
        <v>41062</v>
      </c>
      <c r="B166" s="71">
        <v>2613.4</v>
      </c>
      <c r="C166" s="71">
        <v>1384.8</v>
      </c>
      <c r="D166" s="6">
        <v>4742.2</v>
      </c>
      <c r="E166" s="6">
        <v>1.6</v>
      </c>
      <c r="F166" s="6">
        <v>0</v>
      </c>
      <c r="G166" s="6">
        <v>308494.7</v>
      </c>
      <c r="H166" s="6">
        <v>123215.8</v>
      </c>
      <c r="I166" s="6">
        <v>30031</v>
      </c>
      <c r="J166" s="6">
        <v>8.4</v>
      </c>
      <c r="K166" s="6">
        <v>13.6</v>
      </c>
      <c r="L166" s="6">
        <v>13580.4</v>
      </c>
      <c r="M166" s="6">
        <v>6298.2</v>
      </c>
      <c r="N166" s="6">
        <v>143131.5</v>
      </c>
      <c r="O166" s="6">
        <v>115065.7</v>
      </c>
      <c r="P166" s="6">
        <v>69914</v>
      </c>
      <c r="Q166" s="6">
        <v>60433.5</v>
      </c>
      <c r="R166" s="6">
        <v>76360.7</v>
      </c>
      <c r="S166" s="6">
        <v>51567.7</v>
      </c>
      <c r="T166" s="6">
        <v>7125.1</v>
      </c>
      <c r="U166" s="6">
        <v>5423.7</v>
      </c>
      <c r="V166" s="6">
        <v>618638.9</v>
      </c>
      <c r="W166" s="6">
        <v>325911.90000000002</v>
      </c>
      <c r="X166" s="6">
        <v>1195802.3</v>
      </c>
      <c r="Y166" s="6">
        <v>118211.3</v>
      </c>
      <c r="Z166" s="6">
        <v>284.39999999999998</v>
      </c>
      <c r="AA166" s="6">
        <v>58879</v>
      </c>
      <c r="AB166" s="6">
        <v>27771.599999999999</v>
      </c>
      <c r="AC166" s="6">
        <v>15246.1</v>
      </c>
      <c r="AD166" s="6">
        <v>1239700.3999999999</v>
      </c>
      <c r="AE166" s="6">
        <v>118684.6</v>
      </c>
      <c r="AF166" s="6">
        <v>875.8</v>
      </c>
      <c r="AG166" s="6">
        <v>345961</v>
      </c>
      <c r="AH166" s="6">
        <v>9820.7999999999993</v>
      </c>
      <c r="AI166" s="6">
        <v>7688.7</v>
      </c>
      <c r="AJ166" s="6">
        <v>43015.1</v>
      </c>
      <c r="AK166" s="6">
        <v>34395.9</v>
      </c>
      <c r="AL166" s="6">
        <v>54944.800000000003</v>
      </c>
      <c r="AM166" s="6">
        <v>42319.8</v>
      </c>
      <c r="AN166" s="6">
        <v>3579.4</v>
      </c>
      <c r="AO166" s="6">
        <v>1412</v>
      </c>
      <c r="AP166" s="6">
        <v>7.4</v>
      </c>
      <c r="AQ166" s="6">
        <v>11.4</v>
      </c>
      <c r="AR166" s="71">
        <v>235378.29</v>
      </c>
      <c r="AS166" s="6">
        <v>33944</v>
      </c>
      <c r="AT166" s="6">
        <v>1.3</v>
      </c>
      <c r="AU166" s="6">
        <v>0</v>
      </c>
      <c r="AV166" s="71"/>
      <c r="AW166" s="71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</row>
    <row r="167" spans="1:73">
      <c r="A167" s="5">
        <v>41063</v>
      </c>
      <c r="B167" s="71">
        <v>2613.4</v>
      </c>
      <c r="C167" s="71">
        <v>1384.8</v>
      </c>
      <c r="D167" s="6">
        <v>4742.2</v>
      </c>
      <c r="E167" s="6">
        <v>1.6</v>
      </c>
      <c r="F167" s="6">
        <v>0</v>
      </c>
      <c r="G167" s="6">
        <v>308667</v>
      </c>
      <c r="H167" s="6">
        <v>123283.2</v>
      </c>
      <c r="I167" s="6">
        <v>30047</v>
      </c>
      <c r="J167" s="6">
        <v>8.4</v>
      </c>
      <c r="K167" s="6">
        <v>13.6</v>
      </c>
      <c r="L167" s="6">
        <v>13580.4</v>
      </c>
      <c r="M167" s="6">
        <v>6298.2</v>
      </c>
      <c r="N167" s="6">
        <v>143164.6</v>
      </c>
      <c r="O167" s="6">
        <v>115091.7</v>
      </c>
      <c r="P167" s="6">
        <v>69933.600000000006</v>
      </c>
      <c r="Q167" s="6">
        <v>60447.9</v>
      </c>
      <c r="R167" s="6">
        <v>76380.600000000006</v>
      </c>
      <c r="S167" s="6">
        <v>51851.4</v>
      </c>
      <c r="T167" s="6">
        <v>7125.1</v>
      </c>
      <c r="U167" s="6">
        <v>5423.7</v>
      </c>
      <c r="V167" s="6">
        <v>618860.1</v>
      </c>
      <c r="W167" s="6">
        <v>326015.09999999998</v>
      </c>
      <c r="X167" s="6">
        <v>1196026.1000000001</v>
      </c>
      <c r="Y167" s="6">
        <v>118235.3</v>
      </c>
      <c r="Z167" s="6">
        <v>284.39999999999998</v>
      </c>
      <c r="AA167" s="6">
        <v>58879</v>
      </c>
      <c r="AB167" s="6">
        <v>27857.4</v>
      </c>
      <c r="AC167" s="6">
        <v>15310.9</v>
      </c>
      <c r="AD167" s="6">
        <v>1239790</v>
      </c>
      <c r="AE167" s="6">
        <v>118708.6</v>
      </c>
      <c r="AF167" s="6">
        <v>875.8</v>
      </c>
      <c r="AG167" s="6">
        <v>345961</v>
      </c>
      <c r="AH167" s="6">
        <v>9826.9</v>
      </c>
      <c r="AI167" s="6">
        <v>7692.9</v>
      </c>
      <c r="AJ167" s="6">
        <v>43025.1</v>
      </c>
      <c r="AK167" s="6">
        <v>34403</v>
      </c>
      <c r="AL167" s="6">
        <v>54964</v>
      </c>
      <c r="AM167" s="6">
        <v>42334.8</v>
      </c>
      <c r="AN167" s="6">
        <v>3607.3</v>
      </c>
      <c r="AO167" s="6">
        <v>1423.2</v>
      </c>
      <c r="AP167" s="6">
        <v>7.4</v>
      </c>
      <c r="AQ167" s="6">
        <v>11.4</v>
      </c>
      <c r="AR167" s="71">
        <v>235378.29</v>
      </c>
      <c r="AS167" s="6">
        <v>33944</v>
      </c>
      <c r="AT167" s="6">
        <v>1.3</v>
      </c>
      <c r="AU167" s="6">
        <v>0</v>
      </c>
      <c r="AV167" s="71"/>
      <c r="AW167" s="71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</row>
    <row r="168" spans="1:73">
      <c r="A168" s="5">
        <v>41064</v>
      </c>
      <c r="B168" s="71">
        <v>2614.6</v>
      </c>
      <c r="C168" s="71">
        <v>1385.5</v>
      </c>
      <c r="D168" s="6">
        <v>4743.5</v>
      </c>
      <c r="E168" s="6">
        <v>1.6</v>
      </c>
      <c r="F168" s="6">
        <v>0</v>
      </c>
      <c r="G168" s="6">
        <v>308934.2</v>
      </c>
      <c r="H168" s="6">
        <v>123387.5</v>
      </c>
      <c r="I168" s="6">
        <v>30071</v>
      </c>
      <c r="J168" s="6">
        <v>8.5</v>
      </c>
      <c r="K168" s="6">
        <v>13.7</v>
      </c>
      <c r="L168" s="6">
        <v>13580.4</v>
      </c>
      <c r="M168" s="6">
        <v>6298.4</v>
      </c>
      <c r="N168" s="6">
        <v>143197.4</v>
      </c>
      <c r="O168" s="6">
        <v>115117.5</v>
      </c>
      <c r="P168" s="6">
        <v>69953.2</v>
      </c>
      <c r="Q168" s="6">
        <v>60463.5</v>
      </c>
      <c r="R168" s="6">
        <v>76400.3</v>
      </c>
      <c r="S168" s="6">
        <v>51594.7</v>
      </c>
      <c r="T168" s="6">
        <v>7125.1</v>
      </c>
      <c r="U168" s="6">
        <v>5423.7</v>
      </c>
      <c r="V168" s="6">
        <v>619141.30000000005</v>
      </c>
      <c r="W168" s="6">
        <v>326157.40000000002</v>
      </c>
      <c r="X168" s="6">
        <v>1196309.2</v>
      </c>
      <c r="Y168" s="6">
        <v>118259.3</v>
      </c>
      <c r="Z168" s="6">
        <v>284.39999999999998</v>
      </c>
      <c r="AA168" s="6">
        <v>58879</v>
      </c>
      <c r="AB168" s="6">
        <v>27970.5</v>
      </c>
      <c r="AC168" s="6">
        <v>15375</v>
      </c>
      <c r="AD168" s="6">
        <v>1239906.7</v>
      </c>
      <c r="AE168" s="6">
        <v>118732.6</v>
      </c>
      <c r="AF168" s="6">
        <v>875.8</v>
      </c>
      <c r="AG168" s="6">
        <v>345961</v>
      </c>
      <c r="AH168" s="6">
        <v>9833.1</v>
      </c>
      <c r="AI168" s="6">
        <v>7697.2</v>
      </c>
      <c r="AJ168" s="6">
        <v>43036.1</v>
      </c>
      <c r="AK168" s="6">
        <v>34410.800000000003</v>
      </c>
      <c r="AL168" s="6">
        <v>54983.3</v>
      </c>
      <c r="AM168" s="6">
        <v>42349.8</v>
      </c>
      <c r="AN168" s="6">
        <v>3626.6</v>
      </c>
      <c r="AO168" s="6">
        <v>1430.8</v>
      </c>
      <c r="AP168" s="6">
        <v>7.4</v>
      </c>
      <c r="AQ168" s="6">
        <v>11.7</v>
      </c>
      <c r="AR168" s="71">
        <v>235378.29</v>
      </c>
      <c r="AS168" s="6">
        <v>33944</v>
      </c>
      <c r="AT168" s="6">
        <v>1.3</v>
      </c>
      <c r="AU168" s="6">
        <v>0</v>
      </c>
      <c r="AV168" s="71"/>
      <c r="AW168" s="71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</row>
    <row r="169" spans="1:73">
      <c r="A169" s="5">
        <v>41065</v>
      </c>
      <c r="B169" s="71">
        <v>2614.6</v>
      </c>
      <c r="C169" s="71">
        <v>1385.5</v>
      </c>
      <c r="D169" s="6">
        <v>4743.5</v>
      </c>
      <c r="E169" s="6">
        <v>1.6</v>
      </c>
      <c r="F169" s="6">
        <v>0</v>
      </c>
      <c r="G169" s="6">
        <v>309196.7</v>
      </c>
      <c r="H169" s="6">
        <v>123490.5</v>
      </c>
      <c r="I169" s="6">
        <v>30095</v>
      </c>
      <c r="J169" s="6">
        <v>8.5</v>
      </c>
      <c r="K169" s="6">
        <v>13.7</v>
      </c>
      <c r="L169" s="6">
        <v>13580.4</v>
      </c>
      <c r="M169" s="6">
        <v>6298.4</v>
      </c>
      <c r="N169" s="6">
        <v>143230.5</v>
      </c>
      <c r="O169" s="6">
        <v>115143.5</v>
      </c>
      <c r="P169" s="6">
        <v>69974.3</v>
      </c>
      <c r="Q169" s="6">
        <v>60479.7</v>
      </c>
      <c r="R169" s="6">
        <v>76421.2</v>
      </c>
      <c r="S169" s="6">
        <v>51608.9</v>
      </c>
      <c r="T169" s="6">
        <v>7125.1</v>
      </c>
      <c r="U169" s="6">
        <v>5423.7</v>
      </c>
      <c r="V169" s="6">
        <v>619427.5</v>
      </c>
      <c r="W169" s="6">
        <v>326293.8</v>
      </c>
      <c r="X169" s="6">
        <v>1196596.8999999999</v>
      </c>
      <c r="Y169" s="6">
        <v>118283.3</v>
      </c>
      <c r="Z169" s="6">
        <v>284.39999999999998</v>
      </c>
      <c r="AA169" s="6">
        <v>58879</v>
      </c>
      <c r="AB169" s="6">
        <v>28083.599999999999</v>
      </c>
      <c r="AC169" s="6">
        <v>15448</v>
      </c>
      <c r="AD169" s="6">
        <v>1240022.6000000001</v>
      </c>
      <c r="AE169" s="6">
        <v>118756.6</v>
      </c>
      <c r="AF169" s="6">
        <v>875.8</v>
      </c>
      <c r="AG169" s="6">
        <v>345961</v>
      </c>
      <c r="AH169" s="6">
        <v>9838.6</v>
      </c>
      <c r="AI169" s="6">
        <v>7700.9</v>
      </c>
      <c r="AJ169" s="6">
        <v>43046.9</v>
      </c>
      <c r="AK169" s="6">
        <v>34418.5</v>
      </c>
      <c r="AL169" s="6">
        <v>55002.6</v>
      </c>
      <c r="AM169" s="6">
        <v>42364.9</v>
      </c>
      <c r="AN169" s="6">
        <v>3654.1</v>
      </c>
      <c r="AO169" s="6">
        <v>1441.7</v>
      </c>
      <c r="AP169" s="6">
        <v>7.4</v>
      </c>
      <c r="AQ169" s="6">
        <v>11.7</v>
      </c>
      <c r="AR169" s="71">
        <v>235378.29</v>
      </c>
      <c r="AS169" s="6">
        <v>33944</v>
      </c>
      <c r="AT169" s="6">
        <v>1.3</v>
      </c>
      <c r="AU169" s="6">
        <v>0</v>
      </c>
      <c r="AV169" s="71"/>
      <c r="AW169" s="71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</row>
    <row r="170" spans="1:73">
      <c r="A170" s="5">
        <v>41066</v>
      </c>
      <c r="B170" s="71">
        <v>2614.6</v>
      </c>
      <c r="C170" s="71">
        <v>1385.5</v>
      </c>
      <c r="D170" s="6">
        <v>4743.5</v>
      </c>
      <c r="E170" s="6">
        <v>1.6</v>
      </c>
      <c r="F170" s="6">
        <v>0</v>
      </c>
      <c r="G170" s="6">
        <v>309455.3</v>
      </c>
      <c r="H170" s="6">
        <v>123592.1</v>
      </c>
      <c r="I170" s="6">
        <v>30119</v>
      </c>
      <c r="J170" s="6">
        <v>8.5</v>
      </c>
      <c r="K170" s="6">
        <v>13.7</v>
      </c>
      <c r="L170" s="6">
        <v>13580.4</v>
      </c>
      <c r="M170" s="6">
        <v>6298.4</v>
      </c>
      <c r="N170" s="6">
        <v>143263.29999999999</v>
      </c>
      <c r="O170" s="6">
        <v>115169.4</v>
      </c>
      <c r="P170" s="6">
        <v>69994.899999999994</v>
      </c>
      <c r="Q170" s="6">
        <v>60495.9</v>
      </c>
      <c r="R170" s="6">
        <v>76443</v>
      </c>
      <c r="S170" s="6">
        <v>51623.6</v>
      </c>
      <c r="T170" s="6">
        <v>7125.1</v>
      </c>
      <c r="U170" s="6">
        <v>5423.7</v>
      </c>
      <c r="V170" s="6">
        <v>619710.19999999995</v>
      </c>
      <c r="W170" s="6">
        <v>326420.7</v>
      </c>
      <c r="X170" s="6">
        <v>1196882</v>
      </c>
      <c r="Y170" s="6">
        <v>118307.3</v>
      </c>
      <c r="Z170" s="6">
        <v>284.39999999999998</v>
      </c>
      <c r="AA170" s="6">
        <v>58879</v>
      </c>
      <c r="AB170" s="6">
        <v>28193</v>
      </c>
      <c r="AC170" s="6">
        <v>15528</v>
      </c>
      <c r="AD170" s="6">
        <v>1240134.5</v>
      </c>
      <c r="AE170" s="6">
        <v>118780.6</v>
      </c>
      <c r="AF170" s="6">
        <v>875.8</v>
      </c>
      <c r="AG170" s="6">
        <v>345961</v>
      </c>
      <c r="AH170" s="6">
        <v>9844.2999999999993</v>
      </c>
      <c r="AI170" s="6">
        <v>7704.7</v>
      </c>
      <c r="AJ170" s="6">
        <v>43058.5</v>
      </c>
      <c r="AK170" s="6">
        <v>34426.800000000003</v>
      </c>
      <c r="AL170" s="6">
        <v>55021.9</v>
      </c>
      <c r="AM170" s="6">
        <v>42380</v>
      </c>
      <c r="AN170" s="6">
        <v>3676.5</v>
      </c>
      <c r="AO170" s="6">
        <v>1450.5</v>
      </c>
      <c r="AP170" s="6">
        <v>7.4</v>
      </c>
      <c r="AQ170" s="6">
        <v>11.7</v>
      </c>
      <c r="AR170" s="71">
        <v>235378.29</v>
      </c>
      <c r="AS170" s="6">
        <v>33944</v>
      </c>
      <c r="AT170" s="6">
        <v>1.3</v>
      </c>
      <c r="AU170" s="6">
        <v>0</v>
      </c>
      <c r="AV170" s="71"/>
      <c r="AW170" s="71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</row>
    <row r="171" spans="1:73">
      <c r="A171" s="5">
        <v>41067</v>
      </c>
      <c r="B171" s="71">
        <v>2614.6</v>
      </c>
      <c r="C171" s="71">
        <v>1385.5</v>
      </c>
      <c r="D171" s="6">
        <v>4743.5</v>
      </c>
      <c r="E171" s="6">
        <v>1.6</v>
      </c>
      <c r="F171" s="6">
        <v>0</v>
      </c>
      <c r="G171" s="6">
        <v>309705.7</v>
      </c>
      <c r="H171" s="6">
        <v>123691.3</v>
      </c>
      <c r="I171" s="6">
        <v>30143</v>
      </c>
      <c r="J171" s="6">
        <v>8.5</v>
      </c>
      <c r="K171" s="6">
        <v>13.7</v>
      </c>
      <c r="L171" s="6">
        <v>13580.4</v>
      </c>
      <c r="M171" s="6">
        <v>6298.4</v>
      </c>
      <c r="N171" s="6">
        <v>143296</v>
      </c>
      <c r="O171" s="6">
        <v>115195.2</v>
      </c>
      <c r="P171" s="6">
        <v>70015</v>
      </c>
      <c r="Q171" s="6">
        <v>60511.5</v>
      </c>
      <c r="R171" s="6">
        <v>76464</v>
      </c>
      <c r="S171" s="6">
        <v>51638</v>
      </c>
      <c r="T171" s="6">
        <v>7125.1</v>
      </c>
      <c r="U171" s="6">
        <v>5423.7</v>
      </c>
      <c r="V171" s="6">
        <v>619995</v>
      </c>
      <c r="W171" s="6">
        <v>326564.3</v>
      </c>
      <c r="X171" s="6">
        <v>1197168.6000000001</v>
      </c>
      <c r="Y171" s="6">
        <v>118331.3</v>
      </c>
      <c r="Z171" s="6">
        <v>284.39999999999998</v>
      </c>
      <c r="AA171" s="6">
        <v>58879</v>
      </c>
      <c r="AB171" s="6">
        <v>28289</v>
      </c>
      <c r="AC171" s="6">
        <v>15585.7</v>
      </c>
      <c r="AD171" s="6">
        <v>1240235</v>
      </c>
      <c r="AE171" s="6">
        <v>118804.6</v>
      </c>
      <c r="AF171" s="6">
        <v>875.8</v>
      </c>
      <c r="AG171" s="6">
        <v>345961</v>
      </c>
      <c r="AH171" s="6">
        <v>9849.9</v>
      </c>
      <c r="AI171" s="6">
        <v>7708.4</v>
      </c>
      <c r="AJ171" s="6">
        <v>43069.9</v>
      </c>
      <c r="AK171" s="6">
        <v>34434.800000000003</v>
      </c>
      <c r="AL171" s="6">
        <v>55040.9</v>
      </c>
      <c r="AM171" s="6">
        <v>42394.8</v>
      </c>
      <c r="AN171" s="6">
        <v>3698.4</v>
      </c>
      <c r="AO171" s="6">
        <v>1459.1</v>
      </c>
      <c r="AP171" s="6">
        <v>7.4</v>
      </c>
      <c r="AQ171" s="6">
        <v>11.7</v>
      </c>
      <c r="AR171" s="71">
        <v>235378.29</v>
      </c>
      <c r="AS171" s="6">
        <v>33944</v>
      </c>
      <c r="AT171" s="6">
        <v>1.3</v>
      </c>
      <c r="AU171" s="6">
        <v>0</v>
      </c>
      <c r="AV171" s="71"/>
      <c r="AW171" s="71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</row>
    <row r="172" spans="1:73">
      <c r="A172" s="5">
        <v>41068</v>
      </c>
      <c r="B172" s="71">
        <v>2614.6</v>
      </c>
      <c r="C172" s="71">
        <v>1385.5</v>
      </c>
      <c r="D172" s="6">
        <v>4743.5</v>
      </c>
      <c r="E172" s="6">
        <v>1.6</v>
      </c>
      <c r="F172" s="6">
        <v>0</v>
      </c>
      <c r="G172" s="6">
        <v>309954.2</v>
      </c>
      <c r="H172" s="6">
        <v>123790</v>
      </c>
      <c r="I172" s="6">
        <v>30167</v>
      </c>
      <c r="J172" s="6">
        <v>8.5</v>
      </c>
      <c r="K172" s="6">
        <v>13.7</v>
      </c>
      <c r="L172" s="6">
        <v>13580.4</v>
      </c>
      <c r="M172" s="6">
        <v>6298.4</v>
      </c>
      <c r="N172" s="6">
        <v>143329</v>
      </c>
      <c r="O172" s="6">
        <v>115221</v>
      </c>
      <c r="P172" s="6">
        <v>70035.8</v>
      </c>
      <c r="Q172" s="6">
        <v>60527.199999999997</v>
      </c>
      <c r="R172" s="6">
        <v>76483.399999999994</v>
      </c>
      <c r="S172" s="6">
        <v>51651.3</v>
      </c>
      <c r="T172" s="6">
        <v>7125.1</v>
      </c>
      <c r="U172" s="6">
        <v>5423.7</v>
      </c>
      <c r="V172" s="6">
        <v>620278</v>
      </c>
      <c r="W172" s="6">
        <v>326707.7</v>
      </c>
      <c r="X172" s="6">
        <v>1197453.3</v>
      </c>
      <c r="Y172" s="6">
        <v>118355.3</v>
      </c>
      <c r="Z172" s="6">
        <v>284.39999999999998</v>
      </c>
      <c r="AA172" s="6">
        <v>58879</v>
      </c>
      <c r="AB172" s="6">
        <v>28385.5</v>
      </c>
      <c r="AC172" s="6">
        <v>15642.5</v>
      </c>
      <c r="AD172" s="6">
        <v>1240335.3999999999</v>
      </c>
      <c r="AE172" s="6">
        <v>118828.6</v>
      </c>
      <c r="AF172" s="6">
        <v>875.8</v>
      </c>
      <c r="AG172" s="6">
        <v>345961</v>
      </c>
      <c r="AH172" s="6">
        <v>9855</v>
      </c>
      <c r="AI172" s="6">
        <v>7712</v>
      </c>
      <c r="AJ172" s="6">
        <v>43081.7</v>
      </c>
      <c r="AK172" s="6">
        <v>34443</v>
      </c>
      <c r="AL172" s="6">
        <v>55060</v>
      </c>
      <c r="AM172" s="6">
        <v>42409.7</v>
      </c>
      <c r="AN172" s="6">
        <v>3721.4</v>
      </c>
      <c r="AO172" s="6">
        <v>1468.2</v>
      </c>
      <c r="AP172" s="6">
        <v>7.4</v>
      </c>
      <c r="AQ172" s="6">
        <v>11.7</v>
      </c>
      <c r="AR172" s="71">
        <v>235378.29</v>
      </c>
      <c r="AS172" s="6">
        <v>33944</v>
      </c>
      <c r="AT172" s="6">
        <v>1.3</v>
      </c>
      <c r="AU172" s="6">
        <v>0</v>
      </c>
      <c r="AV172" s="71"/>
      <c r="AW172" s="71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</row>
    <row r="173" spans="1:73">
      <c r="A173" s="5">
        <v>41069</v>
      </c>
      <c r="B173" s="71">
        <v>2614.6</v>
      </c>
      <c r="C173" s="71">
        <v>1385.5</v>
      </c>
      <c r="D173" s="6">
        <v>4743.5</v>
      </c>
      <c r="E173" s="6">
        <v>1.6</v>
      </c>
      <c r="F173" s="6">
        <v>0</v>
      </c>
      <c r="G173" s="6">
        <v>310206.40000000002</v>
      </c>
      <c r="H173" s="6">
        <v>123890</v>
      </c>
      <c r="I173" s="6">
        <v>30191</v>
      </c>
      <c r="J173" s="6">
        <v>8.5</v>
      </c>
      <c r="K173" s="6">
        <v>13.7</v>
      </c>
      <c r="L173" s="6">
        <v>13580.4</v>
      </c>
      <c r="M173" s="6">
        <v>6298.4</v>
      </c>
      <c r="N173" s="6">
        <v>143359.9</v>
      </c>
      <c r="O173" s="6">
        <v>115245</v>
      </c>
      <c r="P173" s="6">
        <v>70056.600000000006</v>
      </c>
      <c r="Q173" s="6">
        <v>60543</v>
      </c>
      <c r="R173" s="6">
        <v>76502.600000000006</v>
      </c>
      <c r="S173" s="6">
        <v>51664.4</v>
      </c>
      <c r="T173" s="6">
        <v>7125.1</v>
      </c>
      <c r="U173" s="6">
        <v>5423.7</v>
      </c>
      <c r="V173" s="6">
        <v>620565</v>
      </c>
      <c r="W173" s="6">
        <v>326851</v>
      </c>
      <c r="X173" s="6">
        <v>1197741</v>
      </c>
      <c r="Y173" s="6">
        <v>118379.3</v>
      </c>
      <c r="Z173" s="6">
        <v>284.39999999999998</v>
      </c>
      <c r="AA173" s="6">
        <v>58879</v>
      </c>
      <c r="AB173" s="6">
        <v>28482.2</v>
      </c>
      <c r="AC173" s="6">
        <v>15699.3</v>
      </c>
      <c r="AD173" s="6">
        <v>1240436.3</v>
      </c>
      <c r="AE173" s="6">
        <v>118852.6</v>
      </c>
      <c r="AF173" s="6">
        <v>875.8</v>
      </c>
      <c r="AG173" s="6">
        <v>345961</v>
      </c>
      <c r="AH173" s="6">
        <v>9860.2000000000007</v>
      </c>
      <c r="AI173" s="6">
        <v>7715.5</v>
      </c>
      <c r="AJ173" s="6">
        <v>43093.9</v>
      </c>
      <c r="AK173" s="6">
        <v>34451.599999999999</v>
      </c>
      <c r="AL173" s="6">
        <v>55078.1</v>
      </c>
      <c r="AM173" s="6">
        <v>42423.7</v>
      </c>
      <c r="AN173" s="6">
        <v>3746.8</v>
      </c>
      <c r="AO173" s="6">
        <v>1478.1</v>
      </c>
      <c r="AP173" s="6">
        <v>7.4</v>
      </c>
      <c r="AQ173" s="6">
        <v>11.7</v>
      </c>
      <c r="AR173" s="71">
        <v>235378.29</v>
      </c>
      <c r="AS173" s="6">
        <v>33944</v>
      </c>
      <c r="AT173" s="6">
        <v>1.3</v>
      </c>
      <c r="AU173" s="6">
        <v>0</v>
      </c>
      <c r="AV173" s="71"/>
      <c r="AW173" s="71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</row>
    <row r="174" spans="1:73">
      <c r="A174" s="5">
        <v>41070</v>
      </c>
      <c r="B174" s="71">
        <v>2614.6</v>
      </c>
      <c r="C174" s="71">
        <v>1385.5</v>
      </c>
      <c r="D174" s="6">
        <v>4743.5</v>
      </c>
      <c r="E174" s="6">
        <v>1.6</v>
      </c>
      <c r="F174" s="6">
        <v>0</v>
      </c>
      <c r="G174" s="6">
        <v>310458.40000000002</v>
      </c>
      <c r="H174" s="6">
        <v>123989.2</v>
      </c>
      <c r="I174" s="6">
        <v>30215</v>
      </c>
      <c r="J174" s="6">
        <v>8.5</v>
      </c>
      <c r="K174" s="6">
        <v>13.7</v>
      </c>
      <c r="L174" s="6">
        <v>13580.4</v>
      </c>
      <c r="M174" s="6">
        <v>6298.4</v>
      </c>
      <c r="N174" s="6">
        <v>143390.6</v>
      </c>
      <c r="O174" s="6">
        <v>115268.9</v>
      </c>
      <c r="P174" s="6">
        <v>70077.5</v>
      </c>
      <c r="Q174" s="6">
        <v>60558.9</v>
      </c>
      <c r="R174" s="6">
        <v>76521.600000000006</v>
      </c>
      <c r="S174" s="6">
        <v>51677.3</v>
      </c>
      <c r="T174" s="6">
        <v>7125.1</v>
      </c>
      <c r="U174" s="6">
        <v>5423.7</v>
      </c>
      <c r="V174" s="6">
        <v>620849.19999999995</v>
      </c>
      <c r="W174" s="6">
        <v>326995.09999999998</v>
      </c>
      <c r="X174" s="6">
        <v>1198028</v>
      </c>
      <c r="Y174" s="6">
        <v>118403.3</v>
      </c>
      <c r="Z174" s="6">
        <v>284.39999999999998</v>
      </c>
      <c r="AA174" s="6">
        <v>58879</v>
      </c>
      <c r="AB174" s="6">
        <v>28578.5</v>
      </c>
      <c r="AC174" s="6">
        <v>15753.9</v>
      </c>
      <c r="AD174" s="6">
        <v>1240536.6000000001</v>
      </c>
      <c r="AE174" s="6">
        <v>118876.6</v>
      </c>
      <c r="AF174" s="6">
        <v>875.8</v>
      </c>
      <c r="AG174" s="6">
        <v>345961</v>
      </c>
      <c r="AH174" s="6">
        <v>9865</v>
      </c>
      <c r="AI174" s="6">
        <v>7719</v>
      </c>
      <c r="AJ174" s="6">
        <v>43106.6</v>
      </c>
      <c r="AK174" s="6">
        <v>34460.400000000001</v>
      </c>
      <c r="AL174" s="6">
        <v>55096.2</v>
      </c>
      <c r="AM174" s="6">
        <v>42437.599999999999</v>
      </c>
      <c r="AN174" s="6">
        <v>3770.5</v>
      </c>
      <c r="AO174" s="6">
        <v>1487.5</v>
      </c>
      <c r="AP174" s="6">
        <v>7.4</v>
      </c>
      <c r="AQ174" s="6">
        <v>11.7</v>
      </c>
      <c r="AR174" s="71">
        <v>235378.29</v>
      </c>
      <c r="AS174" s="6">
        <v>33944</v>
      </c>
      <c r="AT174" s="6">
        <v>1.3</v>
      </c>
      <c r="AU174" s="6">
        <v>0</v>
      </c>
      <c r="AV174" s="71"/>
      <c r="AW174" s="71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</row>
    <row r="175" spans="1:73">
      <c r="A175" s="5">
        <v>41071</v>
      </c>
      <c r="B175" s="71">
        <v>2614.6</v>
      </c>
      <c r="C175" s="71">
        <v>1385.5</v>
      </c>
      <c r="D175" s="6">
        <v>4743.5</v>
      </c>
      <c r="E175" s="6">
        <v>1.6</v>
      </c>
      <c r="F175" s="6">
        <v>0</v>
      </c>
      <c r="G175" s="6">
        <v>310712.90000000002</v>
      </c>
      <c r="H175" s="6">
        <v>124089.7</v>
      </c>
      <c r="I175" s="6">
        <v>30239</v>
      </c>
      <c r="J175" s="6">
        <v>8.5</v>
      </c>
      <c r="K175" s="6">
        <v>13.7</v>
      </c>
      <c r="L175" s="6">
        <v>13580.4</v>
      </c>
      <c r="M175" s="6">
        <v>6298.4</v>
      </c>
      <c r="N175" s="6">
        <v>143421.5</v>
      </c>
      <c r="O175" s="6">
        <v>115292.9</v>
      </c>
      <c r="P175" s="6">
        <v>70099</v>
      </c>
      <c r="Q175" s="6">
        <v>60575.199999999997</v>
      </c>
      <c r="R175" s="6">
        <v>76540.600000000006</v>
      </c>
      <c r="S175" s="6">
        <v>51690.3</v>
      </c>
      <c r="T175" s="6">
        <v>7125.1</v>
      </c>
      <c r="U175" s="6">
        <v>5423.7</v>
      </c>
      <c r="V175" s="6">
        <v>621139.9</v>
      </c>
      <c r="W175" s="6">
        <v>327139.20000000001</v>
      </c>
      <c r="X175" s="6">
        <v>1198320.6000000001</v>
      </c>
      <c r="Y175" s="6">
        <v>118427.3</v>
      </c>
      <c r="Z175" s="6">
        <v>284.39999999999998</v>
      </c>
      <c r="AA175" s="6">
        <v>58879</v>
      </c>
      <c r="AB175" s="6">
        <v>28675.3</v>
      </c>
      <c r="AC175" s="6">
        <v>15811.5</v>
      </c>
      <c r="AD175" s="6">
        <v>1240637.3999999999</v>
      </c>
      <c r="AE175" s="6">
        <v>118900.6</v>
      </c>
      <c r="AF175" s="6">
        <v>875.8</v>
      </c>
      <c r="AG175" s="6">
        <v>345961</v>
      </c>
      <c r="AH175" s="6">
        <v>9869.7000000000007</v>
      </c>
      <c r="AI175" s="6">
        <v>7722.5</v>
      </c>
      <c r="AJ175" s="6">
        <v>43119.199999999997</v>
      </c>
      <c r="AK175" s="6">
        <v>34469.199999999997</v>
      </c>
      <c r="AL175" s="6">
        <v>55114.2</v>
      </c>
      <c r="AM175" s="6">
        <v>42451.6</v>
      </c>
      <c r="AN175" s="6">
        <v>3797.5</v>
      </c>
      <c r="AO175" s="6">
        <v>1498.1</v>
      </c>
      <c r="AP175" s="6">
        <v>7.4</v>
      </c>
      <c r="AQ175" s="6">
        <v>11.7</v>
      </c>
      <c r="AR175" s="71">
        <v>235378.29</v>
      </c>
      <c r="AS175" s="6">
        <v>33944</v>
      </c>
      <c r="AT175" s="6">
        <v>1.3</v>
      </c>
      <c r="AU175" s="6">
        <v>0</v>
      </c>
      <c r="AV175" s="71"/>
      <c r="AW175" s="71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</row>
    <row r="176" spans="1:73">
      <c r="A176" s="5">
        <v>41072</v>
      </c>
      <c r="B176" s="71">
        <v>2615.1</v>
      </c>
      <c r="C176" s="71">
        <v>1385.9</v>
      </c>
      <c r="D176" s="6">
        <v>4744.6000000000004</v>
      </c>
      <c r="E176" s="6">
        <v>1.6</v>
      </c>
      <c r="F176" s="6">
        <v>0</v>
      </c>
      <c r="G176" s="6">
        <v>310969.5</v>
      </c>
      <c r="H176" s="6">
        <v>124190.7</v>
      </c>
      <c r="I176" s="6">
        <v>30263</v>
      </c>
      <c r="J176" s="6">
        <v>8.5</v>
      </c>
      <c r="K176" s="6">
        <v>13.7</v>
      </c>
      <c r="L176" s="6">
        <v>13580.4</v>
      </c>
      <c r="M176" s="6">
        <v>6298.4</v>
      </c>
      <c r="N176" s="6">
        <v>143452.29999999999</v>
      </c>
      <c r="O176" s="6">
        <v>115316.9</v>
      </c>
      <c r="P176" s="6">
        <v>70120.7</v>
      </c>
      <c r="Q176" s="6">
        <v>60591.7</v>
      </c>
      <c r="R176" s="6">
        <v>76559.8</v>
      </c>
      <c r="S176" s="6">
        <v>51703.4</v>
      </c>
      <c r="T176" s="6">
        <v>7125.1</v>
      </c>
      <c r="U176" s="6">
        <v>5423.7</v>
      </c>
      <c r="V176" s="6">
        <v>621430.6</v>
      </c>
      <c r="W176" s="6">
        <v>327283</v>
      </c>
      <c r="X176" s="6">
        <v>1198613</v>
      </c>
      <c r="Y176" s="6">
        <v>118451.3</v>
      </c>
      <c r="Z176" s="6">
        <v>284.39999999999998</v>
      </c>
      <c r="AA176" s="6">
        <v>58879</v>
      </c>
      <c r="AB176" s="6">
        <v>28772</v>
      </c>
      <c r="AC176" s="6">
        <v>15869.1</v>
      </c>
      <c r="AD176" s="6">
        <v>1240738.3999999999</v>
      </c>
      <c r="AE176" s="6">
        <v>118924.6</v>
      </c>
      <c r="AF176" s="6">
        <v>875.8</v>
      </c>
      <c r="AG176" s="6">
        <v>345961</v>
      </c>
      <c r="AH176" s="6">
        <v>9875.1</v>
      </c>
      <c r="AI176" s="6">
        <v>7726.2</v>
      </c>
      <c r="AJ176" s="6">
        <v>43131.5</v>
      </c>
      <c r="AK176" s="6">
        <v>34477.699999999997</v>
      </c>
      <c r="AL176" s="6">
        <v>55131.8</v>
      </c>
      <c r="AM176" s="6">
        <v>42465.2</v>
      </c>
      <c r="AN176" s="6">
        <v>3822</v>
      </c>
      <c r="AO176" s="6">
        <v>1507.7</v>
      </c>
      <c r="AP176" s="6">
        <v>7.4</v>
      </c>
      <c r="AQ176" s="6">
        <v>11.7</v>
      </c>
      <c r="AR176" s="71">
        <v>235378.29</v>
      </c>
      <c r="AS176" s="6">
        <v>33944</v>
      </c>
      <c r="AT176" s="6">
        <v>1.3</v>
      </c>
      <c r="AU176" s="6">
        <v>0</v>
      </c>
      <c r="AV176" s="71"/>
      <c r="AW176" s="71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</row>
    <row r="177" spans="1:73">
      <c r="A177" s="5">
        <v>41073</v>
      </c>
      <c r="B177" s="71">
        <v>2615.1</v>
      </c>
      <c r="C177" s="71">
        <v>1385.9</v>
      </c>
      <c r="D177" s="6">
        <v>4744.6000000000004</v>
      </c>
      <c r="E177" s="6">
        <v>1.6</v>
      </c>
      <c r="F177" s="6">
        <v>0</v>
      </c>
      <c r="G177" s="6">
        <v>311226.5</v>
      </c>
      <c r="H177" s="6">
        <v>124291.9</v>
      </c>
      <c r="I177" s="6">
        <v>30287</v>
      </c>
      <c r="J177" s="6">
        <v>8.5</v>
      </c>
      <c r="K177" s="6">
        <v>13.7</v>
      </c>
      <c r="L177" s="6">
        <v>13580.4</v>
      </c>
      <c r="M177" s="6">
        <v>6298.4</v>
      </c>
      <c r="N177" s="6">
        <v>143483.5</v>
      </c>
      <c r="O177" s="6">
        <v>115341.1</v>
      </c>
      <c r="P177" s="6">
        <v>70141.8</v>
      </c>
      <c r="Q177" s="6">
        <v>60607.8</v>
      </c>
      <c r="R177" s="6">
        <v>76579.600000000006</v>
      </c>
      <c r="S177" s="6">
        <v>51716.9</v>
      </c>
      <c r="T177" s="6">
        <v>7125.1</v>
      </c>
      <c r="U177" s="6">
        <v>5423.7</v>
      </c>
      <c r="V177" s="6">
        <v>621722.80000000005</v>
      </c>
      <c r="W177" s="6">
        <v>327427.40000000002</v>
      </c>
      <c r="X177" s="6">
        <v>1198908.8999999999</v>
      </c>
      <c r="Y177" s="6">
        <v>118475.3</v>
      </c>
      <c r="Z177" s="6">
        <v>284.39999999999998</v>
      </c>
      <c r="AA177" s="6">
        <v>58879</v>
      </c>
      <c r="AB177" s="6">
        <v>28869.1</v>
      </c>
      <c r="AC177" s="6">
        <v>15926.9</v>
      </c>
      <c r="AD177" s="6">
        <v>1240840.1000000001</v>
      </c>
      <c r="AE177" s="6">
        <v>118948.6</v>
      </c>
      <c r="AF177" s="6">
        <v>875.8</v>
      </c>
      <c r="AG177" s="6">
        <v>345961</v>
      </c>
      <c r="AH177" s="6">
        <v>9880.4</v>
      </c>
      <c r="AI177" s="6">
        <v>7729.8</v>
      </c>
      <c r="AJ177" s="6">
        <v>43144</v>
      </c>
      <c r="AK177" s="6">
        <v>34486.6</v>
      </c>
      <c r="AL177" s="6">
        <v>55149.3</v>
      </c>
      <c r="AM177" s="6">
        <v>42478.6</v>
      </c>
      <c r="AN177" s="6">
        <v>3846.9</v>
      </c>
      <c r="AO177" s="6">
        <v>1517.4</v>
      </c>
      <c r="AP177" s="6">
        <v>7.4</v>
      </c>
      <c r="AQ177" s="6">
        <v>11.7</v>
      </c>
      <c r="AR177" s="71">
        <v>235378.29</v>
      </c>
      <c r="AS177" s="6">
        <v>33944</v>
      </c>
      <c r="AT177" s="6">
        <v>1.3</v>
      </c>
      <c r="AU177" s="6">
        <v>0</v>
      </c>
      <c r="AV177" s="71"/>
      <c r="AW177" s="71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</row>
    <row r="178" spans="1:73">
      <c r="A178" s="5">
        <v>41074</v>
      </c>
      <c r="B178" s="71">
        <v>2615.1</v>
      </c>
      <c r="C178" s="71">
        <v>1385.9</v>
      </c>
      <c r="D178" s="6">
        <v>4744.6000000000004</v>
      </c>
      <c r="E178" s="6">
        <v>1.6</v>
      </c>
      <c r="F178" s="6">
        <v>0</v>
      </c>
      <c r="G178" s="6">
        <v>311480.40000000002</v>
      </c>
      <c r="H178" s="6">
        <v>124392</v>
      </c>
      <c r="I178" s="6">
        <v>30311</v>
      </c>
      <c r="J178" s="6">
        <v>8.5</v>
      </c>
      <c r="K178" s="6">
        <v>13.7</v>
      </c>
      <c r="L178" s="6">
        <v>13580.4</v>
      </c>
      <c r="M178" s="6">
        <v>6298.4</v>
      </c>
      <c r="N178" s="6">
        <v>143515.29999999999</v>
      </c>
      <c r="O178" s="6">
        <v>115365.9</v>
      </c>
      <c r="P178" s="6">
        <v>70162.600000000006</v>
      </c>
      <c r="Q178" s="6">
        <v>60623.8</v>
      </c>
      <c r="R178" s="6">
        <v>76599.399999999994</v>
      </c>
      <c r="S178" s="6">
        <v>51730.400000000001</v>
      </c>
      <c r="T178" s="6">
        <v>7125.1</v>
      </c>
      <c r="U178" s="6">
        <v>5423.7</v>
      </c>
      <c r="V178" s="6">
        <v>622010.1</v>
      </c>
      <c r="W178" s="6">
        <v>327570.5</v>
      </c>
      <c r="X178" s="6">
        <v>1199197.7</v>
      </c>
      <c r="Y178" s="6">
        <v>118499.3</v>
      </c>
      <c r="Z178" s="6">
        <v>284.39999999999998</v>
      </c>
      <c r="AA178" s="6">
        <v>58879</v>
      </c>
      <c r="AB178" s="6">
        <v>28965.599999999999</v>
      </c>
      <c r="AC178" s="6">
        <v>15983.7</v>
      </c>
      <c r="AD178" s="6">
        <v>1240940.5</v>
      </c>
      <c r="AE178" s="6">
        <v>118972.6</v>
      </c>
      <c r="AF178" s="6">
        <v>875.8</v>
      </c>
      <c r="AG178" s="6">
        <v>345961</v>
      </c>
      <c r="AH178" s="6">
        <v>9885.5</v>
      </c>
      <c r="AI178" s="6">
        <v>7733.4</v>
      </c>
      <c r="AJ178" s="6">
        <v>43156.3</v>
      </c>
      <c r="AK178" s="6">
        <v>34495.199999999997</v>
      </c>
      <c r="AL178" s="6">
        <v>55167.4</v>
      </c>
      <c r="AM178" s="6">
        <v>42492.6</v>
      </c>
      <c r="AN178" s="6">
        <v>3870.2</v>
      </c>
      <c r="AO178" s="6">
        <v>1526.5</v>
      </c>
      <c r="AP178" s="6">
        <v>7.4</v>
      </c>
      <c r="AQ178" s="6">
        <v>11.7</v>
      </c>
      <c r="AR178" s="71">
        <v>235378.29</v>
      </c>
      <c r="AS178" s="6">
        <v>33944</v>
      </c>
      <c r="AT178" s="6">
        <v>1.3</v>
      </c>
      <c r="AU178" s="6">
        <v>0</v>
      </c>
      <c r="AV178" s="71"/>
      <c r="AW178" s="71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</row>
    <row r="179" spans="1:73">
      <c r="A179" s="5">
        <v>41075</v>
      </c>
      <c r="B179" s="71">
        <v>2615.1</v>
      </c>
      <c r="C179" s="71">
        <v>1385.9</v>
      </c>
      <c r="D179" s="6">
        <v>4744.6000000000004</v>
      </c>
      <c r="E179" s="6">
        <v>1.6</v>
      </c>
      <c r="F179" s="6">
        <v>0</v>
      </c>
      <c r="G179" s="6">
        <v>311734.59999999998</v>
      </c>
      <c r="H179" s="6">
        <v>124492.2</v>
      </c>
      <c r="I179" s="6">
        <v>30335</v>
      </c>
      <c r="J179" s="6">
        <v>8.5</v>
      </c>
      <c r="K179" s="6">
        <v>13.7</v>
      </c>
      <c r="L179" s="6">
        <v>13580.4</v>
      </c>
      <c r="M179" s="6">
        <v>6298.4</v>
      </c>
      <c r="N179" s="6">
        <v>143548.5</v>
      </c>
      <c r="O179" s="6">
        <v>115392</v>
      </c>
      <c r="P179" s="6">
        <v>70183.899999999994</v>
      </c>
      <c r="Q179" s="6">
        <v>60640.3</v>
      </c>
      <c r="R179" s="6">
        <v>76619.600000000006</v>
      </c>
      <c r="S179" s="6">
        <v>51744.2</v>
      </c>
      <c r="T179" s="6">
        <v>7125.1</v>
      </c>
      <c r="U179" s="6">
        <v>5423.7</v>
      </c>
      <c r="V179" s="6">
        <v>622300.30000000005</v>
      </c>
      <c r="W179" s="6">
        <v>327715.20000000001</v>
      </c>
      <c r="X179" s="6">
        <v>1199690.1000000001</v>
      </c>
      <c r="Y179" s="6">
        <v>118523.3</v>
      </c>
      <c r="Z179" s="6">
        <v>284.39999999999998</v>
      </c>
      <c r="AA179" s="6">
        <v>58879</v>
      </c>
      <c r="AB179" s="6">
        <v>29062.400000000001</v>
      </c>
      <c r="AC179" s="6">
        <v>16042</v>
      </c>
      <c r="AD179" s="6">
        <v>1241041.1000000001</v>
      </c>
      <c r="AE179" s="6">
        <v>118996.6</v>
      </c>
      <c r="AF179" s="6">
        <v>875.8</v>
      </c>
      <c r="AG179" s="6">
        <v>345961</v>
      </c>
      <c r="AH179" s="6">
        <v>9890.7000000000007</v>
      </c>
      <c r="AI179" s="6">
        <v>7737.1</v>
      </c>
      <c r="AJ179" s="6">
        <v>43168.9</v>
      </c>
      <c r="AK179" s="6">
        <v>34504.1</v>
      </c>
      <c r="AL179" s="6">
        <v>55186.6</v>
      </c>
      <c r="AM179" s="6">
        <v>42507.6</v>
      </c>
      <c r="AN179" s="6">
        <v>3892.4</v>
      </c>
      <c r="AO179" s="6">
        <v>1535.1</v>
      </c>
      <c r="AP179" s="6">
        <v>7.4</v>
      </c>
      <c r="AQ179" s="6">
        <v>11.7</v>
      </c>
      <c r="AR179" s="71">
        <v>235378.29</v>
      </c>
      <c r="AS179" s="6">
        <v>33944</v>
      </c>
      <c r="AT179" s="6">
        <v>1.3</v>
      </c>
      <c r="AU179" s="6">
        <v>0</v>
      </c>
      <c r="AV179" s="71"/>
      <c r="AW179" s="71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</row>
    <row r="180" spans="1:73">
      <c r="A180" s="5">
        <v>41076</v>
      </c>
      <c r="B180" s="71">
        <v>2615.1</v>
      </c>
      <c r="C180" s="71">
        <v>1385.9</v>
      </c>
      <c r="D180" s="6">
        <v>4744.6000000000004</v>
      </c>
      <c r="E180" s="6">
        <v>1.6</v>
      </c>
      <c r="F180" s="6">
        <v>0</v>
      </c>
      <c r="G180" s="6">
        <v>311989.5</v>
      </c>
      <c r="H180" s="6">
        <v>124592.7</v>
      </c>
      <c r="I180" s="6">
        <v>30359</v>
      </c>
      <c r="J180" s="6">
        <v>8.5</v>
      </c>
      <c r="K180" s="6">
        <v>13.7</v>
      </c>
      <c r="L180" s="6">
        <v>13580.4</v>
      </c>
      <c r="M180" s="6">
        <v>6298.4</v>
      </c>
      <c r="N180" s="6">
        <v>143582</v>
      </c>
      <c r="O180" s="6">
        <v>115418.2</v>
      </c>
      <c r="P180" s="6">
        <v>70206.2</v>
      </c>
      <c r="Q180" s="6">
        <v>60657.1</v>
      </c>
      <c r="R180" s="6">
        <v>76638.899999999994</v>
      </c>
      <c r="S180" s="6">
        <v>51757.5</v>
      </c>
      <c r="T180" s="6">
        <v>7125.1</v>
      </c>
      <c r="U180" s="6">
        <v>5423.7</v>
      </c>
      <c r="V180" s="6">
        <v>622598.80000000005</v>
      </c>
      <c r="W180" s="6">
        <v>327861.5</v>
      </c>
      <c r="X180" s="6">
        <v>1199790.3999999999</v>
      </c>
      <c r="Y180" s="6">
        <v>118547.3</v>
      </c>
      <c r="Z180" s="6">
        <v>284.39999999999998</v>
      </c>
      <c r="AA180" s="6">
        <v>58879</v>
      </c>
      <c r="AB180" s="6">
        <v>29158.799999999999</v>
      </c>
      <c r="AC180" s="6">
        <v>16102.1</v>
      </c>
      <c r="AD180" s="6">
        <v>1241141.3</v>
      </c>
      <c r="AE180" s="6">
        <v>119020.6</v>
      </c>
      <c r="AF180" s="6">
        <v>875.8</v>
      </c>
      <c r="AG180" s="6">
        <v>345961</v>
      </c>
      <c r="AH180" s="6">
        <v>9896.1</v>
      </c>
      <c r="AI180" s="6">
        <v>7740.9</v>
      </c>
      <c r="AJ180" s="6">
        <v>43181.8</v>
      </c>
      <c r="AK180" s="6">
        <v>34513.1</v>
      </c>
      <c r="AL180" s="6">
        <v>55205.9</v>
      </c>
      <c r="AM180" s="6">
        <v>42522.5</v>
      </c>
      <c r="AN180" s="6">
        <v>3920.7</v>
      </c>
      <c r="AO180" s="6">
        <v>1546.4</v>
      </c>
      <c r="AP180" s="6">
        <v>7.4</v>
      </c>
      <c r="AQ180" s="6">
        <v>11.7</v>
      </c>
      <c r="AR180" s="71">
        <v>235378.29</v>
      </c>
      <c r="AS180" s="6">
        <v>33944</v>
      </c>
      <c r="AT180" s="6">
        <v>1.3</v>
      </c>
      <c r="AU180" s="6">
        <v>0</v>
      </c>
      <c r="AV180" s="71"/>
      <c r="AW180" s="71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</row>
    <row r="181" spans="1:73">
      <c r="A181" s="5">
        <v>41077</v>
      </c>
      <c r="B181" s="71">
        <v>2615.1</v>
      </c>
      <c r="C181" s="71">
        <v>1385.9</v>
      </c>
      <c r="D181" s="6">
        <v>4744.6000000000004</v>
      </c>
      <c r="E181" s="6">
        <v>1.6</v>
      </c>
      <c r="F181" s="6">
        <v>0</v>
      </c>
      <c r="G181" s="6">
        <v>312244</v>
      </c>
      <c r="H181" s="6">
        <v>124693</v>
      </c>
      <c r="I181" s="6">
        <v>30383</v>
      </c>
      <c r="J181" s="6">
        <v>8.5</v>
      </c>
      <c r="K181" s="6">
        <v>13.7</v>
      </c>
      <c r="L181" s="6">
        <v>13580.4</v>
      </c>
      <c r="M181" s="6">
        <v>6298.4</v>
      </c>
      <c r="N181" s="6">
        <v>143615.4</v>
      </c>
      <c r="O181" s="6">
        <v>115444.3</v>
      </c>
      <c r="P181" s="6">
        <v>70227.3</v>
      </c>
      <c r="Q181" s="6">
        <v>60673.5</v>
      </c>
      <c r="R181" s="6">
        <v>76657.5</v>
      </c>
      <c r="S181" s="6">
        <v>51770.400000000001</v>
      </c>
      <c r="T181" s="6">
        <v>7125.1</v>
      </c>
      <c r="U181" s="6">
        <v>5423.7</v>
      </c>
      <c r="V181" s="6">
        <v>622889.4</v>
      </c>
      <c r="W181" s="6">
        <v>328014.59999999998</v>
      </c>
      <c r="X181" s="6">
        <v>1200083.3999999999</v>
      </c>
      <c r="Y181" s="6">
        <v>118571.3</v>
      </c>
      <c r="Z181" s="6">
        <v>284.39999999999998</v>
      </c>
      <c r="AA181" s="6">
        <v>58879</v>
      </c>
      <c r="AB181" s="6">
        <v>29255.4</v>
      </c>
      <c r="AC181" s="6">
        <v>16153</v>
      </c>
      <c r="AD181" s="6">
        <v>1241241.5</v>
      </c>
      <c r="AE181" s="6">
        <v>119044.6</v>
      </c>
      <c r="AF181" s="6">
        <v>875.8</v>
      </c>
      <c r="AG181" s="6">
        <v>345961</v>
      </c>
      <c r="AH181" s="6">
        <v>9902.5</v>
      </c>
      <c r="AI181" s="6">
        <v>7745.3</v>
      </c>
      <c r="AJ181" s="6">
        <v>43194.7</v>
      </c>
      <c r="AK181" s="6">
        <v>34522.199999999997</v>
      </c>
      <c r="AL181" s="6">
        <v>55225.2</v>
      </c>
      <c r="AM181" s="6">
        <v>42537.4</v>
      </c>
      <c r="AN181" s="6">
        <v>3941.9</v>
      </c>
      <c r="AO181" s="6">
        <v>1554.7</v>
      </c>
      <c r="AP181" s="6">
        <v>7.4</v>
      </c>
      <c r="AQ181" s="6">
        <v>11.7</v>
      </c>
      <c r="AR181" s="71">
        <v>235378.29</v>
      </c>
      <c r="AS181" s="6">
        <v>33944</v>
      </c>
      <c r="AT181" s="6">
        <v>1.3</v>
      </c>
      <c r="AU181" s="6">
        <v>0</v>
      </c>
      <c r="AV181" s="71"/>
      <c r="AW181" s="71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</row>
    <row r="182" spans="1:73">
      <c r="A182" s="5">
        <v>41078</v>
      </c>
      <c r="B182" s="71">
        <v>2616.4</v>
      </c>
      <c r="C182" s="71">
        <v>1386.3</v>
      </c>
      <c r="D182" s="6">
        <v>4745.7</v>
      </c>
      <c r="E182" s="6">
        <v>1.6</v>
      </c>
      <c r="F182" s="6">
        <v>0</v>
      </c>
      <c r="G182" s="6">
        <v>312498</v>
      </c>
      <c r="H182" s="6">
        <v>124793.3</v>
      </c>
      <c r="I182" s="6">
        <v>30407</v>
      </c>
      <c r="J182" s="6">
        <v>8.5</v>
      </c>
      <c r="K182" s="6">
        <v>13.7</v>
      </c>
      <c r="L182" s="6">
        <v>13580.4</v>
      </c>
      <c r="M182" s="6">
        <v>6298.4</v>
      </c>
      <c r="N182" s="6">
        <v>143648.70000000001</v>
      </c>
      <c r="O182" s="6">
        <v>115470.5</v>
      </c>
      <c r="P182" s="6">
        <v>70248.899999999994</v>
      </c>
      <c r="Q182" s="6">
        <v>60690.3</v>
      </c>
      <c r="R182" s="6">
        <v>76676.399999999994</v>
      </c>
      <c r="S182" s="6">
        <v>51783.6</v>
      </c>
      <c r="T182" s="6">
        <v>7125.1</v>
      </c>
      <c r="U182" s="6">
        <v>5423.7</v>
      </c>
      <c r="V182" s="6">
        <v>623182</v>
      </c>
      <c r="W182" s="6">
        <v>328159.40000000002</v>
      </c>
      <c r="X182" s="6">
        <v>1200327.7</v>
      </c>
      <c r="Y182" s="6">
        <v>118595.3</v>
      </c>
      <c r="Z182" s="6">
        <v>284.39999999999998</v>
      </c>
      <c r="AA182" s="6">
        <v>58879</v>
      </c>
      <c r="AB182" s="6">
        <v>29350.3</v>
      </c>
      <c r="AC182" s="6">
        <v>16213.2</v>
      </c>
      <c r="AD182" s="6">
        <v>1241340.2</v>
      </c>
      <c r="AE182" s="6">
        <v>119068.6</v>
      </c>
      <c r="AF182" s="6">
        <v>875.8</v>
      </c>
      <c r="AG182" s="6">
        <v>345961</v>
      </c>
      <c r="AH182" s="6">
        <v>9908.9</v>
      </c>
      <c r="AI182" s="6">
        <v>7749.6</v>
      </c>
      <c r="AJ182" s="6">
        <v>43207.5</v>
      </c>
      <c r="AK182" s="6">
        <v>34531.199999999997</v>
      </c>
      <c r="AL182" s="6">
        <v>55244.4</v>
      </c>
      <c r="AM182" s="6">
        <v>42552.4</v>
      </c>
      <c r="AN182" s="6">
        <v>3964.5</v>
      </c>
      <c r="AO182" s="6">
        <v>1563.6</v>
      </c>
      <c r="AP182" s="6">
        <v>7.4</v>
      </c>
      <c r="AQ182" s="6">
        <v>11.7</v>
      </c>
      <c r="AR182" s="71">
        <v>235378.29</v>
      </c>
      <c r="AS182" s="6">
        <v>33944</v>
      </c>
      <c r="AT182" s="6">
        <v>1.3</v>
      </c>
      <c r="AU182" s="6">
        <v>0</v>
      </c>
      <c r="AV182" s="71"/>
      <c r="AW182" s="71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</row>
    <row r="183" spans="1:73">
      <c r="A183" s="5">
        <v>41079</v>
      </c>
      <c r="B183" s="71">
        <v>2616.4</v>
      </c>
      <c r="C183" s="71">
        <v>1386.3</v>
      </c>
      <c r="D183" s="6">
        <v>4745.7</v>
      </c>
      <c r="E183" s="6">
        <v>1.6</v>
      </c>
      <c r="F183" s="6">
        <v>0</v>
      </c>
      <c r="G183" s="6">
        <v>312746.40000000002</v>
      </c>
      <c r="H183" s="6">
        <v>124892</v>
      </c>
      <c r="I183" s="6">
        <v>30431</v>
      </c>
      <c r="J183" s="6">
        <v>8.5</v>
      </c>
      <c r="K183" s="6">
        <v>13.7</v>
      </c>
      <c r="L183" s="6">
        <v>13580.4</v>
      </c>
      <c r="M183" s="6">
        <v>6298.4</v>
      </c>
      <c r="N183" s="6">
        <v>143681.70000000001</v>
      </c>
      <c r="O183" s="6">
        <v>115496.5</v>
      </c>
      <c r="P183" s="6">
        <v>70269.600000000006</v>
      </c>
      <c r="Q183" s="6">
        <v>60706.5</v>
      </c>
      <c r="R183" s="6">
        <v>76696.800000000003</v>
      </c>
      <c r="S183" s="6">
        <v>51797.7</v>
      </c>
      <c r="T183" s="6">
        <v>7125.1</v>
      </c>
      <c r="U183" s="6">
        <v>5423.7</v>
      </c>
      <c r="V183" s="6">
        <v>623466.4</v>
      </c>
      <c r="W183" s="6">
        <v>328301.3</v>
      </c>
      <c r="X183" s="6">
        <v>1200664.1000000001</v>
      </c>
      <c r="Y183" s="6">
        <v>118619.3</v>
      </c>
      <c r="Z183" s="6">
        <v>284.39999999999998</v>
      </c>
      <c r="AA183" s="6">
        <v>58879</v>
      </c>
      <c r="AB183" s="6">
        <v>29446.1</v>
      </c>
      <c r="AC183" s="6">
        <v>16273.4</v>
      </c>
      <c r="AD183" s="6">
        <v>1241439.8</v>
      </c>
      <c r="AE183" s="6">
        <v>119092.6</v>
      </c>
      <c r="AF183" s="6">
        <v>875.8</v>
      </c>
      <c r="AG183" s="6">
        <v>345961</v>
      </c>
      <c r="AH183" s="6">
        <v>9915</v>
      </c>
      <c r="AI183" s="6">
        <v>7754</v>
      </c>
      <c r="AJ183" s="6">
        <v>43220.2</v>
      </c>
      <c r="AK183" s="6">
        <v>34540.300000000003</v>
      </c>
      <c r="AL183" s="6">
        <v>55263.5</v>
      </c>
      <c r="AM183" s="6">
        <v>42567.4</v>
      </c>
      <c r="AN183" s="6">
        <v>3984.9</v>
      </c>
      <c r="AO183" s="6">
        <v>1571.6</v>
      </c>
      <c r="AP183" s="6">
        <v>7.4</v>
      </c>
      <c r="AQ183" s="6">
        <v>11.7</v>
      </c>
      <c r="AR183" s="71">
        <v>235378.29</v>
      </c>
      <c r="AS183" s="6">
        <v>33944</v>
      </c>
      <c r="AT183" s="6">
        <v>1.3</v>
      </c>
      <c r="AU183" s="6">
        <v>0</v>
      </c>
      <c r="AV183" s="71"/>
      <c r="AW183" s="71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</row>
    <row r="184" spans="1:73">
      <c r="A184" s="5">
        <v>41080</v>
      </c>
      <c r="B184" s="71">
        <v>2616.4</v>
      </c>
      <c r="C184" s="71">
        <v>1386.3</v>
      </c>
      <c r="D184" s="6">
        <v>4745.7</v>
      </c>
      <c r="E184" s="6">
        <v>1.6</v>
      </c>
      <c r="F184" s="6">
        <v>0</v>
      </c>
      <c r="G184" s="6">
        <v>313001.5</v>
      </c>
      <c r="H184" s="6">
        <v>124992.5</v>
      </c>
      <c r="I184" s="6">
        <v>30455</v>
      </c>
      <c r="J184" s="6">
        <v>8.5</v>
      </c>
      <c r="K184" s="6">
        <v>13.7</v>
      </c>
      <c r="L184" s="6">
        <v>13580.4</v>
      </c>
      <c r="M184" s="6">
        <v>6298.4</v>
      </c>
      <c r="N184" s="6">
        <v>143714.70000000001</v>
      </c>
      <c r="O184" s="6">
        <v>115522.4</v>
      </c>
      <c r="P184" s="6">
        <v>70291.3</v>
      </c>
      <c r="Q184" s="6">
        <v>60723.3</v>
      </c>
      <c r="R184" s="6">
        <v>76716.899999999994</v>
      </c>
      <c r="S184" s="6">
        <v>51811.5</v>
      </c>
      <c r="T184" s="6">
        <v>7125.1</v>
      </c>
      <c r="U184" s="6">
        <v>5423.7</v>
      </c>
      <c r="V184" s="6">
        <v>623761.30000000005</v>
      </c>
      <c r="W184" s="6">
        <v>328444.59999999998</v>
      </c>
      <c r="X184" s="6">
        <v>1200959.5</v>
      </c>
      <c r="Y184" s="6">
        <v>118643.3</v>
      </c>
      <c r="Z184" s="6">
        <v>284.39999999999998</v>
      </c>
      <c r="AA184" s="6">
        <v>58879</v>
      </c>
      <c r="AB184" s="6">
        <v>29541.4</v>
      </c>
      <c r="AC184" s="6">
        <v>16336</v>
      </c>
      <c r="AD184" s="6">
        <v>1241538.3</v>
      </c>
      <c r="AE184" s="6">
        <v>119116.6</v>
      </c>
      <c r="AF184" s="6">
        <v>875.8</v>
      </c>
      <c r="AG184" s="6">
        <v>345961</v>
      </c>
      <c r="AH184" s="6">
        <v>9921.6</v>
      </c>
      <c r="AI184" s="6">
        <v>7754.4</v>
      </c>
      <c r="AJ184" s="6">
        <v>43232.9</v>
      </c>
      <c r="AK184" s="6">
        <v>34549.300000000003</v>
      </c>
      <c r="AL184" s="6">
        <v>55282.6</v>
      </c>
      <c r="AM184" s="6">
        <v>42582.2</v>
      </c>
      <c r="AN184" s="6">
        <v>4007.7</v>
      </c>
      <c r="AO184" s="6">
        <v>1580.6</v>
      </c>
      <c r="AP184" s="6">
        <v>7.4</v>
      </c>
      <c r="AQ184" s="6">
        <v>11.7</v>
      </c>
      <c r="AR184" s="71">
        <v>235378.29</v>
      </c>
      <c r="AS184" s="6">
        <v>33944</v>
      </c>
      <c r="AT184" s="6">
        <v>1.3</v>
      </c>
      <c r="AU184" s="6">
        <v>0</v>
      </c>
      <c r="AV184" s="71"/>
      <c r="AW184" s="71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</row>
    <row r="185" spans="1:73">
      <c r="A185" s="5">
        <v>41081</v>
      </c>
      <c r="B185" s="71">
        <v>2616.4</v>
      </c>
      <c r="C185" s="71">
        <v>1386.3</v>
      </c>
      <c r="D185" s="6">
        <v>4745.7</v>
      </c>
      <c r="E185" s="6">
        <v>1.6</v>
      </c>
      <c r="F185" s="6">
        <v>0</v>
      </c>
      <c r="G185" s="6">
        <v>313254</v>
      </c>
      <c r="H185" s="6">
        <v>125092.2</v>
      </c>
      <c r="I185" s="6">
        <v>30479</v>
      </c>
      <c r="J185" s="6">
        <v>8.5</v>
      </c>
      <c r="K185" s="6">
        <v>13.7</v>
      </c>
      <c r="L185" s="6">
        <v>13580.4</v>
      </c>
      <c r="M185" s="6">
        <v>6298.4</v>
      </c>
      <c r="N185" s="6">
        <v>143747.9</v>
      </c>
      <c r="O185" s="6">
        <v>115548.4</v>
      </c>
      <c r="P185" s="6">
        <v>70312.5</v>
      </c>
      <c r="Q185" s="6">
        <v>60739.9</v>
      </c>
      <c r="R185" s="6">
        <v>76736.7</v>
      </c>
      <c r="S185" s="6">
        <v>51825.4</v>
      </c>
      <c r="T185" s="6">
        <v>7125.1</v>
      </c>
      <c r="U185" s="6">
        <v>5423.7</v>
      </c>
      <c r="V185" s="6">
        <v>624049.1</v>
      </c>
      <c r="W185" s="6">
        <v>328586.7</v>
      </c>
      <c r="X185" s="6">
        <v>1201249.8</v>
      </c>
      <c r="Y185" s="6">
        <v>118667.3</v>
      </c>
      <c r="Z185" s="6">
        <v>284.39999999999998</v>
      </c>
      <c r="AA185" s="6">
        <v>58879</v>
      </c>
      <c r="AB185" s="6">
        <v>29636.799999999999</v>
      </c>
      <c r="AC185" s="6">
        <v>16397</v>
      </c>
      <c r="AD185" s="6">
        <v>1241637.3999999999</v>
      </c>
      <c r="AE185" s="6">
        <v>119140.6</v>
      </c>
      <c r="AF185" s="6">
        <v>875.8</v>
      </c>
      <c r="AG185" s="6">
        <v>345961</v>
      </c>
      <c r="AH185" s="6">
        <v>9927.7999999999993</v>
      </c>
      <c r="AI185" s="6">
        <v>7762.7</v>
      </c>
      <c r="AJ185" s="6">
        <v>43245.7</v>
      </c>
      <c r="AK185" s="6">
        <v>34558.400000000001</v>
      </c>
      <c r="AL185" s="6">
        <v>55301.8</v>
      </c>
      <c r="AM185" s="6">
        <v>42597.1</v>
      </c>
      <c r="AN185" s="6">
        <v>4026.9</v>
      </c>
      <c r="AO185" s="6">
        <v>1588.3</v>
      </c>
      <c r="AP185" s="6">
        <v>7.4</v>
      </c>
      <c r="AQ185" s="6">
        <v>11.7</v>
      </c>
      <c r="AR185" s="71">
        <v>235378.29</v>
      </c>
      <c r="AS185" s="6">
        <v>33944</v>
      </c>
      <c r="AT185" s="6">
        <v>1.3</v>
      </c>
      <c r="AU185" s="6">
        <v>0</v>
      </c>
      <c r="AV185" s="71"/>
      <c r="AW185" s="71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</row>
    <row r="186" spans="1:73">
      <c r="A186" s="5">
        <v>41082</v>
      </c>
      <c r="B186" s="71">
        <v>2616.4</v>
      </c>
      <c r="C186" s="71">
        <v>1386.3</v>
      </c>
      <c r="D186" s="6">
        <v>4745.7</v>
      </c>
      <c r="E186" s="6">
        <v>1.6</v>
      </c>
      <c r="F186" s="6">
        <v>0</v>
      </c>
      <c r="G186" s="6">
        <v>313508.2</v>
      </c>
      <c r="H186" s="6">
        <v>125192.4</v>
      </c>
      <c r="I186" s="6">
        <v>30503</v>
      </c>
      <c r="J186" s="6">
        <v>8.5</v>
      </c>
      <c r="K186" s="6">
        <v>13.7</v>
      </c>
      <c r="L186" s="6">
        <v>13580.4</v>
      </c>
      <c r="M186" s="6">
        <v>6298.4</v>
      </c>
      <c r="N186" s="6">
        <v>143780.9</v>
      </c>
      <c r="O186" s="6">
        <v>115574.39999999999</v>
      </c>
      <c r="P186" s="6">
        <v>70333.399999999994</v>
      </c>
      <c r="Q186" s="6">
        <v>60739.9</v>
      </c>
      <c r="R186" s="6">
        <v>76756.5</v>
      </c>
      <c r="S186" s="6">
        <v>51839.3</v>
      </c>
      <c r="T186" s="6">
        <v>7125.1</v>
      </c>
      <c r="U186" s="6">
        <v>5423.7</v>
      </c>
      <c r="V186" s="6">
        <v>624341.6</v>
      </c>
      <c r="W186" s="6">
        <v>328736.5</v>
      </c>
      <c r="X186" s="6">
        <v>1201543.1000000001</v>
      </c>
      <c r="Y186" s="6">
        <v>118691.3</v>
      </c>
      <c r="Z186" s="6">
        <v>285.2</v>
      </c>
      <c r="AA186" s="6">
        <v>59615</v>
      </c>
      <c r="AB186" s="6">
        <v>29742.7</v>
      </c>
      <c r="AC186" s="6">
        <v>16456.900000000001</v>
      </c>
      <c r="AD186" s="6">
        <v>1241747.5</v>
      </c>
      <c r="AE186" s="6">
        <v>119164.6</v>
      </c>
      <c r="AF186" s="6">
        <v>876.6</v>
      </c>
      <c r="AG186" s="6">
        <v>366920</v>
      </c>
      <c r="AH186" s="6">
        <v>9934.2000000000007</v>
      </c>
      <c r="AI186" s="6">
        <v>7767.2</v>
      </c>
      <c r="AJ186" s="6">
        <v>43258.7</v>
      </c>
      <c r="AK186" s="6">
        <v>34567.699999999997</v>
      </c>
      <c r="AL186" s="6">
        <v>55321</v>
      </c>
      <c r="AM186" s="6">
        <v>42611.9</v>
      </c>
      <c r="AN186" s="6">
        <v>4057.3</v>
      </c>
      <c r="AO186" s="6">
        <v>1600.3</v>
      </c>
      <c r="AP186" s="6">
        <v>7.4</v>
      </c>
      <c r="AQ186" s="6">
        <v>11.7</v>
      </c>
      <c r="AR186" s="71">
        <v>235378.29</v>
      </c>
      <c r="AS186" s="6">
        <v>33944</v>
      </c>
      <c r="AT186" s="6">
        <v>1.3</v>
      </c>
      <c r="AU186" s="6">
        <v>0</v>
      </c>
      <c r="AV186" s="71"/>
      <c r="AW186" s="71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</row>
    <row r="187" spans="1:73">
      <c r="A187" s="5">
        <v>41083</v>
      </c>
      <c r="B187" s="71">
        <v>2616.4</v>
      </c>
      <c r="C187" s="71">
        <v>1386.3</v>
      </c>
      <c r="D187" s="6">
        <v>4745.7</v>
      </c>
      <c r="E187" s="6">
        <v>1.6</v>
      </c>
      <c r="F187" s="6">
        <v>0</v>
      </c>
      <c r="G187" s="6">
        <v>313765.09999999998</v>
      </c>
      <c r="H187" s="6">
        <v>125293.7</v>
      </c>
      <c r="I187" s="6">
        <v>30527</v>
      </c>
      <c r="J187" s="6">
        <v>8.5</v>
      </c>
      <c r="K187" s="6">
        <v>13.7</v>
      </c>
      <c r="L187" s="6">
        <v>13580.4</v>
      </c>
      <c r="M187" s="6">
        <v>6298.4</v>
      </c>
      <c r="N187" s="6">
        <v>143814.70000000001</v>
      </c>
      <c r="O187" s="6">
        <v>115600.8</v>
      </c>
      <c r="P187" s="6">
        <v>70354.8</v>
      </c>
      <c r="Q187" s="6">
        <v>60739.9</v>
      </c>
      <c r="R187" s="6">
        <v>76775.8</v>
      </c>
      <c r="S187" s="6">
        <v>51853</v>
      </c>
      <c r="T187" s="6">
        <v>7125.1</v>
      </c>
      <c r="U187" s="6">
        <v>5423.7</v>
      </c>
      <c r="V187" s="6">
        <v>624637.5</v>
      </c>
      <c r="W187" s="6">
        <v>328898</v>
      </c>
      <c r="X187" s="6">
        <v>1201838.3999999999</v>
      </c>
      <c r="Y187" s="6">
        <v>118715.3</v>
      </c>
      <c r="Z187" s="6">
        <v>285.2</v>
      </c>
      <c r="AA187" s="6">
        <v>59615</v>
      </c>
      <c r="AB187" s="6">
        <v>29840.3</v>
      </c>
      <c r="AC187" s="6">
        <v>16503.3</v>
      </c>
      <c r="AD187" s="6">
        <v>1241849.6000000001</v>
      </c>
      <c r="AE187" s="6">
        <v>119188.6</v>
      </c>
      <c r="AF187" s="6">
        <v>876.6</v>
      </c>
      <c r="AG187" s="6">
        <v>366920</v>
      </c>
      <c r="AH187" s="6">
        <v>9940.9</v>
      </c>
      <c r="AI187" s="6">
        <v>7771.6</v>
      </c>
      <c r="AJ187" s="6">
        <v>43272</v>
      </c>
      <c r="AK187" s="6">
        <v>34577.199999999997</v>
      </c>
      <c r="AL187" s="6">
        <v>55340.7</v>
      </c>
      <c r="AM187" s="6">
        <v>42627.1</v>
      </c>
      <c r="AN187" s="6">
        <v>4079.9</v>
      </c>
      <c r="AO187" s="6">
        <v>1609.3</v>
      </c>
      <c r="AP187" s="6">
        <v>7.4</v>
      </c>
      <c r="AQ187" s="6">
        <v>11.7</v>
      </c>
      <c r="AR187" s="71">
        <v>235378.29</v>
      </c>
      <c r="AS187" s="6">
        <v>33944</v>
      </c>
      <c r="AT187" s="6">
        <v>1.3</v>
      </c>
      <c r="AU187" s="6">
        <v>0</v>
      </c>
      <c r="AV187" s="71"/>
      <c r="AW187" s="71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</row>
    <row r="188" spans="1:73">
      <c r="A188" s="5">
        <v>41084</v>
      </c>
      <c r="B188" s="71">
        <v>2616.4</v>
      </c>
      <c r="C188" s="71">
        <v>1386.3</v>
      </c>
      <c r="D188" s="6">
        <v>4745.7</v>
      </c>
      <c r="E188" s="6">
        <v>1.6</v>
      </c>
      <c r="F188" s="6">
        <v>0</v>
      </c>
      <c r="G188" s="6">
        <v>314017.2</v>
      </c>
      <c r="H188" s="6">
        <v>125393.3</v>
      </c>
      <c r="I188" s="6">
        <v>30551</v>
      </c>
      <c r="J188" s="6">
        <v>8.5</v>
      </c>
      <c r="K188" s="6">
        <v>13.7</v>
      </c>
      <c r="L188" s="6">
        <v>13580.4</v>
      </c>
      <c r="M188" s="6">
        <v>6298.4</v>
      </c>
      <c r="N188" s="6">
        <v>143848</v>
      </c>
      <c r="O188" s="6">
        <v>115626.9</v>
      </c>
      <c r="P188" s="6">
        <v>70378.2</v>
      </c>
      <c r="Q188" s="6">
        <v>60790.5</v>
      </c>
      <c r="R188" s="6">
        <v>76795.199999999997</v>
      </c>
      <c r="S188" s="6">
        <v>51866.9</v>
      </c>
      <c r="T188" s="6">
        <v>7125.1</v>
      </c>
      <c r="U188" s="6">
        <v>5423.7</v>
      </c>
      <c r="V188" s="6">
        <v>624927.5</v>
      </c>
      <c r="W188" s="6">
        <v>329057</v>
      </c>
      <c r="X188" s="6">
        <v>1202131</v>
      </c>
      <c r="Y188" s="6">
        <v>118739.3</v>
      </c>
      <c r="Z188" s="6">
        <v>285.2</v>
      </c>
      <c r="AA188" s="6">
        <v>59615</v>
      </c>
      <c r="AB188" s="6">
        <v>29936.400000000001</v>
      </c>
      <c r="AC188" s="6">
        <v>16548.7</v>
      </c>
      <c r="AD188" s="6">
        <v>1241950.7</v>
      </c>
      <c r="AE188" s="6">
        <v>119212.6</v>
      </c>
      <c r="AF188" s="6">
        <v>876.6</v>
      </c>
      <c r="AG188" s="6">
        <v>366920</v>
      </c>
      <c r="AH188" s="6">
        <v>9947.5</v>
      </c>
      <c r="AI188" s="6">
        <v>7776.1</v>
      </c>
      <c r="AJ188" s="6">
        <v>43285.1</v>
      </c>
      <c r="AK188" s="6">
        <v>34586.5</v>
      </c>
      <c r="AL188" s="6">
        <v>55360.1</v>
      </c>
      <c r="AM188" s="6">
        <v>42642</v>
      </c>
      <c r="AN188" s="6">
        <v>4101.7</v>
      </c>
      <c r="AO188" s="6">
        <v>1618.1</v>
      </c>
      <c r="AP188" s="6">
        <v>7.4</v>
      </c>
      <c r="AQ188" s="6">
        <v>11.7</v>
      </c>
      <c r="AR188" s="71">
        <v>235378.29</v>
      </c>
      <c r="AS188" s="6">
        <v>33944</v>
      </c>
      <c r="AT188" s="6">
        <v>1.3</v>
      </c>
      <c r="AU188" s="6">
        <v>0</v>
      </c>
      <c r="AV188" s="71"/>
      <c r="AW188" s="71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</row>
    <row r="189" spans="1:73">
      <c r="A189" s="5">
        <v>41085</v>
      </c>
      <c r="B189" s="71">
        <v>2616.4</v>
      </c>
      <c r="C189" s="71">
        <v>1386.3</v>
      </c>
      <c r="D189" s="6">
        <v>4745.7</v>
      </c>
      <c r="E189" s="6">
        <v>1.6</v>
      </c>
      <c r="F189" s="6">
        <v>0</v>
      </c>
      <c r="G189" s="6">
        <v>314273.5</v>
      </c>
      <c r="H189" s="6">
        <v>125494.2</v>
      </c>
      <c r="I189" s="6">
        <v>30575</v>
      </c>
      <c r="J189" s="6">
        <v>8.5</v>
      </c>
      <c r="K189" s="6">
        <v>13.7</v>
      </c>
      <c r="L189" s="6">
        <v>13580.4</v>
      </c>
      <c r="M189" s="6">
        <v>6298.4</v>
      </c>
      <c r="N189" s="6">
        <v>143881.1</v>
      </c>
      <c r="O189" s="6">
        <v>115652.6</v>
      </c>
      <c r="P189" s="6">
        <v>70400.600000000006</v>
      </c>
      <c r="Q189" s="6">
        <v>60807.199999999997</v>
      </c>
      <c r="R189" s="6">
        <v>76814.899999999994</v>
      </c>
      <c r="S189" s="6">
        <v>51880.800000000003</v>
      </c>
      <c r="T189" s="6">
        <v>7125.1</v>
      </c>
      <c r="U189" s="6">
        <v>5423.7</v>
      </c>
      <c r="V189" s="6">
        <v>625224.30000000005</v>
      </c>
      <c r="W189" s="6">
        <v>329217.40000000002</v>
      </c>
      <c r="X189" s="6">
        <v>1202427.7</v>
      </c>
      <c r="Y189" s="6">
        <v>118763.3</v>
      </c>
      <c r="Z189" s="6">
        <v>285.2</v>
      </c>
      <c r="AA189" s="6">
        <v>59615</v>
      </c>
      <c r="AB189" s="6">
        <v>30033</v>
      </c>
      <c r="AC189" s="6">
        <v>16595</v>
      </c>
      <c r="AD189" s="6">
        <v>1242051.8</v>
      </c>
      <c r="AE189" s="6">
        <v>119236.6</v>
      </c>
      <c r="AF189" s="6">
        <v>876.6</v>
      </c>
      <c r="AG189" s="6">
        <v>366920</v>
      </c>
      <c r="AH189" s="6">
        <v>9954.2000000000007</v>
      </c>
      <c r="AI189" s="6">
        <v>7780.6</v>
      </c>
      <c r="AJ189" s="6">
        <v>43298.400000000001</v>
      </c>
      <c r="AK189" s="6">
        <v>34595.800000000003</v>
      </c>
      <c r="AL189" s="6">
        <v>55379.199999999997</v>
      </c>
      <c r="AM189" s="6">
        <v>42656.7</v>
      </c>
      <c r="AN189" s="6">
        <v>4126.2</v>
      </c>
      <c r="AO189" s="6">
        <v>1627.9</v>
      </c>
      <c r="AP189" s="6">
        <v>7.4</v>
      </c>
      <c r="AQ189" s="6">
        <v>11.7</v>
      </c>
      <c r="AR189" s="71">
        <v>235378.29</v>
      </c>
      <c r="AS189" s="6">
        <v>33944</v>
      </c>
      <c r="AT189" s="6">
        <v>1.3</v>
      </c>
      <c r="AU189" s="6">
        <v>0</v>
      </c>
      <c r="AV189" s="71"/>
      <c r="AW189" s="71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</row>
    <row r="190" spans="1:73">
      <c r="A190" s="5">
        <v>41086</v>
      </c>
      <c r="B190" s="71">
        <v>2616.4</v>
      </c>
      <c r="C190" s="71">
        <v>1386.3</v>
      </c>
      <c r="D190" s="6">
        <v>4745.7</v>
      </c>
      <c r="E190" s="6">
        <v>1.6</v>
      </c>
      <c r="F190" s="6">
        <v>0</v>
      </c>
      <c r="G190" s="6">
        <v>314529.8</v>
      </c>
      <c r="H190" s="6">
        <v>125595.2</v>
      </c>
      <c r="I190" s="6">
        <v>30599</v>
      </c>
      <c r="J190" s="6">
        <v>8.5</v>
      </c>
      <c r="K190" s="6">
        <v>13.7</v>
      </c>
      <c r="L190" s="6">
        <v>13580.4</v>
      </c>
      <c r="M190" s="6">
        <v>6298.4</v>
      </c>
      <c r="N190" s="6">
        <v>143914.79999999999</v>
      </c>
      <c r="O190" s="6">
        <v>115679</v>
      </c>
      <c r="P190" s="6">
        <v>70421.899999999994</v>
      </c>
      <c r="Q190" s="6">
        <v>60807.199999999997</v>
      </c>
      <c r="R190" s="6">
        <v>76834.7</v>
      </c>
      <c r="S190" s="6">
        <v>51894.5</v>
      </c>
      <c r="T190" s="6">
        <v>7125.1</v>
      </c>
      <c r="U190" s="6">
        <v>5423.7</v>
      </c>
      <c r="V190" s="6">
        <v>625528.4</v>
      </c>
      <c r="W190" s="6">
        <v>329379.40000000002</v>
      </c>
      <c r="X190" s="6">
        <v>1202732.8</v>
      </c>
      <c r="Y190" s="6">
        <v>118787.3</v>
      </c>
      <c r="Z190" s="6">
        <v>285.2</v>
      </c>
      <c r="AA190" s="6">
        <v>59615</v>
      </c>
      <c r="AB190" s="6">
        <v>30126.5</v>
      </c>
      <c r="AC190" s="6">
        <v>16642.5</v>
      </c>
      <c r="AD190" s="6">
        <v>1242150.3999999999</v>
      </c>
      <c r="AE190" s="6">
        <v>119260.6</v>
      </c>
      <c r="AF190" s="6">
        <v>876.6</v>
      </c>
      <c r="AG190" s="6">
        <v>366920</v>
      </c>
      <c r="AH190" s="6">
        <v>9960.9</v>
      </c>
      <c r="AI190" s="6">
        <v>7785.2</v>
      </c>
      <c r="AJ190" s="6">
        <v>43311.6</v>
      </c>
      <c r="AK190" s="6">
        <v>34605.199999999997</v>
      </c>
      <c r="AL190" s="6">
        <v>55398.7</v>
      </c>
      <c r="AM190" s="6">
        <v>42671.8</v>
      </c>
      <c r="AN190" s="6">
        <v>4152.3</v>
      </c>
      <c r="AO190" s="6">
        <v>1637.9</v>
      </c>
      <c r="AP190" s="6">
        <v>7.4</v>
      </c>
      <c r="AQ190" s="6">
        <v>11.7</v>
      </c>
      <c r="AR190" s="71">
        <v>235378.29</v>
      </c>
      <c r="AS190" s="6">
        <v>33944</v>
      </c>
      <c r="AT190" s="6">
        <v>1.3</v>
      </c>
      <c r="AU190" s="6">
        <v>0</v>
      </c>
      <c r="AV190" s="71"/>
      <c r="AW190" s="71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</row>
    <row r="191" spans="1:73">
      <c r="A191" s="5">
        <v>41087</v>
      </c>
      <c r="B191" s="71">
        <v>2616.4</v>
      </c>
      <c r="C191" s="71">
        <v>1386.3</v>
      </c>
      <c r="D191" s="6">
        <v>4745.7</v>
      </c>
      <c r="E191" s="6">
        <v>1.6</v>
      </c>
      <c r="F191" s="6">
        <v>0</v>
      </c>
      <c r="G191" s="6">
        <v>314789.2</v>
      </c>
      <c r="H191" s="6">
        <v>125697.4</v>
      </c>
      <c r="I191" s="6">
        <v>30623</v>
      </c>
      <c r="J191" s="6">
        <v>8.5</v>
      </c>
      <c r="K191" s="6">
        <v>13.7</v>
      </c>
      <c r="L191" s="6">
        <v>13580.4</v>
      </c>
      <c r="M191" s="6">
        <v>6298.4</v>
      </c>
      <c r="N191" s="6">
        <v>143948.6</v>
      </c>
      <c r="O191" s="6">
        <v>115705.4</v>
      </c>
      <c r="P191" s="6">
        <v>70445.399999999994</v>
      </c>
      <c r="Q191" s="6">
        <v>60841.7</v>
      </c>
      <c r="R191" s="6">
        <v>76854.399999999994</v>
      </c>
      <c r="S191" s="6">
        <v>51908.2</v>
      </c>
      <c r="T191" s="6">
        <v>7125.1</v>
      </c>
      <c r="U191" s="6">
        <v>5423.7</v>
      </c>
      <c r="V191" s="6">
        <v>625833.1</v>
      </c>
      <c r="W191" s="6">
        <v>329543</v>
      </c>
      <c r="X191" s="6">
        <v>1203037.3999999999</v>
      </c>
      <c r="Y191" s="6">
        <v>118811.3</v>
      </c>
      <c r="Z191" s="6">
        <v>285.2</v>
      </c>
      <c r="AA191" s="6">
        <v>59615</v>
      </c>
      <c r="AB191" s="6">
        <v>30224.3</v>
      </c>
      <c r="AC191" s="6">
        <v>16690.7</v>
      </c>
      <c r="AD191" s="6">
        <v>1242253.3</v>
      </c>
      <c r="AE191" s="6">
        <v>119284.6</v>
      </c>
      <c r="AF191" s="6">
        <v>876.6</v>
      </c>
      <c r="AG191" s="6">
        <v>366920</v>
      </c>
      <c r="AH191" s="6">
        <v>9967.6</v>
      </c>
      <c r="AI191" s="6">
        <v>7789.8</v>
      </c>
      <c r="AJ191" s="6">
        <v>43325</v>
      </c>
      <c r="AK191" s="6">
        <v>34614.6</v>
      </c>
      <c r="AL191" s="6">
        <v>55418.3</v>
      </c>
      <c r="AM191" s="6">
        <v>42686.9</v>
      </c>
      <c r="AN191" s="6">
        <v>4179.3999999999996</v>
      </c>
      <c r="AO191" s="6">
        <v>1648</v>
      </c>
      <c r="AP191" s="6">
        <v>7.4</v>
      </c>
      <c r="AQ191" s="6">
        <v>11.7</v>
      </c>
      <c r="AR191" s="71">
        <v>235378.29</v>
      </c>
      <c r="AS191" s="6">
        <v>33944</v>
      </c>
      <c r="AT191" s="6">
        <v>1.3</v>
      </c>
      <c r="AU191" s="6">
        <v>0</v>
      </c>
      <c r="AV191" s="71"/>
      <c r="AW191" s="71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</row>
    <row r="192" spans="1:73">
      <c r="A192" s="5">
        <v>41088</v>
      </c>
      <c r="B192" s="71">
        <v>2616.4</v>
      </c>
      <c r="C192" s="71">
        <v>1386.3</v>
      </c>
      <c r="D192" s="6">
        <v>4745.7</v>
      </c>
      <c r="E192" s="6">
        <v>1.6</v>
      </c>
      <c r="F192" s="6">
        <v>0</v>
      </c>
      <c r="G192" s="6">
        <v>315046.8</v>
      </c>
      <c r="H192" s="6">
        <v>125799.1</v>
      </c>
      <c r="I192" s="6">
        <v>30647</v>
      </c>
      <c r="J192" s="6">
        <v>8.5</v>
      </c>
      <c r="K192" s="6">
        <v>13.7</v>
      </c>
      <c r="L192" s="6">
        <v>13580.4</v>
      </c>
      <c r="M192" s="6">
        <v>6298.4</v>
      </c>
      <c r="N192" s="6">
        <v>143982.1</v>
      </c>
      <c r="O192" s="6">
        <v>115731.6</v>
      </c>
      <c r="P192" s="6">
        <v>70467.3</v>
      </c>
      <c r="Q192" s="6">
        <v>60858.6</v>
      </c>
      <c r="R192" s="6">
        <v>76874.399999999994</v>
      </c>
      <c r="S192" s="6">
        <v>51922.2</v>
      </c>
      <c r="T192" s="6">
        <v>7125.1</v>
      </c>
      <c r="U192" s="6">
        <v>5423.7</v>
      </c>
      <c r="V192" s="6">
        <v>626133.30000000005</v>
      </c>
      <c r="W192" s="6">
        <v>329705.5</v>
      </c>
      <c r="X192" s="6">
        <v>1203334</v>
      </c>
      <c r="Y192" s="6">
        <v>118835.3</v>
      </c>
      <c r="Z192" s="6">
        <v>285.2</v>
      </c>
      <c r="AA192" s="6">
        <v>59615</v>
      </c>
      <c r="AB192" s="6">
        <v>30321.599999999999</v>
      </c>
      <c r="AC192" s="6">
        <v>16738.400000000001</v>
      </c>
      <c r="AD192" s="6">
        <v>1242355.6000000001</v>
      </c>
      <c r="AE192" s="6">
        <v>119308.6</v>
      </c>
      <c r="AF192" s="6">
        <v>876.6</v>
      </c>
      <c r="AG192" s="6">
        <v>366920</v>
      </c>
      <c r="AH192" s="6">
        <v>9974.2999999999993</v>
      </c>
      <c r="AI192" s="6">
        <v>7794.3</v>
      </c>
      <c r="AJ192" s="6">
        <v>43338.2</v>
      </c>
      <c r="AK192" s="6">
        <v>34624</v>
      </c>
      <c r="AL192" s="6">
        <v>55437.7</v>
      </c>
      <c r="AM192" s="6">
        <v>42701.9</v>
      </c>
      <c r="AN192" s="6">
        <v>4204.1000000000004</v>
      </c>
      <c r="AO192" s="6">
        <v>1657.7</v>
      </c>
      <c r="AP192" s="6">
        <v>7.4</v>
      </c>
      <c r="AQ192" s="6">
        <v>11.7</v>
      </c>
      <c r="AR192" s="71">
        <v>235378.29</v>
      </c>
      <c r="AS192" s="6">
        <v>33944</v>
      </c>
      <c r="AT192" s="6">
        <v>1.3</v>
      </c>
      <c r="AU192" s="6">
        <v>0</v>
      </c>
      <c r="AV192" s="71"/>
      <c r="AW192" s="71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</row>
    <row r="193" spans="1:73">
      <c r="A193" s="5">
        <v>41089</v>
      </c>
      <c r="B193" s="71">
        <v>2617.3000000000002</v>
      </c>
      <c r="C193" s="71">
        <v>1386.8</v>
      </c>
      <c r="D193" s="6">
        <v>4746.8</v>
      </c>
      <c r="E193" s="6">
        <v>1.6</v>
      </c>
      <c r="F193" s="6">
        <v>0</v>
      </c>
      <c r="G193" s="6">
        <v>315299.5</v>
      </c>
      <c r="H193" s="6">
        <v>125898.9</v>
      </c>
      <c r="I193" s="6">
        <v>30671</v>
      </c>
      <c r="J193" s="6">
        <v>8.5</v>
      </c>
      <c r="K193" s="6">
        <v>13.7</v>
      </c>
      <c r="L193" s="6">
        <v>13580.4</v>
      </c>
      <c r="M193" s="6">
        <v>6298.4</v>
      </c>
      <c r="N193" s="6">
        <v>144015.29999999999</v>
      </c>
      <c r="O193" s="6">
        <v>115757.7</v>
      </c>
      <c r="P193" s="6">
        <v>70489.2</v>
      </c>
      <c r="Q193" s="6">
        <v>60875.199999999997</v>
      </c>
      <c r="R193" s="6">
        <v>76893.5</v>
      </c>
      <c r="S193" s="6">
        <v>51935.6</v>
      </c>
      <c r="T193" s="6">
        <v>7125.1</v>
      </c>
      <c r="U193" s="6">
        <v>5423.7</v>
      </c>
      <c r="V193" s="6">
        <v>626428.4</v>
      </c>
      <c r="W193" s="6">
        <v>329866.09999999998</v>
      </c>
      <c r="X193" s="6">
        <v>1203625.2</v>
      </c>
      <c r="Y193" s="6">
        <v>118859.3</v>
      </c>
      <c r="Z193" s="6">
        <v>285.2</v>
      </c>
      <c r="AA193" s="6">
        <v>59615</v>
      </c>
      <c r="AB193" s="6">
        <v>30418.2</v>
      </c>
      <c r="AC193" s="6">
        <v>16784.8</v>
      </c>
      <c r="AD193" s="6">
        <v>1242457</v>
      </c>
      <c r="AE193" s="6">
        <v>119332.6</v>
      </c>
      <c r="AF193" s="6">
        <v>876.6</v>
      </c>
      <c r="AG193" s="6">
        <v>366920</v>
      </c>
      <c r="AH193" s="6">
        <v>9980.9</v>
      </c>
      <c r="AI193" s="6">
        <v>7798.8</v>
      </c>
      <c r="AJ193" s="6">
        <v>43350.9</v>
      </c>
      <c r="AK193" s="6">
        <v>34632.9</v>
      </c>
      <c r="AL193" s="6">
        <v>55457</v>
      </c>
      <c r="AM193" s="6">
        <v>42716.9</v>
      </c>
      <c r="AN193" s="6">
        <v>4230.7</v>
      </c>
      <c r="AO193" s="6">
        <v>1668.1</v>
      </c>
      <c r="AP193" s="6">
        <v>7.4</v>
      </c>
      <c r="AQ193" s="6">
        <v>11.7</v>
      </c>
      <c r="AR193" s="71">
        <v>235378.29</v>
      </c>
      <c r="AS193" s="6">
        <v>33944</v>
      </c>
      <c r="AT193" s="6">
        <v>1.3</v>
      </c>
      <c r="AU193" s="6">
        <v>0</v>
      </c>
      <c r="AV193" s="71"/>
      <c r="AW193" s="71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</row>
    <row r="194" spans="1:73">
      <c r="A194" s="5">
        <v>41090</v>
      </c>
      <c r="B194" s="71">
        <v>2617.3000000000002</v>
      </c>
      <c r="C194" s="71">
        <v>1386.8</v>
      </c>
      <c r="D194" s="6">
        <v>4746.8</v>
      </c>
      <c r="E194" s="6">
        <v>1.6</v>
      </c>
      <c r="F194" s="6">
        <v>0</v>
      </c>
      <c r="G194" s="6">
        <v>315550</v>
      </c>
      <c r="H194" s="6">
        <v>125998</v>
      </c>
      <c r="I194" s="6">
        <v>30695</v>
      </c>
      <c r="J194" s="6">
        <v>8.5</v>
      </c>
      <c r="K194" s="6">
        <v>13.7</v>
      </c>
      <c r="L194" s="6">
        <v>13580.4</v>
      </c>
      <c r="M194" s="6">
        <v>6298.4</v>
      </c>
      <c r="N194" s="6">
        <v>144048.79999999999</v>
      </c>
      <c r="O194" s="6">
        <v>115783.8</v>
      </c>
      <c r="P194" s="6">
        <v>70510.8</v>
      </c>
      <c r="Q194" s="6">
        <v>60891.6</v>
      </c>
      <c r="R194" s="6">
        <v>76912.5</v>
      </c>
      <c r="S194" s="6">
        <v>51948.9</v>
      </c>
      <c r="T194" s="6">
        <v>7125.1</v>
      </c>
      <c r="U194" s="6">
        <v>5423.7</v>
      </c>
      <c r="V194" s="6">
        <v>626720.6</v>
      </c>
      <c r="W194" s="6">
        <v>330021</v>
      </c>
      <c r="X194" s="6">
        <v>1203913.3999999999</v>
      </c>
      <c r="Y194" s="6">
        <v>118883.3</v>
      </c>
      <c r="Z194" s="6">
        <v>285.2</v>
      </c>
      <c r="AA194" s="6">
        <v>59615</v>
      </c>
      <c r="AB194" s="6">
        <v>30514.7</v>
      </c>
      <c r="AC194" s="6">
        <v>16834.900000000001</v>
      </c>
      <c r="AD194" s="6">
        <v>1242558.1000000001</v>
      </c>
      <c r="AE194" s="6">
        <v>119356.6</v>
      </c>
      <c r="AF194" s="6">
        <v>876.6</v>
      </c>
      <c r="AG194" s="6">
        <v>366920</v>
      </c>
      <c r="AH194" s="6">
        <v>9987.2999999999993</v>
      </c>
      <c r="AI194" s="6">
        <v>7803.1</v>
      </c>
      <c r="AJ194" s="6">
        <v>43362.9</v>
      </c>
      <c r="AK194" s="6">
        <v>34641.4</v>
      </c>
      <c r="AL194" s="6">
        <v>55476.4</v>
      </c>
      <c r="AM194" s="6">
        <v>42731.8</v>
      </c>
      <c r="AN194" s="6">
        <v>4257.2</v>
      </c>
      <c r="AO194" s="6">
        <v>1677.7</v>
      </c>
      <c r="AP194" s="6">
        <v>7.4</v>
      </c>
      <c r="AQ194" s="6">
        <v>11.7</v>
      </c>
      <c r="AR194" s="71">
        <v>235378.29</v>
      </c>
      <c r="AS194" s="6">
        <v>33944</v>
      </c>
      <c r="AT194" s="6">
        <v>1.3</v>
      </c>
      <c r="AU194" s="6">
        <v>0</v>
      </c>
      <c r="AV194" s="71"/>
      <c r="AW194" s="71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</row>
    <row r="195" spans="1:73">
      <c r="A195" s="17"/>
      <c r="B195" s="18"/>
      <c r="C195" s="18"/>
      <c r="D195" s="18"/>
      <c r="E195" s="18"/>
      <c r="F195" s="18"/>
      <c r="G195" s="19"/>
      <c r="H195" s="19"/>
      <c r="I195" s="20"/>
      <c r="J195" s="18"/>
      <c r="K195" s="18"/>
      <c r="L195" s="21"/>
      <c r="M195" s="18"/>
      <c r="N195" s="18"/>
      <c r="O195" s="18"/>
      <c r="P195" s="18"/>
      <c r="Q195" s="22"/>
      <c r="R195" s="18"/>
      <c r="S195" s="18"/>
      <c r="T195" s="18"/>
      <c r="U195" s="18"/>
      <c r="V195" s="18"/>
      <c r="W195" s="18"/>
      <c r="X195" s="18"/>
      <c r="Y195" s="21"/>
      <c r="Z195" s="18"/>
      <c r="AA195" s="18"/>
      <c r="AB195" s="24"/>
      <c r="AC195" s="25"/>
      <c r="AD195" s="24"/>
      <c r="AE195" s="18"/>
      <c r="AF195" s="18"/>
      <c r="AG195" s="18"/>
      <c r="AH195" s="18"/>
      <c r="AI195" s="18"/>
      <c r="AJ195" s="18"/>
      <c r="AK195" s="18"/>
      <c r="AL195" s="18"/>
      <c r="AM195" s="18"/>
      <c r="AN195" s="21"/>
      <c r="AO195" s="21"/>
      <c r="AP195" s="18"/>
      <c r="AQ195" s="18"/>
      <c r="AR195" s="19"/>
      <c r="AS195" s="19"/>
      <c r="AT195" s="18"/>
      <c r="AU195" s="18"/>
      <c r="AV195" s="18"/>
      <c r="AW195" s="18"/>
      <c r="AX195" s="18"/>
      <c r="AY195" s="21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22"/>
    </row>
    <row r="196" spans="1:73">
      <c r="A196" s="5">
        <v>41090</v>
      </c>
      <c r="B196" s="71">
        <v>2617.3000000000002</v>
      </c>
      <c r="C196" s="71">
        <v>1386.8</v>
      </c>
      <c r="D196" s="6">
        <v>4746.8</v>
      </c>
      <c r="E196" s="6">
        <v>1.6</v>
      </c>
      <c r="F196" s="6">
        <v>0</v>
      </c>
      <c r="G196" s="6">
        <v>315550</v>
      </c>
      <c r="H196" s="6">
        <v>125998</v>
      </c>
      <c r="I196" s="6">
        <v>30695</v>
      </c>
      <c r="J196" s="6">
        <v>8.5</v>
      </c>
      <c r="K196" s="6">
        <v>13.7</v>
      </c>
      <c r="L196" s="6">
        <v>13580.4</v>
      </c>
      <c r="M196" s="6">
        <v>6298.4</v>
      </c>
      <c r="N196" s="6">
        <v>144048.79999999999</v>
      </c>
      <c r="O196" s="6">
        <v>115783.8</v>
      </c>
      <c r="P196" s="6">
        <v>70510.8</v>
      </c>
      <c r="Q196" s="6">
        <v>60891.6</v>
      </c>
      <c r="R196" s="6">
        <v>76912.5</v>
      </c>
      <c r="S196" s="6">
        <v>51948.9</v>
      </c>
      <c r="T196" s="6">
        <v>7125.1</v>
      </c>
      <c r="U196" s="6">
        <v>5423.7</v>
      </c>
      <c r="V196" s="6">
        <v>626720.6</v>
      </c>
      <c r="W196" s="6">
        <v>330021</v>
      </c>
      <c r="X196" s="6">
        <v>1203913.3999999999</v>
      </c>
      <c r="Y196" s="6">
        <v>118883.3</v>
      </c>
      <c r="Z196" s="6">
        <v>285.2</v>
      </c>
      <c r="AA196" s="6">
        <v>0</v>
      </c>
      <c r="AB196" s="6">
        <v>30514.7</v>
      </c>
      <c r="AC196" s="6">
        <v>16834.900000000001</v>
      </c>
      <c r="AD196" s="6">
        <v>1242558.1000000001</v>
      </c>
      <c r="AE196" s="6">
        <v>119356.6</v>
      </c>
      <c r="AF196" s="6">
        <v>876.6</v>
      </c>
      <c r="AG196" s="6">
        <v>0</v>
      </c>
      <c r="AH196" s="6">
        <v>9987.2999999999993</v>
      </c>
      <c r="AI196" s="6">
        <v>7803.1</v>
      </c>
      <c r="AJ196" s="6">
        <v>43362.9</v>
      </c>
      <c r="AK196" s="6">
        <v>34641.4</v>
      </c>
      <c r="AL196" s="6">
        <v>55476.4</v>
      </c>
      <c r="AM196" s="6">
        <v>42731.8</v>
      </c>
      <c r="AN196" s="6">
        <v>4257.2</v>
      </c>
      <c r="AO196" s="6">
        <v>1677.7</v>
      </c>
      <c r="AP196" s="6">
        <v>7.4</v>
      </c>
      <c r="AQ196" s="6">
        <v>11.7</v>
      </c>
      <c r="AR196" s="71">
        <v>235378.29</v>
      </c>
      <c r="AS196" s="6">
        <v>33944</v>
      </c>
      <c r="AT196" s="6">
        <v>1.3</v>
      </c>
      <c r="AU196" s="6">
        <v>0</v>
      </c>
      <c r="AV196" s="71"/>
      <c r="AW196" s="71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</row>
    <row r="197" spans="1:73">
      <c r="A197" s="5">
        <v>41091</v>
      </c>
      <c r="B197" s="71">
        <v>2617.3000000000002</v>
      </c>
      <c r="C197" s="71">
        <v>1386.8</v>
      </c>
      <c r="D197" s="6">
        <v>4746.8</v>
      </c>
      <c r="E197" s="6">
        <v>1.6</v>
      </c>
      <c r="F197" s="6">
        <v>0</v>
      </c>
      <c r="G197" s="6">
        <v>315801</v>
      </c>
      <c r="H197" s="6">
        <v>126097.2</v>
      </c>
      <c r="I197" s="6">
        <v>30719</v>
      </c>
      <c r="J197" s="6">
        <v>8.5</v>
      </c>
      <c r="K197" s="6">
        <v>13.7</v>
      </c>
      <c r="L197" s="6">
        <v>13580.4</v>
      </c>
      <c r="M197" s="6">
        <v>6298.4</v>
      </c>
      <c r="N197" s="6">
        <v>144082.20000000001</v>
      </c>
      <c r="O197" s="6">
        <v>115809.9</v>
      </c>
      <c r="P197" s="6">
        <v>70532</v>
      </c>
      <c r="Q197" s="6">
        <v>60907.9</v>
      </c>
      <c r="R197" s="6">
        <v>76931.3</v>
      </c>
      <c r="S197" s="6">
        <v>51962.2</v>
      </c>
      <c r="T197" s="6">
        <v>7125.1</v>
      </c>
      <c r="U197" s="6">
        <v>5423.7</v>
      </c>
      <c r="V197" s="6">
        <v>627008.19999999995</v>
      </c>
      <c r="W197" s="6">
        <v>330161.2</v>
      </c>
      <c r="X197" s="6">
        <v>1204198.2</v>
      </c>
      <c r="Y197" s="6">
        <v>118907.3</v>
      </c>
      <c r="Z197" s="6">
        <v>285.2</v>
      </c>
      <c r="AA197" s="6">
        <v>0</v>
      </c>
      <c r="AB197" s="6">
        <v>30611.200000000001</v>
      </c>
      <c r="AC197" s="6">
        <v>16898.599999999999</v>
      </c>
      <c r="AD197" s="6">
        <v>1242657.7</v>
      </c>
      <c r="AE197" s="6">
        <v>119380.6</v>
      </c>
      <c r="AF197" s="6">
        <v>876.6</v>
      </c>
      <c r="AG197" s="6">
        <v>0</v>
      </c>
      <c r="AH197" s="6">
        <v>9993.5</v>
      </c>
      <c r="AI197" s="6">
        <v>7807.4</v>
      </c>
      <c r="AJ197" s="6">
        <v>43375.5</v>
      </c>
      <c r="AK197" s="6">
        <v>34650.199999999997</v>
      </c>
      <c r="AL197" s="6">
        <v>55495.7</v>
      </c>
      <c r="AM197" s="6">
        <v>42746.7</v>
      </c>
      <c r="AN197" s="6">
        <v>4278.5</v>
      </c>
      <c r="AO197" s="6">
        <v>1685.7</v>
      </c>
      <c r="AP197" s="6">
        <v>7.4</v>
      </c>
      <c r="AQ197" s="6">
        <v>11.7</v>
      </c>
      <c r="AR197" s="71">
        <v>235378.29</v>
      </c>
      <c r="AS197" s="6">
        <v>33944</v>
      </c>
      <c r="AT197" s="6">
        <v>1.3</v>
      </c>
      <c r="AU197" s="6">
        <v>0</v>
      </c>
      <c r="AV197" s="71"/>
      <c r="AW197" s="71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</row>
    <row r="198" spans="1:73">
      <c r="A198" s="5">
        <v>41092</v>
      </c>
      <c r="B198" s="71">
        <v>2617.3000000000002</v>
      </c>
      <c r="C198" s="71">
        <v>1386.8</v>
      </c>
      <c r="D198" s="6">
        <v>4746.8</v>
      </c>
      <c r="E198" s="6">
        <v>1.6</v>
      </c>
      <c r="F198" s="6">
        <v>0</v>
      </c>
      <c r="G198" s="6">
        <v>316054.5</v>
      </c>
      <c r="H198" s="6">
        <v>126197.3</v>
      </c>
      <c r="I198" s="6">
        <v>30743</v>
      </c>
      <c r="J198" s="6">
        <v>8.5</v>
      </c>
      <c r="K198" s="6">
        <v>13.7</v>
      </c>
      <c r="L198" s="6">
        <v>13580.4</v>
      </c>
      <c r="M198" s="6">
        <v>6298.4</v>
      </c>
      <c r="N198" s="6">
        <v>144115.5</v>
      </c>
      <c r="O198" s="6">
        <v>115836</v>
      </c>
      <c r="P198" s="6">
        <v>70553.899999999994</v>
      </c>
      <c r="Q198" s="6">
        <v>60924.6</v>
      </c>
      <c r="R198" s="6">
        <v>76950.100000000006</v>
      </c>
      <c r="S198" s="6">
        <v>51975.4</v>
      </c>
      <c r="T198" s="6">
        <v>7125.1</v>
      </c>
      <c r="U198" s="6">
        <v>5423.7</v>
      </c>
      <c r="V198" s="6">
        <v>627305.4</v>
      </c>
      <c r="W198" s="6">
        <v>330303.3</v>
      </c>
      <c r="X198" s="6">
        <v>1204492.8</v>
      </c>
      <c r="Y198" s="6">
        <v>118931.3</v>
      </c>
      <c r="Z198" s="6">
        <v>285.2</v>
      </c>
      <c r="AA198" s="6">
        <v>0</v>
      </c>
      <c r="AB198" s="6">
        <v>30707.599999999999</v>
      </c>
      <c r="AC198" s="6">
        <v>16964.099999999999</v>
      </c>
      <c r="AD198" s="6">
        <v>1242757.6000000001</v>
      </c>
      <c r="AE198" s="6">
        <v>119404.6</v>
      </c>
      <c r="AF198" s="6">
        <v>876.6</v>
      </c>
      <c r="AG198" s="6">
        <v>0</v>
      </c>
      <c r="AH198" s="6">
        <v>9999.7999999999993</v>
      </c>
      <c r="AI198" s="6">
        <v>7811.7</v>
      </c>
      <c r="AJ198" s="6">
        <v>43388</v>
      </c>
      <c r="AK198" s="6">
        <v>34659.1</v>
      </c>
      <c r="AL198" s="6">
        <v>55515.1</v>
      </c>
      <c r="AM198" s="6">
        <v>42761.599999999999</v>
      </c>
      <c r="AN198" s="6">
        <v>4306.2</v>
      </c>
      <c r="AO198" s="6">
        <v>1696.7</v>
      </c>
      <c r="AP198" s="6">
        <v>7.4</v>
      </c>
      <c r="AQ198" s="6">
        <v>11.7</v>
      </c>
      <c r="AR198" s="71">
        <v>235378.29</v>
      </c>
      <c r="AS198" s="6">
        <v>33944</v>
      </c>
      <c r="AT198" s="6">
        <v>1.3</v>
      </c>
      <c r="AU198" s="6">
        <v>0</v>
      </c>
      <c r="AV198" s="71"/>
      <c r="AW198" s="71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</row>
    <row r="199" spans="1:73">
      <c r="A199" s="5">
        <v>41093</v>
      </c>
      <c r="B199" s="71">
        <v>2618.3000000000002</v>
      </c>
      <c r="C199" s="71">
        <v>1387.3</v>
      </c>
      <c r="D199" s="6">
        <v>4747.8999999999996</v>
      </c>
      <c r="E199" s="6">
        <v>1.6</v>
      </c>
      <c r="F199" s="6">
        <v>0</v>
      </c>
      <c r="G199" s="6">
        <v>316303.59999999998</v>
      </c>
      <c r="H199" s="6">
        <v>126295.9</v>
      </c>
      <c r="I199" s="6">
        <v>30767</v>
      </c>
      <c r="J199" s="6">
        <v>8.5</v>
      </c>
      <c r="K199" s="6">
        <v>13.8</v>
      </c>
      <c r="L199" s="6">
        <v>13580.4</v>
      </c>
      <c r="M199" s="6">
        <v>6298.4</v>
      </c>
      <c r="N199" s="48">
        <v>144149</v>
      </c>
      <c r="O199" s="48">
        <v>115862.1</v>
      </c>
      <c r="P199" s="6">
        <v>70575.100000000006</v>
      </c>
      <c r="Q199" s="6">
        <v>60940.9</v>
      </c>
      <c r="R199" s="6">
        <v>76968.5</v>
      </c>
      <c r="S199" s="6">
        <v>51988.3</v>
      </c>
      <c r="T199" s="6">
        <v>7125.1</v>
      </c>
      <c r="U199" s="6">
        <v>5423.7</v>
      </c>
      <c r="V199" s="6">
        <v>627592.4</v>
      </c>
      <c r="W199" s="6">
        <v>330443</v>
      </c>
      <c r="X199" s="6">
        <v>1204774.8999999999</v>
      </c>
      <c r="Y199" s="6">
        <v>118955.3</v>
      </c>
      <c r="Z199" s="6">
        <v>285.2</v>
      </c>
      <c r="AA199" s="6">
        <v>0</v>
      </c>
      <c r="AB199" s="6">
        <v>30804.6</v>
      </c>
      <c r="AC199" s="6">
        <v>17027.7</v>
      </c>
      <c r="AD199" s="6">
        <v>1242857.6000000001</v>
      </c>
      <c r="AE199" s="6">
        <v>119428.6</v>
      </c>
      <c r="AF199" s="6">
        <v>876.6</v>
      </c>
      <c r="AG199" s="6">
        <v>0</v>
      </c>
      <c r="AH199" s="6">
        <v>10006.299999999999</v>
      </c>
      <c r="AI199" s="6">
        <v>7816.1</v>
      </c>
      <c r="AJ199" s="48">
        <v>43400.4</v>
      </c>
      <c r="AK199" s="48">
        <v>34667.800000000003</v>
      </c>
      <c r="AL199" s="6">
        <v>55534.5</v>
      </c>
      <c r="AM199" s="48">
        <v>42776.6</v>
      </c>
      <c r="AN199" s="6">
        <v>4330</v>
      </c>
      <c r="AO199" s="6">
        <v>1705.8</v>
      </c>
      <c r="AP199" s="6">
        <v>7.4</v>
      </c>
      <c r="AQ199" s="6">
        <v>11.7</v>
      </c>
      <c r="AR199" s="71">
        <v>235378.29</v>
      </c>
      <c r="AS199" s="6">
        <v>33944</v>
      </c>
      <c r="AT199" s="6">
        <v>1.3</v>
      </c>
      <c r="AU199" s="6">
        <v>0</v>
      </c>
      <c r="AV199" s="71"/>
      <c r="AW199" s="71"/>
      <c r="AX199" s="6"/>
      <c r="AY199" s="6"/>
      <c r="AZ199" s="6"/>
      <c r="BA199" s="6"/>
      <c r="BB199" s="6"/>
      <c r="BC199" s="6"/>
      <c r="BD199" s="6"/>
      <c r="BE199" s="6"/>
      <c r="BF199" s="48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</row>
    <row r="200" spans="1:73">
      <c r="A200" s="5">
        <v>41094</v>
      </c>
      <c r="B200" s="71">
        <v>2618.3000000000002</v>
      </c>
      <c r="C200" s="71">
        <v>1387.3</v>
      </c>
      <c r="D200" s="6">
        <v>4747.8999999999996</v>
      </c>
      <c r="E200" s="6">
        <v>1.6</v>
      </c>
      <c r="F200" s="6">
        <v>0</v>
      </c>
      <c r="G200" s="6">
        <v>316556</v>
      </c>
      <c r="H200" s="6">
        <v>126395.1</v>
      </c>
      <c r="I200" s="6">
        <v>30791</v>
      </c>
      <c r="J200" s="6">
        <v>8.5</v>
      </c>
      <c r="K200" s="6">
        <v>13.8</v>
      </c>
      <c r="L200" s="6">
        <v>13580.4</v>
      </c>
      <c r="M200" s="6">
        <v>6298.4</v>
      </c>
      <c r="N200" s="48">
        <v>144182.29999999999</v>
      </c>
      <c r="O200" s="48">
        <v>115888.1</v>
      </c>
      <c r="P200" s="6">
        <v>70596.5</v>
      </c>
      <c r="Q200" s="6">
        <v>60957.3</v>
      </c>
      <c r="R200" s="6">
        <v>76987.5</v>
      </c>
      <c r="S200" s="6">
        <v>52001.4</v>
      </c>
      <c r="T200" s="6">
        <v>7125.1</v>
      </c>
      <c r="U200" s="6">
        <v>5423.7</v>
      </c>
      <c r="V200" s="6">
        <v>627882.30000000005</v>
      </c>
      <c r="W200" s="6">
        <v>330582.59999999998</v>
      </c>
      <c r="X200" s="6">
        <v>1285064.3</v>
      </c>
      <c r="Y200" s="6">
        <v>118979.3</v>
      </c>
      <c r="Z200" s="6">
        <v>285.2</v>
      </c>
      <c r="AA200" s="6">
        <v>0</v>
      </c>
      <c r="AB200" s="6">
        <v>30901</v>
      </c>
      <c r="AC200" s="6">
        <v>19071.8</v>
      </c>
      <c r="AD200" s="6">
        <v>1242957</v>
      </c>
      <c r="AE200" s="6">
        <v>119452.6</v>
      </c>
      <c r="AF200" s="6">
        <v>876.6</v>
      </c>
      <c r="AG200" s="6">
        <v>0</v>
      </c>
      <c r="AH200" s="6">
        <v>10012.4</v>
      </c>
      <c r="AI200" s="6">
        <v>7820.3</v>
      </c>
      <c r="AJ200" s="48">
        <v>43413.1</v>
      </c>
      <c r="AK200" s="48">
        <v>34676.699999999997</v>
      </c>
      <c r="AL200" s="6">
        <v>55553.9</v>
      </c>
      <c r="AM200" s="48">
        <v>42791.5</v>
      </c>
      <c r="AN200" s="6">
        <v>4353.6000000000004</v>
      </c>
      <c r="AO200" s="6">
        <v>1714.9</v>
      </c>
      <c r="AP200" s="6">
        <v>7.4</v>
      </c>
      <c r="AQ200" s="6">
        <v>11.7</v>
      </c>
      <c r="AR200" s="71">
        <v>235378.29</v>
      </c>
      <c r="AS200" s="6">
        <v>33944</v>
      </c>
      <c r="AT200" s="6">
        <v>1.3</v>
      </c>
      <c r="AU200" s="6">
        <v>0</v>
      </c>
      <c r="AV200" s="71"/>
      <c r="AW200" s="71"/>
      <c r="AX200" s="6"/>
      <c r="AY200" s="6"/>
      <c r="AZ200" s="6"/>
      <c r="BA200" s="6"/>
      <c r="BB200" s="6"/>
      <c r="BC200" s="6"/>
      <c r="BD200" s="6"/>
      <c r="BE200" s="6"/>
      <c r="BF200" s="48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</row>
    <row r="201" spans="1:73">
      <c r="A201" s="5">
        <v>41095</v>
      </c>
      <c r="B201" s="71">
        <v>2618.3000000000002</v>
      </c>
      <c r="C201" s="71">
        <v>1387.3</v>
      </c>
      <c r="D201" s="6">
        <v>4747.8999999999996</v>
      </c>
      <c r="E201" s="6">
        <v>1.6</v>
      </c>
      <c r="F201" s="6">
        <v>0</v>
      </c>
      <c r="G201" s="6">
        <v>316812.2</v>
      </c>
      <c r="H201" s="6">
        <v>126496</v>
      </c>
      <c r="I201" s="6">
        <v>30815</v>
      </c>
      <c r="J201" s="6">
        <v>8.5</v>
      </c>
      <c r="K201" s="6">
        <v>13.8</v>
      </c>
      <c r="L201" s="6">
        <v>13580.4</v>
      </c>
      <c r="M201" s="6">
        <v>6298.4</v>
      </c>
      <c r="N201" s="48">
        <v>144215.79999999999</v>
      </c>
      <c r="O201" s="48">
        <v>115914.3</v>
      </c>
      <c r="P201" s="6">
        <v>70619.600000000006</v>
      </c>
      <c r="Q201" s="6">
        <v>60974.8</v>
      </c>
      <c r="R201" s="6">
        <v>77006.600000000006</v>
      </c>
      <c r="S201" s="6">
        <v>52014.7</v>
      </c>
      <c r="T201" s="6">
        <v>7125.1</v>
      </c>
      <c r="U201" s="6">
        <v>5423.7</v>
      </c>
      <c r="V201" s="6">
        <v>628054.6</v>
      </c>
      <c r="W201" s="6">
        <v>330669.40000000002</v>
      </c>
      <c r="X201" s="6">
        <v>1205239.6000000001</v>
      </c>
      <c r="Y201" s="6">
        <v>119003.3</v>
      </c>
      <c r="Z201" s="6">
        <v>285.2</v>
      </c>
      <c r="AA201" s="6">
        <v>0</v>
      </c>
      <c r="AB201" s="6">
        <v>31128.2</v>
      </c>
      <c r="AC201" s="6">
        <v>17215.900000000001</v>
      </c>
      <c r="AD201" s="6">
        <v>1243186</v>
      </c>
      <c r="AE201" s="6">
        <v>119476.6</v>
      </c>
      <c r="AF201" s="6">
        <v>876.6</v>
      </c>
      <c r="AG201" s="6">
        <v>0</v>
      </c>
      <c r="AH201" s="6">
        <v>10018.799999999999</v>
      </c>
      <c r="AI201" s="6">
        <v>7824.6</v>
      </c>
      <c r="AJ201" s="48">
        <v>43426.1</v>
      </c>
      <c r="AK201" s="48">
        <v>34686</v>
      </c>
      <c r="AL201" s="6">
        <v>55573.2</v>
      </c>
      <c r="AM201" s="48">
        <v>42806.400000000001</v>
      </c>
      <c r="AN201" s="6">
        <v>4383.3999999999996</v>
      </c>
      <c r="AO201" s="6">
        <v>1726.9</v>
      </c>
      <c r="AP201" s="6">
        <v>7.4</v>
      </c>
      <c r="AQ201" s="6">
        <v>11.7</v>
      </c>
      <c r="AR201" s="71">
        <v>235378.29</v>
      </c>
      <c r="AS201" s="6">
        <v>33944</v>
      </c>
      <c r="AT201" s="6">
        <v>1.3</v>
      </c>
      <c r="AU201" s="6">
        <v>0</v>
      </c>
      <c r="AV201" s="71"/>
      <c r="AW201" s="71"/>
      <c r="AX201" s="6"/>
      <c r="AY201" s="6"/>
      <c r="AZ201" s="6"/>
      <c r="BA201" s="6"/>
      <c r="BB201" s="6"/>
      <c r="BC201" s="6"/>
      <c r="BD201" s="6"/>
      <c r="BE201" s="6"/>
      <c r="BF201" s="48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</row>
    <row r="202" spans="1:73">
      <c r="A202" s="5">
        <v>41096</v>
      </c>
      <c r="B202" s="71">
        <v>2618.3000000000002</v>
      </c>
      <c r="C202" s="71">
        <v>1387.3</v>
      </c>
      <c r="D202" s="6">
        <v>4747.8999999999996</v>
      </c>
      <c r="E202" s="6">
        <v>1.6</v>
      </c>
      <c r="F202" s="6">
        <v>0</v>
      </c>
      <c r="G202" s="6">
        <v>317065.3</v>
      </c>
      <c r="H202" s="6">
        <v>126596</v>
      </c>
      <c r="I202" s="6">
        <v>30839</v>
      </c>
      <c r="J202" s="6">
        <v>8.5</v>
      </c>
      <c r="K202" s="6">
        <v>13.8</v>
      </c>
      <c r="L202" s="6">
        <v>13580.4</v>
      </c>
      <c r="M202" s="6">
        <v>6298.4</v>
      </c>
      <c r="N202" s="48">
        <v>144247.79999999999</v>
      </c>
      <c r="O202" s="48">
        <v>115939.1</v>
      </c>
      <c r="P202" s="6">
        <v>70640</v>
      </c>
      <c r="Q202" s="6">
        <v>60990.7</v>
      </c>
      <c r="R202" s="6">
        <v>77025.5</v>
      </c>
      <c r="S202" s="6">
        <v>52027.9</v>
      </c>
      <c r="T202" s="6">
        <v>7125.1</v>
      </c>
      <c r="U202" s="6">
        <v>5423.7</v>
      </c>
      <c r="V202" s="6">
        <v>628153.59999999998</v>
      </c>
      <c r="W202" s="6">
        <v>330717.3</v>
      </c>
      <c r="X202" s="6">
        <v>1205342.6000000001</v>
      </c>
      <c r="Y202" s="6">
        <v>119027.3</v>
      </c>
      <c r="Z202" s="6">
        <v>285.2</v>
      </c>
      <c r="AA202" s="6">
        <v>0</v>
      </c>
      <c r="AB202" s="6">
        <v>31412.7</v>
      </c>
      <c r="AC202" s="6">
        <v>17370.599999999999</v>
      </c>
      <c r="AD202" s="6">
        <v>1243472.5</v>
      </c>
      <c r="AE202" s="6">
        <v>119500.6</v>
      </c>
      <c r="AF202" s="6">
        <v>876.6</v>
      </c>
      <c r="AG202" s="6">
        <v>0</v>
      </c>
      <c r="AH202" s="6">
        <v>10025.1</v>
      </c>
      <c r="AI202" s="6">
        <v>7828.9</v>
      </c>
      <c r="AJ202" s="48">
        <v>43439.1</v>
      </c>
      <c r="AK202" s="48">
        <v>34695.1</v>
      </c>
      <c r="AL202" s="6">
        <v>55591.8</v>
      </c>
      <c r="AM202" s="48">
        <v>42820.7</v>
      </c>
      <c r="AN202" s="6">
        <v>4403.8</v>
      </c>
      <c r="AO202" s="6">
        <v>1734.8</v>
      </c>
      <c r="AP202" s="6">
        <v>7.4</v>
      </c>
      <c r="AQ202" s="6">
        <v>11.7</v>
      </c>
      <c r="AR202" s="71">
        <v>235378.29</v>
      </c>
      <c r="AS202" s="6">
        <v>33944</v>
      </c>
      <c r="AT202" s="6">
        <v>1.3</v>
      </c>
      <c r="AU202" s="6">
        <v>0</v>
      </c>
      <c r="AV202" s="71"/>
      <c r="AW202" s="71"/>
      <c r="AX202" s="6"/>
      <c r="AY202" s="6"/>
      <c r="AZ202" s="6"/>
      <c r="BA202" s="6"/>
      <c r="BB202" s="6"/>
      <c r="BC202" s="6"/>
      <c r="BD202" s="6"/>
      <c r="BE202" s="6"/>
      <c r="BF202" s="48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</row>
    <row r="203" spans="1:73">
      <c r="A203" s="5">
        <v>41097</v>
      </c>
      <c r="B203" s="71">
        <v>2618.3000000000002</v>
      </c>
      <c r="C203" s="71">
        <v>1387.3</v>
      </c>
      <c r="D203" s="6">
        <v>4747.8999999999996</v>
      </c>
      <c r="E203" s="6">
        <v>1.6</v>
      </c>
      <c r="F203" s="6">
        <v>0</v>
      </c>
      <c r="G203" s="6">
        <v>317318.5</v>
      </c>
      <c r="H203" s="6">
        <v>126695.7</v>
      </c>
      <c r="I203" s="6">
        <v>30863</v>
      </c>
      <c r="J203" s="6">
        <v>8.5</v>
      </c>
      <c r="K203" s="6">
        <v>13.8</v>
      </c>
      <c r="L203" s="6">
        <v>13580.4</v>
      </c>
      <c r="M203" s="6">
        <v>6298.4</v>
      </c>
      <c r="N203" s="48">
        <v>144279.29999999999</v>
      </c>
      <c r="O203" s="48">
        <v>115963.4</v>
      </c>
      <c r="P203" s="6">
        <v>70661.899999999994</v>
      </c>
      <c r="Q203" s="6">
        <v>61007.7</v>
      </c>
      <c r="R203" s="6">
        <v>77044.2</v>
      </c>
      <c r="S203" s="6">
        <v>52041.1</v>
      </c>
      <c r="T203" s="6">
        <v>7125.1</v>
      </c>
      <c r="U203" s="6">
        <v>5423.7</v>
      </c>
      <c r="V203" s="6">
        <v>628356.4</v>
      </c>
      <c r="W203" s="6">
        <v>330820.7</v>
      </c>
      <c r="X203" s="6">
        <v>1205546.6000000001</v>
      </c>
      <c r="Y203" s="6">
        <v>119051.3</v>
      </c>
      <c r="Z203" s="6">
        <v>285.2</v>
      </c>
      <c r="AA203" s="6">
        <v>0</v>
      </c>
      <c r="AB203" s="6">
        <v>31595.3</v>
      </c>
      <c r="AC203" s="6">
        <v>17470.3</v>
      </c>
      <c r="AD203" s="6">
        <v>1243658.6000000001</v>
      </c>
      <c r="AE203" s="6">
        <v>119524.2</v>
      </c>
      <c r="AF203" s="6">
        <v>876.6</v>
      </c>
      <c r="AG203" s="6">
        <v>0</v>
      </c>
      <c r="AH203" s="6">
        <v>10031.4</v>
      </c>
      <c r="AI203" s="6">
        <v>7833.3</v>
      </c>
      <c r="AJ203" s="48">
        <v>43451.4</v>
      </c>
      <c r="AK203" s="48">
        <v>34703.800000000003</v>
      </c>
      <c r="AL203" s="6">
        <v>55610</v>
      </c>
      <c r="AM203" s="48">
        <v>42834.6</v>
      </c>
      <c r="AN203" s="6">
        <v>4426</v>
      </c>
      <c r="AO203" s="6">
        <v>1743.3</v>
      </c>
      <c r="AP203" s="6">
        <v>7.4</v>
      </c>
      <c r="AQ203" s="6">
        <v>11.7</v>
      </c>
      <c r="AR203" s="71">
        <v>235378.29</v>
      </c>
      <c r="AS203" s="6">
        <v>33944</v>
      </c>
      <c r="AT203" s="6">
        <v>1.3</v>
      </c>
      <c r="AU203" s="6">
        <v>0</v>
      </c>
      <c r="AV203" s="71"/>
      <c r="AW203" s="71"/>
      <c r="AX203" s="6"/>
      <c r="AY203" s="6"/>
      <c r="AZ203" s="6"/>
      <c r="BA203" s="6"/>
      <c r="BB203" s="6"/>
      <c r="BC203" s="6"/>
      <c r="BD203" s="6"/>
      <c r="BE203" s="6"/>
      <c r="BF203" s="48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</row>
    <row r="204" spans="1:73">
      <c r="A204" s="5">
        <v>41098</v>
      </c>
      <c r="B204" s="71">
        <v>2618.3000000000002</v>
      </c>
      <c r="C204" s="71">
        <v>1387.3</v>
      </c>
      <c r="D204" s="6">
        <v>4747.8999999999996</v>
      </c>
      <c r="E204" s="6">
        <v>1.6</v>
      </c>
      <c r="F204" s="6">
        <v>0</v>
      </c>
      <c r="G204" s="6">
        <v>317572.59999999998</v>
      </c>
      <c r="H204" s="6">
        <v>126795.9</v>
      </c>
      <c r="I204" s="6">
        <v>30887</v>
      </c>
      <c r="J204" s="6">
        <v>8.5</v>
      </c>
      <c r="K204" s="6">
        <v>13.8</v>
      </c>
      <c r="L204" s="6">
        <v>13580.4</v>
      </c>
      <c r="M204" s="6">
        <v>6298.4</v>
      </c>
      <c r="N204" s="48">
        <v>144310.39999999999</v>
      </c>
      <c r="O204" s="48">
        <v>115987.4</v>
      </c>
      <c r="P204" s="6">
        <v>70684.399999999994</v>
      </c>
      <c r="Q204" s="6">
        <v>61025</v>
      </c>
      <c r="R204" s="6">
        <v>77063.7</v>
      </c>
      <c r="S204" s="6">
        <v>52064.7</v>
      </c>
      <c r="T204" s="6">
        <v>7125.1</v>
      </c>
      <c r="U204" s="6">
        <v>5423.7</v>
      </c>
      <c r="V204" s="6">
        <v>628648</v>
      </c>
      <c r="W204" s="6">
        <v>330963.5</v>
      </c>
      <c r="X204" s="6">
        <v>1205837</v>
      </c>
      <c r="Y204" s="6">
        <v>119075.3</v>
      </c>
      <c r="Z204" s="6">
        <v>285.2</v>
      </c>
      <c r="AA204" s="6">
        <v>0</v>
      </c>
      <c r="AB204" s="6">
        <v>31693.5</v>
      </c>
      <c r="AC204" s="6">
        <v>17532.3</v>
      </c>
      <c r="AD204" s="6">
        <v>1243760</v>
      </c>
      <c r="AE204" s="6">
        <v>119548.2</v>
      </c>
      <c r="AF204" s="6">
        <v>876.6</v>
      </c>
      <c r="AG204" s="6">
        <v>0</v>
      </c>
      <c r="AH204" s="6">
        <v>10037.799999999999</v>
      </c>
      <c r="AI204" s="6">
        <v>7837.6</v>
      </c>
      <c r="AJ204" s="48">
        <v>43464.3</v>
      </c>
      <c r="AK204" s="48">
        <v>34712.9</v>
      </c>
      <c r="AL204" s="6">
        <v>55628.2</v>
      </c>
      <c r="AM204" s="48">
        <v>42848.4</v>
      </c>
      <c r="AN204" s="6">
        <v>4450.3999999999996</v>
      </c>
      <c r="AO204" s="6">
        <v>1752.9</v>
      </c>
      <c r="AP204" s="6">
        <v>7.4</v>
      </c>
      <c r="AQ204" s="6">
        <v>11.7</v>
      </c>
      <c r="AR204" s="71">
        <v>235378.29</v>
      </c>
      <c r="AS204" s="6">
        <v>33944</v>
      </c>
      <c r="AT204" s="6">
        <v>1.3</v>
      </c>
      <c r="AU204" s="6">
        <v>0</v>
      </c>
      <c r="AV204" s="71"/>
      <c r="AW204" s="71"/>
      <c r="AX204" s="6"/>
      <c r="AY204" s="6"/>
      <c r="AZ204" s="6"/>
      <c r="BA204" s="6"/>
      <c r="BB204" s="6"/>
      <c r="BC204" s="6"/>
      <c r="BD204" s="6"/>
      <c r="BE204" s="6"/>
      <c r="BF204" s="48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</row>
    <row r="205" spans="1:73">
      <c r="A205" s="5">
        <v>41099</v>
      </c>
      <c r="B205" s="71">
        <v>2618.3000000000002</v>
      </c>
      <c r="C205" s="71">
        <v>1387.3</v>
      </c>
      <c r="D205" s="6">
        <v>4747.8999999999996</v>
      </c>
      <c r="E205" s="6">
        <v>1.6</v>
      </c>
      <c r="F205" s="6">
        <v>0</v>
      </c>
      <c r="G205" s="6">
        <v>317809.3</v>
      </c>
      <c r="H205" s="6">
        <v>126891.1</v>
      </c>
      <c r="I205" s="6">
        <v>30911</v>
      </c>
      <c r="J205" s="6">
        <v>8.5</v>
      </c>
      <c r="K205" s="6">
        <v>13.8</v>
      </c>
      <c r="L205" s="6">
        <v>13580.4</v>
      </c>
      <c r="M205" s="6">
        <v>6298.4</v>
      </c>
      <c r="N205" s="48">
        <v>144345</v>
      </c>
      <c r="O205" s="48">
        <v>116014.2</v>
      </c>
      <c r="P205" s="6">
        <v>70704.899999999994</v>
      </c>
      <c r="Q205" s="6">
        <v>61040.9</v>
      </c>
      <c r="R205" s="6">
        <v>77083.899999999994</v>
      </c>
      <c r="S205" s="6">
        <v>52068.5</v>
      </c>
      <c r="T205" s="6">
        <v>7125.1</v>
      </c>
      <c r="U205" s="6">
        <v>5423.7</v>
      </c>
      <c r="V205" s="6">
        <v>628925</v>
      </c>
      <c r="W205" s="6">
        <v>331102.2</v>
      </c>
      <c r="X205" s="6">
        <v>1206109</v>
      </c>
      <c r="Y205" s="6">
        <v>119099.3</v>
      </c>
      <c r="Z205" s="6">
        <v>285.2</v>
      </c>
      <c r="AA205" s="6">
        <v>0</v>
      </c>
      <c r="AB205" s="6">
        <v>31786</v>
      </c>
      <c r="AC205" s="6">
        <v>17589.8</v>
      </c>
      <c r="AD205" s="6">
        <v>1243856.3999999999</v>
      </c>
      <c r="AE205" s="6">
        <v>119572.2</v>
      </c>
      <c r="AF205" s="6">
        <v>876.6</v>
      </c>
      <c r="AG205" s="6">
        <v>0</v>
      </c>
      <c r="AH205" s="6">
        <v>10044.200000000001</v>
      </c>
      <c r="AI205" s="6">
        <v>7841.9</v>
      </c>
      <c r="AJ205" s="48">
        <v>43475.3</v>
      </c>
      <c r="AK205" s="48">
        <v>34720.6</v>
      </c>
      <c r="AL205" s="6">
        <v>55641.9</v>
      </c>
      <c r="AM205" s="48">
        <v>42848.4</v>
      </c>
      <c r="AN205" s="6">
        <v>4475</v>
      </c>
      <c r="AO205" s="6">
        <v>1762.6</v>
      </c>
      <c r="AP205" s="6">
        <v>7.4</v>
      </c>
      <c r="AQ205" s="6">
        <v>11.7</v>
      </c>
      <c r="AR205" s="71">
        <v>235378.29</v>
      </c>
      <c r="AS205" s="6">
        <v>33944</v>
      </c>
      <c r="AT205" s="6">
        <v>1.3</v>
      </c>
      <c r="AU205" s="6">
        <v>0</v>
      </c>
      <c r="AV205" s="71"/>
      <c r="AW205" s="71"/>
      <c r="AX205" s="6"/>
      <c r="AY205" s="6"/>
      <c r="AZ205" s="6"/>
      <c r="BA205" s="6"/>
      <c r="BB205" s="6"/>
      <c r="BC205" s="6"/>
      <c r="BD205" s="6"/>
      <c r="BE205" s="6"/>
      <c r="BF205" s="48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</row>
    <row r="206" spans="1:73">
      <c r="A206" s="5">
        <v>41100</v>
      </c>
      <c r="B206" s="71">
        <v>2618.3000000000002</v>
      </c>
      <c r="C206" s="71">
        <v>1387.3</v>
      </c>
      <c r="D206" s="6">
        <v>4747.8999999999996</v>
      </c>
      <c r="E206" s="6">
        <v>1.6</v>
      </c>
      <c r="F206" s="6">
        <v>0</v>
      </c>
      <c r="G206" s="6">
        <v>318049.2</v>
      </c>
      <c r="H206" s="6">
        <v>126987.1</v>
      </c>
      <c r="I206" s="6">
        <v>30935</v>
      </c>
      <c r="J206" s="6">
        <v>8.5</v>
      </c>
      <c r="K206" s="6">
        <v>13.8</v>
      </c>
      <c r="L206" s="6">
        <v>13580.4</v>
      </c>
      <c r="M206" s="6">
        <v>6298.4</v>
      </c>
      <c r="N206" s="48">
        <v>144393</v>
      </c>
      <c r="O206" s="48">
        <v>116052.1</v>
      </c>
      <c r="P206" s="6">
        <v>70727.100000000006</v>
      </c>
      <c r="Q206" s="6">
        <v>61057.7</v>
      </c>
      <c r="R206" s="6">
        <v>77104.3</v>
      </c>
      <c r="S206" s="6">
        <v>52082.3</v>
      </c>
      <c r="T206" s="6">
        <v>7125.1</v>
      </c>
      <c r="U206" s="6">
        <v>5423.7</v>
      </c>
      <c r="V206" s="6">
        <v>629210.80000000005</v>
      </c>
      <c r="W206" s="6">
        <v>331242.7</v>
      </c>
      <c r="X206" s="6">
        <v>1206391.2</v>
      </c>
      <c r="Y206" s="6">
        <v>119123.3</v>
      </c>
      <c r="Z206" s="6">
        <v>285.2</v>
      </c>
      <c r="AA206" s="6">
        <v>0</v>
      </c>
      <c r="AB206" s="6">
        <v>31878.9</v>
      </c>
      <c r="AC206" s="6">
        <v>17649.5</v>
      </c>
      <c r="AD206" s="6">
        <v>1243953</v>
      </c>
      <c r="AE206" s="6">
        <v>119596.2</v>
      </c>
      <c r="AF206" s="6">
        <v>876.6</v>
      </c>
      <c r="AG206" s="6">
        <v>0</v>
      </c>
      <c r="AH206" s="6">
        <v>10050.5</v>
      </c>
      <c r="AI206" s="6">
        <v>7846.2</v>
      </c>
      <c r="AJ206" s="48">
        <v>43486.2</v>
      </c>
      <c r="AK206" s="48">
        <v>34728.199999999997</v>
      </c>
      <c r="AL206" s="6">
        <v>55641.9</v>
      </c>
      <c r="AM206" s="48">
        <v>42848.4</v>
      </c>
      <c r="AN206" s="6">
        <v>4504.6000000000004</v>
      </c>
      <c r="AO206" s="6">
        <v>1774.1</v>
      </c>
      <c r="AP206" s="6">
        <v>7.4</v>
      </c>
      <c r="AQ206" s="6">
        <v>11.7</v>
      </c>
      <c r="AR206" s="71">
        <v>235378.29</v>
      </c>
      <c r="AS206" s="6">
        <v>33944</v>
      </c>
      <c r="AT206" s="6">
        <v>1.3</v>
      </c>
      <c r="AU206" s="6">
        <v>0</v>
      </c>
      <c r="AV206" s="71"/>
      <c r="AW206" s="71"/>
      <c r="AX206" s="6"/>
      <c r="AY206" s="6"/>
      <c r="AZ206" s="6"/>
      <c r="BA206" s="6"/>
      <c r="BB206" s="6"/>
      <c r="BC206" s="6"/>
      <c r="BD206" s="6"/>
      <c r="BE206" s="6"/>
      <c r="BF206" s="48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</row>
    <row r="207" spans="1:73">
      <c r="A207" s="5">
        <v>41101</v>
      </c>
      <c r="B207" s="71">
        <v>2619.1999999999998</v>
      </c>
      <c r="C207" s="71">
        <v>1387.7</v>
      </c>
      <c r="D207" s="6">
        <v>4749.1000000000004</v>
      </c>
      <c r="E207" s="6">
        <v>1.6</v>
      </c>
      <c r="F207" s="6">
        <v>0</v>
      </c>
      <c r="G207" s="6">
        <v>318296.2</v>
      </c>
      <c r="H207" s="6">
        <v>127085.2</v>
      </c>
      <c r="I207" s="6">
        <v>30959</v>
      </c>
      <c r="J207" s="6">
        <v>8.5</v>
      </c>
      <c r="K207" s="6">
        <v>13.8</v>
      </c>
      <c r="L207" s="6">
        <v>13580.4</v>
      </c>
      <c r="M207" s="6">
        <v>6298.4</v>
      </c>
      <c r="N207" s="48">
        <v>144441.4</v>
      </c>
      <c r="O207" s="48">
        <v>116090.3</v>
      </c>
      <c r="P207" s="6">
        <v>70746.899999999994</v>
      </c>
      <c r="Q207" s="6">
        <v>61073</v>
      </c>
      <c r="R207" s="6">
        <v>77123.7</v>
      </c>
      <c r="S207" s="6">
        <v>52095.5</v>
      </c>
      <c r="T207" s="6">
        <v>7125.1</v>
      </c>
      <c r="U207" s="6">
        <v>5423.7</v>
      </c>
      <c r="V207" s="6">
        <v>629491.19999999995</v>
      </c>
      <c r="W207" s="6">
        <v>331384.40000000002</v>
      </c>
      <c r="X207" s="6">
        <v>1206663.7</v>
      </c>
      <c r="Y207" s="6">
        <v>119147.3</v>
      </c>
      <c r="Z207" s="6">
        <v>285.2</v>
      </c>
      <c r="AA207" s="6">
        <v>0</v>
      </c>
      <c r="AB207" s="6">
        <v>31972.400000000001</v>
      </c>
      <c r="AC207" s="6">
        <v>17704.900000000001</v>
      </c>
      <c r="AD207" s="6">
        <v>1244051</v>
      </c>
      <c r="AE207" s="6">
        <v>119620.2</v>
      </c>
      <c r="AF207" s="6">
        <v>876.6</v>
      </c>
      <c r="AG207" s="6">
        <v>0</v>
      </c>
      <c r="AH207" s="6">
        <v>10056.6</v>
      </c>
      <c r="AI207" s="6">
        <v>7850.4</v>
      </c>
      <c r="AJ207" s="48">
        <v>43497.599999999999</v>
      </c>
      <c r="AK207" s="48">
        <v>34736</v>
      </c>
      <c r="AL207" s="6">
        <v>55641.9</v>
      </c>
      <c r="AM207" s="48">
        <v>42848.4</v>
      </c>
      <c r="AN207" s="6">
        <v>4524.6000000000004</v>
      </c>
      <c r="AO207" s="6">
        <v>1782.1</v>
      </c>
      <c r="AP207" s="6">
        <v>7.4</v>
      </c>
      <c r="AQ207" s="6">
        <v>11.7</v>
      </c>
      <c r="AR207" s="71">
        <v>235378.29</v>
      </c>
      <c r="AS207" s="6">
        <v>33944</v>
      </c>
      <c r="AT207" s="6">
        <v>1.3</v>
      </c>
      <c r="AU207" s="6">
        <v>0</v>
      </c>
      <c r="AV207" s="71"/>
      <c r="AW207" s="71"/>
      <c r="AX207" s="6"/>
      <c r="AY207" s="6"/>
      <c r="AZ207" s="6"/>
      <c r="BA207" s="6"/>
      <c r="BB207" s="6"/>
      <c r="BC207" s="6"/>
      <c r="BD207" s="6"/>
      <c r="BE207" s="6"/>
      <c r="BF207" s="48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</row>
    <row r="208" spans="1:73">
      <c r="A208" s="5">
        <v>41102</v>
      </c>
      <c r="B208" s="71">
        <v>2619.1999999999998</v>
      </c>
      <c r="C208" s="71">
        <v>1387.7</v>
      </c>
      <c r="D208" s="6">
        <v>4749.1000000000004</v>
      </c>
      <c r="E208" s="6">
        <v>1.6</v>
      </c>
      <c r="F208" s="6">
        <v>0</v>
      </c>
      <c r="G208" s="6">
        <v>318547.8</v>
      </c>
      <c r="H208" s="6">
        <v>127184.4</v>
      </c>
      <c r="I208" s="6">
        <v>30983</v>
      </c>
      <c r="J208" s="6">
        <v>8.5</v>
      </c>
      <c r="K208" s="6">
        <v>13.8</v>
      </c>
      <c r="L208" s="6">
        <v>13580.4</v>
      </c>
      <c r="M208" s="6">
        <v>6298.4</v>
      </c>
      <c r="N208" s="48">
        <v>144489.79999999999</v>
      </c>
      <c r="O208" s="48">
        <v>116128.5</v>
      </c>
      <c r="P208" s="6">
        <v>70768.100000000006</v>
      </c>
      <c r="Q208" s="6">
        <v>61089.4</v>
      </c>
      <c r="R208" s="6">
        <v>77144.100000000006</v>
      </c>
      <c r="S208" s="6">
        <v>52109.5</v>
      </c>
      <c r="T208" s="6">
        <v>7125.1</v>
      </c>
      <c r="U208" s="6">
        <v>5423.7</v>
      </c>
      <c r="V208" s="6">
        <v>629779.69999999995</v>
      </c>
      <c r="W208" s="6">
        <v>331532.7</v>
      </c>
      <c r="X208" s="6">
        <v>1204948.8</v>
      </c>
      <c r="Y208" s="6">
        <v>119171.3</v>
      </c>
      <c r="Z208" s="6">
        <v>285.2</v>
      </c>
      <c r="AA208" s="6">
        <v>0</v>
      </c>
      <c r="AB208" s="6">
        <v>32066</v>
      </c>
      <c r="AC208" s="6">
        <v>17757.2</v>
      </c>
      <c r="AD208" s="6">
        <v>1244148.7</v>
      </c>
      <c r="AE208" s="6">
        <v>119644.2</v>
      </c>
      <c r="AF208" s="6">
        <v>876.6</v>
      </c>
      <c r="AG208" s="6">
        <v>0</v>
      </c>
      <c r="AH208" s="6">
        <v>10063</v>
      </c>
      <c r="AI208" s="6">
        <v>7854.8</v>
      </c>
      <c r="AJ208" s="48">
        <v>43509.8</v>
      </c>
      <c r="AK208" s="48">
        <v>34744.5</v>
      </c>
      <c r="AL208" s="6">
        <v>55641.9</v>
      </c>
      <c r="AM208" s="48">
        <v>42848.4</v>
      </c>
      <c r="AN208" s="6">
        <v>4545.8</v>
      </c>
      <c r="AO208" s="6">
        <v>1790.4</v>
      </c>
      <c r="AP208" s="6">
        <v>7.4</v>
      </c>
      <c r="AQ208" s="6">
        <v>11.7</v>
      </c>
      <c r="AR208" s="71">
        <v>235378.29</v>
      </c>
      <c r="AS208" s="6">
        <v>33944</v>
      </c>
      <c r="AT208" s="6">
        <v>1.3</v>
      </c>
      <c r="AU208" s="6">
        <v>0</v>
      </c>
      <c r="AV208" s="71"/>
      <c r="AW208" s="71"/>
      <c r="AX208" s="6"/>
      <c r="AY208" s="6"/>
      <c r="AZ208" s="6"/>
      <c r="BA208" s="6"/>
      <c r="BB208" s="6"/>
      <c r="BC208" s="6"/>
      <c r="BD208" s="6"/>
      <c r="BE208" s="6"/>
      <c r="BF208" s="48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</row>
    <row r="209" spans="1:73">
      <c r="A209" s="5">
        <v>41103</v>
      </c>
      <c r="B209" s="71">
        <v>2619.6</v>
      </c>
      <c r="C209" s="71">
        <v>1388</v>
      </c>
      <c r="D209" s="6">
        <v>4749.8</v>
      </c>
      <c r="E209" s="6">
        <v>1.6</v>
      </c>
      <c r="F209" s="6">
        <v>0</v>
      </c>
      <c r="G209" s="6">
        <v>318801.59999999998</v>
      </c>
      <c r="H209" s="6">
        <v>127284.1</v>
      </c>
      <c r="I209" s="6">
        <v>31007</v>
      </c>
      <c r="J209" s="6">
        <v>8.5</v>
      </c>
      <c r="K209" s="6">
        <v>13.8</v>
      </c>
      <c r="L209" s="6">
        <v>13580.4</v>
      </c>
      <c r="M209" s="6">
        <v>6298.4</v>
      </c>
      <c r="N209" s="48">
        <v>144535.29999999999</v>
      </c>
      <c r="O209" s="48">
        <v>116164.7</v>
      </c>
      <c r="P209" s="6">
        <v>70790.5</v>
      </c>
      <c r="Q209" s="6">
        <v>61106.6</v>
      </c>
      <c r="R209" s="6">
        <v>77163.600000000006</v>
      </c>
      <c r="S209" s="6">
        <v>52123</v>
      </c>
      <c r="T209" s="6">
        <v>7125.1</v>
      </c>
      <c r="U209" s="6">
        <v>5423.7</v>
      </c>
      <c r="V209" s="6">
        <v>630079.19999999995</v>
      </c>
      <c r="W209" s="6">
        <v>331683.3</v>
      </c>
      <c r="X209" s="6">
        <v>1207246.5</v>
      </c>
      <c r="Y209" s="6">
        <v>119195.3</v>
      </c>
      <c r="Z209" s="6">
        <v>285.2</v>
      </c>
      <c r="AA209" s="6">
        <v>0</v>
      </c>
      <c r="AB209" s="6">
        <v>32158.9</v>
      </c>
      <c r="AC209" s="6">
        <v>17813.2</v>
      </c>
      <c r="AD209" s="6">
        <v>1244245.3999999999</v>
      </c>
      <c r="AE209" s="6">
        <v>119668.2</v>
      </c>
      <c r="AF209" s="6">
        <v>876.6</v>
      </c>
      <c r="AG209" s="6">
        <v>0</v>
      </c>
      <c r="AH209" s="6">
        <v>10069.5</v>
      </c>
      <c r="AI209" s="6">
        <v>7859.1</v>
      </c>
      <c r="AJ209" s="48">
        <v>43522.7</v>
      </c>
      <c r="AK209" s="48">
        <v>34753.599999999999</v>
      </c>
      <c r="AL209" s="6">
        <v>6.5</v>
      </c>
      <c r="AM209" s="48">
        <v>4.9000000000000004</v>
      </c>
      <c r="AN209" s="6">
        <v>4570.3</v>
      </c>
      <c r="AO209" s="6">
        <v>1799.8</v>
      </c>
      <c r="AP209" s="6">
        <v>7.4</v>
      </c>
      <c r="AQ209" s="6">
        <v>11.7</v>
      </c>
      <c r="AR209" s="71">
        <v>235378.29</v>
      </c>
      <c r="AS209" s="6">
        <v>33944</v>
      </c>
      <c r="AT209" s="6">
        <v>1.3</v>
      </c>
      <c r="AU209" s="6">
        <v>0</v>
      </c>
      <c r="AV209" s="71"/>
      <c r="AW209" s="71"/>
      <c r="AX209" s="6"/>
      <c r="AY209" s="6"/>
      <c r="AZ209" s="6"/>
      <c r="BA209" s="6"/>
      <c r="BB209" s="6"/>
      <c r="BC209" s="6"/>
      <c r="BD209" s="6"/>
      <c r="BE209" s="6"/>
      <c r="BF209" s="48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</row>
    <row r="210" spans="1:73">
      <c r="A210" s="5">
        <v>41104</v>
      </c>
      <c r="B210" s="71">
        <v>2619.6</v>
      </c>
      <c r="C210" s="71">
        <v>1388</v>
      </c>
      <c r="D210" s="6">
        <v>4749.8</v>
      </c>
      <c r="E210" s="6">
        <v>1.6</v>
      </c>
      <c r="F210" s="6">
        <v>0</v>
      </c>
      <c r="G210" s="6">
        <v>319054.40000000002</v>
      </c>
      <c r="H210" s="6">
        <v>127383.6</v>
      </c>
      <c r="I210" s="6">
        <v>31031</v>
      </c>
      <c r="J210" s="6">
        <v>8.5</v>
      </c>
      <c r="K210" s="6">
        <v>13.8</v>
      </c>
      <c r="L210" s="6">
        <v>13580.4</v>
      </c>
      <c r="M210" s="6">
        <v>6298.4</v>
      </c>
      <c r="N210" s="48">
        <v>144568.4</v>
      </c>
      <c r="O210" s="48">
        <v>116190.6</v>
      </c>
      <c r="P210" s="6">
        <v>70813.399999999994</v>
      </c>
      <c r="Q210" s="6">
        <v>61124.1</v>
      </c>
      <c r="R210" s="6">
        <v>77183.399999999994</v>
      </c>
      <c r="S210" s="6">
        <v>52136.800000000003</v>
      </c>
      <c r="T210" s="6">
        <v>7125.1</v>
      </c>
      <c r="U210" s="6">
        <v>5423.7</v>
      </c>
      <c r="V210" s="6">
        <v>630382.19999999995</v>
      </c>
      <c r="W210" s="6">
        <v>331838.59999999998</v>
      </c>
      <c r="X210" s="6">
        <v>1207547</v>
      </c>
      <c r="Y210" s="6">
        <v>119219.3</v>
      </c>
      <c r="Z210" s="6">
        <v>285.2</v>
      </c>
      <c r="AA210" s="6">
        <v>0</v>
      </c>
      <c r="AB210" s="6">
        <v>32251.7</v>
      </c>
      <c r="AC210" s="6">
        <v>17866.7</v>
      </c>
      <c r="AD210" s="6">
        <v>1244342.3</v>
      </c>
      <c r="AE210" s="6">
        <v>119692.2</v>
      </c>
      <c r="AF210" s="6">
        <v>876.6</v>
      </c>
      <c r="AG210" s="6">
        <v>0</v>
      </c>
      <c r="AH210" s="6">
        <v>10076</v>
      </c>
      <c r="AI210" s="6">
        <v>7863.5</v>
      </c>
      <c r="AJ210" s="48">
        <v>43535.9</v>
      </c>
      <c r="AK210" s="48">
        <v>34762.800000000003</v>
      </c>
      <c r="AL210" s="6">
        <v>25</v>
      </c>
      <c r="AM210" s="48">
        <v>19.5</v>
      </c>
      <c r="AN210" s="6">
        <v>4597.3999999999996</v>
      </c>
      <c r="AO210" s="6">
        <v>1810.6</v>
      </c>
      <c r="AP210" s="6">
        <v>7.4</v>
      </c>
      <c r="AQ210" s="6">
        <v>11.7</v>
      </c>
      <c r="AR210" s="71">
        <v>235378.29</v>
      </c>
      <c r="AS210" s="6">
        <v>33944</v>
      </c>
      <c r="AT210" s="6">
        <v>1.3</v>
      </c>
      <c r="AU210" s="6">
        <v>0</v>
      </c>
      <c r="AV210" s="71"/>
      <c r="AW210" s="71"/>
      <c r="AX210" s="6"/>
      <c r="AY210" s="6"/>
      <c r="AZ210" s="6"/>
      <c r="BA210" s="6"/>
      <c r="BB210" s="6"/>
      <c r="BC210" s="6"/>
      <c r="BD210" s="6"/>
      <c r="BE210" s="6"/>
      <c r="BF210" s="48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</row>
    <row r="211" spans="1:73">
      <c r="A211" s="5">
        <v>41105</v>
      </c>
      <c r="B211" s="71">
        <v>2619.6</v>
      </c>
      <c r="C211" s="71">
        <v>1388</v>
      </c>
      <c r="D211" s="6">
        <v>4749.8</v>
      </c>
      <c r="E211" s="6">
        <v>1.6</v>
      </c>
      <c r="F211" s="6">
        <v>0</v>
      </c>
      <c r="G211" s="6">
        <v>319305.5</v>
      </c>
      <c r="H211" s="6">
        <v>127482.9</v>
      </c>
      <c r="I211" s="6">
        <v>31055</v>
      </c>
      <c r="J211" s="6">
        <v>8.5</v>
      </c>
      <c r="K211" s="6">
        <v>13.8</v>
      </c>
      <c r="L211" s="6">
        <v>13580.4</v>
      </c>
      <c r="M211" s="6">
        <v>6298.4</v>
      </c>
      <c r="N211" s="48">
        <v>144600.79999999999</v>
      </c>
      <c r="O211" s="48">
        <v>116215.8</v>
      </c>
      <c r="P211" s="6">
        <v>70835.399999999994</v>
      </c>
      <c r="Q211" s="6">
        <v>61140.800000000003</v>
      </c>
      <c r="R211" s="6">
        <v>77202.600000000006</v>
      </c>
      <c r="S211" s="6">
        <v>52150.6</v>
      </c>
      <c r="T211" s="6">
        <v>7125.1</v>
      </c>
      <c r="U211" s="6">
        <v>5423.7</v>
      </c>
      <c r="V211" s="6">
        <v>630677</v>
      </c>
      <c r="W211" s="6">
        <v>331993.7</v>
      </c>
      <c r="X211" s="6">
        <v>1207841</v>
      </c>
      <c r="Y211" s="6">
        <v>119243.3</v>
      </c>
      <c r="Z211" s="6">
        <v>285.2</v>
      </c>
      <c r="AA211" s="6">
        <v>0</v>
      </c>
      <c r="AB211" s="6">
        <v>32345</v>
      </c>
      <c r="AC211" s="6">
        <v>17915.8</v>
      </c>
      <c r="AD211" s="6">
        <v>1244440.8</v>
      </c>
      <c r="AE211" s="6">
        <v>119716.2</v>
      </c>
      <c r="AF211" s="6">
        <v>876.6</v>
      </c>
      <c r="AG211" s="6">
        <v>0</v>
      </c>
      <c r="AH211" s="6">
        <v>10082.299999999999</v>
      </c>
      <c r="AI211" s="6">
        <v>7867.8</v>
      </c>
      <c r="AJ211" s="48">
        <v>43549</v>
      </c>
      <c r="AK211" s="48">
        <v>34772</v>
      </c>
      <c r="AL211" s="6">
        <v>43.5</v>
      </c>
      <c r="AM211" s="48">
        <v>33.9</v>
      </c>
      <c r="AN211" s="6">
        <v>4621.6000000000004</v>
      </c>
      <c r="AO211" s="6">
        <v>1819.9</v>
      </c>
      <c r="AP211" s="6">
        <v>7.4</v>
      </c>
      <c r="AQ211" s="6">
        <v>11.7</v>
      </c>
      <c r="AR211" s="71">
        <v>235378.29</v>
      </c>
      <c r="AS211" s="6">
        <v>33944</v>
      </c>
      <c r="AT211" s="6">
        <v>1.3</v>
      </c>
      <c r="AU211" s="6">
        <v>0</v>
      </c>
      <c r="AV211" s="71"/>
      <c r="AW211" s="71"/>
      <c r="AX211" s="6"/>
      <c r="AY211" s="6"/>
      <c r="AZ211" s="6"/>
      <c r="BA211" s="6"/>
      <c r="BB211" s="6"/>
      <c r="BC211" s="6"/>
      <c r="BD211" s="6"/>
      <c r="BE211" s="6"/>
      <c r="BF211" s="48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</row>
    <row r="212" spans="1:73">
      <c r="A212" s="5">
        <v>41106</v>
      </c>
      <c r="B212" s="71">
        <v>2620.4</v>
      </c>
      <c r="C212" s="71">
        <v>1388.3</v>
      </c>
      <c r="D212" s="6">
        <v>4750.8</v>
      </c>
      <c r="E212" s="6">
        <v>1.6</v>
      </c>
      <c r="F212" s="6">
        <v>0</v>
      </c>
      <c r="G212" s="6">
        <v>319558.5</v>
      </c>
      <c r="H212" s="6">
        <v>127582.9</v>
      </c>
      <c r="I212" s="6">
        <v>31079</v>
      </c>
      <c r="J212" s="6">
        <v>8.5</v>
      </c>
      <c r="K212" s="6">
        <v>13.8</v>
      </c>
      <c r="L212" s="6">
        <v>13580.4</v>
      </c>
      <c r="M212" s="6">
        <v>6298.4</v>
      </c>
      <c r="N212" s="48">
        <v>144633.1</v>
      </c>
      <c r="O212" s="48">
        <v>116240.8</v>
      </c>
      <c r="P212" s="6">
        <v>70858.2</v>
      </c>
      <c r="Q212" s="6">
        <v>61158.2</v>
      </c>
      <c r="R212" s="6">
        <v>77221.3</v>
      </c>
      <c r="S212" s="6">
        <v>52163</v>
      </c>
      <c r="T212" s="6">
        <v>7125.1</v>
      </c>
      <c r="U212" s="6">
        <v>5423.7</v>
      </c>
      <c r="V212" s="6">
        <v>630977</v>
      </c>
      <c r="W212" s="6">
        <v>332145</v>
      </c>
      <c r="X212" s="6">
        <v>1208140.2</v>
      </c>
      <c r="Y212" s="6">
        <v>119267.3</v>
      </c>
      <c r="Z212" s="6">
        <v>285.2</v>
      </c>
      <c r="AA212" s="6">
        <v>0</v>
      </c>
      <c r="AB212" s="6">
        <v>32438.3</v>
      </c>
      <c r="AC212" s="6">
        <v>17971.8</v>
      </c>
      <c r="AD212" s="6">
        <v>1244537.8999999999</v>
      </c>
      <c r="AE212" s="6">
        <v>119740.2</v>
      </c>
      <c r="AF212" s="6">
        <v>876.6</v>
      </c>
      <c r="AG212" s="6">
        <v>0</v>
      </c>
      <c r="AH212" s="6">
        <v>10088.299999999999</v>
      </c>
      <c r="AI212" s="6">
        <v>7872</v>
      </c>
      <c r="AJ212" s="48">
        <v>43562.2</v>
      </c>
      <c r="AK212" s="48">
        <v>34781.300000000003</v>
      </c>
      <c r="AL212" s="6">
        <v>62.1</v>
      </c>
      <c r="AM212" s="48">
        <v>48.6</v>
      </c>
      <c r="AN212" s="6">
        <v>4649.1000000000004</v>
      </c>
      <c r="AO212" s="6">
        <v>1830.7</v>
      </c>
      <c r="AP212" s="6">
        <v>7.4</v>
      </c>
      <c r="AQ212" s="6">
        <v>11.7</v>
      </c>
      <c r="AR212" s="71">
        <v>235378.29</v>
      </c>
      <c r="AS212" s="6">
        <v>33944</v>
      </c>
      <c r="AT212" s="6">
        <v>1.3</v>
      </c>
      <c r="AU212" s="6">
        <v>0</v>
      </c>
      <c r="AV212" s="71"/>
      <c r="AW212" s="71"/>
      <c r="AX212" s="6"/>
      <c r="AY212" s="6"/>
      <c r="AZ212" s="6"/>
      <c r="BA212" s="6"/>
      <c r="BB212" s="6"/>
      <c r="BC212" s="6"/>
      <c r="BD212" s="6"/>
      <c r="BE212" s="6"/>
      <c r="BF212" s="48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</row>
    <row r="213" spans="1:73">
      <c r="A213" s="5">
        <v>41107</v>
      </c>
      <c r="B213" s="71">
        <v>2620.4</v>
      </c>
      <c r="C213" s="71">
        <v>1388.3</v>
      </c>
      <c r="D213" s="6">
        <v>4750.8</v>
      </c>
      <c r="E213" s="6">
        <v>1.6</v>
      </c>
      <c r="F213" s="6">
        <v>0</v>
      </c>
      <c r="G213" s="6">
        <v>319806.90000000002</v>
      </c>
      <c r="H213" s="6">
        <v>127681</v>
      </c>
      <c r="I213" s="6">
        <v>31103</v>
      </c>
      <c r="J213" s="6">
        <v>8.5</v>
      </c>
      <c r="K213" s="6">
        <v>13.8</v>
      </c>
      <c r="L213" s="6">
        <v>13580.4</v>
      </c>
      <c r="M213" s="6">
        <v>6298.4</v>
      </c>
      <c r="N213" s="48">
        <v>144665.70000000001</v>
      </c>
      <c r="O213" s="48">
        <v>116266.4</v>
      </c>
      <c r="P213" s="6">
        <v>70878.2</v>
      </c>
      <c r="Q213" s="6">
        <v>61174.2</v>
      </c>
      <c r="R213" s="6">
        <v>77240.899999999994</v>
      </c>
      <c r="S213" s="6">
        <v>52176.5</v>
      </c>
      <c r="T213" s="6">
        <v>7125.1</v>
      </c>
      <c r="U213" s="6">
        <v>5423.7</v>
      </c>
      <c r="V213" s="6">
        <v>631261.30000000005</v>
      </c>
      <c r="W213" s="6">
        <v>332292.09999999998</v>
      </c>
      <c r="X213" s="6">
        <v>1208422.2</v>
      </c>
      <c r="Y213" s="6">
        <v>119291.3</v>
      </c>
      <c r="Z213" s="6">
        <v>285.2</v>
      </c>
      <c r="AA213" s="6">
        <v>0</v>
      </c>
      <c r="AB213" s="6">
        <v>32529.7</v>
      </c>
      <c r="AC213" s="6">
        <v>18025</v>
      </c>
      <c r="AD213" s="6">
        <v>1244633.2</v>
      </c>
      <c r="AE213" s="6">
        <v>119764.2</v>
      </c>
      <c r="AF213" s="6">
        <v>876.6</v>
      </c>
      <c r="AG213" s="6">
        <v>0</v>
      </c>
      <c r="AH213" s="6">
        <v>10094.700000000001</v>
      </c>
      <c r="AI213" s="6">
        <v>7876.4</v>
      </c>
      <c r="AJ213" s="48">
        <v>43574.9</v>
      </c>
      <c r="AK213" s="48">
        <v>34790.300000000003</v>
      </c>
      <c r="AL213" s="6">
        <v>81.099999999999994</v>
      </c>
      <c r="AM213" s="48">
        <v>63.6</v>
      </c>
      <c r="AN213" s="6">
        <v>4663.6000000000004</v>
      </c>
      <c r="AO213" s="6">
        <v>1836.4</v>
      </c>
      <c r="AP213" s="6">
        <v>7.4</v>
      </c>
      <c r="AQ213" s="6">
        <v>11.7</v>
      </c>
      <c r="AR213" s="71">
        <v>235378.29</v>
      </c>
      <c r="AS213" s="6">
        <v>33944</v>
      </c>
      <c r="AT213" s="6">
        <v>1.3</v>
      </c>
      <c r="AU213" s="6">
        <v>0</v>
      </c>
      <c r="AV213" s="71"/>
      <c r="AW213" s="71"/>
      <c r="AX213" s="6"/>
      <c r="AY213" s="6"/>
      <c r="AZ213" s="6"/>
      <c r="BA213" s="6"/>
      <c r="BB213" s="6"/>
      <c r="BC213" s="6"/>
      <c r="BD213" s="6"/>
      <c r="BE213" s="6"/>
      <c r="BF213" s="48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</row>
    <row r="214" spans="1:73">
      <c r="A214" s="5">
        <v>41108</v>
      </c>
      <c r="B214" s="71">
        <v>2620.4</v>
      </c>
      <c r="C214" s="71">
        <v>1388.3</v>
      </c>
      <c r="D214" s="6">
        <v>4750.8</v>
      </c>
      <c r="E214" s="6">
        <v>1.6</v>
      </c>
      <c r="F214" s="6">
        <v>0</v>
      </c>
      <c r="G214" s="6">
        <v>320056.7</v>
      </c>
      <c r="H214" s="6">
        <v>127780.1</v>
      </c>
      <c r="I214" s="6">
        <v>31127</v>
      </c>
      <c r="J214" s="6">
        <v>8.5</v>
      </c>
      <c r="K214" s="6">
        <v>13.8</v>
      </c>
      <c r="L214" s="6">
        <v>13580.5</v>
      </c>
      <c r="M214" s="6">
        <v>6298.4</v>
      </c>
      <c r="N214" s="48">
        <v>144698.9</v>
      </c>
      <c r="O214" s="48">
        <v>116292.4</v>
      </c>
      <c r="P214" s="6">
        <v>70902.2</v>
      </c>
      <c r="Q214" s="6">
        <v>61192.1</v>
      </c>
      <c r="R214" s="6">
        <v>77261.100000000006</v>
      </c>
      <c r="S214" s="6">
        <v>52189.7</v>
      </c>
      <c r="T214" s="6">
        <v>7125.1</v>
      </c>
      <c r="U214" s="6">
        <v>5423.7</v>
      </c>
      <c r="V214" s="6">
        <v>631570.80000000005</v>
      </c>
      <c r="W214" s="6">
        <v>332445.3</v>
      </c>
      <c r="X214" s="6">
        <v>1208733.7</v>
      </c>
      <c r="Y214" s="6">
        <v>119315.3</v>
      </c>
      <c r="Z214" s="6">
        <v>285.2</v>
      </c>
      <c r="AA214" s="6">
        <v>0</v>
      </c>
      <c r="AB214" s="6">
        <v>32622.6</v>
      </c>
      <c r="AC214" s="6">
        <v>18083.7</v>
      </c>
      <c r="AD214" s="6">
        <v>1244729.7</v>
      </c>
      <c r="AE214" s="6">
        <v>119788.2</v>
      </c>
      <c r="AF214" s="6">
        <v>876.6</v>
      </c>
      <c r="AG214" s="6">
        <v>0</v>
      </c>
      <c r="AH214" s="6">
        <v>10101.1</v>
      </c>
      <c r="AI214" s="6">
        <v>7880.7</v>
      </c>
      <c r="AJ214" s="48">
        <v>43587.7</v>
      </c>
      <c r="AK214" s="48">
        <v>34799.4</v>
      </c>
      <c r="AL214" s="6">
        <v>100.7</v>
      </c>
      <c r="AM214" s="48">
        <v>78.900000000000006</v>
      </c>
      <c r="AN214" s="6">
        <v>4698.3999999999996</v>
      </c>
      <c r="AO214" s="6">
        <v>1850.3</v>
      </c>
      <c r="AP214" s="6">
        <v>7.4</v>
      </c>
      <c r="AQ214" s="6">
        <v>11.7</v>
      </c>
      <c r="AR214" s="71">
        <v>235378.29</v>
      </c>
      <c r="AS214" s="6">
        <v>33944</v>
      </c>
      <c r="AT214" s="6">
        <v>1.3</v>
      </c>
      <c r="AU214" s="6">
        <v>0</v>
      </c>
      <c r="AV214" s="71"/>
      <c r="AW214" s="71"/>
      <c r="AX214" s="6"/>
      <c r="AY214" s="6"/>
      <c r="AZ214" s="6"/>
      <c r="BA214" s="6"/>
      <c r="BB214" s="6"/>
      <c r="BC214" s="6"/>
      <c r="BD214" s="6"/>
      <c r="BE214" s="6"/>
      <c r="BF214" s="48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</row>
    <row r="215" spans="1:73">
      <c r="A215" s="5">
        <v>41109</v>
      </c>
      <c r="B215" s="71">
        <v>2620.4</v>
      </c>
      <c r="C215" s="71">
        <v>1388.3</v>
      </c>
      <c r="D215" s="6">
        <v>4750.8</v>
      </c>
      <c r="E215" s="6">
        <v>1.6</v>
      </c>
      <c r="F215" s="6">
        <v>0</v>
      </c>
      <c r="G215" s="6">
        <v>320304.40000000002</v>
      </c>
      <c r="H215" s="6">
        <v>127878.6</v>
      </c>
      <c r="I215" s="6">
        <v>31151</v>
      </c>
      <c r="J215" s="6">
        <v>8.5</v>
      </c>
      <c r="K215" s="6">
        <v>13.8</v>
      </c>
      <c r="L215" s="6">
        <v>13580.5</v>
      </c>
      <c r="M215" s="6">
        <v>6298.4</v>
      </c>
      <c r="N215" s="48">
        <v>144732.20000000001</v>
      </c>
      <c r="O215" s="48">
        <v>116318.5</v>
      </c>
      <c r="P215" s="6">
        <v>70922.600000000006</v>
      </c>
      <c r="Q215" s="6">
        <v>61207.8</v>
      </c>
      <c r="R215" s="6">
        <v>77280.399999999994</v>
      </c>
      <c r="S215" s="6">
        <v>52202.400000000001</v>
      </c>
      <c r="T215" s="6">
        <v>7125.1</v>
      </c>
      <c r="U215" s="6">
        <v>5423.7</v>
      </c>
      <c r="V215" s="6">
        <v>631784.69999999995</v>
      </c>
      <c r="W215" s="6">
        <v>332558.5</v>
      </c>
      <c r="X215" s="6">
        <v>1208950.1000000001</v>
      </c>
      <c r="Y215" s="6">
        <v>119339.3</v>
      </c>
      <c r="Z215" s="6">
        <v>285.89999999999998</v>
      </c>
      <c r="AA215" s="6">
        <v>690</v>
      </c>
      <c r="AB215" s="6">
        <v>32791.800000000003</v>
      </c>
      <c r="AC215" s="6">
        <v>18172.900000000001</v>
      </c>
      <c r="AD215" s="6">
        <v>1244900.8999999999</v>
      </c>
      <c r="AE215" s="6">
        <v>119812.2</v>
      </c>
      <c r="AF215" s="6">
        <v>877.4</v>
      </c>
      <c r="AG215" s="6">
        <v>664</v>
      </c>
      <c r="AH215" s="6">
        <v>10107.6</v>
      </c>
      <c r="AI215" s="6">
        <v>7885.1</v>
      </c>
      <c r="AJ215" s="48">
        <v>43599.199999999997</v>
      </c>
      <c r="AK215" s="48">
        <v>34807.4</v>
      </c>
      <c r="AL215" s="6">
        <v>120.4</v>
      </c>
      <c r="AM215" s="48">
        <v>94.3</v>
      </c>
      <c r="AN215" s="6">
        <v>4720.3</v>
      </c>
      <c r="AO215" s="6">
        <v>1858.8</v>
      </c>
      <c r="AP215" s="6">
        <v>7.4</v>
      </c>
      <c r="AQ215" s="6">
        <v>11.7</v>
      </c>
      <c r="AR215" s="71">
        <v>235378.29</v>
      </c>
      <c r="AS215" s="6">
        <v>33944</v>
      </c>
      <c r="AT215" s="6">
        <v>1.3</v>
      </c>
      <c r="AU215" s="6">
        <v>0</v>
      </c>
      <c r="AV215" s="71"/>
      <c r="AW215" s="71"/>
      <c r="AX215" s="6"/>
      <c r="AY215" s="6"/>
      <c r="AZ215" s="6"/>
      <c r="BA215" s="6"/>
      <c r="BB215" s="6"/>
      <c r="BC215" s="6"/>
      <c r="BD215" s="6"/>
      <c r="BE215" s="6"/>
      <c r="BF215" s="48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</row>
    <row r="216" spans="1:73">
      <c r="A216" s="5">
        <v>41110</v>
      </c>
      <c r="B216" s="71">
        <v>2620.4</v>
      </c>
      <c r="C216" s="71">
        <v>1388.3</v>
      </c>
      <c r="D216" s="6">
        <v>4750.8</v>
      </c>
      <c r="E216" s="6">
        <v>1.6</v>
      </c>
      <c r="F216" s="6">
        <v>0</v>
      </c>
      <c r="G216" s="6">
        <v>320552.2</v>
      </c>
      <c r="H216" s="6">
        <v>127976.8</v>
      </c>
      <c r="I216" s="6">
        <v>31175</v>
      </c>
      <c r="J216" s="6">
        <v>8.5</v>
      </c>
      <c r="K216" s="6">
        <v>13.8</v>
      </c>
      <c r="L216" s="6">
        <v>13580.5</v>
      </c>
      <c r="M216" s="6">
        <v>6298.4</v>
      </c>
      <c r="N216" s="48">
        <v>144765.29999999999</v>
      </c>
      <c r="O216" s="48">
        <v>116344.4</v>
      </c>
      <c r="P216" s="6">
        <v>70944.399999999994</v>
      </c>
      <c r="Q216" s="6">
        <v>61224.2</v>
      </c>
      <c r="R216" s="6">
        <v>77300.399999999994</v>
      </c>
      <c r="S216" s="6">
        <v>52216</v>
      </c>
      <c r="T216" s="6">
        <v>7125.1</v>
      </c>
      <c r="U216" s="6">
        <v>5423.7</v>
      </c>
      <c r="V216" s="6">
        <v>631976.1</v>
      </c>
      <c r="W216" s="6">
        <v>332663.90000000002</v>
      </c>
      <c r="X216" s="6">
        <v>1209142.3</v>
      </c>
      <c r="Y216" s="6">
        <v>119363.3</v>
      </c>
      <c r="Z216" s="6">
        <v>285.89999999999998</v>
      </c>
      <c r="AA216" s="6">
        <v>690</v>
      </c>
      <c r="AB216" s="6">
        <v>32987.1</v>
      </c>
      <c r="AC216" s="6">
        <v>18272.599999999999</v>
      </c>
      <c r="AD216" s="6">
        <v>1245100.3999999999</v>
      </c>
      <c r="AE216" s="6">
        <v>119836.2</v>
      </c>
      <c r="AF216" s="6">
        <v>877.4</v>
      </c>
      <c r="AG216" s="6">
        <v>664</v>
      </c>
      <c r="AH216" s="6">
        <v>10113.9</v>
      </c>
      <c r="AI216" s="6">
        <v>7889.5</v>
      </c>
      <c r="AJ216" s="48">
        <v>43612.2</v>
      </c>
      <c r="AK216" s="48">
        <v>34816.5</v>
      </c>
      <c r="AL216" s="6">
        <v>139.9</v>
      </c>
      <c r="AM216" s="48">
        <v>109.5</v>
      </c>
      <c r="AN216" s="6">
        <v>4743.6000000000004</v>
      </c>
      <c r="AO216" s="6">
        <v>1867.7</v>
      </c>
      <c r="AP216" s="6">
        <v>7.4</v>
      </c>
      <c r="AQ216" s="6">
        <v>11.7</v>
      </c>
      <c r="AR216" s="71">
        <v>235378.29</v>
      </c>
      <c r="AS216" s="6">
        <v>33944</v>
      </c>
      <c r="AT216" s="6">
        <v>1.3</v>
      </c>
      <c r="AU216" s="6">
        <v>0</v>
      </c>
      <c r="AV216" s="71"/>
      <c r="AW216" s="71"/>
      <c r="AX216" s="6"/>
      <c r="AY216" s="6"/>
      <c r="AZ216" s="6"/>
      <c r="BA216" s="6"/>
      <c r="BB216" s="6"/>
      <c r="BC216" s="6"/>
      <c r="BD216" s="6"/>
      <c r="BE216" s="6"/>
      <c r="BF216" s="48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</row>
    <row r="217" spans="1:73">
      <c r="A217" s="5">
        <v>41111</v>
      </c>
      <c r="B217" s="71">
        <v>2620.4</v>
      </c>
      <c r="C217" s="71">
        <v>1388.3</v>
      </c>
      <c r="D217" s="6">
        <v>4750.8</v>
      </c>
      <c r="E217" s="6">
        <v>1.6</v>
      </c>
      <c r="F217" s="6">
        <v>0</v>
      </c>
      <c r="G217" s="6">
        <v>320803.59999999998</v>
      </c>
      <c r="H217" s="6">
        <v>128076.5</v>
      </c>
      <c r="I217" s="6">
        <v>31199</v>
      </c>
      <c r="J217" s="6">
        <v>8.5</v>
      </c>
      <c r="K217" s="6">
        <v>13.8</v>
      </c>
      <c r="L217" s="6">
        <v>13580.5</v>
      </c>
      <c r="M217" s="6">
        <v>6298.4</v>
      </c>
      <c r="N217" s="48">
        <v>144798.29999999999</v>
      </c>
      <c r="O217" s="48">
        <v>116370.4</v>
      </c>
      <c r="P217" s="6">
        <v>70966.399999999994</v>
      </c>
      <c r="Q217" s="6">
        <v>61241.1</v>
      </c>
      <c r="R217" s="6">
        <v>77320.3</v>
      </c>
      <c r="S217" s="6">
        <v>52229.7</v>
      </c>
      <c r="T217" s="6">
        <v>7125.1</v>
      </c>
      <c r="U217" s="6">
        <v>5423.7</v>
      </c>
      <c r="V217" s="6">
        <v>632270.9</v>
      </c>
      <c r="W217" s="6">
        <v>332817.59999999998</v>
      </c>
      <c r="X217" s="6">
        <v>1209438.3999999999</v>
      </c>
      <c r="Y217" s="6">
        <v>119387.3</v>
      </c>
      <c r="Z217" s="6">
        <v>285.89999999999998</v>
      </c>
      <c r="AA217" s="6">
        <v>690</v>
      </c>
      <c r="AB217" s="6">
        <v>33084.199999999997</v>
      </c>
      <c r="AC217" s="6">
        <v>18326.5</v>
      </c>
      <c r="AD217" s="6">
        <v>1245201.6000000001</v>
      </c>
      <c r="AE217" s="6">
        <v>119860.2</v>
      </c>
      <c r="AF217" s="6">
        <v>877.4</v>
      </c>
      <c r="AG217" s="6">
        <v>664</v>
      </c>
      <c r="AH217" s="6">
        <v>10120.4</v>
      </c>
      <c r="AI217" s="6">
        <v>7493.9</v>
      </c>
      <c r="AJ217" s="48">
        <v>43625.1</v>
      </c>
      <c r="AK217" s="48">
        <v>34825.699999999997</v>
      </c>
      <c r="AL217" s="6">
        <v>159.4</v>
      </c>
      <c r="AM217" s="48">
        <v>124.9</v>
      </c>
      <c r="AN217" s="6">
        <v>4768.1000000000004</v>
      </c>
      <c r="AO217" s="6">
        <v>1877.5</v>
      </c>
      <c r="AP217" s="6">
        <v>7.4</v>
      </c>
      <c r="AQ217" s="6">
        <v>11.7</v>
      </c>
      <c r="AR217" s="71">
        <v>235378.29</v>
      </c>
      <c r="AS217" s="6">
        <v>33944</v>
      </c>
      <c r="AT217" s="6">
        <v>1.3</v>
      </c>
      <c r="AU217" s="6">
        <v>0</v>
      </c>
      <c r="AV217" s="71"/>
      <c r="AW217" s="71"/>
      <c r="AX217" s="6"/>
      <c r="AY217" s="6"/>
      <c r="AZ217" s="6"/>
      <c r="BA217" s="6"/>
      <c r="BB217" s="6"/>
      <c r="BC217" s="6"/>
      <c r="BD217" s="6"/>
      <c r="BE217" s="6"/>
      <c r="BF217" s="48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</row>
    <row r="218" spans="1:73">
      <c r="A218" s="5">
        <v>41112</v>
      </c>
      <c r="B218" s="71">
        <v>2620.4</v>
      </c>
      <c r="C218" s="71">
        <v>1388.3</v>
      </c>
      <c r="D218" s="6">
        <v>4750.8</v>
      </c>
      <c r="E218" s="6">
        <v>1.6</v>
      </c>
      <c r="F218" s="6">
        <v>0</v>
      </c>
      <c r="G218" s="6">
        <v>321057</v>
      </c>
      <c r="H218" s="6">
        <v>128177.1</v>
      </c>
      <c r="I218" s="6">
        <v>31223</v>
      </c>
      <c r="J218" s="6">
        <v>8.5</v>
      </c>
      <c r="K218" s="6">
        <v>13.8</v>
      </c>
      <c r="L218" s="6">
        <v>13580.5</v>
      </c>
      <c r="M218" s="6">
        <v>6298.4</v>
      </c>
      <c r="N218" s="48">
        <v>144831.79999999999</v>
      </c>
      <c r="O218" s="48">
        <v>116396.8</v>
      </c>
      <c r="P218" s="6">
        <v>70987.399999999994</v>
      </c>
      <c r="Q218" s="6">
        <v>61257.599999999999</v>
      </c>
      <c r="R218" s="6">
        <v>77340</v>
      </c>
      <c r="S218" s="6">
        <v>52243.1</v>
      </c>
      <c r="T218" s="6">
        <v>7125.1</v>
      </c>
      <c r="U218" s="6">
        <v>5423.7</v>
      </c>
      <c r="V218" s="6">
        <v>632558.80000000005</v>
      </c>
      <c r="W218" s="6">
        <v>332971.5</v>
      </c>
      <c r="X218" s="6">
        <v>1209728</v>
      </c>
      <c r="Y218" s="6">
        <v>119411.3</v>
      </c>
      <c r="Z218" s="6">
        <v>285.89999999999998</v>
      </c>
      <c r="AA218" s="6">
        <v>690</v>
      </c>
      <c r="AB218" s="6">
        <v>33182.400000000001</v>
      </c>
      <c r="AC218" s="6">
        <v>18378.5</v>
      </c>
      <c r="AD218" s="6">
        <v>1245304.3</v>
      </c>
      <c r="AE218" s="6">
        <v>119884.2</v>
      </c>
      <c r="AF218" s="6">
        <v>877.4</v>
      </c>
      <c r="AG218" s="6">
        <v>664</v>
      </c>
      <c r="AH218" s="6">
        <v>10126.700000000001</v>
      </c>
      <c r="AI218" s="6">
        <v>7898.3</v>
      </c>
      <c r="AJ218" s="48">
        <v>43638.3</v>
      </c>
      <c r="AK218" s="48">
        <v>34835.1</v>
      </c>
      <c r="AL218" s="6">
        <v>179.1</v>
      </c>
      <c r="AM218" s="48">
        <v>140.30000000000001</v>
      </c>
      <c r="AN218" s="6">
        <v>4785.5</v>
      </c>
      <c r="AO218" s="6">
        <v>1884.2</v>
      </c>
      <c r="AP218" s="6">
        <v>7.4</v>
      </c>
      <c r="AQ218" s="6">
        <v>11.7</v>
      </c>
      <c r="AR218" s="71">
        <v>235378.29</v>
      </c>
      <c r="AS218" s="6">
        <v>33944</v>
      </c>
      <c r="AT218" s="6">
        <v>1.3</v>
      </c>
      <c r="AU218" s="6">
        <v>0</v>
      </c>
      <c r="AV218" s="71"/>
      <c r="AW218" s="71"/>
      <c r="AX218" s="6"/>
      <c r="AY218" s="6"/>
      <c r="AZ218" s="6"/>
      <c r="BA218" s="6"/>
      <c r="BB218" s="6"/>
      <c r="BC218" s="6"/>
      <c r="BD218" s="6"/>
      <c r="BE218" s="6"/>
      <c r="BF218" s="48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</row>
    <row r="219" spans="1:73">
      <c r="A219" s="5">
        <v>41113</v>
      </c>
      <c r="B219" s="71">
        <v>2620.4</v>
      </c>
      <c r="C219" s="71">
        <v>1388.3</v>
      </c>
      <c r="D219" s="6">
        <v>4750.8</v>
      </c>
      <c r="E219" s="6">
        <v>1.6</v>
      </c>
      <c r="F219" s="6">
        <v>0</v>
      </c>
      <c r="G219" s="6">
        <v>321302.90000000002</v>
      </c>
      <c r="H219" s="6">
        <v>128274.9</v>
      </c>
      <c r="I219" s="6">
        <v>31247</v>
      </c>
      <c r="J219" s="6">
        <v>8.5</v>
      </c>
      <c r="K219" s="6">
        <v>13.8</v>
      </c>
      <c r="L219" s="6">
        <v>13580.5</v>
      </c>
      <c r="M219" s="6">
        <v>6298.4</v>
      </c>
      <c r="N219" s="48">
        <v>144864.79999999999</v>
      </c>
      <c r="O219" s="48">
        <v>116422.7</v>
      </c>
      <c r="P219" s="6">
        <v>71010.600000000006</v>
      </c>
      <c r="Q219" s="6">
        <v>61275</v>
      </c>
      <c r="R219" s="6">
        <v>77360</v>
      </c>
      <c r="S219" s="6">
        <v>52256.6</v>
      </c>
      <c r="T219" s="6">
        <v>7125.1</v>
      </c>
      <c r="U219" s="6">
        <v>5423.7</v>
      </c>
      <c r="V219" s="6">
        <v>632855.5</v>
      </c>
      <c r="W219" s="6">
        <v>333124.90000000002</v>
      </c>
      <c r="X219" s="6">
        <v>1210024.6000000001</v>
      </c>
      <c r="Y219" s="6">
        <v>119435.3</v>
      </c>
      <c r="Z219" s="6">
        <v>285.89999999999998</v>
      </c>
      <c r="AA219" s="6">
        <v>690</v>
      </c>
      <c r="AB219" s="6">
        <v>33278.6</v>
      </c>
      <c r="AC219" s="6">
        <v>18432.900000000001</v>
      </c>
      <c r="AD219" s="6">
        <v>1245404.3999999999</v>
      </c>
      <c r="AE219" s="6">
        <v>119908.2</v>
      </c>
      <c r="AF219" s="6">
        <v>877.4</v>
      </c>
      <c r="AG219" s="6">
        <v>664</v>
      </c>
      <c r="AH219" s="6">
        <v>10132.9</v>
      </c>
      <c r="AI219" s="6">
        <v>7902.6</v>
      </c>
      <c r="AJ219" s="48">
        <v>43651.3</v>
      </c>
      <c r="AK219" s="48">
        <v>34844.300000000003</v>
      </c>
      <c r="AL219" s="6">
        <v>198.4</v>
      </c>
      <c r="AM219" s="48">
        <v>155.4</v>
      </c>
      <c r="AN219" s="6">
        <v>4816.1000000000004</v>
      </c>
      <c r="AO219" s="6">
        <v>1896.4</v>
      </c>
      <c r="AP219" s="6">
        <v>7.4</v>
      </c>
      <c r="AQ219" s="6">
        <v>11.7</v>
      </c>
      <c r="AR219" s="71">
        <v>235378.29</v>
      </c>
      <c r="AS219" s="6">
        <v>33944</v>
      </c>
      <c r="AT219" s="6">
        <v>1.3</v>
      </c>
      <c r="AU219" s="6">
        <v>0</v>
      </c>
      <c r="AV219" s="71"/>
      <c r="AW219" s="71"/>
      <c r="AX219" s="6"/>
      <c r="AY219" s="6"/>
      <c r="AZ219" s="6"/>
      <c r="BA219" s="6"/>
      <c r="BB219" s="6"/>
      <c r="BC219" s="6"/>
      <c r="BD219" s="6"/>
      <c r="BE219" s="6"/>
      <c r="BF219" s="48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</row>
    <row r="220" spans="1:73">
      <c r="A220" s="5">
        <v>41114</v>
      </c>
      <c r="B220" s="71">
        <v>2621</v>
      </c>
      <c r="C220" s="71">
        <v>1388.6</v>
      </c>
      <c r="D220" s="6">
        <v>4752</v>
      </c>
      <c r="E220" s="6">
        <v>1.6</v>
      </c>
      <c r="F220" s="6">
        <v>0</v>
      </c>
      <c r="G220" s="6">
        <v>321556</v>
      </c>
      <c r="H220" s="6">
        <v>128375.2</v>
      </c>
      <c r="I220" s="6">
        <v>31271</v>
      </c>
      <c r="J220" s="6">
        <v>8.5</v>
      </c>
      <c r="K220" s="6">
        <v>13.8</v>
      </c>
      <c r="L220" s="6">
        <v>13580.5</v>
      </c>
      <c r="M220" s="6">
        <v>6298.4</v>
      </c>
      <c r="N220" s="48">
        <v>144898.5</v>
      </c>
      <c r="O220" s="48">
        <v>116449.1</v>
      </c>
      <c r="P220" s="6">
        <v>71033.5</v>
      </c>
      <c r="Q220" s="6">
        <v>61292.3</v>
      </c>
      <c r="R220" s="6">
        <v>77379</v>
      </c>
      <c r="S220" s="6">
        <v>52269.3</v>
      </c>
      <c r="T220" s="6">
        <v>7125.1</v>
      </c>
      <c r="U220" s="6">
        <v>5423.7</v>
      </c>
      <c r="V220" s="6">
        <v>633155</v>
      </c>
      <c r="W220" s="6">
        <v>333280.3</v>
      </c>
      <c r="X220" s="6">
        <v>1210324.8999999999</v>
      </c>
      <c r="Y220" s="6">
        <v>119459.3</v>
      </c>
      <c r="Z220" s="6">
        <v>285.89999999999998</v>
      </c>
      <c r="AA220" s="6">
        <v>690</v>
      </c>
      <c r="AB220" s="6">
        <v>33376.6</v>
      </c>
      <c r="AC220" s="6">
        <v>18487.3</v>
      </c>
      <c r="AD220" s="6">
        <v>1245506.2</v>
      </c>
      <c r="AE220" s="6">
        <v>119932.2</v>
      </c>
      <c r="AF220" s="6">
        <v>877.4</v>
      </c>
      <c r="AG220" s="6">
        <v>664</v>
      </c>
      <c r="AH220" s="6">
        <v>10138.9</v>
      </c>
      <c r="AI220" s="6">
        <v>7906.9</v>
      </c>
      <c r="AJ220" s="48">
        <v>43664.6</v>
      </c>
      <c r="AK220" s="48">
        <v>34853.699999999997</v>
      </c>
      <c r="AL220" s="6">
        <v>218.3</v>
      </c>
      <c r="AM220" s="6">
        <v>170.9</v>
      </c>
      <c r="AN220" s="6">
        <v>4844.5</v>
      </c>
      <c r="AO220" s="6">
        <v>1907.8</v>
      </c>
      <c r="AP220" s="6">
        <v>7.4</v>
      </c>
      <c r="AQ220" s="6">
        <v>11.7</v>
      </c>
      <c r="AR220" s="71">
        <v>235378.29</v>
      </c>
      <c r="AS220" s="6">
        <v>33944</v>
      </c>
      <c r="AT220" s="6">
        <v>1.3</v>
      </c>
      <c r="AU220" s="6">
        <v>0</v>
      </c>
      <c r="AV220" s="71"/>
      <c r="AW220" s="71"/>
      <c r="AX220" s="6"/>
      <c r="AY220" s="6"/>
      <c r="AZ220" s="6"/>
      <c r="BA220" s="6"/>
      <c r="BB220" s="6"/>
      <c r="BC220" s="6"/>
      <c r="BD220" s="6"/>
      <c r="BE220" s="6"/>
      <c r="BF220" s="48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</row>
    <row r="221" spans="1:73">
      <c r="A221" s="5">
        <v>41115</v>
      </c>
      <c r="B221" s="71">
        <v>2621</v>
      </c>
      <c r="C221" s="71">
        <v>1388.6</v>
      </c>
      <c r="D221" s="6">
        <v>4752</v>
      </c>
      <c r="E221" s="6">
        <v>1.6</v>
      </c>
      <c r="F221" s="6">
        <v>0</v>
      </c>
      <c r="G221" s="6">
        <v>321805.90000000002</v>
      </c>
      <c r="H221" s="6">
        <v>128474.7</v>
      </c>
      <c r="I221" s="6">
        <f>I220+24</f>
        <v>31295</v>
      </c>
      <c r="J221" s="6">
        <v>8.5</v>
      </c>
      <c r="K221" s="6">
        <v>13.8</v>
      </c>
      <c r="L221" s="6">
        <v>13580.5</v>
      </c>
      <c r="M221" s="6">
        <v>6298.4</v>
      </c>
      <c r="N221" s="48">
        <v>144931.20000000001</v>
      </c>
      <c r="O221" s="48">
        <v>116474.9</v>
      </c>
      <c r="P221" s="6">
        <v>71055.199999999997</v>
      </c>
      <c r="Q221" s="6">
        <v>61309.1</v>
      </c>
      <c r="R221" s="6">
        <v>77399.399999999994</v>
      </c>
      <c r="S221" s="6">
        <v>52283</v>
      </c>
      <c r="T221" s="6">
        <v>7125.1</v>
      </c>
      <c r="U221" s="6">
        <v>5423.7</v>
      </c>
      <c r="V221" s="6">
        <v>633443.9</v>
      </c>
      <c r="W221" s="6">
        <v>333430.40000000002</v>
      </c>
      <c r="X221" s="6">
        <v>1210616.8999999999</v>
      </c>
      <c r="Y221" s="6">
        <f>Y220+24</f>
        <v>119483.3</v>
      </c>
      <c r="Z221" s="6">
        <v>285.89999999999998</v>
      </c>
      <c r="AA221" s="6">
        <v>690</v>
      </c>
      <c r="AB221" s="6">
        <v>33473.599999999999</v>
      </c>
      <c r="AC221" s="6">
        <v>18542.3</v>
      </c>
      <c r="AD221" s="6">
        <v>1245607.5</v>
      </c>
      <c r="AE221" s="6">
        <f>AE220+24</f>
        <v>119956.2</v>
      </c>
      <c r="AF221" s="6">
        <v>877.4</v>
      </c>
      <c r="AG221" s="6">
        <v>664</v>
      </c>
      <c r="AH221" s="6">
        <v>10145.200000000001</v>
      </c>
      <c r="AI221" s="6">
        <v>7911.3</v>
      </c>
      <c r="AJ221" s="48">
        <v>43677.599999999999</v>
      </c>
      <c r="AK221" s="48">
        <v>34863</v>
      </c>
      <c r="AL221" s="6">
        <v>237.6</v>
      </c>
      <c r="AM221" s="48">
        <v>186</v>
      </c>
      <c r="AN221" s="6">
        <v>4865.6000000000004</v>
      </c>
      <c r="AO221" s="6">
        <v>1915.9</v>
      </c>
      <c r="AP221" s="6">
        <v>7.4</v>
      </c>
      <c r="AQ221" s="6">
        <v>11.7</v>
      </c>
      <c r="AR221" s="71">
        <v>235378.29</v>
      </c>
      <c r="AS221" s="6">
        <v>33944</v>
      </c>
      <c r="AT221" s="6">
        <v>1.3</v>
      </c>
      <c r="AU221" s="6">
        <v>0</v>
      </c>
      <c r="AV221" s="71"/>
      <c r="AW221" s="71"/>
      <c r="AX221" s="6"/>
      <c r="AY221" s="6"/>
      <c r="AZ221" s="6"/>
      <c r="BA221" s="6"/>
      <c r="BB221" s="6"/>
      <c r="BC221" s="6"/>
      <c r="BD221" s="6"/>
      <c r="BE221" s="6"/>
      <c r="BF221" s="48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</row>
    <row r="222" spans="1:73">
      <c r="A222" s="5">
        <v>41116</v>
      </c>
      <c r="B222" s="71">
        <v>2621</v>
      </c>
      <c r="C222" s="71">
        <v>1388.6</v>
      </c>
      <c r="D222" s="6">
        <v>4752</v>
      </c>
      <c r="E222" s="6">
        <v>1.6</v>
      </c>
      <c r="F222" s="6">
        <v>0</v>
      </c>
      <c r="G222" s="6">
        <v>322055.40000000002</v>
      </c>
      <c r="H222" s="6">
        <v>128573.4</v>
      </c>
      <c r="I222" s="6">
        <v>31319</v>
      </c>
      <c r="J222" s="6">
        <v>8.5</v>
      </c>
      <c r="K222" s="6">
        <v>13.8</v>
      </c>
      <c r="L222" s="6">
        <v>13580.5</v>
      </c>
      <c r="M222" s="6">
        <v>6298.4</v>
      </c>
      <c r="N222" s="6">
        <v>144964.29999999999</v>
      </c>
      <c r="O222" s="6">
        <v>116500.8</v>
      </c>
      <c r="P222" s="6">
        <v>71075.7</v>
      </c>
      <c r="Q222" s="6">
        <v>61324.9</v>
      </c>
      <c r="R222" s="6">
        <v>77419.7</v>
      </c>
      <c r="S222" s="6">
        <v>52296.5</v>
      </c>
      <c r="T222" s="6">
        <v>7125.1</v>
      </c>
      <c r="U222" s="6">
        <v>5423.7</v>
      </c>
      <c r="V222" s="6">
        <v>633729.9</v>
      </c>
      <c r="W222" s="6">
        <v>333580.2</v>
      </c>
      <c r="X222" s="6">
        <v>1210903.7</v>
      </c>
      <c r="Y222" s="6">
        <v>119507.3</v>
      </c>
      <c r="Z222" s="6">
        <v>285.89999999999998</v>
      </c>
      <c r="AA222" s="6">
        <v>690</v>
      </c>
      <c r="AB222" s="6">
        <v>33570.6</v>
      </c>
      <c r="AC222" s="6">
        <v>18595</v>
      </c>
      <c r="AD222" s="6">
        <v>1245708.7</v>
      </c>
      <c r="AE222" s="6">
        <v>119980.2</v>
      </c>
      <c r="AF222" s="6">
        <v>877.4</v>
      </c>
      <c r="AG222" s="6">
        <v>664</v>
      </c>
      <c r="AH222" s="6">
        <v>10151.700000000001</v>
      </c>
      <c r="AI222" s="6">
        <v>7915.7</v>
      </c>
      <c r="AJ222" s="6">
        <v>43690.7</v>
      </c>
      <c r="AK222" s="6">
        <v>34872.300000000003</v>
      </c>
      <c r="AL222" s="6">
        <v>256.89999999999998</v>
      </c>
      <c r="AM222" s="6">
        <v>201</v>
      </c>
      <c r="AN222" s="6">
        <v>4885</v>
      </c>
      <c r="AO222" s="6">
        <v>1923.5</v>
      </c>
      <c r="AP222" s="6">
        <v>7.4</v>
      </c>
      <c r="AQ222" s="6">
        <v>11.7</v>
      </c>
      <c r="AR222" s="71">
        <v>235378.29</v>
      </c>
      <c r="AS222" s="6">
        <v>33944</v>
      </c>
      <c r="AT222" s="6">
        <v>1.3</v>
      </c>
      <c r="AU222" s="6">
        <v>0</v>
      </c>
      <c r="AV222" s="71"/>
      <c r="AW222" s="71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</row>
    <row r="223" spans="1:73">
      <c r="A223" s="5">
        <v>41117</v>
      </c>
      <c r="B223" s="71">
        <v>2621</v>
      </c>
      <c r="C223" s="71">
        <v>1388.6</v>
      </c>
      <c r="D223" s="6">
        <v>4752</v>
      </c>
      <c r="E223" s="6">
        <v>1.6</v>
      </c>
      <c r="F223" s="6">
        <v>0</v>
      </c>
      <c r="G223" s="6">
        <v>322298.5</v>
      </c>
      <c r="H223" s="6">
        <v>128670.1</v>
      </c>
      <c r="I223" s="6">
        <v>31343</v>
      </c>
      <c r="J223" s="6">
        <v>8.5</v>
      </c>
      <c r="K223" s="6">
        <v>13.8</v>
      </c>
      <c r="L223" s="6">
        <v>13580.5</v>
      </c>
      <c r="M223" s="6">
        <v>6298.4</v>
      </c>
      <c r="N223" s="48">
        <v>144997.5</v>
      </c>
      <c r="O223" s="48">
        <v>116526.8</v>
      </c>
      <c r="P223" s="6">
        <v>71099.600000000006</v>
      </c>
      <c r="Q223" s="6">
        <v>61342.400000000001</v>
      </c>
      <c r="R223" s="6">
        <v>77439.3</v>
      </c>
      <c r="S223" s="6">
        <v>52309.2</v>
      </c>
      <c r="T223" s="6">
        <v>7125.1</v>
      </c>
      <c r="U223" s="6">
        <v>5423.7</v>
      </c>
      <c r="V223" s="6">
        <v>634026.9</v>
      </c>
      <c r="W223" s="6">
        <v>333726.90000000002</v>
      </c>
      <c r="X223" s="6">
        <v>1211202.2</v>
      </c>
      <c r="Y223" s="6">
        <v>119531.3</v>
      </c>
      <c r="Z223" s="6">
        <v>285.89999999999998</v>
      </c>
      <c r="AA223" s="6">
        <v>690</v>
      </c>
      <c r="AB223" s="6">
        <v>33667.699999999997</v>
      </c>
      <c r="AC223" s="6">
        <v>18655.400000000001</v>
      </c>
      <c r="AD223" s="6">
        <v>1245808.8999999999</v>
      </c>
      <c r="AE223" s="6">
        <v>120004.2</v>
      </c>
      <c r="AF223" s="6">
        <v>877.4</v>
      </c>
      <c r="AG223" s="6">
        <v>664</v>
      </c>
      <c r="AH223" s="6">
        <v>10157.5</v>
      </c>
      <c r="AI223" s="6">
        <v>7919.9</v>
      </c>
      <c r="AJ223" s="48">
        <v>43703.8</v>
      </c>
      <c r="AK223" s="48">
        <v>34881.599999999999</v>
      </c>
      <c r="AL223" s="6">
        <v>276.39999999999998</v>
      </c>
      <c r="AM223" s="48">
        <v>216</v>
      </c>
      <c r="AN223" s="6">
        <v>4920</v>
      </c>
      <c r="AO223" s="6">
        <v>1937.3</v>
      </c>
      <c r="AP223" s="6">
        <v>7.4</v>
      </c>
      <c r="AQ223" s="6">
        <v>11.7</v>
      </c>
      <c r="AR223" s="71">
        <v>235378.29</v>
      </c>
      <c r="AS223" s="6">
        <v>33944</v>
      </c>
      <c r="AT223" s="6">
        <v>1.3</v>
      </c>
      <c r="AU223" s="6">
        <v>0</v>
      </c>
      <c r="AV223" s="71"/>
      <c r="AW223" s="71"/>
      <c r="AX223" s="6"/>
      <c r="AY223" s="6"/>
      <c r="AZ223" s="6"/>
      <c r="BA223" s="6"/>
      <c r="BB223" s="6"/>
      <c r="BC223" s="6"/>
      <c r="BD223" s="6"/>
      <c r="BE223" s="6"/>
      <c r="BF223" s="48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</row>
    <row r="224" spans="1:73">
      <c r="A224" s="5">
        <v>41118</v>
      </c>
      <c r="B224" s="71">
        <v>2621</v>
      </c>
      <c r="C224" s="71">
        <v>1388.6</v>
      </c>
      <c r="D224" s="6">
        <v>4752</v>
      </c>
      <c r="E224" s="6">
        <v>1.6</v>
      </c>
      <c r="F224" s="6">
        <v>0</v>
      </c>
      <c r="G224" s="9">
        <v>322541.40000000002</v>
      </c>
      <c r="H224" s="9">
        <v>128766.7</v>
      </c>
      <c r="I224" s="9">
        <v>31367</v>
      </c>
      <c r="J224" s="6">
        <v>8.5</v>
      </c>
      <c r="K224" s="6">
        <v>13.8</v>
      </c>
      <c r="L224" s="6">
        <v>13580.5</v>
      </c>
      <c r="M224" s="6">
        <v>6298.4</v>
      </c>
      <c r="N224" s="48">
        <v>145030.6</v>
      </c>
      <c r="O224" s="48">
        <v>116552.7</v>
      </c>
      <c r="P224" s="9">
        <v>71119.100000000006</v>
      </c>
      <c r="Q224" s="9">
        <v>61357.3</v>
      </c>
      <c r="R224" s="9">
        <v>77458.2</v>
      </c>
      <c r="S224" s="9">
        <v>52321.3</v>
      </c>
      <c r="T224" s="6">
        <v>7125.1</v>
      </c>
      <c r="U224" s="6">
        <v>5423.7</v>
      </c>
      <c r="V224" s="9">
        <v>634304.5</v>
      </c>
      <c r="W224" s="9">
        <v>333869.40000000002</v>
      </c>
      <c r="X224" s="9">
        <v>1211480.5</v>
      </c>
      <c r="Y224" s="9">
        <v>119555.3</v>
      </c>
      <c r="Z224" s="6">
        <v>285.89999999999998</v>
      </c>
      <c r="AA224" s="6">
        <v>690</v>
      </c>
      <c r="AB224" s="9">
        <v>33764.699999999997</v>
      </c>
      <c r="AC224" s="9">
        <v>18711</v>
      </c>
      <c r="AD224" s="9">
        <v>1245910</v>
      </c>
      <c r="AE224" s="9">
        <v>120028.2</v>
      </c>
      <c r="AF224" s="6">
        <v>877.4</v>
      </c>
      <c r="AG224" s="6">
        <v>664</v>
      </c>
      <c r="AH224" s="9">
        <v>10163.6</v>
      </c>
      <c r="AI224" s="9">
        <v>7924.2</v>
      </c>
      <c r="AJ224" s="48">
        <v>43716.9</v>
      </c>
      <c r="AK224" s="48">
        <v>34890.800000000003</v>
      </c>
      <c r="AL224" s="9">
        <v>296</v>
      </c>
      <c r="AM224" s="48">
        <v>231.1</v>
      </c>
      <c r="AN224" s="9">
        <v>4939.3999999999996</v>
      </c>
      <c r="AO224" s="9">
        <v>1945</v>
      </c>
      <c r="AP224" s="6">
        <v>7.4</v>
      </c>
      <c r="AQ224" s="6">
        <v>11.7</v>
      </c>
      <c r="AR224" s="90">
        <v>235378.29</v>
      </c>
      <c r="AS224" s="9">
        <v>33944</v>
      </c>
      <c r="AT224" s="6">
        <v>1.3</v>
      </c>
      <c r="AU224" s="6">
        <v>0</v>
      </c>
      <c r="AV224" s="71"/>
      <c r="AW224" s="71"/>
      <c r="AX224" s="6"/>
      <c r="AY224" s="6"/>
      <c r="AZ224" s="6"/>
      <c r="BA224" s="6"/>
      <c r="BB224" s="6"/>
      <c r="BC224" s="9"/>
      <c r="BD224" s="9"/>
      <c r="BE224" s="9"/>
      <c r="BF224" s="48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9"/>
      <c r="BU224" s="9"/>
    </row>
    <row r="225" spans="1:73">
      <c r="A225" s="5">
        <v>41119</v>
      </c>
      <c r="B225" s="71">
        <v>2621</v>
      </c>
      <c r="C225" s="71">
        <v>1388.6</v>
      </c>
      <c r="D225" s="6">
        <v>4752</v>
      </c>
      <c r="E225" s="6">
        <v>1.6</v>
      </c>
      <c r="F225" s="6">
        <v>0</v>
      </c>
      <c r="G225" s="6">
        <v>322789.5</v>
      </c>
      <c r="H225" s="6">
        <v>128864.8</v>
      </c>
      <c r="I225" s="6">
        <v>31391</v>
      </c>
      <c r="J225" s="6">
        <v>8.5</v>
      </c>
      <c r="K225" s="6">
        <v>13.8</v>
      </c>
      <c r="L225" s="6">
        <v>13580.5</v>
      </c>
      <c r="M225" s="6">
        <v>6298.4</v>
      </c>
      <c r="N225" s="6">
        <v>145063.9</v>
      </c>
      <c r="O225" s="6">
        <v>116578.7</v>
      </c>
      <c r="P225" s="6">
        <v>71140.7</v>
      </c>
      <c r="Q225" s="6">
        <v>61374.2</v>
      </c>
      <c r="R225" s="6">
        <v>77477.100000000006</v>
      </c>
      <c r="S225" s="6">
        <v>52333.599999999999</v>
      </c>
      <c r="T225" s="6">
        <v>7125.1</v>
      </c>
      <c r="U225" s="6">
        <v>5423.7</v>
      </c>
      <c r="V225" s="6">
        <v>634589.6</v>
      </c>
      <c r="W225" s="6">
        <v>334013.2</v>
      </c>
      <c r="X225" s="6">
        <v>1211767.8999999999</v>
      </c>
      <c r="Y225" s="6">
        <v>119579.3</v>
      </c>
      <c r="Z225" s="6">
        <v>285.89999999999998</v>
      </c>
      <c r="AA225" s="6">
        <v>690</v>
      </c>
      <c r="AB225" s="6">
        <v>33861.800000000003</v>
      </c>
      <c r="AC225" s="6">
        <v>18768.8</v>
      </c>
      <c r="AD225" s="6">
        <v>1246010.7</v>
      </c>
      <c r="AE225" s="6">
        <v>120052.2</v>
      </c>
      <c r="AF225" s="6">
        <v>877.4</v>
      </c>
      <c r="AG225" s="6">
        <v>664</v>
      </c>
      <c r="AH225" s="6">
        <v>10169.799999999999</v>
      </c>
      <c r="AI225" s="6">
        <v>7928.5</v>
      </c>
      <c r="AJ225" s="6">
        <v>43729.9</v>
      </c>
      <c r="AK225" s="6">
        <v>34900</v>
      </c>
      <c r="AL225" s="6">
        <v>315.5</v>
      </c>
      <c r="AM225" s="6">
        <v>246.1</v>
      </c>
      <c r="AN225" s="6">
        <v>4959.3</v>
      </c>
      <c r="AO225" s="6">
        <v>1952.5</v>
      </c>
      <c r="AP225" s="6">
        <v>7.4</v>
      </c>
      <c r="AQ225" s="6">
        <v>11.7</v>
      </c>
      <c r="AR225" s="71">
        <v>235378.29</v>
      </c>
      <c r="AS225" s="6">
        <v>33944</v>
      </c>
      <c r="AT225" s="6">
        <v>1.3</v>
      </c>
      <c r="AU225" s="6">
        <v>0</v>
      </c>
      <c r="AV225" s="71"/>
      <c r="AW225" s="71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</row>
    <row r="226" spans="1:73">
      <c r="A226" s="5">
        <v>41120</v>
      </c>
      <c r="B226" s="71">
        <v>2622.2</v>
      </c>
      <c r="C226" s="71">
        <v>1389.2</v>
      </c>
      <c r="D226" s="6">
        <v>4753.3</v>
      </c>
      <c r="E226" s="6">
        <v>1.6</v>
      </c>
      <c r="F226" s="6">
        <v>0</v>
      </c>
      <c r="G226" s="6">
        <v>323035.8</v>
      </c>
      <c r="H226" s="6">
        <v>128962.1</v>
      </c>
      <c r="I226" s="6">
        <v>31415</v>
      </c>
      <c r="J226" s="6">
        <v>8.5</v>
      </c>
      <c r="K226" s="6">
        <v>13.8</v>
      </c>
      <c r="L226" s="6">
        <v>13580.5</v>
      </c>
      <c r="M226" s="6">
        <v>6298.4</v>
      </c>
      <c r="N226" s="6">
        <v>145097.29999999999</v>
      </c>
      <c r="O226" s="6">
        <v>116604.8</v>
      </c>
      <c r="P226" s="6">
        <v>71163.199999999997</v>
      </c>
      <c r="Q226" s="6">
        <v>61390.5</v>
      </c>
      <c r="R226" s="6">
        <v>77495.3</v>
      </c>
      <c r="S226" s="6">
        <v>52345.3</v>
      </c>
      <c r="T226" s="6">
        <v>7125.1</v>
      </c>
      <c r="U226" s="6">
        <v>5423.7</v>
      </c>
      <c r="V226" s="6">
        <v>634881.19999999995</v>
      </c>
      <c r="W226" s="6">
        <v>334158</v>
      </c>
      <c r="X226" s="6">
        <v>1212060.8</v>
      </c>
      <c r="Y226" s="6">
        <v>119603.3</v>
      </c>
      <c r="Z226" s="6">
        <v>285.89999999999998</v>
      </c>
      <c r="AA226" s="6">
        <v>690</v>
      </c>
      <c r="AB226" s="6">
        <v>33959.1</v>
      </c>
      <c r="AC226" s="6">
        <v>18827.5</v>
      </c>
      <c r="AD226" s="6">
        <v>1246111</v>
      </c>
      <c r="AE226" s="6">
        <v>120076.2</v>
      </c>
      <c r="AF226" s="6">
        <v>877.4</v>
      </c>
      <c r="AG226" s="6">
        <v>664</v>
      </c>
      <c r="AH226" s="6">
        <v>10175.700000000001</v>
      </c>
      <c r="AI226" s="6">
        <v>7932.7</v>
      </c>
      <c r="AJ226" s="6">
        <v>43742.6</v>
      </c>
      <c r="AK226" s="6">
        <v>34908.800000000003</v>
      </c>
      <c r="AL226" s="6">
        <v>335.19</v>
      </c>
      <c r="AM226" s="6">
        <v>261.2</v>
      </c>
      <c r="AN226" s="6">
        <v>4990.1000000000004</v>
      </c>
      <c r="AO226" s="6">
        <v>1964.7</v>
      </c>
      <c r="AP226" s="6">
        <v>7.4</v>
      </c>
      <c r="AQ226" s="6">
        <v>11.7</v>
      </c>
      <c r="AR226" s="71">
        <v>235378.29</v>
      </c>
      <c r="AS226" s="6">
        <v>33944</v>
      </c>
      <c r="AT226" s="6">
        <v>1.3</v>
      </c>
      <c r="AU226" s="6">
        <v>0</v>
      </c>
      <c r="AV226" s="71"/>
      <c r="AW226" s="71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</row>
    <row r="227" spans="1:73">
      <c r="A227" s="5">
        <v>41121</v>
      </c>
      <c r="B227" s="71">
        <v>2622.2</v>
      </c>
      <c r="C227" s="71">
        <v>1389.2</v>
      </c>
      <c r="D227" s="6">
        <v>4753.3</v>
      </c>
      <c r="E227" s="6">
        <v>1.6</v>
      </c>
      <c r="F227" s="6">
        <v>0</v>
      </c>
      <c r="G227" s="6">
        <v>323279.09999999998</v>
      </c>
      <c r="H227" s="6">
        <v>129058.6</v>
      </c>
      <c r="I227" s="6">
        <v>31439</v>
      </c>
      <c r="J227" s="6">
        <v>8.5</v>
      </c>
      <c r="K227" s="6">
        <v>13.8</v>
      </c>
      <c r="L227" s="6">
        <v>13580.5</v>
      </c>
      <c r="M227" s="6">
        <v>6298.4</v>
      </c>
      <c r="N227" s="6">
        <v>145130</v>
      </c>
      <c r="O227" s="6">
        <v>116630.3</v>
      </c>
      <c r="P227" s="6">
        <v>71183.899999999994</v>
      </c>
      <c r="Q227" s="6">
        <v>61403.4</v>
      </c>
      <c r="R227" s="6">
        <v>77514.100000000006</v>
      </c>
      <c r="S227" s="6">
        <v>52357.3</v>
      </c>
      <c r="T227" s="6">
        <v>7125.1</v>
      </c>
      <c r="U227" s="6">
        <v>5423.7</v>
      </c>
      <c r="V227" s="6">
        <v>635160.1</v>
      </c>
      <c r="W227" s="6">
        <v>334290</v>
      </c>
      <c r="X227" s="6">
        <v>1212324</v>
      </c>
      <c r="Y227" s="6">
        <v>119627.3</v>
      </c>
      <c r="Z227" s="6">
        <v>285.89999999999998</v>
      </c>
      <c r="AA227" s="6">
        <v>690</v>
      </c>
      <c r="AB227" s="6">
        <v>34056.300000000003</v>
      </c>
      <c r="AC227" s="6">
        <v>18893.599999999999</v>
      </c>
      <c r="AD227" s="6">
        <v>1246211.3</v>
      </c>
      <c r="AE227" s="6">
        <v>120100.2</v>
      </c>
      <c r="AF227" s="6">
        <v>877.4</v>
      </c>
      <c r="AG227" s="6">
        <v>664</v>
      </c>
      <c r="AH227" s="6">
        <v>10181.700000000001</v>
      </c>
      <c r="AI227" s="6">
        <v>7937</v>
      </c>
      <c r="AJ227" s="6">
        <v>43755</v>
      </c>
      <c r="AK227" s="6">
        <v>34917.5</v>
      </c>
      <c r="AL227" s="6">
        <v>354.73</v>
      </c>
      <c r="AM227" s="6">
        <v>276.2</v>
      </c>
      <c r="AN227" s="6">
        <v>5010.2</v>
      </c>
      <c r="AO227" s="6">
        <v>1972.8</v>
      </c>
      <c r="AP227" s="6">
        <v>7.4</v>
      </c>
      <c r="AQ227" s="6">
        <v>11.7</v>
      </c>
      <c r="AR227" s="71">
        <v>235378.29</v>
      </c>
      <c r="AS227" s="6">
        <v>33944</v>
      </c>
      <c r="AT227" s="6">
        <v>1.3</v>
      </c>
      <c r="AU227" s="6">
        <v>0</v>
      </c>
      <c r="AV227" s="71"/>
      <c r="AW227" s="71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</row>
    <row r="228" spans="1:73">
      <c r="A228" s="17"/>
      <c r="B228" s="18"/>
      <c r="C228" s="18"/>
      <c r="D228" s="18"/>
      <c r="E228" s="18"/>
      <c r="F228" s="18"/>
      <c r="G228" s="19"/>
      <c r="H228" s="19"/>
      <c r="I228" s="20"/>
      <c r="J228" s="18"/>
      <c r="K228" s="18"/>
      <c r="L228" s="21"/>
      <c r="M228" s="18"/>
      <c r="N228" s="18"/>
      <c r="O228" s="18"/>
      <c r="P228" s="18"/>
      <c r="Q228" s="22"/>
      <c r="R228" s="18"/>
      <c r="S228" s="18"/>
      <c r="T228" s="18"/>
      <c r="U228" s="18"/>
      <c r="V228" s="18"/>
      <c r="W228" s="18"/>
      <c r="X228" s="18"/>
      <c r="Y228" s="21"/>
      <c r="Z228" s="18"/>
      <c r="AA228" s="18"/>
      <c r="AB228" s="24"/>
      <c r="AC228" s="25"/>
      <c r="AD228" s="24"/>
      <c r="AE228" s="18"/>
      <c r="AF228" s="18"/>
      <c r="AG228" s="18"/>
      <c r="AH228" s="18"/>
      <c r="AI228" s="18"/>
      <c r="AJ228" s="18"/>
      <c r="AK228" s="18"/>
      <c r="AL228" s="18"/>
      <c r="AM228" s="18"/>
      <c r="AN228" s="21"/>
      <c r="AO228" s="21"/>
      <c r="AP228" s="18"/>
      <c r="AQ228" s="18"/>
      <c r="AR228" s="19"/>
      <c r="AS228" s="19"/>
      <c r="AT228" s="18"/>
      <c r="AU228" s="18"/>
      <c r="AV228" s="18"/>
      <c r="AW228" s="18"/>
      <c r="AX228" s="18"/>
      <c r="AY228" s="21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22"/>
    </row>
    <row r="229" spans="1:73">
      <c r="A229" s="5">
        <v>41121</v>
      </c>
      <c r="B229" s="71">
        <v>2622.2</v>
      </c>
      <c r="C229" s="71">
        <v>1389.2</v>
      </c>
      <c r="D229" s="6">
        <v>4753.3</v>
      </c>
      <c r="E229" s="6">
        <v>1.6</v>
      </c>
      <c r="F229" s="6">
        <v>0</v>
      </c>
      <c r="G229" s="6">
        <v>323279.09999999998</v>
      </c>
      <c r="H229" s="6">
        <v>129058.6</v>
      </c>
      <c r="I229" s="6">
        <v>31439</v>
      </c>
      <c r="J229" s="6">
        <v>8.5</v>
      </c>
      <c r="K229" s="6">
        <v>13.8</v>
      </c>
      <c r="L229" s="6">
        <v>13580.5</v>
      </c>
      <c r="M229" s="6">
        <v>6298.4</v>
      </c>
      <c r="N229" s="48">
        <v>145130</v>
      </c>
      <c r="O229" s="48">
        <v>116630.3</v>
      </c>
      <c r="P229" s="6">
        <v>71183.899999999994</v>
      </c>
      <c r="Q229" s="6">
        <v>61403.4</v>
      </c>
      <c r="R229" s="6">
        <v>77514.100000000006</v>
      </c>
      <c r="S229" s="6">
        <v>52357.3</v>
      </c>
      <c r="T229" s="6">
        <v>7125.1</v>
      </c>
      <c r="U229" s="6">
        <v>5423.7</v>
      </c>
      <c r="V229" s="6">
        <v>635160.1</v>
      </c>
      <c r="W229" s="6">
        <v>334290</v>
      </c>
      <c r="X229" s="6">
        <v>1212324</v>
      </c>
      <c r="Y229" s="6">
        <v>119627.3</v>
      </c>
      <c r="Z229" s="6">
        <v>285.89999999999998</v>
      </c>
      <c r="AA229" s="6">
        <v>690</v>
      </c>
      <c r="AB229" s="6">
        <v>34056.300000000003</v>
      </c>
      <c r="AC229" s="6">
        <v>18893.599999999999</v>
      </c>
      <c r="AD229" s="6">
        <v>1246211.3</v>
      </c>
      <c r="AE229" s="6">
        <v>120100.2</v>
      </c>
      <c r="AF229" s="6">
        <v>877.4</v>
      </c>
      <c r="AG229" s="6">
        <v>664</v>
      </c>
      <c r="AH229" s="6">
        <v>10181.700000000001</v>
      </c>
      <c r="AI229" s="6">
        <v>7937</v>
      </c>
      <c r="AJ229" s="48">
        <v>43755</v>
      </c>
      <c r="AK229" s="48">
        <v>34917.5</v>
      </c>
      <c r="AL229" s="6">
        <v>354.73</v>
      </c>
      <c r="AM229" s="48">
        <v>276.2</v>
      </c>
      <c r="AN229" s="6">
        <v>5010.2</v>
      </c>
      <c r="AO229" s="6">
        <v>1972.8</v>
      </c>
      <c r="AP229" s="6">
        <v>7.4</v>
      </c>
      <c r="AQ229" s="6">
        <v>11.7</v>
      </c>
      <c r="AR229" s="71">
        <v>235378.29</v>
      </c>
      <c r="AS229" s="6">
        <v>33944</v>
      </c>
      <c r="AT229" s="6">
        <v>1.3</v>
      </c>
      <c r="AU229" s="6">
        <v>0</v>
      </c>
      <c r="AV229" s="71"/>
      <c r="AW229" s="71"/>
      <c r="AX229" s="6"/>
      <c r="AY229" s="6"/>
      <c r="AZ229" s="6"/>
      <c r="BA229" s="6"/>
      <c r="BB229" s="6"/>
      <c r="BC229" s="6"/>
      <c r="BD229" s="6"/>
      <c r="BE229" s="6"/>
      <c r="BF229" s="48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</row>
    <row r="230" spans="1:73">
      <c r="A230" s="5">
        <v>41122</v>
      </c>
      <c r="B230" s="71">
        <v>2622.2</v>
      </c>
      <c r="C230" s="71">
        <v>1389.2</v>
      </c>
      <c r="D230" s="6">
        <v>4753.3</v>
      </c>
      <c r="E230" s="6">
        <v>1.6</v>
      </c>
      <c r="F230" s="6">
        <v>0</v>
      </c>
      <c r="G230" s="6">
        <v>323525.40000000002</v>
      </c>
      <c r="H230" s="6">
        <v>129156.3</v>
      </c>
      <c r="I230" s="6">
        <v>31463</v>
      </c>
      <c r="J230" s="6">
        <v>8.5</v>
      </c>
      <c r="K230" s="6">
        <v>13.8</v>
      </c>
      <c r="L230" s="6">
        <v>13580.5</v>
      </c>
      <c r="M230" s="6">
        <v>6298.4</v>
      </c>
      <c r="N230" s="6">
        <v>145162.9</v>
      </c>
      <c r="O230" s="6">
        <v>116655.9</v>
      </c>
      <c r="P230" s="6">
        <v>71204.399999999994</v>
      </c>
      <c r="Q230" s="6">
        <v>61422</v>
      </c>
      <c r="R230" s="6">
        <v>77532.600000000006</v>
      </c>
      <c r="S230" s="6">
        <v>52369.1</v>
      </c>
      <c r="T230" s="6">
        <v>7125.1</v>
      </c>
      <c r="U230" s="6">
        <v>5423.7</v>
      </c>
      <c r="V230" s="6">
        <v>635439</v>
      </c>
      <c r="W230" s="6">
        <v>334431.59999999998</v>
      </c>
      <c r="X230" s="6">
        <v>1212620.3</v>
      </c>
      <c r="Y230" s="6">
        <v>119651.3</v>
      </c>
      <c r="Z230" s="6">
        <v>285.89999999999998</v>
      </c>
      <c r="AA230" s="6">
        <v>690</v>
      </c>
      <c r="AB230" s="6">
        <v>34153.4</v>
      </c>
      <c r="AC230" s="6">
        <v>18949.400000000001</v>
      </c>
      <c r="AD230" s="6">
        <v>1246312.3</v>
      </c>
      <c r="AE230" s="6">
        <v>120124.2</v>
      </c>
      <c r="AF230" s="6">
        <v>877.4</v>
      </c>
      <c r="AG230" s="6">
        <v>664</v>
      </c>
      <c r="AH230" s="51">
        <v>10187.6</v>
      </c>
      <c r="AI230" s="51">
        <v>7941.2</v>
      </c>
      <c r="AJ230" s="51">
        <v>43767.6</v>
      </c>
      <c r="AK230" s="51">
        <v>34926.300000000003</v>
      </c>
      <c r="AL230" s="6">
        <v>374.4</v>
      </c>
      <c r="AM230" s="6">
        <v>291.2</v>
      </c>
      <c r="AN230" s="51">
        <v>5030.5</v>
      </c>
      <c r="AO230" s="51">
        <v>1980.4</v>
      </c>
      <c r="AP230" s="6">
        <v>7.4</v>
      </c>
      <c r="AQ230" s="6">
        <v>11.7</v>
      </c>
      <c r="AR230" s="71">
        <v>235378.29</v>
      </c>
      <c r="AS230" s="6">
        <v>33944</v>
      </c>
      <c r="AT230" s="6">
        <v>1.3</v>
      </c>
      <c r="AU230" s="6">
        <v>0</v>
      </c>
      <c r="AV230" s="71"/>
      <c r="AW230" s="71"/>
      <c r="AX230" s="6"/>
      <c r="AY230" s="6"/>
      <c r="AZ230" s="6"/>
      <c r="BA230" s="6"/>
      <c r="BB230" s="6"/>
      <c r="BC230" s="6"/>
      <c r="BD230" s="6"/>
      <c r="BE230" s="6"/>
      <c r="BF230" s="51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</row>
    <row r="231" spans="1:73">
      <c r="A231" s="5">
        <v>41123</v>
      </c>
      <c r="B231" s="71">
        <v>2622.2</v>
      </c>
      <c r="C231" s="71">
        <v>1389.2</v>
      </c>
      <c r="D231" s="6">
        <v>4753.3</v>
      </c>
      <c r="E231" s="6">
        <v>1.6</v>
      </c>
      <c r="F231" s="6">
        <v>0</v>
      </c>
      <c r="G231" s="6">
        <v>323772.2</v>
      </c>
      <c r="H231" s="6">
        <v>129254.3</v>
      </c>
      <c r="I231" s="6">
        <v>31487</v>
      </c>
      <c r="J231" s="6">
        <v>8.5</v>
      </c>
      <c r="K231" s="6">
        <v>13.8</v>
      </c>
      <c r="L231" s="6">
        <v>13580.5</v>
      </c>
      <c r="M231" s="6">
        <v>6298.4</v>
      </c>
      <c r="N231" s="6">
        <v>145196</v>
      </c>
      <c r="O231" s="6">
        <v>116681.8</v>
      </c>
      <c r="P231" s="6">
        <v>71227.3</v>
      </c>
      <c r="Q231" s="6">
        <v>61439</v>
      </c>
      <c r="R231" s="6">
        <v>77551.5</v>
      </c>
      <c r="S231" s="6">
        <v>52381.599999999999</v>
      </c>
      <c r="T231" s="6">
        <v>7125.1</v>
      </c>
      <c r="U231" s="6">
        <v>5423.7</v>
      </c>
      <c r="V231" s="6">
        <v>635729.80000000005</v>
      </c>
      <c r="W231" s="6">
        <v>334570</v>
      </c>
      <c r="X231" s="6">
        <v>1212912.5</v>
      </c>
      <c r="Y231" s="6">
        <v>119675.3</v>
      </c>
      <c r="Z231" s="6">
        <v>285.89999999999998</v>
      </c>
      <c r="AA231" s="6">
        <v>690</v>
      </c>
      <c r="AB231" s="6">
        <v>34250.800000000003</v>
      </c>
      <c r="AC231" s="6">
        <v>19015.599999999999</v>
      </c>
      <c r="AD231" s="6">
        <v>1246412.3999999999</v>
      </c>
      <c r="AE231" s="6">
        <v>120148.2</v>
      </c>
      <c r="AF231" s="6">
        <v>877.4</v>
      </c>
      <c r="AG231" s="6">
        <v>664</v>
      </c>
      <c r="AH231" s="51">
        <v>10193.700000000001</v>
      </c>
      <c r="AI231" s="51">
        <v>7945.5</v>
      </c>
      <c r="AJ231" s="51">
        <v>43779.7</v>
      </c>
      <c r="AK231" s="51">
        <v>34935</v>
      </c>
      <c r="AL231" s="6">
        <v>394</v>
      </c>
      <c r="AM231" s="6">
        <v>306.3</v>
      </c>
      <c r="AN231" s="51">
        <v>5060.6000000000004</v>
      </c>
      <c r="AO231" s="51">
        <v>1992.3</v>
      </c>
      <c r="AP231" s="6">
        <v>7.4</v>
      </c>
      <c r="AQ231" s="6">
        <v>11.7</v>
      </c>
      <c r="AR231" s="71">
        <v>235378.29</v>
      </c>
      <c r="AS231" s="6">
        <v>33944</v>
      </c>
      <c r="AT231" s="6">
        <v>1.3</v>
      </c>
      <c r="AU231" s="6">
        <v>0</v>
      </c>
      <c r="AV231" s="71"/>
      <c r="AW231" s="71"/>
      <c r="AX231" s="6"/>
      <c r="AY231" s="6"/>
      <c r="AZ231" s="6"/>
      <c r="BA231" s="6"/>
      <c r="BB231" s="6"/>
      <c r="BC231" s="6"/>
      <c r="BD231" s="6"/>
      <c r="BE231" s="6"/>
      <c r="BF231" s="51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</row>
    <row r="232" spans="1:73">
      <c r="A232" s="5">
        <v>41124</v>
      </c>
      <c r="B232" s="71">
        <v>2622.2</v>
      </c>
      <c r="C232" s="71">
        <v>1389.2</v>
      </c>
      <c r="D232" s="6">
        <v>4753.3</v>
      </c>
      <c r="E232" s="6">
        <v>1.6</v>
      </c>
      <c r="F232" s="6">
        <v>0</v>
      </c>
      <c r="G232" s="6">
        <v>324017.59999999998</v>
      </c>
      <c r="H232" s="6">
        <v>129352</v>
      </c>
      <c r="I232" s="6">
        <v>31511</v>
      </c>
      <c r="J232" s="6">
        <v>8.5</v>
      </c>
      <c r="K232" s="6">
        <v>13.8</v>
      </c>
      <c r="L232" s="6">
        <v>13580.5</v>
      </c>
      <c r="M232" s="6">
        <v>6298.4</v>
      </c>
      <c r="N232" s="6">
        <v>145228.9</v>
      </c>
      <c r="O232" s="6">
        <v>116707.7</v>
      </c>
      <c r="P232" s="6">
        <v>71247.8</v>
      </c>
      <c r="Q232" s="6">
        <v>61455.3</v>
      </c>
      <c r="R232" s="6">
        <v>77571.100000000006</v>
      </c>
      <c r="S232" s="6">
        <v>52395</v>
      </c>
      <c r="T232" s="6">
        <v>7125.1</v>
      </c>
      <c r="U232" s="6">
        <v>5423.7</v>
      </c>
      <c r="V232" s="6">
        <v>636006</v>
      </c>
      <c r="W232" s="6">
        <v>334705.7</v>
      </c>
      <c r="X232" s="6">
        <v>1213090.2</v>
      </c>
      <c r="Y232" s="6">
        <v>119699.3</v>
      </c>
      <c r="Z232" s="6">
        <v>285.89999999999998</v>
      </c>
      <c r="AA232" s="6">
        <v>690</v>
      </c>
      <c r="AB232" s="6">
        <v>34347.5</v>
      </c>
      <c r="AC232" s="6">
        <v>19079</v>
      </c>
      <c r="AD232" s="6">
        <v>1246512.1000000001</v>
      </c>
      <c r="AE232" s="6">
        <v>120172.2</v>
      </c>
      <c r="AF232" s="6">
        <v>877.4</v>
      </c>
      <c r="AG232" s="6">
        <v>664</v>
      </c>
      <c r="AH232" s="51">
        <v>10200.1</v>
      </c>
      <c r="AI232" s="51">
        <v>7949.9</v>
      </c>
      <c r="AJ232" s="51">
        <v>43792.1</v>
      </c>
      <c r="AK232" s="51">
        <v>34943.9</v>
      </c>
      <c r="AL232" s="6">
        <v>413.5</v>
      </c>
      <c r="AM232" s="6">
        <v>321.3</v>
      </c>
      <c r="AN232" s="51">
        <v>5077.8999999999996</v>
      </c>
      <c r="AO232" s="51">
        <v>1999.2</v>
      </c>
      <c r="AP232" s="6">
        <v>7.4</v>
      </c>
      <c r="AQ232" s="6">
        <v>11.7</v>
      </c>
      <c r="AR232" s="71">
        <v>235378.29</v>
      </c>
      <c r="AS232" s="6">
        <v>33944</v>
      </c>
      <c r="AT232" s="6">
        <v>1.3</v>
      </c>
      <c r="AU232" s="6">
        <v>0</v>
      </c>
      <c r="AV232" s="71"/>
      <c r="AW232" s="71"/>
      <c r="AX232" s="6"/>
      <c r="AY232" s="6"/>
      <c r="AZ232" s="6"/>
      <c r="BA232" s="6"/>
      <c r="BB232" s="6"/>
      <c r="BC232" s="6"/>
      <c r="BD232" s="6"/>
      <c r="BE232" s="6"/>
      <c r="BF232" s="51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</row>
    <row r="233" spans="1:73">
      <c r="A233" s="5">
        <v>41125</v>
      </c>
      <c r="B233" s="71">
        <v>2622.2</v>
      </c>
      <c r="C233" s="71">
        <v>1389.2</v>
      </c>
      <c r="D233" s="6">
        <v>4753.3</v>
      </c>
      <c r="E233" s="6">
        <v>1.6</v>
      </c>
      <c r="F233" s="6">
        <v>0</v>
      </c>
      <c r="G233" s="6">
        <v>324263.8</v>
      </c>
      <c r="H233" s="6">
        <v>129450</v>
      </c>
      <c r="I233" s="6">
        <v>31535</v>
      </c>
      <c r="J233" s="6">
        <v>8.5</v>
      </c>
      <c r="K233" s="6">
        <v>13.8</v>
      </c>
      <c r="L233" s="6">
        <v>13580.5</v>
      </c>
      <c r="M233" s="6">
        <v>6298.4</v>
      </c>
      <c r="N233" s="6">
        <v>145262.20000000001</v>
      </c>
      <c r="O233" s="6">
        <v>116733</v>
      </c>
      <c r="P233" s="6">
        <v>71269.600000000006</v>
      </c>
      <c r="Q233" s="6">
        <v>61472</v>
      </c>
      <c r="R233" s="6">
        <v>77591</v>
      </c>
      <c r="S233" s="6">
        <v>52408.5</v>
      </c>
      <c r="T233" s="6">
        <v>7125.1</v>
      </c>
      <c r="U233" s="6">
        <v>5423.7</v>
      </c>
      <c r="V233" s="6">
        <v>636279</v>
      </c>
      <c r="W233" s="6">
        <v>334838.59999999998</v>
      </c>
      <c r="X233" s="6">
        <v>1213464.3999999999</v>
      </c>
      <c r="Y233" s="6">
        <v>119723.3</v>
      </c>
      <c r="Z233" s="6">
        <v>285.89999999999998</v>
      </c>
      <c r="AA233" s="6">
        <v>690</v>
      </c>
      <c r="AB233" s="6">
        <v>34457.5</v>
      </c>
      <c r="AC233" s="6">
        <v>19150</v>
      </c>
      <c r="AD233" s="6">
        <v>1246625</v>
      </c>
      <c r="AE233" s="6">
        <v>120196.2</v>
      </c>
      <c r="AF233" s="6">
        <v>877.4</v>
      </c>
      <c r="AG233" s="6">
        <v>664</v>
      </c>
      <c r="AH233" s="51">
        <v>10206.6</v>
      </c>
      <c r="AI233" s="51">
        <v>7954.3</v>
      </c>
      <c r="AJ233" s="51">
        <v>43804.9</v>
      </c>
      <c r="AK233" s="51">
        <v>34953</v>
      </c>
      <c r="AL233" s="6">
        <v>433.13</v>
      </c>
      <c r="AM233" s="6">
        <v>336.4</v>
      </c>
      <c r="AN233" s="51">
        <v>5101.8</v>
      </c>
      <c r="AO233" s="51">
        <v>2008.7</v>
      </c>
      <c r="AP233" s="6">
        <v>7.4</v>
      </c>
      <c r="AQ233" s="6">
        <v>11.7</v>
      </c>
      <c r="AR233" s="71">
        <v>235378.29</v>
      </c>
      <c r="AS233" s="6">
        <v>33944</v>
      </c>
      <c r="AT233" s="6">
        <v>1.3</v>
      </c>
      <c r="AU233" s="6">
        <v>0</v>
      </c>
      <c r="AV233" s="71"/>
      <c r="AW233" s="71"/>
      <c r="AX233" s="6"/>
      <c r="AY233" s="6"/>
      <c r="AZ233" s="6"/>
      <c r="BA233" s="6"/>
      <c r="BB233" s="6"/>
      <c r="BC233" s="6"/>
      <c r="BD233" s="6"/>
      <c r="BE233" s="6"/>
      <c r="BF233" s="51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</row>
    <row r="234" spans="1:73">
      <c r="A234" s="5">
        <v>41126</v>
      </c>
      <c r="B234" s="71">
        <v>2622.2</v>
      </c>
      <c r="C234" s="71">
        <v>1389.2</v>
      </c>
      <c r="D234" s="6">
        <v>4753.3</v>
      </c>
      <c r="E234" s="6">
        <v>1.6</v>
      </c>
      <c r="F234" s="6">
        <v>0</v>
      </c>
      <c r="G234" s="6">
        <v>324509.40000000002</v>
      </c>
      <c r="H234" s="6">
        <v>129547.4</v>
      </c>
      <c r="I234" s="6">
        <v>31559</v>
      </c>
      <c r="J234" s="6">
        <v>8.5</v>
      </c>
      <c r="K234" s="6">
        <v>13.8</v>
      </c>
      <c r="L234" s="6">
        <v>13580.5</v>
      </c>
      <c r="M234" s="6">
        <v>6298.4</v>
      </c>
      <c r="N234" s="6">
        <v>145295.29999999999</v>
      </c>
      <c r="O234" s="6">
        <v>116760</v>
      </c>
      <c r="P234" s="6">
        <v>71293.3</v>
      </c>
      <c r="Q234" s="6">
        <v>61489.5</v>
      </c>
      <c r="R234" s="6">
        <v>77610.3</v>
      </c>
      <c r="S234" s="6">
        <v>52421.8</v>
      </c>
      <c r="T234" s="6">
        <v>7125.1</v>
      </c>
      <c r="U234" s="6">
        <v>5423.7</v>
      </c>
      <c r="V234" s="6">
        <v>636578</v>
      </c>
      <c r="W234" s="6">
        <v>334982.59999999998</v>
      </c>
      <c r="X234" s="6">
        <v>1213764</v>
      </c>
      <c r="Y234" s="6">
        <v>119747.3</v>
      </c>
      <c r="Z234" s="6">
        <v>285.89999999999998</v>
      </c>
      <c r="AA234" s="6">
        <v>690</v>
      </c>
      <c r="AB234" s="6">
        <v>34550.9</v>
      </c>
      <c r="AC234" s="6">
        <v>19213.5</v>
      </c>
      <c r="AD234" s="6">
        <v>1246721.3999999999</v>
      </c>
      <c r="AE234" s="6">
        <v>120220.2</v>
      </c>
      <c r="AF234" s="6">
        <v>877.4</v>
      </c>
      <c r="AG234" s="6">
        <v>664</v>
      </c>
      <c r="AH234" s="51">
        <v>10212.9</v>
      </c>
      <c r="AI234" s="51">
        <v>7958.6</v>
      </c>
      <c r="AJ234" s="51">
        <v>43817.8</v>
      </c>
      <c r="AK234" s="51">
        <v>34962.300000000003</v>
      </c>
      <c r="AL234" s="6">
        <v>452.7</v>
      </c>
      <c r="AM234" s="6">
        <v>351.4</v>
      </c>
      <c r="AN234" s="51">
        <v>5134.1000000000004</v>
      </c>
      <c r="AO234" s="51">
        <v>2021.5</v>
      </c>
      <c r="AP234" s="6">
        <v>7.4</v>
      </c>
      <c r="AQ234" s="6">
        <v>11.7</v>
      </c>
      <c r="AR234" s="71">
        <v>235378.29</v>
      </c>
      <c r="AS234" s="6">
        <v>33944</v>
      </c>
      <c r="AT234" s="6">
        <v>1.3</v>
      </c>
      <c r="AU234" s="6">
        <v>0</v>
      </c>
      <c r="AV234" s="71"/>
      <c r="AW234" s="71"/>
      <c r="AX234" s="6"/>
      <c r="AY234" s="6"/>
      <c r="AZ234" s="6"/>
      <c r="BA234" s="6"/>
      <c r="BB234" s="6"/>
      <c r="BC234" s="6"/>
      <c r="BD234" s="6"/>
      <c r="BE234" s="6"/>
      <c r="BF234" s="51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</row>
    <row r="235" spans="1:73">
      <c r="A235" s="5">
        <v>41127</v>
      </c>
      <c r="B235" s="71">
        <v>2622.97</v>
      </c>
      <c r="C235" s="71">
        <v>1389.625</v>
      </c>
      <c r="D235" s="6">
        <v>4754.3999999999996</v>
      </c>
      <c r="E235" s="6">
        <v>1.6</v>
      </c>
      <c r="F235" s="6">
        <v>0</v>
      </c>
      <c r="G235" s="6">
        <v>324755.5</v>
      </c>
      <c r="H235" s="6">
        <v>129645</v>
      </c>
      <c r="I235" s="6">
        <v>31583</v>
      </c>
      <c r="J235" s="6">
        <v>8.5</v>
      </c>
      <c r="K235" s="6">
        <v>13.8</v>
      </c>
      <c r="L235" s="6">
        <v>13580.5</v>
      </c>
      <c r="M235" s="6">
        <v>6298.4</v>
      </c>
      <c r="N235" s="6">
        <v>145328.29999999999</v>
      </c>
      <c r="O235" s="6">
        <v>116785.8</v>
      </c>
      <c r="P235" s="6">
        <v>71315.5</v>
      </c>
      <c r="Q235" s="6">
        <v>61507</v>
      </c>
      <c r="R235" s="6">
        <v>77629.3</v>
      </c>
      <c r="S235" s="6">
        <v>52434.9</v>
      </c>
      <c r="T235" s="6">
        <v>7125.1</v>
      </c>
      <c r="U235" s="6">
        <v>5423.7</v>
      </c>
      <c r="V235" s="6">
        <v>636867</v>
      </c>
      <c r="W235" s="6">
        <v>335125.40000000002</v>
      </c>
      <c r="X235" s="6">
        <v>1214050.5</v>
      </c>
      <c r="Y235" s="6">
        <v>119771.3</v>
      </c>
      <c r="Z235" s="6">
        <v>285.89999999999998</v>
      </c>
      <c r="AA235" s="6">
        <v>690</v>
      </c>
      <c r="AB235" s="6">
        <v>34644.400000000001</v>
      </c>
      <c r="AC235" s="6">
        <v>19275.099999999999</v>
      </c>
      <c r="AD235" s="6">
        <v>1246818</v>
      </c>
      <c r="AE235" s="6">
        <v>120244.2</v>
      </c>
      <c r="AF235" s="6">
        <v>877.4</v>
      </c>
      <c r="AG235" s="6">
        <v>664</v>
      </c>
      <c r="AH235" s="51">
        <v>10219.4</v>
      </c>
      <c r="AI235" s="51">
        <v>7963.1</v>
      </c>
      <c r="AJ235" s="51">
        <v>43830.5</v>
      </c>
      <c r="AK235" s="51">
        <v>34971.4</v>
      </c>
      <c r="AL235" s="6">
        <v>472.1</v>
      </c>
      <c r="AM235" s="6">
        <v>366.4</v>
      </c>
      <c r="AN235" s="51">
        <v>5156.8999999999996</v>
      </c>
      <c r="AO235" s="51">
        <v>2030.4</v>
      </c>
      <c r="AP235" s="6">
        <v>7.4</v>
      </c>
      <c r="AQ235" s="6">
        <v>11.7</v>
      </c>
      <c r="AR235" s="71">
        <v>235378.29</v>
      </c>
      <c r="AS235" s="6">
        <v>33944</v>
      </c>
      <c r="AT235" s="6">
        <v>1.3</v>
      </c>
      <c r="AU235" s="6">
        <v>0</v>
      </c>
      <c r="AV235" s="71"/>
      <c r="AW235" s="71"/>
      <c r="AX235" s="6"/>
      <c r="AY235" s="6"/>
      <c r="AZ235" s="6"/>
      <c r="BA235" s="6"/>
      <c r="BB235" s="6"/>
      <c r="BC235" s="6"/>
      <c r="BD235" s="6"/>
      <c r="BE235" s="6"/>
      <c r="BF235" s="51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</row>
    <row r="236" spans="1:73">
      <c r="A236" s="5">
        <v>41128</v>
      </c>
      <c r="B236" s="6">
        <v>2622.97</v>
      </c>
      <c r="C236" s="6">
        <v>1389.625</v>
      </c>
      <c r="D236" s="6">
        <v>4754.3999999999996</v>
      </c>
      <c r="E236" s="6">
        <v>1.6</v>
      </c>
      <c r="F236" s="6">
        <v>0</v>
      </c>
      <c r="G236" s="6">
        <v>325007.3</v>
      </c>
      <c r="H236" s="6">
        <v>129744.6</v>
      </c>
      <c r="I236" s="6">
        <v>31607</v>
      </c>
      <c r="J236" s="6">
        <v>8.5</v>
      </c>
      <c r="K236" s="6">
        <v>13.8</v>
      </c>
      <c r="L236" s="6">
        <v>13580.5</v>
      </c>
      <c r="M236" s="6">
        <v>6298.4</v>
      </c>
      <c r="N236" s="6">
        <v>145361.79999999999</v>
      </c>
      <c r="O236" s="6">
        <v>116812</v>
      </c>
      <c r="P236" s="6">
        <v>71336.899999999994</v>
      </c>
      <c r="Q236" s="6">
        <v>61523.7</v>
      </c>
      <c r="R236" s="6">
        <v>77648.800000000003</v>
      </c>
      <c r="S236" s="6">
        <v>52448.5</v>
      </c>
      <c r="T236" s="6">
        <v>7125.1</v>
      </c>
      <c r="U236" s="6">
        <v>5423.7</v>
      </c>
      <c r="V236" s="6">
        <v>637159.5</v>
      </c>
      <c r="W236" s="6">
        <v>335269.3</v>
      </c>
      <c r="X236" s="6">
        <v>1214342.8</v>
      </c>
      <c r="Y236" s="6">
        <v>119795.3</v>
      </c>
      <c r="Z236" s="6">
        <v>285.89999999999998</v>
      </c>
      <c r="AA236" s="6">
        <v>690</v>
      </c>
      <c r="AB236" s="6">
        <v>34738.6</v>
      </c>
      <c r="AC236" s="6">
        <v>19337.599999999999</v>
      </c>
      <c r="AD236" s="6">
        <v>1246915.2</v>
      </c>
      <c r="AE236" s="6">
        <v>120268.2</v>
      </c>
      <c r="AF236" s="6">
        <v>877.4</v>
      </c>
      <c r="AG236" s="6">
        <v>664</v>
      </c>
      <c r="AH236" s="51">
        <v>10225.799999999999</v>
      </c>
      <c r="AI236" s="51">
        <v>7967.5</v>
      </c>
      <c r="AJ236" s="51">
        <v>43843.4</v>
      </c>
      <c r="AK236" s="51">
        <v>34980.699999999997</v>
      </c>
      <c r="AL236" s="6">
        <v>491.7</v>
      </c>
      <c r="AM236" s="6">
        <v>381.5</v>
      </c>
      <c r="AN236" s="51">
        <v>5176.3</v>
      </c>
      <c r="AO236" s="51">
        <v>2038</v>
      </c>
      <c r="AP236" s="6">
        <v>7.4</v>
      </c>
      <c r="AQ236" s="6">
        <v>11.7</v>
      </c>
      <c r="AR236" s="71">
        <v>235378.29</v>
      </c>
      <c r="AS236" s="6">
        <v>33944</v>
      </c>
      <c r="AT236" s="6">
        <v>1.3</v>
      </c>
      <c r="AU236" s="6">
        <v>0</v>
      </c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51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</row>
    <row r="237" spans="1:73">
      <c r="A237" s="5">
        <v>41129</v>
      </c>
      <c r="B237" s="6">
        <v>2622.97</v>
      </c>
      <c r="C237" s="6">
        <v>1389.625</v>
      </c>
      <c r="D237" s="6">
        <v>4754.3999999999996</v>
      </c>
      <c r="E237" s="6">
        <v>1.6</v>
      </c>
      <c r="F237" s="6">
        <v>0</v>
      </c>
      <c r="G237" s="6">
        <v>325254.59999999998</v>
      </c>
      <c r="H237" s="6">
        <v>129842.6</v>
      </c>
      <c r="I237" s="6">
        <v>31631</v>
      </c>
      <c r="J237" s="6">
        <v>8.5</v>
      </c>
      <c r="K237" s="6">
        <v>13.8</v>
      </c>
      <c r="L237" s="6">
        <v>13580.5</v>
      </c>
      <c r="M237" s="6">
        <v>6298.4</v>
      </c>
      <c r="N237" s="6">
        <v>145395.29999999999</v>
      </c>
      <c r="O237" s="6">
        <v>116838.2</v>
      </c>
      <c r="P237" s="6">
        <v>71359.199999999997</v>
      </c>
      <c r="Q237" s="6">
        <v>61541</v>
      </c>
      <c r="R237" s="6">
        <v>77668.600000000006</v>
      </c>
      <c r="S237" s="6">
        <v>52462.2</v>
      </c>
      <c r="T237" s="6">
        <v>7125.1</v>
      </c>
      <c r="U237" s="6">
        <v>5423.7</v>
      </c>
      <c r="V237" s="6">
        <v>637455</v>
      </c>
      <c r="W237" s="6">
        <v>335413.59999999998</v>
      </c>
      <c r="X237" s="6">
        <v>1214639</v>
      </c>
      <c r="Y237" s="6">
        <v>119819.3</v>
      </c>
      <c r="Z237" s="6">
        <v>285.89999999999998</v>
      </c>
      <c r="AA237" s="6">
        <v>690</v>
      </c>
      <c r="AB237" s="6">
        <v>34832.1</v>
      </c>
      <c r="AC237" s="6">
        <v>19401</v>
      </c>
      <c r="AD237" s="6">
        <v>1247011.6000000001</v>
      </c>
      <c r="AE237" s="6">
        <v>120292.2</v>
      </c>
      <c r="AF237" s="6">
        <v>877.4</v>
      </c>
      <c r="AG237" s="6">
        <v>664</v>
      </c>
      <c r="AH237" s="51">
        <v>10232.4</v>
      </c>
      <c r="AI237" s="51">
        <v>7972</v>
      </c>
      <c r="AJ237" s="51">
        <v>43856.3</v>
      </c>
      <c r="AK237" s="51">
        <v>34990</v>
      </c>
      <c r="AL237" s="6">
        <v>511.23</v>
      </c>
      <c r="AM237" s="6">
        <v>396.5</v>
      </c>
      <c r="AN237" s="51">
        <v>5201.1000000000004</v>
      </c>
      <c r="AO237" s="51">
        <v>2047.6</v>
      </c>
      <c r="AP237" s="6">
        <v>7.4</v>
      </c>
      <c r="AQ237" s="6">
        <v>11.7</v>
      </c>
      <c r="AR237" s="71">
        <v>235378.29</v>
      </c>
      <c r="AS237" s="6">
        <v>33944</v>
      </c>
      <c r="AT237" s="6">
        <v>1.3</v>
      </c>
      <c r="AU237" s="6">
        <v>0</v>
      </c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51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</row>
    <row r="238" spans="1:73">
      <c r="A238" s="5">
        <v>41130</v>
      </c>
      <c r="B238" s="6">
        <v>2622.97</v>
      </c>
      <c r="C238" s="6">
        <v>1389.625</v>
      </c>
      <c r="D238" s="6">
        <v>4754.3999999999996</v>
      </c>
      <c r="E238" s="6">
        <v>1.6</v>
      </c>
      <c r="F238" s="6">
        <v>0</v>
      </c>
      <c r="G238" s="6">
        <v>325504</v>
      </c>
      <c r="H238" s="6">
        <v>129941.3</v>
      </c>
      <c r="I238" s="6">
        <v>31655</v>
      </c>
      <c r="J238" s="6">
        <v>8.5</v>
      </c>
      <c r="K238" s="6">
        <v>13.8</v>
      </c>
      <c r="L238" s="6">
        <v>13580.5</v>
      </c>
      <c r="M238" s="6">
        <v>6298.4</v>
      </c>
      <c r="N238" s="6">
        <v>145429</v>
      </c>
      <c r="O238" s="6">
        <v>116864.5</v>
      </c>
      <c r="P238" s="6">
        <v>71382.5</v>
      </c>
      <c r="Q238" s="6">
        <v>61558.7</v>
      </c>
      <c r="R238" s="6">
        <v>77688.2</v>
      </c>
      <c r="S238" s="6">
        <v>52475.6</v>
      </c>
      <c r="T238" s="6">
        <v>7125.1</v>
      </c>
      <c r="U238" s="6">
        <v>5423.7</v>
      </c>
      <c r="V238" s="6">
        <v>637757</v>
      </c>
      <c r="W238" s="6">
        <v>335558.7</v>
      </c>
      <c r="X238" s="6">
        <v>1214940</v>
      </c>
      <c r="Y238" s="6">
        <v>119843.3</v>
      </c>
      <c r="Z238" s="6">
        <v>285.89999999999998</v>
      </c>
      <c r="AA238" s="6">
        <v>690</v>
      </c>
      <c r="AB238" s="6">
        <v>34925.800000000003</v>
      </c>
      <c r="AC238" s="6">
        <v>19465.400000000001</v>
      </c>
      <c r="AD238" s="6">
        <v>1247108</v>
      </c>
      <c r="AE238" s="6">
        <v>120316.2</v>
      </c>
      <c r="AF238" s="6">
        <v>877.4</v>
      </c>
      <c r="AG238" s="6">
        <v>664</v>
      </c>
      <c r="AH238" s="51">
        <v>10238.799999999999</v>
      </c>
      <c r="AI238" s="51">
        <v>7976.4</v>
      </c>
      <c r="AJ238" s="51">
        <v>43869.2</v>
      </c>
      <c r="AK238" s="51">
        <v>34999.199999999997</v>
      </c>
      <c r="AL238" s="6">
        <v>530.9</v>
      </c>
      <c r="AM238" s="6">
        <v>411.6</v>
      </c>
      <c r="AN238" s="51">
        <v>5229.1000000000004</v>
      </c>
      <c r="AO238" s="51">
        <v>2058.6999999999998</v>
      </c>
      <c r="AP238" s="6">
        <v>7.4</v>
      </c>
      <c r="AQ238" s="6">
        <v>11.7</v>
      </c>
      <c r="AR238" s="71">
        <v>235378.29</v>
      </c>
      <c r="AS238" s="6">
        <v>33944</v>
      </c>
      <c r="AT238" s="6">
        <v>1.3</v>
      </c>
      <c r="AU238" s="6">
        <v>0</v>
      </c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51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</row>
    <row r="239" spans="1:73">
      <c r="A239" s="5">
        <v>41131</v>
      </c>
      <c r="B239" s="6">
        <v>2622.97</v>
      </c>
      <c r="C239" s="6">
        <v>1389.625</v>
      </c>
      <c r="D239" s="6">
        <v>4754.3999999999996</v>
      </c>
      <c r="E239" s="6">
        <v>1.6</v>
      </c>
      <c r="F239" s="6">
        <v>0</v>
      </c>
      <c r="G239" s="6">
        <v>325754.8</v>
      </c>
      <c r="H239" s="6">
        <v>130040.2</v>
      </c>
      <c r="I239" s="6">
        <v>31679</v>
      </c>
      <c r="J239" s="6">
        <v>8.5</v>
      </c>
      <c r="K239" s="6">
        <v>13.8</v>
      </c>
      <c r="L239" s="6">
        <v>13580.5</v>
      </c>
      <c r="M239" s="6">
        <v>6298.4</v>
      </c>
      <c r="N239" s="6">
        <v>145462.79999999999</v>
      </c>
      <c r="O239" s="6">
        <v>116890.7</v>
      </c>
      <c r="P239" s="6">
        <v>71404.600000000006</v>
      </c>
      <c r="Q239" s="6">
        <v>61575.9</v>
      </c>
      <c r="R239" s="6">
        <v>77707.100000000006</v>
      </c>
      <c r="S239" s="6">
        <v>52488.7</v>
      </c>
      <c r="T239" s="6">
        <v>7125.1</v>
      </c>
      <c r="U239" s="6">
        <v>5423.7</v>
      </c>
      <c r="V239" s="6">
        <v>638050.4</v>
      </c>
      <c r="W239" s="6">
        <v>335702</v>
      </c>
      <c r="X239" s="6">
        <v>1215228</v>
      </c>
      <c r="Y239" s="6">
        <v>119867.3</v>
      </c>
      <c r="Z239" s="6">
        <v>285.89999999999998</v>
      </c>
      <c r="AA239" s="6">
        <v>690</v>
      </c>
      <c r="AB239" s="6">
        <v>35019.699999999997</v>
      </c>
      <c r="AC239" s="6">
        <v>19528.099999999999</v>
      </c>
      <c r="AD239" s="6">
        <v>1247205</v>
      </c>
      <c r="AE239" s="6">
        <v>120340.2</v>
      </c>
      <c r="AF239" s="6">
        <v>877.4</v>
      </c>
      <c r="AG239" s="6">
        <v>664</v>
      </c>
      <c r="AH239" s="51">
        <v>10245</v>
      </c>
      <c r="AI239" s="51">
        <v>7980.6</v>
      </c>
      <c r="AJ239" s="51">
        <v>43882.1</v>
      </c>
      <c r="AK239" s="51">
        <v>35008.5</v>
      </c>
      <c r="AL239" s="6">
        <v>550.5</v>
      </c>
      <c r="AM239" s="6">
        <v>426.6</v>
      </c>
      <c r="AN239" s="51">
        <v>5251.1</v>
      </c>
      <c r="AO239" s="51">
        <v>2067.5</v>
      </c>
      <c r="AP239" s="6">
        <v>7.4</v>
      </c>
      <c r="AQ239" s="6">
        <v>11.7</v>
      </c>
      <c r="AR239" s="71">
        <v>235378.29</v>
      </c>
      <c r="AS239" s="6">
        <v>33944</v>
      </c>
      <c r="AT239" s="6">
        <v>1.3</v>
      </c>
      <c r="AU239" s="6">
        <v>0</v>
      </c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51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</row>
    <row r="240" spans="1:73">
      <c r="A240" s="5">
        <v>41132</v>
      </c>
      <c r="B240" s="6">
        <v>2622.97</v>
      </c>
      <c r="C240" s="6">
        <v>1389.625</v>
      </c>
      <c r="D240" s="6">
        <v>4754.3999999999996</v>
      </c>
      <c r="E240" s="6">
        <v>1.6</v>
      </c>
      <c r="F240" s="6">
        <v>0</v>
      </c>
      <c r="G240" s="6">
        <v>326000.8</v>
      </c>
      <c r="H240" s="6">
        <v>130137.8</v>
      </c>
      <c r="I240" s="6">
        <v>31703</v>
      </c>
      <c r="J240" s="6">
        <v>8.5</v>
      </c>
      <c r="K240" s="6">
        <v>13.8</v>
      </c>
      <c r="L240" s="6">
        <v>13580.5</v>
      </c>
      <c r="M240" s="6">
        <v>6298.4</v>
      </c>
      <c r="N240" s="6">
        <v>145496</v>
      </c>
      <c r="O240" s="6">
        <v>116917</v>
      </c>
      <c r="P240" s="6">
        <v>71426</v>
      </c>
      <c r="Q240" s="6">
        <v>61592.7</v>
      </c>
      <c r="R240" s="6">
        <v>77726</v>
      </c>
      <c r="S240" s="6">
        <v>52501.7</v>
      </c>
      <c r="T240" s="6">
        <v>7125.1</v>
      </c>
      <c r="U240" s="6">
        <v>5423.7</v>
      </c>
      <c r="V240" s="6">
        <v>638334</v>
      </c>
      <c r="W240" s="6">
        <v>335843.4</v>
      </c>
      <c r="X240" s="6">
        <v>1215509</v>
      </c>
      <c r="Y240" s="6">
        <v>119891.3</v>
      </c>
      <c r="Z240" s="6">
        <v>285.89999999999998</v>
      </c>
      <c r="AA240" s="6">
        <v>690</v>
      </c>
      <c r="AB240" s="6">
        <v>35113.1</v>
      </c>
      <c r="AC240" s="6">
        <v>19588.3</v>
      </c>
      <c r="AD240" s="6">
        <v>1247302</v>
      </c>
      <c r="AE240" s="6">
        <v>120364.2</v>
      </c>
      <c r="AF240" s="6">
        <v>877.4</v>
      </c>
      <c r="AG240" s="6">
        <v>664</v>
      </c>
      <c r="AH240" s="51">
        <v>10251.4</v>
      </c>
      <c r="AI240" s="51">
        <v>7985</v>
      </c>
      <c r="AJ240" s="51">
        <v>43894.8</v>
      </c>
      <c r="AK240" s="51">
        <v>35017.599999999999</v>
      </c>
      <c r="AL240" s="6">
        <v>570.1</v>
      </c>
      <c r="AM240" s="6">
        <v>441.6</v>
      </c>
      <c r="AN240" s="51">
        <v>5268.3</v>
      </c>
      <c r="AO240" s="51">
        <v>2073.9</v>
      </c>
      <c r="AP240" s="6">
        <v>7.4</v>
      </c>
      <c r="AQ240" s="6">
        <v>11.7</v>
      </c>
      <c r="AR240" s="71">
        <v>235378.29</v>
      </c>
      <c r="AS240" s="6">
        <v>33944</v>
      </c>
      <c r="AT240" s="6">
        <v>1.3</v>
      </c>
      <c r="AU240" s="6">
        <v>0</v>
      </c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51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</row>
    <row r="241" spans="1:73">
      <c r="A241" s="5">
        <v>41133</v>
      </c>
      <c r="B241" s="6">
        <v>2622.97</v>
      </c>
      <c r="C241" s="6">
        <v>1389.625</v>
      </c>
      <c r="D241" s="6">
        <v>4754.3999999999996</v>
      </c>
      <c r="E241" s="6">
        <v>1.6</v>
      </c>
      <c r="F241" s="6">
        <v>0</v>
      </c>
      <c r="G241" s="6">
        <v>326247.40000000002</v>
      </c>
      <c r="H241" s="6">
        <v>130235.6</v>
      </c>
      <c r="I241" s="6">
        <v>31727</v>
      </c>
      <c r="J241" s="6">
        <v>8.5</v>
      </c>
      <c r="K241" s="6">
        <v>13.8</v>
      </c>
      <c r="L241" s="6">
        <v>13580.5</v>
      </c>
      <c r="M241" s="6">
        <v>6298.4</v>
      </c>
      <c r="N241" s="6">
        <v>145539.1</v>
      </c>
      <c r="O241" s="6">
        <v>116942.39999999999</v>
      </c>
      <c r="P241" s="6">
        <v>71450</v>
      </c>
      <c r="Q241" s="6">
        <v>61610.7</v>
      </c>
      <c r="R241" s="6">
        <v>77744.800000000003</v>
      </c>
      <c r="S241" s="6">
        <v>52514.7</v>
      </c>
      <c r="T241" s="6">
        <v>7125.1</v>
      </c>
      <c r="U241" s="6">
        <v>5423.7</v>
      </c>
      <c r="V241" s="6">
        <v>638635.19999999995</v>
      </c>
      <c r="W241" s="6">
        <v>335993.3</v>
      </c>
      <c r="X241" s="6">
        <v>1215809.3</v>
      </c>
      <c r="Y241" s="6">
        <v>119915.3</v>
      </c>
      <c r="Z241" s="6">
        <v>285.89999999999998</v>
      </c>
      <c r="AA241" s="6">
        <v>690</v>
      </c>
      <c r="AB241" s="6">
        <v>35207</v>
      </c>
      <c r="AC241" s="6">
        <v>19648</v>
      </c>
      <c r="AD241" s="6">
        <v>1247399</v>
      </c>
      <c r="AE241" s="6">
        <v>120388.2</v>
      </c>
      <c r="AF241" s="6">
        <v>877.4</v>
      </c>
      <c r="AG241" s="6">
        <v>664</v>
      </c>
      <c r="AH241" s="51">
        <v>10257.5</v>
      </c>
      <c r="AI241" s="51">
        <v>7989.3</v>
      </c>
      <c r="AJ241" s="51">
        <v>43907.7</v>
      </c>
      <c r="AK241" s="51">
        <v>35026.9</v>
      </c>
      <c r="AL241" s="6">
        <v>589.6</v>
      </c>
      <c r="AM241" s="6">
        <v>456.6</v>
      </c>
      <c r="AN241" s="51">
        <v>5300.4</v>
      </c>
      <c r="AO241" s="51">
        <v>2086.8000000000002</v>
      </c>
      <c r="AP241" s="6">
        <v>7.4</v>
      </c>
      <c r="AQ241" s="6">
        <v>11.7</v>
      </c>
      <c r="AR241" s="71">
        <v>235378.29</v>
      </c>
      <c r="AS241" s="6">
        <v>33944</v>
      </c>
      <c r="AT241" s="6">
        <v>1.3</v>
      </c>
      <c r="AU241" s="6">
        <v>0</v>
      </c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51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</row>
    <row r="242" spans="1:73">
      <c r="A242" s="5">
        <v>41134</v>
      </c>
      <c r="B242" s="6">
        <v>2623.5</v>
      </c>
      <c r="C242" s="6">
        <v>1389.9</v>
      </c>
      <c r="D242" s="6">
        <v>4755.2</v>
      </c>
      <c r="E242" s="6">
        <v>1.6</v>
      </c>
      <c r="F242" s="6">
        <v>0</v>
      </c>
      <c r="G242" s="6">
        <v>326494.7</v>
      </c>
      <c r="H242" s="6">
        <v>130333.9</v>
      </c>
      <c r="I242" s="6">
        <v>31751</v>
      </c>
      <c r="J242" s="6">
        <v>8.5</v>
      </c>
      <c r="K242" s="6">
        <v>13.8</v>
      </c>
      <c r="L242" s="6">
        <v>13580.5</v>
      </c>
      <c r="M242" s="6">
        <v>6298.4</v>
      </c>
      <c r="N242" s="6">
        <v>145562.20000000001</v>
      </c>
      <c r="O242" s="6">
        <v>116968.2</v>
      </c>
      <c r="P242" s="6">
        <v>71471.8</v>
      </c>
      <c r="Q242" s="6">
        <v>61627.6</v>
      </c>
      <c r="R242" s="6">
        <v>77764.100000000006</v>
      </c>
      <c r="S242" s="6">
        <v>52527.9</v>
      </c>
      <c r="T242" s="6">
        <v>7125.1</v>
      </c>
      <c r="U242" s="6">
        <v>5423.7</v>
      </c>
      <c r="V242" s="6">
        <v>638924</v>
      </c>
      <c r="W242" s="6">
        <v>336141</v>
      </c>
      <c r="X242" s="6">
        <v>1216097.6000000001</v>
      </c>
      <c r="Y242" s="6">
        <v>119939.3</v>
      </c>
      <c r="Z242" s="6">
        <v>285.89999999999998</v>
      </c>
      <c r="AA242" s="6">
        <v>690</v>
      </c>
      <c r="AB242" s="6">
        <v>35300.9</v>
      </c>
      <c r="AC242" s="6">
        <v>19704.400000000001</v>
      </c>
      <c r="AD242" s="6">
        <v>1247496.3999999999</v>
      </c>
      <c r="AE242" s="6">
        <v>120412.2</v>
      </c>
      <c r="AF242" s="6">
        <v>877.4</v>
      </c>
      <c r="AG242" s="6">
        <v>664</v>
      </c>
      <c r="AH242" s="51">
        <v>10263.700000000001</v>
      </c>
      <c r="AI242" s="51">
        <v>7993.6</v>
      </c>
      <c r="AJ242" s="51">
        <v>43920.7</v>
      </c>
      <c r="AK242" s="51">
        <v>35036.199999999997</v>
      </c>
      <c r="AL242" s="6">
        <v>609.29999999999995</v>
      </c>
      <c r="AM242" s="6">
        <v>471.6</v>
      </c>
      <c r="AN242" s="51">
        <v>5320.7</v>
      </c>
      <c r="AO242" s="51">
        <v>2094.9</v>
      </c>
      <c r="AP242" s="6">
        <v>7.4</v>
      </c>
      <c r="AQ242" s="6">
        <v>11.7</v>
      </c>
      <c r="AR242" s="71">
        <v>235378.29</v>
      </c>
      <c r="AS242" s="6">
        <v>33944</v>
      </c>
      <c r="AT242" s="6">
        <v>1.3</v>
      </c>
      <c r="AU242" s="6">
        <v>0</v>
      </c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51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</row>
    <row r="243" spans="1:73">
      <c r="A243" s="5">
        <v>41135</v>
      </c>
      <c r="B243" s="6">
        <v>2623.5</v>
      </c>
      <c r="C243" s="6">
        <v>1389.9</v>
      </c>
      <c r="D243" s="6">
        <v>4755.2</v>
      </c>
      <c r="E243" s="6">
        <v>1.6</v>
      </c>
      <c r="F243" s="6">
        <v>0</v>
      </c>
      <c r="G243" s="6">
        <v>326740.40000000002</v>
      </c>
      <c r="H243" s="6">
        <v>130431.6</v>
      </c>
      <c r="I243" s="6">
        <v>31775</v>
      </c>
      <c r="J243" s="6">
        <v>8.5</v>
      </c>
      <c r="K243" s="6">
        <v>13.8</v>
      </c>
      <c r="L243" s="6">
        <v>13580.5</v>
      </c>
      <c r="M243" s="6">
        <v>6298.4</v>
      </c>
      <c r="N243" s="6">
        <v>145595.4</v>
      </c>
      <c r="O243" s="6">
        <v>116994.1</v>
      </c>
      <c r="P243" s="6">
        <v>71492.800000000003</v>
      </c>
      <c r="Q243" s="6">
        <v>61644.2</v>
      </c>
      <c r="R243" s="6">
        <v>77783.199999999997</v>
      </c>
      <c r="S243" s="6">
        <v>52541.1</v>
      </c>
      <c r="T243" s="6">
        <v>7125.1</v>
      </c>
      <c r="U243" s="6">
        <v>5423.7</v>
      </c>
      <c r="V243" s="6">
        <v>639205.30000000005</v>
      </c>
      <c r="W243" s="6">
        <v>336287</v>
      </c>
      <c r="X243" s="6">
        <v>1216380</v>
      </c>
      <c r="Y243" s="6">
        <v>119963.3</v>
      </c>
      <c r="Z243" s="6">
        <v>285.89999999999998</v>
      </c>
      <c r="AA243" s="6">
        <v>690</v>
      </c>
      <c r="AB243" s="6">
        <v>35395</v>
      </c>
      <c r="AC243" s="6">
        <v>19759.5</v>
      </c>
      <c r="AD243" s="6">
        <v>1247594.3</v>
      </c>
      <c r="AE243" s="6">
        <v>120436.2</v>
      </c>
      <c r="AF243" s="6">
        <v>877.4</v>
      </c>
      <c r="AG243" s="6">
        <v>664</v>
      </c>
      <c r="AH243" s="51">
        <v>10269.6</v>
      </c>
      <c r="AI243" s="51">
        <v>7997.8</v>
      </c>
      <c r="AJ243" s="51">
        <v>43933.7</v>
      </c>
      <c r="AK243" s="51">
        <v>35045.5</v>
      </c>
      <c r="AL243" s="6">
        <v>628.9</v>
      </c>
      <c r="AM243" s="6">
        <v>486.7</v>
      </c>
      <c r="AN243" s="51">
        <v>5336.9</v>
      </c>
      <c r="AO243" s="51">
        <v>2101.1999999999998</v>
      </c>
      <c r="AP243" s="6">
        <v>7.4</v>
      </c>
      <c r="AQ243" s="6">
        <v>11.7</v>
      </c>
      <c r="AR243" s="71">
        <v>235378.29</v>
      </c>
      <c r="AS243" s="6">
        <v>33944</v>
      </c>
      <c r="AT243" s="6">
        <v>1.3</v>
      </c>
      <c r="AU243" s="6">
        <v>0</v>
      </c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51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</row>
    <row r="244" spans="1:73">
      <c r="A244" s="5">
        <v>41136</v>
      </c>
      <c r="B244" s="6">
        <v>2623.5</v>
      </c>
      <c r="C244" s="6">
        <v>1389.9</v>
      </c>
      <c r="D244" s="6">
        <v>4755.2</v>
      </c>
      <c r="E244" s="6">
        <v>1.6</v>
      </c>
      <c r="F244" s="6">
        <v>0</v>
      </c>
      <c r="G244" s="6">
        <v>326987</v>
      </c>
      <c r="H244" s="6">
        <v>130529.4</v>
      </c>
      <c r="I244" s="6">
        <v>31799</v>
      </c>
      <c r="J244" s="6">
        <v>8.5</v>
      </c>
      <c r="K244" s="6">
        <v>13.8</v>
      </c>
      <c r="L244" s="6">
        <v>13580.5</v>
      </c>
      <c r="M244" s="6">
        <v>6298.4</v>
      </c>
      <c r="N244" s="6">
        <v>145628.5</v>
      </c>
      <c r="O244" s="6">
        <v>117020.1</v>
      </c>
      <c r="P244" s="6">
        <v>71515.5</v>
      </c>
      <c r="Q244" s="6">
        <v>61661.5</v>
      </c>
      <c r="R244" s="6">
        <v>77802.399999999994</v>
      </c>
      <c r="S244" s="6">
        <v>52554.400000000001</v>
      </c>
      <c r="T244" s="6">
        <v>7125.1</v>
      </c>
      <c r="U244" s="6">
        <v>5423.7</v>
      </c>
      <c r="V244" s="6">
        <v>639499.4</v>
      </c>
      <c r="W244" s="6">
        <v>336435.1</v>
      </c>
      <c r="X244" s="6">
        <v>1216674</v>
      </c>
      <c r="Y244" s="6">
        <v>119987.3</v>
      </c>
      <c r="Z244" s="6">
        <v>285.89999999999998</v>
      </c>
      <c r="AA244" s="6">
        <v>690</v>
      </c>
      <c r="AB244" s="6">
        <v>35488.300000000003</v>
      </c>
      <c r="AC244" s="6">
        <v>19817.400000000001</v>
      </c>
      <c r="AD244" s="6">
        <v>1247691.2</v>
      </c>
      <c r="AE244" s="6">
        <v>120460.2</v>
      </c>
      <c r="AF244" s="6">
        <v>877.4</v>
      </c>
      <c r="AG244" s="6">
        <v>664</v>
      </c>
      <c r="AH244" s="51">
        <v>10275.299999999999</v>
      </c>
      <c r="AI244" s="51">
        <v>8002</v>
      </c>
      <c r="AJ244" s="51">
        <v>43946.6</v>
      </c>
      <c r="AK244" s="51">
        <v>35054.800000000003</v>
      </c>
      <c r="AL244" s="6">
        <v>648.5</v>
      </c>
      <c r="AM244" s="6">
        <v>501.7</v>
      </c>
      <c r="AN244" s="51">
        <v>5363.8</v>
      </c>
      <c r="AO244" s="51">
        <v>2112</v>
      </c>
      <c r="AP244" s="6">
        <v>7.4</v>
      </c>
      <c r="AQ244" s="6">
        <v>11.7</v>
      </c>
      <c r="AR244" s="71">
        <v>235378.29</v>
      </c>
      <c r="AS244" s="6">
        <v>33944</v>
      </c>
      <c r="AT244" s="6">
        <v>1.3</v>
      </c>
      <c r="AU244" s="6">
        <v>0</v>
      </c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51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</row>
    <row r="245" spans="1:73">
      <c r="A245" s="5">
        <v>41137</v>
      </c>
      <c r="B245" s="6">
        <v>2623.5</v>
      </c>
      <c r="C245" s="6">
        <v>1389.9</v>
      </c>
      <c r="D245" s="6">
        <v>4755.2</v>
      </c>
      <c r="E245" s="6">
        <v>1.6</v>
      </c>
      <c r="F245" s="6">
        <v>0</v>
      </c>
      <c r="G245" s="6">
        <v>327237.5</v>
      </c>
      <c r="H245" s="6">
        <v>130628.5</v>
      </c>
      <c r="I245" s="6">
        <v>31823</v>
      </c>
      <c r="J245" s="6">
        <v>8.5</v>
      </c>
      <c r="K245" s="6">
        <v>13.8</v>
      </c>
      <c r="L245" s="6">
        <v>13580.5</v>
      </c>
      <c r="M245" s="6">
        <v>6298.4</v>
      </c>
      <c r="N245" s="6">
        <v>145662.5</v>
      </c>
      <c r="O245" s="6">
        <v>117046.39999999999</v>
      </c>
      <c r="P245" s="6">
        <v>71539.100000000006</v>
      </c>
      <c r="Q245" s="6">
        <v>61679.199999999997</v>
      </c>
      <c r="R245" s="6">
        <v>77822.3</v>
      </c>
      <c r="S245" s="6">
        <v>52567.8</v>
      </c>
      <c r="T245" s="6">
        <v>7125.1</v>
      </c>
      <c r="U245" s="6">
        <v>5423.7</v>
      </c>
      <c r="V245" s="6">
        <v>639802.5</v>
      </c>
      <c r="W245" s="6">
        <v>336585.1</v>
      </c>
      <c r="X245" s="6">
        <v>1216979</v>
      </c>
      <c r="Y245" s="6">
        <v>120011.3</v>
      </c>
      <c r="Z245" s="6">
        <v>285.89999999999998</v>
      </c>
      <c r="AA245" s="6">
        <v>690</v>
      </c>
      <c r="AB245" s="6">
        <v>35582.300000000003</v>
      </c>
      <c r="AC245" s="6">
        <v>19877.3</v>
      </c>
      <c r="AD245" s="6">
        <v>1247788.6000000001</v>
      </c>
      <c r="AE245" s="6">
        <v>120484.2</v>
      </c>
      <c r="AF245" s="6">
        <v>877.4</v>
      </c>
      <c r="AG245" s="6">
        <v>664</v>
      </c>
      <c r="AH245" s="51">
        <v>10281.700000000001</v>
      </c>
      <c r="AI245" s="51">
        <v>8006.6</v>
      </c>
      <c r="AJ245" s="51">
        <v>43959.5</v>
      </c>
      <c r="AK245" s="51">
        <v>35064.1</v>
      </c>
      <c r="AL245" s="6">
        <v>668.1</v>
      </c>
      <c r="AM245" s="6">
        <v>516.70000000000005</v>
      </c>
      <c r="AN245" s="51">
        <v>5392.4</v>
      </c>
      <c r="AO245" s="51">
        <v>2123</v>
      </c>
      <c r="AP245" s="6">
        <v>7.4</v>
      </c>
      <c r="AQ245" s="6">
        <v>11.7</v>
      </c>
      <c r="AR245" s="71">
        <v>235378.29</v>
      </c>
      <c r="AS245" s="6">
        <v>33944</v>
      </c>
      <c r="AT245" s="6">
        <v>1.3</v>
      </c>
      <c r="AU245" s="6">
        <v>0</v>
      </c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51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</row>
    <row r="246" spans="1:73">
      <c r="A246" s="5">
        <v>41138</v>
      </c>
      <c r="B246" s="6">
        <v>2623.5</v>
      </c>
      <c r="C246" s="6">
        <v>1389.9</v>
      </c>
      <c r="D246" s="6">
        <v>4755.2</v>
      </c>
      <c r="E246" s="6">
        <v>1.6</v>
      </c>
      <c r="F246" s="6">
        <v>0</v>
      </c>
      <c r="G246" s="6">
        <v>327482.5</v>
      </c>
      <c r="H246" s="6">
        <v>130725.4</v>
      </c>
      <c r="I246" s="6">
        <v>31847</v>
      </c>
      <c r="J246" s="6">
        <v>8.5</v>
      </c>
      <c r="K246" s="6">
        <v>13.8</v>
      </c>
      <c r="L246" s="6">
        <v>13580.5</v>
      </c>
      <c r="M246" s="6">
        <v>6298.4</v>
      </c>
      <c r="N246" s="6">
        <v>145696.1</v>
      </c>
      <c r="O246" s="6">
        <v>117072.5</v>
      </c>
      <c r="P246" s="6">
        <v>71561.600000000006</v>
      </c>
      <c r="Q246" s="6">
        <v>61695.9</v>
      </c>
      <c r="R246" s="6">
        <v>77841</v>
      </c>
      <c r="S246" s="6">
        <v>52580.800000000003</v>
      </c>
      <c r="T246" s="6">
        <v>7125.1</v>
      </c>
      <c r="U246" s="6">
        <v>5423.7</v>
      </c>
      <c r="V246" s="6">
        <v>640095.6</v>
      </c>
      <c r="W246" s="6">
        <v>336731.6</v>
      </c>
      <c r="X246" s="6">
        <v>1217271.1000000001</v>
      </c>
      <c r="Y246" s="6">
        <v>120035.3</v>
      </c>
      <c r="Z246" s="6">
        <v>285.89999999999998</v>
      </c>
      <c r="AA246" s="6">
        <v>690</v>
      </c>
      <c r="AB246" s="6">
        <v>35674.800000000003</v>
      </c>
      <c r="AC246" s="6">
        <v>19934.5</v>
      </c>
      <c r="AD246" s="6">
        <v>1247884.7</v>
      </c>
      <c r="AE246" s="6">
        <v>120508.2</v>
      </c>
      <c r="AF246" s="6">
        <v>877.4</v>
      </c>
      <c r="AG246" s="6">
        <v>664</v>
      </c>
      <c r="AH246" s="51">
        <v>10287</v>
      </c>
      <c r="AI246" s="51">
        <v>8010.6</v>
      </c>
      <c r="AJ246" s="51">
        <v>43972.4</v>
      </c>
      <c r="AK246" s="51">
        <v>35073.199999999997</v>
      </c>
      <c r="AL246" s="6">
        <v>687.5</v>
      </c>
      <c r="AM246" s="6">
        <v>531.6</v>
      </c>
      <c r="AN246" s="51">
        <v>5419.5</v>
      </c>
      <c r="AO246" s="51">
        <v>2133.3000000000002</v>
      </c>
      <c r="AP246" s="6">
        <v>7.4</v>
      </c>
      <c r="AQ246" s="6">
        <v>11.7</v>
      </c>
      <c r="AR246" s="71">
        <v>235378.29</v>
      </c>
      <c r="AS246" s="6">
        <v>33944</v>
      </c>
      <c r="AT246" s="6">
        <v>1.3</v>
      </c>
      <c r="AU246" s="6">
        <v>0</v>
      </c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51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</row>
    <row r="247" spans="1:73">
      <c r="A247" s="5">
        <v>41139</v>
      </c>
      <c r="B247" s="6">
        <v>2623.5</v>
      </c>
      <c r="C247" s="6">
        <v>1389.9</v>
      </c>
      <c r="D247" s="6">
        <v>4755.2</v>
      </c>
      <c r="E247" s="6">
        <v>1.6</v>
      </c>
      <c r="F247" s="6">
        <v>0</v>
      </c>
      <c r="G247" s="6">
        <v>327734.7</v>
      </c>
      <c r="H247" s="6">
        <v>130825.4</v>
      </c>
      <c r="I247" s="6">
        <v>31871</v>
      </c>
      <c r="J247" s="6">
        <v>8.5</v>
      </c>
      <c r="K247" s="6">
        <v>13.8</v>
      </c>
      <c r="L247" s="6">
        <v>13580.5</v>
      </c>
      <c r="M247" s="6">
        <v>6298.4</v>
      </c>
      <c r="N247" s="6">
        <v>145730.20000000001</v>
      </c>
      <c r="O247" s="6">
        <v>117099.1</v>
      </c>
      <c r="P247" s="6">
        <v>71584.3</v>
      </c>
      <c r="Q247" s="6">
        <v>61713.2</v>
      </c>
      <c r="R247" s="6">
        <v>77860.600000000006</v>
      </c>
      <c r="S247" s="6">
        <v>52594.3</v>
      </c>
      <c r="T247" s="6">
        <v>7125.1</v>
      </c>
      <c r="U247" s="6">
        <v>5423.7</v>
      </c>
      <c r="V247" s="6">
        <v>640392.1</v>
      </c>
      <c r="W247" s="6">
        <v>336882.1</v>
      </c>
      <c r="X247" s="6">
        <v>1217569.3999999999</v>
      </c>
      <c r="Y247" s="6">
        <v>120059.3</v>
      </c>
      <c r="Z247" s="6">
        <v>285.89999999999998</v>
      </c>
      <c r="AA247" s="6">
        <v>690</v>
      </c>
      <c r="AB247" s="6">
        <v>35768.9</v>
      </c>
      <c r="AC247" s="6">
        <v>19993.5</v>
      </c>
      <c r="AD247" s="6">
        <v>1247983.3</v>
      </c>
      <c r="AE247" s="6">
        <v>120532.2</v>
      </c>
      <c r="AF247" s="6">
        <v>877.4</v>
      </c>
      <c r="AG247" s="6">
        <v>664</v>
      </c>
      <c r="AH247" s="51">
        <v>10292.5</v>
      </c>
      <c r="AI247" s="51">
        <v>8014.6</v>
      </c>
      <c r="AJ247" s="51">
        <v>43985.5</v>
      </c>
      <c r="AK247" s="51">
        <v>35082.6</v>
      </c>
      <c r="AL247" s="6">
        <v>707.2</v>
      </c>
      <c r="AM247" s="6">
        <v>546.79999999999995</v>
      </c>
      <c r="AN247" s="51">
        <v>5442.3</v>
      </c>
      <c r="AO247" s="51">
        <v>2142</v>
      </c>
      <c r="AP247" s="6">
        <v>7.4</v>
      </c>
      <c r="AQ247" s="6">
        <v>11.7</v>
      </c>
      <c r="AR247" s="71">
        <v>235378.29</v>
      </c>
      <c r="AS247" s="6">
        <v>33944</v>
      </c>
      <c r="AT247" s="6">
        <v>1.3</v>
      </c>
      <c r="AU247" s="6">
        <v>0</v>
      </c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51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</row>
    <row r="248" spans="1:73">
      <c r="A248" s="5">
        <v>41140</v>
      </c>
      <c r="B248" s="6">
        <v>2623.5</v>
      </c>
      <c r="C248" s="6">
        <v>1389.9</v>
      </c>
      <c r="D248" s="6">
        <v>4755.2</v>
      </c>
      <c r="E248" s="6">
        <v>1.6</v>
      </c>
      <c r="F248" s="6">
        <v>0</v>
      </c>
      <c r="G248" s="6">
        <v>327986.7</v>
      </c>
      <c r="H248" s="6">
        <v>130924.9</v>
      </c>
      <c r="I248" s="6">
        <v>31895</v>
      </c>
      <c r="J248" s="6">
        <v>8.5</v>
      </c>
      <c r="K248" s="6">
        <v>13.8</v>
      </c>
      <c r="L248" s="6">
        <v>13580.5</v>
      </c>
      <c r="M248" s="6">
        <v>6298.4</v>
      </c>
      <c r="N248" s="6">
        <v>145763.9</v>
      </c>
      <c r="O248" s="6">
        <v>117125.4</v>
      </c>
      <c r="P248" s="6">
        <v>71608</v>
      </c>
      <c r="Q248" s="6">
        <v>61731.1</v>
      </c>
      <c r="R248" s="6">
        <v>77880.5</v>
      </c>
      <c r="S248" s="6">
        <v>52608.1</v>
      </c>
      <c r="T248" s="6">
        <v>7125.1</v>
      </c>
      <c r="U248" s="6">
        <v>5423.7</v>
      </c>
      <c r="V248" s="6">
        <v>640694.9</v>
      </c>
      <c r="W248" s="6">
        <v>337033</v>
      </c>
      <c r="X248" s="6">
        <v>1217874.6000000001</v>
      </c>
      <c r="Y248" s="6">
        <v>120083.3</v>
      </c>
      <c r="Z248" s="6">
        <v>285.89999999999998</v>
      </c>
      <c r="AA248" s="6">
        <v>690</v>
      </c>
      <c r="AB248" s="6">
        <v>35861.9</v>
      </c>
      <c r="AC248" s="6">
        <v>20054.3</v>
      </c>
      <c r="AD248" s="6">
        <v>1248080.1000000001</v>
      </c>
      <c r="AE248" s="6">
        <v>120556.2</v>
      </c>
      <c r="AF248" s="6">
        <v>877.4</v>
      </c>
      <c r="AG248" s="6">
        <v>664</v>
      </c>
      <c r="AH248" s="51">
        <v>10298</v>
      </c>
      <c r="AI248" s="51">
        <v>8019</v>
      </c>
      <c r="AJ248" s="51">
        <v>43998.3</v>
      </c>
      <c r="AK248" s="51">
        <v>35091.9</v>
      </c>
      <c r="AL248" s="6">
        <v>726.8</v>
      </c>
      <c r="AM248" s="6">
        <v>561.9</v>
      </c>
      <c r="AN248" s="51">
        <v>5469.5</v>
      </c>
      <c r="AO248" s="51">
        <v>2152.6</v>
      </c>
      <c r="AP248" s="6">
        <v>7.4</v>
      </c>
      <c r="AQ248" s="6">
        <v>11.7</v>
      </c>
      <c r="AR248" s="71">
        <v>235378.29</v>
      </c>
      <c r="AS248" s="6">
        <v>33944</v>
      </c>
      <c r="AT248" s="6">
        <v>1.3</v>
      </c>
      <c r="AU248" s="6">
        <v>0</v>
      </c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51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</row>
    <row r="249" spans="1:73">
      <c r="A249" s="5">
        <v>41141</v>
      </c>
      <c r="B249" s="6">
        <v>2623.5</v>
      </c>
      <c r="C249" s="6">
        <v>1389.9</v>
      </c>
      <c r="D249" s="6">
        <v>4755.2</v>
      </c>
      <c r="E249" s="6">
        <v>1.6</v>
      </c>
      <c r="F249" s="6">
        <v>0</v>
      </c>
      <c r="G249" s="6">
        <v>328240.5</v>
      </c>
      <c r="H249" s="6">
        <v>131025.4</v>
      </c>
      <c r="I249" s="6">
        <v>31919</v>
      </c>
      <c r="J249" s="6">
        <v>8.5</v>
      </c>
      <c r="K249" s="6">
        <v>13.8</v>
      </c>
      <c r="L249" s="6">
        <v>13580.5</v>
      </c>
      <c r="M249" s="6">
        <v>6298.4</v>
      </c>
      <c r="N249" s="6">
        <v>145798</v>
      </c>
      <c r="O249" s="6">
        <v>117152.1</v>
      </c>
      <c r="P249" s="6">
        <v>71630.899999999994</v>
      </c>
      <c r="Q249" s="6">
        <v>61748.6</v>
      </c>
      <c r="R249" s="6">
        <v>77900.600000000006</v>
      </c>
      <c r="S249" s="6">
        <v>52621.9</v>
      </c>
      <c r="T249" s="6">
        <v>7125.1</v>
      </c>
      <c r="U249" s="6">
        <v>5423.7</v>
      </c>
      <c r="V249" s="6">
        <v>640995.6</v>
      </c>
      <c r="W249" s="6">
        <v>337184.5</v>
      </c>
      <c r="X249" s="6">
        <v>1218176.5</v>
      </c>
      <c r="Y249" s="6">
        <v>120107.3</v>
      </c>
      <c r="Z249" s="6">
        <v>285.89999999999998</v>
      </c>
      <c r="AA249" s="6">
        <v>690</v>
      </c>
      <c r="AB249" s="6">
        <v>35956.199999999997</v>
      </c>
      <c r="AC249" s="6">
        <v>20114.2</v>
      </c>
      <c r="AD249" s="6">
        <v>1248178.3</v>
      </c>
      <c r="AE249" s="6">
        <v>120580.2</v>
      </c>
      <c r="AF249" s="6">
        <v>877.4</v>
      </c>
      <c r="AG249" s="6">
        <v>664</v>
      </c>
      <c r="AH249" s="51">
        <v>10303.6</v>
      </c>
      <c r="AI249" s="51">
        <v>8023.2</v>
      </c>
      <c r="AJ249" s="51">
        <v>44011.4</v>
      </c>
      <c r="AK249" s="51">
        <v>35101.300000000003</v>
      </c>
      <c r="AL249" s="6">
        <v>746.7</v>
      </c>
      <c r="AM249" s="6">
        <v>577.20000000000005</v>
      </c>
      <c r="AN249" s="51">
        <v>5493.6</v>
      </c>
      <c r="AO249" s="51">
        <v>2162.1999999999998</v>
      </c>
      <c r="AP249" s="6">
        <v>7.4</v>
      </c>
      <c r="AQ249" s="6">
        <v>11.7</v>
      </c>
      <c r="AR249" s="71">
        <v>235378.29</v>
      </c>
      <c r="AS249" s="6">
        <v>33944</v>
      </c>
      <c r="AT249" s="6">
        <v>1.3</v>
      </c>
      <c r="AU249" s="6">
        <v>0</v>
      </c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51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</row>
    <row r="250" spans="1:73">
      <c r="A250" s="5">
        <v>41142</v>
      </c>
      <c r="B250" s="6">
        <v>2623.9</v>
      </c>
      <c r="C250" s="6">
        <v>1390</v>
      </c>
      <c r="D250" s="6">
        <v>4756.1000000000004</v>
      </c>
      <c r="E250" s="6">
        <v>1.6</v>
      </c>
      <c r="F250" s="6">
        <v>0</v>
      </c>
      <c r="G250" s="6">
        <v>328491.8</v>
      </c>
      <c r="H250" s="6">
        <v>131124.6</v>
      </c>
      <c r="I250" s="6">
        <v>31943</v>
      </c>
      <c r="J250" s="6">
        <v>8.5</v>
      </c>
      <c r="K250" s="6">
        <v>13.8</v>
      </c>
      <c r="L250" s="6">
        <v>13580.5</v>
      </c>
      <c r="M250" s="6">
        <v>6298.4</v>
      </c>
      <c r="N250" s="6">
        <v>145831.29999999999</v>
      </c>
      <c r="O250" s="6">
        <v>117178.1</v>
      </c>
      <c r="P250" s="6">
        <v>71652.100000000006</v>
      </c>
      <c r="Q250" s="6">
        <v>61765.3</v>
      </c>
      <c r="R250" s="6">
        <v>77920</v>
      </c>
      <c r="S250" s="6">
        <v>52635.5</v>
      </c>
      <c r="T250" s="6">
        <v>7125.1</v>
      </c>
      <c r="U250" s="6">
        <v>5423.7</v>
      </c>
      <c r="V250" s="6">
        <v>641288.80000000005</v>
      </c>
      <c r="W250" s="6">
        <v>337332.5</v>
      </c>
      <c r="X250" s="6">
        <v>1218471</v>
      </c>
      <c r="Y250" s="6">
        <v>120131.3</v>
      </c>
      <c r="Z250" s="6">
        <v>285.89999999999998</v>
      </c>
      <c r="AA250" s="6">
        <v>690</v>
      </c>
      <c r="AB250" s="6">
        <v>36046.699999999997</v>
      </c>
      <c r="AC250" s="6">
        <v>20172.099999999999</v>
      </c>
      <c r="AD250" s="6">
        <v>1248272.6000000001</v>
      </c>
      <c r="AE250" s="6">
        <v>120604.2</v>
      </c>
      <c r="AF250" s="6">
        <v>877.4</v>
      </c>
      <c r="AG250" s="6">
        <v>664</v>
      </c>
      <c r="AH250" s="51">
        <v>10309.1</v>
      </c>
      <c r="AI250" s="51">
        <v>8027.4</v>
      </c>
      <c r="AJ250" s="51">
        <v>44024.1</v>
      </c>
      <c r="AK250" s="51">
        <v>35110.400000000001</v>
      </c>
      <c r="AL250" s="6">
        <v>766.2</v>
      </c>
      <c r="AM250" s="6">
        <v>592.1</v>
      </c>
      <c r="AN250" s="51">
        <v>5512.2</v>
      </c>
      <c r="AO250" s="51">
        <v>2169.4</v>
      </c>
      <c r="AP250" s="6">
        <v>7.4</v>
      </c>
      <c r="AQ250" s="6">
        <v>11.7</v>
      </c>
      <c r="AR250" s="71">
        <v>235378.29</v>
      </c>
      <c r="AS250" s="6">
        <v>33944</v>
      </c>
      <c r="AT250" s="6">
        <v>1.3</v>
      </c>
      <c r="AU250" s="6">
        <v>0</v>
      </c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51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</row>
    <row r="251" spans="1:73">
      <c r="A251" s="5">
        <v>41143</v>
      </c>
      <c r="B251" s="6">
        <v>2623.9</v>
      </c>
      <c r="C251" s="6">
        <v>1390</v>
      </c>
      <c r="D251" s="6">
        <v>4756.1000000000004</v>
      </c>
      <c r="E251" s="6">
        <v>1.6</v>
      </c>
      <c r="F251" s="6">
        <v>0</v>
      </c>
      <c r="G251" s="6">
        <v>328744.2</v>
      </c>
      <c r="H251" s="6">
        <v>131224.4</v>
      </c>
      <c r="I251" s="6">
        <v>31967</v>
      </c>
      <c r="J251" s="51">
        <v>8.5</v>
      </c>
      <c r="K251" s="51">
        <v>13.8</v>
      </c>
      <c r="L251" s="6">
        <v>13580.5</v>
      </c>
      <c r="M251" s="6">
        <v>6298.4</v>
      </c>
      <c r="N251" s="6">
        <v>145864.5</v>
      </c>
      <c r="O251" s="6">
        <v>117204.2</v>
      </c>
      <c r="P251" s="6">
        <v>71674</v>
      </c>
      <c r="Q251" s="6">
        <v>61782</v>
      </c>
      <c r="R251" s="6">
        <v>77940.800000000003</v>
      </c>
      <c r="S251" s="6">
        <v>52649.5</v>
      </c>
      <c r="T251" s="6">
        <v>7125.1</v>
      </c>
      <c r="U251" s="6">
        <v>5423.7</v>
      </c>
      <c r="V251" s="6">
        <v>641580</v>
      </c>
      <c r="W251" s="6">
        <v>337482.7</v>
      </c>
      <c r="X251" s="6">
        <v>1218764.5</v>
      </c>
      <c r="Y251" s="6">
        <v>120155.3</v>
      </c>
      <c r="Z251" s="6">
        <v>285.89999999999998</v>
      </c>
      <c r="AA251" s="6">
        <v>690</v>
      </c>
      <c r="AB251" s="6">
        <v>36148.300000000003</v>
      </c>
      <c r="AC251" s="6">
        <v>20231.3</v>
      </c>
      <c r="AD251" s="6">
        <v>1248378.3999999999</v>
      </c>
      <c r="AE251" s="6">
        <v>120628.2</v>
      </c>
      <c r="AF251" s="6">
        <v>877.4</v>
      </c>
      <c r="AG251" s="6">
        <v>664</v>
      </c>
      <c r="AH251" s="51">
        <v>10314.5</v>
      </c>
      <c r="AI251" s="51">
        <v>8031.6</v>
      </c>
      <c r="AJ251" s="51">
        <v>44036.9</v>
      </c>
      <c r="AK251" s="51">
        <v>35119.699999999997</v>
      </c>
      <c r="AL251" s="6">
        <v>785.8</v>
      </c>
      <c r="AM251" s="6">
        <v>607.29999999999995</v>
      </c>
      <c r="AN251" s="51">
        <v>5537.7</v>
      </c>
      <c r="AO251" s="51">
        <v>2179.6</v>
      </c>
      <c r="AP251" s="51">
        <v>7.4</v>
      </c>
      <c r="AQ251" s="51">
        <v>11.7</v>
      </c>
      <c r="AR251" s="71">
        <v>235378.29</v>
      </c>
      <c r="AS251" s="6">
        <v>33944</v>
      </c>
      <c r="AT251" s="6">
        <v>1.3</v>
      </c>
      <c r="AU251" s="6">
        <v>0</v>
      </c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51"/>
      <c r="BG251" s="51"/>
      <c r="BH251" s="51"/>
      <c r="BI251" s="51"/>
      <c r="BJ251" s="51"/>
      <c r="BK251" s="51"/>
      <c r="BL251" s="51"/>
      <c r="BM251" s="6"/>
      <c r="BN251" s="6"/>
      <c r="BO251" s="6"/>
      <c r="BP251" s="51"/>
      <c r="BQ251" s="51"/>
      <c r="BR251" s="51"/>
      <c r="BS251" s="51"/>
      <c r="BT251" s="6"/>
      <c r="BU251" s="6"/>
    </row>
    <row r="252" spans="1:73">
      <c r="A252" s="5">
        <v>41144</v>
      </c>
      <c r="B252" s="6">
        <v>2623.9</v>
      </c>
      <c r="C252" s="6">
        <v>1390</v>
      </c>
      <c r="D252" s="6">
        <v>4756.1000000000004</v>
      </c>
      <c r="E252" s="6">
        <v>1.6</v>
      </c>
      <c r="F252" s="6">
        <v>0</v>
      </c>
      <c r="G252" s="6">
        <v>328995.7</v>
      </c>
      <c r="H252" s="6">
        <v>131323.9</v>
      </c>
      <c r="I252" s="6">
        <v>31991</v>
      </c>
      <c r="J252" s="6">
        <v>8.5</v>
      </c>
      <c r="K252" s="6">
        <v>13.8</v>
      </c>
      <c r="L252" s="6">
        <v>13580.5</v>
      </c>
      <c r="M252" s="6">
        <v>6298.4</v>
      </c>
      <c r="N252" s="6">
        <v>145897.4</v>
      </c>
      <c r="O252" s="6">
        <v>117230.1</v>
      </c>
      <c r="P252" s="6">
        <v>71696.7</v>
      </c>
      <c r="Q252" s="6">
        <v>61799.1</v>
      </c>
      <c r="R252" s="6">
        <v>77961.399999999994</v>
      </c>
      <c r="S252" s="6">
        <v>52663.5</v>
      </c>
      <c r="T252" s="6">
        <v>7125.1</v>
      </c>
      <c r="U252" s="6">
        <v>5423.7</v>
      </c>
      <c r="V252" s="6">
        <v>641875.69999999995</v>
      </c>
      <c r="W252" s="6">
        <v>337633.8</v>
      </c>
      <c r="X252" s="6">
        <v>1219061.8</v>
      </c>
      <c r="Y252" s="6">
        <v>120179.3</v>
      </c>
      <c r="Z252" s="6">
        <v>285.89999999999998</v>
      </c>
      <c r="AA252" s="6">
        <v>690</v>
      </c>
      <c r="AB252" s="6">
        <v>36249.699999999997</v>
      </c>
      <c r="AC252" s="6">
        <v>20291.8</v>
      </c>
      <c r="AD252" s="6">
        <v>1248483.2</v>
      </c>
      <c r="AE252" s="6">
        <v>120652.2</v>
      </c>
      <c r="AF252" s="6">
        <v>877.4</v>
      </c>
      <c r="AG252" s="6">
        <v>664</v>
      </c>
      <c r="AH252" s="51">
        <v>10320.1</v>
      </c>
      <c r="AI252" s="51">
        <v>8035.8</v>
      </c>
      <c r="AJ252" s="51">
        <v>44049.599999999999</v>
      </c>
      <c r="AK252" s="51">
        <v>35128.9</v>
      </c>
      <c r="AL252" s="6">
        <v>805.3</v>
      </c>
      <c r="AM252" s="6">
        <v>622.29999999999995</v>
      </c>
      <c r="AN252" s="51">
        <v>5567.2</v>
      </c>
      <c r="AO252" s="51">
        <v>2190.9</v>
      </c>
      <c r="AP252" s="6">
        <v>7.4</v>
      </c>
      <c r="AQ252" s="6">
        <v>11.7</v>
      </c>
      <c r="AR252" s="71">
        <v>235378.29</v>
      </c>
      <c r="AS252" s="6">
        <v>33944</v>
      </c>
      <c r="AT252" s="6">
        <v>1.3</v>
      </c>
      <c r="AU252" s="6">
        <v>0</v>
      </c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51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</row>
    <row r="253" spans="1:73">
      <c r="A253" s="5">
        <v>41145</v>
      </c>
      <c r="B253" s="6">
        <v>2623.9</v>
      </c>
      <c r="C253" s="6">
        <v>1390</v>
      </c>
      <c r="D253" s="6">
        <v>4756.1000000000004</v>
      </c>
      <c r="E253" s="6">
        <v>1.6</v>
      </c>
      <c r="F253" s="6">
        <v>0</v>
      </c>
      <c r="G253" s="6">
        <v>329246.8</v>
      </c>
      <c r="H253" s="6">
        <v>131423.4</v>
      </c>
      <c r="I253" s="6">
        <v>32015</v>
      </c>
      <c r="J253" s="6">
        <v>8.5</v>
      </c>
      <c r="K253" s="6">
        <v>13.8</v>
      </c>
      <c r="L253" s="6">
        <v>13580.5</v>
      </c>
      <c r="M253" s="6">
        <v>6298.4</v>
      </c>
      <c r="N253" s="6">
        <v>145929.9</v>
      </c>
      <c r="O253" s="6">
        <v>117255.7</v>
      </c>
      <c r="P253" s="6">
        <v>71717.899999999994</v>
      </c>
      <c r="Q253" s="6">
        <v>61815.5</v>
      </c>
      <c r="R253" s="6">
        <v>77982.399999999994</v>
      </c>
      <c r="S253" s="6">
        <v>52677.8</v>
      </c>
      <c r="T253" s="6">
        <v>7125.1</v>
      </c>
      <c r="U253" s="6">
        <v>5423.7</v>
      </c>
      <c r="V253" s="6">
        <v>642160.5</v>
      </c>
      <c r="W253" s="6">
        <v>337783.3</v>
      </c>
      <c r="X253" s="6">
        <v>1219347.6000000001</v>
      </c>
      <c r="Y253" s="6">
        <v>120203.3</v>
      </c>
      <c r="Z253" s="6">
        <v>285.89999999999998</v>
      </c>
      <c r="AA253" s="6">
        <v>690</v>
      </c>
      <c r="AB253" s="6">
        <v>36351.599999999999</v>
      </c>
      <c r="AC253" s="6">
        <v>20349.7</v>
      </c>
      <c r="AD253" s="6">
        <v>1248589.2</v>
      </c>
      <c r="AE253" s="6">
        <v>120676.2</v>
      </c>
      <c r="AF253" s="6">
        <v>877.4</v>
      </c>
      <c r="AG253" s="6">
        <v>664</v>
      </c>
      <c r="AH253" s="51">
        <v>10325.700000000001</v>
      </c>
      <c r="AI253" s="51">
        <v>8040.2</v>
      </c>
      <c r="AJ253" s="51">
        <v>44062.1</v>
      </c>
      <c r="AK253" s="51">
        <v>35138</v>
      </c>
      <c r="AL253" s="6">
        <v>824.6</v>
      </c>
      <c r="AM253" s="6">
        <v>637.4</v>
      </c>
      <c r="AN253" s="51">
        <v>5588.8</v>
      </c>
      <c r="AO253" s="51">
        <v>2199.3000000000002</v>
      </c>
      <c r="AP253" s="6">
        <v>7.4</v>
      </c>
      <c r="AQ253" s="6">
        <v>11.7</v>
      </c>
      <c r="AR253" s="71">
        <v>235378.29</v>
      </c>
      <c r="AS253" s="6">
        <v>33944</v>
      </c>
      <c r="AT253" s="6">
        <v>1.3</v>
      </c>
      <c r="AU253" s="6">
        <v>0</v>
      </c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51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</row>
    <row r="254" spans="1:73">
      <c r="A254" s="5">
        <v>41146</v>
      </c>
      <c r="B254" s="6">
        <v>2623.9</v>
      </c>
      <c r="C254" s="6">
        <v>1390</v>
      </c>
      <c r="D254" s="6">
        <v>4756.1000000000004</v>
      </c>
      <c r="E254" s="6">
        <v>1.6</v>
      </c>
      <c r="F254" s="6">
        <v>0</v>
      </c>
      <c r="G254" s="6">
        <v>329495.59999999998</v>
      </c>
      <c r="H254" s="6">
        <v>131522.1</v>
      </c>
      <c r="I254" s="6">
        <v>32039</v>
      </c>
      <c r="J254" s="6">
        <v>8.5</v>
      </c>
      <c r="K254" s="6">
        <v>13.8</v>
      </c>
      <c r="L254" s="6">
        <v>13580.5</v>
      </c>
      <c r="M254" s="6">
        <v>6298.4</v>
      </c>
      <c r="N254" s="6">
        <v>145962.29999999999</v>
      </c>
      <c r="O254" s="6">
        <v>117281</v>
      </c>
      <c r="P254" s="6">
        <v>71739.8</v>
      </c>
      <c r="Q254" s="6">
        <v>61832.2</v>
      </c>
      <c r="R254" s="6">
        <v>78002.7</v>
      </c>
      <c r="S254" s="6">
        <v>52691.6</v>
      </c>
      <c r="T254" s="6">
        <v>7125.1</v>
      </c>
      <c r="U254" s="6">
        <v>5423.7</v>
      </c>
      <c r="V254" s="6">
        <v>642446.6</v>
      </c>
      <c r="W254" s="6">
        <v>337932.2</v>
      </c>
      <c r="X254" s="6">
        <v>1219633</v>
      </c>
      <c r="Y254" s="6">
        <v>120227.3</v>
      </c>
      <c r="Z254" s="6">
        <v>285.89999999999998</v>
      </c>
      <c r="AA254" s="6">
        <v>690</v>
      </c>
      <c r="AB254" s="6">
        <v>36453</v>
      </c>
      <c r="AC254" s="6">
        <v>20407.599999999999</v>
      </c>
      <c r="AD254" s="6">
        <v>1248694.8</v>
      </c>
      <c r="AE254" s="6">
        <v>120700.2</v>
      </c>
      <c r="AF254" s="6">
        <v>877.4</v>
      </c>
      <c r="AG254" s="6">
        <v>664</v>
      </c>
      <c r="AH254" s="51">
        <v>10331.1</v>
      </c>
      <c r="AI254" s="51">
        <v>8044.4</v>
      </c>
      <c r="AJ254" s="51">
        <v>44074.7</v>
      </c>
      <c r="AK254" s="51">
        <v>35147</v>
      </c>
      <c r="AL254" s="6">
        <v>844</v>
      </c>
      <c r="AM254" s="6">
        <v>652.4</v>
      </c>
      <c r="AN254" s="51">
        <v>5613.9</v>
      </c>
      <c r="AO254" s="51">
        <v>2209.1999999999998</v>
      </c>
      <c r="AP254" s="6">
        <v>7.4</v>
      </c>
      <c r="AQ254" s="6">
        <v>11.7</v>
      </c>
      <c r="AR254" s="71">
        <v>235378.29</v>
      </c>
      <c r="AS254" s="6">
        <v>33944</v>
      </c>
      <c r="AT254" s="6">
        <v>1.3</v>
      </c>
      <c r="AU254" s="6">
        <v>0</v>
      </c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51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</row>
    <row r="255" spans="1:73">
      <c r="A255" s="5">
        <v>41147</v>
      </c>
      <c r="B255" s="6">
        <v>2623.9</v>
      </c>
      <c r="C255" s="6">
        <v>1390</v>
      </c>
      <c r="D255" s="6">
        <v>4756.1000000000004</v>
      </c>
      <c r="E255" s="6">
        <v>1.6</v>
      </c>
      <c r="F255" s="6">
        <v>0</v>
      </c>
      <c r="G255" s="6">
        <v>329742.90000000002</v>
      </c>
      <c r="H255" s="6">
        <v>131620.6</v>
      </c>
      <c r="I255" s="6">
        <v>32063</v>
      </c>
      <c r="J255" s="6">
        <v>8.5</v>
      </c>
      <c r="K255" s="6">
        <v>13.8</v>
      </c>
      <c r="L255" s="6">
        <v>13580.5</v>
      </c>
      <c r="M255" s="6">
        <v>6298.4</v>
      </c>
      <c r="N255" s="6">
        <v>145995</v>
      </c>
      <c r="O255" s="6">
        <v>117306.6</v>
      </c>
      <c r="P255" s="6">
        <v>71760.3</v>
      </c>
      <c r="Q255" s="6">
        <v>61848.5</v>
      </c>
      <c r="R255" s="6">
        <v>78021.899999999994</v>
      </c>
      <c r="S255" s="6">
        <v>52704.800000000003</v>
      </c>
      <c r="T255" s="6">
        <v>7125.1</v>
      </c>
      <c r="U255" s="6">
        <v>5423.7</v>
      </c>
      <c r="V255" s="6">
        <v>642719</v>
      </c>
      <c r="W255" s="6">
        <v>338079</v>
      </c>
      <c r="X255" s="6">
        <v>1219907.1000000001</v>
      </c>
      <c r="Y255" s="6">
        <v>120251.3</v>
      </c>
      <c r="Z255" s="6">
        <v>285.89999999999998</v>
      </c>
      <c r="AA255" s="6">
        <v>690</v>
      </c>
      <c r="AB255" s="6">
        <v>36555</v>
      </c>
      <c r="AC255" s="6">
        <v>20462.3</v>
      </c>
      <c r="AD255" s="6">
        <v>1248801.8</v>
      </c>
      <c r="AE255" s="6">
        <v>120724.2</v>
      </c>
      <c r="AF255" s="6">
        <v>877.4</v>
      </c>
      <c r="AG255" s="6">
        <v>664</v>
      </c>
      <c r="AH255" s="51">
        <v>10336.6</v>
      </c>
      <c r="AI255" s="51">
        <v>8048.6</v>
      </c>
      <c r="AJ255" s="51">
        <v>44087.7</v>
      </c>
      <c r="AK255" s="51">
        <v>35156.300000000003</v>
      </c>
      <c r="AL255" s="6">
        <v>863.5</v>
      </c>
      <c r="AM255" s="6">
        <v>667.4</v>
      </c>
      <c r="AN255" s="51">
        <v>5629.1</v>
      </c>
      <c r="AO255" s="51">
        <v>2215.1999999999998</v>
      </c>
      <c r="AP255" s="6">
        <v>7.4</v>
      </c>
      <c r="AQ255" s="6">
        <v>11.7</v>
      </c>
      <c r="AR255" s="71">
        <v>235378.29</v>
      </c>
      <c r="AS255" s="6">
        <v>33944</v>
      </c>
      <c r="AT255" s="6">
        <v>1.3</v>
      </c>
      <c r="AU255" s="6">
        <v>0</v>
      </c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51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</row>
    <row r="256" spans="1:73">
      <c r="A256" s="5">
        <v>41148</v>
      </c>
      <c r="B256" s="6">
        <v>2623.9</v>
      </c>
      <c r="C256" s="6">
        <v>1390</v>
      </c>
      <c r="D256" s="6">
        <v>4756.1000000000004</v>
      </c>
      <c r="E256" s="6">
        <v>1.6</v>
      </c>
      <c r="F256" s="6">
        <v>0</v>
      </c>
      <c r="G256" s="6">
        <v>329991.3</v>
      </c>
      <c r="H256" s="6">
        <v>131799.29999999999</v>
      </c>
      <c r="I256" s="6">
        <v>32087</v>
      </c>
      <c r="J256" s="6">
        <v>8.5</v>
      </c>
      <c r="K256" s="6">
        <v>13.8</v>
      </c>
      <c r="L256" s="6">
        <v>13580.5</v>
      </c>
      <c r="M256" s="6">
        <v>6298.4</v>
      </c>
      <c r="N256" s="6">
        <v>146028.20000000001</v>
      </c>
      <c r="O256" s="6">
        <v>117332.4</v>
      </c>
      <c r="P256" s="6">
        <v>71783.3</v>
      </c>
      <c r="Q256" s="6">
        <v>61865.8</v>
      </c>
      <c r="R256" s="6">
        <v>78041.100000000006</v>
      </c>
      <c r="S256" s="6">
        <v>52717.9</v>
      </c>
      <c r="T256" s="6">
        <v>7125.1</v>
      </c>
      <c r="U256" s="6">
        <v>5423.7</v>
      </c>
      <c r="V256" s="6">
        <v>643007.4</v>
      </c>
      <c r="W256" s="6">
        <v>338228</v>
      </c>
      <c r="X256" s="6">
        <v>1220196.7</v>
      </c>
      <c r="Y256" s="6">
        <v>120275.3</v>
      </c>
      <c r="Z256" s="6">
        <v>285.89999999999998</v>
      </c>
      <c r="AA256" s="6">
        <v>690</v>
      </c>
      <c r="AB256" s="6">
        <v>36656.300000000003</v>
      </c>
      <c r="AC256" s="6">
        <v>20521</v>
      </c>
      <c r="AD256" s="6">
        <v>1248902</v>
      </c>
      <c r="AE256" s="6">
        <v>120748.2</v>
      </c>
      <c r="AF256" s="6">
        <v>877.4</v>
      </c>
      <c r="AG256" s="6">
        <v>664</v>
      </c>
      <c r="AH256" s="51">
        <v>10342.1</v>
      </c>
      <c r="AI256" s="51">
        <v>8052.8</v>
      </c>
      <c r="AJ256" s="51">
        <v>44100.6</v>
      </c>
      <c r="AK256" s="51">
        <v>35165.599999999999</v>
      </c>
      <c r="AL256" s="6">
        <v>883.1</v>
      </c>
      <c r="AM256" s="6">
        <v>682.5</v>
      </c>
      <c r="AN256" s="51">
        <v>5656.3</v>
      </c>
      <c r="AO256" s="51">
        <v>2226.1</v>
      </c>
      <c r="AP256" s="6">
        <v>7.4</v>
      </c>
      <c r="AQ256" s="6">
        <v>11.7</v>
      </c>
      <c r="AR256" s="71">
        <v>235378.29</v>
      </c>
      <c r="AS256" s="6">
        <v>33944</v>
      </c>
      <c r="AT256" s="6">
        <v>1.3</v>
      </c>
      <c r="AU256" s="6">
        <v>0</v>
      </c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51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</row>
    <row r="257" spans="1:73">
      <c r="A257" s="5">
        <v>41149</v>
      </c>
      <c r="B257" s="6">
        <v>2625</v>
      </c>
      <c r="C257" s="6">
        <v>1390.7</v>
      </c>
      <c r="D257" s="6">
        <v>4757.5</v>
      </c>
      <c r="E257" s="6">
        <v>1.6</v>
      </c>
      <c r="F257" s="6">
        <v>0</v>
      </c>
      <c r="G257" s="6">
        <v>330238.7</v>
      </c>
      <c r="H257" s="6">
        <v>131817.4</v>
      </c>
      <c r="I257" s="6">
        <v>32111</v>
      </c>
      <c r="J257" s="6">
        <v>8.5</v>
      </c>
      <c r="K257" s="6">
        <v>13.8</v>
      </c>
      <c r="L257" s="6">
        <v>13580.5</v>
      </c>
      <c r="M257" s="6">
        <v>6298.4</v>
      </c>
      <c r="N257" s="6">
        <v>146061.1</v>
      </c>
      <c r="O257" s="6">
        <v>117358</v>
      </c>
      <c r="P257" s="6">
        <v>71806.7</v>
      </c>
      <c r="Q257" s="6">
        <v>61883.6</v>
      </c>
      <c r="R257" s="6">
        <v>78060.5</v>
      </c>
      <c r="S257" s="6">
        <v>52731</v>
      </c>
      <c r="T257" s="6">
        <v>7125.1</v>
      </c>
      <c r="U257" s="6">
        <v>5423.7</v>
      </c>
      <c r="V257" s="6">
        <v>643300.30000000005</v>
      </c>
      <c r="W257" s="6">
        <v>338371.8</v>
      </c>
      <c r="X257" s="6">
        <v>1220490</v>
      </c>
      <c r="Y257" s="6">
        <v>120299.3</v>
      </c>
      <c r="Z257" s="6">
        <v>285.89999999999998</v>
      </c>
      <c r="AA257" s="6">
        <v>690</v>
      </c>
      <c r="AB257" s="6">
        <v>36752.5</v>
      </c>
      <c r="AC257" s="6">
        <v>20583.5</v>
      </c>
      <c r="AD257" s="6">
        <v>1249007</v>
      </c>
      <c r="AE257" s="6">
        <v>120772.2</v>
      </c>
      <c r="AF257" s="6">
        <v>877.4</v>
      </c>
      <c r="AG257" s="6">
        <v>664</v>
      </c>
      <c r="AH257" s="51">
        <v>10347.700000000001</v>
      </c>
      <c r="AI257" s="51">
        <v>8057</v>
      </c>
      <c r="AJ257" s="51">
        <v>44113.2</v>
      </c>
      <c r="AK257" s="51">
        <v>35174.699999999997</v>
      </c>
      <c r="AL257" s="6">
        <v>902.3</v>
      </c>
      <c r="AM257" s="6">
        <v>697.4</v>
      </c>
      <c r="AN257" s="51">
        <v>5683.9</v>
      </c>
      <c r="AO257" s="51">
        <v>2237</v>
      </c>
      <c r="AP257" s="6">
        <v>7.4</v>
      </c>
      <c r="AQ257" s="6">
        <v>11.7</v>
      </c>
      <c r="AR257" s="71">
        <v>235378.29</v>
      </c>
      <c r="AS257" s="6">
        <v>33944</v>
      </c>
      <c r="AT257" s="6">
        <v>1.3</v>
      </c>
      <c r="AU257" s="6">
        <v>0</v>
      </c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51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</row>
    <row r="258" spans="1:73">
      <c r="A258" s="5">
        <v>41150</v>
      </c>
      <c r="B258" s="6">
        <v>2625</v>
      </c>
      <c r="C258" s="6">
        <v>1390.7</v>
      </c>
      <c r="D258" s="6">
        <v>4757.5</v>
      </c>
      <c r="E258" s="6">
        <v>1.6</v>
      </c>
      <c r="F258" s="6">
        <v>0</v>
      </c>
      <c r="G258" s="6">
        <v>330484.2</v>
      </c>
      <c r="H258" s="6">
        <v>131915</v>
      </c>
      <c r="I258" s="6">
        <v>32135</v>
      </c>
      <c r="J258" s="6">
        <v>8.5</v>
      </c>
      <c r="K258" s="6">
        <v>13.8</v>
      </c>
      <c r="L258" s="6">
        <v>13580.5</v>
      </c>
      <c r="M258" s="6">
        <v>6298.4</v>
      </c>
      <c r="N258" s="6">
        <v>146094</v>
      </c>
      <c r="O258" s="6">
        <v>117383.7</v>
      </c>
      <c r="P258" s="6">
        <v>71828.100000000006</v>
      </c>
      <c r="Q258" s="6">
        <v>61900.1</v>
      </c>
      <c r="R258" s="6">
        <v>78081</v>
      </c>
      <c r="S258" s="6">
        <v>52744.6</v>
      </c>
      <c r="T258" s="6">
        <v>7125.1</v>
      </c>
      <c r="U258" s="6">
        <v>5423.7</v>
      </c>
      <c r="V258" s="6">
        <v>643468.1</v>
      </c>
      <c r="W258" s="6">
        <v>338452.1</v>
      </c>
      <c r="X258" s="6">
        <v>1220660</v>
      </c>
      <c r="Y258" s="6">
        <v>120323.3</v>
      </c>
      <c r="Z258" s="6">
        <v>285.89999999999998</v>
      </c>
      <c r="AA258" s="6">
        <v>690</v>
      </c>
      <c r="AB258" s="6">
        <v>36966.699999999997</v>
      </c>
      <c r="AC258" s="6">
        <v>20707.599999999999</v>
      </c>
      <c r="AD258" s="6">
        <v>1249223</v>
      </c>
      <c r="AE258" s="6">
        <v>120796.2</v>
      </c>
      <c r="AF258" s="6">
        <v>877.4</v>
      </c>
      <c r="AG258" s="6">
        <v>664</v>
      </c>
      <c r="AH258" s="51">
        <v>10353.4</v>
      </c>
      <c r="AI258" s="51">
        <v>8061.3</v>
      </c>
      <c r="AJ258" s="51">
        <v>44126</v>
      </c>
      <c r="AK258" s="51">
        <v>35183.9</v>
      </c>
      <c r="AL258" s="6">
        <v>921.7</v>
      </c>
      <c r="AM258" s="6">
        <v>712.4</v>
      </c>
      <c r="AN258" s="51">
        <v>5707.1</v>
      </c>
      <c r="AO258" s="51">
        <v>2246.3000000000002</v>
      </c>
      <c r="AP258" s="6">
        <v>7.4</v>
      </c>
      <c r="AQ258" s="6">
        <v>11.7</v>
      </c>
      <c r="AR258" s="71">
        <v>235378.29</v>
      </c>
      <c r="AS258" s="6">
        <v>33944</v>
      </c>
      <c r="AT258" s="6">
        <v>1.3</v>
      </c>
      <c r="AU258" s="6">
        <v>0</v>
      </c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51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</row>
    <row r="259" spans="1:73">
      <c r="A259" s="5">
        <v>41151</v>
      </c>
      <c r="B259" s="6">
        <v>2625</v>
      </c>
      <c r="C259" s="6">
        <v>1390.7</v>
      </c>
      <c r="D259" s="6">
        <v>4757.5</v>
      </c>
      <c r="E259" s="6">
        <v>1.6</v>
      </c>
      <c r="F259" s="6">
        <v>0</v>
      </c>
      <c r="G259" s="6">
        <v>330735.59999999998</v>
      </c>
      <c r="H259" s="6">
        <v>132014.20000000001</v>
      </c>
      <c r="I259" s="6">
        <v>32159</v>
      </c>
      <c r="J259" s="6">
        <v>8.5</v>
      </c>
      <c r="K259" s="6">
        <v>13.8</v>
      </c>
      <c r="L259" s="6">
        <v>13580.5</v>
      </c>
      <c r="M259" s="6">
        <v>6298.4</v>
      </c>
      <c r="N259" s="6">
        <v>146127.20000000001</v>
      </c>
      <c r="O259" s="6">
        <v>117409.2</v>
      </c>
      <c r="P259" s="6">
        <v>71850.600000000006</v>
      </c>
      <c r="Q259" s="6">
        <v>61917.5</v>
      </c>
      <c r="R259" s="6">
        <v>78100.7</v>
      </c>
      <c r="S259" s="6">
        <v>52758</v>
      </c>
      <c r="T259" s="6">
        <v>7125.1</v>
      </c>
      <c r="U259" s="6">
        <v>5423.7</v>
      </c>
      <c r="V259" s="6">
        <v>643562.1</v>
      </c>
      <c r="W259" s="6">
        <v>338499.1</v>
      </c>
      <c r="X259" s="6">
        <v>1220759</v>
      </c>
      <c r="Y259" s="6">
        <v>120347.3</v>
      </c>
      <c r="Z259" s="6">
        <v>285.89999999999998</v>
      </c>
      <c r="AA259" s="6">
        <v>690</v>
      </c>
      <c r="AB259" s="6">
        <v>37259.199999999997</v>
      </c>
      <c r="AC259" s="6">
        <v>20867.3</v>
      </c>
      <c r="AD259" s="6">
        <v>1249518</v>
      </c>
      <c r="AE259" s="6">
        <v>120820.2</v>
      </c>
      <c r="AF259" s="6">
        <v>877.4</v>
      </c>
      <c r="AG259" s="6">
        <v>664</v>
      </c>
      <c r="AH259" s="51">
        <v>10359</v>
      </c>
      <c r="AI259" s="51">
        <v>8065.5</v>
      </c>
      <c r="AJ259" s="51">
        <v>44138.7</v>
      </c>
      <c r="AK259" s="51">
        <v>35193</v>
      </c>
      <c r="AL259" s="6">
        <v>941</v>
      </c>
      <c r="AM259" s="6">
        <v>727.3</v>
      </c>
      <c r="AN259" s="51">
        <v>5728.7</v>
      </c>
      <c r="AO259" s="51">
        <v>2254.5</v>
      </c>
      <c r="AP259" s="6">
        <v>7.4</v>
      </c>
      <c r="AQ259" s="6">
        <v>11.7</v>
      </c>
      <c r="AR259" s="71">
        <v>235378.29</v>
      </c>
      <c r="AS259" s="6">
        <v>33944</v>
      </c>
      <c r="AT259" s="6">
        <v>1.3</v>
      </c>
      <c r="AU259" s="6">
        <v>0</v>
      </c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51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</row>
    <row r="260" spans="1:73">
      <c r="A260" s="5">
        <v>41152</v>
      </c>
      <c r="B260" s="6">
        <v>2625</v>
      </c>
      <c r="C260" s="6">
        <v>1390.7</v>
      </c>
      <c r="D260" s="6">
        <v>4757.5</v>
      </c>
      <c r="E260" s="6">
        <v>1.6</v>
      </c>
      <c r="F260" s="6">
        <v>0</v>
      </c>
      <c r="G260" s="6">
        <v>330981.2</v>
      </c>
      <c r="H260" s="6">
        <v>132112.1</v>
      </c>
      <c r="I260" s="6">
        <v>32183</v>
      </c>
      <c r="J260" s="6">
        <v>8.5</v>
      </c>
      <c r="K260" s="6">
        <v>13.8</v>
      </c>
      <c r="L260" s="6">
        <v>13580.5</v>
      </c>
      <c r="M260" s="6">
        <v>6298.4</v>
      </c>
      <c r="N260" s="6">
        <v>146160.6</v>
      </c>
      <c r="O260" s="6">
        <v>117435.7</v>
      </c>
      <c r="P260" s="6">
        <v>71874.5</v>
      </c>
      <c r="Q260" s="6">
        <v>61935.4</v>
      </c>
      <c r="R260" s="6">
        <v>78120.600000000006</v>
      </c>
      <c r="S260" s="6">
        <v>52771.6</v>
      </c>
      <c r="T260" s="6">
        <v>7125.1</v>
      </c>
      <c r="U260" s="6">
        <v>5423.7</v>
      </c>
      <c r="V260" s="6">
        <v>643657.1</v>
      </c>
      <c r="W260" s="6">
        <v>338557.5</v>
      </c>
      <c r="X260" s="6">
        <v>1220856.3999999999</v>
      </c>
      <c r="Y260" s="6">
        <v>120371.3</v>
      </c>
      <c r="Z260" s="6">
        <v>285.89999999999998</v>
      </c>
      <c r="AA260" s="6">
        <v>690</v>
      </c>
      <c r="AB260" s="6">
        <v>37556.800000000003</v>
      </c>
      <c r="AC260" s="6">
        <v>21018.9</v>
      </c>
      <c r="AD260" s="6">
        <v>1249812.3</v>
      </c>
      <c r="AE260" s="6">
        <v>120844.2</v>
      </c>
      <c r="AF260" s="6">
        <v>877.4</v>
      </c>
      <c r="AG260" s="6">
        <v>664</v>
      </c>
      <c r="AH260" s="51">
        <v>10364.6</v>
      </c>
      <c r="AI260" s="51">
        <v>8069.7</v>
      </c>
      <c r="AJ260" s="51">
        <v>44151.5</v>
      </c>
      <c r="AK260" s="51">
        <v>35202.300000000003</v>
      </c>
      <c r="AL260" s="6">
        <v>960.6</v>
      </c>
      <c r="AM260" s="6">
        <v>742.3</v>
      </c>
      <c r="AN260" s="51">
        <v>5758.7</v>
      </c>
      <c r="AO260" s="51">
        <v>2266.1999999999998</v>
      </c>
      <c r="AP260" s="6">
        <v>7.4</v>
      </c>
      <c r="AQ260" s="6">
        <v>11.7</v>
      </c>
      <c r="AR260" s="71">
        <v>235378.29</v>
      </c>
      <c r="AS260" s="6">
        <v>33944</v>
      </c>
      <c r="AT260" s="6">
        <v>1.3</v>
      </c>
      <c r="AU260" s="6">
        <v>0</v>
      </c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51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</row>
    <row r="261" spans="1:73">
      <c r="A261" s="17"/>
      <c r="B261" s="18"/>
      <c r="C261" s="18"/>
      <c r="D261" s="18"/>
      <c r="E261" s="18"/>
      <c r="F261" s="18"/>
      <c r="G261" s="19"/>
      <c r="H261" s="19"/>
      <c r="I261" s="20"/>
      <c r="J261" s="18"/>
      <c r="K261" s="18"/>
      <c r="L261" s="21"/>
      <c r="M261" s="18"/>
      <c r="N261" s="18"/>
      <c r="O261" s="18"/>
      <c r="P261" s="18"/>
      <c r="Q261" s="22"/>
      <c r="R261" s="18"/>
      <c r="S261" s="18"/>
      <c r="T261" s="18"/>
      <c r="U261" s="18"/>
      <c r="V261" s="18"/>
      <c r="W261" s="18"/>
      <c r="X261" s="18"/>
      <c r="Y261" s="21"/>
      <c r="Z261" s="18"/>
      <c r="AA261" s="18"/>
      <c r="AB261" s="24"/>
      <c r="AC261" s="25"/>
      <c r="AD261" s="24"/>
      <c r="AE261" s="18"/>
      <c r="AF261" s="18"/>
      <c r="AG261" s="18"/>
      <c r="AH261" s="18"/>
      <c r="AI261" s="18"/>
      <c r="AJ261" s="18"/>
      <c r="AK261" s="18"/>
      <c r="AL261" s="18"/>
      <c r="AM261" s="18"/>
      <c r="AN261" s="21"/>
      <c r="AO261" s="21"/>
      <c r="AP261" s="18"/>
      <c r="AQ261" s="18"/>
      <c r="AR261" s="19"/>
      <c r="AS261" s="19"/>
      <c r="AT261" s="18"/>
      <c r="AU261" s="18"/>
      <c r="AV261" s="18"/>
      <c r="AW261" s="18"/>
      <c r="AX261" s="18"/>
      <c r="AY261" s="21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22"/>
    </row>
    <row r="262" spans="1:73">
      <c r="A262" s="5">
        <v>41152</v>
      </c>
      <c r="B262" s="6">
        <v>2625</v>
      </c>
      <c r="C262" s="6">
        <v>1390.7</v>
      </c>
      <c r="D262" s="6">
        <v>4757.5</v>
      </c>
      <c r="E262" s="6">
        <v>1.6</v>
      </c>
      <c r="F262" s="6">
        <v>0</v>
      </c>
      <c r="G262" s="6">
        <v>330981.2</v>
      </c>
      <c r="H262" s="6">
        <v>132112.1</v>
      </c>
      <c r="I262" s="6">
        <v>32183</v>
      </c>
      <c r="J262" s="6">
        <v>8.5</v>
      </c>
      <c r="K262" s="6">
        <v>13.8</v>
      </c>
      <c r="L262" s="6">
        <v>13580.5</v>
      </c>
      <c r="M262" s="6">
        <v>6298.4</v>
      </c>
      <c r="N262" s="6">
        <v>146160.6</v>
      </c>
      <c r="O262" s="6">
        <v>117435.7</v>
      </c>
      <c r="P262" s="6">
        <v>71874.5</v>
      </c>
      <c r="Q262" s="6">
        <v>61935.4</v>
      </c>
      <c r="R262" s="6">
        <v>78120.600000000006</v>
      </c>
      <c r="S262" s="6">
        <v>52771.6</v>
      </c>
      <c r="T262" s="6">
        <v>7125.1</v>
      </c>
      <c r="U262" s="6">
        <v>5423.7</v>
      </c>
      <c r="V262" s="6">
        <v>643657.1</v>
      </c>
      <c r="W262" s="6">
        <v>338557.5</v>
      </c>
      <c r="X262" s="6">
        <v>1220856.3999999999</v>
      </c>
      <c r="Y262" s="6">
        <v>120371.3</v>
      </c>
      <c r="Z262" s="6">
        <v>285.89999999999998</v>
      </c>
      <c r="AA262" s="6">
        <v>690</v>
      </c>
      <c r="AB262" s="6">
        <v>37556.800000000003</v>
      </c>
      <c r="AC262" s="6">
        <v>21018.9</v>
      </c>
      <c r="AD262" s="6">
        <v>1249812.3</v>
      </c>
      <c r="AE262" s="6">
        <v>120844.2</v>
      </c>
      <c r="AF262" s="6">
        <v>877.4</v>
      </c>
      <c r="AG262" s="6">
        <v>664</v>
      </c>
      <c r="AH262" s="51">
        <v>10364.6</v>
      </c>
      <c r="AI262" s="51">
        <v>8069.7</v>
      </c>
      <c r="AJ262" s="51">
        <v>44151.5</v>
      </c>
      <c r="AK262" s="51">
        <v>35202.300000000003</v>
      </c>
      <c r="AL262" s="6">
        <v>960.6</v>
      </c>
      <c r="AM262" s="6">
        <v>742.3</v>
      </c>
      <c r="AN262" s="51">
        <v>5758.7</v>
      </c>
      <c r="AO262" s="51">
        <v>2266.1999999999998</v>
      </c>
      <c r="AP262" s="6">
        <v>7.4</v>
      </c>
      <c r="AQ262" s="6">
        <v>11.7</v>
      </c>
      <c r="AR262" s="71">
        <v>235378.29</v>
      </c>
      <c r="AS262" s="6">
        <v>33944</v>
      </c>
      <c r="AT262" s="6">
        <v>1.3</v>
      </c>
      <c r="AU262" s="6">
        <v>0</v>
      </c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51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</row>
    <row r="263" spans="1:73">
      <c r="A263" s="5">
        <v>41153</v>
      </c>
      <c r="B263" s="6">
        <v>2625</v>
      </c>
      <c r="C263" s="6">
        <v>1390.7</v>
      </c>
      <c r="D263" s="6">
        <v>4757.5</v>
      </c>
      <c r="E263" s="6">
        <v>1.6</v>
      </c>
      <c r="F263" s="6">
        <v>0</v>
      </c>
      <c r="G263" s="6">
        <v>331227.8</v>
      </c>
      <c r="H263" s="6">
        <v>132210.1</v>
      </c>
      <c r="I263" s="6">
        <v>32207</v>
      </c>
      <c r="J263" s="6">
        <v>8.5</v>
      </c>
      <c r="K263" s="6">
        <v>13.8</v>
      </c>
      <c r="L263" s="6">
        <v>13580.5</v>
      </c>
      <c r="M263" s="6">
        <v>6298.4</v>
      </c>
      <c r="N263" s="48">
        <v>146193.70000000001</v>
      </c>
      <c r="O263" s="6">
        <v>117461.7</v>
      </c>
      <c r="P263" s="6">
        <v>71896.3</v>
      </c>
      <c r="Q263" s="6">
        <v>61952.6</v>
      </c>
      <c r="R263" s="6">
        <v>78140.7</v>
      </c>
      <c r="S263" s="6">
        <v>52785.4</v>
      </c>
      <c r="T263" s="6">
        <v>7125.1</v>
      </c>
      <c r="U263" s="6">
        <v>5423.7</v>
      </c>
      <c r="V263" s="6">
        <v>643751.4</v>
      </c>
      <c r="W263" s="6">
        <v>338614</v>
      </c>
      <c r="X263" s="6">
        <v>1220954</v>
      </c>
      <c r="Y263" s="6">
        <v>120395.3</v>
      </c>
      <c r="Z263" s="6">
        <v>285.89999999999998</v>
      </c>
      <c r="AA263" s="6">
        <v>690</v>
      </c>
      <c r="AB263" s="6">
        <v>37844.300000000003</v>
      </c>
      <c r="AC263" s="6">
        <v>21168.5</v>
      </c>
      <c r="AD263" s="6">
        <v>1250107</v>
      </c>
      <c r="AE263" s="6">
        <v>120868.2</v>
      </c>
      <c r="AF263" s="6">
        <v>877.4</v>
      </c>
      <c r="AG263" s="6">
        <v>664</v>
      </c>
      <c r="AH263" s="6">
        <v>10370.299999999999</v>
      </c>
      <c r="AI263" s="6">
        <v>8074</v>
      </c>
      <c r="AJ263" s="6">
        <v>44164.2</v>
      </c>
      <c r="AK263" s="6">
        <v>35211.4</v>
      </c>
      <c r="AL263" s="6">
        <v>979.9</v>
      </c>
      <c r="AM263" s="48">
        <v>757.3</v>
      </c>
      <c r="AN263" s="6">
        <v>5778.9</v>
      </c>
      <c r="AO263" s="6">
        <v>2274.3000000000002</v>
      </c>
      <c r="AP263" s="6">
        <v>7.4</v>
      </c>
      <c r="AQ263" s="6">
        <v>11.7</v>
      </c>
      <c r="AR263" s="71">
        <v>235378.29</v>
      </c>
      <c r="AS263" s="6">
        <v>33944</v>
      </c>
      <c r="AT263" s="6">
        <v>1.3</v>
      </c>
      <c r="AU263" s="6">
        <v>0</v>
      </c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</row>
    <row r="264" spans="1:73">
      <c r="A264" s="5">
        <v>41154</v>
      </c>
      <c r="B264" s="6">
        <v>2625</v>
      </c>
      <c r="C264" s="6">
        <v>1390.7</v>
      </c>
      <c r="D264" s="6">
        <v>4757.5</v>
      </c>
      <c r="E264" s="6">
        <v>1.6</v>
      </c>
      <c r="F264" s="6">
        <v>0</v>
      </c>
      <c r="G264" s="6">
        <v>331469.09999999998</v>
      </c>
      <c r="H264" s="6">
        <v>132306.79999999999</v>
      </c>
      <c r="I264" s="6">
        <v>32231</v>
      </c>
      <c r="J264" s="6">
        <v>8.5</v>
      </c>
      <c r="K264" s="6">
        <v>13.8</v>
      </c>
      <c r="L264" s="6">
        <v>13580.5</v>
      </c>
      <c r="M264" s="6">
        <v>6298.4</v>
      </c>
      <c r="N264" s="48">
        <v>146226.9</v>
      </c>
      <c r="O264" s="6">
        <v>117487.8</v>
      </c>
      <c r="P264" s="6">
        <v>71918.2</v>
      </c>
      <c r="Q264" s="6">
        <v>61969.5</v>
      </c>
      <c r="R264" s="6">
        <v>78160.899999999994</v>
      </c>
      <c r="S264" s="6">
        <v>52799.4</v>
      </c>
      <c r="T264" s="6">
        <v>7125.1</v>
      </c>
      <c r="U264" s="6">
        <v>5423.7</v>
      </c>
      <c r="V264" s="6">
        <v>643846</v>
      </c>
      <c r="W264" s="6">
        <v>338670</v>
      </c>
      <c r="X264" s="6">
        <v>1221052</v>
      </c>
      <c r="Y264" s="6">
        <v>120419.3</v>
      </c>
      <c r="Z264" s="6">
        <v>285.89999999999998</v>
      </c>
      <c r="AA264" s="6">
        <v>690</v>
      </c>
      <c r="AB264" s="6">
        <v>38130.6</v>
      </c>
      <c r="AC264" s="6">
        <v>21318</v>
      </c>
      <c r="AD264" s="6">
        <v>1250395.3999999999</v>
      </c>
      <c r="AE264" s="6">
        <v>120892.2</v>
      </c>
      <c r="AF264" s="6">
        <v>877.4</v>
      </c>
      <c r="AG264" s="6">
        <v>664</v>
      </c>
      <c r="AH264" s="6">
        <v>10375.9</v>
      </c>
      <c r="AI264" s="6">
        <v>8078.3</v>
      </c>
      <c r="AJ264" s="6">
        <v>44177</v>
      </c>
      <c r="AK264" s="6">
        <v>35220.6</v>
      </c>
      <c r="AL264" s="6">
        <v>999.3</v>
      </c>
      <c r="AM264" s="48">
        <v>772.3</v>
      </c>
      <c r="AN264" s="6">
        <v>5802.8</v>
      </c>
      <c r="AO264" s="6">
        <v>2284</v>
      </c>
      <c r="AP264" s="6">
        <v>7.4</v>
      </c>
      <c r="AQ264" s="6">
        <v>11.7</v>
      </c>
      <c r="AR264" s="71">
        <v>235378.29</v>
      </c>
      <c r="AS264" s="6">
        <v>33944</v>
      </c>
      <c r="AT264" s="6">
        <v>1.3</v>
      </c>
      <c r="AU264" s="6">
        <v>0</v>
      </c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</row>
    <row r="265" spans="1:73">
      <c r="A265" s="5">
        <v>41155</v>
      </c>
      <c r="B265" s="6">
        <v>2625.86</v>
      </c>
      <c r="C265" s="6">
        <v>1391.1</v>
      </c>
      <c r="D265" s="6">
        <v>4758.6000000000004</v>
      </c>
      <c r="E265" s="6">
        <v>1.6</v>
      </c>
      <c r="F265" s="6">
        <v>0</v>
      </c>
      <c r="G265" s="6">
        <v>331717</v>
      </c>
      <c r="H265" s="6">
        <v>132405.20000000001</v>
      </c>
      <c r="I265" s="6">
        <v>32255</v>
      </c>
      <c r="J265" s="6">
        <v>8.5</v>
      </c>
      <c r="K265" s="6">
        <v>13.8</v>
      </c>
      <c r="L265" s="6">
        <v>13580.5</v>
      </c>
      <c r="M265" s="6">
        <v>6298.4</v>
      </c>
      <c r="N265" s="48">
        <v>146260.6</v>
      </c>
      <c r="O265" s="6">
        <v>117514.1</v>
      </c>
      <c r="P265" s="6">
        <v>71940.600000000006</v>
      </c>
      <c r="Q265" s="6">
        <v>61986.9</v>
      </c>
      <c r="R265" s="6">
        <v>78180.2</v>
      </c>
      <c r="S265" s="6">
        <v>52812.7</v>
      </c>
      <c r="T265" s="6">
        <v>7125.1</v>
      </c>
      <c r="U265" s="6">
        <v>5423.7</v>
      </c>
      <c r="V265" s="6">
        <v>644048.69999999995</v>
      </c>
      <c r="W265" s="6">
        <v>338778</v>
      </c>
      <c r="X265" s="6">
        <v>1250581</v>
      </c>
      <c r="Y265" s="6">
        <v>120443.3</v>
      </c>
      <c r="Z265" s="6">
        <v>285.89999999999998</v>
      </c>
      <c r="AA265" s="6">
        <v>690</v>
      </c>
      <c r="AB265" s="6">
        <v>38312.9</v>
      </c>
      <c r="AC265" s="6">
        <v>21415.7</v>
      </c>
      <c r="AD265" s="6">
        <v>1250581.6000000001</v>
      </c>
      <c r="AE265" s="6">
        <v>120916.2</v>
      </c>
      <c r="AF265" s="6">
        <v>877.4</v>
      </c>
      <c r="AG265" s="6">
        <v>664</v>
      </c>
      <c r="AH265" s="6">
        <v>10381.4</v>
      </c>
      <c r="AI265" s="6">
        <v>8082.5</v>
      </c>
      <c r="AJ265" s="6">
        <v>44189.9</v>
      </c>
      <c r="AK265" s="6">
        <v>35229.800000000003</v>
      </c>
      <c r="AL265" s="6">
        <v>1018.9</v>
      </c>
      <c r="AM265" s="48">
        <v>787.3</v>
      </c>
      <c r="AN265" s="6">
        <v>5824.7</v>
      </c>
      <c r="AO265" s="6">
        <v>2292.6999999999998</v>
      </c>
      <c r="AP265" s="6">
        <v>7.4</v>
      </c>
      <c r="AQ265" s="6">
        <v>11.7</v>
      </c>
      <c r="AR265" s="71">
        <v>235378.29</v>
      </c>
      <c r="AS265" s="6">
        <v>33944</v>
      </c>
      <c r="AT265" s="6">
        <v>1.3</v>
      </c>
      <c r="AU265" s="6">
        <v>0</v>
      </c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</row>
    <row r="266" spans="1:73">
      <c r="A266" s="5">
        <v>41156</v>
      </c>
      <c r="B266" s="6">
        <v>2625.86</v>
      </c>
      <c r="C266" s="6">
        <v>1391.1</v>
      </c>
      <c r="D266" s="6">
        <v>4758.6000000000004</v>
      </c>
      <c r="E266" s="6">
        <v>1.6</v>
      </c>
      <c r="F266" s="6">
        <v>0</v>
      </c>
      <c r="G266" s="6">
        <v>331963.40000000002</v>
      </c>
      <c r="H266" s="6">
        <v>132503</v>
      </c>
      <c r="I266" s="6">
        <v>32279</v>
      </c>
      <c r="J266" s="6">
        <v>8.5</v>
      </c>
      <c r="K266" s="6">
        <v>13.8</v>
      </c>
      <c r="L266" s="6">
        <v>13580.5</v>
      </c>
      <c r="M266" s="6">
        <v>6298.4</v>
      </c>
      <c r="N266" s="6">
        <v>146294.1</v>
      </c>
      <c r="O266" s="6">
        <v>117540.3</v>
      </c>
      <c r="P266" s="6">
        <v>71963.5</v>
      </c>
      <c r="Q266" s="6">
        <v>62004.5</v>
      </c>
      <c r="R266" s="6">
        <v>78200.7</v>
      </c>
      <c r="S266" s="6">
        <v>52826.3</v>
      </c>
      <c r="T266" s="6">
        <v>7125.1</v>
      </c>
      <c r="U266" s="6">
        <v>5423.7</v>
      </c>
      <c r="V266" s="6">
        <v>644342.30000000005</v>
      </c>
      <c r="W266" s="6">
        <v>338926.1</v>
      </c>
      <c r="X266" s="6">
        <v>1221552.3</v>
      </c>
      <c r="Y266" s="6">
        <v>120467.3</v>
      </c>
      <c r="Z266" s="6">
        <v>285.89999999999998</v>
      </c>
      <c r="AA266" s="6">
        <v>690</v>
      </c>
      <c r="AB266" s="6">
        <v>38408</v>
      </c>
      <c r="AC266" s="6">
        <v>21474.400000000001</v>
      </c>
      <c r="AD266" s="6">
        <v>1250680.5</v>
      </c>
      <c r="AE266" s="6">
        <v>120940.2</v>
      </c>
      <c r="AF266" s="6">
        <v>877.4</v>
      </c>
      <c r="AG266" s="6">
        <v>664</v>
      </c>
      <c r="AH266" s="6">
        <v>10387.1</v>
      </c>
      <c r="AI266" s="6">
        <v>8086.8</v>
      </c>
      <c r="AJ266" s="6">
        <v>44202.5</v>
      </c>
      <c r="AK266" s="6">
        <v>35238.800000000003</v>
      </c>
      <c r="AL266" s="6">
        <v>1038.3</v>
      </c>
      <c r="AM266" s="6">
        <v>802.2</v>
      </c>
      <c r="AN266" s="6">
        <v>5849.8</v>
      </c>
      <c r="AO266" s="6">
        <v>2302.6999999999998</v>
      </c>
      <c r="AP266" s="6">
        <v>7.4</v>
      </c>
      <c r="AQ266" s="6">
        <v>11.7</v>
      </c>
      <c r="AR266" s="71">
        <v>235378.29</v>
      </c>
      <c r="AS266" s="6">
        <v>33944</v>
      </c>
      <c r="AT266" s="6">
        <v>1.3</v>
      </c>
      <c r="AU266" s="6">
        <v>0</v>
      </c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</row>
    <row r="267" spans="1:73">
      <c r="A267" s="5">
        <v>41157</v>
      </c>
      <c r="B267" s="6">
        <v>2625.86</v>
      </c>
      <c r="C267" s="6">
        <v>1391.1</v>
      </c>
      <c r="D267" s="6">
        <v>4758.6000000000004</v>
      </c>
      <c r="E267" s="6">
        <v>1.6</v>
      </c>
      <c r="F267" s="6">
        <v>0</v>
      </c>
      <c r="G267" s="6">
        <v>332213</v>
      </c>
      <c r="H267" s="6">
        <v>132601.70000000001</v>
      </c>
      <c r="I267" s="6">
        <v>32303</v>
      </c>
      <c r="J267" s="6">
        <v>8.5</v>
      </c>
      <c r="K267" s="6">
        <v>13.8</v>
      </c>
      <c r="L267" s="6">
        <v>13580.5</v>
      </c>
      <c r="M267" s="6">
        <v>6298.4</v>
      </c>
      <c r="N267" s="6">
        <v>146327.70000000001</v>
      </c>
      <c r="O267" s="6">
        <v>117566.6</v>
      </c>
      <c r="P267" s="6">
        <v>71987.3</v>
      </c>
      <c r="Q267" s="6">
        <v>62022.6</v>
      </c>
      <c r="R267" s="6">
        <v>78221.3</v>
      </c>
      <c r="S267" s="6">
        <v>52840.5</v>
      </c>
      <c r="T267" s="6">
        <v>7125.1</v>
      </c>
      <c r="U267" s="6">
        <v>5423.7</v>
      </c>
      <c r="V267" s="6">
        <v>644647.80000000005</v>
      </c>
      <c r="W267" s="6">
        <v>339079.2</v>
      </c>
      <c r="X267" s="6">
        <v>1221860</v>
      </c>
      <c r="Y267" s="6">
        <v>120491.3</v>
      </c>
      <c r="Z267" s="6">
        <v>285.89999999999998</v>
      </c>
      <c r="AA267" s="6">
        <v>690</v>
      </c>
      <c r="AB267" s="6">
        <v>38500.800000000003</v>
      </c>
      <c r="AC267" s="6">
        <v>21532.2</v>
      </c>
      <c r="AD267" s="6">
        <v>1250777</v>
      </c>
      <c r="AE267" s="6">
        <v>120964.2</v>
      </c>
      <c r="AF267" s="6">
        <v>877.4</v>
      </c>
      <c r="AG267" s="6">
        <v>664</v>
      </c>
      <c r="AH267" s="6">
        <v>10392.799999999999</v>
      </c>
      <c r="AI267" s="6">
        <v>8091.1</v>
      </c>
      <c r="AJ267" s="6">
        <v>44215</v>
      </c>
      <c r="AK267" s="6">
        <v>35247.9</v>
      </c>
      <c r="AL267" s="6">
        <v>1057.9000000000001</v>
      </c>
      <c r="AM267" s="6">
        <v>817.3</v>
      </c>
      <c r="AN267" s="6">
        <v>5880.5</v>
      </c>
      <c r="AO267" s="6">
        <v>2314.9</v>
      </c>
      <c r="AP267" s="6">
        <v>7.4</v>
      </c>
      <c r="AQ267" s="6">
        <v>11.7</v>
      </c>
      <c r="AR267" s="71">
        <v>235378.29</v>
      </c>
      <c r="AS267" s="6">
        <v>33944</v>
      </c>
      <c r="AT267" s="6">
        <v>1.3</v>
      </c>
      <c r="AU267" s="6">
        <v>0</v>
      </c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</row>
    <row r="268" spans="1:73">
      <c r="A268" s="5">
        <v>41158</v>
      </c>
      <c r="B268" s="6">
        <v>2625.86</v>
      </c>
      <c r="C268" s="6">
        <v>1391.1</v>
      </c>
      <c r="D268" s="6">
        <v>4758.6000000000004</v>
      </c>
      <c r="E268" s="6">
        <v>1.6</v>
      </c>
      <c r="F268" s="6">
        <v>0</v>
      </c>
      <c r="G268" s="6">
        <v>332460.7</v>
      </c>
      <c r="H268" s="6">
        <v>132700</v>
      </c>
      <c r="I268" s="6">
        <v>32327</v>
      </c>
      <c r="J268" s="6">
        <v>8.5</v>
      </c>
      <c r="K268" s="6">
        <v>13.8</v>
      </c>
      <c r="L268" s="6">
        <v>13580.5</v>
      </c>
      <c r="M268" s="6">
        <v>6298.4</v>
      </c>
      <c r="N268" s="6">
        <v>146361.20000000001</v>
      </c>
      <c r="O268" s="6">
        <v>117593</v>
      </c>
      <c r="P268" s="6">
        <v>72009.3</v>
      </c>
      <c r="Q268" s="6">
        <v>62039.8</v>
      </c>
      <c r="R268" s="6">
        <v>78241.899999999994</v>
      </c>
      <c r="S268" s="6">
        <v>52854.400000000001</v>
      </c>
      <c r="T268" s="6">
        <v>7125.1</v>
      </c>
      <c r="U268" s="6">
        <v>5423.7</v>
      </c>
      <c r="V268" s="6">
        <v>644934.40000000002</v>
      </c>
      <c r="W268" s="6">
        <v>339229.8</v>
      </c>
      <c r="X268" s="6">
        <v>1222153</v>
      </c>
      <c r="Y268" s="6">
        <v>120515.3</v>
      </c>
      <c r="Z268" s="6">
        <v>285.89999999999998</v>
      </c>
      <c r="AA268" s="6">
        <v>690</v>
      </c>
      <c r="AB268" s="6">
        <v>38593.699999999997</v>
      </c>
      <c r="AC268" s="6">
        <v>21586.9</v>
      </c>
      <c r="AD268" s="6">
        <v>1250874</v>
      </c>
      <c r="AE268" s="6">
        <v>120988.2</v>
      </c>
      <c r="AF268" s="6">
        <v>877.4</v>
      </c>
      <c r="AG268" s="6">
        <v>664</v>
      </c>
      <c r="AH268" s="6">
        <v>10398.4</v>
      </c>
      <c r="AI268" s="6">
        <v>8095.3</v>
      </c>
      <c r="AJ268" s="6">
        <v>44227.6</v>
      </c>
      <c r="AK268" s="6">
        <v>35256.9</v>
      </c>
      <c r="AL268" s="6">
        <v>1077.4000000000001</v>
      </c>
      <c r="AM268" s="6">
        <v>832.2</v>
      </c>
      <c r="AN268" s="6">
        <v>5901.6</v>
      </c>
      <c r="AO268" s="6">
        <v>2323.3000000000002</v>
      </c>
      <c r="AP268" s="6">
        <v>7.4</v>
      </c>
      <c r="AQ268" s="6">
        <v>11.7</v>
      </c>
      <c r="AR268" s="71">
        <v>235378.29</v>
      </c>
      <c r="AS268" s="6">
        <v>33944</v>
      </c>
      <c r="AT268" s="6">
        <v>1.3</v>
      </c>
      <c r="AU268" s="6">
        <v>0</v>
      </c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</row>
    <row r="269" spans="1:73">
      <c r="A269" s="5">
        <v>41159</v>
      </c>
      <c r="B269" s="6">
        <v>2625.86</v>
      </c>
      <c r="C269" s="6">
        <v>1391.1</v>
      </c>
      <c r="D269" s="6">
        <v>4758.6000000000004</v>
      </c>
      <c r="E269" s="6">
        <v>1.6</v>
      </c>
      <c r="F269" s="6">
        <v>0</v>
      </c>
      <c r="G269" s="6">
        <v>332708.40000000002</v>
      </c>
      <c r="H269" s="6">
        <v>132798.39999999999</v>
      </c>
      <c r="I269" s="6">
        <v>32351</v>
      </c>
      <c r="J269" s="6">
        <v>8.5</v>
      </c>
      <c r="K269" s="6">
        <v>13.8</v>
      </c>
      <c r="L269" s="6">
        <v>13580.5</v>
      </c>
      <c r="M269" s="6">
        <v>6298.4</v>
      </c>
      <c r="N269" s="6">
        <v>146394.79999999999</v>
      </c>
      <c r="O269" s="6">
        <v>117619.2</v>
      </c>
      <c r="P269" s="6">
        <v>72031.399999999994</v>
      </c>
      <c r="Q269" s="6">
        <v>62057.1</v>
      </c>
      <c r="R269" s="6">
        <v>78262.2</v>
      </c>
      <c r="S269" s="6">
        <v>52868.4</v>
      </c>
      <c r="T269" s="6">
        <v>7125.1</v>
      </c>
      <c r="U269" s="6">
        <v>5423.7</v>
      </c>
      <c r="V269" s="6">
        <v>645231.19999999995</v>
      </c>
      <c r="W269" s="6">
        <v>339381.3</v>
      </c>
      <c r="X269" s="6">
        <v>1222448.1000000001</v>
      </c>
      <c r="Y269" s="6">
        <v>120539.3</v>
      </c>
      <c r="Z269" s="6">
        <v>285.89999999999998</v>
      </c>
      <c r="AA269" s="6">
        <v>690</v>
      </c>
      <c r="AB269" s="6">
        <v>38687.1</v>
      </c>
      <c r="AC269" s="6">
        <v>21641.4</v>
      </c>
      <c r="AD269" s="6">
        <v>1250972.2</v>
      </c>
      <c r="AE269" s="6">
        <v>121012.2</v>
      </c>
      <c r="AF269" s="6">
        <v>877.4</v>
      </c>
      <c r="AG269" s="6">
        <v>664</v>
      </c>
      <c r="AH269" s="6">
        <v>10404</v>
      </c>
      <c r="AI269" s="6">
        <v>8099.7</v>
      </c>
      <c r="AJ269" s="6">
        <v>44240.1</v>
      </c>
      <c r="AK269" s="6">
        <v>35265.9</v>
      </c>
      <c r="AL269" s="6">
        <v>1096.9000000000001</v>
      </c>
      <c r="AM269" s="6">
        <v>847.2</v>
      </c>
      <c r="AN269" s="6">
        <v>5923.5</v>
      </c>
      <c r="AO269" s="6">
        <v>2332</v>
      </c>
      <c r="AP269" s="6">
        <v>7.4</v>
      </c>
      <c r="AQ269" s="6">
        <v>11.7</v>
      </c>
      <c r="AR269" s="71">
        <v>235378.29</v>
      </c>
      <c r="AS269" s="6">
        <v>33944</v>
      </c>
      <c r="AT269" s="6">
        <v>1.3</v>
      </c>
      <c r="AU269" s="6">
        <v>0</v>
      </c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</row>
    <row r="270" spans="1:73">
      <c r="A270" s="5">
        <v>41160</v>
      </c>
      <c r="B270" s="6">
        <v>2625.86</v>
      </c>
      <c r="C270" s="6">
        <v>1391.1</v>
      </c>
      <c r="D270" s="6">
        <v>4758.6000000000004</v>
      </c>
      <c r="E270" s="6">
        <v>1.6</v>
      </c>
      <c r="F270" s="6">
        <v>0</v>
      </c>
      <c r="G270" s="6">
        <v>332956.59999999998</v>
      </c>
      <c r="H270" s="6">
        <v>132896.9</v>
      </c>
      <c r="I270" s="6">
        <v>32375</v>
      </c>
      <c r="J270" s="6">
        <v>8.5</v>
      </c>
      <c r="K270" s="6">
        <v>13.8</v>
      </c>
      <c r="L270" s="6">
        <v>13580.5</v>
      </c>
      <c r="M270" s="6">
        <v>6298.4</v>
      </c>
      <c r="N270" s="6">
        <v>146428.6</v>
      </c>
      <c r="O270" s="6">
        <v>117645.7</v>
      </c>
      <c r="P270" s="6">
        <v>72053.5</v>
      </c>
      <c r="Q270" s="6">
        <v>62074.3</v>
      </c>
      <c r="R270" s="6">
        <v>78281.399999999994</v>
      </c>
      <c r="S270" s="6">
        <v>52881.7</v>
      </c>
      <c r="T270" s="6">
        <v>7125.1</v>
      </c>
      <c r="U270" s="6">
        <v>5423.7</v>
      </c>
      <c r="V270" s="6">
        <v>645520.5</v>
      </c>
      <c r="W270" s="6">
        <v>339531.4</v>
      </c>
      <c r="X270" s="6">
        <v>1222738.8999999999</v>
      </c>
      <c r="Y270" s="6">
        <v>120563.3</v>
      </c>
      <c r="Z270" s="6">
        <v>285.89999999999998</v>
      </c>
      <c r="AA270" s="6">
        <v>690</v>
      </c>
      <c r="AB270" s="6">
        <v>38780.1</v>
      </c>
      <c r="AC270" s="6">
        <v>21695.1</v>
      </c>
      <c r="AD270" s="6">
        <v>1251069.6000000001</v>
      </c>
      <c r="AE270" s="6">
        <v>121036.2</v>
      </c>
      <c r="AF270" s="6">
        <v>877.4</v>
      </c>
      <c r="AG270" s="6">
        <v>664</v>
      </c>
      <c r="AH270" s="6">
        <v>10409.5</v>
      </c>
      <c r="AI270" s="6">
        <v>8103.8</v>
      </c>
      <c r="AJ270" s="6">
        <v>44252.6</v>
      </c>
      <c r="AK270" s="6">
        <v>35274.800000000003</v>
      </c>
      <c r="AL270" s="6">
        <v>1116.5999999999999</v>
      </c>
      <c r="AM270" s="6">
        <v>862.3</v>
      </c>
      <c r="AN270" s="6">
        <v>5943.2</v>
      </c>
      <c r="AO270" s="6">
        <v>2339.3000000000002</v>
      </c>
      <c r="AP270" s="6">
        <v>7.4</v>
      </c>
      <c r="AQ270" s="6">
        <v>11.7</v>
      </c>
      <c r="AR270" s="71">
        <v>235378.29</v>
      </c>
      <c r="AS270" s="6">
        <v>33944</v>
      </c>
      <c r="AT270" s="6">
        <v>1.3</v>
      </c>
      <c r="AU270" s="6">
        <v>0</v>
      </c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</row>
    <row r="271" spans="1:73">
      <c r="A271" s="5">
        <v>41161</v>
      </c>
      <c r="B271" s="6">
        <v>2625.86</v>
      </c>
      <c r="C271" s="6">
        <v>1391.1</v>
      </c>
      <c r="D271" s="6">
        <v>4758.6000000000004</v>
      </c>
      <c r="E271" s="6">
        <v>1.6</v>
      </c>
      <c r="F271" s="6">
        <v>0</v>
      </c>
      <c r="G271" s="6">
        <v>333206.2</v>
      </c>
      <c r="H271" s="6">
        <v>132995.70000000001</v>
      </c>
      <c r="I271" s="6">
        <v>32399</v>
      </c>
      <c r="J271" s="6">
        <v>8.5</v>
      </c>
      <c r="K271" s="6">
        <v>13.8</v>
      </c>
      <c r="L271" s="6">
        <v>13580.5</v>
      </c>
      <c r="M271" s="6">
        <v>6298.4</v>
      </c>
      <c r="N271" s="6">
        <v>146462.5</v>
      </c>
      <c r="O271" s="6">
        <v>117672.1</v>
      </c>
      <c r="P271" s="6">
        <v>72076.800000000003</v>
      </c>
      <c r="Q271" s="6">
        <v>62091.7</v>
      </c>
      <c r="R271" s="6">
        <v>78301</v>
      </c>
      <c r="S271" s="6">
        <v>52895.3</v>
      </c>
      <c r="T271" s="6">
        <v>7125.1</v>
      </c>
      <c r="U271" s="6">
        <v>5423.7</v>
      </c>
      <c r="V271" s="6">
        <v>645822.80000000005</v>
      </c>
      <c r="W271" s="6">
        <v>339683.8</v>
      </c>
      <c r="X271" s="6">
        <v>1223043.3</v>
      </c>
      <c r="Y271" s="6">
        <v>120587.3</v>
      </c>
      <c r="Z271" s="6">
        <v>285.89999999999998</v>
      </c>
      <c r="AA271" s="6">
        <v>690</v>
      </c>
      <c r="AB271" s="6">
        <v>38873.1</v>
      </c>
      <c r="AC271" s="6">
        <v>21751.7</v>
      </c>
      <c r="AD271" s="6">
        <v>1251166.5</v>
      </c>
      <c r="AE271" s="6">
        <v>121060.2</v>
      </c>
      <c r="AF271" s="6">
        <v>877.4</v>
      </c>
      <c r="AG271" s="6">
        <v>664</v>
      </c>
      <c r="AH271" s="6">
        <v>10415.1</v>
      </c>
      <c r="AI271" s="6">
        <v>8108.1</v>
      </c>
      <c r="AJ271" s="6">
        <v>44264.4</v>
      </c>
      <c r="AK271" s="6">
        <v>35283.199999999997</v>
      </c>
      <c r="AL271" s="6">
        <v>1136.3</v>
      </c>
      <c r="AM271" s="6">
        <v>877.5</v>
      </c>
      <c r="AN271" s="6">
        <v>5973.5</v>
      </c>
      <c r="AO271" s="6">
        <v>2351.3000000000002</v>
      </c>
      <c r="AP271" s="6">
        <v>7.4</v>
      </c>
      <c r="AQ271" s="6">
        <v>11.7</v>
      </c>
      <c r="AR271" s="71">
        <v>235378.29</v>
      </c>
      <c r="AS271" s="6">
        <v>33944</v>
      </c>
      <c r="AT271" s="6">
        <v>1.3</v>
      </c>
      <c r="AU271" s="6">
        <v>0</v>
      </c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</row>
    <row r="272" spans="1:73">
      <c r="A272" s="5">
        <v>41162</v>
      </c>
      <c r="B272" s="6">
        <v>2625.86</v>
      </c>
      <c r="C272" s="6">
        <v>1391.1</v>
      </c>
      <c r="D272" s="6">
        <v>4758.6000000000004</v>
      </c>
      <c r="E272" s="6">
        <v>1.6</v>
      </c>
      <c r="F272" s="6">
        <v>0</v>
      </c>
      <c r="G272" s="6">
        <v>333458.3</v>
      </c>
      <c r="H272" s="6">
        <v>133095.20000000001</v>
      </c>
      <c r="I272" s="6">
        <v>32423</v>
      </c>
      <c r="J272" s="6">
        <v>8.5</v>
      </c>
      <c r="K272" s="6">
        <v>13.8</v>
      </c>
      <c r="L272" s="6">
        <v>13580.5</v>
      </c>
      <c r="M272" s="6">
        <v>6298.4</v>
      </c>
      <c r="N272" s="6">
        <v>146496.1</v>
      </c>
      <c r="O272" s="6">
        <v>117698.4</v>
      </c>
      <c r="P272" s="6">
        <v>72098.5</v>
      </c>
      <c r="Q272" s="6">
        <v>62108.6</v>
      </c>
      <c r="R272" s="6">
        <v>78321.5</v>
      </c>
      <c r="S272" s="6">
        <v>52909.2</v>
      </c>
      <c r="T272" s="6">
        <v>7125.1</v>
      </c>
      <c r="U272" s="6">
        <v>5423.7</v>
      </c>
      <c r="V272" s="6">
        <v>646117.9</v>
      </c>
      <c r="W272" s="6">
        <v>339834.5</v>
      </c>
      <c r="X272" s="6">
        <v>1223340.3</v>
      </c>
      <c r="Y272" s="6">
        <v>120611.3</v>
      </c>
      <c r="Z272" s="6">
        <v>285.89999999999998</v>
      </c>
      <c r="AA272" s="6">
        <v>690</v>
      </c>
      <c r="AB272" s="6">
        <v>38965.800000000003</v>
      </c>
      <c r="AC272" s="6">
        <v>21806.5</v>
      </c>
      <c r="AD272" s="6">
        <v>1251263.6000000001</v>
      </c>
      <c r="AE272" s="6">
        <v>121084.2</v>
      </c>
      <c r="AF272" s="6">
        <v>877.4</v>
      </c>
      <c r="AG272" s="6">
        <v>664</v>
      </c>
      <c r="AH272" s="6">
        <v>10420.700000000001</v>
      </c>
      <c r="AI272" s="6">
        <v>8112.4</v>
      </c>
      <c r="AJ272" s="6">
        <v>44275.3</v>
      </c>
      <c r="AK272" s="6">
        <v>35291</v>
      </c>
      <c r="AL272" s="6">
        <v>1155.9000000000001</v>
      </c>
      <c r="AM272" s="6">
        <v>892.5</v>
      </c>
      <c r="AN272" s="6">
        <v>5995.2</v>
      </c>
      <c r="AO272" s="6">
        <v>2359.6999999999998</v>
      </c>
      <c r="AP272" s="6">
        <v>7.4</v>
      </c>
      <c r="AQ272" s="6">
        <v>11.7</v>
      </c>
      <c r="AR272" s="71">
        <v>235378.29</v>
      </c>
      <c r="AS272" s="6">
        <v>33944</v>
      </c>
      <c r="AT272" s="6">
        <v>1.3</v>
      </c>
      <c r="AU272" s="6">
        <v>0</v>
      </c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</row>
    <row r="273" spans="1:73">
      <c r="A273" s="5">
        <v>41163</v>
      </c>
      <c r="B273" s="6">
        <v>2626.5</v>
      </c>
      <c r="C273" s="6">
        <v>1391.4</v>
      </c>
      <c r="D273" s="6">
        <v>4759.6000000000004</v>
      </c>
      <c r="E273" s="6">
        <v>1.6</v>
      </c>
      <c r="F273" s="6">
        <v>0</v>
      </c>
      <c r="G273" s="6">
        <v>333711.59999999998</v>
      </c>
      <c r="H273" s="6">
        <v>133195.20000000001</v>
      </c>
      <c r="I273" s="6">
        <v>32447</v>
      </c>
      <c r="J273" s="6">
        <v>8.5</v>
      </c>
      <c r="K273" s="6">
        <v>13.8</v>
      </c>
      <c r="L273" s="6">
        <v>13580.5</v>
      </c>
      <c r="M273" s="6">
        <v>6298.4</v>
      </c>
      <c r="N273" s="6">
        <v>146529.9</v>
      </c>
      <c r="O273" s="6">
        <v>117724.8</v>
      </c>
      <c r="P273" s="6">
        <v>72120.600000000006</v>
      </c>
      <c r="Q273" s="6">
        <v>62125.8</v>
      </c>
      <c r="R273" s="6">
        <v>78341.600000000006</v>
      </c>
      <c r="S273" s="6">
        <v>52922.9</v>
      </c>
      <c r="T273" s="6">
        <v>7125.1</v>
      </c>
      <c r="U273" s="6">
        <v>5423.7</v>
      </c>
      <c r="V273" s="6">
        <v>646412.69999999995</v>
      </c>
      <c r="W273" s="6">
        <v>339985.7</v>
      </c>
      <c r="X273" s="6">
        <v>1223634.8</v>
      </c>
      <c r="Y273" s="6">
        <v>120635.3</v>
      </c>
      <c r="Z273" s="6">
        <v>285.89999999999998</v>
      </c>
      <c r="AA273" s="6">
        <v>690</v>
      </c>
      <c r="AB273" s="6">
        <v>39058.9</v>
      </c>
      <c r="AC273" s="6">
        <v>21861.200000000001</v>
      </c>
      <c r="AD273" s="6">
        <v>1251360.7</v>
      </c>
      <c r="AE273" s="6">
        <v>121108.2</v>
      </c>
      <c r="AF273" s="6">
        <v>877.4</v>
      </c>
      <c r="AG273" s="6">
        <v>664</v>
      </c>
      <c r="AH273" s="6">
        <v>10426.299999999999</v>
      </c>
      <c r="AI273" s="6">
        <v>8116.7</v>
      </c>
      <c r="AJ273" s="6">
        <v>44287.199999999997</v>
      </c>
      <c r="AK273" s="6">
        <v>35299.4</v>
      </c>
      <c r="AL273" s="6">
        <v>1175.5999999999999</v>
      </c>
      <c r="AM273" s="6">
        <v>907.6</v>
      </c>
      <c r="AN273" s="6">
        <v>6014.7</v>
      </c>
      <c r="AO273" s="6">
        <v>2367.3000000000002</v>
      </c>
      <c r="AP273" s="6">
        <v>7.4</v>
      </c>
      <c r="AQ273" s="6">
        <v>11.7</v>
      </c>
      <c r="AR273" s="71">
        <v>235378.29</v>
      </c>
      <c r="AS273" s="6">
        <v>33944</v>
      </c>
      <c r="AT273" s="6">
        <v>1.3</v>
      </c>
      <c r="AU273" s="6">
        <v>0</v>
      </c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</row>
    <row r="274" spans="1:73">
      <c r="A274" s="5">
        <v>41164</v>
      </c>
      <c r="B274" s="6">
        <v>2626.5</v>
      </c>
      <c r="C274" s="6">
        <v>1391.4</v>
      </c>
      <c r="D274" s="6">
        <v>4759.6000000000004</v>
      </c>
      <c r="E274" s="6">
        <v>1.6</v>
      </c>
      <c r="F274" s="6">
        <v>0</v>
      </c>
      <c r="G274" s="6">
        <v>333963.09999999998</v>
      </c>
      <c r="H274" s="6">
        <v>133294.29999999999</v>
      </c>
      <c r="I274" s="6">
        <v>32471</v>
      </c>
      <c r="J274" s="6">
        <v>8.5</v>
      </c>
      <c r="K274" s="6">
        <v>13.8</v>
      </c>
      <c r="L274" s="6">
        <v>13580.5</v>
      </c>
      <c r="M274" s="6">
        <v>6298.4</v>
      </c>
      <c r="N274" s="6">
        <v>146563.29999999999</v>
      </c>
      <c r="O274" s="6">
        <v>117750.9</v>
      </c>
      <c r="P274" s="6">
        <v>72144.600000000006</v>
      </c>
      <c r="Q274" s="6">
        <v>62143.9</v>
      </c>
      <c r="R274" s="6">
        <v>78361.8</v>
      </c>
      <c r="S274" s="6">
        <v>52936.5</v>
      </c>
      <c r="T274" s="6">
        <v>7125.9</v>
      </c>
      <c r="U274" s="6">
        <v>5423.7</v>
      </c>
      <c r="V274" s="6">
        <v>646719.9</v>
      </c>
      <c r="W274" s="6">
        <v>340138.2</v>
      </c>
      <c r="X274" s="6">
        <v>1223938.8</v>
      </c>
      <c r="Y274" s="6">
        <v>120659.3</v>
      </c>
      <c r="Z274" s="6">
        <v>285.89999999999998</v>
      </c>
      <c r="AA274" s="6">
        <v>690</v>
      </c>
      <c r="AB274" s="6">
        <v>39151</v>
      </c>
      <c r="AC274" s="6">
        <v>21919.1</v>
      </c>
      <c r="AD274" s="6">
        <v>1251455.5</v>
      </c>
      <c r="AE274" s="6">
        <v>121132.2</v>
      </c>
      <c r="AF274" s="6">
        <v>877.4</v>
      </c>
      <c r="AG274" s="6">
        <v>664</v>
      </c>
      <c r="AH274" s="6">
        <v>10432.1</v>
      </c>
      <c r="AI274" s="6">
        <v>8121</v>
      </c>
      <c r="AJ274" s="6">
        <v>44299.199999999997</v>
      </c>
      <c r="AK274" s="6">
        <v>35308.1</v>
      </c>
      <c r="AL274" s="6">
        <v>1195</v>
      </c>
      <c r="AM274" s="6">
        <v>922.5</v>
      </c>
      <c r="AN274" s="6">
        <v>6046.2</v>
      </c>
      <c r="AO274" s="6">
        <v>2379.6</v>
      </c>
      <c r="AP274" s="6">
        <v>7.4</v>
      </c>
      <c r="AQ274" s="6">
        <v>11.7</v>
      </c>
      <c r="AR274" s="71">
        <v>235378.29</v>
      </c>
      <c r="AS274" s="6">
        <v>33944</v>
      </c>
      <c r="AT274" s="6">
        <v>1.3</v>
      </c>
      <c r="AU274" s="6">
        <v>0</v>
      </c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</row>
    <row r="275" spans="1:73">
      <c r="A275" s="5">
        <v>41165</v>
      </c>
      <c r="B275" s="6">
        <v>2626.5</v>
      </c>
      <c r="C275" s="6">
        <v>1391.4</v>
      </c>
      <c r="D275" s="6">
        <v>4759.6000000000004</v>
      </c>
      <c r="E275" s="6">
        <v>1.6</v>
      </c>
      <c r="F275" s="6">
        <v>0</v>
      </c>
      <c r="G275" s="6">
        <v>334218.59999999998</v>
      </c>
      <c r="H275" s="6">
        <v>133394.79999999999</v>
      </c>
      <c r="I275" s="6">
        <v>32495</v>
      </c>
      <c r="J275" s="6">
        <v>8.5</v>
      </c>
      <c r="K275" s="6">
        <v>13.8</v>
      </c>
      <c r="L275" s="6">
        <v>13580.5</v>
      </c>
      <c r="M275" s="6">
        <v>6298.4</v>
      </c>
      <c r="N275" s="6">
        <v>146596.79999999999</v>
      </c>
      <c r="O275" s="6">
        <v>117777.1</v>
      </c>
      <c r="P275" s="6">
        <v>72165.8</v>
      </c>
      <c r="Q275" s="6">
        <v>62160.800000000003</v>
      </c>
      <c r="R275" s="6">
        <v>78382.100000000006</v>
      </c>
      <c r="S275" s="6">
        <v>52950.3</v>
      </c>
      <c r="T275" s="6">
        <v>7125.9</v>
      </c>
      <c r="U275" s="6">
        <v>5423.7</v>
      </c>
      <c r="V275" s="6">
        <v>647012.80000000005</v>
      </c>
      <c r="W275" s="6">
        <v>340288.3</v>
      </c>
      <c r="X275" s="6">
        <v>1224230.3999999999</v>
      </c>
      <c r="Y275" s="6">
        <v>120683.3</v>
      </c>
      <c r="Z275" s="6">
        <v>285.89999999999998</v>
      </c>
      <c r="AA275" s="6">
        <v>690</v>
      </c>
      <c r="AB275" s="6">
        <v>39243.599999999999</v>
      </c>
      <c r="AC275" s="6">
        <v>21973.4</v>
      </c>
      <c r="AD275" s="6">
        <v>1251552.3</v>
      </c>
      <c r="AE275" s="6">
        <v>121156.2</v>
      </c>
      <c r="AF275" s="6">
        <v>877.4</v>
      </c>
      <c r="AG275" s="6">
        <v>664</v>
      </c>
      <c r="AH275" s="6">
        <v>10437.799999999999</v>
      </c>
      <c r="AI275" s="6">
        <v>8125.4</v>
      </c>
      <c r="AJ275" s="6">
        <v>44311.4</v>
      </c>
      <c r="AK275" s="6">
        <v>35316.800000000003</v>
      </c>
      <c r="AL275" s="6">
        <v>1214.5</v>
      </c>
      <c r="AM275" s="6">
        <v>937.5</v>
      </c>
      <c r="AN275" s="6">
        <v>6061.8</v>
      </c>
      <c r="AO275" s="6">
        <v>2385.8000000000002</v>
      </c>
      <c r="AP275" s="6">
        <v>7.4</v>
      </c>
      <c r="AQ275" s="6">
        <v>11.7</v>
      </c>
      <c r="AR275" s="71">
        <v>235378.29</v>
      </c>
      <c r="AS275" s="6">
        <v>33944</v>
      </c>
      <c r="AT275" s="6">
        <v>1.3</v>
      </c>
      <c r="AU275" s="6">
        <v>0</v>
      </c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</row>
    <row r="276" spans="1:73">
      <c r="A276" s="5">
        <v>41166</v>
      </c>
      <c r="B276" s="6">
        <v>2626.5</v>
      </c>
      <c r="C276" s="6">
        <v>1391.4</v>
      </c>
      <c r="D276" s="6">
        <v>4759.6000000000004</v>
      </c>
      <c r="E276" s="6">
        <v>1.6</v>
      </c>
      <c r="F276" s="6">
        <v>0</v>
      </c>
      <c r="G276" s="6">
        <v>334479.3</v>
      </c>
      <c r="H276" s="6">
        <v>133497.1</v>
      </c>
      <c r="I276" s="6">
        <v>32519</v>
      </c>
      <c r="J276" s="6">
        <v>8.5</v>
      </c>
      <c r="K276" s="6">
        <v>13.8</v>
      </c>
      <c r="L276" s="6">
        <v>13580.5</v>
      </c>
      <c r="M276" s="6">
        <v>6298.4</v>
      </c>
      <c r="N276" s="6">
        <v>146630.6</v>
      </c>
      <c r="O276" s="6">
        <v>117803.5</v>
      </c>
      <c r="P276" s="6">
        <v>72189.3</v>
      </c>
      <c r="Q276" s="6">
        <v>62178.9</v>
      </c>
      <c r="R276" s="6">
        <v>78402.5</v>
      </c>
      <c r="S276" s="6">
        <v>52964.1</v>
      </c>
      <c r="T276" s="6">
        <v>7125.9</v>
      </c>
      <c r="U276" s="6">
        <v>5423.7</v>
      </c>
      <c r="V276" s="6">
        <v>647323.5</v>
      </c>
      <c r="W276" s="6">
        <v>340442.9</v>
      </c>
      <c r="X276" s="6">
        <v>1224535.1000000001</v>
      </c>
      <c r="Y276" s="6">
        <v>120707.3</v>
      </c>
      <c r="Z276" s="6">
        <v>285.89999999999998</v>
      </c>
      <c r="AA276" s="6">
        <v>690</v>
      </c>
      <c r="AB276" s="6">
        <v>39337</v>
      </c>
      <c r="AC276" s="6">
        <v>22031.8</v>
      </c>
      <c r="AD276" s="6">
        <v>1251649.2</v>
      </c>
      <c r="AE276" s="6">
        <v>121180.2</v>
      </c>
      <c r="AF276" s="6">
        <v>877.4</v>
      </c>
      <c r="AG276" s="6">
        <v>664</v>
      </c>
      <c r="AH276" s="6">
        <v>10443.5</v>
      </c>
      <c r="AI276" s="6">
        <v>8129.7</v>
      </c>
      <c r="AJ276" s="6">
        <v>44323.7</v>
      </c>
      <c r="AK276" s="6">
        <v>35325.5</v>
      </c>
      <c r="AL276" s="6">
        <v>1234.0999999999999</v>
      </c>
      <c r="AM276" s="6">
        <v>952.7</v>
      </c>
      <c r="AN276" s="6">
        <v>6088.2</v>
      </c>
      <c r="AO276" s="6">
        <v>2396.4</v>
      </c>
      <c r="AP276" s="6">
        <v>7.4</v>
      </c>
      <c r="AQ276" s="6">
        <v>11.7</v>
      </c>
      <c r="AR276" s="71">
        <v>235378.29</v>
      </c>
      <c r="AS276" s="6">
        <v>33944</v>
      </c>
      <c r="AT276" s="6">
        <v>1.3</v>
      </c>
      <c r="AU276" s="6">
        <v>0</v>
      </c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</row>
    <row r="277" spans="1:73">
      <c r="A277" s="5">
        <v>41167</v>
      </c>
      <c r="B277" s="6">
        <v>2626.5</v>
      </c>
      <c r="C277" s="6">
        <v>1391.4</v>
      </c>
      <c r="D277" s="6">
        <v>4759.6000000000004</v>
      </c>
      <c r="E277" s="6">
        <v>1.6</v>
      </c>
      <c r="F277" s="6">
        <v>0</v>
      </c>
      <c r="G277" s="6">
        <v>334730.8</v>
      </c>
      <c r="H277" s="6">
        <v>133596.20000000001</v>
      </c>
      <c r="I277" s="6">
        <v>32543</v>
      </c>
      <c r="J277" s="6">
        <v>8.5</v>
      </c>
      <c r="K277" s="6">
        <v>13.8</v>
      </c>
      <c r="L277" s="6">
        <v>13580.5</v>
      </c>
      <c r="M277" s="6">
        <v>6298.4</v>
      </c>
      <c r="N277" s="6">
        <v>146663.9</v>
      </c>
      <c r="O277" s="6">
        <v>117829.6</v>
      </c>
      <c r="P277" s="6">
        <v>72211.199999999997</v>
      </c>
      <c r="Q277" s="6">
        <v>62195.9</v>
      </c>
      <c r="R277" s="6">
        <v>78422.2</v>
      </c>
      <c r="S277" s="6">
        <v>52977.7</v>
      </c>
      <c r="T277" s="6">
        <v>7125.9</v>
      </c>
      <c r="U277" s="6">
        <v>5423.7</v>
      </c>
      <c r="V277" s="6">
        <v>647616.5</v>
      </c>
      <c r="W277" s="6">
        <v>340592.5</v>
      </c>
      <c r="X277" s="6">
        <v>1224826.6000000001</v>
      </c>
      <c r="Y277" s="6">
        <v>120731.3</v>
      </c>
      <c r="Z277" s="6">
        <v>285.89999999999998</v>
      </c>
      <c r="AA277" s="6">
        <v>690</v>
      </c>
      <c r="AB277" s="6">
        <v>39428.6</v>
      </c>
      <c r="AC277" s="6">
        <v>22086.400000000001</v>
      </c>
      <c r="AD277" s="6">
        <v>1251744.8999999999</v>
      </c>
      <c r="AE277" s="6">
        <v>121204.2</v>
      </c>
      <c r="AF277" s="6">
        <v>877.4</v>
      </c>
      <c r="AG277" s="6">
        <v>664</v>
      </c>
      <c r="AH277" s="6">
        <v>10448.9</v>
      </c>
      <c r="AI277" s="6">
        <v>8133.9</v>
      </c>
      <c r="AJ277" s="6">
        <v>44334.2</v>
      </c>
      <c r="AK277" s="6">
        <v>35334.199999999997</v>
      </c>
      <c r="AL277" s="6">
        <v>1253.4000000000001</v>
      </c>
      <c r="AM277" s="6">
        <v>967.6</v>
      </c>
      <c r="AN277" s="6">
        <v>6108.3</v>
      </c>
      <c r="AO277" s="6">
        <v>2404</v>
      </c>
      <c r="AP277" s="6">
        <v>7.4</v>
      </c>
      <c r="AQ277" s="6">
        <v>11.7</v>
      </c>
      <c r="AR277" s="71">
        <v>235378.29</v>
      </c>
      <c r="AS277" s="6">
        <v>33944</v>
      </c>
      <c r="AT277" s="6">
        <v>1.3</v>
      </c>
      <c r="AU277" s="6">
        <v>0</v>
      </c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</row>
    <row r="278" spans="1:73">
      <c r="A278" s="5">
        <v>41168</v>
      </c>
      <c r="B278" s="6">
        <v>2626.5</v>
      </c>
      <c r="C278" s="6">
        <v>1391.4</v>
      </c>
      <c r="D278" s="6">
        <v>4759.6000000000004</v>
      </c>
      <c r="E278" s="6">
        <v>1.6</v>
      </c>
      <c r="F278" s="6">
        <v>0</v>
      </c>
      <c r="G278" s="6">
        <v>334985.90000000002</v>
      </c>
      <c r="H278" s="6">
        <v>133696.9</v>
      </c>
      <c r="I278" s="6">
        <v>32567</v>
      </c>
      <c r="J278" s="6">
        <v>8.5</v>
      </c>
      <c r="K278" s="6">
        <v>13.8</v>
      </c>
      <c r="L278" s="6">
        <v>13580.5</v>
      </c>
      <c r="M278" s="6">
        <v>6298.4</v>
      </c>
      <c r="N278" s="6">
        <v>146697.79999999999</v>
      </c>
      <c r="O278" s="6">
        <v>117856.1</v>
      </c>
      <c r="P278" s="6">
        <v>72235.600000000006</v>
      </c>
      <c r="Q278" s="6">
        <v>62214.400000000001</v>
      </c>
      <c r="R278" s="6">
        <v>78442.8</v>
      </c>
      <c r="S278" s="6">
        <v>52991.8</v>
      </c>
      <c r="T278" s="6">
        <v>7125.9</v>
      </c>
      <c r="U278" s="6">
        <v>5423.7</v>
      </c>
      <c r="V278" s="6">
        <v>647926.30000000005</v>
      </c>
      <c r="W278" s="6">
        <v>340747.4</v>
      </c>
      <c r="X278" s="6">
        <v>1225137.7</v>
      </c>
      <c r="Y278" s="6">
        <v>120755.3</v>
      </c>
      <c r="Z278" s="6">
        <v>285.89999999999998</v>
      </c>
      <c r="AA278" s="6">
        <v>690</v>
      </c>
      <c r="AB278" s="6">
        <v>39522</v>
      </c>
      <c r="AC278" s="6">
        <v>22145.1</v>
      </c>
      <c r="AD278" s="6">
        <v>1251841.8999999999</v>
      </c>
      <c r="AE278" s="6">
        <v>121228.2</v>
      </c>
      <c r="AF278" s="6">
        <v>877.4</v>
      </c>
      <c r="AG278" s="6">
        <v>664</v>
      </c>
      <c r="AH278" s="6">
        <v>10454.6</v>
      </c>
      <c r="AI278" s="6">
        <v>8138.3</v>
      </c>
      <c r="AJ278" s="6">
        <v>44348.1</v>
      </c>
      <c r="AK278" s="6">
        <v>35343</v>
      </c>
      <c r="AL278" s="6">
        <v>1273.0999999999999</v>
      </c>
      <c r="AM278" s="6">
        <v>982.8</v>
      </c>
      <c r="AN278" s="6">
        <v>6137.9</v>
      </c>
      <c r="AO278" s="6">
        <v>2415.5</v>
      </c>
      <c r="AP278" s="6">
        <v>7.4</v>
      </c>
      <c r="AQ278" s="6">
        <v>11.7</v>
      </c>
      <c r="AR278" s="71">
        <v>235378.29</v>
      </c>
      <c r="AS278" s="6">
        <v>33944</v>
      </c>
      <c r="AT278" s="6">
        <v>1.3</v>
      </c>
      <c r="AU278" s="6">
        <v>0</v>
      </c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</row>
    <row r="279" spans="1:73">
      <c r="A279" s="5">
        <v>41169</v>
      </c>
      <c r="B279" s="6">
        <v>2626.5</v>
      </c>
      <c r="C279" s="6">
        <v>1391.4</v>
      </c>
      <c r="D279" s="6">
        <v>4759.6000000000004</v>
      </c>
      <c r="E279" s="6">
        <v>1.6</v>
      </c>
      <c r="F279" s="6">
        <v>0</v>
      </c>
      <c r="G279" s="6">
        <v>335236.8</v>
      </c>
      <c r="H279" s="6">
        <v>133799</v>
      </c>
      <c r="I279" s="6">
        <v>32591</v>
      </c>
      <c r="J279" s="6">
        <v>8.5</v>
      </c>
      <c r="K279" s="6">
        <v>13.8</v>
      </c>
      <c r="L279" s="6">
        <v>13580.5</v>
      </c>
      <c r="M279" s="6">
        <v>6298.4</v>
      </c>
      <c r="N279" s="6">
        <v>146731</v>
      </c>
      <c r="O279" s="6">
        <v>117882.2</v>
      </c>
      <c r="P279" s="6">
        <v>72258</v>
      </c>
      <c r="Q279" s="6">
        <v>62231.8</v>
      </c>
      <c r="R279" s="6">
        <v>78463.399999999994</v>
      </c>
      <c r="S279" s="6">
        <v>53005.8</v>
      </c>
      <c r="T279" s="6">
        <v>7125.9</v>
      </c>
      <c r="U279" s="6">
        <v>5423.7</v>
      </c>
      <c r="V279" s="6">
        <v>648221.80000000005</v>
      </c>
      <c r="W279" s="6">
        <v>340898.2</v>
      </c>
      <c r="X279" s="6">
        <v>1225431</v>
      </c>
      <c r="Y279" s="6">
        <v>120779.3</v>
      </c>
      <c r="Z279" s="6">
        <v>285.89999999999998</v>
      </c>
      <c r="AA279" s="6">
        <v>690</v>
      </c>
      <c r="AB279" s="6">
        <v>39614.1</v>
      </c>
      <c r="AC279" s="6">
        <v>22200.5</v>
      </c>
      <c r="AD279" s="6">
        <v>1251938</v>
      </c>
      <c r="AE279" s="6">
        <v>121252.2</v>
      </c>
      <c r="AF279" s="6">
        <v>877.4</v>
      </c>
      <c r="AG279" s="6">
        <v>664</v>
      </c>
      <c r="AH279" s="6">
        <v>10460.1</v>
      </c>
      <c r="AI279" s="6">
        <v>8142.5</v>
      </c>
      <c r="AJ279" s="6">
        <v>44360.2</v>
      </c>
      <c r="AK279" s="6">
        <v>35351.599999999999</v>
      </c>
      <c r="AL279" s="6">
        <v>1292.4000000000001</v>
      </c>
      <c r="AM279" s="6">
        <v>997.8</v>
      </c>
      <c r="AN279" s="6">
        <v>6159.4</v>
      </c>
      <c r="AO279" s="6">
        <v>2424.1</v>
      </c>
      <c r="AP279" s="6">
        <v>7.4</v>
      </c>
      <c r="AQ279" s="6">
        <v>11.7</v>
      </c>
      <c r="AR279" s="71">
        <v>235378.29</v>
      </c>
      <c r="AS279" s="6">
        <v>33944</v>
      </c>
      <c r="AT279" s="6">
        <v>1.3</v>
      </c>
      <c r="AU279" s="6">
        <v>0</v>
      </c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</row>
    <row r="280" spans="1:73">
      <c r="A280" s="5">
        <v>41170</v>
      </c>
      <c r="B280" s="6">
        <v>2627.4</v>
      </c>
      <c r="C280" s="6">
        <v>1391.9</v>
      </c>
      <c r="D280" s="6">
        <v>4760.7</v>
      </c>
      <c r="E280" s="6">
        <v>1.6</v>
      </c>
      <c r="F280" s="6">
        <v>0</v>
      </c>
      <c r="G280" s="6">
        <v>335491.90000000002</v>
      </c>
      <c r="H280" s="6">
        <v>133896.70000000001</v>
      </c>
      <c r="I280" s="6">
        <v>32615</v>
      </c>
      <c r="J280" s="6">
        <v>8.5</v>
      </c>
      <c r="K280" s="6">
        <v>13.8</v>
      </c>
      <c r="L280" s="6">
        <v>13580.5</v>
      </c>
      <c r="M280" s="6">
        <v>6298.4</v>
      </c>
      <c r="N280" s="6">
        <v>146764.20000000001</v>
      </c>
      <c r="O280" s="6">
        <v>117908.3</v>
      </c>
      <c r="P280" s="6">
        <v>72280.7</v>
      </c>
      <c r="Q280" s="6">
        <v>62249.599999999999</v>
      </c>
      <c r="R280" s="6">
        <v>78484.2</v>
      </c>
      <c r="S280" s="6">
        <v>53019.9</v>
      </c>
      <c r="T280" s="6">
        <v>7125.9</v>
      </c>
      <c r="U280" s="6">
        <v>5423.7</v>
      </c>
      <c r="V280" s="6">
        <v>648520.69999999995</v>
      </c>
      <c r="W280" s="6">
        <v>341051.5</v>
      </c>
      <c r="X280" s="6">
        <v>1225727.3</v>
      </c>
      <c r="Y280" s="6">
        <v>120803.3</v>
      </c>
      <c r="Z280" s="6">
        <v>285.89999999999998</v>
      </c>
      <c r="AA280" s="6">
        <v>690</v>
      </c>
      <c r="AB280" s="6">
        <v>39707.800000000003</v>
      </c>
      <c r="AC280" s="6">
        <v>22256.5</v>
      </c>
      <c r="AD280" s="6">
        <v>1252036</v>
      </c>
      <c r="AE280" s="6">
        <v>121276.2</v>
      </c>
      <c r="AF280" s="6">
        <v>877.4</v>
      </c>
      <c r="AG280" s="6">
        <v>664</v>
      </c>
      <c r="AH280" s="6">
        <v>10465.9</v>
      </c>
      <c r="AI280" s="6">
        <v>8146.9</v>
      </c>
      <c r="AJ280" s="6">
        <v>44372.6</v>
      </c>
      <c r="AK280" s="6">
        <v>35360.5</v>
      </c>
      <c r="AL280" s="6">
        <v>1312</v>
      </c>
      <c r="AM280" s="6">
        <v>1013</v>
      </c>
      <c r="AN280" s="6">
        <v>6181</v>
      </c>
      <c r="AO280" s="6">
        <v>2432.8000000000002</v>
      </c>
      <c r="AP280" s="6">
        <v>7.4</v>
      </c>
      <c r="AQ280" s="6">
        <v>11.7</v>
      </c>
      <c r="AR280" s="71">
        <v>235378.29</v>
      </c>
      <c r="AS280" s="6">
        <v>33944</v>
      </c>
      <c r="AT280" s="6">
        <v>1.3</v>
      </c>
      <c r="AU280" s="6">
        <v>0</v>
      </c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</row>
    <row r="281" spans="1:73">
      <c r="A281" s="5">
        <v>41171</v>
      </c>
      <c r="B281" s="6">
        <v>2627.4</v>
      </c>
      <c r="C281" s="6">
        <v>1391.9</v>
      </c>
      <c r="D281" s="6">
        <v>4760.7</v>
      </c>
      <c r="E281" s="6">
        <v>1.6</v>
      </c>
      <c r="F281" s="6">
        <v>0</v>
      </c>
      <c r="G281" s="6">
        <v>335746.4</v>
      </c>
      <c r="H281" s="6">
        <v>133997.6</v>
      </c>
      <c r="I281" s="6">
        <v>32639</v>
      </c>
      <c r="J281" s="6">
        <v>8.5</v>
      </c>
      <c r="K281" s="6">
        <v>13.8</v>
      </c>
      <c r="L281" s="6">
        <v>13580.5</v>
      </c>
      <c r="M281" s="6">
        <v>6298.4</v>
      </c>
      <c r="N281" s="6">
        <v>146797.4</v>
      </c>
      <c r="O281" s="6">
        <v>117934.5</v>
      </c>
      <c r="P281" s="6">
        <v>72303.600000000006</v>
      </c>
      <c r="Q281" s="6">
        <v>62267.4</v>
      </c>
      <c r="R281" s="6">
        <v>78505.2</v>
      </c>
      <c r="S281" s="6">
        <v>53034.1</v>
      </c>
      <c r="T281" s="6">
        <v>7125.1</v>
      </c>
      <c r="U281" s="6">
        <v>5423.7</v>
      </c>
      <c r="V281" s="6">
        <v>648821.4</v>
      </c>
      <c r="W281" s="6">
        <v>341205.4</v>
      </c>
      <c r="X281" s="6">
        <v>1226026</v>
      </c>
      <c r="Y281" s="6">
        <v>120827.3</v>
      </c>
      <c r="Z281" s="6">
        <v>285.89999999999998</v>
      </c>
      <c r="AA281" s="6">
        <v>690</v>
      </c>
      <c r="AB281" s="6">
        <v>39801.5</v>
      </c>
      <c r="AC281" s="6">
        <v>22313.1</v>
      </c>
      <c r="AD281" s="6">
        <v>1252134.2</v>
      </c>
      <c r="AE281" s="6">
        <v>121300.2</v>
      </c>
      <c r="AF281" s="6">
        <v>877.4</v>
      </c>
      <c r="AG281" s="6">
        <v>664</v>
      </c>
      <c r="AH281" s="6">
        <v>10471.6</v>
      </c>
      <c r="AI281" s="6">
        <v>8151.4</v>
      </c>
      <c r="AJ281" s="6">
        <v>44385</v>
      </c>
      <c r="AK281" s="6">
        <v>35369.4</v>
      </c>
      <c r="AL281" s="6">
        <v>1331.6</v>
      </c>
      <c r="AM281" s="6">
        <v>1028.2</v>
      </c>
      <c r="AN281" s="6">
        <v>6204</v>
      </c>
      <c r="AO281" s="6">
        <v>2442</v>
      </c>
      <c r="AP281" s="6">
        <v>7.4</v>
      </c>
      <c r="AQ281" s="6">
        <v>11.7</v>
      </c>
      <c r="AR281" s="71">
        <v>235378.29</v>
      </c>
      <c r="AS281" s="6">
        <v>33944</v>
      </c>
      <c r="AT281" s="6">
        <v>1.3</v>
      </c>
      <c r="AU281" s="6">
        <v>0</v>
      </c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</row>
    <row r="282" spans="1:73">
      <c r="A282" s="5">
        <v>41172</v>
      </c>
      <c r="B282" s="6">
        <v>2627.4</v>
      </c>
      <c r="C282" s="6">
        <v>1391.9</v>
      </c>
      <c r="D282" s="6">
        <v>4760.7</v>
      </c>
      <c r="E282" s="6">
        <v>1.6</v>
      </c>
      <c r="F282" s="6">
        <v>0</v>
      </c>
      <c r="G282" s="6">
        <v>336000.3</v>
      </c>
      <c r="H282" s="6">
        <v>134098.1</v>
      </c>
      <c r="I282" s="6">
        <v>32663</v>
      </c>
      <c r="J282" s="6">
        <v>8.5</v>
      </c>
      <c r="K282" s="6">
        <v>13.8</v>
      </c>
      <c r="L282" s="6">
        <v>13580.5</v>
      </c>
      <c r="M282" s="6">
        <v>6298.4</v>
      </c>
      <c r="N282" s="6">
        <v>146830.20000000001</v>
      </c>
      <c r="O282" s="6">
        <v>117960.5</v>
      </c>
      <c r="P282" s="6">
        <v>72327.100000000006</v>
      </c>
      <c r="Q282" s="6">
        <v>62285.3</v>
      </c>
      <c r="R282" s="6">
        <v>78526.100000000006</v>
      </c>
      <c r="S282" s="6">
        <v>53048.4</v>
      </c>
      <c r="T282" s="6">
        <v>7125.1</v>
      </c>
      <c r="U282" s="6">
        <v>5423.7</v>
      </c>
      <c r="V282" s="6">
        <v>649115.80000000005</v>
      </c>
      <c r="W282" s="6">
        <v>341350.40000000002</v>
      </c>
      <c r="X282" s="6">
        <v>1226315.8999999999</v>
      </c>
      <c r="Y282" s="6">
        <v>120851.3</v>
      </c>
      <c r="Z282" s="6">
        <v>286.60000000000002</v>
      </c>
      <c r="AA282" s="6">
        <v>1316</v>
      </c>
      <c r="AB282" s="6">
        <v>39905.599999999999</v>
      </c>
      <c r="AC282" s="6">
        <v>22381.1</v>
      </c>
      <c r="AD282" s="6">
        <v>1252241.6000000001</v>
      </c>
      <c r="AE282" s="6">
        <v>121324.2</v>
      </c>
      <c r="AF282" s="6">
        <v>878.1</v>
      </c>
      <c r="AG282" s="6">
        <v>1379</v>
      </c>
      <c r="AH282" s="6">
        <v>10477.200000000001</v>
      </c>
      <c r="AI282" s="6">
        <v>8155.7</v>
      </c>
      <c r="AJ282" s="6">
        <v>44397.4</v>
      </c>
      <c r="AK282" s="6">
        <v>35378.1</v>
      </c>
      <c r="AL282" s="6">
        <v>1350.9</v>
      </c>
      <c r="AM282" s="6">
        <v>1043.3</v>
      </c>
      <c r="AN282" s="6">
        <v>6232.5</v>
      </c>
      <c r="AO282" s="6">
        <v>2453.3000000000002</v>
      </c>
      <c r="AP282" s="6">
        <v>7.4</v>
      </c>
      <c r="AQ282" s="6">
        <v>11.7</v>
      </c>
      <c r="AR282" s="71">
        <v>235378.29</v>
      </c>
      <c r="AS282" s="6">
        <v>33944</v>
      </c>
      <c r="AT282" s="6">
        <v>1.3</v>
      </c>
      <c r="AU282" s="6">
        <v>0</v>
      </c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</row>
    <row r="283" spans="1:73">
      <c r="A283" s="5">
        <v>41173</v>
      </c>
      <c r="B283" s="6">
        <v>2627.4</v>
      </c>
      <c r="C283" s="6">
        <v>1391.9</v>
      </c>
      <c r="D283" s="6">
        <v>4760.7</v>
      </c>
      <c r="E283" s="6">
        <v>1.6</v>
      </c>
      <c r="F283" s="6">
        <v>0</v>
      </c>
      <c r="G283" s="6">
        <v>336252.5</v>
      </c>
      <c r="H283" s="6">
        <v>134197.9</v>
      </c>
      <c r="I283" s="6">
        <v>32687</v>
      </c>
      <c r="J283" s="6">
        <v>8.5</v>
      </c>
      <c r="K283" s="6">
        <v>13.8</v>
      </c>
      <c r="L283" s="6">
        <v>13580.5</v>
      </c>
      <c r="M283" s="6">
        <v>6298.4</v>
      </c>
      <c r="N283" s="6">
        <v>146863.4</v>
      </c>
      <c r="O283" s="6">
        <v>117987.5</v>
      </c>
      <c r="P283" s="6">
        <v>72347.8</v>
      </c>
      <c r="Q283" s="6">
        <v>62301.9</v>
      </c>
      <c r="R283" s="6">
        <v>78546</v>
      </c>
      <c r="S283" s="6">
        <v>53062.3</v>
      </c>
      <c r="T283" s="6">
        <v>7125.1</v>
      </c>
      <c r="U283" s="6">
        <v>5423.7</v>
      </c>
      <c r="V283" s="6">
        <v>649394.6</v>
      </c>
      <c r="W283" s="6">
        <v>341490.6</v>
      </c>
      <c r="X283" s="6">
        <v>1226591.8999999999</v>
      </c>
      <c r="Y283" s="6">
        <v>120875.3</v>
      </c>
      <c r="Z283" s="6">
        <v>286.60000000000002</v>
      </c>
      <c r="AA283" s="6">
        <v>1316</v>
      </c>
      <c r="AB283" s="6">
        <v>40004.5</v>
      </c>
      <c r="AC283" s="6">
        <v>22442.799999999999</v>
      </c>
      <c r="AD283" s="6">
        <v>1252343</v>
      </c>
      <c r="AE283" s="6">
        <v>121348.2</v>
      </c>
      <c r="AF283" s="6">
        <v>878.1</v>
      </c>
      <c r="AG283" s="6">
        <v>1379</v>
      </c>
      <c r="AH283" s="6">
        <v>10482.9</v>
      </c>
      <c r="AI283" s="6">
        <v>8160</v>
      </c>
      <c r="AJ283" s="6">
        <v>44409.9</v>
      </c>
      <c r="AK283" s="6">
        <v>35386.9</v>
      </c>
      <c r="AL283" s="6">
        <v>1369.5</v>
      </c>
      <c r="AM283" s="6">
        <v>1057.5</v>
      </c>
      <c r="AN283" s="6">
        <v>6245.4</v>
      </c>
      <c r="AO283" s="6">
        <v>2458.3000000000002</v>
      </c>
      <c r="AP283" s="6">
        <v>7.4</v>
      </c>
      <c r="AQ283" s="6">
        <v>11.7</v>
      </c>
      <c r="AR283" s="71">
        <v>235378.29</v>
      </c>
      <c r="AS283" s="6">
        <v>33944</v>
      </c>
      <c r="AT283" s="6">
        <v>1.3</v>
      </c>
      <c r="AU283" s="6">
        <v>0</v>
      </c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</row>
    <row r="284" spans="1:73">
      <c r="A284" s="5">
        <v>41174</v>
      </c>
      <c r="B284" s="6">
        <v>2627.4</v>
      </c>
      <c r="C284" s="6">
        <v>1391.9</v>
      </c>
      <c r="D284" s="6">
        <v>4760.7</v>
      </c>
      <c r="E284" s="6">
        <v>1.6</v>
      </c>
      <c r="F284" s="6">
        <v>0</v>
      </c>
      <c r="G284" s="6">
        <v>336503.2</v>
      </c>
      <c r="H284" s="6">
        <v>134296.79999999999</v>
      </c>
      <c r="I284" s="6">
        <v>32711</v>
      </c>
      <c r="J284" s="6">
        <v>8.5</v>
      </c>
      <c r="K284" s="6">
        <v>13.8</v>
      </c>
      <c r="L284" s="6">
        <v>13580.5</v>
      </c>
      <c r="M284" s="6">
        <v>6298.4</v>
      </c>
      <c r="N284" s="6">
        <v>146896.4</v>
      </c>
      <c r="O284" s="6">
        <v>118012.5</v>
      </c>
      <c r="P284" s="6">
        <v>72371.600000000006</v>
      </c>
      <c r="Q284" s="6">
        <v>62319.9</v>
      </c>
      <c r="R284" s="6">
        <v>78566.100000000006</v>
      </c>
      <c r="S284" s="6">
        <v>53076.1</v>
      </c>
      <c r="T284" s="6">
        <v>7125.1</v>
      </c>
      <c r="U284" s="6">
        <v>5423.7</v>
      </c>
      <c r="V284" s="6">
        <v>649691</v>
      </c>
      <c r="W284" s="6">
        <v>341631</v>
      </c>
      <c r="X284" s="6">
        <v>1226887.6000000001</v>
      </c>
      <c r="Y284" s="6">
        <v>120899.3</v>
      </c>
      <c r="Z284" s="6">
        <v>286.60000000000002</v>
      </c>
      <c r="AA284" s="6">
        <v>1316</v>
      </c>
      <c r="AB284" s="6">
        <v>40100.800000000003</v>
      </c>
      <c r="AC284" s="6">
        <v>22509.200000000001</v>
      </c>
      <c r="AD284" s="6">
        <v>1252443.8999999999</v>
      </c>
      <c r="AE284" s="6">
        <v>121372.2</v>
      </c>
      <c r="AF284" s="6">
        <v>878.1</v>
      </c>
      <c r="AG284" s="6">
        <v>1379</v>
      </c>
      <c r="AH284" s="6">
        <v>10488.3</v>
      </c>
      <c r="AI284" s="6">
        <v>8164.3</v>
      </c>
      <c r="AJ284" s="6">
        <v>44422.1</v>
      </c>
      <c r="AK284" s="6">
        <v>35395.599999999999</v>
      </c>
      <c r="AL284" s="6">
        <v>1387.6</v>
      </c>
      <c r="AM284" s="6">
        <v>1071.2</v>
      </c>
      <c r="AN284" s="6">
        <v>6274.5</v>
      </c>
      <c r="AO284" s="6">
        <v>2469.8000000000002</v>
      </c>
      <c r="AP284" s="6">
        <v>7.4</v>
      </c>
      <c r="AQ284" s="6">
        <v>11.7</v>
      </c>
      <c r="AR284" s="71">
        <v>235378.29</v>
      </c>
      <c r="AS284" s="6">
        <v>33944</v>
      </c>
      <c r="AT284" s="6">
        <v>1.3</v>
      </c>
      <c r="AU284" s="6">
        <v>0</v>
      </c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</row>
    <row r="285" spans="1:73">
      <c r="A285" s="5">
        <v>41175</v>
      </c>
      <c r="B285" s="6">
        <v>2627.4</v>
      </c>
      <c r="C285" s="6">
        <v>1391.9</v>
      </c>
      <c r="D285" s="6">
        <v>4760.7</v>
      </c>
      <c r="E285" s="6">
        <v>1.6</v>
      </c>
      <c r="F285" s="6">
        <v>0</v>
      </c>
      <c r="G285" s="6">
        <v>336754.9</v>
      </c>
      <c r="H285" s="6">
        <v>134396.20000000001</v>
      </c>
      <c r="I285" s="6">
        <v>32735</v>
      </c>
      <c r="J285" s="6">
        <v>8.5</v>
      </c>
      <c r="K285" s="6">
        <v>13.8</v>
      </c>
      <c r="L285" s="6">
        <v>13580.5</v>
      </c>
      <c r="M285" s="6">
        <v>6298.4</v>
      </c>
      <c r="N285" s="6">
        <v>146929.79999999999</v>
      </c>
      <c r="O285" s="6">
        <v>118038.7</v>
      </c>
      <c r="P285" s="6">
        <v>72394.7</v>
      </c>
      <c r="Q285" s="6">
        <v>62337.7</v>
      </c>
      <c r="R285" s="6">
        <v>78586.3</v>
      </c>
      <c r="S285" s="6">
        <v>53090</v>
      </c>
      <c r="T285" s="6">
        <v>7125.1</v>
      </c>
      <c r="U285" s="6">
        <v>5423.7</v>
      </c>
      <c r="V285" s="6">
        <v>649986.19999999995</v>
      </c>
      <c r="W285" s="6">
        <v>341772.3</v>
      </c>
      <c r="X285" s="6">
        <v>1227183.1000000001</v>
      </c>
      <c r="Y285" s="6">
        <v>120923.3</v>
      </c>
      <c r="Z285" s="6">
        <v>286.60000000000002</v>
      </c>
      <c r="AA285" s="6">
        <v>1316</v>
      </c>
      <c r="AB285" s="6">
        <v>40199.199999999997</v>
      </c>
      <c r="AC285" s="6">
        <v>22577.4</v>
      </c>
      <c r="AD285" s="6">
        <v>1252544.8999999999</v>
      </c>
      <c r="AE285" s="6">
        <v>121396.2</v>
      </c>
      <c r="AF285" s="6">
        <v>878.1</v>
      </c>
      <c r="AG285" s="6">
        <v>1379</v>
      </c>
      <c r="AH285" s="6">
        <v>10493.8</v>
      </c>
      <c r="AI285" s="6">
        <v>8168.6</v>
      </c>
      <c r="AJ285" s="6">
        <v>44434.6</v>
      </c>
      <c r="AK285" s="6">
        <v>35404.6</v>
      </c>
      <c r="AL285" s="6">
        <v>1408.6</v>
      </c>
      <c r="AM285" s="6">
        <v>1087.3</v>
      </c>
      <c r="AN285" s="6">
        <v>6297.9</v>
      </c>
      <c r="AO285" s="6">
        <v>2479.1999999999998</v>
      </c>
      <c r="AP285" s="6">
        <v>7.4</v>
      </c>
      <c r="AQ285" s="6">
        <v>11.7</v>
      </c>
      <c r="AR285" s="71">
        <v>235378.29</v>
      </c>
      <c r="AS285" s="6">
        <v>33944</v>
      </c>
      <c r="AT285" s="6">
        <v>1.3</v>
      </c>
      <c r="AU285" s="6">
        <v>0</v>
      </c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</row>
    <row r="286" spans="1:73">
      <c r="A286" s="5">
        <v>41176</v>
      </c>
      <c r="B286" s="6">
        <v>2628.5</v>
      </c>
      <c r="C286" s="6">
        <v>1392.5</v>
      </c>
      <c r="D286" s="6">
        <v>4761.8999999999996</v>
      </c>
      <c r="E286" s="6">
        <v>1.6</v>
      </c>
      <c r="F286" s="6">
        <v>0</v>
      </c>
      <c r="G286" s="6">
        <v>337006</v>
      </c>
      <c r="H286" s="6">
        <v>134495.5</v>
      </c>
      <c r="I286" s="6">
        <v>32759</v>
      </c>
      <c r="J286" s="6">
        <v>8.5</v>
      </c>
      <c r="K286" s="6">
        <v>13.8</v>
      </c>
      <c r="L286" s="6">
        <v>13580.5</v>
      </c>
      <c r="M286" s="6">
        <v>6298.4</v>
      </c>
      <c r="N286" s="6">
        <v>146962.9</v>
      </c>
      <c r="O286" s="6">
        <v>118064.8</v>
      </c>
      <c r="P286" s="6">
        <v>72415.600000000006</v>
      </c>
      <c r="Q286" s="6">
        <v>62354.2</v>
      </c>
      <c r="R286" s="6">
        <v>78605.3</v>
      </c>
      <c r="S286" s="6">
        <v>53103.199999999997</v>
      </c>
      <c r="T286" s="6">
        <v>7125.1</v>
      </c>
      <c r="U286" s="6">
        <v>5423.7</v>
      </c>
      <c r="V286" s="6">
        <v>650265.80000000005</v>
      </c>
      <c r="W286" s="6">
        <v>341920.4</v>
      </c>
      <c r="X286" s="6">
        <v>1227461.8999999999</v>
      </c>
      <c r="Y286" s="6">
        <v>120947.3</v>
      </c>
      <c r="Z286" s="6">
        <v>286.60000000000002</v>
      </c>
      <c r="AA286" s="6">
        <v>1316</v>
      </c>
      <c r="AB286" s="6">
        <v>40296.9</v>
      </c>
      <c r="AC286" s="6">
        <v>22631.1</v>
      </c>
      <c r="AD286" s="6">
        <v>1252647</v>
      </c>
      <c r="AE286" s="6">
        <v>121420.2</v>
      </c>
      <c r="AF286" s="6">
        <v>878.1</v>
      </c>
      <c r="AG286" s="6">
        <v>1379</v>
      </c>
      <c r="AH286" s="6">
        <v>10499.2</v>
      </c>
      <c r="AI286" s="6">
        <v>8172.7</v>
      </c>
      <c r="AJ286" s="6">
        <v>44447.6</v>
      </c>
      <c r="AK286" s="6">
        <v>35413.9</v>
      </c>
      <c r="AL286" s="6">
        <v>1424.8</v>
      </c>
      <c r="AM286" s="6">
        <v>1102.4000000000001</v>
      </c>
      <c r="AN286" s="6">
        <v>6312.8</v>
      </c>
      <c r="AO286" s="6">
        <v>2485.1</v>
      </c>
      <c r="AP286" s="6">
        <v>7.4</v>
      </c>
      <c r="AQ286" s="6">
        <v>11.7</v>
      </c>
      <c r="AR286" s="71">
        <v>235378.29</v>
      </c>
      <c r="AS286" s="6">
        <v>33944</v>
      </c>
      <c r="AT286" s="6">
        <v>1.3</v>
      </c>
      <c r="AU286" s="6">
        <v>0</v>
      </c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</row>
    <row r="287" spans="1:73">
      <c r="A287" s="5">
        <v>41177</v>
      </c>
      <c r="B287" s="6">
        <v>2628.5</v>
      </c>
      <c r="C287" s="6">
        <v>1392.5</v>
      </c>
      <c r="D287" s="6">
        <v>4761.8999999999996</v>
      </c>
      <c r="E287" s="6">
        <v>1.6</v>
      </c>
      <c r="F287" s="6">
        <v>0</v>
      </c>
      <c r="G287" s="6">
        <v>337259.7</v>
      </c>
      <c r="H287" s="6">
        <v>134595.6</v>
      </c>
      <c r="I287" s="6">
        <v>32783</v>
      </c>
      <c r="J287" s="6">
        <v>8.5</v>
      </c>
      <c r="K287" s="6">
        <v>13.8</v>
      </c>
      <c r="L287" s="6">
        <v>13580.5</v>
      </c>
      <c r="M287" s="6">
        <v>6298.4</v>
      </c>
      <c r="N287" s="6">
        <v>146995.9</v>
      </c>
      <c r="O287" s="6">
        <v>118090.8</v>
      </c>
      <c r="P287" s="6">
        <v>72440.899999999994</v>
      </c>
      <c r="Q287" s="6">
        <v>62373</v>
      </c>
      <c r="R287" s="6">
        <v>78625.3</v>
      </c>
      <c r="S287" s="6">
        <v>53117</v>
      </c>
      <c r="T287" s="6">
        <v>7125.1</v>
      </c>
      <c r="U287" s="6">
        <v>5423.7</v>
      </c>
      <c r="V287" s="6">
        <v>650575.9</v>
      </c>
      <c r="W287" s="6">
        <v>342088.7</v>
      </c>
      <c r="X287" s="6">
        <v>1227766.8</v>
      </c>
      <c r="Y287" s="6">
        <v>120971.8</v>
      </c>
      <c r="Z287" s="6">
        <v>286.60000000000002</v>
      </c>
      <c r="AA287" s="6">
        <v>1316</v>
      </c>
      <c r="AB287" s="6">
        <v>40395.199999999997</v>
      </c>
      <c r="AC287" s="6">
        <v>22688.3</v>
      </c>
      <c r="AD287" s="6">
        <v>1252748.8999999999</v>
      </c>
      <c r="AE287" s="6">
        <v>121444.7</v>
      </c>
      <c r="AF287" s="6">
        <v>878.1</v>
      </c>
      <c r="AG287" s="6">
        <v>1379</v>
      </c>
      <c r="AH287" s="6">
        <v>10504.8</v>
      </c>
      <c r="AI287" s="6">
        <v>8177.1</v>
      </c>
      <c r="AJ287" s="6">
        <v>44460.7</v>
      </c>
      <c r="AK287" s="6">
        <v>35423.199999999997</v>
      </c>
      <c r="AL287" s="6">
        <v>1447.3</v>
      </c>
      <c r="AM287" s="6">
        <v>1117.5999999999999</v>
      </c>
      <c r="AN287" s="6">
        <v>6348.1</v>
      </c>
      <c r="AO287" s="6">
        <v>2499.1</v>
      </c>
      <c r="AP287" s="6">
        <v>7.4</v>
      </c>
      <c r="AQ287" s="6">
        <v>11.7</v>
      </c>
      <c r="AR287" s="71">
        <v>235378.29</v>
      </c>
      <c r="AS287" s="6">
        <v>33944</v>
      </c>
      <c r="AT287" s="6">
        <v>1.3</v>
      </c>
      <c r="AU287" s="6">
        <v>0</v>
      </c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</row>
    <row r="288" spans="1:73">
      <c r="A288" s="5">
        <v>41178</v>
      </c>
      <c r="B288" s="6">
        <v>2628.5</v>
      </c>
      <c r="C288" s="6">
        <v>1392.5</v>
      </c>
      <c r="D288" s="6">
        <v>4761.8999999999996</v>
      </c>
      <c r="E288" s="6">
        <v>1.6</v>
      </c>
      <c r="F288" s="6">
        <v>0</v>
      </c>
      <c r="G288" s="6">
        <v>337510.8</v>
      </c>
      <c r="H288" s="6">
        <v>134694.79999999999</v>
      </c>
      <c r="I288" s="6">
        <v>32807</v>
      </c>
      <c r="J288" s="6">
        <v>8.5</v>
      </c>
      <c r="K288" s="6">
        <v>13.8</v>
      </c>
      <c r="L288" s="6">
        <v>13580.5</v>
      </c>
      <c r="M288" s="6">
        <v>6298.4</v>
      </c>
      <c r="N288" s="6">
        <v>147028.9</v>
      </c>
      <c r="O288" s="6">
        <v>118116.8</v>
      </c>
      <c r="P288" s="6">
        <v>72462.899999999994</v>
      </c>
      <c r="Q288" s="6">
        <v>62390.400000000001</v>
      </c>
      <c r="R288" s="6">
        <v>78646.3</v>
      </c>
      <c r="S288" s="6">
        <v>53131.4</v>
      </c>
      <c r="T288" s="6">
        <v>7125.1</v>
      </c>
      <c r="U288" s="6">
        <v>5423.7</v>
      </c>
      <c r="V288" s="6">
        <v>650863.80000000005</v>
      </c>
      <c r="W288" s="6">
        <v>342232.8</v>
      </c>
      <c r="X288" s="6">
        <v>1228056.5</v>
      </c>
      <c r="Y288" s="6">
        <v>120995.8</v>
      </c>
      <c r="Z288" s="6">
        <v>286.60000000000002</v>
      </c>
      <c r="AA288" s="6">
        <v>1316</v>
      </c>
      <c r="AB288" s="6">
        <v>40493.9</v>
      </c>
      <c r="AC288" s="6">
        <v>22741.1</v>
      </c>
      <c r="AD288" s="6">
        <v>1252852.3999999999</v>
      </c>
      <c r="AE288" s="6">
        <v>121468.7</v>
      </c>
      <c r="AF288" s="6">
        <v>878.1</v>
      </c>
      <c r="AG288" s="6">
        <v>1379</v>
      </c>
      <c r="AH288" s="6">
        <v>10510.4</v>
      </c>
      <c r="AI288" s="6">
        <v>8181.4</v>
      </c>
      <c r="AJ288" s="6">
        <v>44473.5</v>
      </c>
      <c r="AK288" s="6">
        <v>35432.400000000001</v>
      </c>
      <c r="AL288" s="6">
        <v>1466.7</v>
      </c>
      <c r="AM288" s="6">
        <v>1132.8</v>
      </c>
      <c r="AN288" s="6">
        <v>6367.2</v>
      </c>
      <c r="AO288" s="6">
        <v>2506.5</v>
      </c>
      <c r="AP288" s="6">
        <v>7.4</v>
      </c>
      <c r="AQ288" s="6">
        <v>11.7</v>
      </c>
      <c r="AR288" s="71">
        <v>235378.29</v>
      </c>
      <c r="AS288" s="6">
        <v>33944</v>
      </c>
      <c r="AT288" s="6">
        <v>1.3</v>
      </c>
      <c r="AU288" s="6">
        <v>0</v>
      </c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</row>
    <row r="289" spans="1:73">
      <c r="A289" s="5">
        <v>41179</v>
      </c>
      <c r="B289" s="6">
        <v>2628.5</v>
      </c>
      <c r="C289" s="6">
        <v>1392.5</v>
      </c>
      <c r="D289" s="6">
        <v>4761.8999999999996</v>
      </c>
      <c r="E289" s="6">
        <v>1.6</v>
      </c>
      <c r="F289" s="6">
        <v>0</v>
      </c>
      <c r="G289" s="6">
        <v>337763.4</v>
      </c>
      <c r="H289" s="6">
        <v>134794.29999999999</v>
      </c>
      <c r="I289" s="6">
        <v>32831</v>
      </c>
      <c r="J289" s="6">
        <v>8.5</v>
      </c>
      <c r="K289" s="6">
        <v>13.8</v>
      </c>
      <c r="L289" s="6">
        <v>13580.5</v>
      </c>
      <c r="M289" s="6">
        <v>6298.4</v>
      </c>
      <c r="N289" s="6">
        <v>147062.1</v>
      </c>
      <c r="O289" s="6">
        <v>118142.9</v>
      </c>
      <c r="P289" s="6">
        <v>72485.399999999994</v>
      </c>
      <c r="Q289" s="6">
        <v>62407.8</v>
      </c>
      <c r="R289" s="6">
        <v>78666.2</v>
      </c>
      <c r="S289" s="6">
        <v>53145</v>
      </c>
      <c r="T289" s="6">
        <v>7125.1</v>
      </c>
      <c r="U289" s="6">
        <v>5423.7</v>
      </c>
      <c r="V289" s="6">
        <v>651155.80000000005</v>
      </c>
      <c r="W289" s="6">
        <v>342386.7</v>
      </c>
      <c r="X289" s="6">
        <v>1228342.3</v>
      </c>
      <c r="Y289" s="6">
        <v>121019.8</v>
      </c>
      <c r="Z289" s="6">
        <v>286.60000000000002</v>
      </c>
      <c r="AA289" s="6">
        <v>1316</v>
      </c>
      <c r="AB289" s="6">
        <v>40591.9</v>
      </c>
      <c r="AC289" s="6">
        <v>22794.2</v>
      </c>
      <c r="AD289" s="6">
        <v>1252954</v>
      </c>
      <c r="AE289" s="6">
        <v>121492.7</v>
      </c>
      <c r="AF289" s="6">
        <v>878.1</v>
      </c>
      <c r="AG289" s="6">
        <v>1379</v>
      </c>
      <c r="AH289" s="6">
        <v>10515.7</v>
      </c>
      <c r="AI289" s="6">
        <v>8185.5</v>
      </c>
      <c r="AJ289" s="6">
        <v>44486.7</v>
      </c>
      <c r="AK289" s="6">
        <v>35441.599999999999</v>
      </c>
      <c r="AL289" s="6">
        <v>1486.1</v>
      </c>
      <c r="AM289" s="6">
        <v>1147.9000000000001</v>
      </c>
      <c r="AN289" s="6">
        <v>6388.3</v>
      </c>
      <c r="AO289" s="6">
        <v>2514.5</v>
      </c>
      <c r="AP289" s="6">
        <v>7.4</v>
      </c>
      <c r="AQ289" s="6">
        <v>11.7</v>
      </c>
      <c r="AR289" s="71">
        <v>235378.29</v>
      </c>
      <c r="AS289" s="6">
        <v>33944</v>
      </c>
      <c r="AT289" s="6">
        <v>1.3</v>
      </c>
      <c r="AU289" s="6">
        <v>0</v>
      </c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</row>
    <row r="290" spans="1:73">
      <c r="A290" s="5">
        <v>41180</v>
      </c>
      <c r="B290" s="6">
        <v>2628.5</v>
      </c>
      <c r="C290" s="6">
        <v>1392.5</v>
      </c>
      <c r="D290" s="6">
        <v>4761.8999999999996</v>
      </c>
      <c r="E290" s="6">
        <v>1.6</v>
      </c>
      <c r="F290" s="6">
        <v>0</v>
      </c>
      <c r="G290" s="6">
        <v>338017.6</v>
      </c>
      <c r="H290" s="6">
        <v>134894.20000000001</v>
      </c>
      <c r="I290" s="6">
        <v>32855</v>
      </c>
      <c r="J290" s="6">
        <v>8.5</v>
      </c>
      <c r="K290" s="6">
        <v>13.8</v>
      </c>
      <c r="L290" s="6">
        <v>13580.5</v>
      </c>
      <c r="M290" s="6">
        <v>6298.4</v>
      </c>
      <c r="N290" s="6">
        <v>147095</v>
      </c>
      <c r="O290" s="6">
        <v>118168.8</v>
      </c>
      <c r="P290" s="6">
        <v>72508.899999999994</v>
      </c>
      <c r="Q290" s="6">
        <v>62425.7</v>
      </c>
      <c r="R290" s="6">
        <v>78686.100000000006</v>
      </c>
      <c r="S290" s="6">
        <v>53158.8</v>
      </c>
      <c r="T290" s="6">
        <v>7125.1</v>
      </c>
      <c r="U290" s="6">
        <v>5423.7</v>
      </c>
      <c r="V290" s="6">
        <v>651446</v>
      </c>
      <c r="W290" s="6">
        <v>342532</v>
      </c>
      <c r="X290" s="6">
        <v>1228630</v>
      </c>
      <c r="Y290" s="6">
        <v>121043.8</v>
      </c>
      <c r="Z290" s="6">
        <v>286.60000000000002</v>
      </c>
      <c r="AA290" s="6">
        <v>1316</v>
      </c>
      <c r="AB290" s="6">
        <v>40698.699999999997</v>
      </c>
      <c r="AC290" s="6">
        <v>22859</v>
      </c>
      <c r="AD290" s="6">
        <v>1253064</v>
      </c>
      <c r="AE290" s="6">
        <v>121516.7</v>
      </c>
      <c r="AF290" s="6">
        <v>878.1</v>
      </c>
      <c r="AG290" s="6">
        <v>1379</v>
      </c>
      <c r="AH290" s="6">
        <v>10521.1</v>
      </c>
      <c r="AI290" s="6">
        <v>8189.7</v>
      </c>
      <c r="AJ290" s="6">
        <v>44499.7</v>
      </c>
      <c r="AK290" s="6">
        <v>35450.800000000003</v>
      </c>
      <c r="AL290" s="6">
        <v>1505.3</v>
      </c>
      <c r="AM290" s="6">
        <v>1162.9000000000001</v>
      </c>
      <c r="AN290" s="6">
        <v>6415.5</v>
      </c>
      <c r="AO290" s="6">
        <v>2525.3000000000002</v>
      </c>
      <c r="AP290" s="6">
        <v>7.4</v>
      </c>
      <c r="AQ290" s="6">
        <v>11.7</v>
      </c>
      <c r="AR290" s="71">
        <v>235378.29</v>
      </c>
      <c r="AS290" s="6">
        <v>33944</v>
      </c>
      <c r="AT290" s="6">
        <v>1.3</v>
      </c>
      <c r="AU290" s="6">
        <v>0</v>
      </c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</row>
    <row r="291" spans="1:73">
      <c r="A291" s="5">
        <v>41181</v>
      </c>
      <c r="B291" s="6">
        <v>2628.5</v>
      </c>
      <c r="C291" s="6">
        <v>1392.5</v>
      </c>
      <c r="D291" s="6">
        <v>4761.8999999999996</v>
      </c>
      <c r="E291" s="6">
        <v>1.6</v>
      </c>
      <c r="F291" s="6">
        <v>0</v>
      </c>
      <c r="G291" s="6">
        <v>338274</v>
      </c>
      <c r="H291" s="6">
        <v>134995</v>
      </c>
      <c r="I291" s="6">
        <v>32879</v>
      </c>
      <c r="J291" s="6">
        <v>8.5</v>
      </c>
      <c r="K291" s="6">
        <v>13.8</v>
      </c>
      <c r="L291" s="6">
        <v>13580.5</v>
      </c>
      <c r="M291" s="6">
        <v>6298.4</v>
      </c>
      <c r="N291" s="6">
        <v>147127.70000000001</v>
      </c>
      <c r="O291" s="6">
        <v>118194.7</v>
      </c>
      <c r="P291" s="6">
        <v>72531.199999999997</v>
      </c>
      <c r="Q291" s="6">
        <v>62443</v>
      </c>
      <c r="R291" s="6">
        <v>78705.7</v>
      </c>
      <c r="S291" s="6">
        <v>53172.6</v>
      </c>
      <c r="T291" s="6">
        <v>7125.1</v>
      </c>
      <c r="U291" s="6">
        <v>5423.7</v>
      </c>
      <c r="V291" s="6">
        <v>651739.4</v>
      </c>
      <c r="W291" s="6">
        <v>342677.1</v>
      </c>
      <c r="X291" s="6">
        <v>1228919</v>
      </c>
      <c r="Y291" s="6">
        <v>121067.8</v>
      </c>
      <c r="Z291" s="6">
        <v>286.60000000000002</v>
      </c>
      <c r="AA291" s="6">
        <v>1316</v>
      </c>
      <c r="AB291" s="6">
        <v>40796</v>
      </c>
      <c r="AC291" s="6">
        <v>22921.1</v>
      </c>
      <c r="AD291" s="6">
        <v>1253165</v>
      </c>
      <c r="AE291" s="6">
        <v>121540.7</v>
      </c>
      <c r="AF291" s="6">
        <v>878.1</v>
      </c>
      <c r="AG291" s="6">
        <v>1379</v>
      </c>
      <c r="AH291" s="6">
        <v>10526.5</v>
      </c>
      <c r="AI291" s="6">
        <v>8194</v>
      </c>
      <c r="AJ291" s="6">
        <v>44512.7</v>
      </c>
      <c r="AK291" s="6">
        <v>35460.1</v>
      </c>
      <c r="AL291" s="6">
        <v>1524.5</v>
      </c>
      <c r="AM291" s="6">
        <v>1177.9000000000001</v>
      </c>
      <c r="AN291" s="6">
        <v>6435.6</v>
      </c>
      <c r="AO291" s="6">
        <v>2533.1999999999998</v>
      </c>
      <c r="AP291" s="6">
        <v>7.4</v>
      </c>
      <c r="AQ291" s="6">
        <v>11.7</v>
      </c>
      <c r="AR291" s="71">
        <v>235378.29</v>
      </c>
      <c r="AS291" s="6">
        <v>33944</v>
      </c>
      <c r="AT291" s="6">
        <v>1.3</v>
      </c>
      <c r="AU291" s="6">
        <v>0</v>
      </c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</row>
    <row r="292" spans="1:73">
      <c r="A292" s="5">
        <v>41182</v>
      </c>
      <c r="B292" s="6">
        <v>2628.5</v>
      </c>
      <c r="C292" s="6">
        <v>1392.5</v>
      </c>
      <c r="D292" s="6">
        <v>4761.8999999999996</v>
      </c>
      <c r="E292" s="6">
        <v>1.6</v>
      </c>
      <c r="F292" s="6">
        <v>0</v>
      </c>
      <c r="G292" s="6">
        <v>338530.2</v>
      </c>
      <c r="H292" s="6">
        <v>135095.5</v>
      </c>
      <c r="I292" s="6">
        <v>32903</v>
      </c>
      <c r="J292" s="6">
        <v>8.5</v>
      </c>
      <c r="K292" s="6">
        <v>13.8</v>
      </c>
      <c r="L292" s="6">
        <v>13580.5</v>
      </c>
      <c r="M292" s="6">
        <v>6298.4</v>
      </c>
      <c r="N292" s="6">
        <v>147160.29999999999</v>
      </c>
      <c r="O292" s="6">
        <v>118220.4</v>
      </c>
      <c r="P292" s="6">
        <v>72553.399999999994</v>
      </c>
      <c r="Q292" s="6">
        <v>62460.4</v>
      </c>
      <c r="R292" s="6">
        <v>78725.7</v>
      </c>
      <c r="S292" s="6">
        <v>53186.6</v>
      </c>
      <c r="T292" s="6">
        <v>7125.1</v>
      </c>
      <c r="U292" s="6">
        <v>5423.7</v>
      </c>
      <c r="V292" s="6">
        <v>652033.19999999995</v>
      </c>
      <c r="W292" s="6">
        <v>342822.3</v>
      </c>
      <c r="X292" s="6">
        <v>1229209.2</v>
      </c>
      <c r="Y292" s="6">
        <v>121091.8</v>
      </c>
      <c r="Z292" s="6">
        <v>286.60000000000002</v>
      </c>
      <c r="AA292" s="6">
        <v>1316</v>
      </c>
      <c r="AB292" s="6">
        <v>40893.199999999997</v>
      </c>
      <c r="AC292" s="6">
        <v>22983.7</v>
      </c>
      <c r="AD292" s="6">
        <v>1253265</v>
      </c>
      <c r="AE292" s="6">
        <v>121564.7</v>
      </c>
      <c r="AF292" s="6">
        <v>878.1</v>
      </c>
      <c r="AG292" s="6">
        <v>1379</v>
      </c>
      <c r="AH292" s="6">
        <v>10532</v>
      </c>
      <c r="AI292" s="6">
        <v>8198.2000000000007</v>
      </c>
      <c r="AJ292" s="6">
        <v>44525.599999999999</v>
      </c>
      <c r="AK292" s="6">
        <v>35469.300000000003</v>
      </c>
      <c r="AL292" s="6">
        <v>1543.7</v>
      </c>
      <c r="AM292" s="6">
        <v>1192.9000000000001</v>
      </c>
      <c r="AN292" s="6">
        <v>6455.6</v>
      </c>
      <c r="AO292" s="6">
        <v>2540.6999999999998</v>
      </c>
      <c r="AP292" s="6">
        <v>7.4</v>
      </c>
      <c r="AQ292" s="6">
        <v>11.7</v>
      </c>
      <c r="AR292" s="71">
        <v>235378.29</v>
      </c>
      <c r="AS292" s="6">
        <v>33944</v>
      </c>
      <c r="AT292" s="6">
        <v>1.3</v>
      </c>
      <c r="AU292" s="6">
        <v>0</v>
      </c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</row>
    <row r="293" spans="1:73">
      <c r="A293" s="17"/>
      <c r="B293" s="18"/>
      <c r="C293" s="18"/>
      <c r="D293" s="18"/>
      <c r="E293" s="18"/>
      <c r="F293" s="18"/>
      <c r="G293" s="19"/>
      <c r="H293" s="19"/>
      <c r="I293" s="20"/>
      <c r="J293" s="18"/>
      <c r="K293" s="18"/>
      <c r="L293" s="21"/>
      <c r="M293" s="18"/>
      <c r="N293" s="18"/>
      <c r="O293" s="18"/>
      <c r="P293" s="18"/>
      <c r="Q293" s="22"/>
      <c r="R293" s="18"/>
      <c r="S293" s="18"/>
      <c r="T293" s="18"/>
      <c r="U293" s="18"/>
      <c r="V293" s="18"/>
      <c r="W293" s="18"/>
      <c r="X293" s="18"/>
      <c r="Y293" s="21"/>
      <c r="Z293" s="18"/>
      <c r="AA293" s="18"/>
      <c r="AB293" s="24"/>
      <c r="AC293" s="25"/>
      <c r="AD293" s="24"/>
      <c r="AE293" s="18"/>
      <c r="AF293" s="18"/>
      <c r="AG293" s="18"/>
      <c r="AH293" s="18"/>
      <c r="AI293" s="18"/>
      <c r="AJ293" s="18"/>
      <c r="AK293" s="18"/>
      <c r="AL293" s="18"/>
      <c r="AM293" s="18"/>
      <c r="AN293" s="21"/>
      <c r="AO293" s="21"/>
      <c r="AP293" s="18"/>
      <c r="AQ293" s="18"/>
      <c r="AR293" s="19"/>
      <c r="AS293" s="19"/>
      <c r="AT293" s="18"/>
      <c r="AU293" s="18"/>
      <c r="AV293" s="18"/>
      <c r="AW293" s="18"/>
      <c r="AX293" s="18"/>
      <c r="AY293" s="21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22"/>
    </row>
    <row r="294" spans="1:73">
      <c r="A294" s="5">
        <v>41182</v>
      </c>
      <c r="B294" s="6">
        <v>2628.5</v>
      </c>
      <c r="C294" s="6">
        <v>1392.5</v>
      </c>
      <c r="D294" s="6">
        <v>4761.8999999999996</v>
      </c>
      <c r="E294" s="6">
        <v>1.6</v>
      </c>
      <c r="F294" s="6">
        <v>0</v>
      </c>
      <c r="G294" s="6">
        <v>338530.2</v>
      </c>
      <c r="H294" s="6">
        <v>135095.5</v>
      </c>
      <c r="I294" s="6">
        <v>32903</v>
      </c>
      <c r="J294" s="6">
        <v>8.5</v>
      </c>
      <c r="K294" s="6">
        <v>13.8</v>
      </c>
      <c r="L294" s="6">
        <v>13580.5</v>
      </c>
      <c r="M294" s="6">
        <v>6298.4</v>
      </c>
      <c r="N294" s="6">
        <v>147160.29999999999</v>
      </c>
      <c r="O294" s="6">
        <v>118220.4</v>
      </c>
      <c r="P294" s="6">
        <v>72553.399999999994</v>
      </c>
      <c r="Q294" s="6">
        <v>62460.4</v>
      </c>
      <c r="R294" s="6">
        <v>78725.7</v>
      </c>
      <c r="S294" s="6">
        <v>53186.6</v>
      </c>
      <c r="T294" s="6">
        <v>7125.1</v>
      </c>
      <c r="U294" s="6">
        <v>5423.7</v>
      </c>
      <c r="V294" s="6">
        <v>652033.19999999995</v>
      </c>
      <c r="W294" s="6">
        <v>342822.3</v>
      </c>
      <c r="X294" s="6">
        <v>1229209.2</v>
      </c>
      <c r="Y294" s="6">
        <v>121091.8</v>
      </c>
      <c r="Z294" s="6">
        <v>286.60000000000002</v>
      </c>
      <c r="AA294" s="6">
        <v>1316</v>
      </c>
      <c r="AB294" s="6">
        <v>40893.199999999997</v>
      </c>
      <c r="AC294" s="6">
        <v>22983.7</v>
      </c>
      <c r="AD294" s="6">
        <v>1253265</v>
      </c>
      <c r="AE294" s="6">
        <v>121564.7</v>
      </c>
      <c r="AF294" s="6">
        <v>878.1</v>
      </c>
      <c r="AG294" s="6">
        <v>1379</v>
      </c>
      <c r="AH294" s="6">
        <v>10532</v>
      </c>
      <c r="AI294" s="6">
        <v>8198.2000000000007</v>
      </c>
      <c r="AJ294" s="6">
        <v>44525.599999999999</v>
      </c>
      <c r="AK294" s="6">
        <v>35469.300000000003</v>
      </c>
      <c r="AL294" s="6">
        <v>1543.7</v>
      </c>
      <c r="AM294" s="6">
        <v>1192.9000000000001</v>
      </c>
      <c r="AN294" s="6">
        <v>6455.6</v>
      </c>
      <c r="AO294" s="6">
        <v>2540.6999999999998</v>
      </c>
      <c r="AP294" s="6">
        <v>7.4</v>
      </c>
      <c r="AQ294" s="6">
        <v>11.7</v>
      </c>
      <c r="AR294" s="71">
        <v>235378.29</v>
      </c>
      <c r="AS294" s="6">
        <v>33944</v>
      </c>
      <c r="AT294" s="6">
        <v>1.3</v>
      </c>
      <c r="AU294" s="6">
        <v>0</v>
      </c>
      <c r="AV294" s="71">
        <v>0.65700000000000003</v>
      </c>
      <c r="AW294" s="71">
        <v>1.7000000000000001E-2</v>
      </c>
      <c r="AX294" s="6">
        <v>0</v>
      </c>
      <c r="AY294" s="6">
        <v>2</v>
      </c>
      <c r="AZ294" s="6">
        <v>1</v>
      </c>
      <c r="BA294" s="6">
        <v>1</v>
      </c>
      <c r="BB294" s="6">
        <v>0</v>
      </c>
      <c r="BC294" s="6">
        <v>0.24</v>
      </c>
      <c r="BD294" s="6">
        <v>0</v>
      </c>
      <c r="BE294" s="6">
        <v>44.94</v>
      </c>
      <c r="BF294" s="6">
        <v>24.12</v>
      </c>
      <c r="BG294" s="6">
        <v>3</v>
      </c>
      <c r="BH294" s="6">
        <v>0</v>
      </c>
      <c r="BI294" s="6">
        <v>1</v>
      </c>
      <c r="BJ294" s="6">
        <v>0</v>
      </c>
      <c r="BK294" s="6">
        <v>0.36</v>
      </c>
      <c r="BL294" s="6">
        <v>0.06</v>
      </c>
      <c r="BM294" s="71">
        <v>0.49099999999999999</v>
      </c>
      <c r="BN294" s="6">
        <v>4.0000000000000001E-3</v>
      </c>
      <c r="BO294" s="6">
        <v>7</v>
      </c>
      <c r="BP294" s="6">
        <v>0.2</v>
      </c>
      <c r="BQ294" s="6">
        <v>0.1</v>
      </c>
      <c r="BR294" s="6">
        <v>2</v>
      </c>
      <c r="BS294" s="6">
        <v>0</v>
      </c>
      <c r="BT294" s="6">
        <v>0.1</v>
      </c>
      <c r="BU294" s="6">
        <v>58.8</v>
      </c>
    </row>
    <row r="295" spans="1:73">
      <c r="A295" s="5">
        <v>41183</v>
      </c>
      <c r="B295" s="6">
        <v>2629.5</v>
      </c>
      <c r="C295" s="6">
        <v>1393.1</v>
      </c>
      <c r="D295" s="6">
        <v>4763.2</v>
      </c>
      <c r="E295" s="6">
        <v>1.6</v>
      </c>
      <c r="F295" s="6">
        <v>0</v>
      </c>
      <c r="G295" s="6">
        <v>338786</v>
      </c>
      <c r="H295" s="6">
        <v>135196.20000000001</v>
      </c>
      <c r="I295" s="6">
        <v>32927</v>
      </c>
      <c r="J295" s="6">
        <v>8.5</v>
      </c>
      <c r="K295" s="6">
        <v>13.8</v>
      </c>
      <c r="L295" s="6">
        <v>13580.5</v>
      </c>
      <c r="M295" s="6">
        <v>6298.4</v>
      </c>
      <c r="N295" s="6">
        <v>147192.79999999999</v>
      </c>
      <c r="O295" s="6">
        <v>118246.3</v>
      </c>
      <c r="P295" s="6">
        <v>72577.399999999994</v>
      </c>
      <c r="Q295" s="6">
        <v>62478.5</v>
      </c>
      <c r="R295" s="6">
        <v>78745.5</v>
      </c>
      <c r="S295" s="6">
        <v>53200.4</v>
      </c>
      <c r="T295" s="6">
        <v>7125.1</v>
      </c>
      <c r="U295" s="6">
        <v>5423.7</v>
      </c>
      <c r="V295" s="6">
        <v>652337.4</v>
      </c>
      <c r="W295" s="6">
        <v>342975</v>
      </c>
      <c r="X295" s="6">
        <v>1229507.5</v>
      </c>
      <c r="Y295" s="6">
        <v>121115.8</v>
      </c>
      <c r="Z295" s="6">
        <v>286.60000000000002</v>
      </c>
      <c r="AA295" s="6">
        <v>1316</v>
      </c>
      <c r="AB295" s="6">
        <v>40990.699999999997</v>
      </c>
      <c r="AC295" s="6">
        <v>23043.5</v>
      </c>
      <c r="AD295" s="6">
        <v>1253365.7</v>
      </c>
      <c r="AE295" s="6">
        <v>121588.7</v>
      </c>
      <c r="AF295" s="6">
        <v>878.1</v>
      </c>
      <c r="AG295" s="6">
        <v>1379</v>
      </c>
      <c r="AH295" s="6">
        <v>10537.5</v>
      </c>
      <c r="AI295" s="6">
        <v>8202.5</v>
      </c>
      <c r="AJ295" s="6">
        <v>44538.400000000001</v>
      </c>
      <c r="AK295" s="6">
        <v>35478.400000000001</v>
      </c>
      <c r="AL295" s="6">
        <v>1562.9</v>
      </c>
      <c r="AM295" s="6">
        <v>1208</v>
      </c>
      <c r="AN295" s="6">
        <v>6485.8</v>
      </c>
      <c r="AO295" s="6">
        <v>2552.6</v>
      </c>
      <c r="AP295" s="6">
        <v>7.4</v>
      </c>
      <c r="AQ295" s="6">
        <v>11.7</v>
      </c>
      <c r="AR295" s="71">
        <v>235378.29</v>
      </c>
      <c r="AS295" s="6">
        <v>33944</v>
      </c>
      <c r="AT295" s="6">
        <v>1.3</v>
      </c>
      <c r="AU295" s="6">
        <v>0</v>
      </c>
      <c r="AV295" s="71">
        <v>0.65700000000000003</v>
      </c>
      <c r="AW295" s="71">
        <v>1.7000000000000001E-2</v>
      </c>
      <c r="AX295" s="6">
        <v>0</v>
      </c>
      <c r="AY295" s="6">
        <v>2</v>
      </c>
      <c r="AZ295" s="6">
        <v>1</v>
      </c>
      <c r="BA295" s="6">
        <v>1</v>
      </c>
      <c r="BB295" s="6">
        <v>0</v>
      </c>
      <c r="BC295" s="6">
        <v>0.24</v>
      </c>
      <c r="BD295" s="6">
        <v>0</v>
      </c>
      <c r="BE295" s="6">
        <v>44.94</v>
      </c>
      <c r="BF295" s="6">
        <v>24.12</v>
      </c>
      <c r="BG295" s="6">
        <v>3</v>
      </c>
      <c r="BH295" s="6">
        <v>0</v>
      </c>
      <c r="BI295" s="6">
        <v>1</v>
      </c>
      <c r="BJ295" s="6">
        <v>0</v>
      </c>
      <c r="BK295" s="6">
        <v>0.36</v>
      </c>
      <c r="BL295" s="6">
        <v>0.06</v>
      </c>
      <c r="BM295" s="71">
        <v>0.49099999999999999</v>
      </c>
      <c r="BN295" s="6">
        <v>4.0000000000000001E-3</v>
      </c>
      <c r="BO295" s="6">
        <v>7</v>
      </c>
      <c r="BP295" s="6">
        <v>0.2</v>
      </c>
      <c r="BQ295" s="6">
        <v>0.1</v>
      </c>
      <c r="BR295" s="6">
        <v>2</v>
      </c>
      <c r="BS295" s="6">
        <v>0</v>
      </c>
      <c r="BT295" s="6">
        <v>0.1</v>
      </c>
      <c r="BU295" s="6">
        <v>58.8</v>
      </c>
    </row>
    <row r="296" spans="1:73">
      <c r="A296" s="5">
        <v>41184</v>
      </c>
      <c r="B296" s="6">
        <v>2629.5</v>
      </c>
      <c r="C296" s="6">
        <v>1393.1</v>
      </c>
      <c r="D296" s="6">
        <v>4763.2</v>
      </c>
      <c r="E296" s="6">
        <v>1.6</v>
      </c>
      <c r="F296" s="6">
        <v>0</v>
      </c>
      <c r="G296" s="6">
        <v>339038.2</v>
      </c>
      <c r="H296" s="6">
        <v>135295.70000000001</v>
      </c>
      <c r="I296" s="6">
        <v>32951</v>
      </c>
      <c r="J296" s="6">
        <v>8.5</v>
      </c>
      <c r="K296" s="6">
        <v>13.8</v>
      </c>
      <c r="L296" s="6">
        <v>13580.5</v>
      </c>
      <c r="M296" s="6">
        <v>6298.4</v>
      </c>
      <c r="N296" s="6">
        <v>147225.5</v>
      </c>
      <c r="O296" s="6">
        <v>118272.1</v>
      </c>
      <c r="P296" s="6">
        <v>72598.7</v>
      </c>
      <c r="Q296" s="6">
        <v>62495.3</v>
      </c>
      <c r="R296" s="6">
        <v>78765.600000000006</v>
      </c>
      <c r="S296" s="6">
        <v>53214.2</v>
      </c>
      <c r="T296" s="6">
        <v>7125.1</v>
      </c>
      <c r="U296" s="6">
        <v>5423.7</v>
      </c>
      <c r="V296" s="6">
        <v>652623.4</v>
      </c>
      <c r="W296" s="6">
        <v>343125.3</v>
      </c>
      <c r="X296" s="6">
        <v>1229791</v>
      </c>
      <c r="Y296" s="6">
        <v>121139.8</v>
      </c>
      <c r="Z296" s="6">
        <v>286.60000000000002</v>
      </c>
      <c r="AA296" s="6">
        <v>1316</v>
      </c>
      <c r="AB296" s="6">
        <v>41087.599999999999</v>
      </c>
      <c r="AC296" s="6">
        <v>23097.4</v>
      </c>
      <c r="AD296" s="6">
        <v>1253467</v>
      </c>
      <c r="AE296" s="6">
        <v>121612.7</v>
      </c>
      <c r="AF296" s="6">
        <v>878.1</v>
      </c>
      <c r="AG296" s="6">
        <v>1379</v>
      </c>
      <c r="AH296" s="6">
        <v>10542.8</v>
      </c>
      <c r="AI296" s="6">
        <v>8206.7000000000007</v>
      </c>
      <c r="AJ296" s="6">
        <v>44551.3</v>
      </c>
      <c r="AK296" s="6">
        <v>35487.300000000003</v>
      </c>
      <c r="AL296" s="6">
        <v>1582.1</v>
      </c>
      <c r="AM296" s="6">
        <v>1223</v>
      </c>
      <c r="AN296" s="6">
        <v>6502.8</v>
      </c>
      <c r="AO296" s="6">
        <v>2559.3000000000002</v>
      </c>
      <c r="AP296" s="6">
        <v>7.4</v>
      </c>
      <c r="AQ296" s="6">
        <v>11.7</v>
      </c>
      <c r="AR296" s="71">
        <v>235378.29</v>
      </c>
      <c r="AS296" s="6">
        <v>33944</v>
      </c>
      <c r="AT296" s="6">
        <v>1.3</v>
      </c>
      <c r="AU296" s="6">
        <v>0</v>
      </c>
      <c r="AV296" s="71">
        <v>0.65700000000000003</v>
      </c>
      <c r="AW296" s="71">
        <v>1.7000000000000001E-2</v>
      </c>
      <c r="AX296" s="6">
        <v>0</v>
      </c>
      <c r="AY296" s="6">
        <v>2</v>
      </c>
      <c r="AZ296" s="6">
        <v>1</v>
      </c>
      <c r="BA296" s="6">
        <v>1</v>
      </c>
      <c r="BB296" s="6">
        <v>0</v>
      </c>
      <c r="BC296" s="6">
        <v>0.24</v>
      </c>
      <c r="BD296" s="6">
        <v>0</v>
      </c>
      <c r="BE296" s="6">
        <v>44.94</v>
      </c>
      <c r="BF296" s="6">
        <v>24.12</v>
      </c>
      <c r="BG296" s="6">
        <v>3</v>
      </c>
      <c r="BH296" s="6">
        <v>0</v>
      </c>
      <c r="BI296" s="6">
        <v>1</v>
      </c>
      <c r="BJ296" s="6">
        <v>0</v>
      </c>
      <c r="BK296" s="6">
        <v>0.36</v>
      </c>
      <c r="BL296" s="6">
        <v>0.06</v>
      </c>
      <c r="BM296" s="71">
        <v>0.49099999999999999</v>
      </c>
      <c r="BN296" s="6">
        <v>4.0000000000000001E-3</v>
      </c>
      <c r="BO296" s="6">
        <v>7</v>
      </c>
      <c r="BP296" s="6">
        <v>0.2</v>
      </c>
      <c r="BQ296" s="6">
        <v>0.1</v>
      </c>
      <c r="BR296" s="6">
        <v>2</v>
      </c>
      <c r="BS296" s="6">
        <v>0</v>
      </c>
      <c r="BT296" s="6">
        <v>0.1</v>
      </c>
      <c r="BU296" s="6">
        <v>58.8</v>
      </c>
    </row>
    <row r="297" spans="1:73">
      <c r="A297" s="5">
        <v>41185</v>
      </c>
      <c r="B297" s="6">
        <v>2629.5</v>
      </c>
      <c r="C297" s="6">
        <v>1393.1</v>
      </c>
      <c r="D297" s="6">
        <v>4763.2</v>
      </c>
      <c r="E297" s="6">
        <v>1.6</v>
      </c>
      <c r="F297" s="6">
        <v>0</v>
      </c>
      <c r="G297" s="6">
        <v>339295.8</v>
      </c>
      <c r="H297" s="6">
        <v>135397.1</v>
      </c>
      <c r="I297" s="6">
        <v>32975</v>
      </c>
      <c r="J297" s="6">
        <v>8.5</v>
      </c>
      <c r="K297" s="6">
        <v>13.8</v>
      </c>
      <c r="L297" s="6">
        <v>13580.5</v>
      </c>
      <c r="M297" s="6">
        <v>6298.4</v>
      </c>
      <c r="N297" s="6">
        <v>147258.29999999999</v>
      </c>
      <c r="O297" s="6">
        <v>118298.1</v>
      </c>
      <c r="P297" s="6">
        <v>72622.100000000006</v>
      </c>
      <c r="Q297" s="6">
        <v>62513.4</v>
      </c>
      <c r="R297" s="6">
        <v>78786.600000000006</v>
      </c>
      <c r="S297" s="6">
        <v>53228.7</v>
      </c>
      <c r="T297" s="6">
        <v>7125.1</v>
      </c>
      <c r="U297" s="6">
        <v>5423.7</v>
      </c>
      <c r="V297" s="6">
        <v>652926</v>
      </c>
      <c r="W297" s="6">
        <v>343280.5</v>
      </c>
      <c r="X297" s="6">
        <v>1230090.6000000001</v>
      </c>
      <c r="Y297" s="6">
        <v>121163.8</v>
      </c>
      <c r="Z297" s="6">
        <v>286.60000000000002</v>
      </c>
      <c r="AA297" s="6">
        <v>1316</v>
      </c>
      <c r="AB297" s="6">
        <v>41185.800000000003</v>
      </c>
      <c r="AC297" s="6">
        <v>23155</v>
      </c>
      <c r="AD297" s="6">
        <v>1253569.6000000001</v>
      </c>
      <c r="AE297" s="6">
        <v>121636.7</v>
      </c>
      <c r="AF297" s="6">
        <v>878.1</v>
      </c>
      <c r="AG297" s="6">
        <v>1379</v>
      </c>
      <c r="AH297" s="6">
        <v>10548.4</v>
      </c>
      <c r="AI297" s="6">
        <v>8211</v>
      </c>
      <c r="AJ297" s="6">
        <v>44564.2</v>
      </c>
      <c r="AK297" s="6">
        <v>35496.699999999997</v>
      </c>
      <c r="AL297" s="6">
        <v>1601.4</v>
      </c>
      <c r="AM297" s="6">
        <v>1238.0999999999999</v>
      </c>
      <c r="AN297" s="6">
        <v>6528.3</v>
      </c>
      <c r="AO297" s="6">
        <v>2569.3000000000002</v>
      </c>
      <c r="AP297" s="6">
        <v>7.4</v>
      </c>
      <c r="AQ297" s="6">
        <v>11.7</v>
      </c>
      <c r="AR297" s="71">
        <v>235378.29</v>
      </c>
      <c r="AS297" s="6">
        <v>33944</v>
      </c>
      <c r="AT297" s="6">
        <v>1.3</v>
      </c>
      <c r="AU297" s="6">
        <v>0</v>
      </c>
      <c r="AV297" s="71">
        <v>0.65700000000000003</v>
      </c>
      <c r="AW297" s="71">
        <v>1.7000000000000001E-2</v>
      </c>
      <c r="AX297" s="6">
        <v>0</v>
      </c>
      <c r="AY297" s="6">
        <v>2</v>
      </c>
      <c r="AZ297" s="6">
        <v>1</v>
      </c>
      <c r="BA297" s="6">
        <v>1</v>
      </c>
      <c r="BB297" s="6">
        <v>0</v>
      </c>
      <c r="BC297" s="6">
        <v>0.24</v>
      </c>
      <c r="BD297" s="6">
        <v>0</v>
      </c>
      <c r="BE297" s="6">
        <v>44.94</v>
      </c>
      <c r="BF297" s="6">
        <v>24.12</v>
      </c>
      <c r="BG297" s="6">
        <v>3</v>
      </c>
      <c r="BH297" s="6">
        <v>0</v>
      </c>
      <c r="BI297" s="6">
        <v>1</v>
      </c>
      <c r="BJ297" s="6">
        <v>0</v>
      </c>
      <c r="BK297" s="6">
        <v>0.36</v>
      </c>
      <c r="BL297" s="6">
        <v>0.06</v>
      </c>
      <c r="BM297" s="71">
        <v>0.49099999999999999</v>
      </c>
      <c r="BN297" s="6">
        <v>4.0000000000000001E-3</v>
      </c>
      <c r="BO297" s="6">
        <v>7</v>
      </c>
      <c r="BP297" s="6">
        <v>0.2</v>
      </c>
      <c r="BQ297" s="6">
        <v>0.1</v>
      </c>
      <c r="BR297" s="6">
        <v>2</v>
      </c>
      <c r="BS297" s="6">
        <v>0</v>
      </c>
      <c r="BT297" s="6">
        <v>0.1</v>
      </c>
      <c r="BU297" s="6">
        <v>58.8</v>
      </c>
    </row>
    <row r="298" spans="1:73">
      <c r="A298" s="5">
        <v>41186</v>
      </c>
      <c r="B298" s="6">
        <v>2629.5</v>
      </c>
      <c r="C298" s="6">
        <v>1393.1</v>
      </c>
      <c r="D298" s="6">
        <v>4763.2</v>
      </c>
      <c r="E298" s="6">
        <v>1.6</v>
      </c>
      <c r="F298" s="6">
        <v>0</v>
      </c>
      <c r="G298" s="6">
        <v>339551.6</v>
      </c>
      <c r="H298" s="6">
        <v>135497.79999999999</v>
      </c>
      <c r="I298" s="6">
        <v>32999</v>
      </c>
      <c r="J298" s="6">
        <v>8.5</v>
      </c>
      <c r="K298" s="6">
        <v>13.8</v>
      </c>
      <c r="L298" s="6">
        <v>13580.5</v>
      </c>
      <c r="M298" s="6">
        <v>6298.4</v>
      </c>
      <c r="N298" s="6">
        <v>147290.9</v>
      </c>
      <c r="O298" s="6">
        <v>118324</v>
      </c>
      <c r="P298" s="6">
        <v>72645.8</v>
      </c>
      <c r="Q298" s="6">
        <v>62531.5</v>
      </c>
      <c r="R298" s="6">
        <v>78807.8</v>
      </c>
      <c r="S298" s="6">
        <v>53243.3</v>
      </c>
      <c r="T298" s="6">
        <v>7125.1</v>
      </c>
      <c r="U298" s="6">
        <v>5423.7</v>
      </c>
      <c r="V298" s="6">
        <v>653189.19999999995</v>
      </c>
      <c r="W298" s="6">
        <v>343419.2</v>
      </c>
      <c r="X298" s="6">
        <v>1230351.8</v>
      </c>
      <c r="Y298" s="6">
        <v>121187.8</v>
      </c>
      <c r="Z298" s="6">
        <v>286.60000000000002</v>
      </c>
      <c r="AA298" s="6">
        <v>1316</v>
      </c>
      <c r="AB298" s="6">
        <v>41323.699999999997</v>
      </c>
      <c r="AC298" s="6">
        <v>23229.1</v>
      </c>
      <c r="AD298" s="6">
        <v>1253711.2</v>
      </c>
      <c r="AE298" s="6">
        <v>121660.7</v>
      </c>
      <c r="AF298" s="6">
        <v>878.1</v>
      </c>
      <c r="AG298" s="6">
        <v>1379</v>
      </c>
      <c r="AH298" s="6">
        <v>10553.9</v>
      </c>
      <c r="AI298" s="6">
        <v>8215.2999999999993</v>
      </c>
      <c r="AJ298" s="6">
        <v>44577.1</v>
      </c>
      <c r="AK298" s="6">
        <v>35506</v>
      </c>
      <c r="AL298" s="6">
        <v>1620.6</v>
      </c>
      <c r="AM298" s="6">
        <v>1253.2</v>
      </c>
      <c r="AN298" s="6">
        <v>6556.1</v>
      </c>
      <c r="AO298" s="6">
        <v>2580.3000000000002</v>
      </c>
      <c r="AP298" s="6">
        <v>7.4</v>
      </c>
      <c r="AQ298" s="6">
        <v>11.7</v>
      </c>
      <c r="AR298" s="71">
        <v>235378.29</v>
      </c>
      <c r="AS298" s="6">
        <v>33944</v>
      </c>
      <c r="AT298" s="6">
        <v>1.3</v>
      </c>
      <c r="AU298" s="6">
        <v>0</v>
      </c>
      <c r="AV298" s="71">
        <v>0.65700000000000003</v>
      </c>
      <c r="AW298" s="71">
        <v>1.7000000000000001E-2</v>
      </c>
      <c r="AX298" s="6">
        <v>0</v>
      </c>
      <c r="AY298" s="6">
        <v>2</v>
      </c>
      <c r="AZ298" s="6">
        <v>1</v>
      </c>
      <c r="BA298" s="6">
        <v>1</v>
      </c>
      <c r="BB298" s="6">
        <v>0</v>
      </c>
      <c r="BC298" s="6">
        <v>0.24</v>
      </c>
      <c r="BD298" s="6">
        <v>0</v>
      </c>
      <c r="BE298" s="6">
        <v>44.94</v>
      </c>
      <c r="BF298" s="6">
        <v>24.12</v>
      </c>
      <c r="BG298" s="6">
        <v>3</v>
      </c>
      <c r="BH298" s="6">
        <v>0</v>
      </c>
      <c r="BI298" s="6">
        <v>1</v>
      </c>
      <c r="BJ298" s="6">
        <v>0</v>
      </c>
      <c r="BK298" s="6">
        <v>0.36</v>
      </c>
      <c r="BL298" s="6">
        <v>0.06</v>
      </c>
      <c r="BM298" s="71">
        <v>0.49099999999999999</v>
      </c>
      <c r="BN298" s="6">
        <v>4.0000000000000001E-3</v>
      </c>
      <c r="BO298" s="6">
        <v>7</v>
      </c>
      <c r="BP298" s="6">
        <v>0.2</v>
      </c>
      <c r="BQ298" s="6">
        <v>0.1</v>
      </c>
      <c r="BR298" s="6">
        <v>2</v>
      </c>
      <c r="BS298" s="6">
        <v>0</v>
      </c>
      <c r="BT298" s="6">
        <v>0.1</v>
      </c>
      <c r="BU298" s="6">
        <v>58.8</v>
      </c>
    </row>
    <row r="299" spans="1:73">
      <c r="A299" s="5">
        <v>41187</v>
      </c>
      <c r="B299" s="6">
        <v>2629.5</v>
      </c>
      <c r="C299" s="6">
        <v>1393.1</v>
      </c>
      <c r="D299" s="6">
        <v>4763.2</v>
      </c>
      <c r="E299" s="6">
        <v>1.6</v>
      </c>
      <c r="F299" s="6">
        <v>0</v>
      </c>
      <c r="G299" s="6">
        <v>339804.4</v>
      </c>
      <c r="H299" s="6">
        <v>135597.79999999999</v>
      </c>
      <c r="I299" s="6">
        <v>33023</v>
      </c>
      <c r="J299" s="6">
        <v>8.5</v>
      </c>
      <c r="K299" s="6">
        <v>13.8</v>
      </c>
      <c r="L299" s="6">
        <v>13580.5</v>
      </c>
      <c r="M299" s="6">
        <v>6298.4</v>
      </c>
      <c r="N299" s="6">
        <v>147323.29999999999</v>
      </c>
      <c r="O299" s="6">
        <v>118349.8</v>
      </c>
      <c r="P299" s="6">
        <v>72668.100000000006</v>
      </c>
      <c r="Q299" s="6">
        <v>62548.800000000003</v>
      </c>
      <c r="R299" s="6">
        <v>78829</v>
      </c>
      <c r="S299" s="6">
        <v>53257.9</v>
      </c>
      <c r="T299" s="6">
        <v>7125.1</v>
      </c>
      <c r="U299" s="6">
        <v>5423.7</v>
      </c>
      <c r="V299" s="6">
        <v>653296.9</v>
      </c>
      <c r="W299" s="6">
        <v>343473.7</v>
      </c>
      <c r="X299" s="6">
        <v>1230462.8999999999</v>
      </c>
      <c r="Y299" s="6">
        <v>121211.8</v>
      </c>
      <c r="Z299" s="6">
        <v>286.60000000000002</v>
      </c>
      <c r="AA299" s="6">
        <v>1316</v>
      </c>
      <c r="AB299" s="6">
        <v>41608.400000000001</v>
      </c>
      <c r="AC299" s="6">
        <v>23384.3</v>
      </c>
      <c r="AD299" s="6">
        <v>1253997.3999999999</v>
      </c>
      <c r="AE299" s="6">
        <v>121684.7</v>
      </c>
      <c r="AF299" s="6">
        <v>878.1</v>
      </c>
      <c r="AG299" s="6">
        <v>1379</v>
      </c>
      <c r="AH299" s="6">
        <v>10559.6</v>
      </c>
      <c r="AI299" s="6">
        <v>8219.7000000000007</v>
      </c>
      <c r="AJ299" s="6">
        <v>44590</v>
      </c>
      <c r="AK299" s="6">
        <v>35515.199999999997</v>
      </c>
      <c r="AL299" s="6">
        <v>1639.9</v>
      </c>
      <c r="AM299" s="6">
        <v>1268.4000000000001</v>
      </c>
      <c r="AN299" s="6">
        <v>6578.5</v>
      </c>
      <c r="AO299" s="6">
        <v>2589</v>
      </c>
      <c r="AP299" s="6">
        <v>7.4</v>
      </c>
      <c r="AQ299" s="6">
        <v>11.7</v>
      </c>
      <c r="AR299" s="71">
        <v>235378.29</v>
      </c>
      <c r="AS299" s="6">
        <v>33944</v>
      </c>
      <c r="AT299" s="6">
        <v>1.3</v>
      </c>
      <c r="AU299" s="6">
        <v>0</v>
      </c>
      <c r="AV299" s="71">
        <v>0.65700000000000003</v>
      </c>
      <c r="AW299" s="71">
        <v>1.7000000000000001E-2</v>
      </c>
      <c r="AX299" s="6">
        <v>0</v>
      </c>
      <c r="AY299" s="6">
        <v>2</v>
      </c>
      <c r="AZ299" s="6">
        <v>1</v>
      </c>
      <c r="BA299" s="6">
        <v>1</v>
      </c>
      <c r="BB299" s="6">
        <v>0</v>
      </c>
      <c r="BC299" s="6">
        <v>0.24</v>
      </c>
      <c r="BD299" s="6">
        <v>0</v>
      </c>
      <c r="BE299" s="6">
        <v>44.94</v>
      </c>
      <c r="BF299" s="6">
        <v>24.12</v>
      </c>
      <c r="BG299" s="6">
        <v>3</v>
      </c>
      <c r="BH299" s="6">
        <v>0</v>
      </c>
      <c r="BI299" s="6">
        <v>1</v>
      </c>
      <c r="BJ299" s="6">
        <v>0</v>
      </c>
      <c r="BK299" s="6">
        <v>0.36</v>
      </c>
      <c r="BL299" s="6">
        <v>0.06</v>
      </c>
      <c r="BM299" s="71">
        <v>0.49099999999999999</v>
      </c>
      <c r="BN299" s="6">
        <v>4.0000000000000001E-3</v>
      </c>
      <c r="BO299" s="6">
        <v>7</v>
      </c>
      <c r="BP299" s="6">
        <v>0.2</v>
      </c>
      <c r="BQ299" s="6">
        <v>0.1</v>
      </c>
      <c r="BR299" s="6">
        <v>2</v>
      </c>
      <c r="BS299" s="6">
        <v>0</v>
      </c>
      <c r="BT299" s="6">
        <v>0.1</v>
      </c>
      <c r="BU299" s="6">
        <v>58.8</v>
      </c>
    </row>
    <row r="300" spans="1:73">
      <c r="A300" s="5">
        <v>41188</v>
      </c>
      <c r="B300" s="6">
        <v>2629.5</v>
      </c>
      <c r="C300" s="6">
        <v>1393.1</v>
      </c>
      <c r="D300" s="6">
        <v>4763.2</v>
      </c>
      <c r="E300" s="6">
        <v>1.6</v>
      </c>
      <c r="F300" s="6">
        <v>0</v>
      </c>
      <c r="G300" s="6">
        <v>340055.3</v>
      </c>
      <c r="H300" s="6">
        <v>135697.20000000001</v>
      </c>
      <c r="I300" s="6">
        <v>33047</v>
      </c>
      <c r="J300" s="6">
        <v>8.5</v>
      </c>
      <c r="K300" s="6">
        <v>13.8</v>
      </c>
      <c r="L300" s="6">
        <v>13580.5</v>
      </c>
      <c r="M300" s="6">
        <v>6298.4</v>
      </c>
      <c r="N300" s="6">
        <v>147356</v>
      </c>
      <c r="O300" s="6">
        <v>118375.7</v>
      </c>
      <c r="P300" s="6">
        <v>72690.899999999994</v>
      </c>
      <c r="Q300" s="6">
        <v>62565.9</v>
      </c>
      <c r="R300" s="6">
        <v>78848.800000000003</v>
      </c>
      <c r="S300" s="6">
        <v>53271.6</v>
      </c>
      <c r="T300" s="6">
        <v>7125.1</v>
      </c>
      <c r="U300" s="6">
        <v>5423.7</v>
      </c>
      <c r="V300" s="6">
        <v>653398.5</v>
      </c>
      <c r="W300" s="6">
        <v>343524.3</v>
      </c>
      <c r="X300" s="6">
        <v>1230567.8</v>
      </c>
      <c r="Y300" s="6">
        <v>121235.8</v>
      </c>
      <c r="Z300" s="6">
        <v>286.60000000000002</v>
      </c>
      <c r="AA300" s="6">
        <v>1316</v>
      </c>
      <c r="AB300" s="6">
        <v>41899.4</v>
      </c>
      <c r="AC300" s="6">
        <v>23542.6</v>
      </c>
      <c r="AD300" s="6">
        <v>1254290</v>
      </c>
      <c r="AE300" s="6">
        <v>121708.7</v>
      </c>
      <c r="AF300" s="6">
        <v>878.1</v>
      </c>
      <c r="AG300" s="6">
        <v>1379</v>
      </c>
      <c r="AH300" s="6">
        <v>10564.9</v>
      </c>
      <c r="AI300" s="6">
        <v>8223.9</v>
      </c>
      <c r="AJ300" s="6">
        <v>44602.9</v>
      </c>
      <c r="AK300" s="6">
        <v>35524.400000000001</v>
      </c>
      <c r="AL300" s="6">
        <v>1659.1</v>
      </c>
      <c r="AM300" s="6">
        <v>1283.4000000000001</v>
      </c>
      <c r="AN300" s="6">
        <v>6605.1</v>
      </c>
      <c r="AO300" s="6">
        <v>2599.5</v>
      </c>
      <c r="AP300" s="6">
        <v>7.4</v>
      </c>
      <c r="AQ300" s="6">
        <v>11.7</v>
      </c>
      <c r="AR300" s="71">
        <v>235378.29</v>
      </c>
      <c r="AS300" s="6">
        <v>33944</v>
      </c>
      <c r="AT300" s="6">
        <v>1.3</v>
      </c>
      <c r="AU300" s="6">
        <v>0</v>
      </c>
      <c r="AV300" s="71">
        <v>0.65700000000000003</v>
      </c>
      <c r="AW300" s="71">
        <v>1.7000000000000001E-2</v>
      </c>
      <c r="AX300" s="6">
        <v>0</v>
      </c>
      <c r="AY300" s="6">
        <v>2</v>
      </c>
      <c r="AZ300" s="6">
        <v>1</v>
      </c>
      <c r="BA300" s="6">
        <v>1</v>
      </c>
      <c r="BB300" s="6">
        <v>0</v>
      </c>
      <c r="BC300" s="6">
        <v>0.24</v>
      </c>
      <c r="BD300" s="6">
        <v>0</v>
      </c>
      <c r="BE300" s="6">
        <v>44.94</v>
      </c>
      <c r="BF300" s="6">
        <v>24.12</v>
      </c>
      <c r="BG300" s="6">
        <v>3</v>
      </c>
      <c r="BH300" s="6">
        <v>0</v>
      </c>
      <c r="BI300" s="6">
        <v>1</v>
      </c>
      <c r="BJ300" s="6">
        <v>0</v>
      </c>
      <c r="BK300" s="6">
        <v>0.36</v>
      </c>
      <c r="BL300" s="6">
        <v>0.06</v>
      </c>
      <c r="BM300" s="71">
        <v>0.49099999999999999</v>
      </c>
      <c r="BN300" s="6">
        <v>4.0000000000000001E-3</v>
      </c>
      <c r="BO300" s="6">
        <v>7</v>
      </c>
      <c r="BP300" s="6">
        <v>0.2</v>
      </c>
      <c r="BQ300" s="6">
        <v>0.1</v>
      </c>
      <c r="BR300" s="6">
        <v>2</v>
      </c>
      <c r="BS300" s="6">
        <v>0</v>
      </c>
      <c r="BT300" s="6">
        <v>0.1</v>
      </c>
      <c r="BU300" s="6">
        <v>58.8</v>
      </c>
    </row>
    <row r="301" spans="1:73">
      <c r="A301" s="5">
        <v>41189</v>
      </c>
      <c r="B301" s="6">
        <v>2629.5</v>
      </c>
      <c r="C301" s="6">
        <v>1393.1</v>
      </c>
      <c r="D301" s="6">
        <v>4763.2</v>
      </c>
      <c r="E301" s="6">
        <v>1.6</v>
      </c>
      <c r="F301" s="6">
        <v>0</v>
      </c>
      <c r="G301" s="6">
        <v>340309.1</v>
      </c>
      <c r="H301" s="6">
        <v>135797.6</v>
      </c>
      <c r="I301" s="6">
        <v>33071</v>
      </c>
      <c r="J301" s="6">
        <v>8.5</v>
      </c>
      <c r="K301" s="6">
        <v>13.8</v>
      </c>
      <c r="L301" s="6">
        <v>13580.5</v>
      </c>
      <c r="M301" s="6">
        <v>6298.5</v>
      </c>
      <c r="N301" s="6">
        <v>147388.79999999999</v>
      </c>
      <c r="O301" s="6">
        <v>118401.7</v>
      </c>
      <c r="P301" s="6">
        <v>72711</v>
      </c>
      <c r="Q301" s="6">
        <v>62581.9</v>
      </c>
      <c r="R301" s="6">
        <v>78868.399999999994</v>
      </c>
      <c r="S301" s="6">
        <v>53285.4</v>
      </c>
      <c r="T301" s="6">
        <v>7125.1</v>
      </c>
      <c r="U301" s="6">
        <v>5423.7</v>
      </c>
      <c r="V301" s="6">
        <v>653498</v>
      </c>
      <c r="W301" s="6">
        <v>343572.7</v>
      </c>
      <c r="X301" s="6">
        <v>1230671.3999999999</v>
      </c>
      <c r="Y301" s="6">
        <v>121259.8</v>
      </c>
      <c r="Z301" s="6">
        <v>286.60000000000002</v>
      </c>
      <c r="AA301" s="6">
        <v>1316</v>
      </c>
      <c r="AB301" s="6">
        <v>42179.9</v>
      </c>
      <c r="AC301" s="6">
        <v>23698.2</v>
      </c>
      <c r="AD301" s="6">
        <v>1254572.1000000001</v>
      </c>
      <c r="AE301" s="6">
        <v>121732.7</v>
      </c>
      <c r="AF301" s="6">
        <v>878.1</v>
      </c>
      <c r="AG301" s="6">
        <v>1379</v>
      </c>
      <c r="AH301" s="6">
        <v>10570.3</v>
      </c>
      <c r="AI301" s="6">
        <v>8228.2000000000007</v>
      </c>
      <c r="AJ301" s="6">
        <v>44615.9</v>
      </c>
      <c r="AK301" s="6">
        <v>35533.699999999997</v>
      </c>
      <c r="AL301" s="6">
        <v>1678.4</v>
      </c>
      <c r="AM301" s="6">
        <v>1298.5</v>
      </c>
      <c r="AN301" s="6">
        <v>6618.2</v>
      </c>
      <c r="AO301" s="6">
        <v>2604.6</v>
      </c>
      <c r="AP301" s="6">
        <v>7.4</v>
      </c>
      <c r="AQ301" s="6">
        <v>11.7</v>
      </c>
      <c r="AR301" s="71">
        <v>235378.29</v>
      </c>
      <c r="AS301" s="6">
        <v>33944</v>
      </c>
      <c r="AT301" s="6">
        <v>1.3</v>
      </c>
      <c r="AU301" s="6">
        <v>0</v>
      </c>
      <c r="AV301" s="71">
        <v>0.65700000000000003</v>
      </c>
      <c r="AW301" s="71">
        <v>1.7000000000000001E-2</v>
      </c>
      <c r="AX301" s="6">
        <v>0</v>
      </c>
      <c r="AY301" s="6">
        <v>2</v>
      </c>
      <c r="AZ301" s="6">
        <v>1</v>
      </c>
      <c r="BA301" s="6">
        <v>1</v>
      </c>
      <c r="BB301" s="6">
        <v>0</v>
      </c>
      <c r="BC301" s="6">
        <v>0.24</v>
      </c>
      <c r="BD301" s="6">
        <v>0</v>
      </c>
      <c r="BE301" s="6">
        <v>44.94</v>
      </c>
      <c r="BF301" s="6">
        <v>24.12</v>
      </c>
      <c r="BG301" s="6">
        <v>3</v>
      </c>
      <c r="BH301" s="6">
        <v>0</v>
      </c>
      <c r="BI301" s="6">
        <v>1</v>
      </c>
      <c r="BJ301" s="6">
        <v>0</v>
      </c>
      <c r="BK301" s="6">
        <v>0.36</v>
      </c>
      <c r="BL301" s="6">
        <v>0.06</v>
      </c>
      <c r="BM301" s="71">
        <v>0.49099999999999999</v>
      </c>
      <c r="BN301" s="6">
        <v>4.0000000000000001E-3</v>
      </c>
      <c r="BO301" s="6">
        <v>7</v>
      </c>
      <c r="BP301" s="6">
        <v>0.2</v>
      </c>
      <c r="BQ301" s="6">
        <v>0.1</v>
      </c>
      <c r="BR301" s="6">
        <v>2</v>
      </c>
      <c r="BS301" s="6">
        <v>0</v>
      </c>
      <c r="BT301" s="6">
        <v>0.1</v>
      </c>
      <c r="BU301" s="6">
        <v>58.8</v>
      </c>
    </row>
    <row r="302" spans="1:73">
      <c r="A302" s="5">
        <v>41190</v>
      </c>
      <c r="B302" s="6">
        <v>2629.5</v>
      </c>
      <c r="C302" s="6">
        <v>1393.1</v>
      </c>
      <c r="D302" s="6">
        <v>4763.2</v>
      </c>
      <c r="E302" s="6">
        <v>1.6</v>
      </c>
      <c r="F302" s="6">
        <v>0</v>
      </c>
      <c r="G302" s="6">
        <v>340561.3</v>
      </c>
      <c r="H302" s="6">
        <v>135897.29999999999</v>
      </c>
      <c r="I302" s="6">
        <v>33095</v>
      </c>
      <c r="J302" s="6">
        <v>8.5</v>
      </c>
      <c r="K302" s="6">
        <v>13.8</v>
      </c>
      <c r="L302" s="6">
        <v>13580.5</v>
      </c>
      <c r="M302" s="6">
        <v>6298.5</v>
      </c>
      <c r="N302" s="6">
        <v>147421.70000000001</v>
      </c>
      <c r="O302" s="6">
        <v>118427.7</v>
      </c>
      <c r="P302" s="6">
        <v>72734.5</v>
      </c>
      <c r="Q302" s="6">
        <v>62599.5</v>
      </c>
      <c r="R302" s="6">
        <v>78888.5</v>
      </c>
      <c r="S302" s="6">
        <v>53299.3</v>
      </c>
      <c r="T302" s="6">
        <v>7125.1</v>
      </c>
      <c r="U302" s="6">
        <v>5423.7</v>
      </c>
      <c r="V302" s="6">
        <v>653639.4</v>
      </c>
      <c r="W302" s="6">
        <v>343648.9</v>
      </c>
      <c r="X302" s="6">
        <v>1230816.8</v>
      </c>
      <c r="Y302" s="6">
        <v>121283.8</v>
      </c>
      <c r="Z302" s="6">
        <v>286.60000000000002</v>
      </c>
      <c r="AA302" s="6">
        <v>1316</v>
      </c>
      <c r="AB302" s="6">
        <v>42436.9</v>
      </c>
      <c r="AC302" s="6">
        <v>23833.9</v>
      </c>
      <c r="AD302" s="6">
        <v>1254830.5</v>
      </c>
      <c r="AE302" s="6">
        <v>121756.7</v>
      </c>
      <c r="AF302" s="6">
        <v>878.1</v>
      </c>
      <c r="AG302" s="6">
        <v>1379</v>
      </c>
      <c r="AH302" s="6">
        <v>10575.8</v>
      </c>
      <c r="AI302" s="6">
        <v>8232.4</v>
      </c>
      <c r="AJ302" s="6">
        <v>44628.800000000003</v>
      </c>
      <c r="AK302" s="6">
        <v>35542.9</v>
      </c>
      <c r="AL302" s="6">
        <v>1697.8</v>
      </c>
      <c r="AM302" s="6">
        <v>1313.6</v>
      </c>
      <c r="AN302" s="6">
        <v>6648.1</v>
      </c>
      <c r="AO302" s="6">
        <v>2616.6</v>
      </c>
      <c r="AP302" s="6">
        <v>7.4</v>
      </c>
      <c r="AQ302" s="6">
        <v>11.7</v>
      </c>
      <c r="AR302" s="71">
        <v>235378.29</v>
      </c>
      <c r="AS302" s="6">
        <v>33944</v>
      </c>
      <c r="AT302" s="6">
        <v>1.3</v>
      </c>
      <c r="AU302" s="6">
        <v>0</v>
      </c>
      <c r="AV302" s="71">
        <v>0.65700000000000003</v>
      </c>
      <c r="AW302" s="71">
        <v>1.7000000000000001E-2</v>
      </c>
      <c r="AX302" s="6">
        <v>0</v>
      </c>
      <c r="AY302" s="6">
        <v>2</v>
      </c>
      <c r="AZ302" s="6">
        <v>1</v>
      </c>
      <c r="BA302" s="6">
        <v>1</v>
      </c>
      <c r="BB302" s="6">
        <v>0</v>
      </c>
      <c r="BC302" s="6">
        <v>0.24</v>
      </c>
      <c r="BD302" s="6">
        <v>0</v>
      </c>
      <c r="BE302" s="6">
        <v>44.94</v>
      </c>
      <c r="BF302" s="6">
        <v>24.12</v>
      </c>
      <c r="BG302" s="6">
        <v>3</v>
      </c>
      <c r="BH302" s="6">
        <v>0</v>
      </c>
      <c r="BI302" s="6">
        <v>1</v>
      </c>
      <c r="BJ302" s="6">
        <v>0</v>
      </c>
      <c r="BK302" s="6">
        <v>0.36</v>
      </c>
      <c r="BL302" s="6">
        <v>0.06</v>
      </c>
      <c r="BM302" s="71">
        <v>0.49099999999999999</v>
      </c>
      <c r="BN302" s="6">
        <v>4.0000000000000001E-3</v>
      </c>
      <c r="BO302" s="6">
        <v>7</v>
      </c>
      <c r="BP302" s="6">
        <v>0.2</v>
      </c>
      <c r="BQ302" s="6">
        <v>0.1</v>
      </c>
      <c r="BR302" s="6">
        <v>2</v>
      </c>
      <c r="BS302" s="6">
        <v>0</v>
      </c>
      <c r="BT302" s="6">
        <v>0.1</v>
      </c>
      <c r="BU302" s="6">
        <v>58.8</v>
      </c>
    </row>
    <row r="303" spans="1:73">
      <c r="A303" s="5">
        <v>41191</v>
      </c>
      <c r="B303" s="6">
        <v>2629.5</v>
      </c>
      <c r="C303" s="6">
        <v>1393.1</v>
      </c>
      <c r="D303" s="6">
        <v>4763.2</v>
      </c>
      <c r="E303" s="6">
        <v>1.6</v>
      </c>
      <c r="F303" s="6">
        <v>0</v>
      </c>
      <c r="G303" s="6">
        <v>340809.7</v>
      </c>
      <c r="H303" s="6">
        <v>135995.4</v>
      </c>
      <c r="I303" s="6">
        <v>33119</v>
      </c>
      <c r="J303" s="6">
        <v>8.5</v>
      </c>
      <c r="K303" s="6">
        <v>13.8</v>
      </c>
      <c r="L303" s="6">
        <v>13580.5</v>
      </c>
      <c r="M303" s="6">
        <v>6298.5</v>
      </c>
      <c r="N303" s="6">
        <v>147454.29999999999</v>
      </c>
      <c r="O303" s="6">
        <v>118453.4</v>
      </c>
      <c r="P303" s="6">
        <v>72756.899999999994</v>
      </c>
      <c r="Q303" s="6">
        <v>62616.5</v>
      </c>
      <c r="R303" s="6">
        <v>78909.2</v>
      </c>
      <c r="S303" s="6">
        <v>53313.4</v>
      </c>
      <c r="T303" s="6">
        <v>7125.1</v>
      </c>
      <c r="U303" s="6">
        <v>5423.7</v>
      </c>
      <c r="V303" s="6">
        <v>653981.4</v>
      </c>
      <c r="W303" s="6">
        <v>343832.9</v>
      </c>
      <c r="X303" s="6">
        <v>1231159.8999999999</v>
      </c>
      <c r="Y303" s="6">
        <v>121307.8</v>
      </c>
      <c r="Z303" s="6">
        <v>286.60000000000002</v>
      </c>
      <c r="AA303" s="6">
        <v>1316</v>
      </c>
      <c r="AB303" s="6">
        <v>42482.9</v>
      </c>
      <c r="AC303" s="6">
        <v>23856.6</v>
      </c>
      <c r="AD303" s="6">
        <v>1254878.2</v>
      </c>
      <c r="AE303" s="6">
        <v>121768.7</v>
      </c>
      <c r="AF303" s="6">
        <v>878.1</v>
      </c>
      <c r="AG303" s="6">
        <v>1379</v>
      </c>
      <c r="AH303" s="6">
        <v>10580.8</v>
      </c>
      <c r="AI303" s="6">
        <v>8236.2000000000007</v>
      </c>
      <c r="AJ303" s="6">
        <v>44641.5</v>
      </c>
      <c r="AK303" s="6">
        <v>35552</v>
      </c>
      <c r="AL303" s="6">
        <v>1717</v>
      </c>
      <c r="AM303" s="6">
        <v>1328.4</v>
      </c>
      <c r="AN303" s="6">
        <v>6672.4</v>
      </c>
      <c r="AO303" s="6">
        <v>2625.7</v>
      </c>
      <c r="AP303" s="6">
        <v>7.4</v>
      </c>
      <c r="AQ303" s="6">
        <v>11.7</v>
      </c>
      <c r="AR303" s="71">
        <v>235378.29</v>
      </c>
      <c r="AS303" s="6">
        <v>33944</v>
      </c>
      <c r="AT303" s="6">
        <v>1.3</v>
      </c>
      <c r="AU303" s="6">
        <v>0</v>
      </c>
      <c r="AV303" s="71">
        <v>0.65700000000000003</v>
      </c>
      <c r="AW303" s="71">
        <v>1.7000000000000001E-2</v>
      </c>
      <c r="AX303" s="6">
        <v>0</v>
      </c>
      <c r="AY303" s="6">
        <v>2</v>
      </c>
      <c r="AZ303" s="6">
        <v>1</v>
      </c>
      <c r="BA303" s="6">
        <v>1</v>
      </c>
      <c r="BB303" s="6">
        <v>0</v>
      </c>
      <c r="BC303" s="6">
        <v>0.24</v>
      </c>
      <c r="BD303" s="6">
        <v>0</v>
      </c>
      <c r="BE303" s="6">
        <v>44.94</v>
      </c>
      <c r="BF303" s="6">
        <v>24.12</v>
      </c>
      <c r="BG303" s="6">
        <v>3</v>
      </c>
      <c r="BH303" s="6">
        <v>0</v>
      </c>
      <c r="BI303" s="6">
        <v>1</v>
      </c>
      <c r="BJ303" s="6">
        <v>0</v>
      </c>
      <c r="BK303" s="6">
        <v>0.36</v>
      </c>
      <c r="BL303" s="6">
        <v>0.06</v>
      </c>
      <c r="BM303" s="71">
        <v>0.49099999999999999</v>
      </c>
      <c r="BN303" s="6">
        <v>4.0000000000000001E-3</v>
      </c>
      <c r="BO303" s="6">
        <v>7</v>
      </c>
      <c r="BP303" s="6">
        <v>0.2</v>
      </c>
      <c r="BQ303" s="6">
        <v>0.1</v>
      </c>
      <c r="BR303" s="6">
        <v>2</v>
      </c>
      <c r="BS303" s="6">
        <v>0</v>
      </c>
      <c r="BT303" s="6">
        <v>0.1</v>
      </c>
      <c r="BU303" s="6">
        <v>58.8</v>
      </c>
    </row>
    <row r="304" spans="1:73">
      <c r="A304" s="5">
        <v>41192</v>
      </c>
      <c r="B304" s="6">
        <v>2630.3</v>
      </c>
      <c r="C304" s="6">
        <v>1393.5</v>
      </c>
      <c r="D304" s="6">
        <v>4764.3</v>
      </c>
      <c r="E304" s="6">
        <v>1.6</v>
      </c>
      <c r="F304" s="6">
        <v>0</v>
      </c>
      <c r="G304" s="6">
        <v>341053.6</v>
      </c>
      <c r="H304" s="6">
        <v>136092.1</v>
      </c>
      <c r="I304" s="6">
        <v>33143</v>
      </c>
      <c r="J304" s="6">
        <v>8.5</v>
      </c>
      <c r="K304" s="6">
        <v>13.8</v>
      </c>
      <c r="L304" s="6">
        <v>13580.5</v>
      </c>
      <c r="M304" s="6">
        <v>6298.5</v>
      </c>
      <c r="N304" s="6">
        <v>147486.20000000001</v>
      </c>
      <c r="O304" s="6">
        <v>118478.7</v>
      </c>
      <c r="P304" s="6">
        <v>72776.2</v>
      </c>
      <c r="Q304" s="6">
        <v>62632.1</v>
      </c>
      <c r="R304" s="6">
        <v>78928.899999999994</v>
      </c>
      <c r="S304" s="6">
        <v>53327</v>
      </c>
      <c r="T304" s="6">
        <v>7125.1</v>
      </c>
      <c r="U304" s="6">
        <v>5423.7</v>
      </c>
      <c r="V304" s="6">
        <v>654256.6</v>
      </c>
      <c r="W304" s="6">
        <v>343973.2</v>
      </c>
      <c r="X304" s="6">
        <v>1231434.5</v>
      </c>
      <c r="Y304" s="6">
        <v>121331.8</v>
      </c>
      <c r="Z304" s="6">
        <v>286.60000000000002</v>
      </c>
      <c r="AA304" s="6">
        <v>1316</v>
      </c>
      <c r="AB304" s="6">
        <v>42574.400000000001</v>
      </c>
      <c r="AC304" s="6">
        <v>23914.2</v>
      </c>
      <c r="AD304" s="6">
        <v>1254972.3</v>
      </c>
      <c r="AE304" s="6">
        <v>121792.7</v>
      </c>
      <c r="AF304" s="6">
        <v>878.1</v>
      </c>
      <c r="AG304" s="6">
        <v>1379</v>
      </c>
      <c r="AH304" s="6">
        <v>10586.3</v>
      </c>
      <c r="AI304" s="6">
        <v>8240.5</v>
      </c>
      <c r="AJ304" s="6">
        <v>44654</v>
      </c>
      <c r="AK304" s="6">
        <v>35561</v>
      </c>
      <c r="AL304" s="6">
        <v>1735.8</v>
      </c>
      <c r="AM304" s="6">
        <v>1343.2</v>
      </c>
      <c r="AN304" s="6">
        <v>6685</v>
      </c>
      <c r="AO304" s="6">
        <v>2630.7</v>
      </c>
      <c r="AP304" s="6">
        <v>7.4</v>
      </c>
      <c r="AQ304" s="6">
        <v>11.7</v>
      </c>
      <c r="AR304" s="71">
        <v>235378.29</v>
      </c>
      <c r="AS304" s="6">
        <v>33944</v>
      </c>
      <c r="AT304" s="6">
        <v>1.3</v>
      </c>
      <c r="AU304" s="6">
        <v>0</v>
      </c>
      <c r="AV304" s="71">
        <v>0.65700000000000003</v>
      </c>
      <c r="AW304" s="71">
        <v>1.7000000000000001E-2</v>
      </c>
      <c r="AX304" s="6">
        <v>0</v>
      </c>
      <c r="AY304" s="6">
        <v>2</v>
      </c>
      <c r="AZ304" s="6">
        <v>1</v>
      </c>
      <c r="BA304" s="6">
        <v>1</v>
      </c>
      <c r="BB304" s="6">
        <v>0</v>
      </c>
      <c r="BC304" s="6">
        <v>0.24</v>
      </c>
      <c r="BD304" s="6">
        <v>0</v>
      </c>
      <c r="BE304" s="6">
        <v>44.94</v>
      </c>
      <c r="BF304" s="6">
        <v>24.12</v>
      </c>
      <c r="BG304" s="6">
        <v>3</v>
      </c>
      <c r="BH304" s="6">
        <v>0</v>
      </c>
      <c r="BI304" s="6">
        <v>1</v>
      </c>
      <c r="BJ304" s="6">
        <v>0</v>
      </c>
      <c r="BK304" s="6">
        <v>0.36</v>
      </c>
      <c r="BL304" s="6">
        <v>0.06</v>
      </c>
      <c r="BM304" s="71">
        <v>0.49099999999999999</v>
      </c>
      <c r="BN304" s="6">
        <v>4.0000000000000001E-3</v>
      </c>
      <c r="BO304" s="6">
        <v>7</v>
      </c>
      <c r="BP304" s="6">
        <v>0.2</v>
      </c>
      <c r="BQ304" s="6">
        <v>0.1</v>
      </c>
      <c r="BR304" s="6">
        <v>2</v>
      </c>
      <c r="BS304" s="6">
        <v>0</v>
      </c>
      <c r="BT304" s="6">
        <v>0.1</v>
      </c>
      <c r="BU304" s="6">
        <v>58.8</v>
      </c>
    </row>
    <row r="305" spans="1:73">
      <c r="A305" s="5">
        <v>41193</v>
      </c>
      <c r="B305" s="6">
        <v>2630.3</v>
      </c>
      <c r="C305" s="6">
        <v>1393.5</v>
      </c>
      <c r="D305" s="6">
        <v>4764.3</v>
      </c>
      <c r="E305" s="6">
        <v>1.6</v>
      </c>
      <c r="F305" s="6">
        <v>0</v>
      </c>
      <c r="G305" s="6">
        <v>341304.8</v>
      </c>
      <c r="H305" s="6">
        <v>136191.6</v>
      </c>
      <c r="I305" s="6">
        <v>33167</v>
      </c>
      <c r="J305" s="6">
        <v>8.5</v>
      </c>
      <c r="K305" s="6">
        <v>13.8</v>
      </c>
      <c r="L305" s="6">
        <v>13580.5</v>
      </c>
      <c r="M305" s="6">
        <v>6298.5</v>
      </c>
      <c r="N305" s="6">
        <v>147518.70000000001</v>
      </c>
      <c r="O305" s="6">
        <v>118504.5</v>
      </c>
      <c r="P305" s="6">
        <v>72799.199999999997</v>
      </c>
      <c r="Q305" s="6">
        <v>62649.5</v>
      </c>
      <c r="R305" s="6">
        <v>78949.7</v>
      </c>
      <c r="S305" s="6">
        <v>53341.3</v>
      </c>
      <c r="T305" s="6">
        <v>7125.1</v>
      </c>
      <c r="U305" s="6">
        <v>5423.7</v>
      </c>
      <c r="V305" s="6">
        <v>654559.19999999995</v>
      </c>
      <c r="W305" s="6">
        <v>344120.2</v>
      </c>
      <c r="X305" s="6">
        <v>1231739</v>
      </c>
      <c r="Y305" s="6">
        <v>121355.8</v>
      </c>
      <c r="Z305" s="6">
        <v>286.60000000000002</v>
      </c>
      <c r="AA305" s="6">
        <v>1316</v>
      </c>
      <c r="AB305" s="6">
        <v>42668.7</v>
      </c>
      <c r="AC305" s="6">
        <v>23978.9</v>
      </c>
      <c r="AD305" s="6">
        <v>1255069.8</v>
      </c>
      <c r="AE305" s="6">
        <v>121816.7</v>
      </c>
      <c r="AF305" s="6">
        <v>878.1</v>
      </c>
      <c r="AG305" s="6">
        <v>1379</v>
      </c>
      <c r="AH305" s="6">
        <v>10591.9</v>
      </c>
      <c r="AI305" s="6">
        <v>8244.7999999999993</v>
      </c>
      <c r="AJ305" s="6">
        <v>44666.7</v>
      </c>
      <c r="AK305" s="6">
        <v>35570.199999999997</v>
      </c>
      <c r="AL305" s="6">
        <v>1755.1</v>
      </c>
      <c r="AM305" s="6">
        <v>1358.2</v>
      </c>
      <c r="AN305" s="6">
        <v>6714.4</v>
      </c>
      <c r="AO305" s="6">
        <v>2642.1</v>
      </c>
      <c r="AP305" s="6">
        <v>7.4</v>
      </c>
      <c r="AQ305" s="6">
        <v>11.7</v>
      </c>
      <c r="AR305" s="71">
        <v>235378.29</v>
      </c>
      <c r="AS305" s="6">
        <v>33944</v>
      </c>
      <c r="AT305" s="6">
        <v>1.3</v>
      </c>
      <c r="AU305" s="6">
        <v>0</v>
      </c>
      <c r="AV305" s="71">
        <v>0.65700000000000003</v>
      </c>
      <c r="AW305" s="71">
        <v>1.7000000000000001E-2</v>
      </c>
      <c r="AX305" s="6">
        <v>0</v>
      </c>
      <c r="AY305" s="6">
        <v>2</v>
      </c>
      <c r="AZ305" s="6">
        <v>1</v>
      </c>
      <c r="BA305" s="6">
        <v>1</v>
      </c>
      <c r="BB305" s="6">
        <v>0</v>
      </c>
      <c r="BC305" s="6">
        <v>0.24</v>
      </c>
      <c r="BD305" s="6">
        <v>0</v>
      </c>
      <c r="BE305" s="6">
        <v>44.94</v>
      </c>
      <c r="BF305" s="6">
        <v>24.12</v>
      </c>
      <c r="BG305" s="6">
        <v>3</v>
      </c>
      <c r="BH305" s="6">
        <v>0</v>
      </c>
      <c r="BI305" s="6">
        <v>1</v>
      </c>
      <c r="BJ305" s="6">
        <v>0</v>
      </c>
      <c r="BK305" s="6">
        <v>0.36</v>
      </c>
      <c r="BL305" s="6">
        <v>0.06</v>
      </c>
      <c r="BM305" s="71">
        <v>0.49099999999999999</v>
      </c>
      <c r="BN305" s="6">
        <v>4.0000000000000001E-3</v>
      </c>
      <c r="BO305" s="6">
        <v>7</v>
      </c>
      <c r="BP305" s="6">
        <v>0.2</v>
      </c>
      <c r="BQ305" s="6">
        <v>0.1</v>
      </c>
      <c r="BR305" s="6">
        <v>2</v>
      </c>
      <c r="BS305" s="6">
        <v>0</v>
      </c>
      <c r="BT305" s="6">
        <v>0.1</v>
      </c>
      <c r="BU305" s="6">
        <v>58.8</v>
      </c>
    </row>
    <row r="306" spans="1:73">
      <c r="A306" s="5">
        <v>41194</v>
      </c>
      <c r="B306" s="6">
        <v>2630.3</v>
      </c>
      <c r="C306" s="6">
        <v>1393.5</v>
      </c>
      <c r="D306" s="6">
        <v>4764.3</v>
      </c>
      <c r="E306" s="6">
        <v>1.6</v>
      </c>
      <c r="F306" s="6">
        <v>0</v>
      </c>
      <c r="G306" s="6">
        <v>341554.1</v>
      </c>
      <c r="H306" s="6">
        <v>136290.5</v>
      </c>
      <c r="I306" s="6">
        <v>33191</v>
      </c>
      <c r="J306" s="6">
        <v>8.5</v>
      </c>
      <c r="K306" s="6">
        <v>13.8</v>
      </c>
      <c r="L306" s="6">
        <v>13580.5</v>
      </c>
      <c r="M306" s="6">
        <v>6298.5</v>
      </c>
      <c r="N306" s="6">
        <v>147551.4</v>
      </c>
      <c r="O306" s="6">
        <v>118530.5</v>
      </c>
      <c r="P306" s="6">
        <v>72822.399999999994</v>
      </c>
      <c r="Q306" s="6">
        <v>62667.199999999997</v>
      </c>
      <c r="R306" s="6">
        <v>78970.100000000006</v>
      </c>
      <c r="S306" s="6">
        <v>53355.4</v>
      </c>
      <c r="T306" s="6">
        <v>7125.1</v>
      </c>
      <c r="U306" s="6">
        <v>5423.7</v>
      </c>
      <c r="V306" s="6">
        <v>654856.30000000005</v>
      </c>
      <c r="W306" s="6">
        <v>344266.5</v>
      </c>
      <c r="X306" s="6">
        <v>1232037.8999999999</v>
      </c>
      <c r="Y306" s="6">
        <v>121379.8</v>
      </c>
      <c r="Z306" s="6">
        <v>286.60000000000002</v>
      </c>
      <c r="AA306" s="6">
        <v>1316</v>
      </c>
      <c r="AB306" s="6">
        <v>42763.199999999997</v>
      </c>
      <c r="AC306" s="6">
        <v>24042.5</v>
      </c>
      <c r="AD306" s="6">
        <v>1255167.6000000001</v>
      </c>
      <c r="AE306" s="6">
        <v>121840.7</v>
      </c>
      <c r="AF306" s="6">
        <v>878.1</v>
      </c>
      <c r="AG306" s="6">
        <v>1379</v>
      </c>
      <c r="AH306" s="6">
        <v>10597.4</v>
      </c>
      <c r="AI306" s="6">
        <v>8249</v>
      </c>
      <c r="AJ306" s="6">
        <v>44679.5</v>
      </c>
      <c r="AK306" s="6">
        <v>35579.4</v>
      </c>
      <c r="AL306" s="6">
        <v>1774.5</v>
      </c>
      <c r="AM306" s="6">
        <v>1373.3</v>
      </c>
      <c r="AN306" s="6">
        <v>6740.5</v>
      </c>
      <c r="AO306" s="6">
        <v>2652.6</v>
      </c>
      <c r="AP306" s="6">
        <v>7.4</v>
      </c>
      <c r="AQ306" s="6">
        <v>11.7</v>
      </c>
      <c r="AR306" s="71">
        <v>235378.29</v>
      </c>
      <c r="AS306" s="6">
        <v>33944</v>
      </c>
      <c r="AT306" s="6">
        <v>1.3</v>
      </c>
      <c r="AU306" s="6">
        <v>0</v>
      </c>
      <c r="AV306" s="71">
        <v>0.65700000000000003</v>
      </c>
      <c r="AW306" s="71">
        <v>1.7000000000000001E-2</v>
      </c>
      <c r="AX306" s="6">
        <v>0</v>
      </c>
      <c r="AY306" s="6">
        <v>2</v>
      </c>
      <c r="AZ306" s="6">
        <v>1</v>
      </c>
      <c r="BA306" s="6">
        <v>1</v>
      </c>
      <c r="BB306" s="6">
        <v>0</v>
      </c>
      <c r="BC306" s="6">
        <v>0.24</v>
      </c>
      <c r="BD306" s="6">
        <v>0</v>
      </c>
      <c r="BE306" s="6">
        <v>44.94</v>
      </c>
      <c r="BF306" s="6">
        <v>24.12</v>
      </c>
      <c r="BG306" s="6">
        <v>3</v>
      </c>
      <c r="BH306" s="6">
        <v>0</v>
      </c>
      <c r="BI306" s="6">
        <v>1</v>
      </c>
      <c r="BJ306" s="6">
        <v>0</v>
      </c>
      <c r="BK306" s="6">
        <v>0.36</v>
      </c>
      <c r="BL306" s="6">
        <v>0.06</v>
      </c>
      <c r="BM306" s="71">
        <v>0.49099999999999999</v>
      </c>
      <c r="BN306" s="6">
        <v>4.0000000000000001E-3</v>
      </c>
      <c r="BO306" s="6">
        <v>7</v>
      </c>
      <c r="BP306" s="6">
        <v>0.2</v>
      </c>
      <c r="BQ306" s="6">
        <v>0.1</v>
      </c>
      <c r="BR306" s="6">
        <v>2</v>
      </c>
      <c r="BS306" s="6">
        <v>0</v>
      </c>
      <c r="BT306" s="6">
        <v>0.1</v>
      </c>
      <c r="BU306" s="6">
        <v>58.8</v>
      </c>
    </row>
    <row r="307" spans="1:73">
      <c r="A307" s="5">
        <v>41195</v>
      </c>
      <c r="B307" s="6">
        <v>2630.3</v>
      </c>
      <c r="C307" s="6">
        <v>1393.5</v>
      </c>
      <c r="D307" s="6">
        <v>4764.3</v>
      </c>
      <c r="E307" s="6">
        <v>1.6</v>
      </c>
      <c r="F307" s="6">
        <v>0</v>
      </c>
      <c r="G307" s="6">
        <v>341806.1</v>
      </c>
      <c r="H307" s="6">
        <v>136390.39999999999</v>
      </c>
      <c r="I307" s="6">
        <v>33215</v>
      </c>
      <c r="J307" s="6">
        <v>8.5</v>
      </c>
      <c r="K307" s="6">
        <v>13.8</v>
      </c>
      <c r="L307" s="6">
        <v>13580.5</v>
      </c>
      <c r="M307" s="6">
        <v>6298.5</v>
      </c>
      <c r="N307" s="6">
        <v>147584</v>
      </c>
      <c r="O307" s="6">
        <v>118556.3</v>
      </c>
      <c r="P307" s="6">
        <v>72844.899999999994</v>
      </c>
      <c r="Q307" s="6">
        <v>62684.6</v>
      </c>
      <c r="R307" s="6">
        <v>78990.600000000006</v>
      </c>
      <c r="S307" s="6">
        <v>53369.7</v>
      </c>
      <c r="T307" s="6">
        <v>7125.1</v>
      </c>
      <c r="U307" s="6">
        <v>5423.7</v>
      </c>
      <c r="V307" s="6">
        <v>655151.19999999995</v>
      </c>
      <c r="W307" s="6">
        <v>344412.7</v>
      </c>
      <c r="X307" s="6">
        <v>1232334.2</v>
      </c>
      <c r="Y307" s="6">
        <v>121403.8</v>
      </c>
      <c r="Z307" s="6">
        <v>286.60000000000002</v>
      </c>
      <c r="AA307" s="6">
        <v>1316</v>
      </c>
      <c r="AB307" s="6">
        <v>42858.3</v>
      </c>
      <c r="AC307" s="6">
        <v>24105.5</v>
      </c>
      <c r="AD307" s="6">
        <v>1255266.1000000001</v>
      </c>
      <c r="AE307" s="6">
        <v>121864.7</v>
      </c>
      <c r="AF307" s="6">
        <v>878.1</v>
      </c>
      <c r="AG307" s="6">
        <v>1379</v>
      </c>
      <c r="AH307" s="6">
        <v>10603</v>
      </c>
      <c r="AI307" s="6">
        <v>8253.2999999999993</v>
      </c>
      <c r="AJ307" s="6">
        <v>44692.2</v>
      </c>
      <c r="AK307" s="6">
        <v>35588.6</v>
      </c>
      <c r="AL307" s="6">
        <v>1794.1</v>
      </c>
      <c r="AM307" s="6">
        <v>1388.5</v>
      </c>
      <c r="AN307" s="6">
        <v>6762.7</v>
      </c>
      <c r="AO307" s="6">
        <v>2661.2</v>
      </c>
      <c r="AP307" s="6">
        <v>7.4</v>
      </c>
      <c r="AQ307" s="6">
        <v>11.7</v>
      </c>
      <c r="AR307" s="71">
        <v>235378.29</v>
      </c>
      <c r="AS307" s="6">
        <v>33944</v>
      </c>
      <c r="AT307" s="6">
        <v>1.3</v>
      </c>
      <c r="AU307" s="6">
        <v>0</v>
      </c>
      <c r="AV307" s="71">
        <v>0.65700000000000003</v>
      </c>
      <c r="AW307" s="71">
        <v>1.7000000000000001E-2</v>
      </c>
      <c r="AX307" s="6">
        <v>0</v>
      </c>
      <c r="AY307" s="6">
        <v>2</v>
      </c>
      <c r="AZ307" s="6">
        <v>1</v>
      </c>
      <c r="BA307" s="6">
        <v>1</v>
      </c>
      <c r="BB307" s="6">
        <v>0</v>
      </c>
      <c r="BC307" s="6">
        <v>0.24</v>
      </c>
      <c r="BD307" s="6">
        <v>0</v>
      </c>
      <c r="BE307" s="6">
        <v>44.94</v>
      </c>
      <c r="BF307" s="6">
        <v>24.12</v>
      </c>
      <c r="BG307" s="6">
        <v>3</v>
      </c>
      <c r="BH307" s="6">
        <v>0</v>
      </c>
      <c r="BI307" s="6">
        <v>1</v>
      </c>
      <c r="BJ307" s="6">
        <v>0</v>
      </c>
      <c r="BK307" s="6">
        <v>0.36</v>
      </c>
      <c r="BL307" s="6">
        <v>0.06</v>
      </c>
      <c r="BM307" s="71">
        <v>0.49099999999999999</v>
      </c>
      <c r="BN307" s="6">
        <v>4.0000000000000001E-3</v>
      </c>
      <c r="BO307" s="6">
        <v>7</v>
      </c>
      <c r="BP307" s="6">
        <v>0.2</v>
      </c>
      <c r="BQ307" s="6">
        <v>0.1</v>
      </c>
      <c r="BR307" s="6">
        <v>2</v>
      </c>
      <c r="BS307" s="6">
        <v>0</v>
      </c>
      <c r="BT307" s="6">
        <v>0.1</v>
      </c>
      <c r="BU307" s="6">
        <v>58.8</v>
      </c>
    </row>
    <row r="308" spans="1:73">
      <c r="A308" s="5">
        <v>41196</v>
      </c>
      <c r="B308" s="6">
        <v>2630.3</v>
      </c>
      <c r="C308" s="6">
        <v>1393.5</v>
      </c>
      <c r="D308" s="6">
        <v>4764.3</v>
      </c>
      <c r="E308" s="6">
        <v>1.6</v>
      </c>
      <c r="F308" s="6">
        <v>0</v>
      </c>
      <c r="G308" s="6">
        <v>342055.2</v>
      </c>
      <c r="H308" s="6">
        <v>136489.1</v>
      </c>
      <c r="I308" s="6">
        <v>33239</v>
      </c>
      <c r="J308" s="6">
        <v>8.5</v>
      </c>
      <c r="K308" s="6">
        <v>13.8</v>
      </c>
      <c r="L308" s="6">
        <v>13580.5</v>
      </c>
      <c r="M308" s="6">
        <v>6298.5</v>
      </c>
      <c r="N308" s="6">
        <v>147615.70000000001</v>
      </c>
      <c r="O308" s="6">
        <v>118581.5</v>
      </c>
      <c r="P308" s="6">
        <v>72866.8</v>
      </c>
      <c r="Q308" s="6">
        <v>62701.599999999999</v>
      </c>
      <c r="R308" s="6">
        <v>79010.899999999994</v>
      </c>
      <c r="S308" s="6">
        <v>53383.7</v>
      </c>
      <c r="T308" s="6">
        <v>7125.1</v>
      </c>
      <c r="U308" s="6">
        <v>5423.7</v>
      </c>
      <c r="V308" s="6">
        <v>655441.80000000005</v>
      </c>
      <c r="W308" s="6">
        <v>344556.5</v>
      </c>
      <c r="X308" s="6">
        <v>1232625.7</v>
      </c>
      <c r="Y308" s="6">
        <v>121427.8</v>
      </c>
      <c r="Z308" s="6">
        <v>286.60000000000002</v>
      </c>
      <c r="AA308" s="6">
        <v>1316</v>
      </c>
      <c r="AB308" s="6">
        <v>42952.1</v>
      </c>
      <c r="AC308" s="6">
        <v>24167.3</v>
      </c>
      <c r="AD308" s="6">
        <v>1255363.3</v>
      </c>
      <c r="AE308" s="6">
        <v>121888.7</v>
      </c>
      <c r="AF308" s="6">
        <v>878.1</v>
      </c>
      <c r="AG308" s="6">
        <v>1379</v>
      </c>
      <c r="AH308" s="6">
        <v>10608.5</v>
      </c>
      <c r="AI308" s="6">
        <v>8257.6</v>
      </c>
      <c r="AJ308" s="6">
        <v>44704.9</v>
      </c>
      <c r="AK308" s="6">
        <v>35597.800000000003</v>
      </c>
      <c r="AL308" s="6">
        <v>1813.1</v>
      </c>
      <c r="AM308" s="6">
        <v>1403.2</v>
      </c>
      <c r="AN308" s="6">
        <v>6784.1</v>
      </c>
      <c r="AO308" s="6">
        <v>2669.7</v>
      </c>
      <c r="AP308" s="6">
        <v>7.4</v>
      </c>
      <c r="AQ308" s="6">
        <v>11.7</v>
      </c>
      <c r="AR308" s="71">
        <v>235378.29</v>
      </c>
      <c r="AS308" s="6">
        <v>33944</v>
      </c>
      <c r="AT308" s="6">
        <v>1.3</v>
      </c>
      <c r="AU308" s="6">
        <v>0</v>
      </c>
      <c r="AV308" s="71">
        <v>0.65700000000000003</v>
      </c>
      <c r="AW308" s="71">
        <v>1.7000000000000001E-2</v>
      </c>
      <c r="AX308" s="6">
        <v>0</v>
      </c>
      <c r="AY308" s="6">
        <v>2</v>
      </c>
      <c r="AZ308" s="6">
        <v>1</v>
      </c>
      <c r="BA308" s="6">
        <v>1</v>
      </c>
      <c r="BB308" s="6">
        <v>0</v>
      </c>
      <c r="BC308" s="6">
        <v>0.24</v>
      </c>
      <c r="BD308" s="6">
        <v>0</v>
      </c>
      <c r="BE308" s="6">
        <v>44.94</v>
      </c>
      <c r="BF308" s="6">
        <v>24.12</v>
      </c>
      <c r="BG308" s="6">
        <v>3</v>
      </c>
      <c r="BH308" s="6">
        <v>0</v>
      </c>
      <c r="BI308" s="6">
        <v>1</v>
      </c>
      <c r="BJ308" s="6">
        <v>0</v>
      </c>
      <c r="BK308" s="6">
        <v>0.36</v>
      </c>
      <c r="BL308" s="6">
        <v>0.06</v>
      </c>
      <c r="BM308" s="71">
        <v>0.49099999999999999</v>
      </c>
      <c r="BN308" s="6">
        <v>4.0000000000000001E-3</v>
      </c>
      <c r="BO308" s="6">
        <v>7</v>
      </c>
      <c r="BP308" s="6">
        <v>0.2</v>
      </c>
      <c r="BQ308" s="6">
        <v>0.1</v>
      </c>
      <c r="BR308" s="6">
        <v>2</v>
      </c>
      <c r="BS308" s="6">
        <v>0</v>
      </c>
      <c r="BT308" s="6">
        <v>0.1</v>
      </c>
      <c r="BU308" s="6">
        <v>58.8</v>
      </c>
    </row>
    <row r="309" spans="1:73">
      <c r="A309" s="5">
        <v>41197</v>
      </c>
      <c r="B309" s="6">
        <v>2630.3</v>
      </c>
      <c r="C309" s="6">
        <v>1393.5</v>
      </c>
      <c r="D309" s="6">
        <v>4764.3</v>
      </c>
      <c r="E309" s="6">
        <v>1.6</v>
      </c>
      <c r="F309" s="6">
        <v>0</v>
      </c>
      <c r="G309" s="6">
        <v>342311.3</v>
      </c>
      <c r="H309" s="6">
        <v>136590.20000000001</v>
      </c>
      <c r="I309" s="6">
        <v>33263</v>
      </c>
      <c r="J309" s="6">
        <v>8.5</v>
      </c>
      <c r="K309" s="6">
        <v>13.8</v>
      </c>
      <c r="L309" s="6">
        <v>13580.5</v>
      </c>
      <c r="M309" s="6">
        <v>6298.5</v>
      </c>
      <c r="N309" s="6">
        <v>147647.6</v>
      </c>
      <c r="O309" s="6">
        <v>118606.8</v>
      </c>
      <c r="P309" s="6">
        <v>72890</v>
      </c>
      <c r="Q309" s="6">
        <v>62719.4</v>
      </c>
      <c r="R309" s="6">
        <v>79031.399999999994</v>
      </c>
      <c r="S309" s="6">
        <v>53397.9</v>
      </c>
      <c r="T309" s="6">
        <v>7125.1</v>
      </c>
      <c r="U309" s="6">
        <v>5423.7</v>
      </c>
      <c r="V309" s="6">
        <v>655744.4</v>
      </c>
      <c r="W309" s="6">
        <v>344703.8</v>
      </c>
      <c r="X309" s="6">
        <v>1232927.6000000001</v>
      </c>
      <c r="Y309" s="6">
        <v>121451.8</v>
      </c>
      <c r="Z309" s="6">
        <v>286.60000000000002</v>
      </c>
      <c r="AA309" s="6">
        <v>1316</v>
      </c>
      <c r="AB309" s="6">
        <v>43047.3</v>
      </c>
      <c r="AC309" s="6">
        <v>24231.7</v>
      </c>
      <c r="AD309" s="6">
        <v>1255461.7</v>
      </c>
      <c r="AE309" s="6">
        <v>121912.7</v>
      </c>
      <c r="AF309" s="6">
        <v>878.1</v>
      </c>
      <c r="AG309" s="6">
        <v>1379</v>
      </c>
      <c r="AH309" s="6">
        <v>10614.2</v>
      </c>
      <c r="AI309" s="6">
        <v>8261.9</v>
      </c>
      <c r="AJ309" s="6">
        <v>44717.8</v>
      </c>
      <c r="AK309" s="6">
        <v>35607.1</v>
      </c>
      <c r="AL309" s="6">
        <v>1832.6</v>
      </c>
      <c r="AM309" s="6">
        <v>1418.2</v>
      </c>
      <c r="AN309" s="6">
        <v>6809.3</v>
      </c>
      <c r="AO309" s="6">
        <v>2679.8</v>
      </c>
      <c r="AP309" s="6">
        <v>7.4</v>
      </c>
      <c r="AQ309" s="6">
        <v>11.7</v>
      </c>
      <c r="AR309" s="71">
        <v>235378.29</v>
      </c>
      <c r="AS309" s="6">
        <v>33944</v>
      </c>
      <c r="AT309" s="6">
        <v>1.3</v>
      </c>
      <c r="AU309" s="6">
        <v>0</v>
      </c>
      <c r="AV309" s="71">
        <v>0.65700000000000003</v>
      </c>
      <c r="AW309" s="71">
        <v>1.7000000000000001E-2</v>
      </c>
      <c r="AX309" s="6">
        <v>0</v>
      </c>
      <c r="AY309" s="6">
        <v>2</v>
      </c>
      <c r="AZ309" s="6">
        <v>1</v>
      </c>
      <c r="BA309" s="6">
        <v>1</v>
      </c>
      <c r="BB309" s="6">
        <v>0</v>
      </c>
      <c r="BC309" s="6">
        <v>0.24</v>
      </c>
      <c r="BD309" s="6">
        <v>0</v>
      </c>
      <c r="BE309" s="6">
        <v>44.94</v>
      </c>
      <c r="BF309" s="6">
        <v>24.12</v>
      </c>
      <c r="BG309" s="6">
        <v>3</v>
      </c>
      <c r="BH309" s="6">
        <v>0</v>
      </c>
      <c r="BI309" s="6">
        <v>1</v>
      </c>
      <c r="BJ309" s="6">
        <v>0</v>
      </c>
      <c r="BK309" s="6">
        <v>0.36</v>
      </c>
      <c r="BL309" s="6">
        <v>0.06</v>
      </c>
      <c r="BM309" s="71">
        <v>0.49099999999999999</v>
      </c>
      <c r="BN309" s="6">
        <v>4.0000000000000001E-3</v>
      </c>
      <c r="BO309" s="6">
        <v>7</v>
      </c>
      <c r="BP309" s="6">
        <v>0.2</v>
      </c>
      <c r="BQ309" s="6">
        <v>0.1</v>
      </c>
      <c r="BR309" s="6">
        <v>2</v>
      </c>
      <c r="BS309" s="6">
        <v>0</v>
      </c>
      <c r="BT309" s="6">
        <v>0.1</v>
      </c>
      <c r="BU309" s="6">
        <v>58.8</v>
      </c>
    </row>
    <row r="310" spans="1:73">
      <c r="A310" s="5">
        <v>41198</v>
      </c>
      <c r="B310" s="6">
        <v>2630.7</v>
      </c>
      <c r="C310" s="6">
        <v>1393.6</v>
      </c>
      <c r="D310" s="6">
        <v>4765.3999999999996</v>
      </c>
      <c r="E310" s="6">
        <v>1.6</v>
      </c>
      <c r="F310" s="6">
        <v>0</v>
      </c>
      <c r="G310" s="6">
        <v>342563.7</v>
      </c>
      <c r="H310" s="6">
        <v>136690</v>
      </c>
      <c r="I310" s="6">
        <v>33287</v>
      </c>
      <c r="J310" s="6">
        <v>8.5</v>
      </c>
      <c r="K310" s="6">
        <v>13.8</v>
      </c>
      <c r="L310" s="6">
        <v>13580.5</v>
      </c>
      <c r="M310" s="6">
        <v>6298.5</v>
      </c>
      <c r="N310" s="6">
        <v>147680.6</v>
      </c>
      <c r="O310" s="6">
        <v>118632.9</v>
      </c>
      <c r="P310" s="6">
        <v>72913.600000000006</v>
      </c>
      <c r="Q310" s="6">
        <v>62737.2</v>
      </c>
      <c r="R310" s="6">
        <v>79051.199999999997</v>
      </c>
      <c r="S310" s="6">
        <v>53411.3</v>
      </c>
      <c r="T310" s="6">
        <v>7125.1</v>
      </c>
      <c r="U310" s="6">
        <v>5423.7</v>
      </c>
      <c r="V310" s="6">
        <v>656048.1</v>
      </c>
      <c r="W310" s="6">
        <v>344850.5</v>
      </c>
      <c r="X310" s="6">
        <v>1233231.5</v>
      </c>
      <c r="Y310" s="6">
        <v>121475.8</v>
      </c>
      <c r="Z310" s="6">
        <v>286.60000000000002</v>
      </c>
      <c r="AA310" s="6">
        <v>1316</v>
      </c>
      <c r="AB310" s="6">
        <v>43141.9</v>
      </c>
      <c r="AC310" s="6">
        <v>24296.2</v>
      </c>
      <c r="AD310" s="6">
        <v>1255559.3999999999</v>
      </c>
      <c r="AE310" s="6">
        <v>121936.7</v>
      </c>
      <c r="AF310" s="6">
        <v>878.1</v>
      </c>
      <c r="AG310" s="6">
        <v>1379</v>
      </c>
      <c r="AH310" s="6">
        <v>10619.7</v>
      </c>
      <c r="AI310" s="6">
        <v>8266.1</v>
      </c>
      <c r="AJ310" s="6">
        <v>44730.8</v>
      </c>
      <c r="AK310" s="6">
        <v>35616.300000000003</v>
      </c>
      <c r="AL310" s="6">
        <v>1852.2</v>
      </c>
      <c r="AM310" s="6">
        <v>1433.3</v>
      </c>
      <c r="AN310" s="6">
        <v>6838.3</v>
      </c>
      <c r="AO310" s="6">
        <v>2691</v>
      </c>
      <c r="AP310" s="6">
        <v>7.4</v>
      </c>
      <c r="AQ310" s="6">
        <v>11.7</v>
      </c>
      <c r="AR310" s="71">
        <v>235378.29</v>
      </c>
      <c r="AS310" s="6">
        <v>33944</v>
      </c>
      <c r="AT310" s="6">
        <v>1.3</v>
      </c>
      <c r="AU310" s="6">
        <v>0</v>
      </c>
      <c r="AV310" s="71">
        <v>0.65700000000000003</v>
      </c>
      <c r="AW310" s="71">
        <v>1.7000000000000001E-2</v>
      </c>
      <c r="AX310" s="6">
        <v>0</v>
      </c>
      <c r="AY310" s="6">
        <v>2</v>
      </c>
      <c r="AZ310" s="6">
        <v>1</v>
      </c>
      <c r="BA310" s="6">
        <v>1</v>
      </c>
      <c r="BB310" s="6">
        <v>0</v>
      </c>
      <c r="BC310" s="6">
        <v>0.24</v>
      </c>
      <c r="BD310" s="6">
        <v>0</v>
      </c>
      <c r="BE310" s="6">
        <v>44.94</v>
      </c>
      <c r="BF310" s="6">
        <v>24.12</v>
      </c>
      <c r="BG310" s="6">
        <v>3</v>
      </c>
      <c r="BH310" s="6">
        <v>0</v>
      </c>
      <c r="BI310" s="6">
        <v>1</v>
      </c>
      <c r="BJ310" s="6">
        <v>0</v>
      </c>
      <c r="BK310" s="6">
        <v>0.36</v>
      </c>
      <c r="BL310" s="6">
        <v>0.06</v>
      </c>
      <c r="BM310" s="71">
        <v>0.49099999999999999</v>
      </c>
      <c r="BN310" s="6">
        <v>4.0000000000000001E-3</v>
      </c>
      <c r="BO310" s="6">
        <v>7</v>
      </c>
      <c r="BP310" s="6">
        <v>0.2</v>
      </c>
      <c r="BQ310" s="6">
        <v>0.1</v>
      </c>
      <c r="BR310" s="6">
        <v>2</v>
      </c>
      <c r="BS310" s="6">
        <v>0</v>
      </c>
      <c r="BT310" s="6">
        <v>0.1</v>
      </c>
      <c r="BU310" s="6">
        <v>58.8</v>
      </c>
    </row>
    <row r="311" spans="1:73">
      <c r="A311" s="5">
        <v>41199</v>
      </c>
      <c r="B311" s="6">
        <v>2630.7</v>
      </c>
      <c r="C311" s="6">
        <v>1393.6</v>
      </c>
      <c r="D311" s="6">
        <v>4765.3999999999996</v>
      </c>
      <c r="E311" s="6">
        <v>1.6</v>
      </c>
      <c r="F311" s="6">
        <v>0</v>
      </c>
      <c r="G311" s="6">
        <v>342817.8</v>
      </c>
      <c r="H311" s="6">
        <v>136790.39999999999</v>
      </c>
      <c r="I311" s="6">
        <v>33311</v>
      </c>
      <c r="J311" s="6">
        <v>8.5</v>
      </c>
      <c r="K311" s="6">
        <v>13.8</v>
      </c>
      <c r="L311" s="6">
        <v>13580.5</v>
      </c>
      <c r="M311" s="6">
        <v>6298.5</v>
      </c>
      <c r="N311" s="6">
        <v>147713.79999999999</v>
      </c>
      <c r="O311" s="6">
        <v>118659.2</v>
      </c>
      <c r="P311" s="6">
        <v>72934.8</v>
      </c>
      <c r="Q311" s="6">
        <v>62754.1</v>
      </c>
      <c r="R311" s="6">
        <v>79072.100000000006</v>
      </c>
      <c r="S311" s="6">
        <v>53425.5</v>
      </c>
      <c r="T311" s="6">
        <v>7125.1</v>
      </c>
      <c r="U311" s="6">
        <v>5423.7</v>
      </c>
      <c r="V311" s="6">
        <v>656341.80000000005</v>
      </c>
      <c r="W311" s="6">
        <v>344998.1</v>
      </c>
      <c r="X311" s="6">
        <v>1233527.8999999999</v>
      </c>
      <c r="Y311" s="6">
        <v>121499.8</v>
      </c>
      <c r="Z311" s="6">
        <v>286.60000000000002</v>
      </c>
      <c r="AA311" s="6">
        <v>1316</v>
      </c>
      <c r="AB311" s="6">
        <v>43237.599999999999</v>
      </c>
      <c r="AC311" s="6">
        <v>24356.9</v>
      </c>
      <c r="AD311" s="6">
        <v>1255658.8999999999</v>
      </c>
      <c r="AE311" s="6">
        <v>121960.7</v>
      </c>
      <c r="AF311" s="6">
        <v>878.1</v>
      </c>
      <c r="AG311" s="6">
        <v>1379</v>
      </c>
      <c r="AH311" s="6">
        <v>10625.4</v>
      </c>
      <c r="AI311" s="6">
        <v>8270.4</v>
      </c>
      <c r="AJ311" s="6">
        <v>44743.8</v>
      </c>
      <c r="AK311" s="6">
        <v>35625.599999999999</v>
      </c>
      <c r="AL311" s="6">
        <v>1872</v>
      </c>
      <c r="AM311" s="6">
        <v>1448.5</v>
      </c>
      <c r="AN311" s="6">
        <v>6855.5</v>
      </c>
      <c r="AO311" s="6">
        <v>2697.8</v>
      </c>
      <c r="AP311" s="6">
        <v>7.4</v>
      </c>
      <c r="AQ311" s="6">
        <v>11.7</v>
      </c>
      <c r="AR311" s="71">
        <v>235378.29</v>
      </c>
      <c r="AS311" s="6">
        <v>33944</v>
      </c>
      <c r="AT311" s="6">
        <v>1.3</v>
      </c>
      <c r="AU311" s="6">
        <v>0</v>
      </c>
      <c r="AV311" s="71">
        <v>0.65700000000000003</v>
      </c>
      <c r="AW311" s="71">
        <v>1.7000000000000001E-2</v>
      </c>
      <c r="AX311" s="6">
        <v>0</v>
      </c>
      <c r="AY311" s="6">
        <v>2</v>
      </c>
      <c r="AZ311" s="6">
        <v>1</v>
      </c>
      <c r="BA311" s="6">
        <v>1</v>
      </c>
      <c r="BB311" s="6">
        <v>0</v>
      </c>
      <c r="BC311" s="6">
        <v>0.24</v>
      </c>
      <c r="BD311" s="6">
        <v>0</v>
      </c>
      <c r="BE311" s="6">
        <v>44.94</v>
      </c>
      <c r="BF311" s="6">
        <v>24.12</v>
      </c>
      <c r="BG311" s="6">
        <v>3</v>
      </c>
      <c r="BH311" s="6">
        <v>0</v>
      </c>
      <c r="BI311" s="6">
        <v>1</v>
      </c>
      <c r="BJ311" s="6">
        <v>0</v>
      </c>
      <c r="BK311" s="6">
        <v>0.36</v>
      </c>
      <c r="BL311" s="6">
        <v>0.06</v>
      </c>
      <c r="BM311" s="71">
        <v>0.49099999999999999</v>
      </c>
      <c r="BN311" s="6">
        <v>4.0000000000000001E-3</v>
      </c>
      <c r="BO311" s="6">
        <v>7</v>
      </c>
      <c r="BP311" s="6">
        <v>0.2</v>
      </c>
      <c r="BQ311" s="6">
        <v>0.1</v>
      </c>
      <c r="BR311" s="6">
        <v>2</v>
      </c>
      <c r="BS311" s="6">
        <v>0</v>
      </c>
      <c r="BT311" s="6">
        <v>0.1</v>
      </c>
      <c r="BU311" s="6">
        <v>58.8</v>
      </c>
    </row>
    <row r="312" spans="1:73">
      <c r="A312" s="5">
        <v>41200</v>
      </c>
      <c r="B312" s="6">
        <v>2630.7</v>
      </c>
      <c r="C312" s="6">
        <v>1393.6</v>
      </c>
      <c r="D312" s="6">
        <v>4765.3999999999996</v>
      </c>
      <c r="E312" s="6">
        <v>1.6</v>
      </c>
      <c r="F312" s="6">
        <v>0</v>
      </c>
      <c r="G312" s="6">
        <v>343073.3</v>
      </c>
      <c r="H312" s="6">
        <v>136890.9</v>
      </c>
      <c r="I312" s="6">
        <v>33335</v>
      </c>
      <c r="J312" s="6">
        <v>8.5</v>
      </c>
      <c r="K312" s="6">
        <v>13.8</v>
      </c>
      <c r="L312" s="6">
        <v>13580.5</v>
      </c>
      <c r="M312" s="6">
        <v>6298.5</v>
      </c>
      <c r="N312" s="6">
        <v>147746.5</v>
      </c>
      <c r="O312" s="6">
        <v>118684.9</v>
      </c>
      <c r="P312" s="6">
        <v>72956</v>
      </c>
      <c r="Q312" s="6">
        <v>62770.400000000001</v>
      </c>
      <c r="R312" s="6">
        <v>79092.3</v>
      </c>
      <c r="S312" s="6">
        <v>53439.199999999997</v>
      </c>
      <c r="T312" s="6">
        <v>7125.1</v>
      </c>
      <c r="U312" s="6">
        <v>5423.7</v>
      </c>
      <c r="V312" s="6">
        <v>656631.6</v>
      </c>
      <c r="W312" s="6">
        <v>345140</v>
      </c>
      <c r="X312" s="6">
        <v>1233821.7</v>
      </c>
      <c r="Y312" s="6">
        <v>121523.8</v>
      </c>
      <c r="Z312" s="6">
        <v>287.10000000000002</v>
      </c>
      <c r="AA312" s="6">
        <v>1774</v>
      </c>
      <c r="AB312" s="6">
        <v>43339.6</v>
      </c>
      <c r="AC312" s="6">
        <v>24421.7</v>
      </c>
      <c r="AD312" s="6">
        <v>1255765.2</v>
      </c>
      <c r="AE312" s="6">
        <v>121984.7</v>
      </c>
      <c r="AF312" s="6">
        <v>878.8</v>
      </c>
      <c r="AG312" s="6">
        <v>2053</v>
      </c>
      <c r="AH312" s="6">
        <v>10631.1</v>
      </c>
      <c r="AI312" s="6">
        <v>8274.7000000000007</v>
      </c>
      <c r="AJ312" s="6">
        <v>44755.8</v>
      </c>
      <c r="AK312" s="6">
        <v>35633.9</v>
      </c>
      <c r="AL312" s="6">
        <v>1891.1</v>
      </c>
      <c r="AM312" s="6">
        <v>1463.3</v>
      </c>
      <c r="AN312" s="6">
        <v>6879.7</v>
      </c>
      <c r="AO312" s="6">
        <v>2707.2</v>
      </c>
      <c r="AP312" s="6">
        <v>7.4</v>
      </c>
      <c r="AQ312" s="6">
        <v>11.7</v>
      </c>
      <c r="AR312" s="71">
        <v>235378.29</v>
      </c>
      <c r="AS312" s="6">
        <v>33944</v>
      </c>
      <c r="AT312" s="6">
        <v>1.3</v>
      </c>
      <c r="AU312" s="6">
        <v>0</v>
      </c>
      <c r="AV312" s="71">
        <v>0.65700000000000003</v>
      </c>
      <c r="AW312" s="71">
        <v>1.7000000000000001E-2</v>
      </c>
      <c r="AX312" s="6">
        <v>0</v>
      </c>
      <c r="AY312" s="6">
        <v>2</v>
      </c>
      <c r="AZ312" s="6">
        <v>1</v>
      </c>
      <c r="BA312" s="6">
        <v>1</v>
      </c>
      <c r="BB312" s="6">
        <v>0</v>
      </c>
      <c r="BC312" s="6">
        <v>0.24</v>
      </c>
      <c r="BD312" s="6">
        <v>0</v>
      </c>
      <c r="BE312" s="6">
        <v>44.94</v>
      </c>
      <c r="BF312" s="6">
        <v>24.12</v>
      </c>
      <c r="BG312" s="6">
        <v>3</v>
      </c>
      <c r="BH312" s="6">
        <v>0</v>
      </c>
      <c r="BI312" s="6">
        <v>1</v>
      </c>
      <c r="BJ312" s="6">
        <v>0</v>
      </c>
      <c r="BK312" s="6">
        <v>0.36</v>
      </c>
      <c r="BL312" s="6">
        <v>0.06</v>
      </c>
      <c r="BM312" s="71">
        <v>0.49099999999999999</v>
      </c>
      <c r="BN312" s="6">
        <v>4.0000000000000001E-3</v>
      </c>
      <c r="BO312" s="6">
        <v>7</v>
      </c>
      <c r="BP312" s="6">
        <v>0.2</v>
      </c>
      <c r="BQ312" s="6">
        <v>0.1</v>
      </c>
      <c r="BR312" s="6">
        <v>2</v>
      </c>
      <c r="BS312" s="6">
        <v>0</v>
      </c>
      <c r="BT312" s="6">
        <v>0.1</v>
      </c>
      <c r="BU312" s="6">
        <v>58.8</v>
      </c>
    </row>
    <row r="313" spans="1:73">
      <c r="A313" s="5">
        <v>41201</v>
      </c>
      <c r="B313" s="6">
        <v>2630.7</v>
      </c>
      <c r="C313" s="6">
        <v>1393.6</v>
      </c>
      <c r="D313" s="6">
        <v>4765.3999999999996</v>
      </c>
      <c r="E313" s="6">
        <v>1.6</v>
      </c>
      <c r="F313" s="6">
        <v>0</v>
      </c>
      <c r="G313" s="6">
        <v>343345.9</v>
      </c>
      <c r="H313" s="6">
        <v>136997.9</v>
      </c>
      <c r="I313" s="6">
        <v>33359</v>
      </c>
      <c r="J313" s="6">
        <v>8.5</v>
      </c>
      <c r="K313" s="6">
        <v>13.8</v>
      </c>
      <c r="L313" s="6">
        <v>13580.5</v>
      </c>
      <c r="M313" s="6">
        <v>6298.5</v>
      </c>
      <c r="N313" s="6">
        <v>147779.6</v>
      </c>
      <c r="O313" s="6">
        <v>118711.1</v>
      </c>
      <c r="P313" s="6">
        <v>72977.5</v>
      </c>
      <c r="Q313" s="6">
        <v>62786.9</v>
      </c>
      <c r="R313" s="6">
        <v>79113.100000000006</v>
      </c>
      <c r="S313" s="6">
        <v>53453.2</v>
      </c>
      <c r="T313" s="6">
        <v>7125.1</v>
      </c>
      <c r="U313" s="6">
        <v>5423.7</v>
      </c>
      <c r="V313" s="6">
        <v>656944.9</v>
      </c>
      <c r="W313" s="6">
        <v>345285.9</v>
      </c>
      <c r="X313" s="6">
        <v>1234130.2</v>
      </c>
      <c r="Y313" s="6">
        <v>121547.8</v>
      </c>
      <c r="Z313" s="6">
        <v>287.10000000000002</v>
      </c>
      <c r="AA313" s="6">
        <v>1774</v>
      </c>
      <c r="AB313" s="6">
        <v>43439.5</v>
      </c>
      <c r="AC313" s="6">
        <v>24491.7</v>
      </c>
      <c r="AD313" s="6">
        <v>1255868</v>
      </c>
      <c r="AE313" s="6">
        <v>122008.7</v>
      </c>
      <c r="AF313" s="6">
        <v>878.8</v>
      </c>
      <c r="AG313" s="6">
        <v>2053</v>
      </c>
      <c r="AH313" s="6">
        <v>10636.9</v>
      </c>
      <c r="AI313" s="6">
        <v>8279.1</v>
      </c>
      <c r="AJ313" s="6">
        <v>44768.2</v>
      </c>
      <c r="AK313" s="6">
        <v>36542.699999999997</v>
      </c>
      <c r="AL313" s="6">
        <v>1910.2</v>
      </c>
      <c r="AM313" s="6">
        <v>1478</v>
      </c>
      <c r="AN313" s="6">
        <v>6904.7</v>
      </c>
      <c r="AO313" s="6">
        <v>2717</v>
      </c>
      <c r="AP313" s="6">
        <v>7.4</v>
      </c>
      <c r="AQ313" s="6">
        <v>11.7</v>
      </c>
      <c r="AR313" s="71">
        <v>235378.29</v>
      </c>
      <c r="AS313" s="6">
        <v>33944</v>
      </c>
      <c r="AT313" s="6">
        <v>1.3</v>
      </c>
      <c r="AU313" s="6">
        <v>0</v>
      </c>
      <c r="AV313" s="71">
        <v>0.65700000000000003</v>
      </c>
      <c r="AW313" s="71">
        <v>1.7000000000000001E-2</v>
      </c>
      <c r="AX313" s="6">
        <v>0</v>
      </c>
      <c r="AY313" s="6">
        <v>2</v>
      </c>
      <c r="AZ313" s="6">
        <v>1</v>
      </c>
      <c r="BA313" s="6">
        <v>1</v>
      </c>
      <c r="BB313" s="6">
        <v>0</v>
      </c>
      <c r="BC313" s="6">
        <v>0.24</v>
      </c>
      <c r="BD313" s="6">
        <v>0</v>
      </c>
      <c r="BE313" s="6">
        <v>44.94</v>
      </c>
      <c r="BF313" s="6">
        <v>24.12</v>
      </c>
      <c r="BG313" s="6">
        <v>3</v>
      </c>
      <c r="BH313" s="6">
        <v>0</v>
      </c>
      <c r="BI313" s="6">
        <v>1</v>
      </c>
      <c r="BJ313" s="6">
        <v>0</v>
      </c>
      <c r="BK313" s="6">
        <v>0.36</v>
      </c>
      <c r="BL313" s="6">
        <v>0.06</v>
      </c>
      <c r="BM313" s="71">
        <v>0.49099999999999999</v>
      </c>
      <c r="BN313" s="6">
        <v>4.0000000000000001E-3</v>
      </c>
      <c r="BO313" s="6">
        <v>7</v>
      </c>
      <c r="BP313" s="6">
        <v>0.2</v>
      </c>
      <c r="BQ313" s="6">
        <v>0.1</v>
      </c>
      <c r="BR313" s="6">
        <v>2</v>
      </c>
      <c r="BS313" s="6">
        <v>0</v>
      </c>
      <c r="BT313" s="6">
        <v>0.1</v>
      </c>
      <c r="BU313" s="6">
        <v>58.8</v>
      </c>
    </row>
    <row r="314" spans="1:73">
      <c r="A314" s="5">
        <v>41202</v>
      </c>
      <c r="B314" s="6">
        <v>2630.7</v>
      </c>
      <c r="C314" s="6">
        <v>1393.6</v>
      </c>
      <c r="D314" s="6">
        <v>4765.3999999999996</v>
      </c>
      <c r="E314" s="6">
        <v>1.6</v>
      </c>
      <c r="F314" s="6">
        <v>0</v>
      </c>
      <c r="G314" s="6">
        <v>343622.2</v>
      </c>
      <c r="H314" s="6">
        <v>137104.5</v>
      </c>
      <c r="I314" s="6">
        <f>I313+24</f>
        <v>33383</v>
      </c>
      <c r="J314" s="6">
        <v>8.5</v>
      </c>
      <c r="K314" s="6">
        <v>13.8</v>
      </c>
      <c r="L314" s="6">
        <v>13580.5</v>
      </c>
      <c r="M314" s="6">
        <v>6298.5</v>
      </c>
      <c r="N314" s="6">
        <v>147812.29999999999</v>
      </c>
      <c r="O314" s="6">
        <v>118737.1</v>
      </c>
      <c r="P314" s="6">
        <v>72995.899999999994</v>
      </c>
      <c r="Q314" s="6">
        <v>62802.2</v>
      </c>
      <c r="R314" s="6">
        <v>79133.100000000006</v>
      </c>
      <c r="S314" s="6">
        <v>53467.1</v>
      </c>
      <c r="T314" s="6">
        <v>7125.1</v>
      </c>
      <c r="U314" s="6">
        <v>5423.7</v>
      </c>
      <c r="V314" s="6">
        <v>657249.4</v>
      </c>
      <c r="W314" s="6">
        <v>345440</v>
      </c>
      <c r="X314" s="6">
        <v>1234434.8</v>
      </c>
      <c r="Y314" s="6">
        <f>Y313+24</f>
        <v>121571.8</v>
      </c>
      <c r="Z314" s="6">
        <v>287.10000000000002</v>
      </c>
      <c r="AA314" s="6">
        <v>1774</v>
      </c>
      <c r="AB314" s="6">
        <v>43538.400000000001</v>
      </c>
      <c r="AC314" s="6">
        <v>24549.7</v>
      </c>
      <c r="AD314" s="6">
        <v>1255971.2</v>
      </c>
      <c r="AE314" s="6">
        <f>AE313+24</f>
        <v>122032.7</v>
      </c>
      <c r="AF314" s="6">
        <v>878.8</v>
      </c>
      <c r="AG314" s="6">
        <v>2053</v>
      </c>
      <c r="AH314" s="6">
        <v>10642.3</v>
      </c>
      <c r="AI314" s="6">
        <v>8283.2999999999993</v>
      </c>
      <c r="AJ314" s="6">
        <v>44779.9</v>
      </c>
      <c r="AK314" s="6">
        <v>35651</v>
      </c>
      <c r="AL314" s="6">
        <v>1929.2</v>
      </c>
      <c r="AM314" s="6">
        <v>1492.5</v>
      </c>
      <c r="AN314" s="6">
        <v>6923.5</v>
      </c>
      <c r="AO314" s="6">
        <v>2724.4</v>
      </c>
      <c r="AP314" s="6">
        <v>7.4</v>
      </c>
      <c r="AQ314" s="6">
        <v>11.7</v>
      </c>
      <c r="AR314" s="71">
        <v>235378.29</v>
      </c>
      <c r="AS314" s="6">
        <v>33944</v>
      </c>
      <c r="AT314" s="6">
        <v>1.3</v>
      </c>
      <c r="AU314" s="6">
        <v>0</v>
      </c>
      <c r="AV314" s="71">
        <v>0.65700000000000003</v>
      </c>
      <c r="AW314" s="71">
        <v>1.7000000000000001E-2</v>
      </c>
      <c r="AX314" s="6">
        <v>0</v>
      </c>
      <c r="AY314" s="6">
        <v>2</v>
      </c>
      <c r="AZ314" s="6">
        <v>1</v>
      </c>
      <c r="BA314" s="6">
        <v>1</v>
      </c>
      <c r="BB314" s="6">
        <v>0</v>
      </c>
      <c r="BC314" s="6">
        <v>0.24</v>
      </c>
      <c r="BD314" s="6">
        <v>0</v>
      </c>
      <c r="BE314" s="6">
        <v>47.5</v>
      </c>
      <c r="BF314" s="6">
        <v>25.51</v>
      </c>
      <c r="BG314" s="6">
        <v>3</v>
      </c>
      <c r="BH314" s="6">
        <v>0</v>
      </c>
      <c r="BI314" s="6">
        <v>1</v>
      </c>
      <c r="BJ314" s="6">
        <v>0</v>
      </c>
      <c r="BK314" s="6">
        <v>0.36</v>
      </c>
      <c r="BL314" s="6">
        <v>0.06</v>
      </c>
      <c r="BM314" s="71">
        <v>0.49099999999999999</v>
      </c>
      <c r="BN314" s="6">
        <v>4.0000000000000001E-3</v>
      </c>
      <c r="BO314" s="6">
        <v>7</v>
      </c>
      <c r="BP314" s="6">
        <v>0.2</v>
      </c>
      <c r="BQ314" s="6">
        <v>0.1</v>
      </c>
      <c r="BR314" s="6">
        <v>2</v>
      </c>
      <c r="BS314" s="6">
        <v>0</v>
      </c>
      <c r="BT314" s="6">
        <v>0.1</v>
      </c>
      <c r="BU314" s="6">
        <v>58.8</v>
      </c>
    </row>
    <row r="315" spans="1:73">
      <c r="A315" s="5">
        <v>41203</v>
      </c>
      <c r="B315" s="6">
        <v>2630.7</v>
      </c>
      <c r="C315" s="6">
        <v>1393.6</v>
      </c>
      <c r="D315" s="6">
        <v>4765.3999999999996</v>
      </c>
      <c r="E315" s="6">
        <v>1.6</v>
      </c>
      <c r="F315" s="6">
        <v>0</v>
      </c>
      <c r="G315" s="6">
        <v>343888.1</v>
      </c>
      <c r="H315" s="6">
        <v>137208.29999999999</v>
      </c>
      <c r="I315" s="6">
        <v>33407</v>
      </c>
      <c r="J315" s="6">
        <v>8.5</v>
      </c>
      <c r="K315" s="6">
        <v>13.8</v>
      </c>
      <c r="L315" s="6">
        <v>13580.5</v>
      </c>
      <c r="M315" s="6">
        <v>6298.5</v>
      </c>
      <c r="N315" s="6">
        <v>147845.20000000001</v>
      </c>
      <c r="O315" s="6">
        <v>118763</v>
      </c>
      <c r="P315" s="6">
        <v>73014.899999999994</v>
      </c>
      <c r="Q315" s="6">
        <v>62817.5</v>
      </c>
      <c r="R315" s="6">
        <v>79153.100000000006</v>
      </c>
      <c r="S315" s="6">
        <v>53480.9</v>
      </c>
      <c r="T315" s="6">
        <v>7125.1</v>
      </c>
      <c r="U315" s="6">
        <v>5423.7</v>
      </c>
      <c r="V315" s="6">
        <v>657555.5</v>
      </c>
      <c r="W315" s="6">
        <v>345594.7</v>
      </c>
      <c r="X315" s="6">
        <v>1234740.8</v>
      </c>
      <c r="Y315" s="6">
        <v>121595.8</v>
      </c>
      <c r="Z315" s="6">
        <v>287.10000000000002</v>
      </c>
      <c r="AA315" s="6">
        <v>1774</v>
      </c>
      <c r="AB315" s="6">
        <v>43637.1</v>
      </c>
      <c r="AC315" s="6">
        <v>24608.2</v>
      </c>
      <c r="AD315" s="6">
        <v>1256074.3</v>
      </c>
      <c r="AE315" s="6">
        <v>122056.7</v>
      </c>
      <c r="AF315" s="6">
        <v>878.8</v>
      </c>
      <c r="AG315" s="6">
        <v>2053</v>
      </c>
      <c r="AH315" s="6">
        <v>10648</v>
      </c>
      <c r="AI315" s="6">
        <v>8287.6</v>
      </c>
      <c r="AJ315" s="6">
        <v>44792.4</v>
      </c>
      <c r="AK315" s="6">
        <v>35659.699999999997</v>
      </c>
      <c r="AL315" s="6">
        <v>1948.2</v>
      </c>
      <c r="AM315" s="6">
        <v>1507</v>
      </c>
      <c r="AN315" s="6">
        <v>6951.2</v>
      </c>
      <c r="AO315" s="6">
        <v>2735.3</v>
      </c>
      <c r="AP315" s="6">
        <v>7.4</v>
      </c>
      <c r="AQ315" s="6">
        <v>11.7</v>
      </c>
      <c r="AR315" s="71">
        <v>235378.29</v>
      </c>
      <c r="AS315" s="6">
        <v>33944</v>
      </c>
      <c r="AT315" s="6">
        <v>1.3</v>
      </c>
      <c r="AU315" s="6">
        <v>0</v>
      </c>
      <c r="AV315" s="71">
        <v>0.65700000000000003</v>
      </c>
      <c r="AW315" s="71">
        <v>1.7000000000000001E-2</v>
      </c>
      <c r="AX315" s="6">
        <v>0</v>
      </c>
      <c r="AY315" s="6">
        <v>2</v>
      </c>
      <c r="AZ315" s="6">
        <v>1</v>
      </c>
      <c r="BA315" s="6">
        <v>1</v>
      </c>
      <c r="BB315" s="6">
        <v>0</v>
      </c>
      <c r="BC315" s="6">
        <v>0.24</v>
      </c>
      <c r="BD315" s="6">
        <v>0</v>
      </c>
      <c r="BE315" s="6">
        <v>47.5</v>
      </c>
      <c r="BF315" s="6">
        <v>25.51</v>
      </c>
      <c r="BG315" s="6">
        <v>3</v>
      </c>
      <c r="BH315" s="6">
        <v>0</v>
      </c>
      <c r="BI315" s="6">
        <v>1</v>
      </c>
      <c r="BJ315" s="6">
        <v>0</v>
      </c>
      <c r="BK315" s="6">
        <v>0.36</v>
      </c>
      <c r="BL315" s="6">
        <v>0.06</v>
      </c>
      <c r="BM315" s="71">
        <v>0.49099999999999999</v>
      </c>
      <c r="BN315" s="6">
        <v>4.0000000000000001E-3</v>
      </c>
      <c r="BO315" s="6">
        <v>7</v>
      </c>
      <c r="BP315" s="6">
        <v>0.2</v>
      </c>
      <c r="BQ315" s="6">
        <v>0.1</v>
      </c>
      <c r="BR315" s="6">
        <v>2</v>
      </c>
      <c r="BS315" s="6">
        <v>0</v>
      </c>
      <c r="BT315" s="6">
        <v>0.1</v>
      </c>
      <c r="BU315" s="6">
        <v>58.8</v>
      </c>
    </row>
    <row r="316" spans="1:73">
      <c r="A316" s="5">
        <v>41204</v>
      </c>
      <c r="B316" s="6">
        <v>2632.1</v>
      </c>
      <c r="C316" s="6">
        <v>1394.4</v>
      </c>
      <c r="D316" s="6">
        <v>4767.1000000000004</v>
      </c>
      <c r="E316" s="6">
        <v>1.6</v>
      </c>
      <c r="F316" s="6">
        <v>0</v>
      </c>
      <c r="G316" s="6">
        <v>344155.4</v>
      </c>
      <c r="H316" s="6">
        <v>137313.1</v>
      </c>
      <c r="I316" s="6">
        <v>33431</v>
      </c>
      <c r="J316" s="6">
        <v>8.5</v>
      </c>
      <c r="K316" s="6">
        <v>13.8</v>
      </c>
      <c r="L316" s="6">
        <v>13580.5</v>
      </c>
      <c r="M316" s="6">
        <v>6298.5</v>
      </c>
      <c r="N316" s="6">
        <v>147878.1</v>
      </c>
      <c r="O316" s="6">
        <v>118789.1</v>
      </c>
      <c r="P316" s="6">
        <v>73031.7</v>
      </c>
      <c r="Q316" s="6">
        <v>62832</v>
      </c>
      <c r="R316" s="6">
        <v>79172.800000000003</v>
      </c>
      <c r="S316" s="6">
        <v>53494.400000000001</v>
      </c>
      <c r="T316" s="6">
        <v>7125.1</v>
      </c>
      <c r="U316" s="6">
        <v>5423.7</v>
      </c>
      <c r="V316" s="6">
        <v>657846</v>
      </c>
      <c r="W316" s="6">
        <v>345747.3</v>
      </c>
      <c r="X316" s="6">
        <v>1235030.3</v>
      </c>
      <c r="Y316" s="6">
        <v>121619.8</v>
      </c>
      <c r="Z316" s="6">
        <v>287.10000000000002</v>
      </c>
      <c r="AA316" s="6">
        <v>1774</v>
      </c>
      <c r="AB316" s="6">
        <v>43736.7</v>
      </c>
      <c r="AC316" s="6">
        <v>24663.1</v>
      </c>
      <c r="AD316" s="6">
        <v>1256177.8999999999</v>
      </c>
      <c r="AE316" s="6">
        <v>122080.7</v>
      </c>
      <c r="AF316" s="6">
        <v>878.8</v>
      </c>
      <c r="AG316" s="6">
        <v>2053</v>
      </c>
      <c r="AH316" s="6">
        <v>10653.7</v>
      </c>
      <c r="AI316" s="6">
        <v>8292</v>
      </c>
      <c r="AJ316" s="6">
        <v>44805.3</v>
      </c>
      <c r="AK316" s="6">
        <v>35668.9</v>
      </c>
      <c r="AL316" s="6">
        <v>1967.2</v>
      </c>
      <c r="AM316" s="6">
        <v>1521.5</v>
      </c>
      <c r="AN316" s="6">
        <v>6964.6</v>
      </c>
      <c r="AO316" s="6">
        <v>2740.7</v>
      </c>
      <c r="AP316" s="6">
        <v>7.4</v>
      </c>
      <c r="AQ316" s="6">
        <v>11.7</v>
      </c>
      <c r="AR316" s="71">
        <v>235378.29</v>
      </c>
      <c r="AS316" s="6">
        <v>33944</v>
      </c>
      <c r="AT316" s="6">
        <v>1.3</v>
      </c>
      <c r="AU316" s="6">
        <v>0</v>
      </c>
      <c r="AV316" s="71">
        <v>0.65700000000000003</v>
      </c>
      <c r="AW316" s="71">
        <v>1.7000000000000001E-2</v>
      </c>
      <c r="AX316" s="6">
        <v>0</v>
      </c>
      <c r="AY316" s="6">
        <v>2</v>
      </c>
      <c r="AZ316" s="6">
        <v>1</v>
      </c>
      <c r="BA316" s="6">
        <v>1</v>
      </c>
      <c r="BB316" s="6">
        <v>0</v>
      </c>
      <c r="BC316" s="6">
        <v>0.24</v>
      </c>
      <c r="BD316" s="6">
        <v>0</v>
      </c>
      <c r="BE316" s="6">
        <v>47.5</v>
      </c>
      <c r="BF316" s="6">
        <v>25.51</v>
      </c>
      <c r="BG316" s="6">
        <v>3</v>
      </c>
      <c r="BH316" s="6">
        <v>0</v>
      </c>
      <c r="BI316" s="6">
        <v>1</v>
      </c>
      <c r="BJ316" s="6">
        <v>0</v>
      </c>
      <c r="BK316" s="6">
        <v>0.36</v>
      </c>
      <c r="BL316" s="6">
        <v>0.06</v>
      </c>
      <c r="BM316" s="71">
        <v>0.49099999999999999</v>
      </c>
      <c r="BN316" s="6">
        <v>4.0000000000000001E-3</v>
      </c>
      <c r="BO316" s="6">
        <v>7</v>
      </c>
      <c r="BP316" s="6">
        <v>0.2</v>
      </c>
      <c r="BQ316" s="6">
        <v>0.1</v>
      </c>
      <c r="BR316" s="6">
        <v>2</v>
      </c>
      <c r="BS316" s="6">
        <v>0</v>
      </c>
      <c r="BT316" s="6">
        <v>0.1</v>
      </c>
      <c r="BU316" s="6">
        <v>58.8</v>
      </c>
    </row>
    <row r="317" spans="1:73">
      <c r="A317" s="5">
        <v>41205</v>
      </c>
      <c r="B317" s="6">
        <v>2632.1</v>
      </c>
      <c r="C317" s="6">
        <v>1394.4</v>
      </c>
      <c r="D317" s="6">
        <v>4767.1000000000004</v>
      </c>
      <c r="E317" s="6">
        <v>1.6</v>
      </c>
      <c r="F317" s="6">
        <v>0</v>
      </c>
      <c r="G317" s="6">
        <v>344419</v>
      </c>
      <c r="H317" s="6">
        <v>137416</v>
      </c>
      <c r="I317" s="6">
        <v>33455</v>
      </c>
      <c r="J317" s="6">
        <v>8.5</v>
      </c>
      <c r="K317" s="6">
        <v>13.8</v>
      </c>
      <c r="L317" s="6">
        <v>13580.5</v>
      </c>
      <c r="M317" s="6">
        <v>6298.5</v>
      </c>
      <c r="N317" s="6">
        <v>147909.6</v>
      </c>
      <c r="O317" s="6">
        <v>118814</v>
      </c>
      <c r="P317" s="6">
        <v>73050.100000000006</v>
      </c>
      <c r="Q317" s="6">
        <v>62847.199999999997</v>
      </c>
      <c r="R317" s="6">
        <v>79193.899999999994</v>
      </c>
      <c r="S317" s="6">
        <v>53508.7</v>
      </c>
      <c r="T317" s="6">
        <v>7125.1</v>
      </c>
      <c r="U317" s="6">
        <v>5423.7</v>
      </c>
      <c r="V317" s="6">
        <v>658141</v>
      </c>
      <c r="W317" s="6">
        <v>345898.8</v>
      </c>
      <c r="X317" s="6">
        <v>1235321.5</v>
      </c>
      <c r="Y317" s="6">
        <v>121643.8</v>
      </c>
      <c r="Z317" s="6">
        <v>287.10000000000002</v>
      </c>
      <c r="AA317" s="6">
        <v>1774</v>
      </c>
      <c r="AB317" s="6">
        <v>43855.3</v>
      </c>
      <c r="AC317" s="6">
        <v>24719.200000000001</v>
      </c>
      <c r="AD317" s="6">
        <v>1256280</v>
      </c>
      <c r="AE317" s="6">
        <v>122104.7</v>
      </c>
      <c r="AF317" s="6">
        <v>878.8</v>
      </c>
      <c r="AG317" s="6">
        <v>2053</v>
      </c>
      <c r="AH317" s="6">
        <v>10659.5</v>
      </c>
      <c r="AI317" s="6">
        <v>8296.2000000000007</v>
      </c>
      <c r="AJ317" s="6">
        <v>44818.1</v>
      </c>
      <c r="AK317" s="6">
        <v>35678</v>
      </c>
      <c r="AL317" s="6">
        <v>1985.5</v>
      </c>
      <c r="AM317" s="6">
        <v>1535.5</v>
      </c>
      <c r="AN317" s="6">
        <v>6984.2</v>
      </c>
      <c r="AO317" s="6">
        <v>2748.6</v>
      </c>
      <c r="AP317" s="6">
        <v>7.4</v>
      </c>
      <c r="AQ317" s="6">
        <v>11.7</v>
      </c>
      <c r="AR317" s="71">
        <v>235378.29</v>
      </c>
      <c r="AS317" s="6">
        <v>33944</v>
      </c>
      <c r="AT317" s="6">
        <v>1.3</v>
      </c>
      <c r="AU317" s="6">
        <v>0</v>
      </c>
      <c r="AV317" s="71">
        <v>0.65700000000000003</v>
      </c>
      <c r="AW317" s="71">
        <v>1.7000000000000001E-2</v>
      </c>
      <c r="AX317" s="6">
        <v>0</v>
      </c>
      <c r="AY317" s="6">
        <v>2</v>
      </c>
      <c r="AZ317" s="6">
        <v>1</v>
      </c>
      <c r="BA317" s="6">
        <v>1</v>
      </c>
      <c r="BB317" s="6">
        <v>0</v>
      </c>
      <c r="BC317" s="6">
        <v>0.24</v>
      </c>
      <c r="BD317" s="6">
        <v>0</v>
      </c>
      <c r="BE317" s="6">
        <v>47.5</v>
      </c>
      <c r="BF317" s="6">
        <v>25.51</v>
      </c>
      <c r="BG317" s="6">
        <v>3</v>
      </c>
      <c r="BH317" s="6">
        <v>0</v>
      </c>
      <c r="BI317" s="6">
        <v>1</v>
      </c>
      <c r="BJ317" s="6">
        <v>0</v>
      </c>
      <c r="BK317" s="6">
        <v>0.36</v>
      </c>
      <c r="BL317" s="6">
        <v>0.06</v>
      </c>
      <c r="BM317" s="71">
        <v>0.49099999999999999</v>
      </c>
      <c r="BN317" s="6">
        <v>4.0000000000000001E-3</v>
      </c>
      <c r="BO317" s="6">
        <v>7</v>
      </c>
      <c r="BP317" s="6">
        <v>0.2</v>
      </c>
      <c r="BQ317" s="6">
        <v>0.1</v>
      </c>
      <c r="BR317" s="6">
        <v>2</v>
      </c>
      <c r="BS317" s="6">
        <v>0</v>
      </c>
      <c r="BT317" s="6">
        <v>0.1</v>
      </c>
      <c r="BU317" s="6">
        <v>58.8</v>
      </c>
    </row>
    <row r="318" spans="1:73">
      <c r="A318" s="5">
        <v>41206</v>
      </c>
      <c r="B318" s="6">
        <v>2632.1</v>
      </c>
      <c r="C318" s="6">
        <v>1394.4</v>
      </c>
      <c r="D318" s="6">
        <v>4767.1000000000004</v>
      </c>
      <c r="E318" s="6">
        <v>1.6</v>
      </c>
      <c r="F318" s="6">
        <v>0</v>
      </c>
      <c r="G318" s="6">
        <v>344687.3</v>
      </c>
      <c r="H318" s="6">
        <v>137520.6</v>
      </c>
      <c r="I318" s="6">
        <v>33479</v>
      </c>
      <c r="J318" s="6">
        <v>8.5</v>
      </c>
      <c r="K318" s="6">
        <v>13.8</v>
      </c>
      <c r="L318" s="6">
        <v>13580.5</v>
      </c>
      <c r="M318" s="6">
        <v>6298.5</v>
      </c>
      <c r="N318" s="6">
        <v>147940.29999999999</v>
      </c>
      <c r="O318" s="6">
        <v>118838.2</v>
      </c>
      <c r="P318" s="6">
        <v>73069.8</v>
      </c>
      <c r="Q318" s="6">
        <v>62862.9</v>
      </c>
      <c r="R318" s="6">
        <v>79215.3</v>
      </c>
      <c r="S318" s="6">
        <v>53523.1</v>
      </c>
      <c r="T318" s="6">
        <v>7125.1</v>
      </c>
      <c r="U318" s="6">
        <v>5423.7</v>
      </c>
      <c r="V318" s="6">
        <v>658442.80000000005</v>
      </c>
      <c r="W318" s="6">
        <v>346052.8</v>
      </c>
      <c r="X318" s="6">
        <v>1235618.3999999999</v>
      </c>
      <c r="Y318" s="6">
        <v>121667.8</v>
      </c>
      <c r="Z318" s="6">
        <v>287.10000000000002</v>
      </c>
      <c r="AA318" s="6">
        <v>1774</v>
      </c>
      <c r="AB318" s="6">
        <v>43938.7</v>
      </c>
      <c r="AC318" s="6">
        <v>24777.200000000001</v>
      </c>
      <c r="AD318" s="6">
        <v>1256387.2</v>
      </c>
      <c r="AE318" s="6">
        <v>122128.7</v>
      </c>
      <c r="AF318" s="6">
        <v>878.8</v>
      </c>
      <c r="AG318" s="6">
        <v>2053</v>
      </c>
      <c r="AH318" s="6">
        <v>10665.2</v>
      </c>
      <c r="AI318" s="6">
        <v>8300.6</v>
      </c>
      <c r="AJ318" s="6">
        <v>44831</v>
      </c>
      <c r="AK318" s="6">
        <v>35687.1</v>
      </c>
      <c r="AL318" s="6">
        <v>2003.5</v>
      </c>
      <c r="AM318" s="6">
        <v>1549.2</v>
      </c>
      <c r="AN318" s="6">
        <v>7010.7</v>
      </c>
      <c r="AO318" s="6">
        <v>2759.1</v>
      </c>
      <c r="AP318" s="6">
        <v>7.4</v>
      </c>
      <c r="AQ318" s="6">
        <v>11.7</v>
      </c>
      <c r="AR318" s="71">
        <v>235378.29</v>
      </c>
      <c r="AS318" s="6">
        <v>33944</v>
      </c>
      <c r="AT318" s="6">
        <v>1.3</v>
      </c>
      <c r="AU318" s="6">
        <v>0</v>
      </c>
      <c r="AV318" s="71">
        <v>0.65700000000000003</v>
      </c>
      <c r="AW318" s="71">
        <v>1.7000000000000001E-2</v>
      </c>
      <c r="AX318" s="6">
        <v>0</v>
      </c>
      <c r="AY318" s="6">
        <v>2</v>
      </c>
      <c r="AZ318" s="6">
        <v>1</v>
      </c>
      <c r="BA318" s="6">
        <v>1</v>
      </c>
      <c r="BB318" s="6">
        <v>0</v>
      </c>
      <c r="BC318" s="6">
        <v>0.24</v>
      </c>
      <c r="BD318" s="6">
        <v>0</v>
      </c>
      <c r="BE318" s="6">
        <v>47.5</v>
      </c>
      <c r="BF318" s="6">
        <v>25.51</v>
      </c>
      <c r="BG318" s="6">
        <v>3</v>
      </c>
      <c r="BH318" s="6">
        <v>0</v>
      </c>
      <c r="BI318" s="6">
        <v>1</v>
      </c>
      <c r="BJ318" s="6">
        <v>0</v>
      </c>
      <c r="BK318" s="6">
        <v>0.36</v>
      </c>
      <c r="BL318" s="6">
        <v>0.06</v>
      </c>
      <c r="BM318" s="71">
        <v>0.49099999999999999</v>
      </c>
      <c r="BN318" s="6">
        <v>4.0000000000000001E-3</v>
      </c>
      <c r="BO318" s="6">
        <v>7</v>
      </c>
      <c r="BP318" s="6">
        <v>0.2</v>
      </c>
      <c r="BQ318" s="6">
        <v>0.1</v>
      </c>
      <c r="BR318" s="6">
        <v>2</v>
      </c>
      <c r="BS318" s="6">
        <v>0</v>
      </c>
      <c r="BT318" s="6">
        <v>0.1</v>
      </c>
      <c r="BU318" s="6">
        <v>58.8</v>
      </c>
    </row>
    <row r="319" spans="1:73">
      <c r="A319" s="5">
        <v>41207</v>
      </c>
      <c r="B319" s="6">
        <v>2632.1</v>
      </c>
      <c r="C319" s="6">
        <v>1394.4</v>
      </c>
      <c r="D319" s="6">
        <v>4767.1000000000004</v>
      </c>
      <c r="E319" s="6">
        <v>1.6</v>
      </c>
      <c r="F319" s="6">
        <v>0</v>
      </c>
      <c r="G319" s="6">
        <v>344959.3</v>
      </c>
      <c r="H319" s="6">
        <v>137626.4</v>
      </c>
      <c r="I319" s="6">
        <v>33503</v>
      </c>
      <c r="J319" s="6">
        <v>8.5</v>
      </c>
      <c r="K319" s="6">
        <v>13.8</v>
      </c>
      <c r="L319" s="6">
        <v>13580.5</v>
      </c>
      <c r="M319" s="6">
        <v>6298.5</v>
      </c>
      <c r="N319" s="6">
        <v>147971.6</v>
      </c>
      <c r="O319" s="6">
        <v>118862.9</v>
      </c>
      <c r="P319" s="6">
        <v>73088.7</v>
      </c>
      <c r="Q319" s="6">
        <v>62878.400000000001</v>
      </c>
      <c r="R319" s="6">
        <v>79237.100000000006</v>
      </c>
      <c r="S319" s="6">
        <v>53537.9</v>
      </c>
      <c r="T319" s="6">
        <v>7125.1</v>
      </c>
      <c r="U319" s="6">
        <v>5423.7</v>
      </c>
      <c r="V319" s="6">
        <v>658717.1</v>
      </c>
      <c r="W319" s="6">
        <v>346199.2</v>
      </c>
      <c r="X319" s="6">
        <v>1235881</v>
      </c>
      <c r="Y319" s="6">
        <v>121691.8</v>
      </c>
      <c r="Z319" s="6">
        <v>287.10000000000002</v>
      </c>
      <c r="AA319" s="6">
        <v>1774</v>
      </c>
      <c r="AB319" s="6">
        <v>44069.5</v>
      </c>
      <c r="AC319" s="6">
        <v>24843.200000000001</v>
      </c>
      <c r="AD319" s="6">
        <v>1256521.3999999999</v>
      </c>
      <c r="AE319" s="6">
        <v>122152.7</v>
      </c>
      <c r="AF319" s="6">
        <v>878.8</v>
      </c>
      <c r="AG319" s="6">
        <v>2053</v>
      </c>
      <c r="AH319" s="6">
        <v>10671.1</v>
      </c>
      <c r="AI319" s="6">
        <v>8305</v>
      </c>
      <c r="AJ319" s="6">
        <v>44843.8</v>
      </c>
      <c r="AK319" s="6">
        <v>35696.1</v>
      </c>
      <c r="AL319" s="6">
        <v>2021.8</v>
      </c>
      <c r="AM319" s="6">
        <v>1563.3</v>
      </c>
      <c r="AN319" s="6">
        <v>7032.2</v>
      </c>
      <c r="AO319" s="6">
        <v>2767.6</v>
      </c>
      <c r="AP319" s="6">
        <v>7.4</v>
      </c>
      <c r="AQ319" s="6">
        <v>11.7</v>
      </c>
      <c r="AR319" s="71">
        <v>235378.29</v>
      </c>
      <c r="AS319" s="6">
        <v>33944</v>
      </c>
      <c r="AT319" s="6">
        <v>1.3</v>
      </c>
      <c r="AU319" s="6">
        <v>0</v>
      </c>
      <c r="AV319" s="71">
        <v>0.65700000000000003</v>
      </c>
      <c r="AW319" s="71">
        <v>1.7000000000000001E-2</v>
      </c>
      <c r="AX319" s="6">
        <v>0</v>
      </c>
      <c r="AY319" s="6">
        <v>2</v>
      </c>
      <c r="AZ319" s="6">
        <v>1</v>
      </c>
      <c r="BA319" s="6">
        <v>1</v>
      </c>
      <c r="BB319" s="6">
        <v>0</v>
      </c>
      <c r="BC319" s="6">
        <v>0.24</v>
      </c>
      <c r="BD319" s="6">
        <v>0</v>
      </c>
      <c r="BE319" s="6">
        <v>47.5</v>
      </c>
      <c r="BF319" s="6">
        <v>25.51</v>
      </c>
      <c r="BG319" s="6">
        <v>3</v>
      </c>
      <c r="BH319" s="6">
        <v>0</v>
      </c>
      <c r="BI319" s="6">
        <v>1</v>
      </c>
      <c r="BJ319" s="6">
        <v>0</v>
      </c>
      <c r="BK319" s="6">
        <v>0.36</v>
      </c>
      <c r="BL319" s="6">
        <v>0.06</v>
      </c>
      <c r="BM319" s="71">
        <v>0.49099999999999999</v>
      </c>
      <c r="BN319" s="6">
        <v>4.0000000000000001E-3</v>
      </c>
      <c r="BO319" s="6">
        <v>7</v>
      </c>
      <c r="BP319" s="6">
        <v>0.2</v>
      </c>
      <c r="BQ319" s="6">
        <v>0.1</v>
      </c>
      <c r="BR319" s="6">
        <v>2</v>
      </c>
      <c r="BS319" s="6">
        <v>0</v>
      </c>
      <c r="BT319" s="6">
        <v>0.1</v>
      </c>
      <c r="BU319" s="6">
        <v>58.8</v>
      </c>
    </row>
    <row r="320" spans="1:73">
      <c r="A320" s="5">
        <v>41208</v>
      </c>
      <c r="B320" s="6">
        <v>2632.1</v>
      </c>
      <c r="C320" s="6">
        <v>1394.4</v>
      </c>
      <c r="D320" s="6">
        <v>4767.1000000000004</v>
      </c>
      <c r="E320" s="6">
        <v>1.6</v>
      </c>
      <c r="F320" s="6">
        <v>0</v>
      </c>
      <c r="G320" s="6">
        <v>345231.8</v>
      </c>
      <c r="H320" s="6">
        <v>137732.29999999999</v>
      </c>
      <c r="I320" s="6">
        <v>33527</v>
      </c>
      <c r="J320" s="6">
        <v>8.5</v>
      </c>
      <c r="K320" s="6">
        <v>13.8</v>
      </c>
      <c r="L320" s="6">
        <v>13580.5</v>
      </c>
      <c r="M320" s="6">
        <v>6298.5</v>
      </c>
      <c r="N320" s="6">
        <v>148003.29999999999</v>
      </c>
      <c r="O320" s="6">
        <v>118887.7</v>
      </c>
      <c r="P320" s="6">
        <v>73108.100000000006</v>
      </c>
      <c r="Q320" s="6">
        <v>62893.5</v>
      </c>
      <c r="R320" s="6">
        <v>79257.899999999994</v>
      </c>
      <c r="S320" s="6">
        <v>53552.1</v>
      </c>
      <c r="T320" s="6">
        <v>7125.1</v>
      </c>
      <c r="U320" s="6">
        <v>5423.7</v>
      </c>
      <c r="V320" s="6">
        <v>659007</v>
      </c>
      <c r="W320" s="6">
        <v>346348.6</v>
      </c>
      <c r="X320" s="6">
        <v>1236144</v>
      </c>
      <c r="Y320" s="6">
        <v>121715.8</v>
      </c>
      <c r="Z320" s="6">
        <v>287.10000000000002</v>
      </c>
      <c r="AA320" s="6">
        <v>1774</v>
      </c>
      <c r="AB320" s="6">
        <v>44187.5</v>
      </c>
      <c r="AC320" s="6">
        <v>24905.3</v>
      </c>
      <c r="AD320" s="6">
        <v>1256644</v>
      </c>
      <c r="AE320" s="6">
        <v>122176.7</v>
      </c>
      <c r="AF320" s="6">
        <v>878.8</v>
      </c>
      <c r="AG320" s="6">
        <v>2053</v>
      </c>
      <c r="AH320" s="6">
        <v>10676.9</v>
      </c>
      <c r="AI320" s="6">
        <v>8309.2999999999993</v>
      </c>
      <c r="AJ320" s="6">
        <v>44854.5</v>
      </c>
      <c r="AK320" s="6">
        <v>35703.5</v>
      </c>
      <c r="AL320" s="6">
        <v>2040.3</v>
      </c>
      <c r="AM320" s="6">
        <v>1577.3</v>
      </c>
      <c r="AN320" s="6">
        <v>7059.5</v>
      </c>
      <c r="AO320" s="6">
        <v>2777.9</v>
      </c>
      <c r="AP320" s="6">
        <v>7.4</v>
      </c>
      <c r="AQ320" s="6">
        <v>11.7</v>
      </c>
      <c r="AR320" s="71">
        <v>235378.29</v>
      </c>
      <c r="AS320" s="6">
        <v>33944</v>
      </c>
      <c r="AT320" s="6">
        <v>1.3</v>
      </c>
      <c r="AU320" s="6">
        <v>0</v>
      </c>
      <c r="AV320" s="71">
        <v>0.65700000000000003</v>
      </c>
      <c r="AW320" s="71">
        <v>1.7000000000000001E-2</v>
      </c>
      <c r="AX320" s="6">
        <v>0</v>
      </c>
      <c r="AY320" s="6">
        <v>2</v>
      </c>
      <c r="AZ320" s="6">
        <v>1</v>
      </c>
      <c r="BA320" s="6">
        <v>1</v>
      </c>
      <c r="BB320" s="6">
        <v>0</v>
      </c>
      <c r="BC320" s="6">
        <v>0.24</v>
      </c>
      <c r="BD320" s="6">
        <v>0</v>
      </c>
      <c r="BE320" s="6">
        <v>47.5</v>
      </c>
      <c r="BF320" s="6">
        <v>25.51</v>
      </c>
      <c r="BG320" s="6">
        <v>3</v>
      </c>
      <c r="BH320" s="6">
        <v>0</v>
      </c>
      <c r="BI320" s="6">
        <v>1</v>
      </c>
      <c r="BJ320" s="6">
        <v>0</v>
      </c>
      <c r="BK320" s="6">
        <v>0.36</v>
      </c>
      <c r="BL320" s="6">
        <v>0.06</v>
      </c>
      <c r="BM320" s="71">
        <v>0.49099999999999999</v>
      </c>
      <c r="BN320" s="6">
        <v>4.0000000000000001E-3</v>
      </c>
      <c r="BO320" s="6">
        <v>7</v>
      </c>
      <c r="BP320" s="6">
        <v>0.2</v>
      </c>
      <c r="BQ320" s="6">
        <v>0.1</v>
      </c>
      <c r="BR320" s="6">
        <v>2</v>
      </c>
      <c r="BS320" s="6">
        <v>0</v>
      </c>
      <c r="BT320" s="6">
        <v>0.1</v>
      </c>
      <c r="BU320" s="6">
        <v>58.8</v>
      </c>
    </row>
    <row r="321" spans="1:73">
      <c r="A321" s="5">
        <v>41209</v>
      </c>
      <c r="B321" s="6">
        <v>2632.1</v>
      </c>
      <c r="C321" s="6">
        <v>1394.4</v>
      </c>
      <c r="D321" s="6">
        <v>4767.1000000000004</v>
      </c>
      <c r="E321" s="6">
        <v>1.6</v>
      </c>
      <c r="F321" s="6">
        <v>0</v>
      </c>
      <c r="G321" s="6">
        <v>345507.7</v>
      </c>
      <c r="H321" s="6">
        <v>137839.5</v>
      </c>
      <c r="I321" s="6">
        <v>33551</v>
      </c>
      <c r="J321" s="6">
        <v>8.5</v>
      </c>
      <c r="K321" s="6">
        <v>13.8</v>
      </c>
      <c r="L321" s="6">
        <v>13580.5</v>
      </c>
      <c r="M321" s="6">
        <v>6298.5</v>
      </c>
      <c r="N321" s="6">
        <v>148035.4</v>
      </c>
      <c r="O321" s="6">
        <v>118912.9</v>
      </c>
      <c r="P321" s="6">
        <v>73125.600000000006</v>
      </c>
      <c r="Q321" s="6">
        <v>62907.9</v>
      </c>
      <c r="R321" s="6">
        <v>79279</v>
      </c>
      <c r="S321" s="6">
        <v>53566.7</v>
      </c>
      <c r="T321" s="6">
        <v>7125.1</v>
      </c>
      <c r="U321" s="6">
        <v>5423.7</v>
      </c>
      <c r="V321" s="6">
        <v>659290</v>
      </c>
      <c r="W321" s="6">
        <v>346497.7</v>
      </c>
      <c r="X321" s="6">
        <v>1236442</v>
      </c>
      <c r="Y321" s="6">
        <v>121739.8</v>
      </c>
      <c r="Z321" s="6">
        <v>287.10000000000002</v>
      </c>
      <c r="AA321" s="6">
        <v>1774</v>
      </c>
      <c r="AB321" s="6">
        <v>44306.2</v>
      </c>
      <c r="AC321" s="6">
        <v>24966.2</v>
      </c>
      <c r="AD321" s="6">
        <v>1256767.1000000001</v>
      </c>
      <c r="AE321" s="6">
        <v>122200.7</v>
      </c>
      <c r="AF321" s="6">
        <v>878.8</v>
      </c>
      <c r="AG321" s="6">
        <v>2053</v>
      </c>
      <c r="AH321" s="6">
        <v>10682.9</v>
      </c>
      <c r="AI321" s="6">
        <v>8313.7999999999993</v>
      </c>
      <c r="AJ321" s="6">
        <v>44864.800000000003</v>
      </c>
      <c r="AK321" s="6">
        <v>35710.800000000003</v>
      </c>
      <c r="AL321" s="6">
        <v>2058.9</v>
      </c>
      <c r="AM321" s="6">
        <v>1591.6</v>
      </c>
      <c r="AN321" s="6">
        <v>7077.1</v>
      </c>
      <c r="AO321" s="6">
        <v>2784.5</v>
      </c>
      <c r="AP321" s="6">
        <v>7.4</v>
      </c>
      <c r="AQ321" s="6">
        <v>11.7</v>
      </c>
      <c r="AR321" s="71">
        <v>235378.29</v>
      </c>
      <c r="AS321" s="6">
        <v>33944</v>
      </c>
      <c r="AT321" s="6">
        <v>1.3</v>
      </c>
      <c r="AU321" s="6">
        <v>0</v>
      </c>
      <c r="AV321" s="71">
        <v>0.65700000000000003</v>
      </c>
      <c r="AW321" s="71">
        <v>1.7000000000000001E-2</v>
      </c>
      <c r="AX321" s="6">
        <v>0</v>
      </c>
      <c r="AY321" s="6">
        <v>2</v>
      </c>
      <c r="AZ321" s="6">
        <v>1</v>
      </c>
      <c r="BA321" s="6">
        <v>1</v>
      </c>
      <c r="BB321" s="6">
        <v>0</v>
      </c>
      <c r="BC321" s="6">
        <v>0.24</v>
      </c>
      <c r="BD321" s="6">
        <v>0</v>
      </c>
      <c r="BE321" s="6">
        <v>47.5</v>
      </c>
      <c r="BF321" s="6">
        <v>25.51</v>
      </c>
      <c r="BG321" s="6">
        <v>3</v>
      </c>
      <c r="BH321" s="6">
        <v>0</v>
      </c>
      <c r="BI321" s="6">
        <v>1</v>
      </c>
      <c r="BJ321" s="6">
        <v>0</v>
      </c>
      <c r="BK321" s="6">
        <v>0.36</v>
      </c>
      <c r="BL321" s="6">
        <v>0.06</v>
      </c>
      <c r="BM321" s="71">
        <v>0.49099999999999999</v>
      </c>
      <c r="BN321" s="6">
        <v>4.0000000000000001E-3</v>
      </c>
      <c r="BO321" s="6">
        <v>7</v>
      </c>
      <c r="BP321" s="6">
        <v>0.2</v>
      </c>
      <c r="BQ321" s="6">
        <v>0.1</v>
      </c>
      <c r="BR321" s="6">
        <v>2</v>
      </c>
      <c r="BS321" s="6">
        <v>0</v>
      </c>
      <c r="BT321" s="6">
        <v>0.1</v>
      </c>
      <c r="BU321" s="6">
        <v>58.8</v>
      </c>
    </row>
    <row r="322" spans="1:73">
      <c r="A322" s="5">
        <v>41210</v>
      </c>
      <c r="B322" s="6">
        <v>2632.1</v>
      </c>
      <c r="C322" s="6">
        <v>1394.4</v>
      </c>
      <c r="D322" s="6">
        <v>4767.1000000000004</v>
      </c>
      <c r="E322" s="6">
        <v>1.6</v>
      </c>
      <c r="F322" s="6">
        <v>0</v>
      </c>
      <c r="G322" s="6">
        <v>345781.8</v>
      </c>
      <c r="H322" s="6">
        <v>137946.29999999999</v>
      </c>
      <c r="I322" s="6">
        <v>33575</v>
      </c>
      <c r="J322" s="6">
        <v>8.5</v>
      </c>
      <c r="K322" s="6">
        <v>13.8</v>
      </c>
      <c r="L322" s="6">
        <v>13580.5</v>
      </c>
      <c r="M322" s="6">
        <v>6298.5</v>
      </c>
      <c r="N322" s="6">
        <v>148067.29999999999</v>
      </c>
      <c r="O322" s="6">
        <v>118938.1</v>
      </c>
      <c r="P322" s="6">
        <v>73146.2</v>
      </c>
      <c r="Q322" s="6">
        <v>62924.2</v>
      </c>
      <c r="R322" s="6">
        <v>79300</v>
      </c>
      <c r="S322" s="6">
        <v>53581.3</v>
      </c>
      <c r="T322" s="6">
        <v>7125.1</v>
      </c>
      <c r="U322" s="6">
        <v>5423.7</v>
      </c>
      <c r="V322" s="6">
        <v>659408.19999999995</v>
      </c>
      <c r="W322" s="6">
        <v>346566.3</v>
      </c>
      <c r="X322" s="6">
        <v>1236560</v>
      </c>
      <c r="Y322" s="6">
        <v>121763.8</v>
      </c>
      <c r="Z322" s="6">
        <v>287.10000000000002</v>
      </c>
      <c r="AA322" s="6">
        <v>1774</v>
      </c>
      <c r="AB322" s="6">
        <v>44605.1</v>
      </c>
      <c r="AC322" s="6">
        <v>25116</v>
      </c>
      <c r="AD322" s="6">
        <v>1257068</v>
      </c>
      <c r="AE322" s="6">
        <v>122224.7</v>
      </c>
      <c r="AF322" s="6">
        <v>878.8</v>
      </c>
      <c r="AG322" s="6">
        <v>2053</v>
      </c>
      <c r="AH322" s="6">
        <v>10689</v>
      </c>
      <c r="AI322" s="6">
        <v>8318.5</v>
      </c>
      <c r="AJ322" s="6">
        <v>44876.800000000003</v>
      </c>
      <c r="AK322" s="6">
        <v>35719.199999999997</v>
      </c>
      <c r="AL322" s="6">
        <v>2077.4</v>
      </c>
      <c r="AM322" s="6">
        <v>1605.9</v>
      </c>
      <c r="AN322" s="6">
        <v>7107.4</v>
      </c>
      <c r="AO322" s="6">
        <v>2796.6</v>
      </c>
      <c r="AP322" s="6">
        <v>7.4</v>
      </c>
      <c r="AQ322" s="6">
        <v>11.7</v>
      </c>
      <c r="AR322" s="71">
        <v>235378.29</v>
      </c>
      <c r="AS322" s="6">
        <v>33944</v>
      </c>
      <c r="AT322" s="6">
        <v>1.3</v>
      </c>
      <c r="AU322" s="6">
        <v>0</v>
      </c>
      <c r="AV322" s="71">
        <v>0.65700000000000003</v>
      </c>
      <c r="AW322" s="71">
        <v>1.7000000000000001E-2</v>
      </c>
      <c r="AX322" s="6">
        <v>0</v>
      </c>
      <c r="AY322" s="6">
        <v>2</v>
      </c>
      <c r="AZ322" s="6">
        <v>1</v>
      </c>
      <c r="BA322" s="6">
        <v>1</v>
      </c>
      <c r="BB322" s="6">
        <v>0</v>
      </c>
      <c r="BC322" s="6">
        <v>0.24</v>
      </c>
      <c r="BD322" s="6">
        <v>0</v>
      </c>
      <c r="BE322" s="6">
        <v>47.5</v>
      </c>
      <c r="BF322" s="6">
        <v>25.51</v>
      </c>
      <c r="BG322" s="6">
        <v>3</v>
      </c>
      <c r="BH322" s="6">
        <v>0</v>
      </c>
      <c r="BI322" s="6">
        <v>1</v>
      </c>
      <c r="BJ322" s="6">
        <v>0</v>
      </c>
      <c r="BK322" s="6">
        <v>0.36</v>
      </c>
      <c r="BL322" s="6">
        <v>0.06</v>
      </c>
      <c r="BM322" s="71">
        <v>0.49099999999999999</v>
      </c>
      <c r="BN322" s="6">
        <v>4.0000000000000001E-3</v>
      </c>
      <c r="BO322" s="6">
        <v>7</v>
      </c>
      <c r="BP322" s="6">
        <v>0.2</v>
      </c>
      <c r="BQ322" s="6">
        <v>0.1</v>
      </c>
      <c r="BR322" s="6">
        <v>2</v>
      </c>
      <c r="BS322" s="6">
        <v>0</v>
      </c>
      <c r="BT322" s="6">
        <v>0.1</v>
      </c>
      <c r="BU322" s="6">
        <v>58.8</v>
      </c>
    </row>
    <row r="323" spans="1:73">
      <c r="A323" s="5">
        <v>41211</v>
      </c>
      <c r="B323" s="6">
        <v>2632.1</v>
      </c>
      <c r="C323" s="6">
        <v>1394.4</v>
      </c>
      <c r="D323" s="6">
        <v>4767.1000000000004</v>
      </c>
      <c r="E323" s="6">
        <v>1.6</v>
      </c>
      <c r="F323" s="6">
        <v>0</v>
      </c>
      <c r="G323" s="6">
        <v>346053.7</v>
      </c>
      <c r="H323" s="6">
        <v>138052.29999999999</v>
      </c>
      <c r="I323" s="6">
        <v>33599</v>
      </c>
      <c r="J323" s="6">
        <v>8.5</v>
      </c>
      <c r="K323" s="6">
        <v>13.8</v>
      </c>
      <c r="L323" s="6">
        <v>13580.5</v>
      </c>
      <c r="M323" s="6">
        <v>6298.5</v>
      </c>
      <c r="N323" s="6">
        <v>148098.70000000001</v>
      </c>
      <c r="O323" s="6">
        <v>118963</v>
      </c>
      <c r="P323" s="6">
        <v>73165.100000000006</v>
      </c>
      <c r="Q323" s="6">
        <v>62939.6</v>
      </c>
      <c r="R323" s="6">
        <v>79321.899999999994</v>
      </c>
      <c r="S323" s="6">
        <v>53596.4</v>
      </c>
      <c r="T323" s="6">
        <v>7125.1</v>
      </c>
      <c r="U323" s="6">
        <v>5423.7</v>
      </c>
      <c r="V323" s="6">
        <v>659525.19999999995</v>
      </c>
      <c r="W323" s="6">
        <v>346630.5</v>
      </c>
      <c r="X323" s="6">
        <v>1236680</v>
      </c>
      <c r="Y323" s="6">
        <v>121787.8</v>
      </c>
      <c r="Z323" s="6">
        <v>287.10000000000002</v>
      </c>
      <c r="AA323" s="6">
        <v>1774</v>
      </c>
      <c r="AB323" s="6">
        <v>44893.7</v>
      </c>
      <c r="AC323" s="6">
        <v>25265.200000000001</v>
      </c>
      <c r="AD323" s="6">
        <v>1257358.2</v>
      </c>
      <c r="AE323" s="6">
        <v>122248.7</v>
      </c>
      <c r="AF323" s="6">
        <v>878.8</v>
      </c>
      <c r="AG323" s="6">
        <v>2053</v>
      </c>
      <c r="AH323" s="6">
        <v>10695.1</v>
      </c>
      <c r="AI323" s="6">
        <v>8323</v>
      </c>
      <c r="AJ323" s="6">
        <v>44888.2</v>
      </c>
      <c r="AK323" s="6">
        <v>35727.300000000003</v>
      </c>
      <c r="AL323" s="6">
        <v>2096.1999999999998</v>
      </c>
      <c r="AM323" s="6">
        <v>1620.4</v>
      </c>
      <c r="AN323" s="6">
        <v>7129.1</v>
      </c>
      <c r="AO323" s="6">
        <v>2805.2</v>
      </c>
      <c r="AP323" s="6">
        <v>7.4</v>
      </c>
      <c r="AQ323" s="6">
        <v>11.7</v>
      </c>
      <c r="AR323" s="71">
        <v>235378.29</v>
      </c>
      <c r="AS323" s="6">
        <v>33944</v>
      </c>
      <c r="AT323" s="6">
        <v>1.3</v>
      </c>
      <c r="AU323" s="6">
        <v>0</v>
      </c>
      <c r="AV323" s="71">
        <v>0.65700000000000003</v>
      </c>
      <c r="AW323" s="71">
        <v>1.7000000000000001E-2</v>
      </c>
      <c r="AX323" s="6">
        <v>0</v>
      </c>
      <c r="AY323" s="6">
        <v>2</v>
      </c>
      <c r="AZ323" s="6">
        <v>1</v>
      </c>
      <c r="BA323" s="6">
        <v>1</v>
      </c>
      <c r="BB323" s="6">
        <v>0</v>
      </c>
      <c r="BC323" s="6">
        <v>0.24</v>
      </c>
      <c r="BD323" s="6">
        <v>0</v>
      </c>
      <c r="BE323" s="6">
        <v>47.5</v>
      </c>
      <c r="BF323" s="6">
        <v>25.51</v>
      </c>
      <c r="BG323" s="6">
        <v>3</v>
      </c>
      <c r="BH323" s="6">
        <v>0</v>
      </c>
      <c r="BI323" s="6">
        <v>1</v>
      </c>
      <c r="BJ323" s="6">
        <v>0</v>
      </c>
      <c r="BK323" s="6">
        <v>0.36</v>
      </c>
      <c r="BL323" s="6">
        <v>0.06</v>
      </c>
      <c r="BM323" s="71">
        <v>0.49099999999999999</v>
      </c>
      <c r="BN323" s="6">
        <v>4.0000000000000001E-3</v>
      </c>
      <c r="BO323" s="6">
        <v>7</v>
      </c>
      <c r="BP323" s="6">
        <v>0.2</v>
      </c>
      <c r="BQ323" s="6">
        <v>0.1</v>
      </c>
      <c r="BR323" s="6">
        <v>2</v>
      </c>
      <c r="BS323" s="6">
        <v>0</v>
      </c>
      <c r="BT323" s="6">
        <v>0.1</v>
      </c>
      <c r="BU323" s="6">
        <v>58.8</v>
      </c>
    </row>
    <row r="324" spans="1:73">
      <c r="A324" s="5">
        <v>41212</v>
      </c>
      <c r="B324" s="6">
        <v>2632.1</v>
      </c>
      <c r="C324" s="6">
        <v>1394.4</v>
      </c>
      <c r="D324" s="6">
        <v>4767.1000000000004</v>
      </c>
      <c r="E324" s="6">
        <v>1.6</v>
      </c>
      <c r="F324" s="6">
        <v>0</v>
      </c>
      <c r="G324" s="6">
        <v>346317.5</v>
      </c>
      <c r="H324" s="6">
        <v>138155.79999999999</v>
      </c>
      <c r="I324" s="6">
        <v>33623</v>
      </c>
      <c r="J324" s="6">
        <v>8.5</v>
      </c>
      <c r="K324" s="6">
        <v>13.8</v>
      </c>
      <c r="L324" s="6">
        <v>13580.5</v>
      </c>
      <c r="M324" s="6">
        <v>6298.5</v>
      </c>
      <c r="N324" s="6">
        <v>148130.4</v>
      </c>
      <c r="O324" s="6">
        <v>118987.9</v>
      </c>
      <c r="P324" s="6">
        <v>73183</v>
      </c>
      <c r="Q324" s="6">
        <v>62953.9</v>
      </c>
      <c r="R324" s="6">
        <v>79343.100000000006</v>
      </c>
      <c r="S324" s="6">
        <v>53610.9</v>
      </c>
      <c r="T324" s="6">
        <v>7125.1</v>
      </c>
      <c r="U324" s="6">
        <v>5423.7</v>
      </c>
      <c r="V324" s="6">
        <v>659650.19999999995</v>
      </c>
      <c r="W324" s="6">
        <v>346697</v>
      </c>
      <c r="X324" s="6">
        <v>1236807.3</v>
      </c>
      <c r="Y324" s="6">
        <v>121811.8</v>
      </c>
      <c r="Z324" s="6">
        <v>287.10000000000002</v>
      </c>
      <c r="AA324" s="6">
        <v>1774</v>
      </c>
      <c r="AB324" s="6">
        <v>45161</v>
      </c>
      <c r="AC324" s="6">
        <v>25405</v>
      </c>
      <c r="AD324" s="6">
        <v>1257627.5</v>
      </c>
      <c r="AE324" s="6">
        <v>122272.7</v>
      </c>
      <c r="AF324" s="6">
        <v>878.8</v>
      </c>
      <c r="AG324" s="6">
        <v>2053</v>
      </c>
      <c r="AH324" s="6">
        <v>10701</v>
      </c>
      <c r="AI324" s="6">
        <v>8327.5</v>
      </c>
      <c r="AJ324" s="6">
        <v>44898.6</v>
      </c>
      <c r="AK324" s="6">
        <v>35734.400000000001</v>
      </c>
      <c r="AL324" s="6">
        <v>2115</v>
      </c>
      <c r="AM324" s="6">
        <v>1634.8</v>
      </c>
      <c r="AN324" s="6">
        <v>7148.9</v>
      </c>
      <c r="AO324" s="6">
        <v>2813</v>
      </c>
      <c r="AP324" s="6">
        <v>7.4</v>
      </c>
      <c r="AQ324" s="6">
        <v>11.7</v>
      </c>
      <c r="AR324" s="71">
        <v>235378.29</v>
      </c>
      <c r="AS324" s="6">
        <v>33944</v>
      </c>
      <c r="AT324" s="6">
        <v>1.3</v>
      </c>
      <c r="AU324" s="6">
        <v>0</v>
      </c>
      <c r="AV324" s="71">
        <v>0.65700000000000003</v>
      </c>
      <c r="AW324" s="71">
        <v>1.7000000000000001E-2</v>
      </c>
      <c r="AX324" s="6">
        <v>0</v>
      </c>
      <c r="AY324" s="6">
        <v>2</v>
      </c>
      <c r="AZ324" s="6">
        <v>1</v>
      </c>
      <c r="BA324" s="6">
        <v>1</v>
      </c>
      <c r="BB324" s="6">
        <v>0</v>
      </c>
      <c r="BC324" s="6">
        <v>0.24</v>
      </c>
      <c r="BD324" s="6">
        <v>0</v>
      </c>
      <c r="BE324" s="6">
        <v>47.5</v>
      </c>
      <c r="BF324" s="6">
        <v>25.51</v>
      </c>
      <c r="BG324" s="6">
        <v>3</v>
      </c>
      <c r="BH324" s="6">
        <v>0</v>
      </c>
      <c r="BI324" s="6">
        <v>1</v>
      </c>
      <c r="BJ324" s="6">
        <v>0</v>
      </c>
      <c r="BK324" s="6">
        <v>0.36</v>
      </c>
      <c r="BL324" s="6">
        <v>0.06</v>
      </c>
      <c r="BM324" s="71">
        <v>0.49099999999999999</v>
      </c>
      <c r="BN324" s="6">
        <v>4.0000000000000001E-3</v>
      </c>
      <c r="BO324" s="6">
        <v>7</v>
      </c>
      <c r="BP324" s="6">
        <v>0.2</v>
      </c>
      <c r="BQ324" s="6">
        <v>0.1</v>
      </c>
      <c r="BR324" s="6">
        <v>2</v>
      </c>
      <c r="BS324" s="6">
        <v>0</v>
      </c>
      <c r="BT324" s="6">
        <v>0.1</v>
      </c>
      <c r="BU324" s="6">
        <v>58.8</v>
      </c>
    </row>
    <row r="325" spans="1:73">
      <c r="A325" s="5">
        <v>41213</v>
      </c>
      <c r="B325" s="6">
        <v>2632.1</v>
      </c>
      <c r="C325" s="6">
        <v>1394.4</v>
      </c>
      <c r="D325" s="6">
        <v>4767.1000000000004</v>
      </c>
      <c r="E325" s="6">
        <v>1.6</v>
      </c>
      <c r="F325" s="6">
        <v>0</v>
      </c>
      <c r="G325" s="6">
        <v>346579.8</v>
      </c>
      <c r="H325" s="6">
        <v>138258.5</v>
      </c>
      <c r="I325" s="6">
        <v>33647</v>
      </c>
      <c r="J325" s="6">
        <v>8.5</v>
      </c>
      <c r="K325" s="6">
        <v>13.8</v>
      </c>
      <c r="L325" s="6">
        <v>13580.5</v>
      </c>
      <c r="M325" s="6">
        <v>6298.5</v>
      </c>
      <c r="N325" s="6">
        <v>148161.70000000001</v>
      </c>
      <c r="O325" s="6">
        <v>119012.4</v>
      </c>
      <c r="P325" s="6">
        <v>73201.399999999994</v>
      </c>
      <c r="Q325" s="6">
        <v>62968.1</v>
      </c>
      <c r="R325" s="6">
        <v>79363.7</v>
      </c>
      <c r="S325" s="6">
        <v>53624.9</v>
      </c>
      <c r="T325" s="6">
        <v>7125.1</v>
      </c>
      <c r="U325" s="6">
        <v>5423.7</v>
      </c>
      <c r="V325" s="6">
        <v>659756.5</v>
      </c>
      <c r="W325" s="6">
        <v>346760.4</v>
      </c>
      <c r="X325" s="6">
        <v>1236916.3999999999</v>
      </c>
      <c r="Y325" s="6">
        <v>121835.8</v>
      </c>
      <c r="Z325" s="6">
        <v>287.10000000000002</v>
      </c>
      <c r="AA325" s="6">
        <v>1774</v>
      </c>
      <c r="AB325" s="6">
        <v>45449.4</v>
      </c>
      <c r="AC325" s="6">
        <v>25547.5</v>
      </c>
      <c r="AD325" s="6">
        <v>1257918</v>
      </c>
      <c r="AE325" s="6">
        <v>122296.7</v>
      </c>
      <c r="AF325" s="6">
        <v>878.8</v>
      </c>
      <c r="AG325" s="6">
        <v>2053</v>
      </c>
      <c r="AH325" s="6">
        <v>10706.9</v>
      </c>
      <c r="AI325" s="6">
        <v>8332</v>
      </c>
      <c r="AJ325" s="6">
        <v>44909.2</v>
      </c>
      <c r="AK325" s="6">
        <v>35741.800000000003</v>
      </c>
      <c r="AL325" s="6">
        <v>2133.1</v>
      </c>
      <c r="AM325" s="6">
        <v>1648.7</v>
      </c>
      <c r="AN325" s="6">
        <v>7173.1</v>
      </c>
      <c r="AO325" s="6">
        <v>2822.6</v>
      </c>
      <c r="AP325" s="6">
        <v>7.4</v>
      </c>
      <c r="AQ325" s="6">
        <v>11.7</v>
      </c>
      <c r="AR325" s="71">
        <v>235378.29</v>
      </c>
      <c r="AS325" s="6">
        <v>33944</v>
      </c>
      <c r="AT325" s="6">
        <v>1.3</v>
      </c>
      <c r="AU325" s="6">
        <v>0</v>
      </c>
      <c r="AV325" s="71">
        <v>0.65700000000000003</v>
      </c>
      <c r="AW325" s="71">
        <v>1.7000000000000001E-2</v>
      </c>
      <c r="AX325" s="6">
        <v>0</v>
      </c>
      <c r="AY325" s="6">
        <v>2</v>
      </c>
      <c r="AZ325" s="6">
        <v>1</v>
      </c>
      <c r="BA325" s="6">
        <v>1</v>
      </c>
      <c r="BB325" s="6">
        <v>0</v>
      </c>
      <c r="BC325" s="6">
        <v>0.24</v>
      </c>
      <c r="BD325" s="6">
        <v>0</v>
      </c>
      <c r="BE325" s="6">
        <v>47.5</v>
      </c>
      <c r="BF325" s="6">
        <v>25.51</v>
      </c>
      <c r="BG325" s="6">
        <v>3</v>
      </c>
      <c r="BH325" s="6">
        <v>0</v>
      </c>
      <c r="BI325" s="6">
        <v>1</v>
      </c>
      <c r="BJ325" s="6">
        <v>0</v>
      </c>
      <c r="BK325" s="6">
        <v>0.36</v>
      </c>
      <c r="BL325" s="6">
        <v>0.06</v>
      </c>
      <c r="BM325" s="71">
        <v>0.49099999999999999</v>
      </c>
      <c r="BN325" s="6">
        <v>4.0000000000000001E-3</v>
      </c>
      <c r="BO325" s="6">
        <v>7</v>
      </c>
      <c r="BP325" s="6">
        <v>0.2</v>
      </c>
      <c r="BQ325" s="6">
        <v>0.1</v>
      </c>
      <c r="BR325" s="6">
        <v>2</v>
      </c>
      <c r="BS325" s="6">
        <v>0</v>
      </c>
      <c r="BT325" s="6">
        <v>0.1</v>
      </c>
      <c r="BU325" s="6">
        <v>58.8</v>
      </c>
    </row>
    <row r="326" spans="1:73">
      <c r="A326" s="17"/>
      <c r="B326" s="18"/>
      <c r="C326" s="18"/>
      <c r="D326" s="18"/>
      <c r="E326" s="18"/>
      <c r="F326" s="18"/>
      <c r="G326" s="19"/>
      <c r="H326" s="19"/>
      <c r="I326" s="20"/>
      <c r="J326" s="18"/>
      <c r="K326" s="18"/>
      <c r="L326" s="21"/>
      <c r="M326" s="18"/>
      <c r="N326" s="18"/>
      <c r="O326" s="18"/>
      <c r="P326" s="18"/>
      <c r="Q326" s="22"/>
      <c r="R326" s="18"/>
      <c r="S326" s="18"/>
      <c r="T326" s="18"/>
      <c r="U326" s="18"/>
      <c r="V326" s="18"/>
      <c r="W326" s="18"/>
      <c r="X326" s="18"/>
      <c r="Y326" s="21"/>
      <c r="Z326" s="18"/>
      <c r="AA326" s="18"/>
      <c r="AB326" s="24"/>
      <c r="AC326" s="25"/>
      <c r="AD326" s="24"/>
      <c r="AE326" s="18"/>
      <c r="AF326" s="18"/>
      <c r="AG326" s="18"/>
      <c r="AH326" s="18"/>
      <c r="AI326" s="18"/>
      <c r="AJ326" s="18"/>
      <c r="AK326" s="18"/>
      <c r="AL326" s="18"/>
      <c r="AM326" s="18"/>
      <c r="AN326" s="21"/>
      <c r="AO326" s="21"/>
      <c r="AP326" s="18"/>
      <c r="AQ326" s="18"/>
      <c r="AR326" s="19"/>
      <c r="AS326" s="19"/>
      <c r="AT326" s="18"/>
      <c r="AU326" s="18"/>
      <c r="AV326" s="18"/>
      <c r="AW326" s="18"/>
      <c r="AX326" s="18"/>
      <c r="AY326" s="21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22"/>
    </row>
    <row r="327" spans="1:73">
      <c r="A327" s="5">
        <v>41213</v>
      </c>
      <c r="B327" s="6">
        <v>2632.1</v>
      </c>
      <c r="C327" s="6">
        <v>1394.4</v>
      </c>
      <c r="D327" s="6">
        <v>4767.1000000000004</v>
      </c>
      <c r="E327" s="6">
        <v>1.6</v>
      </c>
      <c r="F327" s="6">
        <v>0</v>
      </c>
      <c r="G327" s="6">
        <v>346579.8</v>
      </c>
      <c r="H327" s="6">
        <v>138258.5</v>
      </c>
      <c r="I327" s="6">
        <v>33647</v>
      </c>
      <c r="J327" s="6">
        <v>8.5</v>
      </c>
      <c r="K327" s="6">
        <v>13.8</v>
      </c>
      <c r="L327" s="6">
        <v>13580.5</v>
      </c>
      <c r="M327" s="6">
        <v>6298.5</v>
      </c>
      <c r="N327" s="6">
        <v>148161.70000000001</v>
      </c>
      <c r="O327" s="6">
        <v>119012.4</v>
      </c>
      <c r="P327" s="6">
        <v>73201.399999999994</v>
      </c>
      <c r="Q327" s="6">
        <v>62968.1</v>
      </c>
      <c r="R327" s="6">
        <v>79363.7</v>
      </c>
      <c r="S327" s="6">
        <v>53624.9</v>
      </c>
      <c r="T327" s="6">
        <v>7125.1</v>
      </c>
      <c r="U327" s="6">
        <v>5423.7</v>
      </c>
      <c r="V327" s="6">
        <v>659756.5</v>
      </c>
      <c r="W327" s="6">
        <v>346760.4</v>
      </c>
      <c r="X327" s="6">
        <v>1236916.3999999999</v>
      </c>
      <c r="Y327" s="6">
        <v>121835.8</v>
      </c>
      <c r="Z327" s="6">
        <v>121835.8</v>
      </c>
      <c r="AA327" s="6">
        <v>1774</v>
      </c>
      <c r="AB327" s="6">
        <v>45449.4</v>
      </c>
      <c r="AC327" s="6">
        <v>25547.5</v>
      </c>
      <c r="AD327" s="6">
        <v>1257918</v>
      </c>
      <c r="AE327" s="6">
        <v>122296.7</v>
      </c>
      <c r="AF327" s="6">
        <v>878.8</v>
      </c>
      <c r="AG327" s="6">
        <v>2053</v>
      </c>
      <c r="AH327" s="6">
        <v>10706.9</v>
      </c>
      <c r="AI327" s="6">
        <v>8332</v>
      </c>
      <c r="AJ327" s="6">
        <v>44909.2</v>
      </c>
      <c r="AK327" s="6">
        <v>35741.800000000003</v>
      </c>
      <c r="AL327" s="6">
        <v>2133.1</v>
      </c>
      <c r="AM327" s="6">
        <v>1648.7</v>
      </c>
      <c r="AN327" s="6">
        <v>7173.1</v>
      </c>
      <c r="AO327" s="6">
        <v>2822.6</v>
      </c>
      <c r="AP327" s="6">
        <v>7.4</v>
      </c>
      <c r="AQ327" s="6">
        <v>11.7</v>
      </c>
      <c r="AR327" s="71">
        <v>235378.29</v>
      </c>
      <c r="AS327" s="6">
        <v>33944</v>
      </c>
      <c r="AT327" s="6">
        <v>1.3</v>
      </c>
      <c r="AU327" s="6">
        <v>0</v>
      </c>
      <c r="AV327" s="71">
        <v>0.65700000000000003</v>
      </c>
      <c r="AW327" s="71">
        <v>1.7000000000000001E-2</v>
      </c>
      <c r="AX327" s="6">
        <v>0</v>
      </c>
      <c r="AY327" s="6">
        <v>2</v>
      </c>
      <c r="AZ327" s="6">
        <v>1</v>
      </c>
      <c r="BA327" s="6">
        <v>1</v>
      </c>
      <c r="BB327" s="6">
        <v>0</v>
      </c>
      <c r="BC327" s="6">
        <v>0.24</v>
      </c>
      <c r="BD327" s="6">
        <v>0</v>
      </c>
      <c r="BE327" s="6">
        <v>118.85</v>
      </c>
      <c r="BF327" s="6">
        <v>67.53</v>
      </c>
      <c r="BG327" s="6">
        <v>0</v>
      </c>
      <c r="BH327" s="6">
        <v>0</v>
      </c>
      <c r="BI327" s="6">
        <v>1</v>
      </c>
      <c r="BJ327" s="6">
        <v>0</v>
      </c>
      <c r="BK327" s="6">
        <v>0.36</v>
      </c>
      <c r="BL327" s="6">
        <v>0.06</v>
      </c>
      <c r="BM327" s="71">
        <v>0.49099999999999999</v>
      </c>
      <c r="BN327" s="6">
        <v>4.0000000000000001E-3</v>
      </c>
      <c r="BO327" s="6">
        <v>7</v>
      </c>
      <c r="BP327" s="6">
        <v>0.2</v>
      </c>
      <c r="BQ327" s="6">
        <v>0.1</v>
      </c>
      <c r="BR327" s="6">
        <v>2</v>
      </c>
      <c r="BS327" s="6">
        <v>0</v>
      </c>
      <c r="BT327" s="6">
        <v>0.1</v>
      </c>
      <c r="BU327" s="6">
        <v>58.8</v>
      </c>
    </row>
    <row r="328" spans="1:73">
      <c r="A328" s="5">
        <v>41214</v>
      </c>
      <c r="B328" s="6">
        <v>2632.1</v>
      </c>
      <c r="C328" s="6">
        <v>1394.4</v>
      </c>
      <c r="D328" s="6">
        <v>4767.1000000000004</v>
      </c>
      <c r="E328" s="6">
        <v>1.6</v>
      </c>
      <c r="F328" s="6">
        <v>0</v>
      </c>
      <c r="G328" s="6">
        <v>346840.6</v>
      </c>
      <c r="H328" s="6">
        <v>138361</v>
      </c>
      <c r="I328" s="6">
        <v>33671</v>
      </c>
      <c r="J328" s="6">
        <v>8.5</v>
      </c>
      <c r="K328" s="6">
        <v>13.8</v>
      </c>
      <c r="L328" s="6">
        <v>13580.5</v>
      </c>
      <c r="M328" s="6">
        <v>6298.5</v>
      </c>
      <c r="N328" s="48">
        <v>148193.79999999999</v>
      </c>
      <c r="O328" s="48">
        <v>119037.7</v>
      </c>
      <c r="P328" s="6">
        <v>73220.5</v>
      </c>
      <c r="Q328" s="6">
        <v>62983.3</v>
      </c>
      <c r="R328" s="6">
        <v>79385</v>
      </c>
      <c r="S328" s="6">
        <v>53639.4</v>
      </c>
      <c r="T328" s="6">
        <v>7125.1</v>
      </c>
      <c r="U328" s="6">
        <v>5423.7</v>
      </c>
      <c r="V328" s="6">
        <v>659988.5</v>
      </c>
      <c r="W328" s="6">
        <v>346884.4</v>
      </c>
      <c r="X328" s="6">
        <v>1237150.3999999999</v>
      </c>
      <c r="Y328" s="6">
        <v>121859.8</v>
      </c>
      <c r="Z328" s="6">
        <v>121859.8</v>
      </c>
      <c r="AA328" s="6">
        <v>1774</v>
      </c>
      <c r="AB328" s="6">
        <v>45616.7</v>
      </c>
      <c r="AC328" s="6">
        <v>25633.9</v>
      </c>
      <c r="AD328" s="6">
        <v>1258878</v>
      </c>
      <c r="AE328" s="6">
        <v>122320.7</v>
      </c>
      <c r="AF328" s="6">
        <v>878.8</v>
      </c>
      <c r="AG328" s="6">
        <v>2053</v>
      </c>
      <c r="AH328" s="6">
        <v>10713</v>
      </c>
      <c r="AI328" s="6">
        <v>8336.5</v>
      </c>
      <c r="AJ328" s="6">
        <v>44921</v>
      </c>
      <c r="AK328" s="6">
        <v>35750.199999999997</v>
      </c>
      <c r="AL328" s="6">
        <v>2153</v>
      </c>
      <c r="AM328" s="6">
        <v>1663.2</v>
      </c>
      <c r="AN328" s="6">
        <v>7197.4</v>
      </c>
      <c r="AO328" s="6">
        <v>2832</v>
      </c>
      <c r="AP328" s="6">
        <v>7.4</v>
      </c>
      <c r="AQ328" s="6">
        <v>11.7</v>
      </c>
      <c r="AR328" s="71">
        <v>235378.29</v>
      </c>
      <c r="AS328" s="6">
        <v>33944</v>
      </c>
      <c r="AT328" s="6">
        <v>1.3</v>
      </c>
      <c r="AU328" s="6">
        <v>0</v>
      </c>
      <c r="AV328" s="71">
        <v>0.65700000000000003</v>
      </c>
      <c r="AW328" s="71">
        <v>1.7000000000000001E-2</v>
      </c>
      <c r="AX328" s="6">
        <v>0</v>
      </c>
      <c r="AY328" s="6">
        <v>2</v>
      </c>
      <c r="AZ328" s="6">
        <v>1</v>
      </c>
      <c r="BA328" s="6">
        <v>1</v>
      </c>
      <c r="BB328" s="6">
        <v>0</v>
      </c>
      <c r="BC328" s="6">
        <v>0.24</v>
      </c>
      <c r="BD328" s="6">
        <v>0</v>
      </c>
      <c r="BE328" s="6">
        <v>118.85</v>
      </c>
      <c r="BF328" s="6">
        <v>67.53</v>
      </c>
      <c r="BG328" s="6">
        <v>0</v>
      </c>
      <c r="BH328" s="6">
        <v>0</v>
      </c>
      <c r="BI328" s="6">
        <v>1</v>
      </c>
      <c r="BJ328" s="6">
        <v>0</v>
      </c>
      <c r="BK328" s="6">
        <v>0.36</v>
      </c>
      <c r="BL328" s="6">
        <v>0.06</v>
      </c>
      <c r="BM328" s="71">
        <v>0.49099999999999999</v>
      </c>
      <c r="BN328" s="6">
        <v>4.0000000000000001E-3</v>
      </c>
      <c r="BO328" s="6">
        <v>7</v>
      </c>
      <c r="BP328" s="6">
        <v>0.2</v>
      </c>
      <c r="BQ328" s="6">
        <v>0.1</v>
      </c>
      <c r="BR328" s="6">
        <v>2</v>
      </c>
      <c r="BS328" s="6">
        <v>0</v>
      </c>
      <c r="BT328" s="6">
        <v>0.1</v>
      </c>
      <c r="BU328" s="6">
        <v>58.8</v>
      </c>
    </row>
    <row r="329" spans="1:73">
      <c r="A329" s="5">
        <v>41215</v>
      </c>
      <c r="B329" s="6">
        <v>2632.1</v>
      </c>
      <c r="C329" s="6">
        <v>1394.4</v>
      </c>
      <c r="D329" s="6">
        <v>4767.1000000000004</v>
      </c>
      <c r="E329" s="6">
        <v>1.6</v>
      </c>
      <c r="F329" s="6">
        <v>0</v>
      </c>
      <c r="G329" s="6">
        <v>347110.5</v>
      </c>
      <c r="H329" s="6">
        <v>138466.4</v>
      </c>
      <c r="I329" s="6">
        <v>33695</v>
      </c>
      <c r="J329" s="6">
        <v>8.5</v>
      </c>
      <c r="K329" s="6">
        <v>13.8</v>
      </c>
      <c r="L329" s="6">
        <v>13580.5</v>
      </c>
      <c r="M329" s="6">
        <v>6298.5</v>
      </c>
      <c r="N329" s="48">
        <v>148225</v>
      </c>
      <c r="O329" s="48">
        <v>119062.2</v>
      </c>
      <c r="P329" s="6">
        <v>73239.399999999994</v>
      </c>
      <c r="Q329" s="6">
        <v>62998.5</v>
      </c>
      <c r="R329" s="6">
        <v>79402</v>
      </c>
      <c r="S329" s="6">
        <v>53653.7</v>
      </c>
      <c r="T329" s="6">
        <v>7125.1</v>
      </c>
      <c r="U329" s="6">
        <v>5423.7</v>
      </c>
      <c r="V329" s="6">
        <v>660294.80000000005</v>
      </c>
      <c r="W329" s="6">
        <v>347038.3</v>
      </c>
      <c r="X329" s="6">
        <v>1237456.8</v>
      </c>
      <c r="Y329" s="6">
        <v>121883.8</v>
      </c>
      <c r="Z329" s="6">
        <v>121883.8</v>
      </c>
      <c r="AA329" s="6">
        <v>1774</v>
      </c>
      <c r="AB329" s="6">
        <v>45715.1</v>
      </c>
      <c r="AC329" s="6">
        <v>25691.599999999999</v>
      </c>
      <c r="AD329" s="6">
        <v>1258190.2</v>
      </c>
      <c r="AE329" s="6">
        <v>122344.7</v>
      </c>
      <c r="AF329" s="6">
        <v>878.8</v>
      </c>
      <c r="AG329" s="6">
        <v>2053</v>
      </c>
      <c r="AH329" s="6">
        <v>10719</v>
      </c>
      <c r="AI329" s="6">
        <v>8341.1</v>
      </c>
      <c r="AJ329" s="6">
        <v>44933.599999999999</v>
      </c>
      <c r="AK329" s="6">
        <v>35759</v>
      </c>
      <c r="AL329" s="6">
        <v>2170.3000000000002</v>
      </c>
      <c r="AM329" s="6">
        <v>1677.3</v>
      </c>
      <c r="AN329" s="6">
        <v>7221.7</v>
      </c>
      <c r="AO329" s="6">
        <v>2841.5</v>
      </c>
      <c r="AP329" s="6">
        <v>7.4</v>
      </c>
      <c r="AQ329" s="6">
        <v>11.7</v>
      </c>
      <c r="AR329" s="71">
        <v>235378.29</v>
      </c>
      <c r="AS329" s="6">
        <v>33944</v>
      </c>
      <c r="AT329" s="6">
        <v>1.3</v>
      </c>
      <c r="AU329" s="6">
        <v>0</v>
      </c>
      <c r="AV329" s="71">
        <v>0.65700000000000003</v>
      </c>
      <c r="AW329" s="71">
        <v>1.7000000000000001E-2</v>
      </c>
      <c r="AX329" s="6">
        <v>0</v>
      </c>
      <c r="AY329" s="6">
        <v>2</v>
      </c>
      <c r="AZ329" s="6">
        <v>1</v>
      </c>
      <c r="BA329" s="6">
        <v>1</v>
      </c>
      <c r="BB329" s="6">
        <v>0</v>
      </c>
      <c r="BC329" s="6">
        <v>0.24</v>
      </c>
      <c r="BD329" s="6">
        <v>0</v>
      </c>
      <c r="BE329" s="6">
        <v>118.85</v>
      </c>
      <c r="BF329" s="6">
        <v>67.53</v>
      </c>
      <c r="BG329" s="6">
        <v>0</v>
      </c>
      <c r="BH329" s="6">
        <v>0</v>
      </c>
      <c r="BI329" s="6">
        <v>1</v>
      </c>
      <c r="BJ329" s="6">
        <v>0</v>
      </c>
      <c r="BK329" s="6">
        <v>0.36</v>
      </c>
      <c r="BL329" s="6">
        <v>0.06</v>
      </c>
      <c r="BM329" s="71">
        <v>0.49099999999999999</v>
      </c>
      <c r="BN329" s="6">
        <v>4.0000000000000001E-3</v>
      </c>
      <c r="BO329" s="6">
        <v>7</v>
      </c>
      <c r="BP329" s="6">
        <v>0.2</v>
      </c>
      <c r="BQ329" s="6">
        <v>0.1</v>
      </c>
      <c r="BR329" s="6">
        <v>2</v>
      </c>
      <c r="BS329" s="6">
        <v>0</v>
      </c>
      <c r="BT329" s="6">
        <v>0.1</v>
      </c>
      <c r="BU329" s="6">
        <v>58.8</v>
      </c>
    </row>
    <row r="330" spans="1:73">
      <c r="A330" s="5">
        <v>41216</v>
      </c>
      <c r="B330" s="6">
        <v>2632.1</v>
      </c>
      <c r="C330" s="6">
        <v>1394.4</v>
      </c>
      <c r="D330" s="6">
        <v>4767.1000000000004</v>
      </c>
      <c r="E330" s="6">
        <v>1.6</v>
      </c>
      <c r="F330" s="6">
        <v>0</v>
      </c>
      <c r="G330" s="6">
        <v>347381</v>
      </c>
      <c r="H330" s="6">
        <v>138571.79999999999</v>
      </c>
      <c r="I330" s="6">
        <v>33719</v>
      </c>
      <c r="J330" s="6">
        <v>8.5</v>
      </c>
      <c r="K330" s="6">
        <v>13.8</v>
      </c>
      <c r="L330" s="6">
        <v>13580.5</v>
      </c>
      <c r="M330" s="6">
        <v>6298.5</v>
      </c>
      <c r="N330" s="48">
        <v>148256.1</v>
      </c>
      <c r="O330" s="48">
        <v>119086.7</v>
      </c>
      <c r="P330" s="6">
        <v>73257</v>
      </c>
      <c r="Q330" s="6">
        <v>63013.2</v>
      </c>
      <c r="R330" s="6">
        <v>79426.7</v>
      </c>
      <c r="S330" s="6">
        <v>53667.9</v>
      </c>
      <c r="T330" s="6">
        <v>7125.1</v>
      </c>
      <c r="U330" s="6">
        <v>5423.7</v>
      </c>
      <c r="V330" s="6">
        <v>660564.69999999995</v>
      </c>
      <c r="W330" s="6">
        <v>347174.6</v>
      </c>
      <c r="X330" s="6">
        <v>1237724.2</v>
      </c>
      <c r="Y330" s="6">
        <v>121907.8</v>
      </c>
      <c r="Z330" s="6">
        <v>121907.8</v>
      </c>
      <c r="AA330" s="6">
        <v>1774</v>
      </c>
      <c r="AB330" s="6">
        <v>45841.8</v>
      </c>
      <c r="AC330" s="6">
        <v>25763.4</v>
      </c>
      <c r="AD330" s="6">
        <v>1258320.2</v>
      </c>
      <c r="AE330" s="6">
        <v>122368.7</v>
      </c>
      <c r="AF330" s="6">
        <v>878.8</v>
      </c>
      <c r="AG330" s="6">
        <v>2053</v>
      </c>
      <c r="AH330" s="6">
        <v>10725</v>
      </c>
      <c r="AI330" s="6">
        <v>8345.6</v>
      </c>
      <c r="AJ330" s="6">
        <v>44946.1</v>
      </c>
      <c r="AK330" s="6">
        <v>35767.800000000003</v>
      </c>
      <c r="AL330" s="6">
        <v>2188.6999999999998</v>
      </c>
      <c r="AM330" s="6">
        <v>1691.4</v>
      </c>
      <c r="AN330" s="6">
        <v>7237.7</v>
      </c>
      <c r="AO330" s="6">
        <v>2847.4</v>
      </c>
      <c r="AP330" s="6">
        <v>7.4</v>
      </c>
      <c r="AQ330" s="6">
        <v>11.7</v>
      </c>
      <c r="AR330" s="71">
        <v>235378.29</v>
      </c>
      <c r="AS330" s="6">
        <v>33944</v>
      </c>
      <c r="AT330" s="6">
        <v>1.3</v>
      </c>
      <c r="AU330" s="6">
        <v>0</v>
      </c>
      <c r="AV330" s="71">
        <v>0.65700000000000003</v>
      </c>
      <c r="AW330" s="71">
        <v>1.7000000000000001E-2</v>
      </c>
      <c r="AX330" s="6">
        <v>0</v>
      </c>
      <c r="AY330" s="6">
        <v>2</v>
      </c>
      <c r="AZ330" s="6">
        <v>1</v>
      </c>
      <c r="BA330" s="6">
        <v>1</v>
      </c>
      <c r="BB330" s="6">
        <v>0</v>
      </c>
      <c r="BC330" s="6">
        <v>0.24</v>
      </c>
      <c r="BD330" s="6">
        <v>0</v>
      </c>
      <c r="BE330" s="6">
        <v>118.85</v>
      </c>
      <c r="BF330" s="6">
        <v>67.53</v>
      </c>
      <c r="BG330" s="6">
        <v>0</v>
      </c>
      <c r="BH330" s="6">
        <v>0</v>
      </c>
      <c r="BI330" s="6">
        <v>1</v>
      </c>
      <c r="BJ330" s="6">
        <v>0</v>
      </c>
      <c r="BK330" s="6">
        <v>0.36</v>
      </c>
      <c r="BL330" s="6">
        <v>0.06</v>
      </c>
      <c r="BM330" s="71">
        <v>0.49099999999999999</v>
      </c>
      <c r="BN330" s="6">
        <v>4.0000000000000001E-3</v>
      </c>
      <c r="BO330" s="6">
        <v>7</v>
      </c>
      <c r="BP330" s="6">
        <v>0.2</v>
      </c>
      <c r="BQ330" s="6">
        <v>0.1</v>
      </c>
      <c r="BR330" s="6">
        <v>2</v>
      </c>
      <c r="BS330" s="6">
        <v>0</v>
      </c>
      <c r="BT330" s="6">
        <v>0.1</v>
      </c>
      <c r="BU330" s="6">
        <v>58.8</v>
      </c>
    </row>
    <row r="331" spans="1:73">
      <c r="A331" s="5">
        <v>41217</v>
      </c>
      <c r="B331" s="6">
        <v>2632.1</v>
      </c>
      <c r="C331" s="6">
        <v>1394.4</v>
      </c>
      <c r="D331" s="6">
        <v>4767.1000000000004</v>
      </c>
      <c r="E331" s="6">
        <v>1.6</v>
      </c>
      <c r="F331" s="6">
        <v>0</v>
      </c>
      <c r="G331" s="6">
        <v>347649.5</v>
      </c>
      <c r="H331" s="6">
        <v>138676.79999999999</v>
      </c>
      <c r="I331" s="6">
        <v>33743</v>
      </c>
      <c r="J331" s="6">
        <v>8.5</v>
      </c>
      <c r="K331" s="6">
        <v>13.8</v>
      </c>
      <c r="L331" s="6">
        <v>13580.5</v>
      </c>
      <c r="M331" s="6">
        <v>6298.5</v>
      </c>
      <c r="N331" s="48">
        <v>148287.29999999999</v>
      </c>
      <c r="O331" s="48">
        <v>119111.3</v>
      </c>
      <c r="P331" s="6">
        <v>73277.8</v>
      </c>
      <c r="Q331" s="6">
        <v>63029.4</v>
      </c>
      <c r="R331" s="6">
        <v>79447.5</v>
      </c>
      <c r="S331" s="6">
        <v>53682.1</v>
      </c>
      <c r="T331" s="6">
        <v>7125.1</v>
      </c>
      <c r="U331" s="6">
        <v>5423.7</v>
      </c>
      <c r="V331" s="6">
        <v>660878.1</v>
      </c>
      <c r="W331" s="6">
        <v>347321.1</v>
      </c>
      <c r="X331" s="6">
        <v>1238037</v>
      </c>
      <c r="Y331" s="6">
        <v>121931.8</v>
      </c>
      <c r="Z331" s="6">
        <v>121931.8</v>
      </c>
      <c r="AA331" s="6">
        <v>1774</v>
      </c>
      <c r="AB331" s="6">
        <v>45943.5</v>
      </c>
      <c r="AC331" s="6">
        <v>25833.5</v>
      </c>
      <c r="AD331" s="6">
        <v>1258424.7</v>
      </c>
      <c r="AE331" s="6">
        <v>122392.7</v>
      </c>
      <c r="AF331" s="6">
        <v>878.8</v>
      </c>
      <c r="AG331" s="6">
        <v>2053</v>
      </c>
      <c r="AH331" s="6">
        <v>10730.8</v>
      </c>
      <c r="AI331" s="6">
        <v>8350.1</v>
      </c>
      <c r="AJ331" s="6">
        <v>44959.1</v>
      </c>
      <c r="AK331" s="6">
        <v>35777.800000000003</v>
      </c>
      <c r="AL331" s="6">
        <v>2207.3000000000002</v>
      </c>
      <c r="AM331" s="6">
        <v>1705.7</v>
      </c>
      <c r="AN331" s="6">
        <v>7271</v>
      </c>
      <c r="AO331" s="6">
        <v>2860.4</v>
      </c>
      <c r="AP331" s="6">
        <v>7.4</v>
      </c>
      <c r="AQ331" s="6">
        <v>11.7</v>
      </c>
      <c r="AR331" s="71">
        <v>235378.29</v>
      </c>
      <c r="AS331" s="6">
        <v>33944</v>
      </c>
      <c r="AT331" s="6">
        <v>1.3</v>
      </c>
      <c r="AU331" s="6">
        <v>0</v>
      </c>
      <c r="AV331" s="71">
        <v>0.65700000000000003</v>
      </c>
      <c r="AW331" s="71">
        <v>1.7000000000000001E-2</v>
      </c>
      <c r="AX331" s="6">
        <v>0</v>
      </c>
      <c r="AY331" s="6">
        <v>2</v>
      </c>
      <c r="AZ331" s="6">
        <v>1</v>
      </c>
      <c r="BA331" s="6">
        <v>1</v>
      </c>
      <c r="BB331" s="6">
        <v>0</v>
      </c>
      <c r="BC331" s="6">
        <v>0.24</v>
      </c>
      <c r="BD331" s="6">
        <v>0</v>
      </c>
      <c r="BE331" s="6">
        <v>118.85</v>
      </c>
      <c r="BF331" s="6">
        <v>67.53</v>
      </c>
      <c r="BG331" s="6">
        <v>0</v>
      </c>
      <c r="BH331" s="6">
        <v>0</v>
      </c>
      <c r="BI331" s="6">
        <v>1</v>
      </c>
      <c r="BJ331" s="6">
        <v>0</v>
      </c>
      <c r="BK331" s="6">
        <v>0.36</v>
      </c>
      <c r="BL331" s="6">
        <v>0.06</v>
      </c>
      <c r="BM331" s="71">
        <v>0.49099999999999999</v>
      </c>
      <c r="BN331" s="6">
        <v>4.0000000000000001E-3</v>
      </c>
      <c r="BO331" s="6">
        <v>7</v>
      </c>
      <c r="BP331" s="6">
        <v>0.2</v>
      </c>
      <c r="BQ331" s="6">
        <v>0.1</v>
      </c>
      <c r="BR331" s="6">
        <v>2</v>
      </c>
      <c r="BS331" s="6">
        <v>0</v>
      </c>
      <c r="BT331" s="6">
        <v>0.1</v>
      </c>
      <c r="BU331" s="6">
        <v>58.8</v>
      </c>
    </row>
    <row r="332" spans="1:73">
      <c r="A332" s="5">
        <v>41218</v>
      </c>
      <c r="B332" s="6">
        <v>2632.1</v>
      </c>
      <c r="C332" s="6">
        <v>1394.4</v>
      </c>
      <c r="D332" s="6">
        <v>4767.1000000000004</v>
      </c>
      <c r="E332" s="6">
        <v>1.6</v>
      </c>
      <c r="F332" s="6">
        <v>0</v>
      </c>
      <c r="G332" s="6">
        <v>347917.2</v>
      </c>
      <c r="H332" s="6">
        <v>138781.4</v>
      </c>
      <c r="I332" s="6">
        <v>33767</v>
      </c>
      <c r="J332" s="6">
        <v>8.5</v>
      </c>
      <c r="K332" s="6">
        <v>13.8</v>
      </c>
      <c r="L332" s="6">
        <v>13580.5</v>
      </c>
      <c r="M332" s="6">
        <v>6298.5</v>
      </c>
      <c r="N332" s="48">
        <v>148318.79999999999</v>
      </c>
      <c r="O332" s="48">
        <v>119135.9</v>
      </c>
      <c r="P332" s="6">
        <v>73295.7</v>
      </c>
      <c r="Q332" s="6">
        <v>63044.2</v>
      </c>
      <c r="R332" s="6">
        <v>79467.199999999997</v>
      </c>
      <c r="S332" s="6">
        <v>53695.8</v>
      </c>
      <c r="T332" s="6">
        <v>7125.1</v>
      </c>
      <c r="U332" s="6">
        <v>5423.7</v>
      </c>
      <c r="V332" s="6">
        <v>661170.19999999995</v>
      </c>
      <c r="W332" s="6">
        <v>347463.7</v>
      </c>
      <c r="X332" s="6">
        <v>1238326.8</v>
      </c>
      <c r="Y332" s="6">
        <v>121955.8</v>
      </c>
      <c r="Z332" s="6">
        <v>121955.8</v>
      </c>
      <c r="AA332" s="6">
        <v>1774</v>
      </c>
      <c r="AB332" s="6">
        <v>46046</v>
      </c>
      <c r="AC332" s="6">
        <v>25898.3</v>
      </c>
      <c r="AD332" s="6">
        <v>1258530.3999999999</v>
      </c>
      <c r="AE332" s="6">
        <v>122416.7</v>
      </c>
      <c r="AF332" s="6">
        <v>878.8</v>
      </c>
      <c r="AG332" s="6">
        <v>2053</v>
      </c>
      <c r="AH332" s="6">
        <v>10736.8</v>
      </c>
      <c r="AI332" s="6">
        <v>8354.6</v>
      </c>
      <c r="AJ332" s="6">
        <v>44972.3</v>
      </c>
      <c r="AK332" s="6">
        <v>35786.400000000001</v>
      </c>
      <c r="AL332" s="6">
        <v>2225.4</v>
      </c>
      <c r="AM332" s="6">
        <v>1719.6</v>
      </c>
      <c r="AN332" s="6">
        <v>7288.1</v>
      </c>
      <c r="AO332" s="6">
        <v>2866.9</v>
      </c>
      <c r="AP332" s="6">
        <v>7.4</v>
      </c>
      <c r="AQ332" s="6">
        <v>11.7</v>
      </c>
      <c r="AR332" s="71">
        <v>235378.29</v>
      </c>
      <c r="AS332" s="6">
        <v>33944</v>
      </c>
      <c r="AT332" s="6">
        <v>1.3</v>
      </c>
      <c r="AU332" s="6">
        <v>0</v>
      </c>
      <c r="AV332" s="71">
        <v>0.65700000000000003</v>
      </c>
      <c r="AW332" s="71">
        <v>1.7000000000000001E-2</v>
      </c>
      <c r="AX332" s="6">
        <v>0</v>
      </c>
      <c r="AY332" s="6">
        <v>2</v>
      </c>
      <c r="AZ332" s="6">
        <v>1</v>
      </c>
      <c r="BA332" s="6">
        <v>1</v>
      </c>
      <c r="BB332" s="6">
        <v>0</v>
      </c>
      <c r="BC332" s="6">
        <v>0.24</v>
      </c>
      <c r="BD332" s="6">
        <v>0</v>
      </c>
      <c r="BE332" s="6">
        <v>118.85</v>
      </c>
      <c r="BF332" s="6">
        <v>67.53</v>
      </c>
      <c r="BG332" s="6">
        <v>0</v>
      </c>
      <c r="BH332" s="6">
        <v>0</v>
      </c>
      <c r="BI332" s="6">
        <v>1</v>
      </c>
      <c r="BJ332" s="6">
        <v>0</v>
      </c>
      <c r="BK332" s="6">
        <v>0.36</v>
      </c>
      <c r="BL332" s="6">
        <v>0.06</v>
      </c>
      <c r="BM332" s="71">
        <v>0.49099999999999999</v>
      </c>
      <c r="BN332" s="6">
        <v>4.0000000000000001E-3</v>
      </c>
      <c r="BO332" s="6">
        <v>7</v>
      </c>
      <c r="BP332" s="6">
        <v>0.2</v>
      </c>
      <c r="BQ332" s="6">
        <v>0.1</v>
      </c>
      <c r="BR332" s="6">
        <v>2</v>
      </c>
      <c r="BS332" s="6">
        <v>0</v>
      </c>
      <c r="BT332" s="6">
        <v>0.1</v>
      </c>
      <c r="BU332" s="6">
        <v>58.8</v>
      </c>
    </row>
    <row r="333" spans="1:73">
      <c r="A333" s="5">
        <v>41219</v>
      </c>
      <c r="B333" s="6">
        <v>2633.6</v>
      </c>
      <c r="C333" s="6">
        <v>1395.2</v>
      </c>
      <c r="D333" s="6">
        <v>4770</v>
      </c>
      <c r="E333" s="6">
        <v>1.6</v>
      </c>
      <c r="F333" s="6">
        <v>0</v>
      </c>
      <c r="G333" s="6">
        <v>348190.8</v>
      </c>
      <c r="H333" s="6">
        <v>138888</v>
      </c>
      <c r="I333" s="6">
        <v>33791</v>
      </c>
      <c r="J333" s="6">
        <v>8.5</v>
      </c>
      <c r="K333" s="6">
        <v>13.8</v>
      </c>
      <c r="L333" s="6">
        <v>13580.5</v>
      </c>
      <c r="M333" s="6">
        <v>6298.5</v>
      </c>
      <c r="N333" s="48">
        <v>148349.9</v>
      </c>
      <c r="O333" s="48">
        <v>119160.4</v>
      </c>
      <c r="P333" s="6">
        <v>73316.100000000006</v>
      </c>
      <c r="Q333" s="6">
        <v>63060.3</v>
      </c>
      <c r="R333" s="6">
        <v>79486.5</v>
      </c>
      <c r="S333" s="6">
        <v>53708.9</v>
      </c>
      <c r="T333" s="6">
        <v>7125.1</v>
      </c>
      <c r="U333" s="6">
        <v>5423.7</v>
      </c>
      <c r="V333" s="6">
        <v>661502.6</v>
      </c>
      <c r="W333" s="6">
        <v>347626.9</v>
      </c>
      <c r="X333" s="6">
        <v>1238458.3</v>
      </c>
      <c r="Y333" s="6">
        <v>121979.8</v>
      </c>
      <c r="Z333" s="6">
        <v>121979.8</v>
      </c>
      <c r="AA333" s="6">
        <v>1774</v>
      </c>
      <c r="AB333" s="6">
        <v>46128.800000000003</v>
      </c>
      <c r="AC333" s="6">
        <v>25950.6</v>
      </c>
      <c r="AD333" s="6">
        <v>1258617.2</v>
      </c>
      <c r="AE333" s="6">
        <v>122440.7</v>
      </c>
      <c r="AF333" s="6">
        <v>878.8</v>
      </c>
      <c r="AG333" s="6">
        <v>2053</v>
      </c>
      <c r="AH333" s="6">
        <v>10742.8</v>
      </c>
      <c r="AI333" s="6">
        <v>8359.1</v>
      </c>
      <c r="AJ333" s="6">
        <v>44985.2</v>
      </c>
      <c r="AK333" s="6">
        <v>35795.599999999999</v>
      </c>
      <c r="AL333" s="6">
        <v>2243.6999999999998</v>
      </c>
      <c r="AM333" s="6">
        <v>1733.7</v>
      </c>
      <c r="AN333" s="6">
        <v>7319</v>
      </c>
      <c r="AO333" s="6">
        <v>2879</v>
      </c>
      <c r="AP333" s="6">
        <v>7.4</v>
      </c>
      <c r="AQ333" s="6">
        <v>11.7</v>
      </c>
      <c r="AR333" s="71">
        <v>235378.29</v>
      </c>
      <c r="AS333" s="6">
        <v>33944</v>
      </c>
      <c r="AT333" s="6">
        <v>1.3</v>
      </c>
      <c r="AU333" s="6">
        <v>0</v>
      </c>
      <c r="AV333" s="71">
        <v>0.65700000000000003</v>
      </c>
      <c r="AW333" s="71">
        <v>1.7000000000000001E-2</v>
      </c>
      <c r="AX333" s="6">
        <v>0</v>
      </c>
      <c r="AY333" s="6">
        <v>2</v>
      </c>
      <c r="AZ333" s="6">
        <v>1</v>
      </c>
      <c r="BA333" s="6">
        <v>1</v>
      </c>
      <c r="BB333" s="6">
        <v>0</v>
      </c>
      <c r="BC333" s="6">
        <v>0.24</v>
      </c>
      <c r="BD333" s="6">
        <v>0</v>
      </c>
      <c r="BE333" s="6">
        <v>118.85</v>
      </c>
      <c r="BF333" s="6">
        <v>67.53</v>
      </c>
      <c r="BG333" s="6">
        <v>0</v>
      </c>
      <c r="BH333" s="6">
        <v>0</v>
      </c>
      <c r="BI333" s="6">
        <v>1</v>
      </c>
      <c r="BJ333" s="6">
        <v>0</v>
      </c>
      <c r="BK333" s="6">
        <v>0.36</v>
      </c>
      <c r="BL333" s="6">
        <v>0.06</v>
      </c>
      <c r="BM333" s="71">
        <v>0.49099999999999999</v>
      </c>
      <c r="BN333" s="6">
        <v>4.0000000000000001E-3</v>
      </c>
      <c r="BO333" s="6">
        <v>7</v>
      </c>
      <c r="BP333" s="6">
        <v>0.2</v>
      </c>
      <c r="BQ333" s="6">
        <v>0.1</v>
      </c>
      <c r="BR333" s="6">
        <v>2</v>
      </c>
      <c r="BS333" s="6">
        <v>0</v>
      </c>
      <c r="BT333" s="6">
        <v>0.1</v>
      </c>
      <c r="BU333" s="6">
        <v>58.8</v>
      </c>
    </row>
    <row r="334" spans="1:73">
      <c r="A334" s="5">
        <v>41220</v>
      </c>
      <c r="B334" s="6">
        <v>2633.6</v>
      </c>
      <c r="C334" s="6">
        <v>1395.2</v>
      </c>
      <c r="D334" s="6">
        <v>4770</v>
      </c>
      <c r="E334" s="6">
        <v>1.6</v>
      </c>
      <c r="F334" s="6">
        <v>0</v>
      </c>
      <c r="G334" s="6">
        <v>348427.8</v>
      </c>
      <c r="H334" s="6">
        <v>138981.1</v>
      </c>
      <c r="I334" s="6">
        <v>33812</v>
      </c>
      <c r="J334" s="6">
        <v>8.5</v>
      </c>
      <c r="K334" s="6">
        <v>13.8</v>
      </c>
      <c r="L334" s="6">
        <v>13580.5</v>
      </c>
      <c r="M334" s="6">
        <v>6298.5</v>
      </c>
      <c r="N334" s="48">
        <v>148381.1</v>
      </c>
      <c r="O334" s="48">
        <v>119185</v>
      </c>
      <c r="P334" s="6">
        <v>73333.600000000006</v>
      </c>
      <c r="Q334" s="6">
        <v>63075.3</v>
      </c>
      <c r="R334" s="6">
        <v>79507.899999999994</v>
      </c>
      <c r="S334" s="6">
        <v>53723.199999999997</v>
      </c>
      <c r="T334" s="6">
        <v>7125.1</v>
      </c>
      <c r="U334" s="6">
        <v>5423.7</v>
      </c>
      <c r="V334" s="6">
        <v>661776.9</v>
      </c>
      <c r="W334" s="6">
        <v>347775.9</v>
      </c>
      <c r="X334" s="6">
        <v>1238935</v>
      </c>
      <c r="Y334" s="6">
        <v>122003.8</v>
      </c>
      <c r="Z334" s="6">
        <v>122003.8</v>
      </c>
      <c r="AA334" s="6">
        <v>1774</v>
      </c>
      <c r="AB334" s="6">
        <v>46216.7</v>
      </c>
      <c r="AC334" s="6">
        <v>25996.9</v>
      </c>
      <c r="AD334" s="6">
        <v>1258709.7</v>
      </c>
      <c r="AE334" s="6">
        <v>122464.7</v>
      </c>
      <c r="AF334" s="6">
        <v>878.8</v>
      </c>
      <c r="AG334" s="6">
        <v>2053</v>
      </c>
      <c r="AH334" s="6">
        <v>10748.9</v>
      </c>
      <c r="AI334" s="6">
        <v>8363.7000000000007</v>
      </c>
      <c r="AJ334" s="6">
        <v>44998.1</v>
      </c>
      <c r="AK334" s="6">
        <v>35804.800000000003</v>
      </c>
      <c r="AL334" s="6">
        <v>2262.4</v>
      </c>
      <c r="AM334" s="6">
        <v>1748</v>
      </c>
      <c r="AN334" s="6">
        <v>7331.9</v>
      </c>
      <c r="AO334" s="6">
        <v>2884</v>
      </c>
      <c r="AP334" s="6">
        <v>7.4</v>
      </c>
      <c r="AQ334" s="6">
        <v>11.7</v>
      </c>
      <c r="AR334" s="71">
        <v>235378.29</v>
      </c>
      <c r="AS334" s="6">
        <v>33944</v>
      </c>
      <c r="AT334" s="6">
        <v>1.3</v>
      </c>
      <c r="AU334" s="6">
        <v>0</v>
      </c>
      <c r="AV334" s="71">
        <v>0.65700000000000003</v>
      </c>
      <c r="AW334" s="71">
        <v>1.7000000000000001E-2</v>
      </c>
      <c r="AX334" s="6">
        <v>0</v>
      </c>
      <c r="AY334" s="6">
        <v>2</v>
      </c>
      <c r="AZ334" s="6">
        <v>1</v>
      </c>
      <c r="BA334" s="6">
        <v>1</v>
      </c>
      <c r="BB334" s="6">
        <v>0</v>
      </c>
      <c r="BC334" s="6">
        <v>0.24</v>
      </c>
      <c r="BD334" s="6">
        <v>0</v>
      </c>
      <c r="BE334" s="6">
        <v>118.85</v>
      </c>
      <c r="BF334" s="6">
        <v>67.53</v>
      </c>
      <c r="BG334" s="6">
        <v>0</v>
      </c>
      <c r="BH334" s="6">
        <v>0</v>
      </c>
      <c r="BI334" s="6">
        <v>1</v>
      </c>
      <c r="BJ334" s="6">
        <v>0</v>
      </c>
      <c r="BK334" s="6">
        <v>0.36</v>
      </c>
      <c r="BL334" s="6">
        <v>0.06</v>
      </c>
      <c r="BM334" s="71">
        <v>0.49099999999999999</v>
      </c>
      <c r="BN334" s="6">
        <v>4.0000000000000001E-3</v>
      </c>
      <c r="BO334" s="6">
        <v>7</v>
      </c>
      <c r="BP334" s="6">
        <v>0.2</v>
      </c>
      <c r="BQ334" s="6">
        <v>0.1</v>
      </c>
      <c r="BR334" s="6">
        <v>2</v>
      </c>
      <c r="BS334" s="6">
        <v>0</v>
      </c>
      <c r="BT334" s="6">
        <v>0.1</v>
      </c>
      <c r="BU334" s="6">
        <v>58.8</v>
      </c>
    </row>
    <row r="335" spans="1:73">
      <c r="A335" s="5">
        <v>41221</v>
      </c>
      <c r="B335" s="6">
        <v>2633.6</v>
      </c>
      <c r="C335" s="6">
        <v>1395.2</v>
      </c>
      <c r="D335" s="6">
        <v>4770</v>
      </c>
      <c r="E335" s="6">
        <v>1.6</v>
      </c>
      <c r="F335" s="6">
        <v>0</v>
      </c>
      <c r="G335" s="6">
        <v>348669.8</v>
      </c>
      <c r="H335" s="6">
        <v>139077.9</v>
      </c>
      <c r="I335" s="6">
        <v>33836</v>
      </c>
      <c r="J335" s="6">
        <v>8.5</v>
      </c>
      <c r="K335" s="6">
        <v>13.8</v>
      </c>
      <c r="L335" s="6">
        <v>13580.5</v>
      </c>
      <c r="M335" s="6">
        <v>6298.5</v>
      </c>
      <c r="N335" s="48">
        <v>148413.20000000001</v>
      </c>
      <c r="O335" s="48">
        <v>119210.4</v>
      </c>
      <c r="P335" s="6">
        <v>73355.100000000006</v>
      </c>
      <c r="Q335" s="6">
        <v>63092.3</v>
      </c>
      <c r="R335" s="6">
        <v>79529.2</v>
      </c>
      <c r="S335" s="6">
        <v>53737.2</v>
      </c>
      <c r="T335" s="6">
        <v>7125.1</v>
      </c>
      <c r="U335" s="6">
        <v>5423.7</v>
      </c>
      <c r="V335" s="6">
        <v>662070.30000000005</v>
      </c>
      <c r="W335" s="6">
        <v>347931.8</v>
      </c>
      <c r="X335" s="6">
        <v>1239223</v>
      </c>
      <c r="Y335" s="6">
        <v>122027.8</v>
      </c>
      <c r="Z335" s="6">
        <v>122027.8</v>
      </c>
      <c r="AA335" s="6">
        <v>1774</v>
      </c>
      <c r="AB335" s="6">
        <v>46312</v>
      </c>
      <c r="AC335" s="6">
        <v>26049.3</v>
      </c>
      <c r="AD335" s="6">
        <v>1258808</v>
      </c>
      <c r="AE335" s="6">
        <v>122488.7</v>
      </c>
      <c r="AF335" s="6">
        <v>878.8</v>
      </c>
      <c r="AG335" s="6">
        <v>2053</v>
      </c>
      <c r="AH335" s="6">
        <v>10754.7</v>
      </c>
      <c r="AI335" s="6">
        <v>8363.1</v>
      </c>
      <c r="AJ335" s="6">
        <v>45010.7</v>
      </c>
      <c r="AK335" s="6">
        <v>35813.800000000003</v>
      </c>
      <c r="AL335" s="6">
        <v>2281.5</v>
      </c>
      <c r="AM335" s="6">
        <v>1762.6</v>
      </c>
      <c r="AN335" s="6">
        <v>7364.3</v>
      </c>
      <c r="AO335" s="6">
        <v>2896.5</v>
      </c>
      <c r="AP335" s="6">
        <v>7.4</v>
      </c>
      <c r="AQ335" s="6">
        <v>11.7</v>
      </c>
      <c r="AR335" s="71">
        <v>235378.29</v>
      </c>
      <c r="AS335" s="6">
        <v>33944</v>
      </c>
      <c r="AT335" s="6">
        <v>1.3</v>
      </c>
      <c r="AU335" s="6">
        <v>0</v>
      </c>
      <c r="AV335" s="71">
        <v>0.65700000000000003</v>
      </c>
      <c r="AW335" s="71">
        <v>1.7000000000000001E-2</v>
      </c>
      <c r="AX335" s="6">
        <v>0</v>
      </c>
      <c r="AY335" s="6">
        <v>2</v>
      </c>
      <c r="AZ335" s="6">
        <v>1</v>
      </c>
      <c r="BA335" s="6">
        <v>1</v>
      </c>
      <c r="BB335" s="6">
        <v>0</v>
      </c>
      <c r="BC335" s="6">
        <v>0.24</v>
      </c>
      <c r="BD335" s="6">
        <v>0</v>
      </c>
      <c r="BE335" s="6">
        <v>118.85</v>
      </c>
      <c r="BF335" s="6">
        <v>67.53</v>
      </c>
      <c r="BG335" s="6">
        <v>0</v>
      </c>
      <c r="BH335" s="6">
        <v>0</v>
      </c>
      <c r="BI335" s="6">
        <v>1</v>
      </c>
      <c r="BJ335" s="6">
        <v>0</v>
      </c>
      <c r="BK335" s="6">
        <v>0.36</v>
      </c>
      <c r="BL335" s="6">
        <v>0.06</v>
      </c>
      <c r="BM335" s="71">
        <v>0.49099999999999999</v>
      </c>
      <c r="BN335" s="6">
        <v>4.0000000000000001E-3</v>
      </c>
      <c r="BO335" s="6">
        <v>7</v>
      </c>
      <c r="BP335" s="6">
        <v>0.2</v>
      </c>
      <c r="BQ335" s="6">
        <v>0.1</v>
      </c>
      <c r="BR335" s="6">
        <v>2</v>
      </c>
      <c r="BS335" s="6">
        <v>0</v>
      </c>
      <c r="BT335" s="6">
        <v>0.1</v>
      </c>
      <c r="BU335" s="6">
        <v>58.8</v>
      </c>
    </row>
    <row r="336" spans="1:73">
      <c r="A336" s="5">
        <v>41222</v>
      </c>
      <c r="B336" s="6">
        <v>2633.6</v>
      </c>
      <c r="C336" s="6">
        <v>1395.2</v>
      </c>
      <c r="D336" s="6">
        <v>4770</v>
      </c>
      <c r="E336" s="6">
        <v>1.6</v>
      </c>
      <c r="F336" s="6">
        <v>0</v>
      </c>
      <c r="G336" s="6">
        <v>348901.5</v>
      </c>
      <c r="H336" s="6">
        <v>139170.6</v>
      </c>
      <c r="I336" s="6">
        <v>33859</v>
      </c>
      <c r="J336" s="6">
        <v>8.5</v>
      </c>
      <c r="K336" s="6">
        <v>13.8</v>
      </c>
      <c r="L336" s="6">
        <v>13580.5</v>
      </c>
      <c r="M336" s="6">
        <v>6298.5</v>
      </c>
      <c r="N336" s="48">
        <v>148443.20000000001</v>
      </c>
      <c r="O336" s="48">
        <v>119233.8</v>
      </c>
      <c r="P336" s="6">
        <v>73373.600000000006</v>
      </c>
      <c r="Q336" s="6">
        <v>63107.9</v>
      </c>
      <c r="R336" s="6">
        <v>79549.399999999994</v>
      </c>
      <c r="S336" s="6">
        <v>53751.5</v>
      </c>
      <c r="T336" s="6">
        <v>7125.1</v>
      </c>
      <c r="U336" s="6">
        <v>5423.7</v>
      </c>
      <c r="V336" s="6">
        <v>662333</v>
      </c>
      <c r="W336" s="6">
        <v>348079.7</v>
      </c>
      <c r="X336" s="6">
        <v>1239484</v>
      </c>
      <c r="Y336" s="6">
        <v>122051.8</v>
      </c>
      <c r="Z336" s="6">
        <v>122051.8</v>
      </c>
      <c r="AA336" s="6">
        <v>1774</v>
      </c>
      <c r="AB336" s="6">
        <v>46408.7</v>
      </c>
      <c r="AC336" s="6">
        <v>26095.5</v>
      </c>
      <c r="AD336" s="6">
        <v>1258908.7</v>
      </c>
      <c r="AE336" s="6">
        <v>122512.7</v>
      </c>
      <c r="AF336" s="6">
        <v>878.8</v>
      </c>
      <c r="AG336" s="6">
        <v>2053</v>
      </c>
      <c r="AH336" s="6">
        <v>10760.6</v>
      </c>
      <c r="AI336" s="6">
        <v>8372.7000000000007</v>
      </c>
      <c r="AJ336" s="6">
        <v>45023.5</v>
      </c>
      <c r="AK336" s="6">
        <v>35823</v>
      </c>
      <c r="AL336" s="6">
        <v>2299.1</v>
      </c>
      <c r="AM336" s="6">
        <v>1776</v>
      </c>
      <c r="AN336" s="6">
        <v>7381.9</v>
      </c>
      <c r="AO336" s="6">
        <v>2903.4</v>
      </c>
      <c r="AP336" s="6">
        <v>7.4</v>
      </c>
      <c r="AQ336" s="6">
        <v>11.7</v>
      </c>
      <c r="AR336" s="71">
        <v>235378.29</v>
      </c>
      <c r="AS336" s="6">
        <v>33944</v>
      </c>
      <c r="AT336" s="6">
        <v>1.3</v>
      </c>
      <c r="AU336" s="6">
        <v>0</v>
      </c>
      <c r="AV336" s="71">
        <v>0.65700000000000003</v>
      </c>
      <c r="AW336" s="71">
        <v>1.7000000000000001E-2</v>
      </c>
      <c r="AX336" s="6">
        <v>0</v>
      </c>
      <c r="AY336" s="6">
        <v>2</v>
      </c>
      <c r="AZ336" s="6">
        <v>1</v>
      </c>
      <c r="BA336" s="6">
        <v>1</v>
      </c>
      <c r="BB336" s="6">
        <v>0</v>
      </c>
      <c r="BC336" s="6">
        <v>0.24</v>
      </c>
      <c r="BD336" s="6">
        <v>0</v>
      </c>
      <c r="BE336" s="6">
        <v>118.85</v>
      </c>
      <c r="BF336" s="6">
        <v>67.53</v>
      </c>
      <c r="BG336" s="6">
        <v>0</v>
      </c>
      <c r="BH336" s="6">
        <v>0</v>
      </c>
      <c r="BI336" s="6">
        <v>1</v>
      </c>
      <c r="BJ336" s="6">
        <v>0</v>
      </c>
      <c r="BK336" s="6">
        <v>0.36</v>
      </c>
      <c r="BL336" s="6">
        <v>0.06</v>
      </c>
      <c r="BM336" s="71">
        <v>0.49099999999999999</v>
      </c>
      <c r="BN336" s="6">
        <v>4.0000000000000001E-3</v>
      </c>
      <c r="BO336" s="6">
        <v>7</v>
      </c>
      <c r="BP336" s="6">
        <v>0.2</v>
      </c>
      <c r="BQ336" s="6">
        <v>0.1</v>
      </c>
      <c r="BR336" s="6">
        <v>2</v>
      </c>
      <c r="BS336" s="6">
        <v>0</v>
      </c>
      <c r="BT336" s="6">
        <v>0.1</v>
      </c>
      <c r="BU336" s="6">
        <v>58.8</v>
      </c>
    </row>
    <row r="337" spans="1:73">
      <c r="A337" s="5">
        <v>41223</v>
      </c>
      <c r="B337" s="6">
        <v>2633.6</v>
      </c>
      <c r="C337" s="6">
        <v>1395.2</v>
      </c>
      <c r="D337" s="6">
        <v>4770</v>
      </c>
      <c r="E337" s="6">
        <v>1.6</v>
      </c>
      <c r="F337" s="6">
        <v>0</v>
      </c>
      <c r="G337" s="6">
        <v>349154.8</v>
      </c>
      <c r="H337" s="6">
        <v>139270.79999999999</v>
      </c>
      <c r="I337" s="6">
        <v>33883</v>
      </c>
      <c r="J337" s="6">
        <v>8.5</v>
      </c>
      <c r="K337" s="6">
        <v>13.8</v>
      </c>
      <c r="L337" s="6">
        <v>13580.5</v>
      </c>
      <c r="M337" s="6">
        <v>6298.5</v>
      </c>
      <c r="N337" s="48">
        <v>148472.20000000001</v>
      </c>
      <c r="O337" s="48">
        <v>119256.9</v>
      </c>
      <c r="P337" s="6">
        <v>73391.5</v>
      </c>
      <c r="Q337" s="6">
        <v>63123.3</v>
      </c>
      <c r="R337" s="6">
        <v>79570.3</v>
      </c>
      <c r="S337" s="6">
        <v>53765.8</v>
      </c>
      <c r="T337" s="6">
        <v>7125.1</v>
      </c>
      <c r="U337" s="6">
        <v>5423.7</v>
      </c>
      <c r="V337" s="6">
        <v>662610.9</v>
      </c>
      <c r="W337" s="6">
        <v>348230.1</v>
      </c>
      <c r="X337" s="6">
        <v>1239762.3999999999</v>
      </c>
      <c r="Y337" s="6">
        <v>122075.8</v>
      </c>
      <c r="Z337" s="6">
        <v>122075.8</v>
      </c>
      <c r="AA337" s="6">
        <v>1774</v>
      </c>
      <c r="AB337" s="6">
        <v>46504.800000000003</v>
      </c>
      <c r="AC337" s="6">
        <v>26144.799999999999</v>
      </c>
      <c r="AD337" s="6">
        <v>1259009.7</v>
      </c>
      <c r="AE337" s="6">
        <v>122536.7</v>
      </c>
      <c r="AF337" s="6">
        <v>878.8</v>
      </c>
      <c r="AG337" s="6">
        <v>2053</v>
      </c>
      <c r="AH337" s="6">
        <v>10766.6</v>
      </c>
      <c r="AI337" s="6">
        <v>8377.2999999999993</v>
      </c>
      <c r="AJ337" s="6">
        <v>45036.2</v>
      </c>
      <c r="AK337" s="6">
        <v>35832.1</v>
      </c>
      <c r="AL337" s="6">
        <v>2316.3000000000002</v>
      </c>
      <c r="AM337" s="6">
        <v>1789.2</v>
      </c>
      <c r="AN337" s="6">
        <v>7395.2</v>
      </c>
      <c r="AO337" s="6">
        <v>2908.4</v>
      </c>
      <c r="AP337" s="6">
        <v>7.4</v>
      </c>
      <c r="AQ337" s="6">
        <v>11.7</v>
      </c>
      <c r="AR337" s="71">
        <v>235378.29</v>
      </c>
      <c r="AS337" s="6">
        <v>33944</v>
      </c>
      <c r="AT337" s="6">
        <v>1.3</v>
      </c>
      <c r="AU337" s="6">
        <v>0</v>
      </c>
      <c r="AV337" s="71">
        <v>0.65700000000000003</v>
      </c>
      <c r="AW337" s="71">
        <v>1.7000000000000001E-2</v>
      </c>
      <c r="AX337" s="6">
        <v>0</v>
      </c>
      <c r="AY337" s="6">
        <v>2</v>
      </c>
      <c r="AZ337" s="6">
        <v>1</v>
      </c>
      <c r="BA337" s="6">
        <v>1</v>
      </c>
      <c r="BB337" s="6">
        <v>0</v>
      </c>
      <c r="BC337" s="6">
        <v>0.24</v>
      </c>
      <c r="BD337" s="6">
        <v>0</v>
      </c>
      <c r="BE337" s="6">
        <v>118.85</v>
      </c>
      <c r="BF337" s="6">
        <v>67.53</v>
      </c>
      <c r="BG337" s="6">
        <v>0</v>
      </c>
      <c r="BH337" s="6">
        <v>0</v>
      </c>
      <c r="BI337" s="6">
        <v>1</v>
      </c>
      <c r="BJ337" s="6">
        <v>0</v>
      </c>
      <c r="BK337" s="6">
        <v>0.36</v>
      </c>
      <c r="BL337" s="6">
        <v>0.06</v>
      </c>
      <c r="BM337" s="71">
        <v>0.49099999999999999</v>
      </c>
      <c r="BN337" s="6">
        <v>4.0000000000000001E-3</v>
      </c>
      <c r="BO337" s="6">
        <v>7</v>
      </c>
      <c r="BP337" s="6">
        <v>0.2</v>
      </c>
      <c r="BQ337" s="6">
        <v>0.1</v>
      </c>
      <c r="BR337" s="6">
        <v>2</v>
      </c>
      <c r="BS337" s="6">
        <v>0</v>
      </c>
      <c r="BT337" s="6">
        <v>0.1</v>
      </c>
      <c r="BU337" s="6">
        <v>58.8</v>
      </c>
    </row>
    <row r="338" spans="1:73">
      <c r="A338" s="5">
        <v>41224</v>
      </c>
      <c r="B338" s="6">
        <v>2633.6</v>
      </c>
      <c r="C338" s="6">
        <v>1395.2</v>
      </c>
      <c r="D338" s="6">
        <v>4770</v>
      </c>
      <c r="E338" s="6">
        <v>1.6</v>
      </c>
      <c r="F338" s="6">
        <v>0</v>
      </c>
      <c r="G338" s="6">
        <v>349404.2</v>
      </c>
      <c r="H338" s="6">
        <v>139370</v>
      </c>
      <c r="I338" s="6">
        <v>33907</v>
      </c>
      <c r="J338" s="6">
        <v>8.5</v>
      </c>
      <c r="K338" s="6">
        <v>13.8</v>
      </c>
      <c r="L338" s="6">
        <v>13580.5</v>
      </c>
      <c r="M338" s="6">
        <v>6298.5</v>
      </c>
      <c r="N338" s="48">
        <v>148503.9</v>
      </c>
      <c r="O338" s="48">
        <v>119281.9</v>
      </c>
      <c r="P338" s="6">
        <v>73411.600000000006</v>
      </c>
      <c r="Q338" s="6">
        <v>63139.8</v>
      </c>
      <c r="R338" s="6">
        <v>79591.3</v>
      </c>
      <c r="S338" s="6">
        <v>53780</v>
      </c>
      <c r="T338" s="6">
        <v>7125.1</v>
      </c>
      <c r="U338" s="6">
        <v>5423.7</v>
      </c>
      <c r="V338" s="6">
        <v>662901.1</v>
      </c>
      <c r="W338" s="6">
        <v>348384.3</v>
      </c>
      <c r="X338" s="6">
        <v>1240053.8999999999</v>
      </c>
      <c r="Y338" s="6">
        <v>122099.8</v>
      </c>
      <c r="Z338" s="6">
        <v>122099.8</v>
      </c>
      <c r="AA338" s="6">
        <v>1774</v>
      </c>
      <c r="AB338" s="6">
        <v>46601.599999999999</v>
      </c>
      <c r="AC338" s="6">
        <v>26197.8</v>
      </c>
      <c r="AD338" s="6">
        <v>1259110.5</v>
      </c>
      <c r="AE338" s="6">
        <v>122560.7</v>
      </c>
      <c r="AF338" s="6">
        <v>878.8</v>
      </c>
      <c r="AG338" s="6">
        <v>2053</v>
      </c>
      <c r="AH338" s="6">
        <v>10772.6</v>
      </c>
      <c r="AI338" s="6">
        <v>8381.7999999999993</v>
      </c>
      <c r="AJ338" s="6">
        <v>45048.800000000003</v>
      </c>
      <c r="AK338" s="6">
        <v>35841.1</v>
      </c>
      <c r="AL338" s="6">
        <v>2335.1999999999998</v>
      </c>
      <c r="AM338" s="6">
        <v>1803.7</v>
      </c>
      <c r="AN338" s="6">
        <v>7419.1</v>
      </c>
      <c r="AO338" s="6">
        <v>2917.6</v>
      </c>
      <c r="AP338" s="6">
        <v>7.4</v>
      </c>
      <c r="AQ338" s="6">
        <v>11.7</v>
      </c>
      <c r="AR338" s="71">
        <v>235378.29</v>
      </c>
      <c r="AS338" s="6">
        <v>33944</v>
      </c>
      <c r="AT338" s="6">
        <v>1.3</v>
      </c>
      <c r="AU338" s="6">
        <v>0</v>
      </c>
      <c r="AV338" s="71">
        <v>0.65700000000000003</v>
      </c>
      <c r="AW338" s="71">
        <v>1.7000000000000001E-2</v>
      </c>
      <c r="AX338" s="6">
        <v>0</v>
      </c>
      <c r="AY338" s="6">
        <v>2</v>
      </c>
      <c r="AZ338" s="6">
        <v>1</v>
      </c>
      <c r="BA338" s="6">
        <v>1</v>
      </c>
      <c r="BB338" s="6">
        <v>0</v>
      </c>
      <c r="BC338" s="6">
        <v>0.24</v>
      </c>
      <c r="BD338" s="6">
        <v>0</v>
      </c>
      <c r="BE338" s="6">
        <v>118.85</v>
      </c>
      <c r="BF338" s="6">
        <v>67.53</v>
      </c>
      <c r="BG338" s="6">
        <v>0</v>
      </c>
      <c r="BH338" s="6">
        <v>0</v>
      </c>
      <c r="BI338" s="6">
        <v>1</v>
      </c>
      <c r="BJ338" s="6">
        <v>0</v>
      </c>
      <c r="BK338" s="6">
        <v>0.36</v>
      </c>
      <c r="BL338" s="6">
        <v>0.06</v>
      </c>
      <c r="BM338" s="71">
        <v>0.49099999999999999</v>
      </c>
      <c r="BN338" s="6">
        <v>4.0000000000000001E-3</v>
      </c>
      <c r="BO338" s="6">
        <v>7</v>
      </c>
      <c r="BP338" s="6">
        <v>0.2</v>
      </c>
      <c r="BQ338" s="6">
        <v>0.1</v>
      </c>
      <c r="BR338" s="6">
        <v>2</v>
      </c>
      <c r="BS338" s="6">
        <v>0</v>
      </c>
      <c r="BT338" s="6">
        <v>0.1</v>
      </c>
      <c r="BU338" s="6">
        <v>58.8</v>
      </c>
    </row>
    <row r="339" spans="1:73">
      <c r="A339" s="5">
        <v>41225</v>
      </c>
      <c r="B339" s="6">
        <v>2633.6</v>
      </c>
      <c r="C339" s="6">
        <v>1395.2</v>
      </c>
      <c r="D339" s="6">
        <v>4770</v>
      </c>
      <c r="E339" s="6">
        <v>1.6</v>
      </c>
      <c r="F339" s="6">
        <v>0</v>
      </c>
      <c r="G339" s="6">
        <v>349648.3</v>
      </c>
      <c r="H339" s="6">
        <v>139467.6</v>
      </c>
      <c r="I339" s="6">
        <v>33931</v>
      </c>
      <c r="J339" s="6">
        <v>8.5</v>
      </c>
      <c r="K339" s="6">
        <v>13.8</v>
      </c>
      <c r="L339" s="6">
        <v>13580.5</v>
      </c>
      <c r="M339" s="6">
        <v>6298.5</v>
      </c>
      <c r="N339" s="48">
        <v>148535.20000000001</v>
      </c>
      <c r="O339" s="48">
        <v>119306.7</v>
      </c>
      <c r="P339" s="6">
        <v>73411.600000000006</v>
      </c>
      <c r="Q339" s="6">
        <v>63139.8</v>
      </c>
      <c r="R339" s="6">
        <v>79612.600000000006</v>
      </c>
      <c r="S339" s="6">
        <v>53794.400000000001</v>
      </c>
      <c r="T339" s="6">
        <v>7125.1</v>
      </c>
      <c r="U339" s="6">
        <v>5423.7</v>
      </c>
      <c r="V339" s="6">
        <v>663264.30000000005</v>
      </c>
      <c r="W339" s="6">
        <v>348579.9</v>
      </c>
      <c r="X339" s="6">
        <v>1240416.2</v>
      </c>
      <c r="Y339" s="6">
        <v>122123.8</v>
      </c>
      <c r="Z339" s="6">
        <v>122123.8</v>
      </c>
      <c r="AA339" s="6">
        <v>1774</v>
      </c>
      <c r="AB339" s="6">
        <v>46622.8</v>
      </c>
      <c r="AC339" s="6">
        <v>26207.9</v>
      </c>
      <c r="AD339" s="6">
        <v>1259133.1000000001</v>
      </c>
      <c r="AE339" s="6">
        <v>122565.4</v>
      </c>
      <c r="AF339" s="6">
        <v>878.8</v>
      </c>
      <c r="AG339" s="6">
        <v>2053</v>
      </c>
      <c r="AH339" s="6">
        <v>10777.6</v>
      </c>
      <c r="AI339" s="6">
        <v>8385.5</v>
      </c>
      <c r="AJ339" s="6">
        <v>45061.599999999999</v>
      </c>
      <c r="AK339" s="6">
        <v>35850.199999999997</v>
      </c>
      <c r="AL339" s="6">
        <v>2353.3000000000002</v>
      </c>
      <c r="AM339" s="6">
        <v>1817.5</v>
      </c>
      <c r="AN339" s="6">
        <v>7446.7</v>
      </c>
      <c r="AO339" s="6">
        <v>2928.7</v>
      </c>
      <c r="AP339" s="6">
        <v>7.4</v>
      </c>
      <c r="AQ339" s="6">
        <v>11.7</v>
      </c>
      <c r="AR339" s="71">
        <v>235378.29</v>
      </c>
      <c r="AS339" s="6">
        <v>33944</v>
      </c>
      <c r="AT339" s="6">
        <v>1.3</v>
      </c>
      <c r="AU339" s="6">
        <v>0</v>
      </c>
      <c r="AV339" s="71">
        <v>0.65700000000000003</v>
      </c>
      <c r="AW339" s="71">
        <v>1.7000000000000001E-2</v>
      </c>
      <c r="AX339" s="6">
        <v>0</v>
      </c>
      <c r="AY339" s="6">
        <v>2</v>
      </c>
      <c r="AZ339" s="6">
        <v>1</v>
      </c>
      <c r="BA339" s="6">
        <v>1</v>
      </c>
      <c r="BB339" s="6">
        <v>0</v>
      </c>
      <c r="BC339" s="6">
        <v>0.24</v>
      </c>
      <c r="BD339" s="6">
        <v>0</v>
      </c>
      <c r="BE339" s="6">
        <v>118.85</v>
      </c>
      <c r="BF339" s="6">
        <v>67.53</v>
      </c>
      <c r="BG339" s="6">
        <v>0</v>
      </c>
      <c r="BH339" s="6">
        <v>0</v>
      </c>
      <c r="BI339" s="6">
        <v>1</v>
      </c>
      <c r="BJ339" s="6">
        <v>0</v>
      </c>
      <c r="BK339" s="6">
        <v>0.36</v>
      </c>
      <c r="BL339" s="6">
        <v>0.06</v>
      </c>
      <c r="BM339" s="71">
        <v>0.49099999999999999</v>
      </c>
      <c r="BN339" s="6">
        <v>4.0000000000000001E-3</v>
      </c>
      <c r="BO339" s="6">
        <v>7</v>
      </c>
      <c r="BP339" s="6">
        <v>0.2</v>
      </c>
      <c r="BQ339" s="6">
        <v>0.1</v>
      </c>
      <c r="BR339" s="6">
        <v>2</v>
      </c>
      <c r="BS339" s="6">
        <v>0</v>
      </c>
      <c r="BT339" s="6">
        <v>0.1</v>
      </c>
      <c r="BU339" s="6">
        <v>58.8</v>
      </c>
    </row>
    <row r="340" spans="1:73">
      <c r="A340" s="5">
        <v>41226</v>
      </c>
      <c r="B340" s="6">
        <v>2633.6</v>
      </c>
      <c r="C340" s="6">
        <v>1395.2</v>
      </c>
      <c r="D340" s="6">
        <v>4770</v>
      </c>
      <c r="E340" s="6">
        <v>1.6</v>
      </c>
      <c r="F340" s="6">
        <v>0</v>
      </c>
      <c r="G340" s="6">
        <v>349899</v>
      </c>
      <c r="H340" s="6">
        <v>139567.79999999999</v>
      </c>
      <c r="I340" s="6">
        <v>33955</v>
      </c>
      <c r="J340" s="6">
        <v>8.5</v>
      </c>
      <c r="K340" s="6">
        <v>13.8</v>
      </c>
      <c r="L340" s="6">
        <v>13580.5</v>
      </c>
      <c r="M340" s="6">
        <v>6298.5</v>
      </c>
      <c r="N340" s="48">
        <v>148566.79999999999</v>
      </c>
      <c r="O340" s="48">
        <v>119331.5</v>
      </c>
      <c r="P340" s="6">
        <v>73451.7</v>
      </c>
      <c r="Q340" s="6">
        <v>63172.7</v>
      </c>
      <c r="R340" s="6">
        <v>79634.399999999994</v>
      </c>
      <c r="S340" s="6">
        <v>53809.1</v>
      </c>
      <c r="T340" s="6">
        <v>7125.1</v>
      </c>
      <c r="U340" s="6">
        <v>5423.7</v>
      </c>
      <c r="V340" s="6">
        <v>663639.80000000005</v>
      </c>
      <c r="W340" s="6">
        <v>348779.2</v>
      </c>
      <c r="X340" s="6">
        <v>1240791.2</v>
      </c>
      <c r="Y340" s="6">
        <v>122147.8</v>
      </c>
      <c r="Z340" s="6">
        <v>122147.8</v>
      </c>
      <c r="AA340" s="6">
        <v>1774</v>
      </c>
      <c r="AB340" s="6">
        <v>46628.9</v>
      </c>
      <c r="AC340" s="6">
        <v>26213.200000000001</v>
      </c>
      <c r="AD340" s="6">
        <v>1259138.8999999999</v>
      </c>
      <c r="AE340" s="6">
        <v>122567.3</v>
      </c>
      <c r="AF340" s="6">
        <v>878.9</v>
      </c>
      <c r="AG340" s="6">
        <v>2180</v>
      </c>
      <c r="AH340" s="6">
        <v>10782.3</v>
      </c>
      <c r="AI340" s="6">
        <v>8389</v>
      </c>
      <c r="AJ340" s="6">
        <v>45074.6</v>
      </c>
      <c r="AK340" s="6">
        <v>35859.5</v>
      </c>
      <c r="AL340" s="6">
        <v>2371.6999999999998</v>
      </c>
      <c r="AM340" s="6">
        <v>1831.6</v>
      </c>
      <c r="AN340" s="6">
        <v>7465.1</v>
      </c>
      <c r="AO340" s="6">
        <v>2935.7</v>
      </c>
      <c r="AP340" s="6">
        <v>7.4</v>
      </c>
      <c r="AQ340" s="6">
        <v>11.7</v>
      </c>
      <c r="AR340" s="71">
        <v>235378.29</v>
      </c>
      <c r="AS340" s="6">
        <v>33944</v>
      </c>
      <c r="AT340" s="6">
        <v>1.3</v>
      </c>
      <c r="AU340" s="6">
        <v>0</v>
      </c>
      <c r="AV340" s="71">
        <v>0.65700000000000003</v>
      </c>
      <c r="AW340" s="71">
        <v>1.7000000000000001E-2</v>
      </c>
      <c r="AX340" s="6">
        <v>0</v>
      </c>
      <c r="AY340" s="6">
        <v>2</v>
      </c>
      <c r="AZ340" s="6">
        <v>1</v>
      </c>
      <c r="BA340" s="6">
        <v>1</v>
      </c>
      <c r="BB340" s="6">
        <v>0</v>
      </c>
      <c r="BC340" s="6">
        <v>0.24</v>
      </c>
      <c r="BD340" s="6">
        <v>0</v>
      </c>
      <c r="BE340" s="6">
        <v>118.85</v>
      </c>
      <c r="BF340" s="6">
        <v>67.53</v>
      </c>
      <c r="BG340" s="6">
        <v>0</v>
      </c>
      <c r="BH340" s="6">
        <v>0</v>
      </c>
      <c r="BI340" s="6">
        <v>1</v>
      </c>
      <c r="BJ340" s="6">
        <v>0</v>
      </c>
      <c r="BK340" s="6">
        <v>0.36</v>
      </c>
      <c r="BL340" s="6">
        <v>0.06</v>
      </c>
      <c r="BM340" s="71">
        <v>0.49099999999999999</v>
      </c>
      <c r="BN340" s="6">
        <v>4.0000000000000001E-3</v>
      </c>
      <c r="BO340" s="6">
        <v>7</v>
      </c>
      <c r="BP340" s="6">
        <v>0.2</v>
      </c>
      <c r="BQ340" s="6">
        <v>0.1</v>
      </c>
      <c r="BR340" s="6">
        <v>2</v>
      </c>
      <c r="BS340" s="6">
        <v>0</v>
      </c>
      <c r="BT340" s="6">
        <v>0.1</v>
      </c>
      <c r="BU340" s="6">
        <v>58.8</v>
      </c>
    </row>
    <row r="341" spans="1:73">
      <c r="A341" s="5">
        <v>41227</v>
      </c>
      <c r="B341" s="6">
        <v>2633.6</v>
      </c>
      <c r="C341" s="6">
        <v>1395.2</v>
      </c>
      <c r="D341" s="6">
        <v>4770</v>
      </c>
      <c r="E341" s="6">
        <v>1.6</v>
      </c>
      <c r="F341" s="6">
        <v>0</v>
      </c>
      <c r="G341" s="6">
        <v>350146</v>
      </c>
      <c r="H341" s="6">
        <v>139667.1</v>
      </c>
      <c r="I341" s="6">
        <v>33979</v>
      </c>
      <c r="J341" s="6">
        <v>8.5</v>
      </c>
      <c r="K341" s="6">
        <v>13.8</v>
      </c>
      <c r="L341" s="6">
        <v>13580.5</v>
      </c>
      <c r="M341" s="6">
        <v>6298.5</v>
      </c>
      <c r="N341" s="48">
        <v>148598.29999999999</v>
      </c>
      <c r="O341" s="48">
        <v>119356.5</v>
      </c>
      <c r="P341" s="6">
        <v>73472.7</v>
      </c>
      <c r="Q341" s="6">
        <v>63189.9</v>
      </c>
      <c r="R341" s="6">
        <v>79655.7</v>
      </c>
      <c r="S341" s="6">
        <v>53823.6</v>
      </c>
      <c r="T341" s="6">
        <v>7125.1</v>
      </c>
      <c r="U341" s="6">
        <v>5423.7</v>
      </c>
      <c r="V341" s="6">
        <v>663930.80000000005</v>
      </c>
      <c r="W341" s="6">
        <v>348907.4</v>
      </c>
      <c r="X341" s="6">
        <v>1241086.1000000001</v>
      </c>
      <c r="Y341" s="6">
        <v>122171.8</v>
      </c>
      <c r="Z341" s="6">
        <v>122171.8</v>
      </c>
      <c r="AA341" s="6">
        <v>1774</v>
      </c>
      <c r="AB341" s="6">
        <v>46725.599999999999</v>
      </c>
      <c r="AC341" s="6">
        <v>26293.7</v>
      </c>
      <c r="AD341" s="6">
        <v>1259239.6000000001</v>
      </c>
      <c r="AE341" s="6">
        <v>122591.3</v>
      </c>
      <c r="AF341" s="6">
        <v>878.9</v>
      </c>
      <c r="AG341" s="6">
        <v>2180</v>
      </c>
      <c r="AH341" s="6">
        <v>10788.2</v>
      </c>
      <c r="AI341" s="6">
        <v>8393.6</v>
      </c>
      <c r="AJ341" s="6">
        <v>45087.6</v>
      </c>
      <c r="AK341" s="6">
        <v>35868.9</v>
      </c>
      <c r="AL341" s="6">
        <v>2390.3000000000002</v>
      </c>
      <c r="AM341" s="6">
        <v>1845.8</v>
      </c>
      <c r="AN341" s="6">
        <v>7491</v>
      </c>
      <c r="AO341" s="6">
        <v>2945.5</v>
      </c>
      <c r="AP341" s="6">
        <v>7.4</v>
      </c>
      <c r="AQ341" s="6">
        <v>11.7</v>
      </c>
      <c r="AR341" s="71">
        <v>235378.29</v>
      </c>
      <c r="AS341" s="6">
        <v>33944</v>
      </c>
      <c r="AT341" s="6">
        <v>1.3</v>
      </c>
      <c r="AU341" s="6">
        <v>0</v>
      </c>
      <c r="AV341" s="71">
        <v>0.65700000000000003</v>
      </c>
      <c r="AW341" s="71">
        <v>1.7000000000000001E-2</v>
      </c>
      <c r="AX341" s="6">
        <v>0</v>
      </c>
      <c r="AY341" s="6">
        <v>2</v>
      </c>
      <c r="AZ341" s="6">
        <v>1</v>
      </c>
      <c r="BA341" s="6">
        <v>1</v>
      </c>
      <c r="BB341" s="6">
        <v>0</v>
      </c>
      <c r="BC341" s="6">
        <v>0.24</v>
      </c>
      <c r="BD341" s="6">
        <v>0</v>
      </c>
      <c r="BE341" s="6">
        <v>118.85</v>
      </c>
      <c r="BF341" s="6">
        <v>67.53</v>
      </c>
      <c r="BG341" s="6">
        <v>0</v>
      </c>
      <c r="BH341" s="6">
        <v>0</v>
      </c>
      <c r="BI341" s="6">
        <v>1</v>
      </c>
      <c r="BJ341" s="6">
        <v>0</v>
      </c>
      <c r="BK341" s="6">
        <v>0.36</v>
      </c>
      <c r="BL341" s="6">
        <v>0.06</v>
      </c>
      <c r="BM341" s="71">
        <v>0.49099999999999999</v>
      </c>
      <c r="BN341" s="6">
        <v>4.0000000000000001E-3</v>
      </c>
      <c r="BO341" s="6">
        <v>7</v>
      </c>
      <c r="BP341" s="6">
        <v>0.2</v>
      </c>
      <c r="BQ341" s="6">
        <v>0.1</v>
      </c>
      <c r="BR341" s="6">
        <v>2</v>
      </c>
      <c r="BS341" s="6">
        <v>0</v>
      </c>
      <c r="BT341" s="6">
        <v>0.1</v>
      </c>
      <c r="BU341" s="6">
        <v>58.8</v>
      </c>
    </row>
    <row r="342" spans="1:73">
      <c r="A342" s="5">
        <v>41228</v>
      </c>
      <c r="B342" s="6">
        <v>2633.6</v>
      </c>
      <c r="C342" s="6">
        <v>1395.2</v>
      </c>
      <c r="D342" s="6">
        <v>4770</v>
      </c>
      <c r="E342" s="6">
        <v>1.6</v>
      </c>
      <c r="F342" s="6">
        <v>0</v>
      </c>
      <c r="G342" s="6">
        <v>350396</v>
      </c>
      <c r="H342" s="6">
        <v>139767</v>
      </c>
      <c r="I342" s="6">
        <v>34003</v>
      </c>
      <c r="J342" s="6">
        <v>8.5</v>
      </c>
      <c r="K342" s="6">
        <v>13.8</v>
      </c>
      <c r="L342" s="6">
        <v>13580.5</v>
      </c>
      <c r="M342" s="6">
        <v>6298.5</v>
      </c>
      <c r="N342" s="6">
        <v>148629.6</v>
      </c>
      <c r="O342" s="6">
        <v>119381.2</v>
      </c>
      <c r="P342" s="6">
        <v>73493.899999999994</v>
      </c>
      <c r="Q342" s="6">
        <v>63207</v>
      </c>
      <c r="R342" s="6">
        <v>79676.899999999994</v>
      </c>
      <c r="S342" s="6">
        <v>53838</v>
      </c>
      <c r="T342" s="6">
        <v>7125.1</v>
      </c>
      <c r="U342" s="6">
        <v>5423.7</v>
      </c>
      <c r="V342" s="6">
        <v>664227.4</v>
      </c>
      <c r="W342" s="6">
        <v>349053.2</v>
      </c>
      <c r="X342" s="6">
        <v>1241381.2</v>
      </c>
      <c r="Y342" s="6">
        <v>122195.8</v>
      </c>
      <c r="Z342" s="6">
        <v>122195.8</v>
      </c>
      <c r="AA342" s="6">
        <v>1774</v>
      </c>
      <c r="AB342" s="6">
        <v>46821.7</v>
      </c>
      <c r="AC342" s="6">
        <v>26358.7</v>
      </c>
      <c r="AD342" s="6">
        <v>1259339</v>
      </c>
      <c r="AE342" s="6">
        <v>122615.3</v>
      </c>
      <c r="AF342" s="6">
        <v>878.9</v>
      </c>
      <c r="AG342" s="6">
        <v>2180</v>
      </c>
      <c r="AH342" s="6">
        <v>10794.1</v>
      </c>
      <c r="AI342" s="6">
        <v>8398.2000000000007</v>
      </c>
      <c r="AJ342" s="6">
        <v>45100.5</v>
      </c>
      <c r="AK342" s="6">
        <v>35878.1</v>
      </c>
      <c r="AL342" s="6">
        <v>2408.6999999999998</v>
      </c>
      <c r="AM342" s="6">
        <v>1860</v>
      </c>
      <c r="AN342" s="6">
        <v>7519.1</v>
      </c>
      <c r="AO342" s="6">
        <v>2956.7</v>
      </c>
      <c r="AP342" s="6">
        <v>7.4</v>
      </c>
      <c r="AQ342" s="6">
        <v>11.7</v>
      </c>
      <c r="AR342" s="71">
        <v>235378.29</v>
      </c>
      <c r="AS342" s="6">
        <v>33944</v>
      </c>
      <c r="AT342" s="6">
        <v>1.3</v>
      </c>
      <c r="AU342" s="6">
        <v>0</v>
      </c>
      <c r="AV342" s="71">
        <v>0.65700000000000003</v>
      </c>
      <c r="AW342" s="71">
        <v>1.7000000000000001E-2</v>
      </c>
      <c r="AX342" s="6">
        <v>0</v>
      </c>
      <c r="AY342" s="6">
        <v>2</v>
      </c>
      <c r="AZ342" s="6">
        <v>1</v>
      </c>
      <c r="BA342" s="6">
        <v>1</v>
      </c>
      <c r="BB342" s="6">
        <v>0</v>
      </c>
      <c r="BC342" s="6">
        <v>0.24</v>
      </c>
      <c r="BD342" s="6">
        <v>0</v>
      </c>
      <c r="BE342" s="6">
        <v>118.85</v>
      </c>
      <c r="BF342" s="6">
        <v>67.53</v>
      </c>
      <c r="BG342" s="6">
        <v>0</v>
      </c>
      <c r="BH342" s="6">
        <v>0</v>
      </c>
      <c r="BI342" s="6">
        <v>1</v>
      </c>
      <c r="BJ342" s="6">
        <v>0</v>
      </c>
      <c r="BK342" s="6">
        <v>0.36</v>
      </c>
      <c r="BL342" s="6">
        <v>0.06</v>
      </c>
      <c r="BM342" s="71">
        <v>0.49099999999999999</v>
      </c>
      <c r="BN342" s="6">
        <v>4.0000000000000001E-3</v>
      </c>
      <c r="BO342" s="6">
        <v>7</v>
      </c>
      <c r="BP342" s="6">
        <v>0.2</v>
      </c>
      <c r="BQ342" s="6">
        <v>0.1</v>
      </c>
      <c r="BR342" s="6">
        <v>2</v>
      </c>
      <c r="BS342" s="6">
        <v>0</v>
      </c>
      <c r="BT342" s="6">
        <v>0.1</v>
      </c>
      <c r="BU342" s="6">
        <v>58.8</v>
      </c>
    </row>
    <row r="343" spans="1:73">
      <c r="A343" s="5">
        <v>41229</v>
      </c>
      <c r="B343" s="6">
        <v>2633.6</v>
      </c>
      <c r="C343" s="6">
        <v>1395.2</v>
      </c>
      <c r="D343" s="6">
        <v>4770</v>
      </c>
      <c r="E343" s="6">
        <v>1.6</v>
      </c>
      <c r="F343" s="6">
        <v>0</v>
      </c>
      <c r="G343" s="6">
        <v>350642.8</v>
      </c>
      <c r="H343" s="6">
        <v>139865.20000000001</v>
      </c>
      <c r="I343" s="6">
        <v>34027</v>
      </c>
      <c r="J343" s="6">
        <v>8.5</v>
      </c>
      <c r="K343" s="6">
        <v>13.8</v>
      </c>
      <c r="L343" s="6">
        <v>13580.5</v>
      </c>
      <c r="M343" s="6">
        <v>6298.5</v>
      </c>
      <c r="N343" s="6">
        <v>148660.5</v>
      </c>
      <c r="O343" s="6">
        <v>119405.5</v>
      </c>
      <c r="P343" s="6">
        <v>73512.2</v>
      </c>
      <c r="Q343" s="6">
        <v>63222.5</v>
      </c>
      <c r="R343" s="6">
        <v>79697.8</v>
      </c>
      <c r="S343" s="6">
        <v>53852</v>
      </c>
      <c r="T343" s="6">
        <v>7125.1</v>
      </c>
      <c r="U343" s="6">
        <v>5423.7</v>
      </c>
      <c r="V343" s="6">
        <v>664504.1</v>
      </c>
      <c r="W343" s="6">
        <v>349206.6</v>
      </c>
      <c r="X343" s="6">
        <v>1241659.2</v>
      </c>
      <c r="Y343" s="6">
        <v>122219.8</v>
      </c>
      <c r="Z343" s="6">
        <v>122219.8</v>
      </c>
      <c r="AA343" s="6">
        <v>1774</v>
      </c>
      <c r="AB343" s="6">
        <v>46917.599999999999</v>
      </c>
      <c r="AC343" s="6">
        <v>26405.7</v>
      </c>
      <c r="AD343" s="6">
        <v>1259439.8</v>
      </c>
      <c r="AE343" s="6">
        <v>122639.3</v>
      </c>
      <c r="AF343" s="6">
        <v>878.9</v>
      </c>
      <c r="AG343" s="6">
        <v>2180</v>
      </c>
      <c r="AH343" s="6">
        <v>10800</v>
      </c>
      <c r="AI343" s="6">
        <v>8402.7000000000007</v>
      </c>
      <c r="AJ343" s="6">
        <v>45113.3</v>
      </c>
      <c r="AK343" s="6">
        <v>35887.300000000003</v>
      </c>
      <c r="AL343" s="6">
        <v>2426.9</v>
      </c>
      <c r="AM343" s="6">
        <v>1873.8</v>
      </c>
      <c r="AN343" s="6">
        <v>7534.6</v>
      </c>
      <c r="AO343" s="6">
        <v>2962.9</v>
      </c>
      <c r="AP343" s="6">
        <v>7.4</v>
      </c>
      <c r="AQ343" s="6">
        <v>11.7</v>
      </c>
      <c r="AR343" s="71">
        <v>235378.29</v>
      </c>
      <c r="AS343" s="6">
        <v>33944</v>
      </c>
      <c r="AT343" s="6">
        <v>1.3</v>
      </c>
      <c r="AU343" s="6">
        <v>0</v>
      </c>
      <c r="AV343" s="71">
        <v>0.65700000000000003</v>
      </c>
      <c r="AW343" s="71">
        <v>1.7000000000000001E-2</v>
      </c>
      <c r="AX343" s="6">
        <v>0</v>
      </c>
      <c r="AY343" s="6">
        <v>2</v>
      </c>
      <c r="AZ343" s="6">
        <v>1</v>
      </c>
      <c r="BA343" s="6">
        <v>1</v>
      </c>
      <c r="BB343" s="6">
        <v>0</v>
      </c>
      <c r="BC343" s="6">
        <v>0.24</v>
      </c>
      <c r="BD343" s="6">
        <v>0</v>
      </c>
      <c r="BE343" s="6">
        <v>118.85</v>
      </c>
      <c r="BF343" s="6">
        <v>67.53</v>
      </c>
      <c r="BG343" s="6">
        <v>0</v>
      </c>
      <c r="BH343" s="6">
        <v>0</v>
      </c>
      <c r="BI343" s="6">
        <v>1</v>
      </c>
      <c r="BJ343" s="6">
        <v>0</v>
      </c>
      <c r="BK343" s="6">
        <v>0.36</v>
      </c>
      <c r="BL343" s="6">
        <v>0.06</v>
      </c>
      <c r="BM343" s="71">
        <v>0.49099999999999999</v>
      </c>
      <c r="BN343" s="6">
        <v>4.0000000000000001E-3</v>
      </c>
      <c r="BO343" s="6">
        <v>7</v>
      </c>
      <c r="BP343" s="6">
        <v>0.2</v>
      </c>
      <c r="BQ343" s="6">
        <v>0.1</v>
      </c>
      <c r="BR343" s="6">
        <v>2</v>
      </c>
      <c r="BS343" s="6">
        <v>0</v>
      </c>
      <c r="BT343" s="6">
        <v>0.1</v>
      </c>
      <c r="BU343" s="6">
        <v>58.8</v>
      </c>
    </row>
    <row r="344" spans="1:73">
      <c r="A344" s="5">
        <v>41230</v>
      </c>
      <c r="B344" s="6">
        <v>2633.6</v>
      </c>
      <c r="C344" s="6">
        <v>1395.2</v>
      </c>
      <c r="D344" s="6">
        <v>4770</v>
      </c>
      <c r="E344" s="6">
        <v>1.6</v>
      </c>
      <c r="F344" s="6">
        <v>0</v>
      </c>
      <c r="G344" s="6">
        <v>350889.5</v>
      </c>
      <c r="H344" s="6">
        <v>139963.29999999999</v>
      </c>
      <c r="I344" s="6">
        <v>34051</v>
      </c>
      <c r="J344" s="6">
        <v>8.5</v>
      </c>
      <c r="K344" s="6">
        <v>13.8</v>
      </c>
      <c r="L344" s="6">
        <v>13580.5</v>
      </c>
      <c r="M344" s="6">
        <v>6298.5</v>
      </c>
      <c r="N344" s="6">
        <v>148691.29999999999</v>
      </c>
      <c r="O344" s="6">
        <v>119429.7</v>
      </c>
      <c r="P344" s="6">
        <v>73532.2</v>
      </c>
      <c r="Q344" s="6">
        <v>63239</v>
      </c>
      <c r="R344" s="6">
        <v>79718.5</v>
      </c>
      <c r="S344" s="6">
        <v>53865.9</v>
      </c>
      <c r="T344" s="6">
        <v>7125.1</v>
      </c>
      <c r="U344" s="6">
        <v>5423.7</v>
      </c>
      <c r="V344" s="6">
        <v>664790.19999999995</v>
      </c>
      <c r="W344" s="6">
        <v>349362.4</v>
      </c>
      <c r="X344" s="6">
        <v>1241944.6000000001</v>
      </c>
      <c r="Y344" s="6">
        <v>122243.8</v>
      </c>
      <c r="Z344" s="6">
        <v>122243.8</v>
      </c>
      <c r="AA344" s="6">
        <v>1774</v>
      </c>
      <c r="AB344" s="6">
        <v>47013.3</v>
      </c>
      <c r="AC344" s="6">
        <v>26455.3</v>
      </c>
      <c r="AD344" s="6">
        <v>1259539.6000000001</v>
      </c>
      <c r="AE344" s="6">
        <v>122663.3</v>
      </c>
      <c r="AF344" s="6">
        <v>878.9</v>
      </c>
      <c r="AG344" s="6">
        <v>2180</v>
      </c>
      <c r="AH344" s="6">
        <v>10805.9</v>
      </c>
      <c r="AI344" s="6">
        <v>8407.2000000000007</v>
      </c>
      <c r="AJ344" s="6">
        <v>45126.3</v>
      </c>
      <c r="AK344" s="6">
        <v>35896.400000000001</v>
      </c>
      <c r="AL344" s="6">
        <v>2445.1</v>
      </c>
      <c r="AM344" s="6">
        <v>1887.7</v>
      </c>
      <c r="AN344" s="6">
        <v>7557.4</v>
      </c>
      <c r="AO344" s="6">
        <v>2971.5</v>
      </c>
      <c r="AP344" s="6">
        <v>7.4</v>
      </c>
      <c r="AQ344" s="6">
        <v>11.7</v>
      </c>
      <c r="AR344" s="71">
        <v>235378.29</v>
      </c>
      <c r="AS344" s="6">
        <v>33944</v>
      </c>
      <c r="AT344" s="6">
        <v>1.3</v>
      </c>
      <c r="AU344" s="6">
        <v>0</v>
      </c>
      <c r="AV344" s="71">
        <v>0.65700000000000003</v>
      </c>
      <c r="AW344" s="71">
        <v>1.7000000000000001E-2</v>
      </c>
      <c r="AX344" s="6">
        <v>0</v>
      </c>
      <c r="AY344" s="6">
        <v>2</v>
      </c>
      <c r="AZ344" s="6">
        <v>1</v>
      </c>
      <c r="BA344" s="6">
        <v>1</v>
      </c>
      <c r="BB344" s="6">
        <v>0</v>
      </c>
      <c r="BC344" s="6">
        <v>0.24</v>
      </c>
      <c r="BD344" s="6">
        <v>0</v>
      </c>
      <c r="BE344" s="6">
        <v>118.85</v>
      </c>
      <c r="BF344" s="6">
        <v>67.53</v>
      </c>
      <c r="BG344" s="6">
        <v>0</v>
      </c>
      <c r="BH344" s="6">
        <v>0</v>
      </c>
      <c r="BI344" s="6">
        <v>1</v>
      </c>
      <c r="BJ344" s="6">
        <v>0</v>
      </c>
      <c r="BK344" s="6">
        <v>0.36</v>
      </c>
      <c r="BL344" s="6">
        <v>0.06</v>
      </c>
      <c r="BM344" s="71">
        <v>0.49099999999999999</v>
      </c>
      <c r="BN344" s="6">
        <v>4.0000000000000001E-3</v>
      </c>
      <c r="BO344" s="6">
        <v>7</v>
      </c>
      <c r="BP344" s="6">
        <v>0.2</v>
      </c>
      <c r="BQ344" s="6">
        <v>0.1</v>
      </c>
      <c r="BR344" s="6">
        <v>2</v>
      </c>
      <c r="BS344" s="6">
        <v>0</v>
      </c>
      <c r="BT344" s="6">
        <v>0.1</v>
      </c>
      <c r="BU344" s="6">
        <v>58.8</v>
      </c>
    </row>
    <row r="345" spans="1:73">
      <c r="A345" s="5">
        <v>41231</v>
      </c>
      <c r="B345" s="6">
        <v>2633.6</v>
      </c>
      <c r="C345" s="6">
        <v>1395.2</v>
      </c>
      <c r="D345" s="6">
        <v>4770</v>
      </c>
      <c r="E345" s="6">
        <v>1.6</v>
      </c>
      <c r="F345" s="6">
        <v>0</v>
      </c>
      <c r="G345" s="6">
        <v>351140.9</v>
      </c>
      <c r="H345" s="6">
        <v>140062.79999999999</v>
      </c>
      <c r="I345" s="6">
        <v>34075</v>
      </c>
      <c r="J345" s="6">
        <v>8.5</v>
      </c>
      <c r="K345" s="6">
        <v>13.8</v>
      </c>
      <c r="L345" s="6">
        <v>13580.5</v>
      </c>
      <c r="M345" s="6">
        <v>6298.5</v>
      </c>
      <c r="N345" s="6">
        <v>148722.29999999999</v>
      </c>
      <c r="O345" s="6">
        <v>119454</v>
      </c>
      <c r="P345" s="6">
        <v>73552.7</v>
      </c>
      <c r="Q345" s="6">
        <v>63255.9</v>
      </c>
      <c r="R345" s="6">
        <v>79739.199999999997</v>
      </c>
      <c r="S345" s="6">
        <v>53879.8</v>
      </c>
      <c r="T345" s="6">
        <v>7125.1</v>
      </c>
      <c r="U345" s="6">
        <v>5423.7</v>
      </c>
      <c r="V345" s="6">
        <v>665081.80000000005</v>
      </c>
      <c r="W345" s="6">
        <v>349519.1</v>
      </c>
      <c r="X345" s="6">
        <v>1242236</v>
      </c>
      <c r="Y345" s="6">
        <v>122267.8</v>
      </c>
      <c r="Z345" s="6">
        <v>122267.8</v>
      </c>
      <c r="AA345" s="6">
        <v>1774</v>
      </c>
      <c r="AB345" s="6">
        <v>47109.3</v>
      </c>
      <c r="AC345" s="6">
        <v>26505.7</v>
      </c>
      <c r="AD345" s="6">
        <v>1259640</v>
      </c>
      <c r="AE345" s="6">
        <v>122687.3</v>
      </c>
      <c r="AF345" s="6">
        <v>878.9</v>
      </c>
      <c r="AG345" s="6">
        <v>2180</v>
      </c>
      <c r="AH345" s="6">
        <v>10811.8</v>
      </c>
      <c r="AI345" s="6">
        <v>8411.7999999999993</v>
      </c>
      <c r="AJ345" s="6">
        <v>45139.199999999997</v>
      </c>
      <c r="AK345" s="6">
        <v>35905.599999999999</v>
      </c>
      <c r="AL345" s="6">
        <v>2463.1999999999998</v>
      </c>
      <c r="AM345" s="6">
        <v>1901.3</v>
      </c>
      <c r="AN345" s="6">
        <v>7580.7</v>
      </c>
      <c r="AO345" s="6">
        <v>2980.7</v>
      </c>
      <c r="AP345" s="6">
        <v>7.4</v>
      </c>
      <c r="AQ345" s="6">
        <v>11.7</v>
      </c>
      <c r="AR345" s="71">
        <v>235378.29</v>
      </c>
      <c r="AS345" s="6">
        <v>33944</v>
      </c>
      <c r="AT345" s="6">
        <v>1.3</v>
      </c>
      <c r="AU345" s="6">
        <v>0</v>
      </c>
      <c r="AV345" s="71">
        <v>0.65700000000000003</v>
      </c>
      <c r="AW345" s="71">
        <v>1.7000000000000001E-2</v>
      </c>
      <c r="AX345" s="6">
        <v>0</v>
      </c>
      <c r="AY345" s="6">
        <v>2</v>
      </c>
      <c r="AZ345" s="6">
        <v>1</v>
      </c>
      <c r="BA345" s="6">
        <v>1</v>
      </c>
      <c r="BB345" s="6">
        <v>0</v>
      </c>
      <c r="BC345" s="6">
        <v>0.24</v>
      </c>
      <c r="BD345" s="6">
        <v>0</v>
      </c>
      <c r="BE345" s="6">
        <v>118.85</v>
      </c>
      <c r="BF345" s="6">
        <v>67.53</v>
      </c>
      <c r="BG345" s="6">
        <v>0</v>
      </c>
      <c r="BH345" s="6">
        <v>0</v>
      </c>
      <c r="BI345" s="6">
        <v>1</v>
      </c>
      <c r="BJ345" s="6">
        <v>0</v>
      </c>
      <c r="BK345" s="6">
        <v>0.36</v>
      </c>
      <c r="BL345" s="6">
        <v>0.06</v>
      </c>
      <c r="BM345" s="71">
        <v>0.49099999999999999</v>
      </c>
      <c r="BN345" s="6">
        <v>4.0000000000000001E-3</v>
      </c>
      <c r="BO345" s="6">
        <v>7</v>
      </c>
      <c r="BP345" s="6">
        <v>0.2</v>
      </c>
      <c r="BQ345" s="6">
        <v>0.1</v>
      </c>
      <c r="BR345" s="6">
        <v>2</v>
      </c>
      <c r="BS345" s="6">
        <v>0</v>
      </c>
      <c r="BT345" s="6">
        <v>0.1</v>
      </c>
      <c r="BU345" s="6">
        <v>58.8</v>
      </c>
    </row>
    <row r="346" spans="1:73">
      <c r="A346" s="5">
        <v>41232</v>
      </c>
      <c r="B346" s="6">
        <v>2633.6</v>
      </c>
      <c r="C346" s="6">
        <v>1395.2</v>
      </c>
      <c r="D346" s="6">
        <v>4770</v>
      </c>
      <c r="E346" s="6">
        <v>1.6</v>
      </c>
      <c r="F346" s="6">
        <v>0</v>
      </c>
      <c r="G346" s="6">
        <v>351389.9</v>
      </c>
      <c r="H346" s="6">
        <v>140161.60000000001</v>
      </c>
      <c r="I346" s="6">
        <v>34099</v>
      </c>
      <c r="J346" s="6">
        <v>8.5</v>
      </c>
      <c r="K346" s="6">
        <v>13.8</v>
      </c>
      <c r="L346" s="6">
        <v>13580.5</v>
      </c>
      <c r="M346" s="6">
        <v>6298.5</v>
      </c>
      <c r="N346" s="6">
        <v>148752.79999999999</v>
      </c>
      <c r="O346" s="6">
        <v>119478</v>
      </c>
      <c r="P346" s="6">
        <v>73570.899999999994</v>
      </c>
      <c r="Q346" s="6">
        <v>63271.6</v>
      </c>
      <c r="R346" s="6">
        <v>79760.3</v>
      </c>
      <c r="S346" s="6">
        <v>53894</v>
      </c>
      <c r="T346" s="6">
        <v>7125.1</v>
      </c>
      <c r="U346" s="6">
        <v>5423.7</v>
      </c>
      <c r="V346" s="6">
        <v>665357.30000000005</v>
      </c>
      <c r="W346" s="6">
        <v>349672.5</v>
      </c>
      <c r="X346" s="6">
        <v>1242511.6000000001</v>
      </c>
      <c r="Y346" s="6">
        <v>122291.8</v>
      </c>
      <c r="Z346" s="6">
        <v>122291.8</v>
      </c>
      <c r="AA346" s="6">
        <v>1774</v>
      </c>
      <c r="AB346" s="6">
        <v>47205.1</v>
      </c>
      <c r="AC346" s="6">
        <v>26552.400000000001</v>
      </c>
      <c r="AD346" s="6">
        <v>1259740.8999999999</v>
      </c>
      <c r="AE346" s="6">
        <v>122711.3</v>
      </c>
      <c r="AF346" s="6">
        <v>878.9</v>
      </c>
      <c r="AG346" s="6">
        <v>2180</v>
      </c>
      <c r="AH346" s="6">
        <v>10817.7</v>
      </c>
      <c r="AI346" s="6">
        <v>8416.2999999999993</v>
      </c>
      <c r="AJ346" s="6">
        <v>45152.1</v>
      </c>
      <c r="AK346" s="6">
        <v>35914.800000000003</v>
      </c>
      <c r="AL346" s="6">
        <v>2481.4</v>
      </c>
      <c r="AM346" s="6">
        <v>1901.4</v>
      </c>
      <c r="AN346" s="6">
        <v>7592.4</v>
      </c>
      <c r="AO346" s="6">
        <v>2985.4</v>
      </c>
      <c r="AP346" s="6">
        <v>7.4</v>
      </c>
      <c r="AQ346" s="6">
        <v>11.7</v>
      </c>
      <c r="AR346" s="71">
        <v>235378.29</v>
      </c>
      <c r="AS346" s="6">
        <v>33944</v>
      </c>
      <c r="AT346" s="6">
        <v>1.3</v>
      </c>
      <c r="AU346" s="6">
        <v>0</v>
      </c>
      <c r="AV346" s="71">
        <v>0.65700000000000003</v>
      </c>
      <c r="AW346" s="71">
        <v>1.7000000000000001E-2</v>
      </c>
      <c r="AX346" s="6">
        <v>0</v>
      </c>
      <c r="AY346" s="6">
        <v>2</v>
      </c>
      <c r="AZ346" s="6">
        <v>1</v>
      </c>
      <c r="BA346" s="6">
        <v>1</v>
      </c>
      <c r="BB346" s="6">
        <v>0</v>
      </c>
      <c r="BC346" s="6">
        <v>0.24</v>
      </c>
      <c r="BD346" s="6">
        <v>0</v>
      </c>
      <c r="BE346" s="6">
        <v>118.85</v>
      </c>
      <c r="BF346" s="6">
        <v>67.53</v>
      </c>
      <c r="BG346" s="6">
        <v>0</v>
      </c>
      <c r="BH346" s="6">
        <v>0</v>
      </c>
      <c r="BI346" s="6">
        <v>1</v>
      </c>
      <c r="BJ346" s="6">
        <v>0</v>
      </c>
      <c r="BK346" s="6">
        <v>0.36</v>
      </c>
      <c r="BL346" s="6">
        <v>0.06</v>
      </c>
      <c r="BM346" s="71">
        <v>0.49099999999999999</v>
      </c>
      <c r="BN346" s="6">
        <v>4.0000000000000001E-3</v>
      </c>
      <c r="BO346" s="6">
        <v>7</v>
      </c>
      <c r="BP346" s="6">
        <v>0.2</v>
      </c>
      <c r="BQ346" s="6">
        <v>0.1</v>
      </c>
      <c r="BR346" s="6">
        <v>2</v>
      </c>
      <c r="BS346" s="6">
        <v>0</v>
      </c>
      <c r="BT346" s="6">
        <v>0.1</v>
      </c>
      <c r="BU346" s="6">
        <v>58.8</v>
      </c>
    </row>
    <row r="347" spans="1:73">
      <c r="A347" s="5">
        <v>41233</v>
      </c>
      <c r="B347" s="6">
        <v>2633.6</v>
      </c>
      <c r="C347" s="6">
        <v>1395.2</v>
      </c>
      <c r="D347" s="6">
        <v>4770</v>
      </c>
      <c r="E347" s="6">
        <v>1.6</v>
      </c>
      <c r="F347" s="6">
        <v>0</v>
      </c>
      <c r="G347" s="6">
        <v>351645.6</v>
      </c>
      <c r="H347" s="6">
        <v>140262.5</v>
      </c>
      <c r="I347" s="6">
        <v>34123</v>
      </c>
      <c r="J347" s="6">
        <v>8.5</v>
      </c>
      <c r="K347" s="6">
        <v>13.8</v>
      </c>
      <c r="L347" s="6">
        <v>13580.6</v>
      </c>
      <c r="M347" s="6">
        <v>6298.5</v>
      </c>
      <c r="N347" s="6">
        <v>148783.9</v>
      </c>
      <c r="O347" s="6">
        <v>119502.39999999999</v>
      </c>
      <c r="P347" s="6">
        <v>73593.5</v>
      </c>
      <c r="Q347" s="6">
        <v>63289.5</v>
      </c>
      <c r="R347" s="6">
        <v>79781.7</v>
      </c>
      <c r="S347" s="6">
        <v>53908.3</v>
      </c>
      <c r="T347" s="6">
        <v>7125.1</v>
      </c>
      <c r="U347" s="6">
        <v>5423.7</v>
      </c>
      <c r="V347" s="6">
        <v>665669</v>
      </c>
      <c r="W347" s="6">
        <v>349833.4</v>
      </c>
      <c r="X347" s="6">
        <v>1242822.6000000001</v>
      </c>
      <c r="Y347" s="6">
        <v>122315.8</v>
      </c>
      <c r="Z347" s="6">
        <v>122315.8</v>
      </c>
      <c r="AA347" s="6">
        <v>1774</v>
      </c>
      <c r="AB347" s="6">
        <v>47301.4</v>
      </c>
      <c r="AC347" s="6">
        <v>26607.7</v>
      </c>
      <c r="AD347" s="6">
        <v>1259841.2</v>
      </c>
      <c r="AE347" s="6">
        <v>122735.3</v>
      </c>
      <c r="AF347" s="6">
        <v>878.9</v>
      </c>
      <c r="AG347" s="6">
        <v>2180</v>
      </c>
      <c r="AH347" s="6">
        <v>10823.8</v>
      </c>
      <c r="AI347" s="6">
        <v>8420.9</v>
      </c>
      <c r="AJ347" s="6">
        <v>45165</v>
      </c>
      <c r="AK347" s="6">
        <v>35924</v>
      </c>
      <c r="AL347" s="6">
        <v>2499.8000000000002</v>
      </c>
      <c r="AM347" s="6">
        <v>1929.2</v>
      </c>
      <c r="AN347" s="6">
        <v>7629</v>
      </c>
      <c r="AO347" s="6">
        <v>2999.3</v>
      </c>
      <c r="AP347" s="6">
        <v>7.4</v>
      </c>
      <c r="AQ347" s="6">
        <v>11.7</v>
      </c>
      <c r="AR347" s="71">
        <v>235378.29</v>
      </c>
      <c r="AS347" s="6">
        <v>33944</v>
      </c>
      <c r="AT347" s="6">
        <v>1.3</v>
      </c>
      <c r="AU347" s="6">
        <v>0</v>
      </c>
      <c r="AV347" s="71">
        <v>0.65700000000000003</v>
      </c>
      <c r="AW347" s="71">
        <v>1.7000000000000001E-2</v>
      </c>
      <c r="AX347" s="6">
        <v>0</v>
      </c>
      <c r="AY347" s="6">
        <v>2</v>
      </c>
      <c r="AZ347" s="6">
        <v>1</v>
      </c>
      <c r="BA347" s="6">
        <v>1</v>
      </c>
      <c r="BB347" s="6">
        <v>0</v>
      </c>
      <c r="BC347" s="6">
        <v>0.24</v>
      </c>
      <c r="BD347" s="6">
        <v>0</v>
      </c>
      <c r="BE347" s="6">
        <v>118.85</v>
      </c>
      <c r="BF347" s="6">
        <v>67.53</v>
      </c>
      <c r="BG347" s="6">
        <v>0</v>
      </c>
      <c r="BH347" s="6">
        <v>0</v>
      </c>
      <c r="BI347" s="6">
        <v>1</v>
      </c>
      <c r="BJ347" s="6">
        <v>0</v>
      </c>
      <c r="BK347" s="6">
        <v>0.36</v>
      </c>
      <c r="BL347" s="6">
        <v>0.06</v>
      </c>
      <c r="BM347" s="71">
        <v>0.49099999999999999</v>
      </c>
      <c r="BN347" s="6">
        <v>4.0000000000000001E-3</v>
      </c>
      <c r="BO347" s="6">
        <v>7</v>
      </c>
      <c r="BP347" s="6">
        <v>0.2</v>
      </c>
      <c r="BQ347" s="6">
        <v>0.1</v>
      </c>
      <c r="BR347" s="6">
        <v>2</v>
      </c>
      <c r="BS347" s="6">
        <v>0</v>
      </c>
      <c r="BT347" s="6">
        <v>0.1</v>
      </c>
      <c r="BU347" s="6">
        <v>58.8</v>
      </c>
    </row>
    <row r="348" spans="1:73">
      <c r="A348" s="5">
        <v>41234</v>
      </c>
      <c r="B348" s="6">
        <v>2633.6</v>
      </c>
      <c r="C348" s="6">
        <v>1395.2</v>
      </c>
      <c r="D348" s="6">
        <v>4770</v>
      </c>
      <c r="E348" s="6">
        <v>1.6</v>
      </c>
      <c r="F348" s="6">
        <v>0</v>
      </c>
      <c r="G348" s="6">
        <v>351903.1</v>
      </c>
      <c r="H348" s="6">
        <v>140363.9</v>
      </c>
      <c r="I348" s="6">
        <v>34147</v>
      </c>
      <c r="J348" s="6">
        <v>8.5</v>
      </c>
      <c r="K348" s="6">
        <v>13.8</v>
      </c>
      <c r="L348" s="6">
        <v>13580.6</v>
      </c>
      <c r="M348" s="6">
        <v>6298.5</v>
      </c>
      <c r="N348" s="6">
        <v>148815</v>
      </c>
      <c r="O348" s="6">
        <v>119526.9</v>
      </c>
      <c r="P348" s="6">
        <v>73616.399999999994</v>
      </c>
      <c r="Q348" s="6">
        <v>63307.6</v>
      </c>
      <c r="R348" s="6">
        <v>79803.399999999994</v>
      </c>
      <c r="S348" s="6">
        <v>53922.8</v>
      </c>
      <c r="T348" s="6">
        <v>7125.1</v>
      </c>
      <c r="U348" s="6">
        <v>5423.7</v>
      </c>
      <c r="V348" s="6">
        <v>665972.80000000005</v>
      </c>
      <c r="W348" s="6">
        <v>349979.6</v>
      </c>
      <c r="X348" s="6">
        <v>1243124.3</v>
      </c>
      <c r="Y348" s="6">
        <v>122339.8</v>
      </c>
      <c r="Z348" s="6">
        <v>122339.8</v>
      </c>
      <c r="AA348" s="6">
        <v>2522</v>
      </c>
      <c r="AB348" s="6">
        <v>47422.7</v>
      </c>
      <c r="AC348" s="6">
        <v>26684.6</v>
      </c>
      <c r="AD348" s="6">
        <v>1259965.2</v>
      </c>
      <c r="AE348" s="6">
        <v>122759.3</v>
      </c>
      <c r="AF348" s="6">
        <v>878.9</v>
      </c>
      <c r="AG348" s="6">
        <v>2180</v>
      </c>
      <c r="AH348" s="6">
        <v>10829.7</v>
      </c>
      <c r="AI348" s="6">
        <v>8425.5</v>
      </c>
      <c r="AJ348" s="6">
        <v>45177.9</v>
      </c>
      <c r="AK348" s="6">
        <v>35933.199999999997</v>
      </c>
      <c r="AL348" s="6">
        <v>2518.1</v>
      </c>
      <c r="AM348" s="6">
        <v>1943.3</v>
      </c>
      <c r="AN348" s="6">
        <v>7679.1</v>
      </c>
      <c r="AO348" s="6">
        <v>3018.6</v>
      </c>
      <c r="AP348" s="6">
        <v>7.4</v>
      </c>
      <c r="AQ348" s="6">
        <v>11.7</v>
      </c>
      <c r="AR348" s="71">
        <v>235378.29</v>
      </c>
      <c r="AS348" s="6">
        <v>33944</v>
      </c>
      <c r="AT348" s="6">
        <v>1.3</v>
      </c>
      <c r="AU348" s="6">
        <v>0</v>
      </c>
      <c r="AV348" s="71">
        <v>0.65700000000000003</v>
      </c>
      <c r="AW348" s="71">
        <v>1.7000000000000001E-2</v>
      </c>
      <c r="AX348" s="6">
        <v>0</v>
      </c>
      <c r="AY348" s="6">
        <v>2</v>
      </c>
      <c r="AZ348" s="6">
        <v>1</v>
      </c>
      <c r="BA348" s="6">
        <v>1</v>
      </c>
      <c r="BB348" s="6">
        <v>0</v>
      </c>
      <c r="BC348" s="6">
        <v>0.24</v>
      </c>
      <c r="BD348" s="6">
        <v>0</v>
      </c>
      <c r="BE348" s="6">
        <v>118.85</v>
      </c>
      <c r="BF348" s="6">
        <v>67.53</v>
      </c>
      <c r="BG348" s="6">
        <v>0</v>
      </c>
      <c r="BH348" s="6">
        <v>0</v>
      </c>
      <c r="BI348" s="6">
        <v>1</v>
      </c>
      <c r="BJ348" s="6">
        <v>0</v>
      </c>
      <c r="BK348" s="6">
        <v>0.36</v>
      </c>
      <c r="BL348" s="6">
        <v>0.06</v>
      </c>
      <c r="BM348" s="71">
        <v>0.49099999999999999</v>
      </c>
      <c r="BN348" s="6">
        <v>4.0000000000000001E-3</v>
      </c>
      <c r="BO348" s="6">
        <v>7</v>
      </c>
      <c r="BP348" s="6">
        <v>0.2</v>
      </c>
      <c r="BQ348" s="6">
        <v>0.1</v>
      </c>
      <c r="BR348" s="6">
        <v>2</v>
      </c>
      <c r="BS348" s="6">
        <v>0</v>
      </c>
      <c r="BT348" s="6">
        <v>0.1</v>
      </c>
      <c r="BU348" s="6">
        <v>58.8</v>
      </c>
    </row>
    <row r="349" spans="1:73">
      <c r="A349" s="5">
        <v>41235</v>
      </c>
      <c r="B349" s="6">
        <v>2633.6</v>
      </c>
      <c r="C349" s="6">
        <v>1395.2</v>
      </c>
      <c r="D349" s="6">
        <v>4770</v>
      </c>
      <c r="E349" s="6">
        <v>1.6</v>
      </c>
      <c r="F349" s="6">
        <v>0</v>
      </c>
      <c r="G349" s="6">
        <v>352159.6</v>
      </c>
      <c r="H349" s="6">
        <v>140465</v>
      </c>
      <c r="I349" s="6">
        <v>34171</v>
      </c>
      <c r="J349" s="6">
        <v>8.5</v>
      </c>
      <c r="K349" s="6">
        <v>13.8</v>
      </c>
      <c r="L349" s="6">
        <v>13580.6</v>
      </c>
      <c r="M349" s="6">
        <v>6298.5</v>
      </c>
      <c r="N349" s="6">
        <v>148845.6</v>
      </c>
      <c r="O349" s="6">
        <v>119551</v>
      </c>
      <c r="P349" s="6">
        <v>73636.3</v>
      </c>
      <c r="Q349" s="6">
        <v>63324</v>
      </c>
      <c r="R349" s="6">
        <v>79824.899999999994</v>
      </c>
      <c r="S349" s="6">
        <v>53937.4</v>
      </c>
      <c r="T349" s="6">
        <v>7125.1</v>
      </c>
      <c r="U349" s="6">
        <v>5423.7</v>
      </c>
      <c r="V349" s="6">
        <v>666260</v>
      </c>
      <c r="W349" s="6">
        <v>350129</v>
      </c>
      <c r="X349" s="6">
        <v>1243413.3</v>
      </c>
      <c r="Y349" s="6">
        <v>122363.8</v>
      </c>
      <c r="Z349" s="6">
        <v>122363.8</v>
      </c>
      <c r="AA349" s="6">
        <v>2522</v>
      </c>
      <c r="AB349" s="6">
        <v>47525.3</v>
      </c>
      <c r="AC349" s="6">
        <v>26742.6</v>
      </c>
      <c r="AD349" s="6">
        <v>1260071.8</v>
      </c>
      <c r="AE349" s="6">
        <v>122783.3</v>
      </c>
      <c r="AF349" s="6">
        <v>878.9</v>
      </c>
      <c r="AG349" s="6">
        <v>2180</v>
      </c>
      <c r="AH349" s="6">
        <v>10835.5</v>
      </c>
      <c r="AI349" s="6">
        <v>8430</v>
      </c>
      <c r="AJ349" s="6">
        <v>45190.7</v>
      </c>
      <c r="AK349" s="6">
        <v>35942.400000000001</v>
      </c>
      <c r="AL349" s="6">
        <v>2536.4</v>
      </c>
      <c r="AM349" s="6">
        <v>1957.4</v>
      </c>
      <c r="AN349" s="6">
        <v>7701</v>
      </c>
      <c r="AO349" s="6">
        <v>3027.2</v>
      </c>
      <c r="AP349" s="6">
        <v>7.4</v>
      </c>
      <c r="AQ349" s="6">
        <v>11.7</v>
      </c>
      <c r="AR349" s="71">
        <v>235378.29</v>
      </c>
      <c r="AS349" s="6">
        <v>33944</v>
      </c>
      <c r="AT349" s="6">
        <v>1.3</v>
      </c>
      <c r="AU349" s="6">
        <v>0</v>
      </c>
      <c r="AV349" s="71">
        <v>0.65700000000000003</v>
      </c>
      <c r="AW349" s="71">
        <v>1.7000000000000001E-2</v>
      </c>
      <c r="AX349" s="6">
        <v>0</v>
      </c>
      <c r="AY349" s="6">
        <v>2</v>
      </c>
      <c r="AZ349" s="6">
        <v>1</v>
      </c>
      <c r="BA349" s="6">
        <v>1</v>
      </c>
      <c r="BB349" s="6">
        <v>0</v>
      </c>
      <c r="BC349" s="6">
        <v>0.24</v>
      </c>
      <c r="BD349" s="6">
        <v>0</v>
      </c>
      <c r="BE349" s="6">
        <v>118.85</v>
      </c>
      <c r="BF349" s="6">
        <v>67.53</v>
      </c>
      <c r="BG349" s="6">
        <v>0</v>
      </c>
      <c r="BH349" s="6">
        <v>0</v>
      </c>
      <c r="BI349" s="6">
        <v>1</v>
      </c>
      <c r="BJ349" s="6">
        <v>0</v>
      </c>
      <c r="BK349" s="6">
        <v>0.36</v>
      </c>
      <c r="BL349" s="6">
        <v>0.06</v>
      </c>
      <c r="BM349" s="71">
        <v>0.49099999999999999</v>
      </c>
      <c r="BN349" s="6">
        <v>4.0000000000000001E-3</v>
      </c>
      <c r="BO349" s="6">
        <v>7</v>
      </c>
      <c r="BP349" s="6">
        <v>0.2</v>
      </c>
      <c r="BQ349" s="6">
        <v>0.1</v>
      </c>
      <c r="BR349" s="6">
        <v>2</v>
      </c>
      <c r="BS349" s="6">
        <v>0</v>
      </c>
      <c r="BT349" s="6">
        <v>0.1</v>
      </c>
      <c r="BU349" s="6">
        <v>58.8</v>
      </c>
    </row>
    <row r="350" spans="1:73">
      <c r="A350" s="5">
        <v>41236</v>
      </c>
      <c r="B350" s="6">
        <v>2633.6</v>
      </c>
      <c r="C350" s="71">
        <v>1395.2</v>
      </c>
      <c r="D350" s="6">
        <v>4770</v>
      </c>
      <c r="E350" s="6">
        <v>1.6</v>
      </c>
      <c r="F350" s="6">
        <v>0</v>
      </c>
      <c r="G350" s="6">
        <v>352417.6</v>
      </c>
      <c r="H350" s="6">
        <v>140566.6</v>
      </c>
      <c r="I350" s="6">
        <v>34195</v>
      </c>
      <c r="J350" s="6">
        <v>8.5</v>
      </c>
      <c r="K350" s="6">
        <v>13.8</v>
      </c>
      <c r="L350" s="6">
        <v>13580.6</v>
      </c>
      <c r="M350" s="6">
        <v>6298.5</v>
      </c>
      <c r="N350" s="6">
        <v>148876.79999999999</v>
      </c>
      <c r="O350" s="6">
        <v>119575.9</v>
      </c>
      <c r="P350" s="6">
        <v>73657.100000000006</v>
      </c>
      <c r="Q350" s="6">
        <v>63340.9</v>
      </c>
      <c r="R350" s="6">
        <v>79846.7</v>
      </c>
      <c r="S350" s="6">
        <v>53952.5</v>
      </c>
      <c r="T350" s="6">
        <v>7125.1</v>
      </c>
      <c r="U350" s="6">
        <v>5423.7</v>
      </c>
      <c r="V350" s="6">
        <v>666556.5</v>
      </c>
      <c r="W350" s="6">
        <v>350280.8</v>
      </c>
      <c r="X350" s="6">
        <v>1243708.6000000001</v>
      </c>
      <c r="Y350" s="6">
        <v>122387.8</v>
      </c>
      <c r="Z350" s="6">
        <v>122387.8</v>
      </c>
      <c r="AA350" s="6">
        <v>2522</v>
      </c>
      <c r="AB350" s="6">
        <v>47628.1</v>
      </c>
      <c r="AC350" s="6">
        <v>26803</v>
      </c>
      <c r="AD350" s="6">
        <v>1260177.5</v>
      </c>
      <c r="AE350" s="6">
        <v>122807.3</v>
      </c>
      <c r="AF350" s="6">
        <v>878.9</v>
      </c>
      <c r="AG350" s="6">
        <v>2180</v>
      </c>
      <c r="AH350" s="6">
        <v>10841.5</v>
      </c>
      <c r="AI350" s="6">
        <v>8434.6</v>
      </c>
      <c r="AJ350" s="6">
        <v>45203.5</v>
      </c>
      <c r="AK350" s="6">
        <v>35951.5</v>
      </c>
      <c r="AL350" s="6">
        <v>2555.1</v>
      </c>
      <c r="AM350" s="6">
        <v>1971.8</v>
      </c>
      <c r="AN350" s="6">
        <v>7729.5</v>
      </c>
      <c r="AO350" s="6">
        <v>3038.1</v>
      </c>
      <c r="AP350" s="6">
        <v>7.4</v>
      </c>
      <c r="AQ350" s="6">
        <v>11.7</v>
      </c>
      <c r="AR350" s="71">
        <v>235378.29</v>
      </c>
      <c r="AS350" s="6">
        <v>33944</v>
      </c>
      <c r="AT350" s="6">
        <v>1.3</v>
      </c>
      <c r="AU350" s="6">
        <v>0</v>
      </c>
      <c r="AV350" s="71">
        <v>0.65700000000000003</v>
      </c>
      <c r="AW350" s="71">
        <v>1.7000000000000001E-2</v>
      </c>
      <c r="AX350" s="6">
        <v>0</v>
      </c>
      <c r="AY350" s="6">
        <v>2</v>
      </c>
      <c r="AZ350" s="6">
        <v>1</v>
      </c>
      <c r="BA350" s="6">
        <v>1</v>
      </c>
      <c r="BB350" s="6">
        <v>0</v>
      </c>
      <c r="BC350" s="6">
        <v>0.24</v>
      </c>
      <c r="BD350" s="6">
        <v>0</v>
      </c>
      <c r="BE350" s="6">
        <v>118.85</v>
      </c>
      <c r="BF350" s="6">
        <v>67.53</v>
      </c>
      <c r="BG350" s="6">
        <v>0</v>
      </c>
      <c r="BH350" s="6">
        <v>0</v>
      </c>
      <c r="BI350" s="6">
        <v>1</v>
      </c>
      <c r="BJ350" s="6">
        <v>0</v>
      </c>
      <c r="BK350" s="6">
        <v>0.36</v>
      </c>
      <c r="BL350" s="6">
        <v>0.06</v>
      </c>
      <c r="BM350" s="71">
        <v>0.49099999999999999</v>
      </c>
      <c r="BN350" s="6">
        <v>4.0000000000000001E-3</v>
      </c>
      <c r="BO350" s="6">
        <v>7</v>
      </c>
      <c r="BP350" s="6">
        <v>0.2</v>
      </c>
      <c r="BQ350" s="6">
        <v>0.1</v>
      </c>
      <c r="BR350" s="6">
        <v>2</v>
      </c>
      <c r="BS350" s="6">
        <v>0</v>
      </c>
      <c r="BT350" s="6">
        <v>0.1</v>
      </c>
      <c r="BU350" s="6">
        <v>58.8</v>
      </c>
    </row>
    <row r="351" spans="1:73">
      <c r="A351" s="5">
        <v>41237</v>
      </c>
      <c r="B351" s="71">
        <v>2633.6</v>
      </c>
      <c r="C351" s="71">
        <v>1395.2</v>
      </c>
      <c r="D351" s="6">
        <v>4770</v>
      </c>
      <c r="E351" s="6">
        <v>1.6</v>
      </c>
      <c r="F351" s="6">
        <v>0</v>
      </c>
      <c r="G351" s="6">
        <v>352675.8</v>
      </c>
      <c r="H351" s="6">
        <v>140668.20000000001</v>
      </c>
      <c r="I351" s="6">
        <v>34219</v>
      </c>
      <c r="J351" s="6">
        <v>8.5</v>
      </c>
      <c r="K351" s="6">
        <v>13.8</v>
      </c>
      <c r="L351" s="6">
        <v>13580.6</v>
      </c>
      <c r="M351" s="6">
        <v>6298.5</v>
      </c>
      <c r="N351" s="6">
        <v>148908.1</v>
      </c>
      <c r="O351" s="6">
        <v>119600.7</v>
      </c>
      <c r="P351" s="6">
        <v>73680</v>
      </c>
      <c r="Q351" s="6">
        <v>63359</v>
      </c>
      <c r="R351" s="6">
        <v>79868.2</v>
      </c>
      <c r="S351" s="6">
        <v>53967.5</v>
      </c>
      <c r="T351" s="6">
        <v>7125.1</v>
      </c>
      <c r="U351" s="6">
        <v>5423.7</v>
      </c>
      <c r="V351" s="6">
        <v>666861.6</v>
      </c>
      <c r="W351" s="6">
        <v>350434.5</v>
      </c>
      <c r="X351" s="6">
        <v>1244014</v>
      </c>
      <c r="Y351" s="6">
        <v>122411.8</v>
      </c>
      <c r="Z351" s="6">
        <v>122411.8</v>
      </c>
      <c r="AA351" s="6">
        <v>2522</v>
      </c>
      <c r="AB351" s="6">
        <v>47731.4</v>
      </c>
      <c r="AC351" s="6">
        <v>26865.1</v>
      </c>
      <c r="AD351" s="6">
        <v>1260284</v>
      </c>
      <c r="AE351" s="6">
        <v>122831.3</v>
      </c>
      <c r="AF351" s="6">
        <v>878.9</v>
      </c>
      <c r="AG351" s="6">
        <v>2180</v>
      </c>
      <c r="AH351" s="6">
        <v>10847.5</v>
      </c>
      <c r="AI351" s="6">
        <v>8439.2000000000007</v>
      </c>
      <c r="AJ351" s="6">
        <v>45216.5</v>
      </c>
      <c r="AK351" s="6">
        <v>35960.800000000003</v>
      </c>
      <c r="AL351" s="6">
        <v>2573.9</v>
      </c>
      <c r="AM351" s="6">
        <v>1986.3</v>
      </c>
      <c r="AN351" s="6">
        <v>7763.3</v>
      </c>
      <c r="AO351" s="6">
        <v>3050.6</v>
      </c>
      <c r="AP351" s="6">
        <v>7.4</v>
      </c>
      <c r="AQ351" s="6">
        <v>11.7</v>
      </c>
      <c r="AR351" s="71">
        <v>235378.29</v>
      </c>
      <c r="AS351" s="6">
        <v>33944</v>
      </c>
      <c r="AT351" s="6">
        <v>1.3</v>
      </c>
      <c r="AU351" s="6">
        <v>0</v>
      </c>
      <c r="AV351" s="71">
        <v>0.65700000000000003</v>
      </c>
      <c r="AW351" s="71">
        <v>1.7000000000000001E-2</v>
      </c>
      <c r="AX351" s="6">
        <v>0</v>
      </c>
      <c r="AY351" s="6">
        <v>2</v>
      </c>
      <c r="AZ351" s="6">
        <v>1</v>
      </c>
      <c r="BA351" s="6">
        <v>1</v>
      </c>
      <c r="BB351" s="6">
        <v>0</v>
      </c>
      <c r="BC351" s="6">
        <v>0.24</v>
      </c>
      <c r="BD351" s="6">
        <v>0</v>
      </c>
      <c r="BE351" s="6">
        <v>118.85</v>
      </c>
      <c r="BF351" s="6">
        <v>67.53</v>
      </c>
      <c r="BG351" s="6">
        <v>0</v>
      </c>
      <c r="BH351" s="6">
        <v>0</v>
      </c>
      <c r="BI351" s="6">
        <v>1</v>
      </c>
      <c r="BJ351" s="6">
        <v>0</v>
      </c>
      <c r="BK351" s="6">
        <v>0.36</v>
      </c>
      <c r="BL351" s="6">
        <v>0.06</v>
      </c>
      <c r="BM351" s="71">
        <v>0.49099999999999999</v>
      </c>
      <c r="BN351" s="6">
        <v>4.0000000000000001E-3</v>
      </c>
      <c r="BO351" s="6">
        <v>7</v>
      </c>
      <c r="BP351" s="6">
        <v>0.2</v>
      </c>
      <c r="BQ351" s="6">
        <v>0.1</v>
      </c>
      <c r="BR351" s="6">
        <v>2</v>
      </c>
      <c r="BS351" s="6">
        <v>0</v>
      </c>
      <c r="BT351" s="6">
        <v>0.1</v>
      </c>
      <c r="BU351" s="6">
        <v>58.8</v>
      </c>
    </row>
    <row r="352" spans="1:73">
      <c r="A352" s="5">
        <v>41238</v>
      </c>
      <c r="B352" s="71">
        <v>2633.6</v>
      </c>
      <c r="C352" s="71">
        <v>1395.2</v>
      </c>
      <c r="D352" s="6">
        <v>4770</v>
      </c>
      <c r="E352" s="6">
        <v>1.6</v>
      </c>
      <c r="F352" s="6">
        <v>0</v>
      </c>
      <c r="G352" s="6">
        <v>352931.8</v>
      </c>
      <c r="H352" s="6">
        <v>140769.1</v>
      </c>
      <c r="I352" s="6">
        <v>34243</v>
      </c>
      <c r="J352" s="6">
        <v>8.5</v>
      </c>
      <c r="K352" s="6">
        <v>13.8</v>
      </c>
      <c r="L352" s="6">
        <v>13580.6</v>
      </c>
      <c r="M352" s="6">
        <v>6298.5</v>
      </c>
      <c r="N352" s="6">
        <v>148939.4</v>
      </c>
      <c r="O352" s="6">
        <v>119625.60000000001</v>
      </c>
      <c r="P352" s="6">
        <v>73700</v>
      </c>
      <c r="Q352" s="6">
        <v>63375.8</v>
      </c>
      <c r="R352" s="6">
        <v>79889.7</v>
      </c>
      <c r="S352" s="6">
        <v>53982.6</v>
      </c>
      <c r="T352" s="6">
        <v>7125.1</v>
      </c>
      <c r="U352" s="6">
        <v>5423.7</v>
      </c>
      <c r="V352" s="6">
        <v>667003.6</v>
      </c>
      <c r="W352" s="6">
        <v>350516.8</v>
      </c>
      <c r="X352" s="6">
        <v>1244158.6000000001</v>
      </c>
      <c r="Y352" s="6">
        <v>122435.8</v>
      </c>
      <c r="Z352" s="6">
        <v>122435.8</v>
      </c>
      <c r="AA352" s="6">
        <v>2522</v>
      </c>
      <c r="AB352" s="6">
        <v>47981</v>
      </c>
      <c r="AC352" s="6">
        <v>26992</v>
      </c>
      <c r="AD352" s="6">
        <v>1260535.3999999999</v>
      </c>
      <c r="AE352" s="6">
        <v>122855.3</v>
      </c>
      <c r="AF352" s="6">
        <v>878.9</v>
      </c>
      <c r="AG352" s="6">
        <v>2180</v>
      </c>
      <c r="AH352" s="6">
        <v>10853.5</v>
      </c>
      <c r="AI352" s="6">
        <v>8443.7000000000007</v>
      </c>
      <c r="AJ352" s="6">
        <v>45229.5</v>
      </c>
      <c r="AK352" s="6">
        <v>35970</v>
      </c>
      <c r="AL352" s="6">
        <v>2592.6</v>
      </c>
      <c r="AM352" s="6">
        <v>2000.8</v>
      </c>
      <c r="AN352" s="6">
        <v>7784.6</v>
      </c>
      <c r="AO352" s="6">
        <v>3058.9</v>
      </c>
      <c r="AP352" s="6">
        <v>7.4</v>
      </c>
      <c r="AQ352" s="6">
        <v>11.7</v>
      </c>
      <c r="AR352" s="71">
        <v>235378.29</v>
      </c>
      <c r="AS352" s="6">
        <v>33944</v>
      </c>
      <c r="AT352" s="6">
        <v>1.3</v>
      </c>
      <c r="AU352" s="6">
        <v>0</v>
      </c>
      <c r="AV352" s="71">
        <v>0.65700000000000003</v>
      </c>
      <c r="AW352" s="71">
        <v>1.7000000000000001E-2</v>
      </c>
      <c r="AX352" s="6">
        <v>0</v>
      </c>
      <c r="AY352" s="6">
        <v>2</v>
      </c>
      <c r="AZ352" s="6">
        <v>1</v>
      </c>
      <c r="BA352" s="6">
        <v>1</v>
      </c>
      <c r="BB352" s="6">
        <v>0</v>
      </c>
      <c r="BC352" s="6">
        <v>0.24</v>
      </c>
      <c r="BD352" s="6">
        <v>0</v>
      </c>
      <c r="BE352" s="6">
        <v>118.85</v>
      </c>
      <c r="BF352" s="6">
        <v>67.53</v>
      </c>
      <c r="BG352" s="6">
        <v>0</v>
      </c>
      <c r="BH352" s="6">
        <v>0</v>
      </c>
      <c r="BI352" s="6">
        <v>1</v>
      </c>
      <c r="BJ352" s="6">
        <v>0</v>
      </c>
      <c r="BK352" s="6">
        <v>0.36</v>
      </c>
      <c r="BL352" s="6">
        <v>0.06</v>
      </c>
      <c r="BM352" s="71">
        <v>0.49099999999999999</v>
      </c>
      <c r="BN352" s="6">
        <v>4.0000000000000001E-3</v>
      </c>
      <c r="BO352" s="6">
        <v>7</v>
      </c>
      <c r="BP352" s="6">
        <v>0.2</v>
      </c>
      <c r="BQ352" s="6">
        <v>0.1</v>
      </c>
      <c r="BR352" s="6">
        <v>2</v>
      </c>
      <c r="BS352" s="6">
        <v>0</v>
      </c>
      <c r="BT352" s="6">
        <v>0.1</v>
      </c>
      <c r="BU352" s="6">
        <v>58.8</v>
      </c>
    </row>
    <row r="353" spans="1:73">
      <c r="A353" s="5">
        <v>41239</v>
      </c>
      <c r="B353" s="71">
        <v>2633.6</v>
      </c>
      <c r="C353" s="71">
        <v>1395.2</v>
      </c>
      <c r="D353" s="6">
        <v>4770</v>
      </c>
      <c r="E353" s="6">
        <v>1.6</v>
      </c>
      <c r="F353" s="6">
        <v>0</v>
      </c>
      <c r="G353" s="6">
        <v>353177.3</v>
      </c>
      <c r="H353" s="6">
        <v>140867</v>
      </c>
      <c r="I353" s="6">
        <v>34267</v>
      </c>
      <c r="J353" s="6">
        <v>8.5</v>
      </c>
      <c r="K353" s="6">
        <v>13.8</v>
      </c>
      <c r="L353" s="6">
        <v>13580.6</v>
      </c>
      <c r="M353" s="6">
        <v>6298.5</v>
      </c>
      <c r="N353" s="6">
        <v>148970.5</v>
      </c>
      <c r="O353" s="6">
        <v>119650.1</v>
      </c>
      <c r="P353" s="6">
        <v>73719.3</v>
      </c>
      <c r="Q353" s="6">
        <v>33392</v>
      </c>
      <c r="R353" s="6">
        <v>79911.3</v>
      </c>
      <c r="S353" s="6">
        <v>53997.3</v>
      </c>
      <c r="T353" s="6">
        <v>7125.1</v>
      </c>
      <c r="U353" s="6">
        <v>5423.7</v>
      </c>
      <c r="V353" s="6">
        <v>667106.4</v>
      </c>
      <c r="W353" s="6">
        <v>350573.8</v>
      </c>
      <c r="X353" s="6">
        <v>1244265</v>
      </c>
      <c r="Y353" s="6">
        <v>122459.8</v>
      </c>
      <c r="Z353" s="6">
        <v>122459.8</v>
      </c>
      <c r="AA353" s="6">
        <v>2522</v>
      </c>
      <c r="AB353" s="6">
        <v>48256.1</v>
      </c>
      <c r="AC353" s="6">
        <v>27137.599999999999</v>
      </c>
      <c r="AD353" s="6">
        <v>1260812</v>
      </c>
      <c r="AE353" s="6">
        <v>122879.3</v>
      </c>
      <c r="AF353" s="6">
        <v>878.9</v>
      </c>
      <c r="AG353" s="6">
        <v>2180</v>
      </c>
      <c r="AH353" s="6">
        <v>10860</v>
      </c>
      <c r="AI353" s="6">
        <v>8448.1</v>
      </c>
      <c r="AJ353" s="6">
        <v>45242.5</v>
      </c>
      <c r="AK353" s="6">
        <v>35979.199999999997</v>
      </c>
      <c r="AL353" s="6">
        <v>2610.9</v>
      </c>
      <c r="AM353" s="6">
        <v>2014.7</v>
      </c>
      <c r="AN353" s="6">
        <v>7803.8</v>
      </c>
      <c r="AO353" s="6">
        <v>3066.3</v>
      </c>
      <c r="AP353" s="6">
        <v>7.4</v>
      </c>
      <c r="AQ353" s="6">
        <v>11.7</v>
      </c>
      <c r="AR353" s="71">
        <v>235378.29</v>
      </c>
      <c r="AS353" s="6">
        <v>33944</v>
      </c>
      <c r="AT353" s="6">
        <v>1.3</v>
      </c>
      <c r="AU353" s="6">
        <v>0</v>
      </c>
      <c r="AV353" s="71">
        <v>0.65700000000000003</v>
      </c>
      <c r="AW353" s="71">
        <v>1.7000000000000001E-2</v>
      </c>
      <c r="AX353" s="6">
        <v>0</v>
      </c>
      <c r="AY353" s="6">
        <v>2</v>
      </c>
      <c r="AZ353" s="6">
        <v>1</v>
      </c>
      <c r="BA353" s="6">
        <v>1</v>
      </c>
      <c r="BB353" s="6">
        <v>0</v>
      </c>
      <c r="BC353" s="6">
        <v>0.24</v>
      </c>
      <c r="BD353" s="6">
        <v>0</v>
      </c>
      <c r="BE353" s="6">
        <v>118.85</v>
      </c>
      <c r="BF353" s="6">
        <v>67.53</v>
      </c>
      <c r="BG353" s="6">
        <v>0</v>
      </c>
      <c r="BH353" s="6">
        <v>0</v>
      </c>
      <c r="BI353" s="6">
        <v>1</v>
      </c>
      <c r="BJ353" s="6">
        <v>0</v>
      </c>
      <c r="BK353" s="6">
        <v>0.36</v>
      </c>
      <c r="BL353" s="6">
        <v>0.06</v>
      </c>
      <c r="BM353" s="71">
        <v>0.49099999999999999</v>
      </c>
      <c r="BN353" s="6">
        <v>4.0000000000000001E-3</v>
      </c>
      <c r="BO353" s="6">
        <v>7</v>
      </c>
      <c r="BP353" s="6">
        <v>0.2</v>
      </c>
      <c r="BQ353" s="6">
        <v>0.1</v>
      </c>
      <c r="BR353" s="6">
        <v>2</v>
      </c>
      <c r="BS353" s="6">
        <v>0</v>
      </c>
      <c r="BT353" s="6">
        <v>0.1</v>
      </c>
      <c r="BU353" s="6">
        <v>58.8</v>
      </c>
    </row>
    <row r="354" spans="1:73">
      <c r="A354" s="5">
        <v>41240</v>
      </c>
      <c r="B354" s="71">
        <v>2633.94</v>
      </c>
      <c r="C354" s="71">
        <v>1395.4</v>
      </c>
      <c r="D354" s="6">
        <v>4770.7</v>
      </c>
      <c r="E354" s="6">
        <v>1.6</v>
      </c>
      <c r="F354" s="6">
        <v>0</v>
      </c>
      <c r="G354" s="6">
        <v>353432.8</v>
      </c>
      <c r="H354" s="6">
        <v>140967.5</v>
      </c>
      <c r="I354" s="6">
        <v>34291</v>
      </c>
      <c r="J354" s="6">
        <v>8.5</v>
      </c>
      <c r="K354" s="6">
        <v>13.8</v>
      </c>
      <c r="L354" s="6">
        <v>13580.6</v>
      </c>
      <c r="M354" s="6">
        <v>6298.5</v>
      </c>
      <c r="N354" s="6">
        <v>149001.9</v>
      </c>
      <c r="O354" s="6">
        <v>119674.9</v>
      </c>
      <c r="P354" s="6">
        <v>73741.8</v>
      </c>
      <c r="Q354" s="6">
        <v>63409.9</v>
      </c>
      <c r="R354" s="6">
        <v>79933</v>
      </c>
      <c r="S354" s="6">
        <v>54012.2</v>
      </c>
      <c r="T354" s="6">
        <v>7125.1</v>
      </c>
      <c r="U354" s="6">
        <v>5423.7</v>
      </c>
      <c r="V354" s="6">
        <v>667209.69999999995</v>
      </c>
      <c r="W354" s="6">
        <v>350636.4</v>
      </c>
      <c r="X354" s="6">
        <v>1244370.8999999999</v>
      </c>
      <c r="Y354" s="6">
        <v>122483.8</v>
      </c>
      <c r="Z354" s="6">
        <v>122483.8</v>
      </c>
      <c r="AA354" s="6">
        <v>2522</v>
      </c>
      <c r="AB354" s="6">
        <v>48556.6</v>
      </c>
      <c r="AC354" s="6">
        <v>27287.8</v>
      </c>
      <c r="AD354" s="6">
        <v>1261114</v>
      </c>
      <c r="AE354" s="6">
        <v>122903.3</v>
      </c>
      <c r="AF354" s="6">
        <v>878.9</v>
      </c>
      <c r="AG354" s="6">
        <v>2180</v>
      </c>
      <c r="AH354" s="6">
        <v>10866.8</v>
      </c>
      <c r="AI354" s="6">
        <v>8452.7000000000007</v>
      </c>
      <c r="AJ354" s="6">
        <v>45255.4</v>
      </c>
      <c r="AK354" s="6">
        <v>35988.400000000001</v>
      </c>
      <c r="AL354" s="6">
        <v>2629.5</v>
      </c>
      <c r="AM354" s="6">
        <v>2029</v>
      </c>
      <c r="AN354" s="6">
        <v>7836.8</v>
      </c>
      <c r="AO354" s="6">
        <v>3080.2</v>
      </c>
      <c r="AP354" s="6">
        <v>7.4</v>
      </c>
      <c r="AQ354" s="6">
        <v>11.7</v>
      </c>
      <c r="AR354" s="71">
        <v>235378.29</v>
      </c>
      <c r="AS354" s="6">
        <v>33944</v>
      </c>
      <c r="AT354" s="6">
        <v>1.3</v>
      </c>
      <c r="AU354" s="6">
        <v>0</v>
      </c>
      <c r="AV354" s="71">
        <v>0.65700000000000003</v>
      </c>
      <c r="AW354" s="71">
        <v>1.7000000000000001E-2</v>
      </c>
      <c r="AX354" s="6">
        <v>0</v>
      </c>
      <c r="AY354" s="6">
        <v>2</v>
      </c>
      <c r="AZ354" s="6">
        <v>1</v>
      </c>
      <c r="BA354" s="6">
        <v>1</v>
      </c>
      <c r="BB354" s="6">
        <v>0</v>
      </c>
      <c r="BC354" s="6">
        <v>0.24</v>
      </c>
      <c r="BD354" s="6">
        <v>0</v>
      </c>
      <c r="BE354" s="6">
        <v>118.85</v>
      </c>
      <c r="BF354" s="6">
        <v>67.53</v>
      </c>
      <c r="BG354" s="6">
        <v>0</v>
      </c>
      <c r="BH354" s="6">
        <v>0</v>
      </c>
      <c r="BI354" s="6">
        <v>1</v>
      </c>
      <c r="BJ354" s="6">
        <v>0</v>
      </c>
      <c r="BK354" s="6">
        <v>0.36</v>
      </c>
      <c r="BL354" s="6">
        <v>0.06</v>
      </c>
      <c r="BM354" s="71">
        <v>0.49099999999999999</v>
      </c>
      <c r="BN354" s="6">
        <v>4.0000000000000001E-3</v>
      </c>
      <c r="BO354" s="6">
        <v>7</v>
      </c>
      <c r="BP354" s="6">
        <v>0.2</v>
      </c>
      <c r="BQ354" s="6">
        <v>0.1</v>
      </c>
      <c r="BR354" s="6">
        <v>2</v>
      </c>
      <c r="BS354" s="6">
        <v>0</v>
      </c>
      <c r="BT354" s="6">
        <v>0.1</v>
      </c>
      <c r="BU354" s="6">
        <v>58.8</v>
      </c>
    </row>
    <row r="355" spans="1:73">
      <c r="A355" s="5">
        <v>41241</v>
      </c>
      <c r="B355" s="71">
        <v>2633.94</v>
      </c>
      <c r="C355" s="71">
        <v>1395.4</v>
      </c>
      <c r="D355" s="6">
        <v>4770.7</v>
      </c>
      <c r="E355" s="6">
        <v>1.6</v>
      </c>
      <c r="F355" s="6">
        <v>0</v>
      </c>
      <c r="G355" s="6">
        <v>353687.8</v>
      </c>
      <c r="H355" s="6">
        <v>141067.70000000001</v>
      </c>
      <c r="I355" s="6">
        <v>34315</v>
      </c>
      <c r="J355" s="6">
        <v>8.5</v>
      </c>
      <c r="K355" s="6">
        <v>13.8</v>
      </c>
      <c r="L355" s="6">
        <v>13580.6</v>
      </c>
      <c r="M355" s="6">
        <v>6298.5</v>
      </c>
      <c r="N355" s="6">
        <v>149032.79999999999</v>
      </c>
      <c r="O355" s="6">
        <v>119699.4</v>
      </c>
      <c r="P355" s="6">
        <v>73764.600000000006</v>
      </c>
      <c r="Q355" s="6">
        <v>63427.8</v>
      </c>
      <c r="R355" s="6">
        <v>79954.600000000006</v>
      </c>
      <c r="S355" s="6">
        <v>54027.1</v>
      </c>
      <c r="T355" s="6">
        <v>7125.1</v>
      </c>
      <c r="U355" s="6">
        <v>5423.7</v>
      </c>
      <c r="V355" s="6">
        <v>667312.30000000005</v>
      </c>
      <c r="W355" s="6">
        <v>350698.9</v>
      </c>
      <c r="X355" s="6">
        <v>1244477.2</v>
      </c>
      <c r="Y355" s="6">
        <v>122507.8</v>
      </c>
      <c r="Z355" s="6">
        <v>122507.8</v>
      </c>
      <c r="AA355" s="6">
        <v>2522</v>
      </c>
      <c r="AB355" s="6">
        <v>48857.8</v>
      </c>
      <c r="AC355" s="6">
        <v>27437.200000000001</v>
      </c>
      <c r="AD355" s="6">
        <v>1261418.3999999999</v>
      </c>
      <c r="AE355" s="6">
        <v>122927.3</v>
      </c>
      <c r="AF355" s="6">
        <v>878.9</v>
      </c>
      <c r="AG355" s="6">
        <v>2180</v>
      </c>
      <c r="AH355" s="6">
        <v>10873.6</v>
      </c>
      <c r="AI355" s="6">
        <v>8457.2000000000007</v>
      </c>
      <c r="AJ355" s="6">
        <v>45268.2</v>
      </c>
      <c r="AK355" s="6">
        <v>35997.599999999999</v>
      </c>
      <c r="AL355" s="6">
        <v>2647.9</v>
      </c>
      <c r="AM355" s="6">
        <v>2043.2</v>
      </c>
      <c r="AN355" s="6">
        <v>7871</v>
      </c>
      <c r="AO355" s="6">
        <v>3094.7</v>
      </c>
      <c r="AP355" s="6">
        <v>7.4</v>
      </c>
      <c r="AQ355" s="6">
        <v>11.7</v>
      </c>
      <c r="AR355" s="71">
        <v>235378.29</v>
      </c>
      <c r="AS355" s="6">
        <v>33944</v>
      </c>
      <c r="AT355" s="6">
        <v>1.3</v>
      </c>
      <c r="AU355" s="6">
        <v>0</v>
      </c>
      <c r="AV355" s="71">
        <v>0.65700000000000003</v>
      </c>
      <c r="AW355" s="71">
        <v>1.7000000000000001E-2</v>
      </c>
      <c r="AX355" s="6">
        <v>0</v>
      </c>
      <c r="AY355" s="6">
        <v>2</v>
      </c>
      <c r="AZ355" s="6">
        <v>1</v>
      </c>
      <c r="BA355" s="6">
        <v>1</v>
      </c>
      <c r="BB355" s="6">
        <v>0</v>
      </c>
      <c r="BC355" s="6">
        <v>0.24</v>
      </c>
      <c r="BD355" s="6">
        <v>0</v>
      </c>
      <c r="BE355" s="6">
        <v>118.85</v>
      </c>
      <c r="BF355" s="6">
        <v>67.53</v>
      </c>
      <c r="BG355" s="6">
        <v>0</v>
      </c>
      <c r="BH355" s="6">
        <v>0</v>
      </c>
      <c r="BI355" s="6">
        <v>1</v>
      </c>
      <c r="BJ355" s="6">
        <v>0</v>
      </c>
      <c r="BK355" s="6">
        <v>0.36</v>
      </c>
      <c r="BL355" s="6">
        <v>0.06</v>
      </c>
      <c r="BM355" s="71">
        <v>0.49099999999999999</v>
      </c>
      <c r="BN355" s="6">
        <v>4.0000000000000001E-3</v>
      </c>
      <c r="BO355" s="6">
        <v>7</v>
      </c>
      <c r="BP355" s="6">
        <v>0.2</v>
      </c>
      <c r="BQ355" s="6">
        <v>0.1</v>
      </c>
      <c r="BR355" s="6">
        <v>2</v>
      </c>
      <c r="BS355" s="6">
        <v>0</v>
      </c>
      <c r="BT355" s="6">
        <v>0.1</v>
      </c>
      <c r="BU355" s="6">
        <v>58.8</v>
      </c>
    </row>
    <row r="356" spans="1:73">
      <c r="A356" s="5">
        <v>41242</v>
      </c>
      <c r="B356" s="71">
        <v>2633.94</v>
      </c>
      <c r="C356" s="71">
        <v>1395.4</v>
      </c>
      <c r="D356" s="6">
        <v>4770.7</v>
      </c>
      <c r="E356" s="6">
        <v>1.6</v>
      </c>
      <c r="F356" s="6">
        <v>0</v>
      </c>
      <c r="G356" s="6">
        <v>353940</v>
      </c>
      <c r="H356" s="6">
        <v>141167.29999999999</v>
      </c>
      <c r="I356" s="6">
        <v>34339</v>
      </c>
      <c r="J356" s="6">
        <v>8.5</v>
      </c>
      <c r="K356" s="6">
        <v>13.8</v>
      </c>
      <c r="L356" s="6">
        <v>13580.6</v>
      </c>
      <c r="M356" s="6">
        <v>6298.5</v>
      </c>
      <c r="N356" s="6">
        <v>149064</v>
      </c>
      <c r="O356" s="6">
        <v>119724</v>
      </c>
      <c r="P356" s="6">
        <v>73784.899999999994</v>
      </c>
      <c r="Q356" s="6">
        <v>63444.6</v>
      </c>
      <c r="R356" s="6">
        <v>79976</v>
      </c>
      <c r="S356" s="6">
        <v>54042</v>
      </c>
      <c r="T356" s="6">
        <v>7125.1</v>
      </c>
      <c r="U356" s="6">
        <v>5423.7</v>
      </c>
      <c r="V356" s="6">
        <v>667415.30000000005</v>
      </c>
      <c r="W356" s="6">
        <v>350758.1</v>
      </c>
      <c r="X356" s="6">
        <v>1244583.6000000001</v>
      </c>
      <c r="Y356" s="6">
        <v>122531.8</v>
      </c>
      <c r="Z356" s="6">
        <v>122531.8</v>
      </c>
      <c r="AA356" s="6">
        <v>2522</v>
      </c>
      <c r="AB356" s="6">
        <v>49143.5</v>
      </c>
      <c r="AC356" s="6">
        <v>27584.6</v>
      </c>
      <c r="AD356" s="6">
        <v>1261706.3</v>
      </c>
      <c r="AE356" s="6">
        <v>122951.3</v>
      </c>
      <c r="AF356" s="6">
        <v>878.9</v>
      </c>
      <c r="AG356" s="6">
        <v>2180</v>
      </c>
      <c r="AH356" s="6">
        <v>10880.5</v>
      </c>
      <c r="AI356" s="6">
        <v>8461.7999999999993</v>
      </c>
      <c r="AJ356" s="6">
        <v>45281</v>
      </c>
      <c r="AK356" s="6">
        <v>36006.699999999997</v>
      </c>
      <c r="AL356" s="6">
        <v>2666.2</v>
      </c>
      <c r="AM356" s="6">
        <v>2057.1999999999998</v>
      </c>
      <c r="AN356" s="6">
        <v>7894.9</v>
      </c>
      <c r="AO356" s="6">
        <v>3104.7</v>
      </c>
      <c r="AP356" s="6">
        <v>7.4</v>
      </c>
      <c r="AQ356" s="6">
        <v>11.7</v>
      </c>
      <c r="AR356" s="71">
        <v>235378.29</v>
      </c>
      <c r="AS356" s="6">
        <v>33944</v>
      </c>
      <c r="AT356" s="6">
        <v>1.3</v>
      </c>
      <c r="AU356" s="6">
        <v>0</v>
      </c>
      <c r="AV356" s="71">
        <v>0.65700000000000003</v>
      </c>
      <c r="AW356" s="71">
        <v>1.7000000000000001E-2</v>
      </c>
      <c r="AX356" s="6">
        <v>0</v>
      </c>
      <c r="AY356" s="6">
        <v>2</v>
      </c>
      <c r="AZ356" s="6">
        <v>1</v>
      </c>
      <c r="BA356" s="6">
        <v>1</v>
      </c>
      <c r="BB356" s="6">
        <v>0</v>
      </c>
      <c r="BC356" s="6">
        <v>0.24</v>
      </c>
      <c r="BD356" s="6">
        <v>0</v>
      </c>
      <c r="BE356" s="6">
        <v>118.85</v>
      </c>
      <c r="BF356" s="6">
        <v>67.53</v>
      </c>
      <c r="BG356" s="6">
        <v>0</v>
      </c>
      <c r="BH356" s="6">
        <v>0</v>
      </c>
      <c r="BI356" s="6">
        <v>1</v>
      </c>
      <c r="BJ356" s="6">
        <v>0</v>
      </c>
      <c r="BK356" s="6">
        <v>0.36</v>
      </c>
      <c r="BL356" s="6">
        <v>0.06</v>
      </c>
      <c r="BM356" s="71">
        <v>0.49099999999999999</v>
      </c>
      <c r="BN356" s="6">
        <v>4.0000000000000001E-3</v>
      </c>
      <c r="BO356" s="6">
        <v>7</v>
      </c>
      <c r="BP356" s="6">
        <v>0.2</v>
      </c>
      <c r="BQ356" s="6">
        <v>0.1</v>
      </c>
      <c r="BR356" s="6">
        <v>2</v>
      </c>
      <c r="BS356" s="6">
        <v>0</v>
      </c>
      <c r="BT356" s="6">
        <v>0.1</v>
      </c>
      <c r="BU356" s="6">
        <v>58.8</v>
      </c>
    </row>
    <row r="357" spans="1:73">
      <c r="A357" s="5">
        <v>41243</v>
      </c>
      <c r="B357" s="71">
        <v>2633.94</v>
      </c>
      <c r="C357" s="71">
        <v>1395.4</v>
      </c>
      <c r="D357" s="6">
        <v>4770.7</v>
      </c>
      <c r="E357" s="6">
        <v>1.6</v>
      </c>
      <c r="F357" s="6">
        <v>0</v>
      </c>
      <c r="G357" s="6">
        <v>354184.2</v>
      </c>
      <c r="H357" s="6">
        <v>141264.6</v>
      </c>
      <c r="I357" s="6">
        <v>34363</v>
      </c>
      <c r="J357" s="6">
        <v>8.5</v>
      </c>
      <c r="K357" s="6">
        <v>13.8</v>
      </c>
      <c r="L357" s="6">
        <v>13580.6</v>
      </c>
      <c r="M357" s="6">
        <v>6298.5</v>
      </c>
      <c r="N357" s="6">
        <v>149094.9</v>
      </c>
      <c r="O357" s="6">
        <v>119748.4</v>
      </c>
      <c r="P357" s="6">
        <v>73804.5</v>
      </c>
      <c r="Q357" s="6">
        <v>63460.9</v>
      </c>
      <c r="R357" s="6">
        <v>79997.3</v>
      </c>
      <c r="S357" s="6">
        <v>54056.7</v>
      </c>
      <c r="T357" s="6">
        <v>7125.1</v>
      </c>
      <c r="U357" s="6">
        <v>5423.7</v>
      </c>
      <c r="V357" s="6">
        <v>667518.19999999995</v>
      </c>
      <c r="W357" s="6">
        <v>350816</v>
      </c>
      <c r="X357" s="6">
        <v>1244689.7</v>
      </c>
      <c r="Y357" s="6">
        <v>122555.8</v>
      </c>
      <c r="Z357" s="6">
        <v>122555.8</v>
      </c>
      <c r="AA357" s="6">
        <v>2522</v>
      </c>
      <c r="AB357" s="6">
        <v>49421.4</v>
      </c>
      <c r="AC357" s="6">
        <v>27730.7</v>
      </c>
      <c r="AD357" s="6">
        <v>1261986</v>
      </c>
      <c r="AE357" s="6">
        <v>122975.3</v>
      </c>
      <c r="AF357" s="6">
        <v>878.9</v>
      </c>
      <c r="AG357" s="6">
        <v>2180</v>
      </c>
      <c r="AH357" s="6">
        <v>10887.3</v>
      </c>
      <c r="AI357" s="6">
        <v>8466.4</v>
      </c>
      <c r="AJ357" s="6">
        <v>45293.8</v>
      </c>
      <c r="AK357" s="6">
        <v>36015.9</v>
      </c>
      <c r="AL357" s="6">
        <v>2684.4</v>
      </c>
      <c r="AM357" s="6">
        <v>2071.1999999999998</v>
      </c>
      <c r="AN357" s="6">
        <v>7920.2</v>
      </c>
      <c r="AO357" s="6">
        <v>3115.1</v>
      </c>
      <c r="AP357" s="6">
        <v>7.4</v>
      </c>
      <c r="AQ357" s="6">
        <v>11.7</v>
      </c>
      <c r="AR357" s="71">
        <v>235378.29</v>
      </c>
      <c r="AS357" s="6">
        <v>33944</v>
      </c>
      <c r="AT357" s="6">
        <v>1.4</v>
      </c>
      <c r="AU357" s="6">
        <v>0</v>
      </c>
      <c r="AV357" s="71">
        <v>0.65700000000000003</v>
      </c>
      <c r="AW357" s="71">
        <v>1.7000000000000001E-2</v>
      </c>
      <c r="AX357" s="6">
        <v>0</v>
      </c>
      <c r="AY357" s="6">
        <v>2</v>
      </c>
      <c r="AZ357" s="6">
        <v>1</v>
      </c>
      <c r="BA357" s="6">
        <v>1</v>
      </c>
      <c r="BB357" s="6">
        <v>0</v>
      </c>
      <c r="BC357" s="6">
        <v>0.24</v>
      </c>
      <c r="BD357" s="6">
        <v>0</v>
      </c>
      <c r="BE357" s="6">
        <v>118.85</v>
      </c>
      <c r="BF357" s="6">
        <v>67.53</v>
      </c>
      <c r="BG357" s="6">
        <v>0</v>
      </c>
      <c r="BH357" s="6">
        <v>0</v>
      </c>
      <c r="BI357" s="6">
        <v>1</v>
      </c>
      <c r="BJ357" s="6">
        <v>0</v>
      </c>
      <c r="BK357" s="6">
        <v>0.36</v>
      </c>
      <c r="BL357" s="6">
        <v>0.06</v>
      </c>
      <c r="BM357" s="71">
        <v>0.49099999999999999</v>
      </c>
      <c r="BN357" s="6">
        <v>4.0000000000000001E-3</v>
      </c>
      <c r="BO357" s="6">
        <v>7</v>
      </c>
      <c r="BP357" s="6">
        <v>0.2</v>
      </c>
      <c r="BQ357" s="6">
        <v>0.1</v>
      </c>
      <c r="BR357" s="6">
        <v>2</v>
      </c>
      <c r="BS357" s="6">
        <v>0</v>
      </c>
      <c r="BT357" s="6">
        <v>0.1</v>
      </c>
      <c r="BU357" s="6">
        <v>58.8</v>
      </c>
    </row>
    <row r="358" spans="1:73">
      <c r="A358" s="17"/>
      <c r="B358" s="18"/>
      <c r="C358" s="18"/>
      <c r="D358" s="18"/>
      <c r="E358" s="18"/>
      <c r="F358" s="18"/>
      <c r="G358" s="19"/>
      <c r="H358" s="19"/>
      <c r="I358" s="20"/>
      <c r="J358" s="18"/>
      <c r="K358" s="18"/>
      <c r="L358" s="21"/>
      <c r="M358" s="18"/>
      <c r="N358" s="18"/>
      <c r="O358" s="18"/>
      <c r="P358" s="18"/>
      <c r="Q358" s="22"/>
      <c r="R358" s="18"/>
      <c r="S358" s="18"/>
      <c r="T358" s="18"/>
      <c r="U358" s="18"/>
      <c r="V358" s="18"/>
      <c r="W358" s="18"/>
      <c r="X358" s="18"/>
      <c r="Y358" s="21"/>
      <c r="Z358" s="18"/>
      <c r="AA358" s="18"/>
      <c r="AB358" s="24"/>
      <c r="AC358" s="25"/>
      <c r="AD358" s="24"/>
      <c r="AE358" s="18"/>
      <c r="AF358" s="18"/>
      <c r="AG358" s="18"/>
      <c r="AH358" s="18"/>
      <c r="AI358" s="18"/>
      <c r="AJ358" s="18"/>
      <c r="AK358" s="18"/>
      <c r="AL358" s="18"/>
      <c r="AM358" s="18"/>
      <c r="AN358" s="21"/>
      <c r="AO358" s="21"/>
      <c r="AP358" s="18"/>
      <c r="AQ358" s="18"/>
      <c r="AR358" s="19"/>
      <c r="AS358" s="19"/>
      <c r="AT358" s="18"/>
      <c r="AU358" s="18"/>
      <c r="AV358" s="18"/>
      <c r="AW358" s="18"/>
      <c r="AX358" s="18"/>
      <c r="AY358" s="21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22"/>
    </row>
    <row r="359" spans="1:73">
      <c r="A359" s="5">
        <v>41243</v>
      </c>
      <c r="B359" s="6">
        <v>2633.94</v>
      </c>
      <c r="C359" s="6">
        <v>1395.4</v>
      </c>
      <c r="D359" s="6">
        <v>4770.7</v>
      </c>
      <c r="E359" s="6">
        <v>2.6</v>
      </c>
      <c r="F359" s="6">
        <v>0</v>
      </c>
      <c r="G359" s="6">
        <v>354184.2</v>
      </c>
      <c r="H359" s="6">
        <v>141264.6</v>
      </c>
      <c r="I359" s="6">
        <v>34363</v>
      </c>
      <c r="J359" s="6">
        <v>8.6</v>
      </c>
      <c r="K359" s="6">
        <v>14</v>
      </c>
      <c r="L359" s="6">
        <v>13580.6</v>
      </c>
      <c r="M359" s="6">
        <v>6298.5</v>
      </c>
      <c r="N359" s="6">
        <v>149094.9</v>
      </c>
      <c r="O359" s="6">
        <v>119748.4</v>
      </c>
      <c r="P359" s="6">
        <v>73804.5</v>
      </c>
      <c r="Q359" s="6">
        <v>63460.9</v>
      </c>
      <c r="R359" s="6">
        <v>79997.3</v>
      </c>
      <c r="S359" s="6">
        <v>54056.7</v>
      </c>
      <c r="T359" s="6">
        <v>7125.1</v>
      </c>
      <c r="U359" s="6">
        <v>5423.7</v>
      </c>
      <c r="V359" s="6">
        <v>667518.19999999995</v>
      </c>
      <c r="W359" s="6">
        <v>350816</v>
      </c>
      <c r="X359" s="6">
        <v>1244689.7</v>
      </c>
      <c r="Y359" s="6">
        <v>122555.8</v>
      </c>
      <c r="Z359" s="6">
        <v>287.8</v>
      </c>
      <c r="AA359" s="6">
        <v>2522</v>
      </c>
      <c r="AB359" s="6">
        <v>49421.4</v>
      </c>
      <c r="AC359" s="6">
        <v>27730.7</v>
      </c>
      <c r="AD359" s="6">
        <v>1261986</v>
      </c>
      <c r="AE359" s="6">
        <v>122975.3</v>
      </c>
      <c r="AF359" s="6">
        <v>878.9</v>
      </c>
      <c r="AG359" s="6">
        <v>2180</v>
      </c>
      <c r="AH359" s="6">
        <v>10887.3</v>
      </c>
      <c r="AI359" s="6">
        <v>8466.4</v>
      </c>
      <c r="AJ359" s="6">
        <v>45293.8</v>
      </c>
      <c r="AK359" s="6">
        <v>36015.9</v>
      </c>
      <c r="AL359" s="6">
        <v>2684.4</v>
      </c>
      <c r="AM359" s="6">
        <v>2071.1999999999998</v>
      </c>
      <c r="AN359" s="6">
        <v>7920.2</v>
      </c>
      <c r="AO359" s="6">
        <v>3115.1</v>
      </c>
      <c r="AP359" s="6">
        <v>7.4</v>
      </c>
      <c r="AQ359" s="6">
        <v>11.7</v>
      </c>
      <c r="AR359" s="6">
        <v>235378.29</v>
      </c>
      <c r="AS359" s="6">
        <v>33944</v>
      </c>
      <c r="AT359" s="6">
        <v>1.4</v>
      </c>
      <c r="AU359" s="6">
        <v>0</v>
      </c>
      <c r="AV359" s="6">
        <v>0.65700000000000003</v>
      </c>
      <c r="AW359" s="6">
        <v>1.9E-2</v>
      </c>
      <c r="AX359" s="6">
        <v>0</v>
      </c>
      <c r="AY359" s="6">
        <v>2</v>
      </c>
      <c r="AZ359" s="6">
        <v>1</v>
      </c>
      <c r="BA359" s="6">
        <v>1</v>
      </c>
      <c r="BB359" s="6">
        <v>0</v>
      </c>
      <c r="BC359" s="6">
        <v>0.24</v>
      </c>
      <c r="BD359" s="6">
        <v>0</v>
      </c>
      <c r="BE359" s="6">
        <v>118.85</v>
      </c>
      <c r="BF359" s="6">
        <v>67.53</v>
      </c>
      <c r="BG359" s="6">
        <v>0</v>
      </c>
      <c r="BH359" s="6">
        <v>0</v>
      </c>
      <c r="BI359" s="6">
        <v>1</v>
      </c>
      <c r="BJ359" s="6">
        <v>0</v>
      </c>
      <c r="BK359" s="6">
        <v>0.36</v>
      </c>
      <c r="BL359" s="6">
        <v>0.06</v>
      </c>
      <c r="BM359" s="6">
        <v>0.49099999999999999</v>
      </c>
      <c r="BN359" s="6">
        <v>4.0000000000000001E-3</v>
      </c>
      <c r="BO359" s="6">
        <v>7</v>
      </c>
      <c r="BP359" s="6">
        <v>0.2</v>
      </c>
      <c r="BQ359" s="6">
        <v>0.1</v>
      </c>
      <c r="BR359" s="6">
        <v>2</v>
      </c>
      <c r="BS359" s="6">
        <v>0</v>
      </c>
      <c r="BT359" s="6">
        <v>0.1</v>
      </c>
      <c r="BU359" s="6">
        <v>58.8</v>
      </c>
    </row>
    <row r="360" spans="1:73">
      <c r="A360" s="5">
        <v>41244</v>
      </c>
      <c r="B360" s="6">
        <v>2633.94</v>
      </c>
      <c r="C360" s="6">
        <v>1395.4</v>
      </c>
      <c r="D360" s="6">
        <v>4770.7</v>
      </c>
      <c r="E360" s="6">
        <v>2.6</v>
      </c>
      <c r="F360" s="6">
        <v>0</v>
      </c>
      <c r="G360" s="6">
        <v>354433.1</v>
      </c>
      <c r="H360" s="6">
        <v>141363.29999999999</v>
      </c>
      <c r="I360" s="6">
        <v>34387</v>
      </c>
      <c r="J360" s="6">
        <v>8.6</v>
      </c>
      <c r="K360" s="6">
        <v>14</v>
      </c>
      <c r="L360" s="6">
        <v>13580.6</v>
      </c>
      <c r="M360" s="6">
        <v>6298.5</v>
      </c>
      <c r="N360" s="6">
        <v>149126.29999999999</v>
      </c>
      <c r="O360" s="6">
        <v>119773.2</v>
      </c>
      <c r="P360" s="6">
        <v>73824</v>
      </c>
      <c r="Q360" s="6">
        <v>63472.2</v>
      </c>
      <c r="R360" s="6">
        <v>80018.5</v>
      </c>
      <c r="S360" s="6">
        <v>54071.4</v>
      </c>
      <c r="T360" s="6">
        <v>7125.1</v>
      </c>
      <c r="U360" s="6">
        <v>5423.7</v>
      </c>
      <c r="V360" s="6">
        <v>667621.69999999995</v>
      </c>
      <c r="W360" s="6">
        <v>350873.4</v>
      </c>
      <c r="X360" s="6">
        <v>1244797</v>
      </c>
      <c r="Y360" s="6">
        <v>122579.8</v>
      </c>
      <c r="Z360" s="6">
        <v>287.8</v>
      </c>
      <c r="AA360" s="6">
        <v>2522</v>
      </c>
      <c r="AB360" s="6">
        <v>49698.6</v>
      </c>
      <c r="AC360" s="6">
        <v>27876.9</v>
      </c>
      <c r="AD360" s="6">
        <v>1262265</v>
      </c>
      <c r="AE360" s="6">
        <v>122999.3</v>
      </c>
      <c r="AF360" s="6">
        <v>878.9</v>
      </c>
      <c r="AG360" s="6">
        <v>2180</v>
      </c>
      <c r="AH360" s="6">
        <v>10894.2</v>
      </c>
      <c r="AI360" s="6">
        <v>8471</v>
      </c>
      <c r="AJ360" s="6">
        <v>45306.6</v>
      </c>
      <c r="AK360" s="6">
        <v>36015.1</v>
      </c>
      <c r="AL360" s="6">
        <v>2702.4</v>
      </c>
      <c r="AM360" s="6">
        <v>2085</v>
      </c>
      <c r="AN360" s="6">
        <v>7939.8</v>
      </c>
      <c r="AO360" s="6">
        <v>3123.2</v>
      </c>
      <c r="AP360" s="6">
        <v>7.4</v>
      </c>
      <c r="AQ360" s="6">
        <v>11.7</v>
      </c>
      <c r="AR360" s="6">
        <v>235378.29</v>
      </c>
      <c r="AS360" s="6">
        <v>33944</v>
      </c>
      <c r="AT360" s="6">
        <v>1.4</v>
      </c>
      <c r="AU360" s="6">
        <v>0</v>
      </c>
      <c r="AV360" s="6">
        <v>0.65700000000000003</v>
      </c>
      <c r="AW360" s="6">
        <v>1.9E-2</v>
      </c>
      <c r="AX360" s="6">
        <v>0</v>
      </c>
      <c r="AY360" s="6">
        <v>2</v>
      </c>
      <c r="AZ360" s="6">
        <v>1</v>
      </c>
      <c r="BA360" s="6">
        <v>1</v>
      </c>
      <c r="BB360" s="6">
        <v>0</v>
      </c>
      <c r="BC360" s="6">
        <v>0.24</v>
      </c>
      <c r="BD360" s="6">
        <v>0</v>
      </c>
      <c r="BE360" s="6">
        <v>118.85</v>
      </c>
      <c r="BF360" s="6">
        <v>67.53</v>
      </c>
      <c r="BG360" s="6">
        <v>0</v>
      </c>
      <c r="BH360" s="6">
        <v>0</v>
      </c>
      <c r="BI360" s="6">
        <v>1</v>
      </c>
      <c r="BJ360" s="6">
        <v>0</v>
      </c>
      <c r="BK360" s="6">
        <v>0.36</v>
      </c>
      <c r="BL360" s="6">
        <v>0.06</v>
      </c>
      <c r="BM360" s="6">
        <v>0.49099999999999999</v>
      </c>
      <c r="BN360" s="6">
        <v>4.0000000000000001E-3</v>
      </c>
      <c r="BO360" s="6">
        <v>7</v>
      </c>
      <c r="BP360" s="6">
        <v>0.2</v>
      </c>
      <c r="BQ360" s="6">
        <v>0.1</v>
      </c>
      <c r="BR360" s="6">
        <v>2</v>
      </c>
      <c r="BS360" s="6">
        <v>0</v>
      </c>
      <c r="BT360" s="6">
        <v>0.1</v>
      </c>
      <c r="BU360" s="6">
        <v>58.8</v>
      </c>
    </row>
    <row r="361" spans="1:73">
      <c r="A361" s="5">
        <v>41245</v>
      </c>
      <c r="B361" s="6">
        <v>2633.94</v>
      </c>
      <c r="C361" s="6">
        <v>1395.4</v>
      </c>
      <c r="D361" s="6">
        <v>4770.7</v>
      </c>
      <c r="E361" s="6">
        <v>3.1</v>
      </c>
      <c r="F361" s="6">
        <v>0.2</v>
      </c>
      <c r="G361" s="6">
        <v>354682.3</v>
      </c>
      <c r="H361" s="6">
        <v>141462.1</v>
      </c>
      <c r="I361" s="6">
        <v>34411</v>
      </c>
      <c r="J361" s="6">
        <v>8.6</v>
      </c>
      <c r="K361" s="6">
        <v>14</v>
      </c>
      <c r="L361" s="6">
        <v>13580.6</v>
      </c>
      <c r="M361" s="6">
        <v>6298.5</v>
      </c>
      <c r="N361" s="6">
        <v>149156.79999999999</v>
      </c>
      <c r="O361" s="6">
        <v>119797.2</v>
      </c>
      <c r="P361" s="6">
        <v>73841.5</v>
      </c>
      <c r="Q361" s="6">
        <v>63492.5</v>
      </c>
      <c r="R361" s="6">
        <v>80039.7</v>
      </c>
      <c r="S361" s="6">
        <v>54086.1</v>
      </c>
      <c r="T361" s="6">
        <v>7125.1</v>
      </c>
      <c r="U361" s="6">
        <v>5423.7</v>
      </c>
      <c r="V361" s="6">
        <v>667725.6</v>
      </c>
      <c r="W361" s="6">
        <v>350927.5</v>
      </c>
      <c r="X361" s="6">
        <v>1244904.5</v>
      </c>
      <c r="Y361" s="6">
        <v>122603.8</v>
      </c>
      <c r="Z361" s="6">
        <v>287.8</v>
      </c>
      <c r="AA361" s="6">
        <v>2522</v>
      </c>
      <c r="AB361" s="6">
        <v>49965.1</v>
      </c>
      <c r="AC361" s="6">
        <v>28021</v>
      </c>
      <c r="AD361" s="6">
        <v>1267533.5</v>
      </c>
      <c r="AE361" s="6">
        <v>123023.3</v>
      </c>
      <c r="AF361" s="6">
        <v>878.9</v>
      </c>
      <c r="AG361" s="6">
        <v>2180</v>
      </c>
      <c r="AH361" s="6">
        <v>10901</v>
      </c>
      <c r="AI361" s="6">
        <v>8475.5</v>
      </c>
      <c r="AJ361" s="6">
        <v>45319.6</v>
      </c>
      <c r="AK361" s="6">
        <v>36034.300000000003</v>
      </c>
      <c r="AL361" s="6">
        <v>2720.6</v>
      </c>
      <c r="AM361" s="6">
        <v>2098.6999999999998</v>
      </c>
      <c r="AN361" s="6">
        <v>7949.2</v>
      </c>
      <c r="AO361" s="6">
        <v>3127</v>
      </c>
      <c r="AP361" s="6">
        <v>7.4</v>
      </c>
      <c r="AQ361" s="6">
        <v>11.7</v>
      </c>
      <c r="AR361" s="6">
        <v>235378.29</v>
      </c>
      <c r="AS361" s="6">
        <v>33944</v>
      </c>
      <c r="AT361" s="6">
        <v>1.4</v>
      </c>
      <c r="AU361" s="6">
        <v>0</v>
      </c>
      <c r="AV361" s="6">
        <v>0.65700000000000003</v>
      </c>
      <c r="AW361" s="6">
        <v>1.9E-2</v>
      </c>
      <c r="AX361" s="6">
        <v>0</v>
      </c>
      <c r="AY361" s="6">
        <v>2</v>
      </c>
      <c r="AZ361" s="6">
        <v>1</v>
      </c>
      <c r="BA361" s="6">
        <v>1</v>
      </c>
      <c r="BB361" s="6">
        <v>0</v>
      </c>
      <c r="BC361" s="6">
        <v>0.24</v>
      </c>
      <c r="BD361" s="6">
        <v>0</v>
      </c>
      <c r="BE361" s="6">
        <v>118.85</v>
      </c>
      <c r="BF361" s="6">
        <v>67.53</v>
      </c>
      <c r="BG361" s="6">
        <v>0</v>
      </c>
      <c r="BH361" s="6">
        <v>0</v>
      </c>
      <c r="BI361" s="6">
        <v>1</v>
      </c>
      <c r="BJ361" s="6">
        <v>0</v>
      </c>
      <c r="BK361" s="6">
        <v>0.36</v>
      </c>
      <c r="BL361" s="6">
        <v>0.06</v>
      </c>
      <c r="BM361" s="6">
        <v>0.49099999999999999</v>
      </c>
      <c r="BN361" s="6">
        <v>4.0000000000000001E-3</v>
      </c>
      <c r="BO361" s="6">
        <v>7</v>
      </c>
      <c r="BP361" s="6">
        <v>0.2</v>
      </c>
      <c r="BQ361" s="6">
        <v>0.1</v>
      </c>
      <c r="BR361" s="6">
        <v>2</v>
      </c>
      <c r="BS361" s="6">
        <v>0</v>
      </c>
      <c r="BT361" s="6">
        <v>0.1</v>
      </c>
      <c r="BU361" s="6">
        <v>58.8</v>
      </c>
    </row>
    <row r="362" spans="1:73">
      <c r="A362" s="5">
        <v>41246</v>
      </c>
      <c r="B362" s="6">
        <v>2633.94</v>
      </c>
      <c r="C362" s="6">
        <v>1395.4</v>
      </c>
      <c r="D362" s="6">
        <v>4770.7</v>
      </c>
      <c r="E362" s="6">
        <v>3.1</v>
      </c>
      <c r="F362" s="6">
        <v>0.2</v>
      </c>
      <c r="G362" s="6">
        <v>354927.6</v>
      </c>
      <c r="H362" s="6">
        <v>141559.6</v>
      </c>
      <c r="I362" s="6">
        <v>34435</v>
      </c>
      <c r="J362" s="6">
        <v>8.6</v>
      </c>
      <c r="K362" s="6">
        <v>14</v>
      </c>
      <c r="L362" s="6">
        <v>13580.6</v>
      </c>
      <c r="M362" s="6">
        <v>6298.5</v>
      </c>
      <c r="N362" s="6">
        <v>149182.70000000001</v>
      </c>
      <c r="O362" s="6">
        <v>119816.4</v>
      </c>
      <c r="P362" s="6">
        <v>73863.899999999994</v>
      </c>
      <c r="Q362" s="6">
        <v>63510.2</v>
      </c>
      <c r="R362" s="6">
        <v>80061.2</v>
      </c>
      <c r="S362" s="6">
        <v>54100.7</v>
      </c>
      <c r="T362" s="6">
        <v>7125.1</v>
      </c>
      <c r="U362" s="6">
        <v>5423.7</v>
      </c>
      <c r="V362" s="6">
        <v>667824.4</v>
      </c>
      <c r="W362" s="6">
        <v>350981.4</v>
      </c>
      <c r="X362" s="6">
        <v>1245006.5</v>
      </c>
      <c r="Y362" s="6">
        <v>122627.8</v>
      </c>
      <c r="Z362" s="6">
        <v>287.8</v>
      </c>
      <c r="AA362" s="6">
        <v>2522</v>
      </c>
      <c r="AB362" s="6">
        <v>50254.5</v>
      </c>
      <c r="AC362" s="6">
        <v>28170.6</v>
      </c>
      <c r="AD362" s="6">
        <v>1262824.5</v>
      </c>
      <c r="AE362" s="6">
        <v>123047.3</v>
      </c>
      <c r="AF362" s="6">
        <v>878.9</v>
      </c>
      <c r="AG362" s="6">
        <v>2180</v>
      </c>
      <c r="AH362" s="6">
        <v>10907.8</v>
      </c>
      <c r="AI362" s="6">
        <v>8480</v>
      </c>
      <c r="AJ362" s="6">
        <v>45332.4</v>
      </c>
      <c r="AK362" s="6">
        <v>36043.5</v>
      </c>
      <c r="AL362" s="6">
        <v>2740.5</v>
      </c>
      <c r="AM362" s="6">
        <v>2113.6</v>
      </c>
      <c r="AN362" s="6">
        <v>7979.9</v>
      </c>
      <c r="AO362" s="6">
        <v>3139.3</v>
      </c>
      <c r="AP362" s="6">
        <v>7.4</v>
      </c>
      <c r="AQ362" s="6">
        <v>11.7</v>
      </c>
      <c r="AR362" s="6">
        <v>235378.29</v>
      </c>
      <c r="AS362" s="6">
        <v>33944</v>
      </c>
      <c r="AT362" s="6">
        <v>1.4</v>
      </c>
      <c r="AU362" s="6">
        <v>0</v>
      </c>
      <c r="AV362" s="6">
        <v>0.65700000000000003</v>
      </c>
      <c r="AW362" s="6">
        <v>1.9E-2</v>
      </c>
      <c r="AX362" s="6">
        <v>0</v>
      </c>
      <c r="AY362" s="6">
        <v>2</v>
      </c>
      <c r="AZ362" s="6">
        <v>1</v>
      </c>
      <c r="BA362" s="6">
        <v>1</v>
      </c>
      <c r="BB362" s="6">
        <v>0</v>
      </c>
      <c r="BC362" s="6">
        <v>0.24</v>
      </c>
      <c r="BD362" s="6">
        <v>0</v>
      </c>
      <c r="BE362" s="6">
        <v>118.85</v>
      </c>
      <c r="BF362" s="6">
        <v>67.53</v>
      </c>
      <c r="BG362" s="6">
        <v>0</v>
      </c>
      <c r="BH362" s="6">
        <v>0</v>
      </c>
      <c r="BI362" s="6">
        <v>1</v>
      </c>
      <c r="BJ362" s="6">
        <v>0</v>
      </c>
      <c r="BK362" s="6">
        <v>0.36</v>
      </c>
      <c r="BL362" s="6">
        <v>0.06</v>
      </c>
      <c r="BM362" s="6">
        <v>0.49099999999999999</v>
      </c>
      <c r="BN362" s="6">
        <v>4.0000000000000001E-3</v>
      </c>
      <c r="BO362" s="6">
        <v>7</v>
      </c>
      <c r="BP362" s="6">
        <v>0.2</v>
      </c>
      <c r="BQ362" s="6">
        <v>0.1</v>
      </c>
      <c r="BR362" s="6">
        <v>2</v>
      </c>
      <c r="BS362" s="6">
        <v>0</v>
      </c>
      <c r="BT362" s="6">
        <v>0.1</v>
      </c>
      <c r="BU362" s="6">
        <v>58.8</v>
      </c>
    </row>
    <row r="363" spans="1:73">
      <c r="A363" s="5">
        <v>41247</v>
      </c>
      <c r="B363" s="6">
        <v>2633.94</v>
      </c>
      <c r="C363" s="6">
        <v>1395.4</v>
      </c>
      <c r="D363" s="6">
        <v>4770.7</v>
      </c>
      <c r="E363" s="6">
        <v>3.4</v>
      </c>
      <c r="F363" s="6">
        <v>0.3</v>
      </c>
      <c r="G363" s="6">
        <v>355171.4</v>
      </c>
      <c r="H363" s="6">
        <v>141656.79999999999</v>
      </c>
      <c r="I363" s="6">
        <v>34459</v>
      </c>
      <c r="J363" s="6">
        <v>8.6</v>
      </c>
      <c r="K363" s="6">
        <v>14</v>
      </c>
      <c r="L363" s="6">
        <v>13580.6</v>
      </c>
      <c r="M363" s="6">
        <v>6298.5</v>
      </c>
      <c r="N363" s="6">
        <v>149204.20000000001</v>
      </c>
      <c r="O363" s="6">
        <v>119832.3</v>
      </c>
      <c r="P363" s="6">
        <v>73884.600000000006</v>
      </c>
      <c r="Q363" s="6">
        <v>63527.1</v>
      </c>
      <c r="R363" s="6">
        <v>80082.899999999994</v>
      </c>
      <c r="S363" s="6">
        <v>54115.3</v>
      </c>
      <c r="T363" s="6">
        <v>7125.1</v>
      </c>
      <c r="U363" s="6">
        <v>5423.7</v>
      </c>
      <c r="V363" s="6">
        <v>667922.30000000005</v>
      </c>
      <c r="W363" s="6">
        <v>351028</v>
      </c>
      <c r="X363" s="6">
        <v>1245108</v>
      </c>
      <c r="Y363" s="6">
        <v>122651.8</v>
      </c>
      <c r="Z363" s="6">
        <v>287.8</v>
      </c>
      <c r="AA363" s="6">
        <v>2522</v>
      </c>
      <c r="AB363" s="6">
        <v>50529.5</v>
      </c>
      <c r="AC363" s="6">
        <v>28320</v>
      </c>
      <c r="AD363" s="6">
        <v>1263101</v>
      </c>
      <c r="AE363" s="6">
        <v>123071.3</v>
      </c>
      <c r="AF363" s="6">
        <v>878.9</v>
      </c>
      <c r="AG363" s="6">
        <v>2180</v>
      </c>
      <c r="AH363" s="6">
        <v>10914.6</v>
      </c>
      <c r="AI363" s="6">
        <v>8484.5</v>
      </c>
      <c r="AJ363" s="6">
        <v>45345.3</v>
      </c>
      <c r="AK363" s="6">
        <v>36052.699999999997</v>
      </c>
      <c r="AL363" s="6">
        <v>2759.9</v>
      </c>
      <c r="AM363" s="6">
        <v>2128.5</v>
      </c>
      <c r="AN363" s="6">
        <v>8002.5</v>
      </c>
      <c r="AO363" s="6">
        <v>3148.1</v>
      </c>
      <c r="AP363" s="6">
        <v>7.4</v>
      </c>
      <c r="AQ363" s="6">
        <v>11.7</v>
      </c>
      <c r="AR363" s="6">
        <v>235378.29</v>
      </c>
      <c r="AS363" s="6">
        <v>33944</v>
      </c>
      <c r="AT363" s="6">
        <v>1.4</v>
      </c>
      <c r="AU363" s="6">
        <v>0</v>
      </c>
      <c r="AV363" s="6">
        <v>0.65700000000000003</v>
      </c>
      <c r="AW363" s="6">
        <v>1.9E-2</v>
      </c>
      <c r="AX363" s="6">
        <v>0</v>
      </c>
      <c r="AY363" s="6">
        <v>2</v>
      </c>
      <c r="AZ363" s="6">
        <v>1</v>
      </c>
      <c r="BA363" s="6">
        <v>1</v>
      </c>
      <c r="BB363" s="6">
        <v>0</v>
      </c>
      <c r="BC363" s="6">
        <v>0.24</v>
      </c>
      <c r="BD363" s="6">
        <v>0</v>
      </c>
      <c r="BE363" s="6">
        <v>118.85</v>
      </c>
      <c r="BF363" s="6">
        <v>67.53</v>
      </c>
      <c r="BG363" s="6">
        <v>0</v>
      </c>
      <c r="BH363" s="6">
        <v>0</v>
      </c>
      <c r="BI363" s="6">
        <v>1</v>
      </c>
      <c r="BJ363" s="6">
        <v>0</v>
      </c>
      <c r="BK363" s="6">
        <v>0.36</v>
      </c>
      <c r="BL363" s="6">
        <v>0.06</v>
      </c>
      <c r="BM363" s="6">
        <v>0.49099999999999999</v>
      </c>
      <c r="BN363" s="6">
        <v>4.0000000000000001E-3</v>
      </c>
      <c r="BO363" s="6">
        <v>7</v>
      </c>
      <c r="BP363" s="6">
        <v>0.2</v>
      </c>
      <c r="BQ363" s="6">
        <v>0.1</v>
      </c>
      <c r="BR363" s="6">
        <v>2</v>
      </c>
      <c r="BS363" s="6">
        <v>0</v>
      </c>
      <c r="BT363" s="6">
        <v>0.1</v>
      </c>
      <c r="BU363" s="6">
        <v>58.8</v>
      </c>
    </row>
    <row r="364" spans="1:73">
      <c r="A364" s="5">
        <v>41248</v>
      </c>
      <c r="B364" s="6">
        <v>2633.94</v>
      </c>
      <c r="C364" s="6">
        <v>1395.4</v>
      </c>
      <c r="D364" s="6">
        <v>4770.7</v>
      </c>
      <c r="E364" s="6">
        <v>3.8</v>
      </c>
      <c r="F364" s="6">
        <v>0.4</v>
      </c>
      <c r="G364" s="6">
        <v>355417.59999999998</v>
      </c>
      <c r="H364" s="6">
        <v>141754.9</v>
      </c>
      <c r="I364" s="6">
        <v>34483</v>
      </c>
      <c r="J364" s="6">
        <v>8.6</v>
      </c>
      <c r="K364" s="6">
        <v>14</v>
      </c>
      <c r="L364" s="6">
        <v>13580.6</v>
      </c>
      <c r="M364" s="6">
        <v>6298.5</v>
      </c>
      <c r="N364" s="6">
        <v>149230.39999999999</v>
      </c>
      <c r="O364" s="6">
        <v>119852.3</v>
      </c>
      <c r="P364" s="6">
        <v>73904.3</v>
      </c>
      <c r="Q364" s="6">
        <v>63543.5</v>
      </c>
      <c r="R364" s="6">
        <v>80105.2</v>
      </c>
      <c r="S364" s="6">
        <v>54130.2</v>
      </c>
      <c r="T364" s="6">
        <v>7125.1</v>
      </c>
      <c r="U364" s="6">
        <v>5423.7</v>
      </c>
      <c r="V364" s="6">
        <v>668020.5</v>
      </c>
      <c r="W364" s="6">
        <v>351075.9</v>
      </c>
      <c r="X364" s="6">
        <v>1245210.2</v>
      </c>
      <c r="Y364" s="6">
        <v>122675.8</v>
      </c>
      <c r="Z364" s="6">
        <v>287.8</v>
      </c>
      <c r="AA364" s="6">
        <v>2522</v>
      </c>
      <c r="AB364" s="6">
        <v>50807</v>
      </c>
      <c r="AC364" s="6">
        <v>28471.3</v>
      </c>
      <c r="AD364" s="6">
        <v>1263380.5</v>
      </c>
      <c r="AE364" s="6">
        <v>123095.3</v>
      </c>
      <c r="AF364" s="6">
        <v>878.9</v>
      </c>
      <c r="AG364" s="6">
        <v>2180</v>
      </c>
      <c r="AH364" s="6">
        <v>10921.5</v>
      </c>
      <c r="AI364" s="6">
        <v>8489.1</v>
      </c>
      <c r="AJ364" s="6">
        <v>45358.2</v>
      </c>
      <c r="AK364" s="6">
        <v>36061.9</v>
      </c>
      <c r="AL364" s="6">
        <v>2779.3</v>
      </c>
      <c r="AM364" s="6">
        <v>2143.5</v>
      </c>
      <c r="AN364" s="6">
        <v>8020.5</v>
      </c>
      <c r="AO364" s="6">
        <v>3155.3</v>
      </c>
      <c r="AP364" s="6">
        <v>7.4</v>
      </c>
      <c r="AQ364" s="6">
        <v>11.7</v>
      </c>
      <c r="AR364" s="6">
        <v>235378.29</v>
      </c>
      <c r="AS364" s="6">
        <v>33944</v>
      </c>
      <c r="AT364" s="6">
        <v>1.4</v>
      </c>
      <c r="AU364" s="6">
        <v>0</v>
      </c>
      <c r="AV364" s="6">
        <v>0.65700000000000003</v>
      </c>
      <c r="AW364" s="6">
        <v>1.9E-2</v>
      </c>
      <c r="AX364" s="6">
        <v>0</v>
      </c>
      <c r="AY364" s="6">
        <v>2</v>
      </c>
      <c r="AZ364" s="6">
        <v>1</v>
      </c>
      <c r="BA364" s="6">
        <v>1</v>
      </c>
      <c r="BB364" s="6">
        <v>0</v>
      </c>
      <c r="BC364" s="6">
        <v>0.24</v>
      </c>
      <c r="BD364" s="6">
        <v>0</v>
      </c>
      <c r="BE364" s="6">
        <v>118.85</v>
      </c>
      <c r="BF364" s="6">
        <v>67.53</v>
      </c>
      <c r="BG364" s="6">
        <v>0</v>
      </c>
      <c r="BH364" s="6">
        <v>0</v>
      </c>
      <c r="BI364" s="6">
        <v>1</v>
      </c>
      <c r="BJ364" s="6">
        <v>0</v>
      </c>
      <c r="BK364" s="6">
        <v>0.36</v>
      </c>
      <c r="BL364" s="6">
        <v>0.06</v>
      </c>
      <c r="BM364" s="6">
        <v>0.49099999999999999</v>
      </c>
      <c r="BN364" s="6">
        <v>4.0000000000000001E-3</v>
      </c>
      <c r="BO364" s="6">
        <v>7</v>
      </c>
      <c r="BP364" s="6">
        <v>0.2</v>
      </c>
      <c r="BQ364" s="6">
        <v>0.1</v>
      </c>
      <c r="BR364" s="6">
        <v>2</v>
      </c>
      <c r="BS364" s="6">
        <v>0</v>
      </c>
      <c r="BT364" s="6">
        <v>0.1</v>
      </c>
      <c r="BU364" s="6">
        <v>58.8</v>
      </c>
    </row>
    <row r="365" spans="1:73">
      <c r="A365" s="5">
        <v>41249</v>
      </c>
      <c r="B365" s="6">
        <v>2633.94</v>
      </c>
      <c r="C365" s="6">
        <v>1395.4</v>
      </c>
      <c r="D365" s="6">
        <v>4770.7</v>
      </c>
      <c r="E365" s="6">
        <v>5</v>
      </c>
      <c r="F365" s="6">
        <v>1</v>
      </c>
      <c r="G365" s="6">
        <v>355662.6</v>
      </c>
      <c r="H365" s="6">
        <v>141852.5</v>
      </c>
      <c r="I365" s="6">
        <v>34507</v>
      </c>
      <c r="J365" s="6">
        <v>8.6</v>
      </c>
      <c r="K365" s="6">
        <v>14</v>
      </c>
      <c r="L365" s="6">
        <v>13580.6</v>
      </c>
      <c r="M365" s="6">
        <v>6298.5</v>
      </c>
      <c r="N365" s="6">
        <v>149260.29999999999</v>
      </c>
      <c r="O365" s="6">
        <v>119875.7</v>
      </c>
      <c r="P365" s="6">
        <v>73924.800000000003</v>
      </c>
      <c r="Q365" s="6">
        <v>63560.3</v>
      </c>
      <c r="R365" s="6">
        <v>80126.8</v>
      </c>
      <c r="S365" s="6">
        <v>54144.9</v>
      </c>
      <c r="T365" s="6">
        <v>7125.1</v>
      </c>
      <c r="U365" s="6">
        <v>5423.7</v>
      </c>
      <c r="V365" s="6">
        <v>668118.1</v>
      </c>
      <c r="W365" s="6">
        <v>351126.5</v>
      </c>
      <c r="X365" s="6">
        <v>1245311.3999999999</v>
      </c>
      <c r="Y365" s="6">
        <v>122699.8</v>
      </c>
      <c r="Z365" s="6">
        <v>287.8</v>
      </c>
      <c r="AA365" s="6">
        <v>2522</v>
      </c>
      <c r="AB365" s="6">
        <v>51091.9</v>
      </c>
      <c r="AC365" s="6">
        <v>28624.400000000001</v>
      </c>
      <c r="AD365" s="6">
        <v>1263662.1000000001</v>
      </c>
      <c r="AE365" s="6">
        <v>123119.3</v>
      </c>
      <c r="AF365" s="6">
        <v>878.9</v>
      </c>
      <c r="AG365" s="6">
        <v>2180</v>
      </c>
      <c r="AH365" s="6">
        <v>10928.4</v>
      </c>
      <c r="AI365" s="6">
        <v>8493.6</v>
      </c>
      <c r="AJ365" s="6">
        <v>45370.9</v>
      </c>
      <c r="AK365" s="6">
        <v>36071</v>
      </c>
      <c r="AL365" s="6">
        <v>2798.5</v>
      </c>
      <c r="AM365" s="6">
        <v>2158.3000000000002</v>
      </c>
      <c r="AN365" s="6">
        <v>8043.2</v>
      </c>
      <c r="AO365" s="6">
        <v>3164.4</v>
      </c>
      <c r="AP365" s="6">
        <v>7.4</v>
      </c>
      <c r="AQ365" s="6">
        <v>11.7</v>
      </c>
      <c r="AR365" s="6">
        <v>235378.29</v>
      </c>
      <c r="AS365" s="6">
        <v>33944</v>
      </c>
      <c r="AT365" s="6">
        <v>1.4</v>
      </c>
      <c r="AU365" s="6">
        <v>0</v>
      </c>
      <c r="AV365" s="6">
        <v>0.65700000000000003</v>
      </c>
      <c r="AW365" s="6">
        <v>1.9E-2</v>
      </c>
      <c r="AX365" s="6">
        <v>0</v>
      </c>
      <c r="AY365" s="6">
        <v>2</v>
      </c>
      <c r="AZ365" s="6">
        <v>1</v>
      </c>
      <c r="BA365" s="6">
        <v>1</v>
      </c>
      <c r="BB365" s="6">
        <v>0</v>
      </c>
      <c r="BC365" s="6">
        <v>0.24</v>
      </c>
      <c r="BD365" s="6">
        <v>0</v>
      </c>
      <c r="BE365" s="6">
        <v>118.85</v>
      </c>
      <c r="BF365" s="6">
        <v>67.53</v>
      </c>
      <c r="BG365" s="6">
        <v>0</v>
      </c>
      <c r="BH365" s="6">
        <v>0</v>
      </c>
      <c r="BI365" s="6">
        <v>1</v>
      </c>
      <c r="BJ365" s="6">
        <v>0</v>
      </c>
      <c r="BK365" s="6">
        <v>0.36</v>
      </c>
      <c r="BL365" s="6">
        <v>0.06</v>
      </c>
      <c r="BM365" s="6">
        <v>0.49099999999999999</v>
      </c>
      <c r="BN365" s="6">
        <v>4.0000000000000001E-3</v>
      </c>
      <c r="BO365" s="6">
        <v>7</v>
      </c>
      <c r="BP365" s="6">
        <v>0.2</v>
      </c>
      <c r="BQ365" s="6">
        <v>0.1</v>
      </c>
      <c r="BR365" s="6">
        <v>2</v>
      </c>
      <c r="BS365" s="6">
        <v>0</v>
      </c>
      <c r="BT365" s="6">
        <v>0.1</v>
      </c>
      <c r="BU365" s="6">
        <v>58.8</v>
      </c>
    </row>
    <row r="366" spans="1:73">
      <c r="A366" s="5">
        <v>41250</v>
      </c>
      <c r="B366" s="6">
        <v>2633.94</v>
      </c>
      <c r="C366" s="6">
        <v>1395.4</v>
      </c>
      <c r="D366" s="6">
        <v>4770.7</v>
      </c>
      <c r="E366" s="6">
        <v>5</v>
      </c>
      <c r="F366" s="6">
        <v>1</v>
      </c>
      <c r="G366" s="6">
        <v>355909.4</v>
      </c>
      <c r="H366" s="6">
        <v>141950.70000000001</v>
      </c>
      <c r="I366" s="6">
        <v>34531</v>
      </c>
      <c r="J366" s="6">
        <v>8.6</v>
      </c>
      <c r="K366" s="6">
        <v>14</v>
      </c>
      <c r="L366" s="6">
        <v>13580.6</v>
      </c>
      <c r="M366" s="6">
        <v>6298.5</v>
      </c>
      <c r="N366" s="6">
        <v>149292.1</v>
      </c>
      <c r="O366" s="6">
        <v>119900.8</v>
      </c>
      <c r="P366" s="6">
        <v>73946.100000000006</v>
      </c>
      <c r="Q366" s="6">
        <v>63577.4</v>
      </c>
      <c r="R366" s="6">
        <v>80148.3</v>
      </c>
      <c r="S366" s="6">
        <v>54159.6</v>
      </c>
      <c r="T366" s="6">
        <v>7125.1</v>
      </c>
      <c r="U366" s="6">
        <v>5423.7</v>
      </c>
      <c r="V366" s="6">
        <v>668216.1</v>
      </c>
      <c r="W366" s="6">
        <v>351178.8</v>
      </c>
      <c r="X366" s="6">
        <v>1245412.8</v>
      </c>
      <c r="Y366" s="6">
        <v>122723.8</v>
      </c>
      <c r="Z366" s="6">
        <v>287.8</v>
      </c>
      <c r="AA366" s="6">
        <v>2522</v>
      </c>
      <c r="AB366" s="6">
        <v>51383.5</v>
      </c>
      <c r="AC366" s="6">
        <v>28779.4</v>
      </c>
      <c r="AD366" s="6">
        <v>1263960.2</v>
      </c>
      <c r="AE366" s="6">
        <v>123143.3</v>
      </c>
      <c r="AF366" s="6">
        <v>878.9</v>
      </c>
      <c r="AG366" s="6">
        <v>2180</v>
      </c>
      <c r="AH366" s="6">
        <v>10935.2</v>
      </c>
      <c r="AI366" s="6">
        <v>8498.2000000000007</v>
      </c>
      <c r="AJ366" s="6">
        <v>45383.7</v>
      </c>
      <c r="AK366" s="6">
        <v>36080.199999999997</v>
      </c>
      <c r="AL366" s="6">
        <v>2816.6</v>
      </c>
      <c r="AM366" s="6">
        <v>2172.3000000000002</v>
      </c>
      <c r="AN366" s="6">
        <v>8070.2</v>
      </c>
      <c r="AO366" s="6">
        <v>3175</v>
      </c>
      <c r="AP366" s="6">
        <v>7.4</v>
      </c>
      <c r="AQ366" s="6">
        <v>11.7</v>
      </c>
      <c r="AR366" s="6">
        <v>235378.29</v>
      </c>
      <c r="AS366" s="6">
        <v>33944</v>
      </c>
      <c r="AT366" s="6">
        <v>1.9</v>
      </c>
      <c r="AU366" s="6">
        <v>0</v>
      </c>
      <c r="AV366" s="6">
        <v>0.65700000000000003</v>
      </c>
      <c r="AW366" s="6">
        <v>1.9E-2</v>
      </c>
      <c r="AX366" s="6">
        <v>0</v>
      </c>
      <c r="AY366" s="6">
        <v>2</v>
      </c>
      <c r="AZ366" s="6">
        <v>1</v>
      </c>
      <c r="BA366" s="6">
        <v>1</v>
      </c>
      <c r="BB366" s="6">
        <v>0</v>
      </c>
      <c r="BC366" s="6">
        <v>0.24</v>
      </c>
      <c r="BD366" s="6">
        <v>0</v>
      </c>
      <c r="BE366" s="6">
        <v>118.85</v>
      </c>
      <c r="BF366" s="6">
        <v>67.53</v>
      </c>
      <c r="BG366" s="6">
        <v>0</v>
      </c>
      <c r="BH366" s="6">
        <v>0</v>
      </c>
      <c r="BI366" s="6">
        <v>1</v>
      </c>
      <c r="BJ366" s="6">
        <v>0</v>
      </c>
      <c r="BK366" s="6">
        <v>0.36</v>
      </c>
      <c r="BL366" s="6">
        <v>0.06</v>
      </c>
      <c r="BM366" s="6">
        <v>0.49099999999999999</v>
      </c>
      <c r="BN366" s="6">
        <v>4.0000000000000001E-3</v>
      </c>
      <c r="BO366" s="6">
        <v>7</v>
      </c>
      <c r="BP366" s="6">
        <v>0.2</v>
      </c>
      <c r="BQ366" s="6">
        <v>0.1</v>
      </c>
      <c r="BR366" s="6">
        <v>2</v>
      </c>
      <c r="BS366" s="6">
        <v>0</v>
      </c>
      <c r="BT366" s="6">
        <v>0.1</v>
      </c>
      <c r="BU366" s="6">
        <v>58.8</v>
      </c>
    </row>
    <row r="367" spans="1:73">
      <c r="A367" s="5">
        <v>41251</v>
      </c>
      <c r="B367" s="6">
        <v>2633.94</v>
      </c>
      <c r="C367" s="6">
        <v>1395.4</v>
      </c>
      <c r="D367" s="6">
        <v>4770.7</v>
      </c>
      <c r="E367" s="6">
        <v>5</v>
      </c>
      <c r="F367" s="6">
        <v>1</v>
      </c>
      <c r="G367" s="6">
        <v>356154.7</v>
      </c>
      <c r="H367" s="6">
        <v>142048.5</v>
      </c>
      <c r="I367" s="6">
        <v>34555</v>
      </c>
      <c r="J367" s="6">
        <v>8.6</v>
      </c>
      <c r="K367" s="6">
        <v>14</v>
      </c>
      <c r="L367" s="6">
        <v>13580.6</v>
      </c>
      <c r="M367" s="6">
        <v>6298.5</v>
      </c>
      <c r="N367" s="6">
        <v>149323.4</v>
      </c>
      <c r="O367" s="6">
        <v>119925.6</v>
      </c>
      <c r="P367" s="6">
        <v>73966.5</v>
      </c>
      <c r="Q367" s="6">
        <v>63594.2</v>
      </c>
      <c r="R367" s="6">
        <v>80169.8</v>
      </c>
      <c r="S367" s="6">
        <v>54174.400000000001</v>
      </c>
      <c r="T367" s="6">
        <v>7125.1</v>
      </c>
      <c r="U367" s="6">
        <v>5423.7</v>
      </c>
      <c r="V367" s="6">
        <v>668313.69999999995</v>
      </c>
      <c r="W367" s="6">
        <v>351229.5</v>
      </c>
      <c r="X367" s="6">
        <v>1245514</v>
      </c>
      <c r="Y367" s="6">
        <v>122747.8</v>
      </c>
      <c r="Z367" s="6">
        <v>287.8</v>
      </c>
      <c r="AA367" s="6">
        <v>2522</v>
      </c>
      <c r="AB367" s="6">
        <v>51666.3</v>
      </c>
      <c r="AC367" s="6">
        <v>28932.9</v>
      </c>
      <c r="AD367" s="6">
        <v>1264245.1000000001</v>
      </c>
      <c r="AE367" s="6">
        <v>123167.3</v>
      </c>
      <c r="AF367" s="6">
        <v>878.9</v>
      </c>
      <c r="AG367" s="6">
        <v>2180</v>
      </c>
      <c r="AH367" s="6">
        <v>10942.2</v>
      </c>
      <c r="AI367" s="6">
        <v>8502.9</v>
      </c>
      <c r="AJ367" s="6">
        <v>45396.3</v>
      </c>
      <c r="AK367" s="6">
        <v>36089.199999999997</v>
      </c>
      <c r="AL367" s="6">
        <v>2834.7</v>
      </c>
      <c r="AM367" s="6">
        <v>2186.3000000000002</v>
      </c>
      <c r="AN367" s="6">
        <v>8091.1</v>
      </c>
      <c r="AO367" s="6">
        <v>3183.2</v>
      </c>
      <c r="AP367" s="6">
        <v>7.4</v>
      </c>
      <c r="AQ367" s="6">
        <v>11.7</v>
      </c>
      <c r="AR367" s="6">
        <v>235378.29</v>
      </c>
      <c r="AS367" s="6">
        <v>33944</v>
      </c>
      <c r="AT367" s="6">
        <v>2.4</v>
      </c>
      <c r="AU367" s="6">
        <v>0</v>
      </c>
      <c r="AV367" s="6">
        <v>0.65700000000000003</v>
      </c>
      <c r="AW367" s="6">
        <v>1.9E-2</v>
      </c>
      <c r="AX367" s="6">
        <v>0</v>
      </c>
      <c r="AY367" s="6">
        <v>2</v>
      </c>
      <c r="AZ367" s="6">
        <v>1</v>
      </c>
      <c r="BA367" s="6">
        <v>1</v>
      </c>
      <c r="BB367" s="6">
        <v>0</v>
      </c>
      <c r="BC367" s="6">
        <v>0.24</v>
      </c>
      <c r="BD367" s="6">
        <v>0</v>
      </c>
      <c r="BE367" s="6">
        <v>118.85</v>
      </c>
      <c r="BF367" s="6">
        <v>67.53</v>
      </c>
      <c r="BG367" s="6">
        <v>0</v>
      </c>
      <c r="BH367" s="6">
        <v>0</v>
      </c>
      <c r="BI367" s="6">
        <v>1</v>
      </c>
      <c r="BJ367" s="6">
        <v>0</v>
      </c>
      <c r="BK367" s="6">
        <v>0.36</v>
      </c>
      <c r="BL367" s="6">
        <v>0.06</v>
      </c>
      <c r="BM367" s="6">
        <v>0.49099999999999999</v>
      </c>
      <c r="BN367" s="6">
        <v>4.0000000000000001E-3</v>
      </c>
      <c r="BO367" s="6">
        <v>7</v>
      </c>
      <c r="BP367" s="6">
        <v>0.2</v>
      </c>
      <c r="BQ367" s="6">
        <v>0.1</v>
      </c>
      <c r="BR367" s="6">
        <v>2</v>
      </c>
      <c r="BS367" s="6">
        <v>0</v>
      </c>
      <c r="BT367" s="6">
        <v>0.1</v>
      </c>
      <c r="BU367" s="6">
        <v>58.8</v>
      </c>
    </row>
    <row r="368" spans="1:73">
      <c r="A368" s="5">
        <v>41252</v>
      </c>
      <c r="B368" s="6">
        <v>2633.94</v>
      </c>
      <c r="C368" s="6">
        <v>1395.4</v>
      </c>
      <c r="D368" s="6">
        <v>4770.7</v>
      </c>
      <c r="E368" s="6">
        <v>5</v>
      </c>
      <c r="F368" s="6">
        <v>1</v>
      </c>
      <c r="G368" s="6">
        <v>356403.9</v>
      </c>
      <c r="H368" s="6">
        <v>142147.70000000001</v>
      </c>
      <c r="I368" s="6">
        <v>34579</v>
      </c>
      <c r="J368" s="6">
        <v>8.6</v>
      </c>
      <c r="K368" s="6">
        <v>14</v>
      </c>
      <c r="L368" s="6">
        <v>13580.6</v>
      </c>
      <c r="M368" s="6">
        <v>6298.5</v>
      </c>
      <c r="N368" s="6">
        <v>149355.1</v>
      </c>
      <c r="O368" s="6">
        <v>119950.8</v>
      </c>
      <c r="P368" s="6">
        <v>73989.100000000006</v>
      </c>
      <c r="Q368" s="6">
        <v>63612.2</v>
      </c>
      <c r="R368" s="6">
        <v>80191.600000000006</v>
      </c>
      <c r="S368" s="6">
        <v>54189.4</v>
      </c>
      <c r="T368" s="6">
        <v>7125.1</v>
      </c>
      <c r="U368" s="6">
        <v>5423.7</v>
      </c>
      <c r="V368" s="6">
        <v>668409.4</v>
      </c>
      <c r="W368" s="6">
        <v>351283.6</v>
      </c>
      <c r="X368" s="6">
        <v>1245613.5</v>
      </c>
      <c r="Y368" s="6">
        <v>122771.8</v>
      </c>
      <c r="Z368" s="6">
        <v>287.8</v>
      </c>
      <c r="AA368" s="6">
        <v>2522</v>
      </c>
      <c r="AB368" s="6">
        <v>51968.3</v>
      </c>
      <c r="AC368" s="6">
        <v>29091.599999999999</v>
      </c>
      <c r="AD368" s="6">
        <v>1264549.2</v>
      </c>
      <c r="AE368" s="6">
        <v>123191.3</v>
      </c>
      <c r="AF368" s="6">
        <v>878.9</v>
      </c>
      <c r="AG368" s="6">
        <v>2180</v>
      </c>
      <c r="AH368" s="6">
        <v>10949.3</v>
      </c>
      <c r="AI368" s="6">
        <v>8507.6</v>
      </c>
      <c r="AJ368" s="6">
        <v>45409.1</v>
      </c>
      <c r="AK368" s="6">
        <v>36098.400000000001</v>
      </c>
      <c r="AL368" s="6">
        <v>2853.1</v>
      </c>
      <c r="AM368" s="6">
        <v>2200.4</v>
      </c>
      <c r="AN368" s="6">
        <v>8121.8</v>
      </c>
      <c r="AO368" s="6">
        <v>3195.5</v>
      </c>
      <c r="AP368" s="6">
        <v>7.4</v>
      </c>
      <c r="AQ368" s="6">
        <v>11.7</v>
      </c>
      <c r="AR368" s="6">
        <v>235378.29</v>
      </c>
      <c r="AS368" s="6">
        <v>33944</v>
      </c>
      <c r="AT368" s="6">
        <v>5.5</v>
      </c>
      <c r="AU368" s="6">
        <v>0</v>
      </c>
      <c r="AV368" s="6">
        <v>0.65700000000000003</v>
      </c>
      <c r="AW368" s="6">
        <v>1.9E-2</v>
      </c>
      <c r="AX368" s="6">
        <v>0</v>
      </c>
      <c r="AY368" s="6">
        <v>2</v>
      </c>
      <c r="AZ368" s="6">
        <v>1</v>
      </c>
      <c r="BA368" s="6">
        <v>1</v>
      </c>
      <c r="BB368" s="6">
        <v>0</v>
      </c>
      <c r="BC368" s="6">
        <v>1.3</v>
      </c>
      <c r="BD368" s="6">
        <v>0.7</v>
      </c>
      <c r="BE368" s="6">
        <v>130.9</v>
      </c>
      <c r="BF368" s="6">
        <v>73.7</v>
      </c>
      <c r="BG368" s="6">
        <v>3</v>
      </c>
      <c r="BH368" s="6">
        <v>0</v>
      </c>
      <c r="BI368" s="6">
        <v>1</v>
      </c>
      <c r="BJ368" s="6">
        <v>0</v>
      </c>
      <c r="BK368" s="6">
        <v>0.36</v>
      </c>
      <c r="BL368" s="6">
        <v>0.06</v>
      </c>
      <c r="BM368" s="6">
        <v>0.49099999999999999</v>
      </c>
      <c r="BN368" s="6">
        <v>4.0000000000000001E-3</v>
      </c>
      <c r="BO368" s="6">
        <v>7</v>
      </c>
      <c r="BP368" s="6">
        <v>0.2</v>
      </c>
      <c r="BQ368" s="6">
        <v>0.1</v>
      </c>
      <c r="BR368" s="6">
        <v>2</v>
      </c>
      <c r="BS368" s="6">
        <v>0</v>
      </c>
      <c r="BT368" s="6">
        <v>0.1</v>
      </c>
      <c r="BU368" s="6">
        <v>58.8</v>
      </c>
    </row>
    <row r="369" spans="1:73">
      <c r="A369" s="5">
        <v>41253</v>
      </c>
      <c r="B369" s="6">
        <v>2634.72</v>
      </c>
      <c r="C369" s="6">
        <v>1395.8</v>
      </c>
      <c r="D369" s="6">
        <v>4771.7</v>
      </c>
      <c r="E369" s="6">
        <v>5</v>
      </c>
      <c r="F369" s="6">
        <v>1</v>
      </c>
      <c r="G369" s="6">
        <v>356649.1</v>
      </c>
      <c r="H369" s="6">
        <v>142245.20000000001</v>
      </c>
      <c r="I369" s="6">
        <v>34603</v>
      </c>
      <c r="J369" s="6">
        <v>8.6</v>
      </c>
      <c r="K369" s="6">
        <v>14</v>
      </c>
      <c r="L369" s="6">
        <v>13580.6</v>
      </c>
      <c r="M369" s="6">
        <v>6298.5</v>
      </c>
      <c r="N369" s="6">
        <v>149386.20000000001</v>
      </c>
      <c r="O369" s="6">
        <v>119975.3</v>
      </c>
      <c r="P369" s="6">
        <v>74008.600000000006</v>
      </c>
      <c r="Q369" s="6">
        <v>63628.6</v>
      </c>
      <c r="R369" s="6">
        <v>80212.800000000003</v>
      </c>
      <c r="S369" s="6">
        <v>54203.8</v>
      </c>
      <c r="T369" s="6">
        <v>7125.1</v>
      </c>
      <c r="U369" s="6">
        <v>5423.7</v>
      </c>
      <c r="V369" s="6">
        <v>668508.1</v>
      </c>
      <c r="W369" s="6">
        <v>351340.9</v>
      </c>
      <c r="X369" s="6">
        <v>1245715.6000000001</v>
      </c>
      <c r="Y369" s="6">
        <v>122795.8</v>
      </c>
      <c r="Z369" s="6">
        <v>287.8</v>
      </c>
      <c r="AA369" s="6">
        <v>2522</v>
      </c>
      <c r="AB369" s="6">
        <v>52246.8</v>
      </c>
      <c r="AC369" s="6">
        <v>29237.1</v>
      </c>
      <c r="AD369" s="6">
        <v>1264829.6000000001</v>
      </c>
      <c r="AE369" s="6">
        <v>123215.3</v>
      </c>
      <c r="AF369" s="6">
        <v>878.9</v>
      </c>
      <c r="AG369" s="6">
        <v>2180</v>
      </c>
      <c r="AH369" s="6">
        <v>10956.2</v>
      </c>
      <c r="AI369" s="6">
        <v>8512.2000000000007</v>
      </c>
      <c r="AJ369" s="54">
        <v>45421.7</v>
      </c>
      <c r="AK369" s="54">
        <v>36107.5</v>
      </c>
      <c r="AL369" s="6">
        <v>2870.8</v>
      </c>
      <c r="AM369" s="6">
        <v>2214.1</v>
      </c>
      <c r="AN369" s="6">
        <v>8139.2</v>
      </c>
      <c r="AO369" s="6">
        <v>3202.1</v>
      </c>
      <c r="AP369" s="6">
        <v>7.4</v>
      </c>
      <c r="AQ369" s="6">
        <v>11.7</v>
      </c>
      <c r="AR369" s="6">
        <v>235378.29</v>
      </c>
      <c r="AS369" s="6">
        <v>33944</v>
      </c>
      <c r="AT369" s="6">
        <v>8.1</v>
      </c>
      <c r="AU369" s="6">
        <v>0</v>
      </c>
      <c r="AV369" s="6">
        <v>0.65700000000000003</v>
      </c>
      <c r="AW369" s="6">
        <v>1.9E-2</v>
      </c>
      <c r="AX369" s="6">
        <v>0</v>
      </c>
      <c r="AY369" s="6">
        <v>2</v>
      </c>
      <c r="AZ369" s="6">
        <v>1</v>
      </c>
      <c r="BA369" s="6">
        <v>1</v>
      </c>
      <c r="BB369" s="6">
        <v>0</v>
      </c>
      <c r="BC369" s="6">
        <v>1.95</v>
      </c>
      <c r="BD369" s="6">
        <v>0.96</v>
      </c>
      <c r="BE369" s="6">
        <v>140.6</v>
      </c>
      <c r="BF369" s="6">
        <v>78</v>
      </c>
      <c r="BG369" s="6">
        <v>3</v>
      </c>
      <c r="BH369" s="6">
        <v>0</v>
      </c>
      <c r="BI369" s="6">
        <v>1</v>
      </c>
      <c r="BJ369" s="6">
        <v>0</v>
      </c>
      <c r="BK369" s="6">
        <v>0.36</v>
      </c>
      <c r="BL369" s="6">
        <v>0.06</v>
      </c>
      <c r="BM369" s="6">
        <v>0.49099999999999999</v>
      </c>
      <c r="BN369" s="6">
        <v>4.0000000000000001E-3</v>
      </c>
      <c r="BO369" s="6">
        <v>7</v>
      </c>
      <c r="BP369" s="6">
        <v>0.2</v>
      </c>
      <c r="BQ369" s="6">
        <v>0.1</v>
      </c>
      <c r="BR369" s="6">
        <v>2</v>
      </c>
      <c r="BS369" s="6">
        <v>0</v>
      </c>
      <c r="BT369" s="6">
        <v>0.1</v>
      </c>
      <c r="BU369" s="6">
        <v>58.8</v>
      </c>
    </row>
    <row r="370" spans="1:73">
      <c r="A370" s="5">
        <v>41254</v>
      </c>
      <c r="B370" s="6">
        <v>2634.72</v>
      </c>
      <c r="C370" s="6">
        <v>1395.8</v>
      </c>
      <c r="D370" s="6">
        <v>4771.7</v>
      </c>
      <c r="E370" s="6">
        <v>5</v>
      </c>
      <c r="F370" s="6">
        <v>1</v>
      </c>
      <c r="G370" s="6">
        <v>356895.5</v>
      </c>
      <c r="H370" s="6">
        <v>142343.29999999999</v>
      </c>
      <c r="I370" s="6">
        <v>34627</v>
      </c>
      <c r="J370" s="6">
        <v>8.6</v>
      </c>
      <c r="K370" s="6">
        <v>14</v>
      </c>
      <c r="L370" s="6">
        <v>13580.6</v>
      </c>
      <c r="M370" s="6">
        <v>6298.5</v>
      </c>
      <c r="N370" s="6">
        <v>149416.9</v>
      </c>
      <c r="O370" s="6">
        <v>119999.5</v>
      </c>
      <c r="P370" s="6">
        <v>74030</v>
      </c>
      <c r="Q370" s="6">
        <v>63645.9</v>
      </c>
      <c r="R370" s="6">
        <v>80236.3</v>
      </c>
      <c r="S370" s="6">
        <v>54219.3</v>
      </c>
      <c r="T370" s="6">
        <v>7125.1</v>
      </c>
      <c r="U370" s="6">
        <v>5423.7</v>
      </c>
      <c r="V370" s="6">
        <v>668518.9</v>
      </c>
      <c r="W370" s="6">
        <v>351348.9</v>
      </c>
      <c r="X370" s="6">
        <v>1245726.3999999999</v>
      </c>
      <c r="Y370" s="6">
        <v>122799.5</v>
      </c>
      <c r="Z370" s="6">
        <v>287.8</v>
      </c>
      <c r="AA370" s="6">
        <v>2522</v>
      </c>
      <c r="AB370" s="6">
        <v>52625</v>
      </c>
      <c r="AC370" s="6">
        <v>29438.2</v>
      </c>
      <c r="AD370" s="6">
        <v>1265206.7</v>
      </c>
      <c r="AE370" s="6">
        <v>123239.3</v>
      </c>
      <c r="AF370" s="6">
        <v>878.9</v>
      </c>
      <c r="AG370" s="6">
        <v>2180</v>
      </c>
      <c r="AH370" s="6">
        <v>10962.5</v>
      </c>
      <c r="AI370" s="6">
        <v>8516.1</v>
      </c>
      <c r="AJ370" s="54">
        <v>45434.400000000001</v>
      </c>
      <c r="AK370" s="54">
        <v>36116.5</v>
      </c>
      <c r="AL370" s="6">
        <v>2888.6</v>
      </c>
      <c r="AM370" s="6">
        <v>2227.8000000000002</v>
      </c>
      <c r="AN370" s="6">
        <v>8163.9</v>
      </c>
      <c r="AO370" s="6">
        <v>3211.5</v>
      </c>
      <c r="AP370" s="6">
        <v>7.4</v>
      </c>
      <c r="AQ370" s="6">
        <v>11.7</v>
      </c>
      <c r="AR370" s="6">
        <v>235378.29</v>
      </c>
      <c r="AS370" s="6">
        <v>33944</v>
      </c>
      <c r="AT370" s="6">
        <v>10.5</v>
      </c>
      <c r="AU370" s="6">
        <v>5.2</v>
      </c>
      <c r="AV370" s="6">
        <v>0.65700000000000003</v>
      </c>
      <c r="AW370" s="6">
        <v>1.9E-2</v>
      </c>
      <c r="AX370" s="6">
        <v>0</v>
      </c>
      <c r="AY370" s="6">
        <v>2</v>
      </c>
      <c r="AZ370" s="6">
        <v>1</v>
      </c>
      <c r="BA370" s="6">
        <v>1</v>
      </c>
      <c r="BB370" s="6">
        <v>0</v>
      </c>
      <c r="BC370" s="6">
        <v>1.95</v>
      </c>
      <c r="BD370" s="6">
        <v>0.96</v>
      </c>
      <c r="BE370" s="6">
        <v>140.6</v>
      </c>
      <c r="BF370" s="6">
        <v>78</v>
      </c>
      <c r="BG370" s="6">
        <v>3</v>
      </c>
      <c r="BH370" s="6">
        <v>0</v>
      </c>
      <c r="BI370" s="6">
        <v>1</v>
      </c>
      <c r="BJ370" s="6">
        <v>0</v>
      </c>
      <c r="BK370" s="6">
        <v>0.36</v>
      </c>
      <c r="BL370" s="6">
        <v>0.06</v>
      </c>
      <c r="BM370" s="6">
        <v>0.49099999999999999</v>
      </c>
      <c r="BN370" s="6">
        <v>4.0000000000000001E-3</v>
      </c>
      <c r="BO370" s="6">
        <v>7</v>
      </c>
      <c r="BP370" s="6">
        <v>0.2</v>
      </c>
      <c r="BQ370" s="6">
        <v>0.1</v>
      </c>
      <c r="BR370" s="6">
        <v>2</v>
      </c>
      <c r="BS370" s="6">
        <v>0</v>
      </c>
      <c r="BT370" s="6">
        <v>0.1</v>
      </c>
      <c r="BU370" s="6">
        <v>58.8</v>
      </c>
    </row>
    <row r="371" spans="1:73">
      <c r="A371" s="5">
        <v>41255</v>
      </c>
      <c r="B371" s="6">
        <v>2634.72</v>
      </c>
      <c r="C371" s="6">
        <v>1395.8</v>
      </c>
      <c r="D371" s="6">
        <v>4771.7</v>
      </c>
      <c r="E371" s="6">
        <v>5</v>
      </c>
      <c r="F371" s="6">
        <v>1</v>
      </c>
      <c r="G371" s="6">
        <v>357139.9</v>
      </c>
      <c r="H371" s="6">
        <v>142440.4</v>
      </c>
      <c r="I371" s="6">
        <v>34651</v>
      </c>
      <c r="J371" s="6">
        <v>8.6</v>
      </c>
      <c r="K371" s="6">
        <v>14</v>
      </c>
      <c r="L371" s="6">
        <v>13580.6</v>
      </c>
      <c r="M371" s="6">
        <v>6298.5</v>
      </c>
      <c r="N371" s="6">
        <v>149447.1</v>
      </c>
      <c r="O371" s="6">
        <v>120023.5</v>
      </c>
      <c r="P371" s="6">
        <v>74050.7</v>
      </c>
      <c r="Q371" s="6">
        <v>63662.6</v>
      </c>
      <c r="R371" s="6">
        <v>80258.2</v>
      </c>
      <c r="S371" s="6">
        <v>54234.3</v>
      </c>
      <c r="T371" s="6">
        <v>7125.1</v>
      </c>
      <c r="U371" s="6">
        <v>5423.7</v>
      </c>
      <c r="V371" s="6">
        <v>668714.6</v>
      </c>
      <c r="W371" s="6">
        <v>351457.1</v>
      </c>
      <c r="X371" s="6">
        <v>1245922.8999999999</v>
      </c>
      <c r="Y371" s="6">
        <v>122823</v>
      </c>
      <c r="Z371" s="6">
        <v>287.8</v>
      </c>
      <c r="AA371" s="6">
        <v>2522</v>
      </c>
      <c r="AB371" s="6">
        <v>52810.5</v>
      </c>
      <c r="AC371" s="6">
        <v>29534.3</v>
      </c>
      <c r="AD371" s="6">
        <v>1265396</v>
      </c>
      <c r="AE371" s="6">
        <v>123263.3</v>
      </c>
      <c r="AF371" s="6">
        <v>878.9</v>
      </c>
      <c r="AG371" s="6">
        <v>2180</v>
      </c>
      <c r="AH371" s="6">
        <v>10969.2</v>
      </c>
      <c r="AI371" s="6">
        <v>8520.6</v>
      </c>
      <c r="AJ371" s="54">
        <v>45446.9</v>
      </c>
      <c r="AK371" s="54">
        <v>36125.5</v>
      </c>
      <c r="AL371" s="6">
        <v>2906.2</v>
      </c>
      <c r="AM371" s="6">
        <v>2241.4</v>
      </c>
      <c r="AN371" s="6">
        <v>8186.7</v>
      </c>
      <c r="AO371" s="6">
        <v>3220.7</v>
      </c>
      <c r="AP371" s="6">
        <v>7.4</v>
      </c>
      <c r="AQ371" s="6">
        <v>11.7</v>
      </c>
      <c r="AR371" s="6">
        <v>235378.29</v>
      </c>
      <c r="AS371" s="6">
        <v>33944</v>
      </c>
      <c r="AT371" s="6">
        <v>13.5</v>
      </c>
      <c r="AU371" s="6">
        <v>6.5</v>
      </c>
      <c r="AV371" s="6">
        <v>0.65700000000000003</v>
      </c>
      <c r="AW371" s="6">
        <v>1.9E-2</v>
      </c>
      <c r="AX371" s="6">
        <v>0</v>
      </c>
      <c r="AY371" s="6">
        <v>2</v>
      </c>
      <c r="AZ371" s="6">
        <v>1</v>
      </c>
      <c r="BA371" s="6">
        <v>1</v>
      </c>
      <c r="BB371" s="6">
        <v>0</v>
      </c>
      <c r="BC371" s="6">
        <v>1.95</v>
      </c>
      <c r="BD371" s="6">
        <v>0.96</v>
      </c>
      <c r="BE371" s="6">
        <v>142.30000000000001</v>
      </c>
      <c r="BF371" s="6">
        <v>80</v>
      </c>
      <c r="BG371" s="6">
        <v>3</v>
      </c>
      <c r="BH371" s="6">
        <v>0</v>
      </c>
      <c r="BI371" s="6">
        <v>1</v>
      </c>
      <c r="BJ371" s="6">
        <v>0</v>
      </c>
      <c r="BK371" s="6">
        <v>0.36</v>
      </c>
      <c r="BL371" s="6">
        <v>0.06</v>
      </c>
      <c r="BM371" s="6">
        <v>0.49099999999999999</v>
      </c>
      <c r="BN371" s="6">
        <v>4.0000000000000001E-3</v>
      </c>
      <c r="BO371" s="6">
        <v>7</v>
      </c>
      <c r="BP371" s="6">
        <v>0.2</v>
      </c>
      <c r="BQ371" s="6">
        <v>0.1</v>
      </c>
      <c r="BR371" s="6">
        <v>2</v>
      </c>
      <c r="BS371" s="6">
        <v>0</v>
      </c>
      <c r="BT371" s="6">
        <v>0.1</v>
      </c>
      <c r="BU371" s="6">
        <v>58.8</v>
      </c>
    </row>
    <row r="372" spans="1:73">
      <c r="A372" s="5">
        <v>41256</v>
      </c>
      <c r="B372" s="6">
        <v>2634.72</v>
      </c>
      <c r="C372" s="6">
        <v>1395.8</v>
      </c>
      <c r="D372" s="6">
        <v>4771.7</v>
      </c>
      <c r="E372" s="6">
        <v>5</v>
      </c>
      <c r="F372" s="6">
        <v>1</v>
      </c>
      <c r="G372" s="6">
        <v>357390.3</v>
      </c>
      <c r="H372" s="6">
        <v>142539.9</v>
      </c>
      <c r="I372" s="6">
        <v>34675</v>
      </c>
      <c r="J372" s="6">
        <v>8.6</v>
      </c>
      <c r="K372" s="6">
        <v>14</v>
      </c>
      <c r="L372" s="6">
        <v>13580.6</v>
      </c>
      <c r="M372" s="6">
        <v>6298.5</v>
      </c>
      <c r="N372" s="6">
        <v>149478.1</v>
      </c>
      <c r="O372" s="6">
        <v>120048.2</v>
      </c>
      <c r="P372" s="6">
        <v>74072.3</v>
      </c>
      <c r="Q372" s="6">
        <v>63680.3</v>
      </c>
      <c r="R372" s="6">
        <v>80280.5</v>
      </c>
      <c r="S372" s="6">
        <v>54249.5</v>
      </c>
      <c r="T372" s="6">
        <v>7125.1</v>
      </c>
      <c r="U372" s="6">
        <v>5423.7</v>
      </c>
      <c r="V372" s="6">
        <v>669005.30000000005</v>
      </c>
      <c r="W372" s="6">
        <v>351601.6</v>
      </c>
      <c r="X372" s="6">
        <v>1246216.8</v>
      </c>
      <c r="Y372" s="6">
        <v>122847</v>
      </c>
      <c r="Z372" s="6">
        <v>287.8</v>
      </c>
      <c r="AA372" s="6">
        <v>2522</v>
      </c>
      <c r="AB372" s="6">
        <v>52912.4</v>
      </c>
      <c r="AC372" s="6">
        <v>29600.5</v>
      </c>
      <c r="AD372" s="6">
        <v>1265501.2</v>
      </c>
      <c r="AE372" s="6">
        <v>123287.3</v>
      </c>
      <c r="AF372" s="6">
        <v>878.9</v>
      </c>
      <c r="AG372" s="6">
        <v>2180</v>
      </c>
      <c r="AH372" s="6">
        <v>10975.4</v>
      </c>
      <c r="AI372" s="6">
        <v>8525.2999999999993</v>
      </c>
      <c r="AJ372" s="54">
        <v>45459.8</v>
      </c>
      <c r="AK372" s="54">
        <v>36134.699999999997</v>
      </c>
      <c r="AL372" s="6">
        <v>2924.4</v>
      </c>
      <c r="AM372" s="6">
        <v>2255.5</v>
      </c>
      <c r="AN372" s="6">
        <v>8211.7000000000007</v>
      </c>
      <c r="AO372" s="6">
        <v>3230.4</v>
      </c>
      <c r="AP372" s="6">
        <v>7.4</v>
      </c>
      <c r="AQ372" s="6">
        <v>11.7</v>
      </c>
      <c r="AR372" s="6">
        <v>235378.29</v>
      </c>
      <c r="AS372" s="6">
        <v>33944</v>
      </c>
      <c r="AT372" s="6">
        <v>16.5</v>
      </c>
      <c r="AU372" s="6">
        <v>7.9</v>
      </c>
      <c r="AV372" s="6">
        <v>0.65700000000000003</v>
      </c>
      <c r="AW372" s="6">
        <v>1.9E-2</v>
      </c>
      <c r="AX372" s="6">
        <v>0</v>
      </c>
      <c r="AY372" s="6">
        <v>2</v>
      </c>
      <c r="AZ372" s="6">
        <v>1</v>
      </c>
      <c r="BA372" s="6">
        <v>1</v>
      </c>
      <c r="BB372" s="6">
        <v>0</v>
      </c>
      <c r="BC372" s="6">
        <v>1.95</v>
      </c>
      <c r="BD372" s="6">
        <v>0.96</v>
      </c>
      <c r="BE372" s="6">
        <v>146.69999999999999</v>
      </c>
      <c r="BF372" s="6">
        <v>82.4</v>
      </c>
      <c r="BG372" s="6">
        <v>3</v>
      </c>
      <c r="BH372" s="6">
        <v>0</v>
      </c>
      <c r="BI372" s="6">
        <v>1</v>
      </c>
      <c r="BJ372" s="6">
        <v>0</v>
      </c>
      <c r="BK372" s="6">
        <v>0.36</v>
      </c>
      <c r="BL372" s="6">
        <v>0.06</v>
      </c>
      <c r="BM372" s="6">
        <v>0.49099999999999999</v>
      </c>
      <c r="BN372" s="6">
        <v>4.0000000000000001E-3</v>
      </c>
      <c r="BO372" s="6">
        <v>7</v>
      </c>
      <c r="BP372" s="6">
        <v>0.2</v>
      </c>
      <c r="BQ372" s="6">
        <v>0.1</v>
      </c>
      <c r="BR372" s="6">
        <v>2</v>
      </c>
      <c r="BS372" s="6">
        <v>0</v>
      </c>
      <c r="BT372" s="6">
        <v>0.1</v>
      </c>
      <c r="BU372" s="6">
        <v>58.8</v>
      </c>
    </row>
    <row r="373" spans="1:73">
      <c r="A373" s="5">
        <v>41257</v>
      </c>
      <c r="B373" s="6">
        <v>2634.72</v>
      </c>
      <c r="C373" s="6">
        <v>1395.8</v>
      </c>
      <c r="D373" s="6">
        <v>4771.7</v>
      </c>
      <c r="E373" s="6">
        <v>5.0999999999999996</v>
      </c>
      <c r="F373" s="6">
        <v>1</v>
      </c>
      <c r="G373" s="6">
        <v>357635.5</v>
      </c>
      <c r="H373" s="6">
        <v>142637.29999999999</v>
      </c>
      <c r="I373" s="6">
        <v>34699</v>
      </c>
      <c r="J373" s="6">
        <v>8.6</v>
      </c>
      <c r="K373" s="6">
        <v>14</v>
      </c>
      <c r="L373" s="6">
        <v>13580.6</v>
      </c>
      <c r="M373" s="6">
        <v>6298.5</v>
      </c>
      <c r="N373" s="6">
        <v>149507.70000000001</v>
      </c>
      <c r="O373" s="6">
        <v>120071.5</v>
      </c>
      <c r="P373" s="6">
        <v>74091.3</v>
      </c>
      <c r="Q373" s="6">
        <v>63696.2</v>
      </c>
      <c r="R373" s="6">
        <v>80302.3</v>
      </c>
      <c r="S373" s="6">
        <v>54264.5</v>
      </c>
      <c r="T373" s="6">
        <v>7125.1</v>
      </c>
      <c r="U373" s="6">
        <v>5423.7</v>
      </c>
      <c r="V373" s="6">
        <v>669276.19999999995</v>
      </c>
      <c r="W373" s="6">
        <v>351740.6</v>
      </c>
      <c r="X373" s="6">
        <v>1246489.2</v>
      </c>
      <c r="Y373" s="6">
        <v>122871</v>
      </c>
      <c r="Z373" s="6">
        <v>287.8</v>
      </c>
      <c r="AA373" s="6">
        <v>2522</v>
      </c>
      <c r="AB373" s="6">
        <v>53012.1</v>
      </c>
      <c r="AC373" s="6">
        <v>29661.599999999999</v>
      </c>
      <c r="AD373" s="6">
        <v>1265604</v>
      </c>
      <c r="AE373" s="6">
        <v>123311.3</v>
      </c>
      <c r="AF373" s="6">
        <v>878.9</v>
      </c>
      <c r="AG373" s="6">
        <v>2180</v>
      </c>
      <c r="AH373" s="6">
        <v>10981.4</v>
      </c>
      <c r="AI373" s="6">
        <v>8529.7999999999993</v>
      </c>
      <c r="AJ373" s="54">
        <v>45472.4</v>
      </c>
      <c r="AK373" s="54">
        <v>36147.800000000003</v>
      </c>
      <c r="AL373" s="6">
        <v>2942.1</v>
      </c>
      <c r="AM373" s="6">
        <v>2269.1999999999998</v>
      </c>
      <c r="AN373" s="6">
        <v>8225.4</v>
      </c>
      <c r="AO373" s="6">
        <v>3235.7</v>
      </c>
      <c r="AP373" s="6">
        <v>7.4</v>
      </c>
      <c r="AQ373" s="6">
        <v>11.7</v>
      </c>
      <c r="AR373" s="6">
        <v>235378.29</v>
      </c>
      <c r="AS373" s="6">
        <v>33944</v>
      </c>
      <c r="AT373" s="6">
        <v>19.399999999999999</v>
      </c>
      <c r="AU373" s="6">
        <v>9.6</v>
      </c>
      <c r="AV373" s="6">
        <v>0.65700000000000003</v>
      </c>
      <c r="AW373" s="6">
        <v>1.9E-2</v>
      </c>
      <c r="AX373" s="6">
        <v>0</v>
      </c>
      <c r="AY373" s="6">
        <v>2</v>
      </c>
      <c r="AZ373" s="6">
        <v>1</v>
      </c>
      <c r="BA373" s="6">
        <v>1</v>
      </c>
      <c r="BB373" s="6">
        <v>0</v>
      </c>
      <c r="BC373" s="6">
        <v>1.95</v>
      </c>
      <c r="BD373" s="6">
        <v>0.96</v>
      </c>
      <c r="BE373" s="6">
        <v>150.4</v>
      </c>
      <c r="BF373" s="6">
        <v>84.4</v>
      </c>
      <c r="BG373" s="6">
        <v>3</v>
      </c>
      <c r="BH373" s="6">
        <v>0</v>
      </c>
      <c r="BI373" s="6">
        <v>1</v>
      </c>
      <c r="BJ373" s="6">
        <v>0</v>
      </c>
      <c r="BK373" s="6">
        <v>0.36</v>
      </c>
      <c r="BL373" s="6">
        <v>0.06</v>
      </c>
      <c r="BM373" s="6">
        <v>0.49099999999999999</v>
      </c>
      <c r="BN373" s="6">
        <v>4.0000000000000001E-3</v>
      </c>
      <c r="BO373" s="6">
        <v>7</v>
      </c>
      <c r="BP373" s="6">
        <v>0.2</v>
      </c>
      <c r="BQ373" s="6">
        <v>0.1</v>
      </c>
      <c r="BR373" s="6">
        <v>2</v>
      </c>
      <c r="BS373" s="6">
        <v>0</v>
      </c>
      <c r="BT373" s="6">
        <v>0.1</v>
      </c>
      <c r="BU373" s="6">
        <v>58.8</v>
      </c>
    </row>
    <row r="374" spans="1:73">
      <c r="A374" s="5">
        <v>41258</v>
      </c>
      <c r="B374" s="6">
        <v>2634.72</v>
      </c>
      <c r="C374" s="6">
        <v>1395.8</v>
      </c>
      <c r="D374" s="6">
        <v>4771.7</v>
      </c>
      <c r="E374" s="6">
        <v>5.0999999999999996</v>
      </c>
      <c r="F374" s="6">
        <v>1</v>
      </c>
      <c r="G374" s="6">
        <v>357886.9</v>
      </c>
      <c r="H374" s="6">
        <v>142737.20000000001</v>
      </c>
      <c r="I374" s="6">
        <v>34723</v>
      </c>
      <c r="J374" s="6">
        <v>8.6</v>
      </c>
      <c r="K374" s="6">
        <v>14</v>
      </c>
      <c r="L374" s="6">
        <v>13580.6</v>
      </c>
      <c r="M374" s="6">
        <v>6298.5</v>
      </c>
      <c r="N374" s="6">
        <v>149538</v>
      </c>
      <c r="O374" s="6">
        <v>120095.3</v>
      </c>
      <c r="P374" s="6">
        <v>74113.600000000006</v>
      </c>
      <c r="Q374" s="6">
        <v>63713.8</v>
      </c>
      <c r="R374" s="6">
        <v>80324.14</v>
      </c>
      <c r="S374" s="6">
        <v>54279.4</v>
      </c>
      <c r="T374" s="6">
        <v>7125.1</v>
      </c>
      <c r="U374" s="6">
        <v>5423.7</v>
      </c>
      <c r="V374" s="6">
        <v>669572.5</v>
      </c>
      <c r="W374" s="6">
        <v>351887.4</v>
      </c>
      <c r="X374" s="6">
        <v>1246784.8999999999</v>
      </c>
      <c r="Y374" s="6">
        <v>122895</v>
      </c>
      <c r="Z374" s="6">
        <v>287.8</v>
      </c>
      <c r="AA374" s="6">
        <v>2522</v>
      </c>
      <c r="AB374" s="6">
        <v>53114.5</v>
      </c>
      <c r="AC374" s="6">
        <v>29727.4</v>
      </c>
      <c r="AD374" s="6">
        <v>1265709.2</v>
      </c>
      <c r="AE374" s="6">
        <v>123335.3</v>
      </c>
      <c r="AF374" s="6">
        <v>878.9</v>
      </c>
      <c r="AG374" s="6">
        <v>2180</v>
      </c>
      <c r="AH374" s="6">
        <v>10987.4</v>
      </c>
      <c r="AI374" s="6">
        <v>8534.4</v>
      </c>
      <c r="AJ374" s="54">
        <v>45485.4</v>
      </c>
      <c r="AK374" s="54">
        <v>36153.1</v>
      </c>
      <c r="AL374" s="6">
        <v>2960.2</v>
      </c>
      <c r="AM374" s="6">
        <v>2283.23</v>
      </c>
      <c r="AN374" s="6">
        <v>8254.6</v>
      </c>
      <c r="AO374" s="6">
        <v>3247.1</v>
      </c>
      <c r="AP374" s="6">
        <v>7.4</v>
      </c>
      <c r="AQ374" s="6">
        <v>11.7</v>
      </c>
      <c r="AR374" s="6">
        <v>235378.29</v>
      </c>
      <c r="AS374" s="6">
        <v>33944</v>
      </c>
      <c r="AT374" s="6">
        <v>22.8</v>
      </c>
      <c r="AU374" s="6">
        <v>11.4</v>
      </c>
      <c r="AV374" s="6">
        <v>0.65700000000000003</v>
      </c>
      <c r="AW374" s="6">
        <v>1.9E-2</v>
      </c>
      <c r="AX374" s="6">
        <v>0</v>
      </c>
      <c r="AY374" s="6">
        <v>2</v>
      </c>
      <c r="AZ374" s="6">
        <v>1</v>
      </c>
      <c r="BA374" s="6">
        <v>1</v>
      </c>
      <c r="BB374" s="6">
        <v>0</v>
      </c>
      <c r="BC374" s="6">
        <v>1.95</v>
      </c>
      <c r="BD374" s="6">
        <v>0.96</v>
      </c>
      <c r="BE374" s="6">
        <v>154.30000000000001</v>
      </c>
      <c r="BF374" s="6">
        <v>86.4</v>
      </c>
      <c r="BG374" s="6">
        <v>3</v>
      </c>
      <c r="BH374" s="6">
        <v>0</v>
      </c>
      <c r="BI374" s="6">
        <v>1</v>
      </c>
      <c r="BJ374" s="6">
        <v>0</v>
      </c>
      <c r="BK374" s="6">
        <v>0.36</v>
      </c>
      <c r="BL374" s="6">
        <v>0.06</v>
      </c>
      <c r="BM374" s="6">
        <v>0.49099999999999999</v>
      </c>
      <c r="BN374" s="6">
        <v>4.0000000000000001E-3</v>
      </c>
      <c r="BO374" s="6">
        <v>7</v>
      </c>
      <c r="BP374" s="6">
        <v>0.2</v>
      </c>
      <c r="BQ374" s="6">
        <v>0.1</v>
      </c>
      <c r="BR374" s="6">
        <v>2</v>
      </c>
      <c r="BS374" s="6">
        <v>0</v>
      </c>
      <c r="BT374" s="6">
        <v>0.1</v>
      </c>
      <c r="BU374" s="6">
        <v>58.8</v>
      </c>
    </row>
    <row r="375" spans="1:73">
      <c r="A375" s="5">
        <v>41259</v>
      </c>
      <c r="B375" s="6">
        <v>2635.4</v>
      </c>
      <c r="C375" s="6">
        <v>1396.1</v>
      </c>
      <c r="D375" s="6">
        <v>4772.8</v>
      </c>
      <c r="E375" s="6">
        <v>5.0999999999999996</v>
      </c>
      <c r="F375" s="6">
        <v>1</v>
      </c>
      <c r="G375" s="6">
        <v>358128.4</v>
      </c>
      <c r="H375" s="6">
        <v>142833.29999999999</v>
      </c>
      <c r="I375" s="6">
        <v>34747</v>
      </c>
      <c r="J375" s="6">
        <v>8.6</v>
      </c>
      <c r="K375" s="6">
        <v>14</v>
      </c>
      <c r="L375" s="6">
        <v>13580.6</v>
      </c>
      <c r="M375" s="6">
        <v>6298.5</v>
      </c>
      <c r="N375" s="6">
        <v>149567.6</v>
      </c>
      <c r="O375" s="6">
        <v>120118.6</v>
      </c>
      <c r="P375" s="6">
        <v>74134.5</v>
      </c>
      <c r="Q375" s="6">
        <v>63730.6</v>
      </c>
      <c r="R375" s="6">
        <v>80343.7</v>
      </c>
      <c r="S375" s="6">
        <v>54293.1</v>
      </c>
      <c r="T375" s="6">
        <v>7125.1</v>
      </c>
      <c r="U375" s="6">
        <v>5423.7</v>
      </c>
      <c r="V375" s="6">
        <v>669845.6</v>
      </c>
      <c r="W375" s="6">
        <v>352024.7</v>
      </c>
      <c r="X375" s="6">
        <v>1247063</v>
      </c>
      <c r="Y375" s="6">
        <v>122919</v>
      </c>
      <c r="Z375" s="6">
        <v>287.8</v>
      </c>
      <c r="AA375" s="6">
        <v>2522</v>
      </c>
      <c r="AB375" s="6">
        <v>53213.5</v>
      </c>
      <c r="AC375" s="6">
        <v>29788.9</v>
      </c>
      <c r="AD375" s="6">
        <v>1265812.5</v>
      </c>
      <c r="AE375" s="6">
        <v>123359.3</v>
      </c>
      <c r="AF375" s="6">
        <v>878.9</v>
      </c>
      <c r="AG375" s="6">
        <v>2180</v>
      </c>
      <c r="AH375" s="6">
        <v>10993.3</v>
      </c>
      <c r="AI375" s="6">
        <v>8538.7999999999993</v>
      </c>
      <c r="AJ375" s="54">
        <v>45497.9</v>
      </c>
      <c r="AK375" s="54">
        <v>36162.1</v>
      </c>
      <c r="AL375" s="6">
        <v>2977.9</v>
      </c>
      <c r="AM375" s="6">
        <v>2296.8000000000002</v>
      </c>
      <c r="AN375" s="6">
        <v>8278.2000000000007</v>
      </c>
      <c r="AO375" s="6">
        <v>3256.5</v>
      </c>
      <c r="AP375" s="6">
        <v>7.4</v>
      </c>
      <c r="AQ375" s="6">
        <v>11.7</v>
      </c>
      <c r="AR375" s="6">
        <v>235378.29</v>
      </c>
      <c r="AS375" s="6">
        <v>33944</v>
      </c>
      <c r="AT375" s="6">
        <v>25.2</v>
      </c>
      <c r="AU375" s="6">
        <v>12.6</v>
      </c>
      <c r="AV375" s="6">
        <v>0.65700000000000003</v>
      </c>
      <c r="AW375" s="6">
        <v>1.9E-2</v>
      </c>
      <c r="AX375" s="6">
        <v>0</v>
      </c>
      <c r="AY375" s="6">
        <v>2</v>
      </c>
      <c r="AZ375" s="6">
        <v>1</v>
      </c>
      <c r="BA375" s="6">
        <v>1</v>
      </c>
      <c r="BB375" s="6">
        <v>0</v>
      </c>
      <c r="BC375" s="6">
        <v>1.95</v>
      </c>
      <c r="BD375" s="6">
        <v>0.96</v>
      </c>
      <c r="BE375" s="6">
        <v>157.69999999999999</v>
      </c>
      <c r="BF375" s="6">
        <v>88.37</v>
      </c>
      <c r="BG375" s="6">
        <v>3</v>
      </c>
      <c r="BH375" s="6">
        <v>0</v>
      </c>
      <c r="BI375" s="6">
        <v>1</v>
      </c>
      <c r="BJ375" s="6">
        <v>0</v>
      </c>
      <c r="BK375" s="6">
        <v>0.36</v>
      </c>
      <c r="BL375" s="6">
        <v>0.06</v>
      </c>
      <c r="BM375" s="6">
        <v>0.49099999999999999</v>
      </c>
      <c r="BN375" s="6">
        <v>4.0000000000000001E-3</v>
      </c>
      <c r="BO375" s="6">
        <v>7</v>
      </c>
      <c r="BP375" s="6">
        <v>0.2</v>
      </c>
      <c r="BQ375" s="6">
        <v>0.1</v>
      </c>
      <c r="BR375" s="6">
        <v>2</v>
      </c>
      <c r="BS375" s="6">
        <v>0</v>
      </c>
      <c r="BT375" s="6">
        <v>0.1</v>
      </c>
      <c r="BU375" s="6">
        <v>58.8</v>
      </c>
    </row>
    <row r="376" spans="1:73">
      <c r="A376" s="5">
        <v>41260</v>
      </c>
      <c r="B376" s="6">
        <v>2635.4</v>
      </c>
      <c r="C376" s="6">
        <v>1396.1</v>
      </c>
      <c r="D376" s="6">
        <v>4772.8</v>
      </c>
      <c r="E376" s="6">
        <v>5.0999999999999996</v>
      </c>
      <c r="F376" s="6">
        <v>1</v>
      </c>
      <c r="G376" s="6">
        <v>358379.4</v>
      </c>
      <c r="H376" s="6">
        <v>142932.9</v>
      </c>
      <c r="I376" s="6">
        <v>34771</v>
      </c>
      <c r="J376" s="6">
        <v>8.6</v>
      </c>
      <c r="K376" s="6">
        <v>14</v>
      </c>
      <c r="L376" s="6">
        <v>13580.6</v>
      </c>
      <c r="M376" s="6">
        <v>6298.5</v>
      </c>
      <c r="N376" s="6">
        <v>149597.29999999999</v>
      </c>
      <c r="O376" s="6">
        <v>120142</v>
      </c>
      <c r="P376" s="6">
        <v>74154.8</v>
      </c>
      <c r="Q376" s="6">
        <v>63747.1</v>
      </c>
      <c r="R376" s="6">
        <v>80365.2</v>
      </c>
      <c r="S376" s="6">
        <v>54307.8</v>
      </c>
      <c r="T376" s="6">
        <v>7125.1</v>
      </c>
      <c r="U376" s="6">
        <v>5423.7</v>
      </c>
      <c r="V376" s="6">
        <v>670128.5</v>
      </c>
      <c r="W376" s="6">
        <v>352166.9</v>
      </c>
      <c r="X376" s="6">
        <v>1247347.8999999999</v>
      </c>
      <c r="Y376" s="6">
        <v>122943</v>
      </c>
      <c r="Z376" s="6">
        <v>287.8</v>
      </c>
      <c r="AA376" s="6">
        <v>2522</v>
      </c>
      <c r="AB376" s="6">
        <v>53315.3</v>
      </c>
      <c r="AC376" s="6">
        <v>29851.7</v>
      </c>
      <c r="AD376" s="6">
        <v>1265917.7</v>
      </c>
      <c r="AE376" s="6">
        <v>123383.3</v>
      </c>
      <c r="AF376" s="6">
        <v>878.9</v>
      </c>
      <c r="AG376" s="6">
        <v>2180</v>
      </c>
      <c r="AH376" s="6">
        <v>10999.7</v>
      </c>
      <c r="AI376" s="6">
        <v>8543.4</v>
      </c>
      <c r="AJ376" s="54">
        <v>45510.6</v>
      </c>
      <c r="AK376" s="54">
        <v>36171.199999999997</v>
      </c>
      <c r="AL376" s="6">
        <v>2995.7</v>
      </c>
      <c r="AM376" s="6">
        <v>2310.5</v>
      </c>
      <c r="AN376" s="6">
        <v>8299</v>
      </c>
      <c r="AO376" s="6">
        <v>3264.8</v>
      </c>
      <c r="AP376" s="6">
        <v>7.4</v>
      </c>
      <c r="AQ376" s="6">
        <v>11.7</v>
      </c>
      <c r="AR376" s="6">
        <v>235378.29</v>
      </c>
      <c r="AS376" s="6">
        <v>33944</v>
      </c>
      <c r="AT376" s="6">
        <v>27.8</v>
      </c>
      <c r="AU376" s="6">
        <v>13.8</v>
      </c>
      <c r="AV376" s="6">
        <v>0.65700000000000003</v>
      </c>
      <c r="AW376" s="6">
        <v>1.9E-2</v>
      </c>
      <c r="AX376" s="6">
        <v>0</v>
      </c>
      <c r="AY376" s="6">
        <v>2</v>
      </c>
      <c r="AZ376" s="6">
        <v>1</v>
      </c>
      <c r="BA376" s="6">
        <v>1</v>
      </c>
      <c r="BB376" s="6">
        <v>0</v>
      </c>
      <c r="BC376" s="6">
        <v>1.95</v>
      </c>
      <c r="BD376" s="6">
        <v>0.96</v>
      </c>
      <c r="BE376" s="6">
        <v>161.4</v>
      </c>
      <c r="BF376" s="6">
        <v>90.3</v>
      </c>
      <c r="BG376" s="6">
        <v>3</v>
      </c>
      <c r="BH376" s="6">
        <v>0</v>
      </c>
      <c r="BI376" s="6">
        <v>1</v>
      </c>
      <c r="BJ376" s="6">
        <v>0</v>
      </c>
      <c r="BK376" s="6">
        <v>0.36</v>
      </c>
      <c r="BL376" s="6">
        <v>0.06</v>
      </c>
      <c r="BM376" s="6">
        <v>0.49099999999999999</v>
      </c>
      <c r="BN376" s="6">
        <v>4.0000000000000001E-3</v>
      </c>
      <c r="BO376" s="6">
        <v>7</v>
      </c>
      <c r="BP376" s="6">
        <v>0.2</v>
      </c>
      <c r="BQ376" s="6">
        <v>0.1</v>
      </c>
      <c r="BR376" s="6">
        <v>2</v>
      </c>
      <c r="BS376" s="6">
        <v>0</v>
      </c>
      <c r="BT376" s="6">
        <v>0.1</v>
      </c>
      <c r="BU376" s="6">
        <v>58.8</v>
      </c>
    </row>
    <row r="377" spans="1:73">
      <c r="A377" s="5">
        <v>41261</v>
      </c>
      <c r="B377" s="6">
        <v>2635.4</v>
      </c>
      <c r="C377" s="6">
        <v>1396.1</v>
      </c>
      <c r="D377" s="6">
        <v>4772.8</v>
      </c>
      <c r="E377" s="6">
        <v>5.0999999999999996</v>
      </c>
      <c r="F377" s="6">
        <v>1</v>
      </c>
      <c r="G377" s="6">
        <v>358628.6</v>
      </c>
      <c r="H377" s="6">
        <v>143031.6</v>
      </c>
      <c r="I377" s="6">
        <v>34795</v>
      </c>
      <c r="J377" s="6">
        <v>8.6</v>
      </c>
      <c r="K377" s="6">
        <v>14</v>
      </c>
      <c r="L377" s="6">
        <v>13580.6</v>
      </c>
      <c r="M377" s="6">
        <v>6298.5</v>
      </c>
      <c r="N377" s="6">
        <v>149626.6</v>
      </c>
      <c r="O377" s="6">
        <v>120165.1</v>
      </c>
      <c r="P377" s="6">
        <v>74175.8</v>
      </c>
      <c r="Q377" s="6">
        <v>63763.9</v>
      </c>
      <c r="R377" s="6">
        <v>80386.8</v>
      </c>
      <c r="S377" s="6">
        <v>54322.6</v>
      </c>
      <c r="T377" s="6">
        <v>7125.1</v>
      </c>
      <c r="U377" s="6">
        <v>5423.7</v>
      </c>
      <c r="V377" s="6">
        <v>670415.80000000005</v>
      </c>
      <c r="W377" s="6">
        <v>352308.8</v>
      </c>
      <c r="X377" s="6">
        <v>1247632.2</v>
      </c>
      <c r="Y377" s="6">
        <v>122967</v>
      </c>
      <c r="Z377" s="6">
        <v>287.8</v>
      </c>
      <c r="AA377" s="6">
        <v>2522</v>
      </c>
      <c r="AB377" s="6">
        <v>53415.7</v>
      </c>
      <c r="AC377" s="6">
        <v>29915.7</v>
      </c>
      <c r="AD377" s="6">
        <v>1266021.2</v>
      </c>
      <c r="AE377" s="6">
        <v>123407.3</v>
      </c>
      <c r="AF377" s="6">
        <v>878.9</v>
      </c>
      <c r="AG377" s="6">
        <v>2180</v>
      </c>
      <c r="AH377" s="6">
        <v>11006.6</v>
      </c>
      <c r="AI377" s="6">
        <v>8547.9</v>
      </c>
      <c r="AJ377" s="54">
        <v>45522.8</v>
      </c>
      <c r="AK377" s="54">
        <v>36179.9</v>
      </c>
      <c r="AL377" s="6">
        <v>3013.8</v>
      </c>
      <c r="AM377" s="6">
        <v>2324.5</v>
      </c>
      <c r="AN377" s="6">
        <v>8325.5</v>
      </c>
      <c r="AO377" s="6">
        <v>3275</v>
      </c>
      <c r="AP377" s="6">
        <v>7.4</v>
      </c>
      <c r="AQ377" s="6">
        <v>11.7</v>
      </c>
      <c r="AR377" s="6">
        <v>235378.29</v>
      </c>
      <c r="AS377" s="6">
        <v>33944</v>
      </c>
      <c r="AT377" s="6">
        <v>28.4</v>
      </c>
      <c r="AU377" s="6">
        <v>14</v>
      </c>
      <c r="AV377" s="6">
        <v>0.65700000000000003</v>
      </c>
      <c r="AW377" s="6">
        <v>1.9E-2</v>
      </c>
      <c r="AX377" s="6">
        <v>0</v>
      </c>
      <c r="AY377" s="6">
        <v>2</v>
      </c>
      <c r="AZ377" s="6">
        <v>1</v>
      </c>
      <c r="BA377" s="6">
        <v>1</v>
      </c>
      <c r="BB377" s="6">
        <v>0</v>
      </c>
      <c r="BC377" s="6">
        <v>1.95</v>
      </c>
      <c r="BD377" s="6">
        <v>0.96</v>
      </c>
      <c r="BE377" s="6">
        <v>164.1</v>
      </c>
      <c r="BF377" s="6">
        <v>91.6</v>
      </c>
      <c r="BG377" s="6">
        <v>3</v>
      </c>
      <c r="BH377" s="6">
        <v>0</v>
      </c>
      <c r="BI377" s="6">
        <v>1</v>
      </c>
      <c r="BJ377" s="6">
        <v>0</v>
      </c>
      <c r="BK377" s="6">
        <v>0.36</v>
      </c>
      <c r="BL377" s="6">
        <v>0.06</v>
      </c>
      <c r="BM377" s="6">
        <v>0.49099999999999999</v>
      </c>
      <c r="BN377" s="6">
        <v>4.0000000000000001E-3</v>
      </c>
      <c r="BO377" s="6">
        <v>7</v>
      </c>
      <c r="BP377" s="6">
        <v>0.2</v>
      </c>
      <c r="BQ377" s="6">
        <v>0.1</v>
      </c>
      <c r="BR377" s="6">
        <v>2</v>
      </c>
      <c r="BS377" s="6">
        <v>0</v>
      </c>
      <c r="BT377" s="6">
        <v>0.1</v>
      </c>
      <c r="BU377" s="6">
        <v>58.8</v>
      </c>
    </row>
    <row r="378" spans="1:73">
      <c r="A378" s="5">
        <v>41262</v>
      </c>
      <c r="B378" s="6">
        <v>2635.4</v>
      </c>
      <c r="C378" s="6">
        <v>1396.1</v>
      </c>
      <c r="D378" s="6">
        <v>4772.8</v>
      </c>
      <c r="E378" s="6">
        <v>5.0999999999999996</v>
      </c>
      <c r="F378" s="6">
        <v>1</v>
      </c>
      <c r="G378" s="6">
        <v>358877.3</v>
      </c>
      <c r="H378" s="6">
        <v>143130.20000000001</v>
      </c>
      <c r="I378" s="6">
        <v>34819</v>
      </c>
      <c r="J378" s="6">
        <v>8.6</v>
      </c>
      <c r="K378" s="6">
        <v>14</v>
      </c>
      <c r="L378" s="6">
        <v>13580.6</v>
      </c>
      <c r="M378" s="6">
        <v>6298.5</v>
      </c>
      <c r="N378" s="6">
        <v>149656</v>
      </c>
      <c r="O378" s="6">
        <v>120188.5</v>
      </c>
      <c r="P378" s="6">
        <v>74195.5</v>
      </c>
      <c r="Q378" s="6">
        <v>63780.2</v>
      </c>
      <c r="R378" s="6">
        <v>80408.600000000006</v>
      </c>
      <c r="S378" s="6">
        <v>54337.4</v>
      </c>
      <c r="T378" s="6">
        <v>7125.1</v>
      </c>
      <c r="U378" s="6">
        <v>5423.7</v>
      </c>
      <c r="V378" s="6">
        <v>670694.40000000002</v>
      </c>
      <c r="W378" s="6">
        <v>352449.3</v>
      </c>
      <c r="X378" s="6">
        <v>1247920.2</v>
      </c>
      <c r="Y378" s="6">
        <v>122991</v>
      </c>
      <c r="Z378" s="6">
        <v>287.8</v>
      </c>
      <c r="AA378" s="6">
        <v>2522</v>
      </c>
      <c r="AB378" s="6">
        <v>53516.4</v>
      </c>
      <c r="AC378" s="6">
        <v>29977.8</v>
      </c>
      <c r="AD378" s="6">
        <v>1266125.8999999999</v>
      </c>
      <c r="AE378" s="6">
        <v>123431.3</v>
      </c>
      <c r="AF378" s="6">
        <v>878.9</v>
      </c>
      <c r="AG378" s="6">
        <v>2180</v>
      </c>
      <c r="AH378" s="6">
        <v>11013.5</v>
      </c>
      <c r="AI378" s="6">
        <v>8552.6</v>
      </c>
      <c r="AJ378" s="54">
        <v>45535.5</v>
      </c>
      <c r="AK378" s="54">
        <v>36189.1</v>
      </c>
      <c r="AL378" s="6">
        <v>3031.6</v>
      </c>
      <c r="AM378" s="6">
        <v>2338.3000000000002</v>
      </c>
      <c r="AN378" s="6">
        <v>8343.6</v>
      </c>
      <c r="AO378" s="6">
        <v>3282.2</v>
      </c>
      <c r="AP378" s="6">
        <v>7.4</v>
      </c>
      <c r="AQ378" s="6">
        <v>11.7</v>
      </c>
      <c r="AR378" s="6">
        <v>235378.29</v>
      </c>
      <c r="AS378" s="6">
        <v>33944</v>
      </c>
      <c r="AT378" s="6">
        <v>29.7</v>
      </c>
      <c r="AU378" s="6">
        <v>14.7</v>
      </c>
      <c r="AV378" s="6">
        <v>0.65700000000000003</v>
      </c>
      <c r="AW378" s="6">
        <v>1.9E-2</v>
      </c>
      <c r="AX378" s="6">
        <v>0</v>
      </c>
      <c r="AY378" s="6">
        <v>2</v>
      </c>
      <c r="AZ378" s="6">
        <v>1</v>
      </c>
      <c r="BA378" s="6">
        <v>1</v>
      </c>
      <c r="BB378" s="6">
        <v>0</v>
      </c>
      <c r="BC378" s="6">
        <v>1.95</v>
      </c>
      <c r="BD378" s="6">
        <v>0.96</v>
      </c>
      <c r="BE378" s="6">
        <v>167.31</v>
      </c>
      <c r="BF378" s="6">
        <v>93.24</v>
      </c>
      <c r="BG378" s="6">
        <v>3</v>
      </c>
      <c r="BH378" s="6">
        <v>0</v>
      </c>
      <c r="BI378" s="6">
        <v>1</v>
      </c>
      <c r="BJ378" s="6">
        <v>0</v>
      </c>
      <c r="BK378" s="6">
        <v>0.36</v>
      </c>
      <c r="BL378" s="6">
        <v>0.06</v>
      </c>
      <c r="BM378" s="6">
        <v>0.49099999999999999</v>
      </c>
      <c r="BN378" s="6">
        <v>4.0000000000000001E-3</v>
      </c>
      <c r="BO378" s="6">
        <v>7</v>
      </c>
      <c r="BP378" s="6">
        <v>0.2</v>
      </c>
      <c r="BQ378" s="6">
        <v>0.1</v>
      </c>
      <c r="BR378" s="6">
        <v>2</v>
      </c>
      <c r="BS378" s="6">
        <v>0</v>
      </c>
      <c r="BT378" s="6">
        <v>0.1</v>
      </c>
      <c r="BU378" s="6">
        <v>58.8</v>
      </c>
    </row>
    <row r="379" spans="1:73">
      <c r="A379" s="5">
        <v>41263</v>
      </c>
      <c r="B379" s="6">
        <v>2635.4</v>
      </c>
      <c r="C379" s="6">
        <v>1396.1</v>
      </c>
      <c r="D379" s="6">
        <v>4772.8</v>
      </c>
      <c r="E379" s="6">
        <v>5.0999999999999996</v>
      </c>
      <c r="F379" s="6">
        <v>1</v>
      </c>
      <c r="G379" s="6">
        <v>359139.8</v>
      </c>
      <c r="H379" s="6">
        <v>143233.60000000001</v>
      </c>
      <c r="I379" s="6">
        <v>34843</v>
      </c>
      <c r="J379" s="6">
        <v>8.6</v>
      </c>
      <c r="K379" s="6">
        <v>14</v>
      </c>
      <c r="L379" s="6">
        <v>13580.6</v>
      </c>
      <c r="M379" s="6">
        <v>6298.5</v>
      </c>
      <c r="N379" s="6">
        <v>149686.29999999999</v>
      </c>
      <c r="O379" s="6">
        <v>120212.7</v>
      </c>
      <c r="P379" s="6">
        <v>74219.199999999997</v>
      </c>
      <c r="Q379" s="6">
        <v>63798.9</v>
      </c>
      <c r="R379" s="6">
        <v>80431.600000000006</v>
      </c>
      <c r="S379" s="6">
        <v>54353.1</v>
      </c>
      <c r="T379" s="6">
        <v>7125.1</v>
      </c>
      <c r="U379" s="6">
        <v>5423.7</v>
      </c>
      <c r="V379" s="6">
        <v>671008.5</v>
      </c>
      <c r="W379" s="6">
        <v>352599.4</v>
      </c>
      <c r="X379" s="6">
        <v>1248234.8999999999</v>
      </c>
      <c r="Y379" s="6">
        <v>123015</v>
      </c>
      <c r="Z379" s="6">
        <v>287.8</v>
      </c>
      <c r="AA379" s="6">
        <v>2522</v>
      </c>
      <c r="AB379" s="6">
        <v>53620.1</v>
      </c>
      <c r="AC379" s="6">
        <v>30048.400000000001</v>
      </c>
      <c r="AD379" s="6">
        <v>1266232</v>
      </c>
      <c r="AE379" s="6">
        <v>123455.3</v>
      </c>
      <c r="AF379" s="6">
        <v>878.9</v>
      </c>
      <c r="AG379" s="6">
        <v>2180</v>
      </c>
      <c r="AH379" s="6">
        <v>11020.6</v>
      </c>
      <c r="AI379" s="6">
        <v>8557.2999999999993</v>
      </c>
      <c r="AJ379" s="54">
        <v>45548.7</v>
      </c>
      <c r="AK379" s="54">
        <v>36198.400000000001</v>
      </c>
      <c r="AL379" s="6">
        <v>3049.7</v>
      </c>
      <c r="AM379" s="6">
        <v>2352.3000000000002</v>
      </c>
      <c r="AN379" s="6">
        <v>8378.2000000000007</v>
      </c>
      <c r="AO379" s="6">
        <v>3295.4</v>
      </c>
      <c r="AP379" s="6">
        <v>7.4</v>
      </c>
      <c r="AQ379" s="6">
        <v>11.7</v>
      </c>
      <c r="AR379" s="6">
        <v>235378.29</v>
      </c>
      <c r="AS379" s="6">
        <v>33944</v>
      </c>
      <c r="AT379" s="6">
        <v>32.6</v>
      </c>
      <c r="AU379" s="6">
        <v>18.2</v>
      </c>
      <c r="AV379" s="6">
        <v>0.65700000000000003</v>
      </c>
      <c r="AW379" s="6">
        <v>1.9E-2</v>
      </c>
      <c r="AX379" s="6">
        <v>0</v>
      </c>
      <c r="AY379" s="6">
        <v>2</v>
      </c>
      <c r="AZ379" s="6">
        <v>1</v>
      </c>
      <c r="BA379" s="6">
        <v>1</v>
      </c>
      <c r="BB379" s="6">
        <v>0</v>
      </c>
      <c r="BC379" s="6">
        <v>1.95</v>
      </c>
      <c r="BD379" s="6">
        <v>0.96</v>
      </c>
      <c r="BE379" s="6">
        <v>170.96</v>
      </c>
      <c r="BF379" s="6">
        <v>95.17</v>
      </c>
      <c r="BG379" s="6">
        <v>3</v>
      </c>
      <c r="BH379" s="6">
        <v>0</v>
      </c>
      <c r="BI379" s="6">
        <v>1</v>
      </c>
      <c r="BJ379" s="6">
        <v>0</v>
      </c>
      <c r="BK379" s="6">
        <v>0.36</v>
      </c>
      <c r="BL379" s="6">
        <v>0.06</v>
      </c>
      <c r="BM379" s="6">
        <v>0.49099999999999999</v>
      </c>
      <c r="BN379" s="6">
        <v>4.0000000000000001E-3</v>
      </c>
      <c r="BO379" s="6">
        <v>7</v>
      </c>
      <c r="BP379" s="6">
        <v>0.2</v>
      </c>
      <c r="BQ379" s="6">
        <v>0.1</v>
      </c>
      <c r="BR379" s="6">
        <v>2</v>
      </c>
      <c r="BS379" s="6">
        <v>0</v>
      </c>
      <c r="BT379" s="6">
        <v>0.1</v>
      </c>
      <c r="BU379" s="6">
        <v>58.8</v>
      </c>
    </row>
    <row r="380" spans="1:73">
      <c r="A380" s="5">
        <v>41264</v>
      </c>
      <c r="B380" s="6">
        <v>2635.4</v>
      </c>
      <c r="C380" s="6">
        <v>1396.1</v>
      </c>
      <c r="D380" s="6">
        <v>4772.8</v>
      </c>
      <c r="E380" s="6">
        <v>5.0999999999999996</v>
      </c>
      <c r="F380" s="6">
        <v>1</v>
      </c>
      <c r="G380" s="6">
        <v>359390.8</v>
      </c>
      <c r="H380" s="6">
        <v>143332.70000000001</v>
      </c>
      <c r="I380" s="6">
        <v>34867</v>
      </c>
      <c r="J380" s="6">
        <v>8.6</v>
      </c>
      <c r="K380" s="6">
        <v>14</v>
      </c>
      <c r="L380" s="6">
        <v>13580.6</v>
      </c>
      <c r="M380" s="6">
        <v>6298.5</v>
      </c>
      <c r="N380" s="6">
        <v>149715.5</v>
      </c>
      <c r="O380" s="6">
        <v>120235.8</v>
      </c>
      <c r="P380" s="6">
        <v>74239.5</v>
      </c>
      <c r="Q380" s="6">
        <v>63815.8</v>
      </c>
      <c r="R380" s="6">
        <v>80453.7</v>
      </c>
      <c r="S380" s="6">
        <v>54368.3</v>
      </c>
      <c r="T380" s="6">
        <v>7125.1</v>
      </c>
      <c r="U380" s="6">
        <v>5423.7</v>
      </c>
      <c r="V380" s="6">
        <v>671294.7</v>
      </c>
      <c r="W380" s="6">
        <v>352740.2</v>
      </c>
      <c r="X380" s="6">
        <v>1248522.3999999999</v>
      </c>
      <c r="Y380" s="6">
        <v>123039</v>
      </c>
      <c r="Z380" s="6">
        <v>287.8</v>
      </c>
      <c r="AA380" s="6">
        <v>2522</v>
      </c>
      <c r="AB380" s="6">
        <v>53719.1</v>
      </c>
      <c r="AC380" s="6">
        <v>30112.5</v>
      </c>
      <c r="AD380" s="6">
        <v>1266334.5</v>
      </c>
      <c r="AE380" s="6">
        <v>123479.3</v>
      </c>
      <c r="AF380" s="6">
        <v>878.9</v>
      </c>
      <c r="AG380" s="6">
        <v>2180</v>
      </c>
      <c r="AH380" s="6">
        <v>11027.4</v>
      </c>
      <c r="AI380" s="6">
        <v>8561.2999999999993</v>
      </c>
      <c r="AJ380" s="54">
        <v>45561.5</v>
      </c>
      <c r="AK380" s="54">
        <v>36207.4</v>
      </c>
      <c r="AL380" s="6">
        <v>3067.1</v>
      </c>
      <c r="AM380" s="6">
        <v>2365.6999999999998</v>
      </c>
      <c r="AN380" s="6">
        <v>8399.4</v>
      </c>
      <c r="AO380" s="6">
        <v>3303.8</v>
      </c>
      <c r="AP380" s="6">
        <v>7.4</v>
      </c>
      <c r="AQ380" s="6">
        <v>11.7</v>
      </c>
      <c r="AR380" s="6">
        <v>235378.29</v>
      </c>
      <c r="AS380" s="6">
        <v>33944</v>
      </c>
      <c r="AT380" s="6">
        <v>38.4</v>
      </c>
      <c r="AU380" s="6">
        <v>19.600000000000001</v>
      </c>
      <c r="AV380" s="6">
        <v>0.65700000000000003</v>
      </c>
      <c r="AW380" s="6">
        <v>1.9E-2</v>
      </c>
      <c r="AX380" s="6">
        <v>0</v>
      </c>
      <c r="AY380" s="6">
        <v>2</v>
      </c>
      <c r="AZ380" s="6">
        <v>1</v>
      </c>
      <c r="BA380" s="6">
        <v>1</v>
      </c>
      <c r="BB380" s="6">
        <v>0</v>
      </c>
      <c r="BC380" s="6">
        <v>1.95</v>
      </c>
      <c r="BD380" s="6">
        <v>0.96</v>
      </c>
      <c r="BE380" s="6">
        <v>170.96</v>
      </c>
      <c r="BF380" s="6">
        <v>95.17</v>
      </c>
      <c r="BG380" s="6">
        <v>3</v>
      </c>
      <c r="BH380" s="6">
        <v>0</v>
      </c>
      <c r="BI380" s="6">
        <v>1</v>
      </c>
      <c r="BJ380" s="6">
        <v>0</v>
      </c>
      <c r="BK380" s="6">
        <v>0.36</v>
      </c>
      <c r="BL380" s="6">
        <v>0.06</v>
      </c>
      <c r="BM380" s="6">
        <v>0.49099999999999999</v>
      </c>
      <c r="BN380" s="6">
        <v>4.0000000000000001E-3</v>
      </c>
      <c r="BO380" s="6">
        <v>7</v>
      </c>
      <c r="BP380" s="6">
        <v>0.2</v>
      </c>
      <c r="BQ380" s="6">
        <v>0.1</v>
      </c>
      <c r="BR380" s="6">
        <v>2</v>
      </c>
      <c r="BS380" s="6">
        <v>0</v>
      </c>
      <c r="BT380" s="6">
        <v>0.1</v>
      </c>
      <c r="BU380" s="6">
        <v>58.8</v>
      </c>
    </row>
    <row r="381" spans="1:73">
      <c r="A381" s="5">
        <v>41265</v>
      </c>
      <c r="B381" s="6">
        <v>2635.4</v>
      </c>
      <c r="C381" s="6">
        <v>1396.1</v>
      </c>
      <c r="D381" s="6">
        <v>4772.8</v>
      </c>
      <c r="E381" s="6">
        <v>5.0999999999999996</v>
      </c>
      <c r="F381" s="6">
        <v>1</v>
      </c>
      <c r="G381" s="6">
        <v>359644.4</v>
      </c>
      <c r="H381" s="6">
        <v>143432.79999999999</v>
      </c>
      <c r="I381" s="6">
        <v>34891</v>
      </c>
      <c r="J381" s="6">
        <v>8.6</v>
      </c>
      <c r="K381" s="6">
        <v>14</v>
      </c>
      <c r="L381" s="6">
        <v>13580.6</v>
      </c>
      <c r="M381" s="6">
        <v>6298.5</v>
      </c>
      <c r="N381" s="6">
        <v>149745.1</v>
      </c>
      <c r="O381" s="6">
        <v>120259.3</v>
      </c>
      <c r="P381" s="6">
        <v>74259.7</v>
      </c>
      <c r="Q381" s="6">
        <v>63832.800000000003</v>
      </c>
      <c r="R381" s="6">
        <v>80476.399999999994</v>
      </c>
      <c r="S381" s="6">
        <v>54383.8</v>
      </c>
      <c r="T381" s="6">
        <v>7125.1</v>
      </c>
      <c r="U381" s="6">
        <v>5423.7</v>
      </c>
      <c r="V381" s="6">
        <v>671584.2</v>
      </c>
      <c r="W381" s="6">
        <v>352883.4</v>
      </c>
      <c r="X381" s="6">
        <v>1248813.3</v>
      </c>
      <c r="Y381" s="6">
        <v>123063</v>
      </c>
      <c r="Z381" s="6">
        <v>287.8</v>
      </c>
      <c r="AA381" s="6">
        <v>2522</v>
      </c>
      <c r="AB381" s="6">
        <v>53820</v>
      </c>
      <c r="AC381" s="6">
        <v>30177.5</v>
      </c>
      <c r="AD381" s="6">
        <v>1266438.5</v>
      </c>
      <c r="AE381" s="6">
        <v>123503.3</v>
      </c>
      <c r="AF381" s="6">
        <v>878.9</v>
      </c>
      <c r="AG381" s="6">
        <v>2180</v>
      </c>
      <c r="AH381" s="6">
        <v>11034.4</v>
      </c>
      <c r="AI381" s="6">
        <v>8566.5</v>
      </c>
      <c r="AJ381" s="6">
        <v>45574.7</v>
      </c>
      <c r="AK381" s="6">
        <v>36216.6</v>
      </c>
      <c r="AL381" s="6">
        <v>3084.9</v>
      </c>
      <c r="AM381" s="6">
        <v>2379.5</v>
      </c>
      <c r="AN381" s="6">
        <v>8420.7000000000007</v>
      </c>
      <c r="AO381" s="6">
        <v>3312.3</v>
      </c>
      <c r="AP381" s="6">
        <v>7.4</v>
      </c>
      <c r="AQ381" s="6">
        <v>11.7</v>
      </c>
      <c r="AR381" s="6">
        <v>235378.29</v>
      </c>
      <c r="AS381" s="6">
        <v>33944</v>
      </c>
      <c r="AT381" s="6">
        <v>43.1</v>
      </c>
      <c r="AU381" s="6">
        <v>22.1</v>
      </c>
      <c r="AV381" s="6">
        <v>0.65700000000000003</v>
      </c>
      <c r="AW381" s="6">
        <v>1.9E-2</v>
      </c>
      <c r="AX381" s="6">
        <v>0</v>
      </c>
      <c r="AY381" s="6">
        <v>2</v>
      </c>
      <c r="AZ381" s="6">
        <v>1</v>
      </c>
      <c r="BA381" s="6">
        <v>1</v>
      </c>
      <c r="BB381" s="6">
        <v>0</v>
      </c>
      <c r="BC381" s="6">
        <v>1.95</v>
      </c>
      <c r="BD381" s="6">
        <v>0.96</v>
      </c>
      <c r="BE381" s="6">
        <v>179.25</v>
      </c>
      <c r="BF381" s="6">
        <v>99.8</v>
      </c>
      <c r="BG381" s="6">
        <v>3</v>
      </c>
      <c r="BH381" s="6">
        <v>0</v>
      </c>
      <c r="BI381" s="6">
        <v>1</v>
      </c>
      <c r="BJ381" s="6">
        <v>0</v>
      </c>
      <c r="BK381" s="6">
        <v>0.36</v>
      </c>
      <c r="BL381" s="6">
        <v>0.06</v>
      </c>
      <c r="BM381" s="6">
        <v>0.49099999999999999</v>
      </c>
      <c r="BN381" s="6">
        <v>4.0000000000000001E-3</v>
      </c>
      <c r="BO381" s="6">
        <v>7</v>
      </c>
      <c r="BP381" s="6">
        <v>0.2</v>
      </c>
      <c r="BQ381" s="6">
        <v>0.1</v>
      </c>
      <c r="BR381" s="6">
        <v>2</v>
      </c>
      <c r="BS381" s="6">
        <v>0</v>
      </c>
      <c r="BT381" s="6">
        <v>0.1</v>
      </c>
      <c r="BU381" s="6">
        <v>58.8</v>
      </c>
    </row>
    <row r="382" spans="1:73">
      <c r="A382" s="5">
        <v>41266</v>
      </c>
      <c r="B382" s="6">
        <v>2635.4</v>
      </c>
      <c r="C382" s="6">
        <v>1396.1</v>
      </c>
      <c r="D382" s="6">
        <v>4772.8</v>
      </c>
      <c r="E382" s="6">
        <v>5.0999999999999996</v>
      </c>
      <c r="F382" s="6">
        <v>1</v>
      </c>
      <c r="G382" s="6">
        <v>359898.3</v>
      </c>
      <c r="H382" s="6">
        <v>143533.29999999999</v>
      </c>
      <c r="I382" s="6">
        <v>34915</v>
      </c>
      <c r="J382" s="6">
        <v>8.6</v>
      </c>
      <c r="K382" s="6">
        <v>14</v>
      </c>
      <c r="L382" s="6">
        <v>13580.6</v>
      </c>
      <c r="M382" s="6">
        <v>6298.5</v>
      </c>
      <c r="N382" s="6">
        <v>149774.79999999999</v>
      </c>
      <c r="O382" s="6">
        <v>120282.6</v>
      </c>
      <c r="P382" s="6">
        <v>74279</v>
      </c>
      <c r="Q382" s="6">
        <v>63848.7</v>
      </c>
      <c r="R382" s="6">
        <v>80497.7</v>
      </c>
      <c r="S382" s="6">
        <v>53498.2</v>
      </c>
      <c r="T382" s="6">
        <v>7125.1</v>
      </c>
      <c r="U382" s="6">
        <v>5423.7</v>
      </c>
      <c r="V382" s="6">
        <v>671870.4</v>
      </c>
      <c r="W382" s="6">
        <v>353054.9</v>
      </c>
      <c r="X382" s="6">
        <v>1249099.2</v>
      </c>
      <c r="Y382" s="6">
        <v>123087</v>
      </c>
      <c r="Z382" s="6">
        <v>287.8</v>
      </c>
      <c r="AA382" s="6">
        <v>2522</v>
      </c>
      <c r="AB382" s="6">
        <v>53920.9</v>
      </c>
      <c r="AC382" s="6">
        <v>30240.400000000001</v>
      </c>
      <c r="AD382" s="6">
        <v>1266542.5</v>
      </c>
      <c r="AE382" s="6">
        <v>123527.3</v>
      </c>
      <c r="AF382" s="6">
        <v>878.9</v>
      </c>
      <c r="AG382" s="6">
        <v>2180</v>
      </c>
      <c r="AH382" s="6">
        <v>11041.3</v>
      </c>
      <c r="AI382" s="6">
        <v>8571</v>
      </c>
      <c r="AJ382" s="6">
        <v>45587.8</v>
      </c>
      <c r="AK382" s="6">
        <v>36225.599999999999</v>
      </c>
      <c r="AL382" s="6">
        <v>3102.8</v>
      </c>
      <c r="AM382" s="6">
        <v>2393.1</v>
      </c>
      <c r="AN382" s="6">
        <v>8441.2000000000007</v>
      </c>
      <c r="AO382" s="6">
        <v>3320.1</v>
      </c>
      <c r="AP382" s="6">
        <v>7.4</v>
      </c>
      <c r="AQ382" s="6">
        <v>11.7</v>
      </c>
      <c r="AR382" s="6">
        <v>235378.29</v>
      </c>
      <c r="AS382" s="6">
        <v>33944</v>
      </c>
      <c r="AT382" s="6">
        <v>46.4</v>
      </c>
      <c r="AU382" s="6">
        <v>23.8</v>
      </c>
      <c r="AV382" s="6">
        <v>0.65700000000000003</v>
      </c>
      <c r="AW382" s="6">
        <v>1.9E-2</v>
      </c>
      <c r="AX382" s="6">
        <v>0</v>
      </c>
      <c r="AY382" s="6">
        <v>2</v>
      </c>
      <c r="AZ382" s="6">
        <v>1</v>
      </c>
      <c r="BA382" s="6">
        <v>1</v>
      </c>
      <c r="BB382" s="6">
        <v>0</v>
      </c>
      <c r="BC382" s="6">
        <v>1.95</v>
      </c>
      <c r="BD382" s="6">
        <v>0.96</v>
      </c>
      <c r="BE382" s="6">
        <v>183.38</v>
      </c>
      <c r="BF382" s="6">
        <v>102.04</v>
      </c>
      <c r="BG382" s="6">
        <v>3</v>
      </c>
      <c r="BH382" s="6">
        <v>0</v>
      </c>
      <c r="BI382" s="6">
        <v>1</v>
      </c>
      <c r="BJ382" s="6">
        <v>0</v>
      </c>
      <c r="BK382" s="6">
        <v>0.36</v>
      </c>
      <c r="BL382" s="6">
        <v>0.06</v>
      </c>
      <c r="BM382" s="6">
        <v>0.49099999999999999</v>
      </c>
      <c r="BN382" s="6">
        <v>4.0000000000000001E-3</v>
      </c>
      <c r="BO382" s="6">
        <v>7</v>
      </c>
      <c r="BP382" s="6">
        <v>0.2</v>
      </c>
      <c r="BQ382" s="6">
        <v>0.1</v>
      </c>
      <c r="BR382" s="6">
        <v>2</v>
      </c>
      <c r="BS382" s="6">
        <v>0</v>
      </c>
      <c r="BT382" s="6">
        <v>0.1</v>
      </c>
      <c r="BU382" s="6">
        <v>58.8</v>
      </c>
    </row>
    <row r="383" spans="1:73">
      <c r="A383" s="5">
        <v>41267</v>
      </c>
      <c r="B383" s="6">
        <v>2635.4</v>
      </c>
      <c r="C383" s="6">
        <v>1396.1</v>
      </c>
      <c r="D383" s="6">
        <v>4772.8</v>
      </c>
      <c r="E383" s="6">
        <v>5.0999999999999996</v>
      </c>
      <c r="F383" s="6">
        <v>1</v>
      </c>
      <c r="G383" s="6">
        <v>360150.5</v>
      </c>
      <c r="H383" s="6">
        <v>143632.6</v>
      </c>
      <c r="I383" s="6">
        <v>34939</v>
      </c>
      <c r="J383" s="6">
        <v>8.6</v>
      </c>
      <c r="K383" s="6">
        <v>14</v>
      </c>
      <c r="L383" s="6">
        <v>13580.6</v>
      </c>
      <c r="M383" s="6">
        <v>6298.5</v>
      </c>
      <c r="N383" s="6">
        <v>149804.5</v>
      </c>
      <c r="O383" s="6">
        <v>120306</v>
      </c>
      <c r="P383" s="6">
        <v>74299.3</v>
      </c>
      <c r="Q383" s="6">
        <v>63865.2</v>
      </c>
      <c r="R383" s="6">
        <v>80519.3</v>
      </c>
      <c r="S383" s="6">
        <v>54412.9</v>
      </c>
      <c r="T383" s="6">
        <v>7125.1</v>
      </c>
      <c r="U383" s="6">
        <v>5423.7</v>
      </c>
      <c r="V383" s="6">
        <v>672161.4</v>
      </c>
      <c r="W383" s="6">
        <v>353172.8</v>
      </c>
      <c r="X383" s="6">
        <v>1249389.8</v>
      </c>
      <c r="Y383" s="6">
        <v>123111</v>
      </c>
      <c r="Z383" s="6">
        <v>287.8</v>
      </c>
      <c r="AA383" s="6">
        <v>2522</v>
      </c>
      <c r="AB383" s="6">
        <v>54022.2</v>
      </c>
      <c r="AC383" s="6">
        <v>30299.9</v>
      </c>
      <c r="AD383" s="6">
        <v>1266647</v>
      </c>
      <c r="AE383" s="6">
        <v>123551.3</v>
      </c>
      <c r="AF383" s="6">
        <v>878.9</v>
      </c>
      <c r="AG383" s="6">
        <v>2180</v>
      </c>
      <c r="AH383" s="6">
        <v>11048</v>
      </c>
      <c r="AI383" s="6">
        <v>8575.5</v>
      </c>
      <c r="AJ383" s="6">
        <v>45600.800000000003</v>
      </c>
      <c r="AK383" s="6">
        <v>36234.699999999997</v>
      </c>
      <c r="AL383" s="6">
        <v>3120.7</v>
      </c>
      <c r="AM383" s="6">
        <v>2406.6999999999998</v>
      </c>
      <c r="AN383" s="6">
        <v>8466.5</v>
      </c>
      <c r="AO383" s="6">
        <v>3330.2</v>
      </c>
      <c r="AP383" s="6">
        <v>7.4</v>
      </c>
      <c r="AQ383" s="6">
        <v>11.7</v>
      </c>
      <c r="AR383" s="6">
        <v>235378.29</v>
      </c>
      <c r="AS383" s="6">
        <v>33944</v>
      </c>
      <c r="AT383" s="6">
        <v>50.5</v>
      </c>
      <c r="AU383" s="6">
        <v>25.8</v>
      </c>
      <c r="AV383" s="6">
        <v>0.65700000000000003</v>
      </c>
      <c r="AW383" s="6">
        <v>1.9E-2</v>
      </c>
      <c r="AX383" s="6">
        <v>0</v>
      </c>
      <c r="AY383" s="6">
        <v>2</v>
      </c>
      <c r="AZ383" s="6">
        <v>1</v>
      </c>
      <c r="BA383" s="6">
        <v>1</v>
      </c>
      <c r="BB383" s="6">
        <v>0</v>
      </c>
      <c r="BC383" s="6">
        <v>1.95</v>
      </c>
      <c r="BD383" s="6">
        <v>0.96</v>
      </c>
      <c r="BE383" s="6">
        <v>187.5</v>
      </c>
      <c r="BF383" s="6">
        <v>104.3</v>
      </c>
      <c r="BG383" s="6">
        <v>3</v>
      </c>
      <c r="BH383" s="6">
        <v>0</v>
      </c>
      <c r="BI383" s="6">
        <v>1</v>
      </c>
      <c r="BJ383" s="6">
        <v>0</v>
      </c>
      <c r="BK383" s="6">
        <v>0.36</v>
      </c>
      <c r="BL383" s="6">
        <v>0.06</v>
      </c>
      <c r="BM383" s="6">
        <v>0.49099999999999999</v>
      </c>
      <c r="BN383" s="6">
        <v>4.0000000000000001E-3</v>
      </c>
      <c r="BO383" s="6">
        <v>7</v>
      </c>
      <c r="BP383" s="6">
        <v>0.2</v>
      </c>
      <c r="BQ383" s="6">
        <v>0.1</v>
      </c>
      <c r="BR383" s="6">
        <v>2</v>
      </c>
      <c r="BS383" s="6">
        <v>0</v>
      </c>
      <c r="BT383" s="6">
        <v>0.1</v>
      </c>
      <c r="BU383" s="6">
        <v>58.8</v>
      </c>
    </row>
    <row r="384" spans="1:73">
      <c r="A384" s="5">
        <v>41268</v>
      </c>
      <c r="B384" s="6">
        <v>2635.4</v>
      </c>
      <c r="C384" s="6">
        <v>1396.1</v>
      </c>
      <c r="D384" s="6">
        <v>4772.8</v>
      </c>
      <c r="E384" s="6">
        <v>5.0999999999999996</v>
      </c>
      <c r="F384" s="6">
        <v>1</v>
      </c>
      <c r="G384" s="6">
        <v>360399.5</v>
      </c>
      <c r="H384" s="6">
        <v>143731.70000000001</v>
      </c>
      <c r="I384" s="6">
        <v>34963</v>
      </c>
      <c r="J384" s="6">
        <v>8.6</v>
      </c>
      <c r="K384" s="6">
        <v>14</v>
      </c>
      <c r="L384" s="6">
        <v>13580.6</v>
      </c>
      <c r="M384" s="6">
        <v>6298.5</v>
      </c>
      <c r="N384" s="6">
        <v>149834.79999999999</v>
      </c>
      <c r="O384" s="6">
        <v>120329.9</v>
      </c>
      <c r="P384" s="6">
        <v>74321</v>
      </c>
      <c r="Q384" s="6">
        <v>63882.7</v>
      </c>
      <c r="R384" s="6">
        <v>80540.899999999994</v>
      </c>
      <c r="S384" s="6">
        <v>54427.5</v>
      </c>
      <c r="T384" s="6">
        <v>7125.1</v>
      </c>
      <c r="U384" s="6">
        <v>5423.7</v>
      </c>
      <c r="V384" s="6">
        <v>672455.7</v>
      </c>
      <c r="W384" s="6">
        <v>353317.1</v>
      </c>
      <c r="X384" s="6">
        <v>1249683.3999999999</v>
      </c>
      <c r="Y384" s="6">
        <v>123135</v>
      </c>
      <c r="Z384" s="6">
        <v>287.8</v>
      </c>
      <c r="AA384" s="6">
        <v>2522</v>
      </c>
      <c r="AB384" s="6">
        <v>54123.3</v>
      </c>
      <c r="AC384" s="6">
        <v>30365.7</v>
      </c>
      <c r="AD384" s="6">
        <v>1266750.8999999999</v>
      </c>
      <c r="AE384" s="6">
        <v>123575.3</v>
      </c>
      <c r="AF384" s="6">
        <v>878.9</v>
      </c>
      <c r="AG384" s="6">
        <v>2180</v>
      </c>
      <c r="AH384" s="6">
        <v>11054.8</v>
      </c>
      <c r="AI384" s="6">
        <v>8580.1</v>
      </c>
      <c r="AJ384" s="6">
        <v>45613.8</v>
      </c>
      <c r="AK384" s="6">
        <v>36243.9</v>
      </c>
      <c r="AL384" s="6">
        <v>3138.7</v>
      </c>
      <c r="AM384" s="6">
        <v>2420.6</v>
      </c>
      <c r="AN384" s="6">
        <v>8495.7000000000007</v>
      </c>
      <c r="AO384" s="6">
        <v>3341.3</v>
      </c>
      <c r="AP384" s="6">
        <v>7.4</v>
      </c>
      <c r="AQ384" s="6">
        <v>11.7</v>
      </c>
      <c r="AR384" s="6">
        <v>235378.29</v>
      </c>
      <c r="AS384" s="6">
        <v>33944</v>
      </c>
      <c r="AT384" s="6">
        <v>54.8</v>
      </c>
      <c r="AU384" s="6">
        <v>28</v>
      </c>
      <c r="AV384" s="6">
        <v>0.65700000000000003</v>
      </c>
      <c r="AW384" s="6">
        <v>1.9E-2</v>
      </c>
      <c r="AX384" s="6">
        <v>0</v>
      </c>
      <c r="AY384" s="6">
        <v>2</v>
      </c>
      <c r="AZ384" s="6">
        <v>1</v>
      </c>
      <c r="BA384" s="6">
        <v>1</v>
      </c>
      <c r="BB384" s="6">
        <v>0</v>
      </c>
      <c r="BC384" s="6">
        <v>1.95</v>
      </c>
      <c r="BD384" s="6">
        <v>0.96</v>
      </c>
      <c r="BE384" s="6">
        <v>191.6</v>
      </c>
      <c r="BF384" s="6">
        <v>106.6</v>
      </c>
      <c r="BG384" s="6">
        <v>3</v>
      </c>
      <c r="BH384" s="6">
        <v>0</v>
      </c>
      <c r="BI384" s="6">
        <v>1</v>
      </c>
      <c r="BJ384" s="6">
        <v>0</v>
      </c>
      <c r="BK384" s="6">
        <v>0.36</v>
      </c>
      <c r="BL384" s="6">
        <v>0.06</v>
      </c>
      <c r="BM384" s="6">
        <v>0.49099999999999999</v>
      </c>
      <c r="BN384" s="6">
        <v>4.0000000000000001E-3</v>
      </c>
      <c r="BO384" s="6">
        <v>7</v>
      </c>
      <c r="BP384" s="6">
        <v>0.2</v>
      </c>
      <c r="BQ384" s="6">
        <v>0.1</v>
      </c>
      <c r="BR384" s="6">
        <v>2</v>
      </c>
      <c r="BS384" s="6">
        <v>0</v>
      </c>
      <c r="BT384" s="6">
        <v>0.1</v>
      </c>
      <c r="BU384" s="6">
        <v>58.8</v>
      </c>
    </row>
    <row r="385" spans="1:81">
      <c r="A385" s="5">
        <v>41269</v>
      </c>
      <c r="B385" s="6">
        <v>2635.4</v>
      </c>
      <c r="C385" s="6">
        <v>1396.1</v>
      </c>
      <c r="D385" s="6">
        <v>4772.8</v>
      </c>
      <c r="E385" s="6">
        <v>5.0999999999999996</v>
      </c>
      <c r="F385" s="6">
        <v>1</v>
      </c>
      <c r="G385" s="6">
        <v>360648</v>
      </c>
      <c r="H385" s="6">
        <v>143830.1</v>
      </c>
      <c r="I385" s="6">
        <v>34987</v>
      </c>
      <c r="J385" s="6">
        <v>8.6</v>
      </c>
      <c r="K385" s="6">
        <v>14</v>
      </c>
      <c r="L385" s="6">
        <v>13580.6</v>
      </c>
      <c r="M385" s="6">
        <v>6298.5</v>
      </c>
      <c r="N385" s="6">
        <v>149864.70000000001</v>
      </c>
      <c r="O385" s="6">
        <v>120353.8</v>
      </c>
      <c r="P385" s="6">
        <v>74343.3</v>
      </c>
      <c r="Q385" s="6">
        <v>63900.1</v>
      </c>
      <c r="R385" s="6">
        <v>80563.399999999994</v>
      </c>
      <c r="S385" s="6">
        <v>54442.6</v>
      </c>
      <c r="T385" s="6">
        <v>7125.1</v>
      </c>
      <c r="U385" s="6">
        <v>5423.7</v>
      </c>
      <c r="V385" s="6">
        <v>672614.9</v>
      </c>
      <c r="W385" s="6">
        <v>353411.2</v>
      </c>
      <c r="X385" s="6">
        <v>1249844.7</v>
      </c>
      <c r="Y385" s="6">
        <v>123159</v>
      </c>
      <c r="Z385" s="6">
        <v>287.8</v>
      </c>
      <c r="AA385" s="6">
        <v>2522</v>
      </c>
      <c r="AB385" s="6">
        <v>54353.3</v>
      </c>
      <c r="AC385" s="6">
        <v>30479.3</v>
      </c>
      <c r="AD385" s="6">
        <v>1266983.8</v>
      </c>
      <c r="AE385" s="6">
        <v>123599.3</v>
      </c>
      <c r="AF385" s="6">
        <v>878.9</v>
      </c>
      <c r="AG385" s="6">
        <v>2180</v>
      </c>
      <c r="AH385" s="6">
        <v>11061.7</v>
      </c>
      <c r="AI385" s="6">
        <v>8584.6</v>
      </c>
      <c r="AJ385" s="6">
        <v>45626.6</v>
      </c>
      <c r="AK385" s="6">
        <v>36253</v>
      </c>
      <c r="AL385" s="6">
        <v>3156.3</v>
      </c>
      <c r="AM385" s="6">
        <v>2434.1999999999998</v>
      </c>
      <c r="AN385" s="6">
        <v>8520.5</v>
      </c>
      <c r="AO385" s="6">
        <v>3350.7</v>
      </c>
      <c r="AP385" s="6">
        <v>7.4</v>
      </c>
      <c r="AQ385" s="6">
        <v>11.7</v>
      </c>
      <c r="AR385" s="6">
        <v>235378.29</v>
      </c>
      <c r="AS385" s="6">
        <v>33944</v>
      </c>
      <c r="AT385" s="6">
        <v>59.3</v>
      </c>
      <c r="AU385" s="6">
        <v>30.4</v>
      </c>
      <c r="AV385" s="6">
        <v>0.66100000000000003</v>
      </c>
      <c r="AW385" s="6">
        <v>1.9E-2</v>
      </c>
      <c r="AX385" s="6">
        <v>0</v>
      </c>
      <c r="AY385" s="6">
        <v>2</v>
      </c>
      <c r="AZ385" s="6">
        <v>1</v>
      </c>
      <c r="BA385" s="6">
        <v>1</v>
      </c>
      <c r="BB385" s="6">
        <v>0</v>
      </c>
      <c r="BC385" s="6">
        <v>1.95</v>
      </c>
      <c r="BD385" s="6">
        <v>0.96</v>
      </c>
      <c r="BE385" s="6">
        <v>195.8</v>
      </c>
      <c r="BF385" s="6">
        <v>108.8</v>
      </c>
      <c r="BG385" s="6">
        <v>3</v>
      </c>
      <c r="BH385" s="6">
        <v>0</v>
      </c>
      <c r="BI385" s="6">
        <v>1</v>
      </c>
      <c r="BJ385" s="6">
        <v>0</v>
      </c>
      <c r="BK385" s="6">
        <v>0.36</v>
      </c>
      <c r="BL385" s="6">
        <v>0.06</v>
      </c>
      <c r="BM385" s="6">
        <v>0.49099999999999999</v>
      </c>
      <c r="BN385" s="6">
        <v>4.0000000000000001E-3</v>
      </c>
      <c r="BO385" s="6">
        <v>7</v>
      </c>
      <c r="BP385" s="6">
        <v>0.2</v>
      </c>
      <c r="BQ385" s="6">
        <v>0.1</v>
      </c>
      <c r="BR385" s="6">
        <v>2</v>
      </c>
      <c r="BS385" s="6">
        <v>0</v>
      </c>
      <c r="BT385" s="6">
        <v>0.1</v>
      </c>
      <c r="BU385" s="6">
        <v>58.8</v>
      </c>
    </row>
    <row r="386" spans="1:81" s="16" customFormat="1">
      <c r="A386" s="61">
        <v>41270</v>
      </c>
      <c r="B386" s="9">
        <v>2635.4</v>
      </c>
      <c r="C386" s="9">
        <v>1396.1</v>
      </c>
      <c r="D386" s="9">
        <v>4772.8</v>
      </c>
      <c r="E386" s="9">
        <v>5.0999999999999996</v>
      </c>
      <c r="F386" s="9">
        <v>1</v>
      </c>
      <c r="G386" s="9">
        <v>360897.6</v>
      </c>
      <c r="H386" s="9">
        <v>143929</v>
      </c>
      <c r="I386" s="9">
        <v>35011</v>
      </c>
      <c r="J386" s="9">
        <v>8.6</v>
      </c>
      <c r="K386" s="9">
        <v>14</v>
      </c>
      <c r="L386" s="9">
        <v>13580.6</v>
      </c>
      <c r="M386" s="9">
        <v>6298.5</v>
      </c>
      <c r="N386" s="9">
        <v>149894.70000000001</v>
      </c>
      <c r="O386" s="9">
        <v>120377.7</v>
      </c>
      <c r="P386" s="9">
        <v>74361.399999999994</v>
      </c>
      <c r="Q386" s="9">
        <v>63916.4</v>
      </c>
      <c r="R386" s="9">
        <v>80586</v>
      </c>
      <c r="S386" s="9">
        <v>54457.599999999999</v>
      </c>
      <c r="T386" s="9">
        <v>7125.1</v>
      </c>
      <c r="U386" s="9">
        <v>5423.7</v>
      </c>
      <c r="V386" s="9">
        <v>672715.8</v>
      </c>
      <c r="W386" s="9">
        <v>353462.8</v>
      </c>
      <c r="X386" s="9">
        <v>1249949.3</v>
      </c>
      <c r="Y386" s="9">
        <v>123183</v>
      </c>
      <c r="Z386" s="9">
        <v>287.8</v>
      </c>
      <c r="AA386" s="9">
        <v>2522</v>
      </c>
      <c r="AB386" s="9">
        <v>54631.8</v>
      </c>
      <c r="AC386" s="9">
        <v>30631.3</v>
      </c>
      <c r="AD386" s="9">
        <v>1267263.6000000001</v>
      </c>
      <c r="AE386" s="9">
        <v>123623.3</v>
      </c>
      <c r="AF386" s="9">
        <v>878.9</v>
      </c>
      <c r="AG386" s="9">
        <v>2180</v>
      </c>
      <c r="AH386" s="9">
        <v>11068.5</v>
      </c>
      <c r="AI386" s="9">
        <v>8589.2000000000007</v>
      </c>
      <c r="AJ386" s="9">
        <v>45639.199999999997</v>
      </c>
      <c r="AK386" s="9">
        <v>36262</v>
      </c>
      <c r="AL386" s="9">
        <v>3174</v>
      </c>
      <c r="AM386" s="9">
        <v>2448.1</v>
      </c>
      <c r="AN386" s="9">
        <v>8536.2999999999993</v>
      </c>
      <c r="AO386" s="9">
        <v>3356.7</v>
      </c>
      <c r="AP386" s="9">
        <v>7.4</v>
      </c>
      <c r="AQ386" s="9">
        <v>11.7</v>
      </c>
      <c r="AR386" s="9">
        <v>235378.29</v>
      </c>
      <c r="AS386" s="9">
        <v>33944</v>
      </c>
      <c r="AT386" s="9">
        <v>62.1</v>
      </c>
      <c r="AU386" s="9">
        <v>31.6</v>
      </c>
      <c r="AV386" s="9">
        <v>0.66100000000000003</v>
      </c>
      <c r="AW386" s="9">
        <v>1.9E-2</v>
      </c>
      <c r="AX386" s="9">
        <v>0</v>
      </c>
      <c r="AY386" s="9">
        <v>2</v>
      </c>
      <c r="AZ386" s="9">
        <v>1</v>
      </c>
      <c r="BA386" s="9">
        <v>1</v>
      </c>
      <c r="BB386" s="9">
        <v>0</v>
      </c>
      <c r="BC386" s="9">
        <v>1.95</v>
      </c>
      <c r="BD386" s="9">
        <v>0.96</v>
      </c>
      <c r="BE386" s="9">
        <v>200.05</v>
      </c>
      <c r="BF386" s="9">
        <v>111.16</v>
      </c>
      <c r="BG386" s="9">
        <v>3</v>
      </c>
      <c r="BH386" s="9">
        <v>0</v>
      </c>
      <c r="BI386" s="9">
        <v>1</v>
      </c>
      <c r="BJ386" s="9">
        <v>0</v>
      </c>
      <c r="BK386" s="9">
        <v>0.36</v>
      </c>
      <c r="BL386" s="9">
        <v>0.06</v>
      </c>
      <c r="BM386" s="9">
        <v>0.49099999999999999</v>
      </c>
      <c r="BN386" s="9">
        <v>4.0000000000000001E-3</v>
      </c>
      <c r="BO386" s="9">
        <v>7</v>
      </c>
      <c r="BP386" s="9">
        <v>0.2</v>
      </c>
      <c r="BQ386" s="9">
        <v>0.1</v>
      </c>
      <c r="BR386" s="9">
        <v>2</v>
      </c>
      <c r="BS386" s="9">
        <v>0</v>
      </c>
      <c r="BT386" s="9">
        <v>0.1</v>
      </c>
      <c r="BU386" s="9">
        <v>58.8</v>
      </c>
      <c r="BV386" s="91"/>
      <c r="BW386" s="91"/>
      <c r="BX386" s="91"/>
      <c r="BY386" s="91"/>
      <c r="BZ386" s="91"/>
      <c r="CA386" s="91"/>
      <c r="CB386" s="91"/>
      <c r="CC386" s="91"/>
    </row>
    <row r="387" spans="1:81">
      <c r="A387" s="5">
        <v>41271</v>
      </c>
      <c r="B387" s="6">
        <v>2636</v>
      </c>
      <c r="C387" s="6">
        <v>1396.45</v>
      </c>
      <c r="D387" s="6">
        <v>4773.6499999999996</v>
      </c>
      <c r="E387" s="6">
        <v>5.0999999999999996</v>
      </c>
      <c r="F387" s="6">
        <v>1</v>
      </c>
      <c r="G387" s="6">
        <v>361150.4</v>
      </c>
      <c r="H387" s="6">
        <v>144028.9</v>
      </c>
      <c r="I387" s="6">
        <v>35035</v>
      </c>
      <c r="J387" s="6">
        <v>8.6</v>
      </c>
      <c r="K387" s="6">
        <v>14</v>
      </c>
      <c r="L387" s="6">
        <v>13580.6</v>
      </c>
      <c r="M387" s="6">
        <v>6298.5</v>
      </c>
      <c r="N387" s="6">
        <v>149924.6</v>
      </c>
      <c r="O387" s="6">
        <v>120401.4</v>
      </c>
      <c r="P387" s="6">
        <v>74383.399999999994</v>
      </c>
      <c r="Q387" s="6">
        <v>63933.599999999999</v>
      </c>
      <c r="R387" s="6">
        <v>80607.8</v>
      </c>
      <c r="S387" s="6">
        <v>54472.4</v>
      </c>
      <c r="T387" s="6">
        <v>7125.1</v>
      </c>
      <c r="U387" s="6">
        <v>5423.7</v>
      </c>
      <c r="V387" s="6">
        <v>672817.2</v>
      </c>
      <c r="W387" s="6">
        <v>353518.4</v>
      </c>
      <c r="X387" s="6">
        <v>1250054.3</v>
      </c>
      <c r="Y387" s="6">
        <v>123207</v>
      </c>
      <c r="Z387" s="6">
        <v>287.8</v>
      </c>
      <c r="AA387" s="6">
        <v>2522</v>
      </c>
      <c r="AB387" s="6">
        <v>54934.400000000001</v>
      </c>
      <c r="AC387" s="6">
        <v>30788.9</v>
      </c>
      <c r="AD387" s="6">
        <v>1267567.7</v>
      </c>
      <c r="AE387" s="6">
        <v>123647.3</v>
      </c>
      <c r="AF387" s="6">
        <v>878.9</v>
      </c>
      <c r="AG387" s="6">
        <v>2180</v>
      </c>
      <c r="AH387" s="6">
        <v>11075.5</v>
      </c>
      <c r="AI387" s="6">
        <v>8593.7999999999993</v>
      </c>
      <c r="AJ387" s="6">
        <v>45652</v>
      </c>
      <c r="AK387" s="6">
        <v>36271.1</v>
      </c>
      <c r="AL387" s="6">
        <v>3191.8</v>
      </c>
      <c r="AM387" s="6">
        <v>2461.9</v>
      </c>
      <c r="AN387" s="6">
        <v>8571.9</v>
      </c>
      <c r="AO387" s="6">
        <v>3370.9</v>
      </c>
      <c r="AP387" s="6">
        <v>7.4</v>
      </c>
      <c r="AQ387" s="6">
        <v>11.7</v>
      </c>
      <c r="AR387" s="6">
        <v>235378.29</v>
      </c>
      <c r="AS387" s="6">
        <v>33944</v>
      </c>
      <c r="AT387" s="6">
        <v>64.2</v>
      </c>
      <c r="AU387" s="6">
        <v>32.4</v>
      </c>
      <c r="AV387" s="6">
        <v>0.66100000000000003</v>
      </c>
      <c r="AW387" s="6">
        <v>1.9E-2</v>
      </c>
      <c r="AX387" s="6">
        <v>0</v>
      </c>
      <c r="AY387" s="6">
        <v>2</v>
      </c>
      <c r="AZ387" s="6">
        <v>1</v>
      </c>
      <c r="BA387" s="6">
        <v>1</v>
      </c>
      <c r="BB387" s="6">
        <v>0</v>
      </c>
      <c r="BC387" s="6">
        <v>1.95</v>
      </c>
      <c r="BD387" s="6">
        <v>0.96</v>
      </c>
      <c r="BE387" s="6">
        <v>203.8</v>
      </c>
      <c r="BF387" s="6">
        <v>113.2</v>
      </c>
      <c r="BG387" s="6">
        <v>3</v>
      </c>
      <c r="BH387" s="6">
        <v>0</v>
      </c>
      <c r="BI387" s="6">
        <v>1</v>
      </c>
      <c r="BJ387" s="6">
        <v>0</v>
      </c>
      <c r="BK387" s="6">
        <v>0.36</v>
      </c>
      <c r="BL387" s="6">
        <v>0.06</v>
      </c>
      <c r="BM387" s="6">
        <v>0.49099999999999999</v>
      </c>
      <c r="BN387" s="6">
        <v>4.0000000000000001E-3</v>
      </c>
      <c r="BO387" s="6">
        <v>7</v>
      </c>
      <c r="BP387" s="6">
        <v>0.2</v>
      </c>
      <c r="BQ387" s="6">
        <v>0.1</v>
      </c>
      <c r="BR387" s="6">
        <v>2</v>
      </c>
      <c r="BS387" s="6">
        <v>0</v>
      </c>
      <c r="BT387" s="6">
        <v>0.1</v>
      </c>
      <c r="BU387" s="6">
        <v>58.8</v>
      </c>
    </row>
    <row r="388" spans="1:81">
      <c r="A388" s="5">
        <v>41272</v>
      </c>
      <c r="B388" s="6">
        <v>2636</v>
      </c>
      <c r="C388" s="6">
        <v>1396.45</v>
      </c>
      <c r="D388" s="6">
        <v>4773.6499999999996</v>
      </c>
      <c r="E388" s="6">
        <v>5.0999999999999996</v>
      </c>
      <c r="F388" s="6">
        <v>1</v>
      </c>
      <c r="G388" s="6">
        <v>361403.4</v>
      </c>
      <c r="H388" s="6">
        <v>144128.9</v>
      </c>
      <c r="I388" s="6">
        <v>35059</v>
      </c>
      <c r="J388" s="6">
        <v>8.6</v>
      </c>
      <c r="K388" s="6">
        <v>14</v>
      </c>
      <c r="L388" s="6">
        <v>13580.6</v>
      </c>
      <c r="M388" s="6">
        <v>6298.5</v>
      </c>
      <c r="N388" s="6">
        <v>149954.1</v>
      </c>
      <c r="O388" s="6">
        <v>120424.8</v>
      </c>
      <c r="P388" s="6">
        <v>74403.199999999997</v>
      </c>
      <c r="Q388" s="6">
        <v>63949.7</v>
      </c>
      <c r="R388" s="6">
        <v>80630</v>
      </c>
      <c r="S388" s="6">
        <v>54487.5</v>
      </c>
      <c r="T388" s="6">
        <v>7125.1</v>
      </c>
      <c r="U388" s="6">
        <v>5423.7</v>
      </c>
      <c r="V388" s="6">
        <v>672918.5</v>
      </c>
      <c r="W388" s="6">
        <v>353570.4</v>
      </c>
      <c r="X388" s="6">
        <v>1250159</v>
      </c>
      <c r="Y388" s="6">
        <v>123231</v>
      </c>
      <c r="Z388" s="6">
        <v>287.8</v>
      </c>
      <c r="AA388" s="6">
        <v>2522</v>
      </c>
      <c r="AB388" s="6">
        <v>55222.2</v>
      </c>
      <c r="AC388" s="6">
        <v>30943.3</v>
      </c>
      <c r="AD388" s="6">
        <v>1267857.6000000001</v>
      </c>
      <c r="AE388" s="6">
        <v>123671.3</v>
      </c>
      <c r="AF388" s="6">
        <v>878.9</v>
      </c>
      <c r="AG388" s="6">
        <v>2180</v>
      </c>
      <c r="AH388" s="6">
        <v>11082.3</v>
      </c>
      <c r="AI388" s="6">
        <v>8598.2999999999993</v>
      </c>
      <c r="AJ388" s="6">
        <v>45664.7</v>
      </c>
      <c r="AK388" s="6">
        <v>36280.300000000003</v>
      </c>
      <c r="AL388" s="6">
        <v>3209.6</v>
      </c>
      <c r="AM388" s="6">
        <v>2475.6999999999998</v>
      </c>
      <c r="AN388" s="6">
        <v>8594.2999999999993</v>
      </c>
      <c r="AO388" s="6">
        <v>3379.6</v>
      </c>
      <c r="AP388" s="6">
        <v>7.4</v>
      </c>
      <c r="AQ388" s="6">
        <v>11.7</v>
      </c>
      <c r="AR388" s="6">
        <v>235378.29</v>
      </c>
      <c r="AS388" s="6">
        <v>33944</v>
      </c>
      <c r="AT388" s="6">
        <v>66.3</v>
      </c>
      <c r="AU388" s="6">
        <v>33.200000000000003</v>
      </c>
      <c r="AV388" s="6">
        <v>0.66100000000000003</v>
      </c>
      <c r="AW388" s="6">
        <v>1.9E-2</v>
      </c>
      <c r="AX388" s="6">
        <v>0</v>
      </c>
      <c r="AY388" s="6">
        <v>2</v>
      </c>
      <c r="AZ388" s="6">
        <v>1</v>
      </c>
      <c r="BA388" s="6">
        <v>1</v>
      </c>
      <c r="BB388" s="6">
        <v>0</v>
      </c>
      <c r="BC388" s="6">
        <v>1.95</v>
      </c>
      <c r="BD388" s="6">
        <v>0.96</v>
      </c>
      <c r="BE388" s="6">
        <v>207.6</v>
      </c>
      <c r="BF388" s="6">
        <v>115.1</v>
      </c>
      <c r="BG388" s="6">
        <v>3</v>
      </c>
      <c r="BH388" s="6">
        <v>0</v>
      </c>
      <c r="BI388" s="6">
        <v>1</v>
      </c>
      <c r="BJ388" s="6">
        <v>0</v>
      </c>
      <c r="BK388" s="6">
        <v>0.36</v>
      </c>
      <c r="BL388" s="6">
        <v>0.06</v>
      </c>
      <c r="BM388" s="6">
        <v>0.49099999999999999</v>
      </c>
      <c r="BN388" s="6">
        <v>4.0000000000000001E-3</v>
      </c>
      <c r="BO388" s="6">
        <v>7</v>
      </c>
      <c r="BP388" s="6">
        <v>0.2</v>
      </c>
      <c r="BQ388" s="6">
        <v>0.1</v>
      </c>
      <c r="BR388" s="6">
        <v>2</v>
      </c>
      <c r="BS388" s="6">
        <v>0</v>
      </c>
      <c r="BT388" s="6">
        <v>0.1</v>
      </c>
      <c r="BU388" s="6">
        <v>58.8</v>
      </c>
    </row>
    <row r="389" spans="1:81">
      <c r="A389" s="5">
        <v>41273</v>
      </c>
      <c r="B389" s="6">
        <v>2636</v>
      </c>
      <c r="C389" s="6">
        <v>1396.45</v>
      </c>
      <c r="D389" s="6">
        <v>4773.6499999999996</v>
      </c>
      <c r="E389" s="6">
        <v>5.0999999999999996</v>
      </c>
      <c r="F389" s="6">
        <v>1</v>
      </c>
      <c r="G389" s="6">
        <v>361653.4</v>
      </c>
      <c r="H389" s="6">
        <v>144228</v>
      </c>
      <c r="I389" s="6">
        <v>35083</v>
      </c>
      <c r="J389" s="6">
        <v>8.6</v>
      </c>
      <c r="K389" s="6">
        <v>14</v>
      </c>
      <c r="L389" s="6">
        <v>13580.6</v>
      </c>
      <c r="M389" s="6">
        <v>6298.5</v>
      </c>
      <c r="N389" s="6">
        <v>149983.70000000001</v>
      </c>
      <c r="O389" s="6">
        <v>120448.3</v>
      </c>
      <c r="P389" s="6">
        <v>74425.399999999994</v>
      </c>
      <c r="Q389" s="6">
        <v>63967</v>
      </c>
      <c r="R389" s="6">
        <v>80652</v>
      </c>
      <c r="S389" s="6">
        <v>54502.400000000001</v>
      </c>
      <c r="T389" s="6">
        <v>7125.1</v>
      </c>
      <c r="U389" s="6">
        <v>5423.7</v>
      </c>
      <c r="V389" s="6">
        <v>673020.4</v>
      </c>
      <c r="W389" s="6">
        <v>353624.9</v>
      </c>
      <c r="X389" s="6">
        <v>1250264.2</v>
      </c>
      <c r="Y389" s="6">
        <v>123255</v>
      </c>
      <c r="Z389" s="6">
        <v>287.8</v>
      </c>
      <c r="AA389" s="6">
        <v>2522</v>
      </c>
      <c r="AB389" s="6">
        <v>55520.6</v>
      </c>
      <c r="AC389" s="6">
        <v>31100.7</v>
      </c>
      <c r="AD389" s="6">
        <v>1268157.3</v>
      </c>
      <c r="AE389" s="6">
        <v>123695.3</v>
      </c>
      <c r="AF389" s="6">
        <v>878.9</v>
      </c>
      <c r="AG389" s="6">
        <v>2180</v>
      </c>
      <c r="AH389" s="6">
        <v>11089.3</v>
      </c>
      <c r="AI389" s="6">
        <v>8603</v>
      </c>
      <c r="AJ389" s="6">
        <v>45677.5</v>
      </c>
      <c r="AK389" s="6">
        <v>36289.4</v>
      </c>
      <c r="AL389" s="6">
        <v>3227.3</v>
      </c>
      <c r="AM389" s="6">
        <v>2489.5</v>
      </c>
      <c r="AN389" s="6">
        <v>8628</v>
      </c>
      <c r="AO389" s="6">
        <v>3392.2</v>
      </c>
      <c r="AP389" s="6">
        <v>7.4</v>
      </c>
      <c r="AQ389" s="6">
        <v>11.7</v>
      </c>
      <c r="AR389" s="6">
        <v>235378.29</v>
      </c>
      <c r="AS389" s="6">
        <v>33944</v>
      </c>
      <c r="AT389" s="6">
        <v>69.900000000000006</v>
      </c>
      <c r="AU389" s="6">
        <v>35</v>
      </c>
      <c r="AV389" s="6">
        <v>0.66100000000000003</v>
      </c>
      <c r="AW389" s="6">
        <v>1.9E-2</v>
      </c>
      <c r="AX389" s="6">
        <v>0</v>
      </c>
      <c r="AY389" s="6">
        <v>2</v>
      </c>
      <c r="AZ389" s="6">
        <v>1</v>
      </c>
      <c r="BA389" s="6">
        <v>1</v>
      </c>
      <c r="BB389" s="6">
        <v>0</v>
      </c>
      <c r="BC389" s="6">
        <v>1.95</v>
      </c>
      <c r="BD389" s="6">
        <v>0.96</v>
      </c>
      <c r="BE389" s="6">
        <v>210.5</v>
      </c>
      <c r="BF389" s="6">
        <v>116.7</v>
      </c>
      <c r="BG389" s="6">
        <v>3</v>
      </c>
      <c r="BH389" s="6">
        <v>0</v>
      </c>
      <c r="BI389" s="6">
        <v>1</v>
      </c>
      <c r="BJ389" s="6">
        <v>0</v>
      </c>
      <c r="BK389" s="6">
        <v>0.36</v>
      </c>
      <c r="BL389" s="6">
        <v>0.06</v>
      </c>
      <c r="BM389" s="6">
        <v>0.49099999999999999</v>
      </c>
      <c r="BN389" s="6">
        <v>4.0000000000000001E-3</v>
      </c>
      <c r="BO389" s="6">
        <v>7</v>
      </c>
      <c r="BP389" s="6">
        <v>0.2</v>
      </c>
      <c r="BQ389" s="6">
        <v>0.1</v>
      </c>
      <c r="BR389" s="6">
        <v>2</v>
      </c>
      <c r="BS389" s="6">
        <v>0</v>
      </c>
      <c r="BT389" s="6">
        <v>0.1</v>
      </c>
      <c r="BU389" s="6">
        <v>58.8</v>
      </c>
    </row>
    <row r="390" spans="1:81">
      <c r="A390" s="92">
        <v>41274</v>
      </c>
      <c r="B390" s="6">
        <v>2636</v>
      </c>
      <c r="C390" s="6">
        <v>1396.45</v>
      </c>
      <c r="D390" s="6">
        <v>4773.6499999999996</v>
      </c>
      <c r="E390" s="6">
        <v>5.0999999999999996</v>
      </c>
      <c r="F390" s="6">
        <v>1</v>
      </c>
      <c r="G390" s="7">
        <v>361902.7</v>
      </c>
      <c r="H390" s="7">
        <v>144326.9</v>
      </c>
      <c r="I390" s="7">
        <v>35107</v>
      </c>
      <c r="J390" s="6">
        <v>8.6</v>
      </c>
      <c r="K390" s="6">
        <v>14</v>
      </c>
      <c r="L390" s="7">
        <v>13580.6</v>
      </c>
      <c r="M390" s="7">
        <v>6298.5</v>
      </c>
      <c r="N390" s="7">
        <v>150013</v>
      </c>
      <c r="O390" s="7">
        <v>120471.5</v>
      </c>
      <c r="P390" s="7">
        <v>74444.800000000003</v>
      </c>
      <c r="Q390" s="7">
        <v>63983.1</v>
      </c>
      <c r="R390" s="7">
        <v>80672.899999999994</v>
      </c>
      <c r="S390" s="7">
        <v>54517</v>
      </c>
      <c r="T390" s="6">
        <v>7125.1</v>
      </c>
      <c r="U390" s="6">
        <v>5423.7</v>
      </c>
      <c r="V390" s="7">
        <v>673122</v>
      </c>
      <c r="W390" s="7">
        <v>353675.3</v>
      </c>
      <c r="X390" s="7">
        <v>1250370</v>
      </c>
      <c r="Y390" s="7">
        <v>123279</v>
      </c>
      <c r="Z390" s="6">
        <v>287.8</v>
      </c>
      <c r="AA390" s="6">
        <v>2522</v>
      </c>
      <c r="AB390" s="7">
        <v>55801.8</v>
      </c>
      <c r="AC390" s="7">
        <v>31254.2</v>
      </c>
      <c r="AD390" s="7">
        <v>1268441</v>
      </c>
      <c r="AE390" s="7">
        <v>123719.3</v>
      </c>
      <c r="AF390" s="6">
        <v>878.9</v>
      </c>
      <c r="AG390" s="6">
        <v>2180</v>
      </c>
      <c r="AH390" s="7">
        <v>11096.3</v>
      </c>
      <c r="AI390" s="7">
        <v>8607.6</v>
      </c>
      <c r="AJ390" s="7">
        <v>45689.599999999999</v>
      </c>
      <c r="AK390" s="7">
        <v>36298</v>
      </c>
      <c r="AL390" s="7">
        <v>3244.9</v>
      </c>
      <c r="AM390" s="7">
        <v>2503</v>
      </c>
      <c r="AN390" s="7">
        <v>8649.7999999999993</v>
      </c>
      <c r="AO390" s="7">
        <v>3400.6</v>
      </c>
      <c r="AP390" s="6">
        <v>7.4</v>
      </c>
      <c r="AQ390" s="6">
        <v>11.7</v>
      </c>
      <c r="AR390" s="7">
        <v>235378.29</v>
      </c>
      <c r="AS390" s="7">
        <v>33944</v>
      </c>
      <c r="AT390" s="7">
        <v>74</v>
      </c>
      <c r="AU390" s="7">
        <v>37.1</v>
      </c>
      <c r="AV390" s="6">
        <v>0.66100000000000003</v>
      </c>
      <c r="AW390" s="6">
        <v>1.9E-2</v>
      </c>
      <c r="AX390" s="6">
        <v>0</v>
      </c>
      <c r="AY390" s="6">
        <v>2</v>
      </c>
      <c r="AZ390" s="6">
        <v>1</v>
      </c>
      <c r="BA390" s="6">
        <v>1</v>
      </c>
      <c r="BB390" s="6">
        <v>0</v>
      </c>
      <c r="BC390" s="6">
        <v>1.95</v>
      </c>
      <c r="BD390" s="6">
        <v>0.96</v>
      </c>
      <c r="BE390" s="7">
        <v>214.72</v>
      </c>
      <c r="BF390" s="7">
        <v>119.02</v>
      </c>
      <c r="BG390" s="6">
        <v>3</v>
      </c>
      <c r="BH390" s="6">
        <v>0</v>
      </c>
      <c r="BI390" s="6">
        <v>1</v>
      </c>
      <c r="BJ390" s="6">
        <v>0</v>
      </c>
      <c r="BK390" s="6">
        <v>0.36</v>
      </c>
      <c r="BL390" s="6">
        <v>0.06</v>
      </c>
      <c r="BM390" s="6">
        <v>0.49099999999999999</v>
      </c>
      <c r="BN390" s="6">
        <v>4.0000000000000001E-3</v>
      </c>
      <c r="BO390" s="6">
        <v>7</v>
      </c>
      <c r="BP390" s="6">
        <v>0.2</v>
      </c>
      <c r="BQ390" s="6">
        <v>0.1</v>
      </c>
      <c r="BR390" s="6">
        <v>2</v>
      </c>
      <c r="BS390" s="6">
        <v>0</v>
      </c>
      <c r="BT390" s="6">
        <v>0.1</v>
      </c>
      <c r="BU390" s="6">
        <v>58.8</v>
      </c>
    </row>
    <row r="391" spans="1:81">
      <c r="A391" s="17"/>
      <c r="B391" s="18"/>
      <c r="C391" s="18"/>
      <c r="D391" s="18"/>
      <c r="E391" s="18"/>
      <c r="F391" s="18"/>
      <c r="G391" s="19"/>
      <c r="H391" s="19"/>
      <c r="I391" s="20"/>
      <c r="J391" s="18"/>
      <c r="K391" s="18"/>
      <c r="L391" s="21"/>
      <c r="M391" s="18"/>
      <c r="N391" s="18"/>
      <c r="O391" s="18"/>
      <c r="P391" s="18"/>
      <c r="Q391" s="22"/>
      <c r="R391" s="18"/>
      <c r="S391" s="18"/>
      <c r="T391" s="18"/>
      <c r="U391" s="18"/>
      <c r="V391" s="18"/>
      <c r="W391" s="18"/>
      <c r="X391" s="18"/>
      <c r="Y391" s="21"/>
      <c r="Z391" s="18"/>
      <c r="AA391" s="18"/>
      <c r="AB391" s="24"/>
      <c r="AC391" s="25"/>
      <c r="AD391" s="24"/>
      <c r="AE391" s="18"/>
      <c r="AF391" s="18"/>
      <c r="AG391" s="18"/>
      <c r="AH391" s="18"/>
      <c r="AI391" s="18"/>
      <c r="AJ391" s="18"/>
      <c r="AK391" s="18"/>
      <c r="AL391" s="18"/>
      <c r="AM391" s="18"/>
      <c r="AN391" s="21"/>
      <c r="AO391" s="21"/>
      <c r="AP391" s="18"/>
      <c r="AQ391" s="18"/>
      <c r="AR391" s="19"/>
      <c r="AS391" s="19"/>
      <c r="AT391" s="18"/>
      <c r="AU391" s="18"/>
      <c r="AV391" s="18"/>
      <c r="AW391" s="18"/>
      <c r="AX391" s="18"/>
      <c r="AY391" s="21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22"/>
    </row>
  </sheetData>
  <pageMargins left="0.7" right="0.7" top="0.75" bottom="0.75" header="0.3" footer="0.3"/>
  <pageSetup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BR391"/>
  <sheetViews>
    <sheetView tabSelected="1" zoomScale="110" zoomScaleNormal="110" workbookViewId="0">
      <pane xSplit="1" ySplit="1" topLeftCell="Q2" activePane="bottomRight" state="frozen"/>
      <selection activeCell="D33" sqref="D33"/>
      <selection pane="topRight" activeCell="D33" sqref="D33"/>
      <selection pane="bottomLeft" activeCell="D33" sqref="D33"/>
      <selection pane="bottomRight" activeCell="Y395" sqref="Y395"/>
    </sheetView>
  </sheetViews>
  <sheetFormatPr baseColWidth="10" defaultColWidth="9.1796875" defaultRowHeight="14.5"/>
  <cols>
    <col min="1" max="1" width="11.453125" style="56" customWidth="1"/>
    <col min="2" max="4" width="7.7265625" style="10" customWidth="1"/>
    <col min="5" max="5" width="7.7265625" style="10" hidden="1" customWidth="1"/>
    <col min="6" max="6" width="7.54296875" style="10" hidden="1" customWidth="1"/>
    <col min="7" max="7" width="8.26953125" style="10" hidden="1" customWidth="1"/>
    <col min="8" max="9" width="7.7265625" style="10" customWidth="1"/>
    <col min="10" max="10" width="9.54296875" style="56" bestFit="1" customWidth="1"/>
    <col min="11" max="11" width="8.7265625" style="10" customWidth="1"/>
    <col min="12" max="16" width="7.7265625" style="10" customWidth="1"/>
    <col min="17" max="18" width="8.7265625" style="10" customWidth="1"/>
    <col min="19" max="19" width="8.54296875" style="10" customWidth="1"/>
    <col min="20" max="20" width="7.7265625" style="10" customWidth="1"/>
    <col min="21" max="21" width="8.54296875" style="10" bestFit="1" customWidth="1"/>
    <col min="22" max="24" width="7.7265625" style="10" customWidth="1"/>
    <col min="25" max="26" width="9.26953125" style="10" customWidth="1"/>
    <col min="27" max="27" width="11.1796875" style="10" customWidth="1"/>
    <col min="28" max="28" width="9.26953125" style="10" customWidth="1"/>
    <col min="29" max="29" width="8.7265625" style="10" bestFit="1" customWidth="1"/>
    <col min="30" max="30" width="7.7265625" style="10" customWidth="1"/>
    <col min="31" max="32" width="9.26953125" style="10" customWidth="1"/>
    <col min="33" max="33" width="9.7265625" style="10" bestFit="1" customWidth="1"/>
    <col min="34" max="34" width="9.26953125" style="10" customWidth="1"/>
    <col min="35" max="35" width="7.7265625" style="10" customWidth="1"/>
    <col min="36" max="36" width="9" style="10" customWidth="1"/>
    <col min="37" max="38" width="7.7265625" style="10" customWidth="1"/>
    <col min="39" max="39" width="8.26953125" style="10" customWidth="1"/>
    <col min="40" max="46" width="7.7265625" style="10" customWidth="1"/>
    <col min="47" max="47" width="9.453125" style="56" hidden="1" customWidth="1"/>
    <col min="48" max="48" width="9.453125" style="10" hidden="1" customWidth="1"/>
    <col min="49" max="50" width="7.7265625" style="10" customWidth="1"/>
    <col min="51" max="51" width="8.7265625" style="10" bestFit="1" customWidth="1"/>
    <col min="52" max="62" width="7.7265625" style="10" customWidth="1"/>
    <col min="71" max="282" width="9.1796875" style="10"/>
    <col min="283" max="283" width="24.7265625" style="10" bestFit="1" customWidth="1"/>
    <col min="284" max="284" width="15.453125" style="10" bestFit="1" customWidth="1"/>
    <col min="285" max="285" width="10.1796875" style="10" bestFit="1" customWidth="1"/>
    <col min="286" max="316" width="10.1796875" style="10" customWidth="1"/>
    <col min="317" max="320" width="8.453125" style="10" customWidth="1"/>
    <col min="321" max="321" width="10.1796875" style="10" customWidth="1"/>
    <col min="322" max="326" width="10" style="10" customWidth="1"/>
    <col min="327" max="538" width="9.1796875" style="10"/>
    <col min="539" max="539" width="24.7265625" style="10" bestFit="1" customWidth="1"/>
    <col min="540" max="540" width="15.453125" style="10" bestFit="1" customWidth="1"/>
    <col min="541" max="541" width="10.1796875" style="10" bestFit="1" customWidth="1"/>
    <col min="542" max="572" width="10.1796875" style="10" customWidth="1"/>
    <col min="573" max="576" width="8.453125" style="10" customWidth="1"/>
    <col min="577" max="577" width="10.1796875" style="10" customWidth="1"/>
    <col min="578" max="582" width="10" style="10" customWidth="1"/>
    <col min="583" max="794" width="9.1796875" style="10"/>
    <col min="795" max="795" width="24.7265625" style="10" bestFit="1" customWidth="1"/>
    <col min="796" max="796" width="15.453125" style="10" bestFit="1" customWidth="1"/>
    <col min="797" max="797" width="10.1796875" style="10" bestFit="1" customWidth="1"/>
    <col min="798" max="828" width="10.1796875" style="10" customWidth="1"/>
    <col min="829" max="832" width="8.453125" style="10" customWidth="1"/>
    <col min="833" max="833" width="10.1796875" style="10" customWidth="1"/>
    <col min="834" max="838" width="10" style="10" customWidth="1"/>
    <col min="839" max="1050" width="9.1796875" style="10"/>
    <col min="1051" max="1051" width="24.7265625" style="10" bestFit="1" customWidth="1"/>
    <col min="1052" max="1052" width="15.453125" style="10" bestFit="1" customWidth="1"/>
    <col min="1053" max="1053" width="10.1796875" style="10" bestFit="1" customWidth="1"/>
    <col min="1054" max="1084" width="10.1796875" style="10" customWidth="1"/>
    <col min="1085" max="1088" width="8.453125" style="10" customWidth="1"/>
    <col min="1089" max="1089" width="10.1796875" style="10" customWidth="1"/>
    <col min="1090" max="1094" width="10" style="10" customWidth="1"/>
    <col min="1095" max="1306" width="9.1796875" style="10"/>
    <col min="1307" max="1307" width="24.7265625" style="10" bestFit="1" customWidth="1"/>
    <col min="1308" max="1308" width="15.453125" style="10" bestFit="1" customWidth="1"/>
    <col min="1309" max="1309" width="10.1796875" style="10" bestFit="1" customWidth="1"/>
    <col min="1310" max="1340" width="10.1796875" style="10" customWidth="1"/>
    <col min="1341" max="1344" width="8.453125" style="10" customWidth="1"/>
    <col min="1345" max="1345" width="10.1796875" style="10" customWidth="1"/>
    <col min="1346" max="1350" width="10" style="10" customWidth="1"/>
    <col min="1351" max="1562" width="9.1796875" style="10"/>
    <col min="1563" max="1563" width="24.7265625" style="10" bestFit="1" customWidth="1"/>
    <col min="1564" max="1564" width="15.453125" style="10" bestFit="1" customWidth="1"/>
    <col min="1565" max="1565" width="10.1796875" style="10" bestFit="1" customWidth="1"/>
    <col min="1566" max="1596" width="10.1796875" style="10" customWidth="1"/>
    <col min="1597" max="1600" width="8.453125" style="10" customWidth="1"/>
    <col min="1601" max="1601" width="10.1796875" style="10" customWidth="1"/>
    <col min="1602" max="1606" width="10" style="10" customWidth="1"/>
    <col min="1607" max="1818" width="9.1796875" style="10"/>
    <col min="1819" max="1819" width="24.7265625" style="10" bestFit="1" customWidth="1"/>
    <col min="1820" max="1820" width="15.453125" style="10" bestFit="1" customWidth="1"/>
    <col min="1821" max="1821" width="10.1796875" style="10" bestFit="1" customWidth="1"/>
    <col min="1822" max="1852" width="10.1796875" style="10" customWidth="1"/>
    <col min="1853" max="1856" width="8.453125" style="10" customWidth="1"/>
    <col min="1857" max="1857" width="10.1796875" style="10" customWidth="1"/>
    <col min="1858" max="1862" width="10" style="10" customWidth="1"/>
    <col min="1863" max="2074" width="9.1796875" style="10"/>
    <col min="2075" max="2075" width="24.7265625" style="10" bestFit="1" customWidth="1"/>
    <col min="2076" max="2076" width="15.453125" style="10" bestFit="1" customWidth="1"/>
    <col min="2077" max="2077" width="10.1796875" style="10" bestFit="1" customWidth="1"/>
    <col min="2078" max="2108" width="10.1796875" style="10" customWidth="1"/>
    <col min="2109" max="2112" width="8.453125" style="10" customWidth="1"/>
    <col min="2113" max="2113" width="10.1796875" style="10" customWidth="1"/>
    <col min="2114" max="2118" width="10" style="10" customWidth="1"/>
    <col min="2119" max="2330" width="9.1796875" style="10"/>
    <col min="2331" max="2331" width="24.7265625" style="10" bestFit="1" customWidth="1"/>
    <col min="2332" max="2332" width="15.453125" style="10" bestFit="1" customWidth="1"/>
    <col min="2333" max="2333" width="10.1796875" style="10" bestFit="1" customWidth="1"/>
    <col min="2334" max="2364" width="10.1796875" style="10" customWidth="1"/>
    <col min="2365" max="2368" width="8.453125" style="10" customWidth="1"/>
    <col min="2369" max="2369" width="10.1796875" style="10" customWidth="1"/>
    <col min="2370" max="2374" width="10" style="10" customWidth="1"/>
    <col min="2375" max="2586" width="9.1796875" style="10"/>
    <col min="2587" max="2587" width="24.7265625" style="10" bestFit="1" customWidth="1"/>
    <col min="2588" max="2588" width="15.453125" style="10" bestFit="1" customWidth="1"/>
    <col min="2589" max="2589" width="10.1796875" style="10" bestFit="1" customWidth="1"/>
    <col min="2590" max="2620" width="10.1796875" style="10" customWidth="1"/>
    <col min="2621" max="2624" width="8.453125" style="10" customWidth="1"/>
    <col min="2625" max="2625" width="10.1796875" style="10" customWidth="1"/>
    <col min="2626" max="2630" width="10" style="10" customWidth="1"/>
    <col min="2631" max="2842" width="9.1796875" style="10"/>
    <col min="2843" max="2843" width="24.7265625" style="10" bestFit="1" customWidth="1"/>
    <col min="2844" max="2844" width="15.453125" style="10" bestFit="1" customWidth="1"/>
    <col min="2845" max="2845" width="10.1796875" style="10" bestFit="1" customWidth="1"/>
    <col min="2846" max="2876" width="10.1796875" style="10" customWidth="1"/>
    <col min="2877" max="2880" width="8.453125" style="10" customWidth="1"/>
    <col min="2881" max="2881" width="10.1796875" style="10" customWidth="1"/>
    <col min="2882" max="2886" width="10" style="10" customWidth="1"/>
    <col min="2887" max="3098" width="9.1796875" style="10"/>
    <col min="3099" max="3099" width="24.7265625" style="10" bestFit="1" customWidth="1"/>
    <col min="3100" max="3100" width="15.453125" style="10" bestFit="1" customWidth="1"/>
    <col min="3101" max="3101" width="10.1796875" style="10" bestFit="1" customWidth="1"/>
    <col min="3102" max="3132" width="10.1796875" style="10" customWidth="1"/>
    <col min="3133" max="3136" width="8.453125" style="10" customWidth="1"/>
    <col min="3137" max="3137" width="10.1796875" style="10" customWidth="1"/>
    <col min="3138" max="3142" width="10" style="10" customWidth="1"/>
    <col min="3143" max="3354" width="9.1796875" style="10"/>
    <col min="3355" max="3355" width="24.7265625" style="10" bestFit="1" customWidth="1"/>
    <col min="3356" max="3356" width="15.453125" style="10" bestFit="1" customWidth="1"/>
    <col min="3357" max="3357" width="10.1796875" style="10" bestFit="1" customWidth="1"/>
    <col min="3358" max="3388" width="10.1796875" style="10" customWidth="1"/>
    <col min="3389" max="3392" width="8.453125" style="10" customWidth="1"/>
    <col min="3393" max="3393" width="10.1796875" style="10" customWidth="1"/>
    <col min="3394" max="3398" width="10" style="10" customWidth="1"/>
    <col min="3399" max="3610" width="9.1796875" style="10"/>
    <col min="3611" max="3611" width="24.7265625" style="10" bestFit="1" customWidth="1"/>
    <col min="3612" max="3612" width="15.453125" style="10" bestFit="1" customWidth="1"/>
    <col min="3613" max="3613" width="10.1796875" style="10" bestFit="1" customWidth="1"/>
    <col min="3614" max="3644" width="10.1796875" style="10" customWidth="1"/>
    <col min="3645" max="3648" width="8.453125" style="10" customWidth="1"/>
    <col min="3649" max="3649" width="10.1796875" style="10" customWidth="1"/>
    <col min="3650" max="3654" width="10" style="10" customWidth="1"/>
    <col min="3655" max="3866" width="9.1796875" style="10"/>
    <col min="3867" max="3867" width="24.7265625" style="10" bestFit="1" customWidth="1"/>
    <col min="3868" max="3868" width="15.453125" style="10" bestFit="1" customWidth="1"/>
    <col min="3869" max="3869" width="10.1796875" style="10" bestFit="1" customWidth="1"/>
    <col min="3870" max="3900" width="10.1796875" style="10" customWidth="1"/>
    <col min="3901" max="3904" width="8.453125" style="10" customWidth="1"/>
    <col min="3905" max="3905" width="10.1796875" style="10" customWidth="1"/>
    <col min="3906" max="3910" width="10" style="10" customWidth="1"/>
    <col min="3911" max="4122" width="9.1796875" style="10"/>
    <col min="4123" max="4123" width="24.7265625" style="10" bestFit="1" customWidth="1"/>
    <col min="4124" max="4124" width="15.453125" style="10" bestFit="1" customWidth="1"/>
    <col min="4125" max="4125" width="10.1796875" style="10" bestFit="1" customWidth="1"/>
    <col min="4126" max="4156" width="10.1796875" style="10" customWidth="1"/>
    <col min="4157" max="4160" width="8.453125" style="10" customWidth="1"/>
    <col min="4161" max="4161" width="10.1796875" style="10" customWidth="1"/>
    <col min="4162" max="4166" width="10" style="10" customWidth="1"/>
    <col min="4167" max="4378" width="9.1796875" style="10"/>
    <col min="4379" max="4379" width="24.7265625" style="10" bestFit="1" customWidth="1"/>
    <col min="4380" max="4380" width="15.453125" style="10" bestFit="1" customWidth="1"/>
    <col min="4381" max="4381" width="10.1796875" style="10" bestFit="1" customWidth="1"/>
    <col min="4382" max="4412" width="10.1796875" style="10" customWidth="1"/>
    <col min="4413" max="4416" width="8.453125" style="10" customWidth="1"/>
    <col min="4417" max="4417" width="10.1796875" style="10" customWidth="1"/>
    <col min="4418" max="4422" width="10" style="10" customWidth="1"/>
    <col min="4423" max="4634" width="9.1796875" style="10"/>
    <col min="4635" max="4635" width="24.7265625" style="10" bestFit="1" customWidth="1"/>
    <col min="4636" max="4636" width="15.453125" style="10" bestFit="1" customWidth="1"/>
    <col min="4637" max="4637" width="10.1796875" style="10" bestFit="1" customWidth="1"/>
    <col min="4638" max="4668" width="10.1796875" style="10" customWidth="1"/>
    <col min="4669" max="4672" width="8.453125" style="10" customWidth="1"/>
    <col min="4673" max="4673" width="10.1796875" style="10" customWidth="1"/>
    <col min="4674" max="4678" width="10" style="10" customWidth="1"/>
    <col min="4679" max="4890" width="9.1796875" style="10"/>
    <col min="4891" max="4891" width="24.7265625" style="10" bestFit="1" customWidth="1"/>
    <col min="4892" max="4892" width="15.453125" style="10" bestFit="1" customWidth="1"/>
    <col min="4893" max="4893" width="10.1796875" style="10" bestFit="1" customWidth="1"/>
    <col min="4894" max="4924" width="10.1796875" style="10" customWidth="1"/>
    <col min="4925" max="4928" width="8.453125" style="10" customWidth="1"/>
    <col min="4929" max="4929" width="10.1796875" style="10" customWidth="1"/>
    <col min="4930" max="4934" width="10" style="10" customWidth="1"/>
    <col min="4935" max="5146" width="9.1796875" style="10"/>
    <col min="5147" max="5147" width="24.7265625" style="10" bestFit="1" customWidth="1"/>
    <col min="5148" max="5148" width="15.453125" style="10" bestFit="1" customWidth="1"/>
    <col min="5149" max="5149" width="10.1796875" style="10" bestFit="1" customWidth="1"/>
    <col min="5150" max="5180" width="10.1796875" style="10" customWidth="1"/>
    <col min="5181" max="5184" width="8.453125" style="10" customWidth="1"/>
    <col min="5185" max="5185" width="10.1796875" style="10" customWidth="1"/>
    <col min="5186" max="5190" width="10" style="10" customWidth="1"/>
    <col min="5191" max="5402" width="9.1796875" style="10"/>
    <col min="5403" max="5403" width="24.7265625" style="10" bestFit="1" customWidth="1"/>
    <col min="5404" max="5404" width="15.453125" style="10" bestFit="1" customWidth="1"/>
    <col min="5405" max="5405" width="10.1796875" style="10" bestFit="1" customWidth="1"/>
    <col min="5406" max="5436" width="10.1796875" style="10" customWidth="1"/>
    <col min="5437" max="5440" width="8.453125" style="10" customWidth="1"/>
    <col min="5441" max="5441" width="10.1796875" style="10" customWidth="1"/>
    <col min="5442" max="5446" width="10" style="10" customWidth="1"/>
    <col min="5447" max="5658" width="9.1796875" style="10"/>
    <col min="5659" max="5659" width="24.7265625" style="10" bestFit="1" customWidth="1"/>
    <col min="5660" max="5660" width="15.453125" style="10" bestFit="1" customWidth="1"/>
    <col min="5661" max="5661" width="10.1796875" style="10" bestFit="1" customWidth="1"/>
    <col min="5662" max="5692" width="10.1796875" style="10" customWidth="1"/>
    <col min="5693" max="5696" width="8.453125" style="10" customWidth="1"/>
    <col min="5697" max="5697" width="10.1796875" style="10" customWidth="1"/>
    <col min="5698" max="5702" width="10" style="10" customWidth="1"/>
    <col min="5703" max="5914" width="9.1796875" style="10"/>
    <col min="5915" max="5915" width="24.7265625" style="10" bestFit="1" customWidth="1"/>
    <col min="5916" max="5916" width="15.453125" style="10" bestFit="1" customWidth="1"/>
    <col min="5917" max="5917" width="10.1796875" style="10" bestFit="1" customWidth="1"/>
    <col min="5918" max="5948" width="10.1796875" style="10" customWidth="1"/>
    <col min="5949" max="5952" width="8.453125" style="10" customWidth="1"/>
    <col min="5953" max="5953" width="10.1796875" style="10" customWidth="1"/>
    <col min="5954" max="5958" width="10" style="10" customWidth="1"/>
    <col min="5959" max="6170" width="9.1796875" style="10"/>
    <col min="6171" max="6171" width="24.7265625" style="10" bestFit="1" customWidth="1"/>
    <col min="6172" max="6172" width="15.453125" style="10" bestFit="1" customWidth="1"/>
    <col min="6173" max="6173" width="10.1796875" style="10" bestFit="1" customWidth="1"/>
    <col min="6174" max="6204" width="10.1796875" style="10" customWidth="1"/>
    <col min="6205" max="6208" width="8.453125" style="10" customWidth="1"/>
    <col min="6209" max="6209" width="10.1796875" style="10" customWidth="1"/>
    <col min="6210" max="6214" width="10" style="10" customWidth="1"/>
    <col min="6215" max="6426" width="9.1796875" style="10"/>
    <col min="6427" max="6427" width="24.7265625" style="10" bestFit="1" customWidth="1"/>
    <col min="6428" max="6428" width="15.453125" style="10" bestFit="1" customWidth="1"/>
    <col min="6429" max="6429" width="10.1796875" style="10" bestFit="1" customWidth="1"/>
    <col min="6430" max="6460" width="10.1796875" style="10" customWidth="1"/>
    <col min="6461" max="6464" width="8.453125" style="10" customWidth="1"/>
    <col min="6465" max="6465" width="10.1796875" style="10" customWidth="1"/>
    <col min="6466" max="6470" width="10" style="10" customWidth="1"/>
    <col min="6471" max="6682" width="9.1796875" style="10"/>
    <col min="6683" max="6683" width="24.7265625" style="10" bestFit="1" customWidth="1"/>
    <col min="6684" max="6684" width="15.453125" style="10" bestFit="1" customWidth="1"/>
    <col min="6685" max="6685" width="10.1796875" style="10" bestFit="1" customWidth="1"/>
    <col min="6686" max="6716" width="10.1796875" style="10" customWidth="1"/>
    <col min="6717" max="6720" width="8.453125" style="10" customWidth="1"/>
    <col min="6721" max="6721" width="10.1796875" style="10" customWidth="1"/>
    <col min="6722" max="6726" width="10" style="10" customWidth="1"/>
    <col min="6727" max="6938" width="9.1796875" style="10"/>
    <col min="6939" max="6939" width="24.7265625" style="10" bestFit="1" customWidth="1"/>
    <col min="6940" max="6940" width="15.453125" style="10" bestFit="1" customWidth="1"/>
    <col min="6941" max="6941" width="10.1796875" style="10" bestFit="1" customWidth="1"/>
    <col min="6942" max="6972" width="10.1796875" style="10" customWidth="1"/>
    <col min="6973" max="6976" width="8.453125" style="10" customWidth="1"/>
    <col min="6977" max="6977" width="10.1796875" style="10" customWidth="1"/>
    <col min="6978" max="6982" width="10" style="10" customWidth="1"/>
    <col min="6983" max="7194" width="9.1796875" style="10"/>
    <col min="7195" max="7195" width="24.7265625" style="10" bestFit="1" customWidth="1"/>
    <col min="7196" max="7196" width="15.453125" style="10" bestFit="1" customWidth="1"/>
    <col min="7197" max="7197" width="10.1796875" style="10" bestFit="1" customWidth="1"/>
    <col min="7198" max="7228" width="10.1796875" style="10" customWidth="1"/>
    <col min="7229" max="7232" width="8.453125" style="10" customWidth="1"/>
    <col min="7233" max="7233" width="10.1796875" style="10" customWidth="1"/>
    <col min="7234" max="7238" width="10" style="10" customWidth="1"/>
    <col min="7239" max="7450" width="9.1796875" style="10"/>
    <col min="7451" max="7451" width="24.7265625" style="10" bestFit="1" customWidth="1"/>
    <col min="7452" max="7452" width="15.453125" style="10" bestFit="1" customWidth="1"/>
    <col min="7453" max="7453" width="10.1796875" style="10" bestFit="1" customWidth="1"/>
    <col min="7454" max="7484" width="10.1796875" style="10" customWidth="1"/>
    <col min="7485" max="7488" width="8.453125" style="10" customWidth="1"/>
    <col min="7489" max="7489" width="10.1796875" style="10" customWidth="1"/>
    <col min="7490" max="7494" width="10" style="10" customWidth="1"/>
    <col min="7495" max="7706" width="9.1796875" style="10"/>
    <col min="7707" max="7707" width="24.7265625" style="10" bestFit="1" customWidth="1"/>
    <col min="7708" max="7708" width="15.453125" style="10" bestFit="1" customWidth="1"/>
    <col min="7709" max="7709" width="10.1796875" style="10" bestFit="1" customWidth="1"/>
    <col min="7710" max="7740" width="10.1796875" style="10" customWidth="1"/>
    <col min="7741" max="7744" width="8.453125" style="10" customWidth="1"/>
    <col min="7745" max="7745" width="10.1796875" style="10" customWidth="1"/>
    <col min="7746" max="7750" width="10" style="10" customWidth="1"/>
    <col min="7751" max="7962" width="9.1796875" style="10"/>
    <col min="7963" max="7963" width="24.7265625" style="10" bestFit="1" customWidth="1"/>
    <col min="7964" max="7964" width="15.453125" style="10" bestFit="1" customWidth="1"/>
    <col min="7965" max="7965" width="10.1796875" style="10" bestFit="1" customWidth="1"/>
    <col min="7966" max="7996" width="10.1796875" style="10" customWidth="1"/>
    <col min="7997" max="8000" width="8.453125" style="10" customWidth="1"/>
    <col min="8001" max="8001" width="10.1796875" style="10" customWidth="1"/>
    <col min="8002" max="8006" width="10" style="10" customWidth="1"/>
    <col min="8007" max="8218" width="9.1796875" style="10"/>
    <col min="8219" max="8219" width="24.7265625" style="10" bestFit="1" customWidth="1"/>
    <col min="8220" max="8220" width="15.453125" style="10" bestFit="1" customWidth="1"/>
    <col min="8221" max="8221" width="10.1796875" style="10" bestFit="1" customWidth="1"/>
    <col min="8222" max="8252" width="10.1796875" style="10" customWidth="1"/>
    <col min="8253" max="8256" width="8.453125" style="10" customWidth="1"/>
    <col min="8257" max="8257" width="10.1796875" style="10" customWidth="1"/>
    <col min="8258" max="8262" width="10" style="10" customWidth="1"/>
    <col min="8263" max="8474" width="9.1796875" style="10"/>
    <col min="8475" max="8475" width="24.7265625" style="10" bestFit="1" customWidth="1"/>
    <col min="8476" max="8476" width="15.453125" style="10" bestFit="1" customWidth="1"/>
    <col min="8477" max="8477" width="10.1796875" style="10" bestFit="1" customWidth="1"/>
    <col min="8478" max="8508" width="10.1796875" style="10" customWidth="1"/>
    <col min="8509" max="8512" width="8.453125" style="10" customWidth="1"/>
    <col min="8513" max="8513" width="10.1796875" style="10" customWidth="1"/>
    <col min="8514" max="8518" width="10" style="10" customWidth="1"/>
    <col min="8519" max="8730" width="9.1796875" style="10"/>
    <col min="8731" max="8731" width="24.7265625" style="10" bestFit="1" customWidth="1"/>
    <col min="8732" max="8732" width="15.453125" style="10" bestFit="1" customWidth="1"/>
    <col min="8733" max="8733" width="10.1796875" style="10" bestFit="1" customWidth="1"/>
    <col min="8734" max="8764" width="10.1796875" style="10" customWidth="1"/>
    <col min="8765" max="8768" width="8.453125" style="10" customWidth="1"/>
    <col min="8769" max="8769" width="10.1796875" style="10" customWidth="1"/>
    <col min="8770" max="8774" width="10" style="10" customWidth="1"/>
    <col min="8775" max="8986" width="9.1796875" style="10"/>
    <col min="8987" max="8987" width="24.7265625" style="10" bestFit="1" customWidth="1"/>
    <col min="8988" max="8988" width="15.453125" style="10" bestFit="1" customWidth="1"/>
    <col min="8989" max="8989" width="10.1796875" style="10" bestFit="1" customWidth="1"/>
    <col min="8990" max="9020" width="10.1796875" style="10" customWidth="1"/>
    <col min="9021" max="9024" width="8.453125" style="10" customWidth="1"/>
    <col min="9025" max="9025" width="10.1796875" style="10" customWidth="1"/>
    <col min="9026" max="9030" width="10" style="10" customWidth="1"/>
    <col min="9031" max="9242" width="9.1796875" style="10"/>
    <col min="9243" max="9243" width="24.7265625" style="10" bestFit="1" customWidth="1"/>
    <col min="9244" max="9244" width="15.453125" style="10" bestFit="1" customWidth="1"/>
    <col min="9245" max="9245" width="10.1796875" style="10" bestFit="1" customWidth="1"/>
    <col min="9246" max="9276" width="10.1796875" style="10" customWidth="1"/>
    <col min="9277" max="9280" width="8.453125" style="10" customWidth="1"/>
    <col min="9281" max="9281" width="10.1796875" style="10" customWidth="1"/>
    <col min="9282" max="9286" width="10" style="10" customWidth="1"/>
    <col min="9287" max="9498" width="9.1796875" style="10"/>
    <col min="9499" max="9499" width="24.7265625" style="10" bestFit="1" customWidth="1"/>
    <col min="9500" max="9500" width="15.453125" style="10" bestFit="1" customWidth="1"/>
    <col min="9501" max="9501" width="10.1796875" style="10" bestFit="1" customWidth="1"/>
    <col min="9502" max="9532" width="10.1796875" style="10" customWidth="1"/>
    <col min="9533" max="9536" width="8.453125" style="10" customWidth="1"/>
    <col min="9537" max="9537" width="10.1796875" style="10" customWidth="1"/>
    <col min="9538" max="9542" width="10" style="10" customWidth="1"/>
    <col min="9543" max="9754" width="9.1796875" style="10"/>
    <col min="9755" max="9755" width="24.7265625" style="10" bestFit="1" customWidth="1"/>
    <col min="9756" max="9756" width="15.453125" style="10" bestFit="1" customWidth="1"/>
    <col min="9757" max="9757" width="10.1796875" style="10" bestFit="1" customWidth="1"/>
    <col min="9758" max="9788" width="10.1796875" style="10" customWidth="1"/>
    <col min="9789" max="9792" width="8.453125" style="10" customWidth="1"/>
    <col min="9793" max="9793" width="10.1796875" style="10" customWidth="1"/>
    <col min="9794" max="9798" width="10" style="10" customWidth="1"/>
    <col min="9799" max="10010" width="9.1796875" style="10"/>
    <col min="10011" max="10011" width="24.7265625" style="10" bestFit="1" customWidth="1"/>
    <col min="10012" max="10012" width="15.453125" style="10" bestFit="1" customWidth="1"/>
    <col min="10013" max="10013" width="10.1796875" style="10" bestFit="1" customWidth="1"/>
    <col min="10014" max="10044" width="10.1796875" style="10" customWidth="1"/>
    <col min="10045" max="10048" width="8.453125" style="10" customWidth="1"/>
    <col min="10049" max="10049" width="10.1796875" style="10" customWidth="1"/>
    <col min="10050" max="10054" width="10" style="10" customWidth="1"/>
    <col min="10055" max="10266" width="9.1796875" style="10"/>
    <col min="10267" max="10267" width="24.7265625" style="10" bestFit="1" customWidth="1"/>
    <col min="10268" max="10268" width="15.453125" style="10" bestFit="1" customWidth="1"/>
    <col min="10269" max="10269" width="10.1796875" style="10" bestFit="1" customWidth="1"/>
    <col min="10270" max="10300" width="10.1796875" style="10" customWidth="1"/>
    <col min="10301" max="10304" width="8.453125" style="10" customWidth="1"/>
    <col min="10305" max="10305" width="10.1796875" style="10" customWidth="1"/>
    <col min="10306" max="10310" width="10" style="10" customWidth="1"/>
    <col min="10311" max="10522" width="9.1796875" style="10"/>
    <col min="10523" max="10523" width="24.7265625" style="10" bestFit="1" customWidth="1"/>
    <col min="10524" max="10524" width="15.453125" style="10" bestFit="1" customWidth="1"/>
    <col min="10525" max="10525" width="10.1796875" style="10" bestFit="1" customWidth="1"/>
    <col min="10526" max="10556" width="10.1796875" style="10" customWidth="1"/>
    <col min="10557" max="10560" width="8.453125" style="10" customWidth="1"/>
    <col min="10561" max="10561" width="10.1796875" style="10" customWidth="1"/>
    <col min="10562" max="10566" width="10" style="10" customWidth="1"/>
    <col min="10567" max="10778" width="9.1796875" style="10"/>
    <col min="10779" max="10779" width="24.7265625" style="10" bestFit="1" customWidth="1"/>
    <col min="10780" max="10780" width="15.453125" style="10" bestFit="1" customWidth="1"/>
    <col min="10781" max="10781" width="10.1796875" style="10" bestFit="1" customWidth="1"/>
    <col min="10782" max="10812" width="10.1796875" style="10" customWidth="1"/>
    <col min="10813" max="10816" width="8.453125" style="10" customWidth="1"/>
    <col min="10817" max="10817" width="10.1796875" style="10" customWidth="1"/>
    <col min="10818" max="10822" width="10" style="10" customWidth="1"/>
    <col min="10823" max="11034" width="9.1796875" style="10"/>
    <col min="11035" max="11035" width="24.7265625" style="10" bestFit="1" customWidth="1"/>
    <col min="11036" max="11036" width="15.453125" style="10" bestFit="1" customWidth="1"/>
    <col min="11037" max="11037" width="10.1796875" style="10" bestFit="1" customWidth="1"/>
    <col min="11038" max="11068" width="10.1796875" style="10" customWidth="1"/>
    <col min="11069" max="11072" width="8.453125" style="10" customWidth="1"/>
    <col min="11073" max="11073" width="10.1796875" style="10" customWidth="1"/>
    <col min="11074" max="11078" width="10" style="10" customWidth="1"/>
    <col min="11079" max="11290" width="9.1796875" style="10"/>
    <col min="11291" max="11291" width="24.7265625" style="10" bestFit="1" customWidth="1"/>
    <col min="11292" max="11292" width="15.453125" style="10" bestFit="1" customWidth="1"/>
    <col min="11293" max="11293" width="10.1796875" style="10" bestFit="1" customWidth="1"/>
    <col min="11294" max="11324" width="10.1796875" style="10" customWidth="1"/>
    <col min="11325" max="11328" width="8.453125" style="10" customWidth="1"/>
    <col min="11329" max="11329" width="10.1796875" style="10" customWidth="1"/>
    <col min="11330" max="11334" width="10" style="10" customWidth="1"/>
    <col min="11335" max="11546" width="9.1796875" style="10"/>
    <col min="11547" max="11547" width="24.7265625" style="10" bestFit="1" customWidth="1"/>
    <col min="11548" max="11548" width="15.453125" style="10" bestFit="1" customWidth="1"/>
    <col min="11549" max="11549" width="10.1796875" style="10" bestFit="1" customWidth="1"/>
    <col min="11550" max="11580" width="10.1796875" style="10" customWidth="1"/>
    <col min="11581" max="11584" width="8.453125" style="10" customWidth="1"/>
    <col min="11585" max="11585" width="10.1796875" style="10" customWidth="1"/>
    <col min="11586" max="11590" width="10" style="10" customWidth="1"/>
    <col min="11591" max="11802" width="9.1796875" style="10"/>
    <col min="11803" max="11803" width="24.7265625" style="10" bestFit="1" customWidth="1"/>
    <col min="11804" max="11804" width="15.453125" style="10" bestFit="1" customWidth="1"/>
    <col min="11805" max="11805" width="10.1796875" style="10" bestFit="1" customWidth="1"/>
    <col min="11806" max="11836" width="10.1796875" style="10" customWidth="1"/>
    <col min="11837" max="11840" width="8.453125" style="10" customWidth="1"/>
    <col min="11841" max="11841" width="10.1796875" style="10" customWidth="1"/>
    <col min="11842" max="11846" width="10" style="10" customWidth="1"/>
    <col min="11847" max="12058" width="9.1796875" style="10"/>
    <col min="12059" max="12059" width="24.7265625" style="10" bestFit="1" customWidth="1"/>
    <col min="12060" max="12060" width="15.453125" style="10" bestFit="1" customWidth="1"/>
    <col min="12061" max="12061" width="10.1796875" style="10" bestFit="1" customWidth="1"/>
    <col min="12062" max="12092" width="10.1796875" style="10" customWidth="1"/>
    <col min="12093" max="12096" width="8.453125" style="10" customWidth="1"/>
    <col min="12097" max="12097" width="10.1796875" style="10" customWidth="1"/>
    <col min="12098" max="12102" width="10" style="10" customWidth="1"/>
    <col min="12103" max="12314" width="9.1796875" style="10"/>
    <col min="12315" max="12315" width="24.7265625" style="10" bestFit="1" customWidth="1"/>
    <col min="12316" max="12316" width="15.453125" style="10" bestFit="1" customWidth="1"/>
    <col min="12317" max="12317" width="10.1796875" style="10" bestFit="1" customWidth="1"/>
    <col min="12318" max="12348" width="10.1796875" style="10" customWidth="1"/>
    <col min="12349" max="12352" width="8.453125" style="10" customWidth="1"/>
    <col min="12353" max="12353" width="10.1796875" style="10" customWidth="1"/>
    <col min="12354" max="12358" width="10" style="10" customWidth="1"/>
    <col min="12359" max="12570" width="9.1796875" style="10"/>
    <col min="12571" max="12571" width="24.7265625" style="10" bestFit="1" customWidth="1"/>
    <col min="12572" max="12572" width="15.453125" style="10" bestFit="1" customWidth="1"/>
    <col min="12573" max="12573" width="10.1796875" style="10" bestFit="1" customWidth="1"/>
    <col min="12574" max="12604" width="10.1796875" style="10" customWidth="1"/>
    <col min="12605" max="12608" width="8.453125" style="10" customWidth="1"/>
    <col min="12609" max="12609" width="10.1796875" style="10" customWidth="1"/>
    <col min="12610" max="12614" width="10" style="10" customWidth="1"/>
    <col min="12615" max="12826" width="9.1796875" style="10"/>
    <col min="12827" max="12827" width="24.7265625" style="10" bestFit="1" customWidth="1"/>
    <col min="12828" max="12828" width="15.453125" style="10" bestFit="1" customWidth="1"/>
    <col min="12829" max="12829" width="10.1796875" style="10" bestFit="1" customWidth="1"/>
    <col min="12830" max="12860" width="10.1796875" style="10" customWidth="1"/>
    <col min="12861" max="12864" width="8.453125" style="10" customWidth="1"/>
    <col min="12865" max="12865" width="10.1796875" style="10" customWidth="1"/>
    <col min="12866" max="12870" width="10" style="10" customWidth="1"/>
    <col min="12871" max="13082" width="9.1796875" style="10"/>
    <col min="13083" max="13083" width="24.7265625" style="10" bestFit="1" customWidth="1"/>
    <col min="13084" max="13084" width="15.453125" style="10" bestFit="1" customWidth="1"/>
    <col min="13085" max="13085" width="10.1796875" style="10" bestFit="1" customWidth="1"/>
    <col min="13086" max="13116" width="10.1796875" style="10" customWidth="1"/>
    <col min="13117" max="13120" width="8.453125" style="10" customWidth="1"/>
    <col min="13121" max="13121" width="10.1796875" style="10" customWidth="1"/>
    <col min="13122" max="13126" width="10" style="10" customWidth="1"/>
    <col min="13127" max="13338" width="9.1796875" style="10"/>
    <col min="13339" max="13339" width="24.7265625" style="10" bestFit="1" customWidth="1"/>
    <col min="13340" max="13340" width="15.453125" style="10" bestFit="1" customWidth="1"/>
    <col min="13341" max="13341" width="10.1796875" style="10" bestFit="1" customWidth="1"/>
    <col min="13342" max="13372" width="10.1796875" style="10" customWidth="1"/>
    <col min="13373" max="13376" width="8.453125" style="10" customWidth="1"/>
    <col min="13377" max="13377" width="10.1796875" style="10" customWidth="1"/>
    <col min="13378" max="13382" width="10" style="10" customWidth="1"/>
    <col min="13383" max="13594" width="9.1796875" style="10"/>
    <col min="13595" max="13595" width="24.7265625" style="10" bestFit="1" customWidth="1"/>
    <col min="13596" max="13596" width="15.453125" style="10" bestFit="1" customWidth="1"/>
    <col min="13597" max="13597" width="10.1796875" style="10" bestFit="1" customWidth="1"/>
    <col min="13598" max="13628" width="10.1796875" style="10" customWidth="1"/>
    <col min="13629" max="13632" width="8.453125" style="10" customWidth="1"/>
    <col min="13633" max="13633" width="10.1796875" style="10" customWidth="1"/>
    <col min="13634" max="13638" width="10" style="10" customWidth="1"/>
    <col min="13639" max="13850" width="9.1796875" style="10"/>
    <col min="13851" max="13851" width="24.7265625" style="10" bestFit="1" customWidth="1"/>
    <col min="13852" max="13852" width="15.453125" style="10" bestFit="1" customWidth="1"/>
    <col min="13853" max="13853" width="10.1796875" style="10" bestFit="1" customWidth="1"/>
    <col min="13854" max="13884" width="10.1796875" style="10" customWidth="1"/>
    <col min="13885" max="13888" width="8.453125" style="10" customWidth="1"/>
    <col min="13889" max="13889" width="10.1796875" style="10" customWidth="1"/>
    <col min="13890" max="13894" width="10" style="10" customWidth="1"/>
    <col min="13895" max="14106" width="9.1796875" style="10"/>
    <col min="14107" max="14107" width="24.7265625" style="10" bestFit="1" customWidth="1"/>
    <col min="14108" max="14108" width="15.453125" style="10" bestFit="1" customWidth="1"/>
    <col min="14109" max="14109" width="10.1796875" style="10" bestFit="1" customWidth="1"/>
    <col min="14110" max="14140" width="10.1796875" style="10" customWidth="1"/>
    <col min="14141" max="14144" width="8.453125" style="10" customWidth="1"/>
    <col min="14145" max="14145" width="10.1796875" style="10" customWidth="1"/>
    <col min="14146" max="14150" width="10" style="10" customWidth="1"/>
    <col min="14151" max="14362" width="9.1796875" style="10"/>
    <col min="14363" max="14363" width="24.7265625" style="10" bestFit="1" customWidth="1"/>
    <col min="14364" max="14364" width="15.453125" style="10" bestFit="1" customWidth="1"/>
    <col min="14365" max="14365" width="10.1796875" style="10" bestFit="1" customWidth="1"/>
    <col min="14366" max="14396" width="10.1796875" style="10" customWidth="1"/>
    <col min="14397" max="14400" width="8.453125" style="10" customWidth="1"/>
    <col min="14401" max="14401" width="10.1796875" style="10" customWidth="1"/>
    <col min="14402" max="14406" width="10" style="10" customWidth="1"/>
    <col min="14407" max="14618" width="9.1796875" style="10"/>
    <col min="14619" max="14619" width="24.7265625" style="10" bestFit="1" customWidth="1"/>
    <col min="14620" max="14620" width="15.453125" style="10" bestFit="1" customWidth="1"/>
    <col min="14621" max="14621" width="10.1796875" style="10" bestFit="1" customWidth="1"/>
    <col min="14622" max="14652" width="10.1796875" style="10" customWidth="1"/>
    <col min="14653" max="14656" width="8.453125" style="10" customWidth="1"/>
    <col min="14657" max="14657" width="10.1796875" style="10" customWidth="1"/>
    <col min="14658" max="14662" width="10" style="10" customWidth="1"/>
    <col min="14663" max="14874" width="9.1796875" style="10"/>
    <col min="14875" max="14875" width="24.7265625" style="10" bestFit="1" customWidth="1"/>
    <col min="14876" max="14876" width="15.453125" style="10" bestFit="1" customWidth="1"/>
    <col min="14877" max="14877" width="10.1796875" style="10" bestFit="1" customWidth="1"/>
    <col min="14878" max="14908" width="10.1796875" style="10" customWidth="1"/>
    <col min="14909" max="14912" width="8.453125" style="10" customWidth="1"/>
    <col min="14913" max="14913" width="10.1796875" style="10" customWidth="1"/>
    <col min="14914" max="14918" width="10" style="10" customWidth="1"/>
    <col min="14919" max="15130" width="9.1796875" style="10"/>
    <col min="15131" max="15131" width="24.7265625" style="10" bestFit="1" customWidth="1"/>
    <col min="15132" max="15132" width="15.453125" style="10" bestFit="1" customWidth="1"/>
    <col min="15133" max="15133" width="10.1796875" style="10" bestFit="1" customWidth="1"/>
    <col min="15134" max="15164" width="10.1796875" style="10" customWidth="1"/>
    <col min="15165" max="15168" width="8.453125" style="10" customWidth="1"/>
    <col min="15169" max="15169" width="10.1796875" style="10" customWidth="1"/>
    <col min="15170" max="15174" width="10" style="10" customWidth="1"/>
    <col min="15175" max="15386" width="9.1796875" style="10"/>
    <col min="15387" max="15387" width="24.7265625" style="10" bestFit="1" customWidth="1"/>
    <col min="15388" max="15388" width="15.453125" style="10" bestFit="1" customWidth="1"/>
    <col min="15389" max="15389" width="10.1796875" style="10" bestFit="1" customWidth="1"/>
    <col min="15390" max="15420" width="10.1796875" style="10" customWidth="1"/>
    <col min="15421" max="15424" width="8.453125" style="10" customWidth="1"/>
    <col min="15425" max="15425" width="10.1796875" style="10" customWidth="1"/>
    <col min="15426" max="15430" width="10" style="10" customWidth="1"/>
    <col min="15431" max="15642" width="9.1796875" style="10"/>
    <col min="15643" max="15643" width="24.7265625" style="10" bestFit="1" customWidth="1"/>
    <col min="15644" max="15644" width="15.453125" style="10" bestFit="1" customWidth="1"/>
    <col min="15645" max="15645" width="10.1796875" style="10" bestFit="1" customWidth="1"/>
    <col min="15646" max="15676" width="10.1796875" style="10" customWidth="1"/>
    <col min="15677" max="15680" width="8.453125" style="10" customWidth="1"/>
    <col min="15681" max="15681" width="10.1796875" style="10" customWidth="1"/>
    <col min="15682" max="15686" width="10" style="10" customWidth="1"/>
    <col min="15687" max="15898" width="9.1796875" style="10"/>
    <col min="15899" max="15899" width="24.7265625" style="10" bestFit="1" customWidth="1"/>
    <col min="15900" max="15900" width="15.453125" style="10" bestFit="1" customWidth="1"/>
    <col min="15901" max="15901" width="10.1796875" style="10" bestFit="1" customWidth="1"/>
    <col min="15902" max="15932" width="10.1796875" style="10" customWidth="1"/>
    <col min="15933" max="15936" width="8.453125" style="10" customWidth="1"/>
    <col min="15937" max="15937" width="10.1796875" style="10" customWidth="1"/>
    <col min="15938" max="15942" width="10" style="10" customWidth="1"/>
    <col min="15943" max="16154" width="9.1796875" style="10"/>
    <col min="16155" max="16155" width="24.7265625" style="10" bestFit="1" customWidth="1"/>
    <col min="16156" max="16156" width="15.453125" style="10" bestFit="1" customWidth="1"/>
    <col min="16157" max="16157" width="10.1796875" style="10" bestFit="1" customWidth="1"/>
    <col min="16158" max="16188" width="10.1796875" style="10" customWidth="1"/>
    <col min="16189" max="16192" width="8.453125" style="10" customWidth="1"/>
    <col min="16193" max="16193" width="10.1796875" style="10" customWidth="1"/>
    <col min="16194" max="16198" width="10" style="10" customWidth="1"/>
    <col min="16199" max="16384" width="9.1796875" style="10"/>
  </cols>
  <sheetData>
    <row r="1" spans="1:62" s="4" customFormat="1" ht="75.75" customHeight="1">
      <c r="A1" s="1" t="s">
        <v>0</v>
      </c>
      <c r="B1" s="1" t="s">
        <v>119</v>
      </c>
      <c r="C1" s="1" t="s">
        <v>120</v>
      </c>
      <c r="D1" s="1" t="s">
        <v>121</v>
      </c>
      <c r="E1" s="1" t="s">
        <v>4</v>
      </c>
      <c r="F1" s="1" t="s">
        <v>5</v>
      </c>
      <c r="G1" s="1" t="s">
        <v>6</v>
      </c>
      <c r="H1" s="1" t="s">
        <v>122</v>
      </c>
      <c r="I1" s="1" t="s">
        <v>8</v>
      </c>
      <c r="J1" s="1" t="s">
        <v>102</v>
      </c>
      <c r="K1" s="1" t="s">
        <v>103</v>
      </c>
      <c r="L1" s="1" t="s">
        <v>123</v>
      </c>
      <c r="M1" s="1" t="s">
        <v>124</v>
      </c>
      <c r="N1" s="1" t="s">
        <v>8</v>
      </c>
      <c r="O1" s="1" t="s">
        <v>125</v>
      </c>
      <c r="P1" s="1" t="s">
        <v>8</v>
      </c>
      <c r="Q1" s="1" t="s">
        <v>105</v>
      </c>
      <c r="R1" s="1" t="s">
        <v>8</v>
      </c>
      <c r="S1" s="1" t="s">
        <v>126</v>
      </c>
      <c r="T1" s="1" t="s">
        <v>8</v>
      </c>
      <c r="U1" s="1" t="s">
        <v>127</v>
      </c>
      <c r="V1" s="1" t="s">
        <v>8</v>
      </c>
      <c r="W1" s="1" t="s">
        <v>128</v>
      </c>
      <c r="X1" s="1" t="s">
        <v>8</v>
      </c>
      <c r="Y1" s="1" t="s">
        <v>129</v>
      </c>
      <c r="Z1" s="1" t="s">
        <v>130</v>
      </c>
      <c r="AA1" s="1" t="s">
        <v>131</v>
      </c>
      <c r="AB1" s="1" t="s">
        <v>132</v>
      </c>
      <c r="AC1" s="1" t="s">
        <v>133</v>
      </c>
      <c r="AD1" s="1" t="s">
        <v>134</v>
      </c>
      <c r="AE1" s="1" t="s">
        <v>135</v>
      </c>
      <c r="AF1" s="1" t="s">
        <v>136</v>
      </c>
      <c r="AG1" s="1" t="s">
        <v>137</v>
      </c>
      <c r="AH1" s="1" t="s">
        <v>138</v>
      </c>
      <c r="AI1" s="1" t="s">
        <v>139</v>
      </c>
      <c r="AJ1" s="1" t="s">
        <v>140</v>
      </c>
      <c r="AK1" s="1" t="s">
        <v>141</v>
      </c>
      <c r="AL1" s="1" t="s">
        <v>8</v>
      </c>
      <c r="AM1" s="1" t="s">
        <v>142</v>
      </c>
      <c r="AN1" s="1" t="s">
        <v>8</v>
      </c>
      <c r="AO1" s="1" t="s">
        <v>106</v>
      </c>
      <c r="AP1" s="1" t="s">
        <v>8</v>
      </c>
      <c r="AQ1" s="1" t="s">
        <v>143</v>
      </c>
      <c r="AR1" s="1" t="s">
        <v>8</v>
      </c>
      <c r="AS1" s="1" t="s">
        <v>34</v>
      </c>
      <c r="AT1" s="1" t="s">
        <v>8</v>
      </c>
      <c r="AU1" s="1" t="s">
        <v>35</v>
      </c>
      <c r="AV1" s="1" t="s">
        <v>36</v>
      </c>
      <c r="AW1" s="1" t="s">
        <v>144</v>
      </c>
      <c r="AX1" s="1" t="s">
        <v>8</v>
      </c>
      <c r="AY1" s="1" t="s">
        <v>145</v>
      </c>
      <c r="AZ1" s="1" t="s">
        <v>157</v>
      </c>
      <c r="BA1" s="1" t="s">
        <v>147</v>
      </c>
      <c r="BB1" s="1" t="s">
        <v>148</v>
      </c>
      <c r="BC1" s="1" t="s">
        <v>8</v>
      </c>
      <c r="BD1" s="1" t="s">
        <v>110</v>
      </c>
      <c r="BE1" s="1" t="s">
        <v>8</v>
      </c>
      <c r="BF1" s="1" t="s">
        <v>111</v>
      </c>
      <c r="BG1" s="1" t="s">
        <v>112</v>
      </c>
      <c r="BH1" s="1" t="s">
        <v>149</v>
      </c>
      <c r="BI1" s="1" t="s">
        <v>113</v>
      </c>
      <c r="BJ1" s="1" t="s">
        <v>8</v>
      </c>
    </row>
    <row r="2" spans="1:62">
      <c r="A2" s="5">
        <v>41274</v>
      </c>
      <c r="B2" s="6">
        <v>2636</v>
      </c>
      <c r="C2" s="6">
        <v>1396.45</v>
      </c>
      <c r="D2" s="6">
        <v>4773.6499999999996</v>
      </c>
      <c r="E2" s="6"/>
      <c r="F2" s="6"/>
      <c r="G2" s="6"/>
      <c r="H2" s="6">
        <v>5.0999999999999996</v>
      </c>
      <c r="I2" s="6">
        <v>1</v>
      </c>
      <c r="J2" s="7">
        <v>361902.7</v>
      </c>
      <c r="K2" s="7">
        <v>144326.9</v>
      </c>
      <c r="L2" s="7">
        <v>35107</v>
      </c>
      <c r="M2" s="6">
        <v>8.6</v>
      </c>
      <c r="N2" s="6">
        <v>14</v>
      </c>
      <c r="O2" s="7">
        <v>13580.6</v>
      </c>
      <c r="P2" s="7">
        <v>6298.5</v>
      </c>
      <c r="Q2" s="7">
        <v>150013</v>
      </c>
      <c r="R2" s="7">
        <v>120471.5</v>
      </c>
      <c r="S2" s="7">
        <v>74444.800000000003</v>
      </c>
      <c r="T2" s="7">
        <v>63983.1</v>
      </c>
      <c r="U2" s="7">
        <v>80672.899999999994</v>
      </c>
      <c r="V2" s="7">
        <v>54517</v>
      </c>
      <c r="W2" s="6">
        <v>7125.1</v>
      </c>
      <c r="X2" s="6">
        <v>5423.7</v>
      </c>
      <c r="Y2" s="7">
        <v>673122</v>
      </c>
      <c r="Z2" s="7">
        <v>353675.3</v>
      </c>
      <c r="AA2" s="7">
        <v>1250370</v>
      </c>
      <c r="AB2" s="7">
        <v>123279</v>
      </c>
      <c r="AC2" s="6">
        <v>287.8</v>
      </c>
      <c r="AD2" s="6">
        <v>2522</v>
      </c>
      <c r="AE2" s="7">
        <v>55801.8</v>
      </c>
      <c r="AF2" s="7">
        <v>31254.2</v>
      </c>
      <c r="AG2" s="7">
        <v>1268441</v>
      </c>
      <c r="AH2" s="7">
        <v>123719.3</v>
      </c>
      <c r="AI2" s="6">
        <v>878.9</v>
      </c>
      <c r="AJ2" s="6">
        <v>2180</v>
      </c>
      <c r="AK2" s="7">
        <v>11096.3</v>
      </c>
      <c r="AL2" s="7">
        <v>8607.6</v>
      </c>
      <c r="AM2" s="7">
        <v>45689.599999999999</v>
      </c>
      <c r="AN2" s="7">
        <v>36298</v>
      </c>
      <c r="AO2" s="7">
        <v>3244.9</v>
      </c>
      <c r="AP2" s="7">
        <v>2503</v>
      </c>
      <c r="AQ2" s="7">
        <v>8649.7999999999993</v>
      </c>
      <c r="AR2" s="7">
        <v>3400.6</v>
      </c>
      <c r="AS2" s="6">
        <v>7.4</v>
      </c>
      <c r="AT2" s="6">
        <v>11.7</v>
      </c>
      <c r="AU2" s="7">
        <v>235378.29</v>
      </c>
      <c r="AV2" s="7">
        <v>33944</v>
      </c>
      <c r="AW2" s="7">
        <v>74</v>
      </c>
      <c r="AX2" s="7">
        <v>37.1</v>
      </c>
      <c r="AY2" s="6">
        <v>0.66100000000000003</v>
      </c>
      <c r="AZ2" s="6">
        <v>1.9E-2</v>
      </c>
      <c r="BA2" s="6">
        <v>5.8</v>
      </c>
      <c r="BB2" s="6">
        <v>1.95</v>
      </c>
      <c r="BC2" s="6">
        <v>0.96</v>
      </c>
      <c r="BD2" s="6">
        <v>0.36</v>
      </c>
      <c r="BE2" s="6">
        <v>0.06</v>
      </c>
      <c r="BF2" s="6">
        <v>0.49099999999999999</v>
      </c>
      <c r="BG2" s="6">
        <v>4.0000000000000001E-3</v>
      </c>
      <c r="BH2" s="6">
        <v>16.5</v>
      </c>
      <c r="BI2" s="6">
        <v>0.2</v>
      </c>
      <c r="BJ2" s="6">
        <v>0.1</v>
      </c>
    </row>
    <row r="3" spans="1:62">
      <c r="A3" s="5">
        <v>41275</v>
      </c>
      <c r="B3" s="6">
        <v>2636</v>
      </c>
      <c r="C3" s="6">
        <v>1396.45</v>
      </c>
      <c r="D3" s="6">
        <v>4773.6499999999996</v>
      </c>
      <c r="E3" s="6"/>
      <c r="F3" s="6"/>
      <c r="G3" s="6"/>
      <c r="H3" s="6">
        <v>5.0999999999999996</v>
      </c>
      <c r="I3" s="6">
        <v>1</v>
      </c>
      <c r="J3" s="6">
        <v>362154.4</v>
      </c>
      <c r="K3" s="6">
        <v>144426.4</v>
      </c>
      <c r="L3" s="6">
        <v>35131</v>
      </c>
      <c r="M3" s="6">
        <v>8.6</v>
      </c>
      <c r="N3" s="6">
        <v>14</v>
      </c>
      <c r="O3" s="6">
        <v>13580.6</v>
      </c>
      <c r="P3" s="6">
        <v>6298.5</v>
      </c>
      <c r="Q3" s="6">
        <v>150042.6</v>
      </c>
      <c r="R3" s="6">
        <v>120495</v>
      </c>
      <c r="S3" s="6">
        <v>74467</v>
      </c>
      <c r="T3" s="6">
        <v>64000.6</v>
      </c>
      <c r="U3" s="6">
        <v>80693.600000000006</v>
      </c>
      <c r="V3" s="6">
        <v>54531.6</v>
      </c>
      <c r="W3" s="6">
        <v>7125.1</v>
      </c>
      <c r="X3" s="6">
        <v>5423.7</v>
      </c>
      <c r="Y3" s="6">
        <v>673223.6</v>
      </c>
      <c r="Z3" s="6">
        <v>353729.4</v>
      </c>
      <c r="AA3" s="6">
        <v>1250475.3</v>
      </c>
      <c r="AB3" s="6">
        <v>123303</v>
      </c>
      <c r="AC3" s="6">
        <v>287.8</v>
      </c>
      <c r="AD3" s="6">
        <v>2522</v>
      </c>
      <c r="AE3" s="6">
        <v>56099.199999999997</v>
      </c>
      <c r="AF3" s="6">
        <v>31411</v>
      </c>
      <c r="AG3" s="6">
        <v>1268740</v>
      </c>
      <c r="AH3" s="6">
        <v>123743.3</v>
      </c>
      <c r="AI3" s="6">
        <v>878.9</v>
      </c>
      <c r="AJ3" s="6">
        <v>2180</v>
      </c>
      <c r="AK3" s="6">
        <v>11103.2</v>
      </c>
      <c r="AL3" s="6">
        <v>8612.2000000000007</v>
      </c>
      <c r="AM3" s="6">
        <v>45701.8</v>
      </c>
      <c r="AN3" s="6">
        <v>36306.699999999997</v>
      </c>
      <c r="AO3" s="6">
        <v>3262.5</v>
      </c>
      <c r="AP3" s="6">
        <v>2516.6999999999998</v>
      </c>
      <c r="AQ3" s="6">
        <v>8683.1</v>
      </c>
      <c r="AR3" s="6">
        <v>3412.8</v>
      </c>
      <c r="AS3" s="6">
        <v>7.4</v>
      </c>
      <c r="AT3" s="6">
        <v>11.7</v>
      </c>
      <c r="AU3" s="7">
        <v>235378.29</v>
      </c>
      <c r="AV3" s="7">
        <v>33944</v>
      </c>
      <c r="AW3" s="6">
        <v>76.900000000000006</v>
      </c>
      <c r="AX3" s="6">
        <v>38.4</v>
      </c>
      <c r="AY3" s="6">
        <v>0.66100000000000003</v>
      </c>
      <c r="AZ3" s="6">
        <v>1.9E-2</v>
      </c>
      <c r="BA3" s="6">
        <v>5.8</v>
      </c>
      <c r="BB3" s="6">
        <v>1.95</v>
      </c>
      <c r="BC3" s="6">
        <v>0.96</v>
      </c>
      <c r="BD3" s="6">
        <v>0.36</v>
      </c>
      <c r="BE3" s="6">
        <v>0.06</v>
      </c>
      <c r="BF3" s="6">
        <v>0.49099999999999999</v>
      </c>
      <c r="BG3" s="6">
        <v>4.0000000000000001E-3</v>
      </c>
      <c r="BH3" s="6">
        <v>16.5</v>
      </c>
      <c r="BI3" s="6">
        <v>0.2</v>
      </c>
      <c r="BJ3" s="6">
        <v>0.1</v>
      </c>
    </row>
    <row r="4" spans="1:62">
      <c r="A4" s="5">
        <v>41276</v>
      </c>
      <c r="B4" s="6">
        <v>2636</v>
      </c>
      <c r="C4" s="6">
        <v>1396.45</v>
      </c>
      <c r="D4" s="6">
        <v>4773.6499999999996</v>
      </c>
      <c r="E4" s="6"/>
      <c r="F4" s="6"/>
      <c r="G4" s="6"/>
      <c r="H4" s="6">
        <v>5.0999999999999996</v>
      </c>
      <c r="I4" s="6">
        <v>1</v>
      </c>
      <c r="J4" s="6">
        <v>362405.4</v>
      </c>
      <c r="K4" s="6">
        <v>144525.79999999999</v>
      </c>
      <c r="L4" s="6">
        <v>35155</v>
      </c>
      <c r="M4" s="6">
        <v>8.6</v>
      </c>
      <c r="N4" s="6">
        <v>14</v>
      </c>
      <c r="O4" s="6">
        <v>13580.6</v>
      </c>
      <c r="P4" s="6">
        <v>6298.5</v>
      </c>
      <c r="Q4" s="6">
        <v>150072.29999999999</v>
      </c>
      <c r="R4" s="6">
        <v>120518.5</v>
      </c>
      <c r="S4" s="6">
        <v>74486.7</v>
      </c>
      <c r="T4" s="6">
        <v>64016.9</v>
      </c>
      <c r="U4" s="6">
        <v>80714.600000000006</v>
      </c>
      <c r="V4" s="6">
        <v>54546.2</v>
      </c>
      <c r="W4" s="6">
        <v>7125.1</v>
      </c>
      <c r="X4" s="6">
        <v>5423.7</v>
      </c>
      <c r="Y4" s="6">
        <v>673325.5</v>
      </c>
      <c r="Z4" s="6">
        <v>353779.9</v>
      </c>
      <c r="AA4" s="6">
        <v>1250581.1000000001</v>
      </c>
      <c r="AB4" s="6">
        <v>123327</v>
      </c>
      <c r="AC4" s="6">
        <v>287.8</v>
      </c>
      <c r="AD4" s="6">
        <v>2522</v>
      </c>
      <c r="AE4" s="6">
        <v>56382</v>
      </c>
      <c r="AF4" s="6">
        <v>31565</v>
      </c>
      <c r="AG4" s="6">
        <v>1269024.3999999999</v>
      </c>
      <c r="AH4" s="6">
        <v>123767.3</v>
      </c>
      <c r="AI4" s="6">
        <v>878.9</v>
      </c>
      <c r="AJ4" s="6">
        <v>2180</v>
      </c>
      <c r="AK4" s="6">
        <v>11110</v>
      </c>
      <c r="AL4" s="6">
        <v>8616.7999999999993</v>
      </c>
      <c r="AM4" s="6">
        <v>45713.9</v>
      </c>
      <c r="AN4" s="6">
        <v>36315.300000000003</v>
      </c>
      <c r="AO4" s="6">
        <v>3280.1</v>
      </c>
      <c r="AP4" s="6">
        <v>2530.3000000000002</v>
      </c>
      <c r="AQ4" s="6">
        <v>8704.6</v>
      </c>
      <c r="AR4" s="6">
        <v>3421</v>
      </c>
      <c r="AS4" s="6">
        <v>7.4</v>
      </c>
      <c r="AT4" s="6">
        <v>11.7</v>
      </c>
      <c r="AU4" s="7">
        <v>235378.29</v>
      </c>
      <c r="AV4" s="7">
        <v>33944</v>
      </c>
      <c r="AW4" s="6">
        <v>79.5</v>
      </c>
      <c r="AX4" s="6">
        <v>39.4</v>
      </c>
      <c r="AY4" s="6">
        <v>0.66100000000000003</v>
      </c>
      <c r="AZ4" s="6">
        <v>1.9E-2</v>
      </c>
      <c r="BA4" s="6">
        <v>5.8</v>
      </c>
      <c r="BB4" s="6">
        <v>1.95</v>
      </c>
      <c r="BC4" s="6">
        <v>0.96</v>
      </c>
      <c r="BD4" s="6">
        <v>0.36</v>
      </c>
      <c r="BE4" s="6">
        <v>0.06</v>
      </c>
      <c r="BF4" s="6">
        <v>0.49099999999999999</v>
      </c>
      <c r="BG4" s="6">
        <v>4.0000000000000001E-3</v>
      </c>
      <c r="BH4" s="6">
        <v>16.5</v>
      </c>
      <c r="BI4" s="6">
        <v>0.2</v>
      </c>
      <c r="BJ4" s="6">
        <v>0.1</v>
      </c>
    </row>
    <row r="5" spans="1:62">
      <c r="A5" s="5">
        <v>41277</v>
      </c>
      <c r="B5" s="6">
        <v>2636</v>
      </c>
      <c r="C5" s="6">
        <v>1396.45</v>
      </c>
      <c r="D5" s="6">
        <v>4773.6499999999996</v>
      </c>
      <c r="E5" s="6"/>
      <c r="F5" s="6"/>
      <c r="G5" s="6"/>
      <c r="H5" s="6">
        <v>5.0999999999999996</v>
      </c>
      <c r="I5" s="6">
        <v>1</v>
      </c>
      <c r="J5" s="6">
        <v>362658</v>
      </c>
      <c r="K5" s="6">
        <v>144625.5</v>
      </c>
      <c r="L5" s="6">
        <v>35179</v>
      </c>
      <c r="M5" s="6">
        <v>8.6</v>
      </c>
      <c r="N5" s="6">
        <v>14</v>
      </c>
      <c r="O5" s="6">
        <v>13580.6</v>
      </c>
      <c r="P5" s="6">
        <v>6298.5</v>
      </c>
      <c r="Q5" s="6">
        <v>150101.79999999999</v>
      </c>
      <c r="R5" s="6">
        <v>120541.8</v>
      </c>
      <c r="S5" s="6">
        <v>74506.8</v>
      </c>
      <c r="T5" s="6">
        <v>64033.3</v>
      </c>
      <c r="U5" s="6">
        <v>80735.7</v>
      </c>
      <c r="V5" s="6">
        <v>54560.7</v>
      </c>
      <c r="W5" s="6">
        <v>7125.1</v>
      </c>
      <c r="X5" s="6">
        <v>5423.7</v>
      </c>
      <c r="Y5" s="6">
        <v>673427.2</v>
      </c>
      <c r="Z5" s="6">
        <v>353831.5</v>
      </c>
      <c r="AA5" s="6">
        <v>1250689.5</v>
      </c>
      <c r="AB5" s="6">
        <v>123351</v>
      </c>
      <c r="AC5" s="6">
        <v>287.8</v>
      </c>
      <c r="AD5" s="6">
        <v>2522</v>
      </c>
      <c r="AE5" s="6">
        <v>56669.7</v>
      </c>
      <c r="AF5" s="6">
        <v>31719.5</v>
      </c>
      <c r="AG5" s="6">
        <v>1269313.7</v>
      </c>
      <c r="AH5" s="6">
        <v>123791.3</v>
      </c>
      <c r="AI5" s="6">
        <v>878.9</v>
      </c>
      <c r="AJ5" s="6">
        <v>2180</v>
      </c>
      <c r="AK5" s="6">
        <v>11117.1</v>
      </c>
      <c r="AL5" s="6">
        <v>8621.4</v>
      </c>
      <c r="AM5" s="6">
        <v>45726.6</v>
      </c>
      <c r="AN5" s="6">
        <v>36324.400000000001</v>
      </c>
      <c r="AO5" s="6">
        <v>3297.5</v>
      </c>
      <c r="AP5" s="6">
        <v>2544</v>
      </c>
      <c r="AQ5" s="6">
        <v>8728.5</v>
      </c>
      <c r="AR5" s="6">
        <v>3429.8</v>
      </c>
      <c r="AS5" s="6">
        <v>7.4</v>
      </c>
      <c r="AT5" s="6">
        <v>11.7</v>
      </c>
      <c r="AU5" s="7">
        <v>235378.29</v>
      </c>
      <c r="AV5" s="7">
        <v>33944</v>
      </c>
      <c r="AW5" s="6">
        <v>80.5</v>
      </c>
      <c r="AX5" s="6">
        <v>39.700000000000003</v>
      </c>
      <c r="AY5" s="6">
        <v>0.66100000000000003</v>
      </c>
      <c r="AZ5" s="6">
        <v>1.9E-2</v>
      </c>
      <c r="BA5" s="6">
        <v>5.8</v>
      </c>
      <c r="BB5" s="6">
        <v>1.95</v>
      </c>
      <c r="BC5" s="6">
        <v>0.96</v>
      </c>
      <c r="BD5" s="6">
        <v>0.36</v>
      </c>
      <c r="BE5" s="6">
        <v>0.06</v>
      </c>
      <c r="BF5" s="6">
        <v>0.49099999999999999</v>
      </c>
      <c r="BG5" s="6">
        <v>4.0000000000000001E-3</v>
      </c>
      <c r="BH5" s="6">
        <v>16.5</v>
      </c>
      <c r="BI5" s="6">
        <v>0.2</v>
      </c>
      <c r="BJ5" s="6">
        <v>0.1</v>
      </c>
    </row>
    <row r="6" spans="1:62">
      <c r="A6" s="5">
        <v>41278</v>
      </c>
      <c r="B6" s="6">
        <v>2636</v>
      </c>
      <c r="C6" s="6">
        <v>1396.45</v>
      </c>
      <c r="D6" s="6">
        <v>4773.6499999999996</v>
      </c>
      <c r="E6" s="6"/>
      <c r="F6" s="6"/>
      <c r="G6" s="6"/>
      <c r="H6" s="6">
        <v>5.0999999999999996</v>
      </c>
      <c r="I6" s="6">
        <v>1</v>
      </c>
      <c r="J6" s="6">
        <v>362913.8</v>
      </c>
      <c r="K6" s="6">
        <v>144726.29999999999</v>
      </c>
      <c r="L6" s="6">
        <v>35203</v>
      </c>
      <c r="M6" s="6">
        <v>8.6</v>
      </c>
      <c r="N6" s="6">
        <v>14</v>
      </c>
      <c r="O6" s="6">
        <v>13580.6</v>
      </c>
      <c r="P6" s="6">
        <v>6298.5</v>
      </c>
      <c r="Q6" s="6">
        <v>150130.5</v>
      </c>
      <c r="R6" s="6">
        <v>120564.5</v>
      </c>
      <c r="S6" s="6">
        <v>74528</v>
      </c>
      <c r="T6" s="6">
        <v>64050</v>
      </c>
      <c r="U6" s="6">
        <v>80756.7</v>
      </c>
      <c r="V6" s="6">
        <v>54575.3</v>
      </c>
      <c r="W6" s="6">
        <v>7125.1</v>
      </c>
      <c r="X6" s="6">
        <v>5423.7</v>
      </c>
      <c r="Y6" s="6">
        <v>673528.8</v>
      </c>
      <c r="Z6" s="6">
        <v>353884.9</v>
      </c>
      <c r="AA6" s="6">
        <v>1250791.3999999999</v>
      </c>
      <c r="AB6" s="6">
        <v>123375</v>
      </c>
      <c r="AC6" s="6">
        <v>287.8</v>
      </c>
      <c r="AD6" s="6">
        <v>2522</v>
      </c>
      <c r="AE6" s="6">
        <v>56967.4</v>
      </c>
      <c r="AF6" s="6">
        <v>31875.5</v>
      </c>
      <c r="AG6" s="6">
        <v>1279612.5</v>
      </c>
      <c r="AH6" s="6">
        <v>123815.3</v>
      </c>
      <c r="AI6" s="6">
        <v>878.9</v>
      </c>
      <c r="AJ6" s="6">
        <v>2180</v>
      </c>
      <c r="AK6" s="6">
        <v>11123.7</v>
      </c>
      <c r="AL6" s="6">
        <v>8625.7999999999993</v>
      </c>
      <c r="AM6" s="6">
        <v>45739.3</v>
      </c>
      <c r="AN6" s="6">
        <v>36333.4</v>
      </c>
      <c r="AO6" s="6">
        <v>3314.9</v>
      </c>
      <c r="AP6" s="6">
        <v>2557.4</v>
      </c>
      <c r="AQ6" s="6">
        <v>8759.1</v>
      </c>
      <c r="AR6" s="6">
        <v>3441.8</v>
      </c>
      <c r="AS6" s="6">
        <v>7.4</v>
      </c>
      <c r="AT6" s="6">
        <v>11.7</v>
      </c>
      <c r="AU6" s="7">
        <v>235378.29</v>
      </c>
      <c r="AV6" s="7">
        <v>33944</v>
      </c>
      <c r="AW6" s="6">
        <v>81.099999999999994</v>
      </c>
      <c r="AX6" s="6">
        <v>39.9</v>
      </c>
      <c r="AY6" s="6">
        <v>0.66100000000000003</v>
      </c>
      <c r="AZ6" s="6">
        <v>1.9E-2</v>
      </c>
      <c r="BA6" s="6">
        <v>5.8</v>
      </c>
      <c r="BB6" s="6">
        <v>1.95</v>
      </c>
      <c r="BC6" s="6">
        <v>0.96</v>
      </c>
      <c r="BD6" s="6">
        <v>0.36</v>
      </c>
      <c r="BE6" s="6">
        <v>0.06</v>
      </c>
      <c r="BF6" s="6">
        <v>0.49099999999999999</v>
      </c>
      <c r="BG6" s="6">
        <v>4.0000000000000001E-3</v>
      </c>
      <c r="BH6" s="6">
        <v>16.5</v>
      </c>
      <c r="BI6" s="6">
        <v>0.2</v>
      </c>
      <c r="BJ6" s="6">
        <v>0.1</v>
      </c>
    </row>
    <row r="7" spans="1:62">
      <c r="A7" s="5">
        <v>41279</v>
      </c>
      <c r="B7" s="6">
        <v>2636</v>
      </c>
      <c r="C7" s="6">
        <v>1396.45</v>
      </c>
      <c r="D7" s="6">
        <v>4773.6499999999996</v>
      </c>
      <c r="E7" s="6"/>
      <c r="F7" s="6"/>
      <c r="G7" s="6"/>
      <c r="H7" s="6">
        <v>5.0999999999999996</v>
      </c>
      <c r="I7" s="6">
        <v>1</v>
      </c>
      <c r="J7" s="6">
        <v>363170</v>
      </c>
      <c r="K7" s="6">
        <v>144817.20000000001</v>
      </c>
      <c r="L7" s="6">
        <v>35227</v>
      </c>
      <c r="M7" s="6">
        <v>8.6</v>
      </c>
      <c r="N7" s="6">
        <v>14</v>
      </c>
      <c r="O7" s="6">
        <v>13580.6</v>
      </c>
      <c r="P7" s="6">
        <v>6298.5</v>
      </c>
      <c r="Q7" s="6">
        <v>150159.9</v>
      </c>
      <c r="R7" s="6">
        <v>120587.8</v>
      </c>
      <c r="S7" s="6">
        <v>74547.199999999997</v>
      </c>
      <c r="T7" s="6">
        <v>64065.8</v>
      </c>
      <c r="U7" s="6">
        <v>80777.5</v>
      </c>
      <c r="V7" s="6">
        <v>54589.8</v>
      </c>
      <c r="W7" s="6">
        <v>7125.1</v>
      </c>
      <c r="X7" s="6">
        <v>5423.7</v>
      </c>
      <c r="Y7" s="6">
        <v>673630.5</v>
      </c>
      <c r="Z7" s="6">
        <v>353935.6</v>
      </c>
      <c r="AA7" s="6">
        <v>1250896.7</v>
      </c>
      <c r="AB7" s="6">
        <v>123399</v>
      </c>
      <c r="AC7" s="6">
        <v>287.8</v>
      </c>
      <c r="AD7" s="6">
        <v>2522</v>
      </c>
      <c r="AE7" s="6">
        <v>57253.1</v>
      </c>
      <c r="AF7" s="6">
        <v>32029.3</v>
      </c>
      <c r="AG7" s="6">
        <v>1269899.5</v>
      </c>
      <c r="AH7" s="6">
        <v>123839.3</v>
      </c>
      <c r="AI7" s="6">
        <v>878.9</v>
      </c>
      <c r="AJ7" s="6">
        <v>2180</v>
      </c>
      <c r="AK7" s="6">
        <v>11129.6</v>
      </c>
      <c r="AL7" s="6">
        <v>8629.7000000000007</v>
      </c>
      <c r="AM7" s="6">
        <v>45752.1</v>
      </c>
      <c r="AN7" s="6">
        <v>36342.5</v>
      </c>
      <c r="AO7" s="6">
        <v>3332.4</v>
      </c>
      <c r="AP7" s="6">
        <v>2571</v>
      </c>
      <c r="AQ7" s="6">
        <v>8779.7000000000007</v>
      </c>
      <c r="AR7" s="6">
        <v>3449.8</v>
      </c>
      <c r="AS7" s="6">
        <v>7.4</v>
      </c>
      <c r="AT7" s="6">
        <v>11.7</v>
      </c>
      <c r="AU7" s="7">
        <v>235378.29</v>
      </c>
      <c r="AV7" s="7">
        <v>33944</v>
      </c>
      <c r="AW7" s="6">
        <v>82.9</v>
      </c>
      <c r="AX7" s="6">
        <v>40.6</v>
      </c>
      <c r="AY7" s="6">
        <v>0.66100000000000003</v>
      </c>
      <c r="AZ7" s="6">
        <v>1.9E-2</v>
      </c>
      <c r="BA7" s="6">
        <v>5.8</v>
      </c>
      <c r="BB7" s="6">
        <v>1.95</v>
      </c>
      <c r="BC7" s="6">
        <v>0.96</v>
      </c>
      <c r="BD7" s="6">
        <v>0.36</v>
      </c>
      <c r="BE7" s="6">
        <v>0.06</v>
      </c>
      <c r="BF7" s="6">
        <v>0.49099999999999999</v>
      </c>
      <c r="BG7" s="6">
        <v>4.0000000000000001E-3</v>
      </c>
      <c r="BH7" s="6">
        <v>16.5</v>
      </c>
      <c r="BI7" s="6">
        <v>0.2</v>
      </c>
      <c r="BJ7" s="6">
        <v>0.1</v>
      </c>
    </row>
    <row r="8" spans="1:62">
      <c r="A8" s="5">
        <v>41280</v>
      </c>
      <c r="B8" s="6">
        <v>2636</v>
      </c>
      <c r="C8" s="6">
        <v>1396.45</v>
      </c>
      <c r="D8" s="6">
        <v>4773.6499999999996</v>
      </c>
      <c r="E8" s="6"/>
      <c r="F8" s="6"/>
      <c r="G8" s="6"/>
      <c r="H8" s="6">
        <v>5.0999999999999996</v>
      </c>
      <c r="I8" s="6">
        <v>1</v>
      </c>
      <c r="J8" s="6">
        <v>363424</v>
      </c>
      <c r="K8" s="6">
        <v>144927</v>
      </c>
      <c r="L8" s="6">
        <v>35251</v>
      </c>
      <c r="M8" s="6">
        <v>8.6</v>
      </c>
      <c r="N8" s="6">
        <v>14</v>
      </c>
      <c r="O8" s="6">
        <v>13580.6</v>
      </c>
      <c r="P8" s="6">
        <v>6298.5</v>
      </c>
      <c r="Q8" s="6">
        <v>150189</v>
      </c>
      <c r="R8" s="6">
        <v>120611</v>
      </c>
      <c r="S8" s="6">
        <v>74568</v>
      </c>
      <c r="T8" s="6">
        <v>64082</v>
      </c>
      <c r="U8" s="6">
        <v>80797</v>
      </c>
      <c r="V8" s="6">
        <v>54604</v>
      </c>
      <c r="W8" s="6">
        <v>7125.1</v>
      </c>
      <c r="X8" s="6">
        <v>5423.7</v>
      </c>
      <c r="Y8" s="6">
        <v>673732</v>
      </c>
      <c r="Z8" s="6">
        <v>353989</v>
      </c>
      <c r="AA8" s="6">
        <v>1251001</v>
      </c>
      <c r="AB8" s="6">
        <v>123423</v>
      </c>
      <c r="AC8" s="6">
        <v>287.8</v>
      </c>
      <c r="AD8" s="6">
        <v>2522</v>
      </c>
      <c r="AE8" s="6">
        <v>57550</v>
      </c>
      <c r="AF8" s="6">
        <v>32185</v>
      </c>
      <c r="AG8" s="6">
        <v>1270198</v>
      </c>
      <c r="AH8" s="6">
        <v>123863.3</v>
      </c>
      <c r="AI8" s="6">
        <v>878.9</v>
      </c>
      <c r="AJ8" s="6">
        <v>2180</v>
      </c>
      <c r="AK8" s="6">
        <v>11136.3</v>
      </c>
      <c r="AL8" s="6">
        <v>8634.2000000000007</v>
      </c>
      <c r="AM8" s="6">
        <v>45764.800000000003</v>
      </c>
      <c r="AN8" s="6">
        <v>36351.599999999999</v>
      </c>
      <c r="AO8" s="6">
        <v>3349.8</v>
      </c>
      <c r="AP8" s="6">
        <v>2584.5</v>
      </c>
      <c r="AQ8" s="6">
        <v>8811.9</v>
      </c>
      <c r="AR8" s="6">
        <v>3462.3</v>
      </c>
      <c r="AS8" s="6">
        <v>7.4</v>
      </c>
      <c r="AT8" s="6">
        <v>11.7</v>
      </c>
      <c r="AU8" s="7">
        <v>235378.29</v>
      </c>
      <c r="AV8" s="7">
        <v>33944</v>
      </c>
      <c r="AW8" s="6">
        <v>83.9</v>
      </c>
      <c r="AX8" s="6">
        <v>40.9</v>
      </c>
      <c r="AY8" s="6">
        <v>0.66100000000000003</v>
      </c>
      <c r="AZ8" s="6">
        <v>1.9E-2</v>
      </c>
      <c r="BA8" s="6">
        <v>5.8</v>
      </c>
      <c r="BB8" s="6">
        <v>1.95</v>
      </c>
      <c r="BC8" s="6">
        <v>0.96</v>
      </c>
      <c r="BD8" s="6">
        <v>0.36</v>
      </c>
      <c r="BE8" s="6">
        <v>0.06</v>
      </c>
      <c r="BF8" s="6">
        <v>0.49099999999999999</v>
      </c>
      <c r="BG8" s="6">
        <v>4.0000000000000001E-3</v>
      </c>
      <c r="BH8" s="6">
        <v>16.5</v>
      </c>
      <c r="BI8" s="6">
        <v>0.2</v>
      </c>
      <c r="BJ8" s="6">
        <v>0.1</v>
      </c>
    </row>
    <row r="9" spans="1:62">
      <c r="A9" s="5">
        <v>41281</v>
      </c>
      <c r="B9" s="6">
        <v>2636</v>
      </c>
      <c r="C9" s="6">
        <v>1396.45</v>
      </c>
      <c r="D9" s="6">
        <v>4773.6499999999996</v>
      </c>
      <c r="E9" s="6"/>
      <c r="F9" s="6"/>
      <c r="G9" s="6"/>
      <c r="H9" s="6">
        <v>5.0999999999999996</v>
      </c>
      <c r="I9" s="6">
        <v>1</v>
      </c>
      <c r="J9" s="6">
        <v>363679.3</v>
      </c>
      <c r="K9" s="6">
        <v>145028.1</v>
      </c>
      <c r="L9" s="6">
        <v>35275</v>
      </c>
      <c r="M9" s="6">
        <v>8.6</v>
      </c>
      <c r="N9" s="6">
        <v>14</v>
      </c>
      <c r="O9" s="6">
        <v>13580.6</v>
      </c>
      <c r="P9" s="6">
        <v>6298.5</v>
      </c>
      <c r="Q9" s="6">
        <v>150218.5</v>
      </c>
      <c r="R9" s="6">
        <v>120634.2</v>
      </c>
      <c r="S9" s="6">
        <v>74586.8</v>
      </c>
      <c r="T9" s="6">
        <v>64097.8</v>
      </c>
      <c r="U9" s="6">
        <v>80818.7</v>
      </c>
      <c r="V9" s="6">
        <v>54618.7</v>
      </c>
      <c r="W9" s="6">
        <v>7125.1</v>
      </c>
      <c r="X9" s="6">
        <v>5423.7</v>
      </c>
      <c r="Y9" s="6">
        <v>673834.2</v>
      </c>
      <c r="Z9" s="6">
        <v>354038.5</v>
      </c>
      <c r="AA9" s="6">
        <v>1251107.8</v>
      </c>
      <c r="AB9" s="6">
        <v>123447</v>
      </c>
      <c r="AC9" s="6">
        <v>287.8</v>
      </c>
      <c r="AD9" s="6">
        <v>2522</v>
      </c>
      <c r="AE9" s="6">
        <v>57831</v>
      </c>
      <c r="AF9" s="6">
        <v>32338.6</v>
      </c>
      <c r="AG9" s="6">
        <v>1270480.8</v>
      </c>
      <c r="AH9" s="6">
        <v>123887.3</v>
      </c>
      <c r="AI9" s="6">
        <v>878.9</v>
      </c>
      <c r="AJ9" s="6">
        <v>2180</v>
      </c>
      <c r="AK9" s="6">
        <v>11142.6</v>
      </c>
      <c r="AL9" s="6">
        <v>8638.4</v>
      </c>
      <c r="AM9" s="6">
        <v>45777.599999999999</v>
      </c>
      <c r="AN9" s="6">
        <v>36360.699999999997</v>
      </c>
      <c r="AO9" s="6">
        <v>3367.2</v>
      </c>
      <c r="AP9" s="6">
        <v>2598</v>
      </c>
      <c r="AQ9" s="6">
        <v>8829.5</v>
      </c>
      <c r="AR9" s="6">
        <v>3469</v>
      </c>
      <c r="AS9" s="6">
        <v>7.4</v>
      </c>
      <c r="AT9" s="6">
        <v>11.7</v>
      </c>
      <c r="AU9" s="7">
        <v>235378.29</v>
      </c>
      <c r="AV9" s="7">
        <v>33944</v>
      </c>
      <c r="AW9" s="6">
        <v>85</v>
      </c>
      <c r="AX9" s="6">
        <v>41.2</v>
      </c>
      <c r="AY9" s="6">
        <v>0.66100000000000003</v>
      </c>
      <c r="AZ9" s="6">
        <v>1.9E-2</v>
      </c>
      <c r="BA9" s="6">
        <v>5.8</v>
      </c>
      <c r="BB9" s="6">
        <v>1.95</v>
      </c>
      <c r="BC9" s="6">
        <v>0.96</v>
      </c>
      <c r="BD9" s="6">
        <v>0.36</v>
      </c>
      <c r="BE9" s="6">
        <v>0.06</v>
      </c>
      <c r="BF9" s="6">
        <v>0.49099999999999999</v>
      </c>
      <c r="BG9" s="6">
        <v>4.0000000000000001E-3</v>
      </c>
      <c r="BH9" s="6">
        <v>16.5</v>
      </c>
      <c r="BI9" s="6">
        <v>0.2</v>
      </c>
      <c r="BJ9" s="6">
        <v>0.1</v>
      </c>
    </row>
    <row r="10" spans="1:62">
      <c r="A10" s="5">
        <v>41282</v>
      </c>
      <c r="B10" s="6">
        <v>2636</v>
      </c>
      <c r="C10" s="6">
        <v>1396.45</v>
      </c>
      <c r="D10" s="6">
        <v>4773.6499999999996</v>
      </c>
      <c r="E10" s="6"/>
      <c r="F10" s="6"/>
      <c r="G10" s="6"/>
      <c r="H10" s="6">
        <v>5.0999999999999996</v>
      </c>
      <c r="I10" s="6">
        <v>1</v>
      </c>
      <c r="J10" s="6">
        <v>363916.6</v>
      </c>
      <c r="K10" s="6">
        <v>145124.29999999999</v>
      </c>
      <c r="L10" s="6">
        <v>35299</v>
      </c>
      <c r="M10" s="6">
        <v>8.6</v>
      </c>
      <c r="N10" s="6">
        <v>14</v>
      </c>
      <c r="O10" s="6">
        <v>13580.6</v>
      </c>
      <c r="P10" s="6">
        <v>6298.5</v>
      </c>
      <c r="Q10" s="6">
        <v>150248.5</v>
      </c>
      <c r="R10" s="6">
        <v>120658.1</v>
      </c>
      <c r="S10" s="6">
        <v>74606.8</v>
      </c>
      <c r="T10" s="6">
        <v>64113.4</v>
      </c>
      <c r="U10" s="6">
        <v>80840</v>
      </c>
      <c r="V10" s="6">
        <v>54633.8</v>
      </c>
      <c r="W10" s="6">
        <v>7125.1</v>
      </c>
      <c r="X10" s="6">
        <v>5423.7</v>
      </c>
      <c r="Y10" s="6">
        <v>673936.9</v>
      </c>
      <c r="Z10" s="6">
        <v>354088</v>
      </c>
      <c r="AA10" s="6">
        <v>1251214.1000000001</v>
      </c>
      <c r="AB10" s="6">
        <v>123471</v>
      </c>
      <c r="AC10" s="6">
        <v>287.8</v>
      </c>
      <c r="AD10" s="6">
        <v>2522</v>
      </c>
      <c r="AE10" s="6">
        <v>58109.599999999999</v>
      </c>
      <c r="AF10" s="6">
        <v>32493</v>
      </c>
      <c r="AG10" s="6">
        <v>1270760.2</v>
      </c>
      <c r="AH10" s="6">
        <v>123911.3</v>
      </c>
      <c r="AI10" s="6">
        <v>878.9</v>
      </c>
      <c r="AJ10" s="6">
        <v>2180</v>
      </c>
      <c r="AK10" s="6">
        <v>11148.3</v>
      </c>
      <c r="AL10" s="6">
        <v>8642.2999999999993</v>
      </c>
      <c r="AM10" s="6">
        <v>45788.800000000003</v>
      </c>
      <c r="AN10" s="6">
        <v>36368.800000000003</v>
      </c>
      <c r="AO10" s="6">
        <v>3384.5</v>
      </c>
      <c r="AP10" s="6">
        <v>2611.6</v>
      </c>
      <c r="AQ10" s="6">
        <v>8861.2000000000007</v>
      </c>
      <c r="AR10" s="6">
        <v>3481.8</v>
      </c>
      <c r="AS10" s="6">
        <v>7.4</v>
      </c>
      <c r="AT10" s="6">
        <v>11.7</v>
      </c>
      <c r="AU10" s="7">
        <v>235378.29</v>
      </c>
      <c r="AV10" s="7">
        <v>33944</v>
      </c>
      <c r="AW10" s="6">
        <v>86.2</v>
      </c>
      <c r="AX10" s="6">
        <v>41.5</v>
      </c>
      <c r="AY10" s="6">
        <v>0.66100000000000003</v>
      </c>
      <c r="AZ10" s="6">
        <v>1.9E-2</v>
      </c>
      <c r="BA10" s="6">
        <v>5.8</v>
      </c>
      <c r="BB10" s="6">
        <v>1.95</v>
      </c>
      <c r="BC10" s="6">
        <v>0.96</v>
      </c>
      <c r="BD10" s="6">
        <v>0.36</v>
      </c>
      <c r="BE10" s="6">
        <v>0.06</v>
      </c>
      <c r="BF10" s="6">
        <v>0.49099999999999999</v>
      </c>
      <c r="BG10" s="6">
        <v>4.0000000000000001E-3</v>
      </c>
      <c r="BH10" s="6">
        <v>16.5</v>
      </c>
      <c r="BI10" s="6">
        <v>0.2</v>
      </c>
      <c r="BJ10" s="6">
        <v>0.1</v>
      </c>
    </row>
    <row r="11" spans="1:62">
      <c r="A11" s="5">
        <v>41283</v>
      </c>
      <c r="B11" s="6">
        <v>2636</v>
      </c>
      <c r="C11" s="6">
        <v>1396.45</v>
      </c>
      <c r="D11" s="6">
        <v>4773.6499999999996</v>
      </c>
      <c r="E11" s="6"/>
      <c r="F11" s="6"/>
      <c r="G11" s="6"/>
      <c r="H11" s="6">
        <v>5.0999999999999996</v>
      </c>
      <c r="I11" s="6">
        <v>1</v>
      </c>
      <c r="J11" s="6">
        <v>364169.3</v>
      </c>
      <c r="K11" s="6">
        <v>145223.9</v>
      </c>
      <c r="L11" s="6">
        <v>35323</v>
      </c>
      <c r="M11" s="6">
        <v>8.6</v>
      </c>
      <c r="N11" s="6">
        <v>14</v>
      </c>
      <c r="O11" s="6">
        <v>13580.6</v>
      </c>
      <c r="P11" s="6">
        <v>6298.5</v>
      </c>
      <c r="Q11" s="6">
        <v>150279</v>
      </c>
      <c r="R11" s="6">
        <v>120682.4</v>
      </c>
      <c r="S11" s="6">
        <v>74629.399999999994</v>
      </c>
      <c r="T11" s="6">
        <v>64132</v>
      </c>
      <c r="U11" s="6">
        <v>80861.100000000006</v>
      </c>
      <c r="V11" s="6">
        <v>54648.4</v>
      </c>
      <c r="W11" s="6">
        <v>7125.1</v>
      </c>
      <c r="X11" s="6">
        <v>5423.7</v>
      </c>
      <c r="Y11" s="6">
        <v>674038.5</v>
      </c>
      <c r="Z11" s="6">
        <v>354141.3</v>
      </c>
      <c r="AA11" s="6">
        <v>1251319</v>
      </c>
      <c r="AB11" s="6">
        <v>123495</v>
      </c>
      <c r="AC11" s="6">
        <v>287.8</v>
      </c>
      <c r="AD11" s="6">
        <v>2522</v>
      </c>
      <c r="AE11" s="6">
        <v>58400.800000000003</v>
      </c>
      <c r="AF11" s="6">
        <v>32647.5</v>
      </c>
      <c r="AG11" s="6">
        <v>1271053</v>
      </c>
      <c r="AH11" s="6">
        <v>123935.3</v>
      </c>
      <c r="AI11" s="6">
        <v>878.9</v>
      </c>
      <c r="AJ11" s="6">
        <v>2180</v>
      </c>
      <c r="AK11" s="6">
        <v>11154</v>
      </c>
      <c r="AL11" s="6">
        <v>8646.2000000000007</v>
      </c>
      <c r="AM11" s="6">
        <v>45799.3</v>
      </c>
      <c r="AN11" s="6">
        <v>36376.199999999997</v>
      </c>
      <c r="AO11" s="6">
        <v>3402.1</v>
      </c>
      <c r="AP11" s="6">
        <v>2625.1</v>
      </c>
      <c r="AQ11" s="6">
        <v>8888.4</v>
      </c>
      <c r="AR11" s="6">
        <v>3492.3</v>
      </c>
      <c r="AS11" s="6">
        <v>7.4</v>
      </c>
      <c r="AT11" s="6">
        <v>11.7</v>
      </c>
      <c r="AU11" s="7">
        <v>235378.29</v>
      </c>
      <c r="AV11" s="7">
        <v>33944</v>
      </c>
      <c r="AW11" s="6">
        <v>87.7</v>
      </c>
      <c r="AX11" s="6">
        <v>41.9</v>
      </c>
      <c r="AY11" s="6">
        <v>0.66100000000000003</v>
      </c>
      <c r="AZ11" s="6">
        <v>1.9E-2</v>
      </c>
      <c r="BA11" s="6">
        <v>5.8</v>
      </c>
      <c r="BB11" s="6">
        <v>1.95</v>
      </c>
      <c r="BC11" s="6">
        <v>0.96</v>
      </c>
      <c r="BD11" s="6">
        <v>0.36</v>
      </c>
      <c r="BE11" s="6">
        <v>0.06</v>
      </c>
      <c r="BF11" s="6">
        <v>0.49099999999999999</v>
      </c>
      <c r="BG11" s="6">
        <v>4.0000000000000001E-3</v>
      </c>
      <c r="BH11" s="6">
        <v>16.5</v>
      </c>
      <c r="BI11" s="6">
        <v>0.2</v>
      </c>
      <c r="BJ11" s="6">
        <v>0.1</v>
      </c>
    </row>
    <row r="12" spans="1:62">
      <c r="A12" s="5">
        <v>41284</v>
      </c>
      <c r="B12" s="6">
        <v>2636</v>
      </c>
      <c r="C12" s="6">
        <v>1396.45</v>
      </c>
      <c r="D12" s="6">
        <v>4773.6499999999996</v>
      </c>
      <c r="E12" s="6"/>
      <c r="F12" s="6"/>
      <c r="G12" s="6"/>
      <c r="H12" s="6">
        <v>5.0999999999999996</v>
      </c>
      <c r="I12" s="6">
        <v>1</v>
      </c>
      <c r="J12" s="6">
        <v>364423.2</v>
      </c>
      <c r="K12" s="6">
        <v>145323.9</v>
      </c>
      <c r="L12" s="6">
        <v>35347</v>
      </c>
      <c r="M12" s="6">
        <v>8.6</v>
      </c>
      <c r="N12" s="6">
        <v>14</v>
      </c>
      <c r="O12" s="6">
        <v>13580.6</v>
      </c>
      <c r="P12" s="6">
        <v>6298.5</v>
      </c>
      <c r="Q12" s="6">
        <v>150308.79999999999</v>
      </c>
      <c r="R12" s="6">
        <v>120706.1</v>
      </c>
      <c r="S12" s="6">
        <v>74649.600000000006</v>
      </c>
      <c r="T12" s="6">
        <v>64147.8</v>
      </c>
      <c r="U12" s="6">
        <v>80882.399999999994</v>
      </c>
      <c r="V12" s="6">
        <v>54663.3</v>
      </c>
      <c r="W12" s="6">
        <v>7125.1</v>
      </c>
      <c r="X12" s="6">
        <v>5423.7</v>
      </c>
      <c r="Y12" s="6">
        <v>674140</v>
      </c>
      <c r="Z12" s="6">
        <v>354199.4</v>
      </c>
      <c r="AA12" s="6">
        <v>1251423.7</v>
      </c>
      <c r="AB12" s="6">
        <v>123519</v>
      </c>
      <c r="AC12" s="6">
        <v>287.8</v>
      </c>
      <c r="AD12" s="6">
        <v>2522</v>
      </c>
      <c r="AE12" s="6">
        <v>58687.7</v>
      </c>
      <c r="AF12" s="6">
        <v>32794.6</v>
      </c>
      <c r="AG12" s="6">
        <v>1271341.7</v>
      </c>
      <c r="AH12" s="6">
        <v>123959.3</v>
      </c>
      <c r="AI12" s="6">
        <v>878.9</v>
      </c>
      <c r="AJ12" s="6">
        <v>2180</v>
      </c>
      <c r="AK12" s="6">
        <v>11159.7</v>
      </c>
      <c r="AL12" s="6">
        <v>8650</v>
      </c>
      <c r="AM12" s="6">
        <v>45812.1</v>
      </c>
      <c r="AN12" s="6">
        <v>36385.300000000003</v>
      </c>
      <c r="AO12" s="6">
        <v>3419.1</v>
      </c>
      <c r="AP12" s="6">
        <v>2638.4</v>
      </c>
      <c r="AQ12" s="6">
        <v>8911.2999999999993</v>
      </c>
      <c r="AR12" s="6">
        <v>3501.5</v>
      </c>
      <c r="AS12" s="6">
        <v>7.4</v>
      </c>
      <c r="AT12" s="6">
        <v>11.7</v>
      </c>
      <c r="AU12" s="7">
        <v>235378.29</v>
      </c>
      <c r="AV12" s="7">
        <v>33944</v>
      </c>
      <c r="AW12" s="6">
        <v>89.2</v>
      </c>
      <c r="AX12" s="6">
        <v>42.5</v>
      </c>
      <c r="AY12" s="6">
        <v>0.66100000000000003</v>
      </c>
      <c r="AZ12" s="6">
        <v>1.9E-2</v>
      </c>
      <c r="BA12" s="6">
        <v>5.8</v>
      </c>
      <c r="BB12" s="6">
        <v>1.95</v>
      </c>
      <c r="BC12" s="6">
        <v>0.96</v>
      </c>
      <c r="BD12" s="6">
        <v>0.36</v>
      </c>
      <c r="BE12" s="6">
        <v>0.06</v>
      </c>
      <c r="BF12" s="6">
        <v>0.49099999999999999</v>
      </c>
      <c r="BG12" s="6">
        <v>4.0000000000000001E-3</v>
      </c>
      <c r="BH12" s="6">
        <v>16.5</v>
      </c>
      <c r="BI12" s="6">
        <v>0.2</v>
      </c>
      <c r="BJ12" s="6">
        <v>0.1</v>
      </c>
    </row>
    <row r="13" spans="1:62">
      <c r="A13" s="5">
        <v>41285</v>
      </c>
      <c r="B13" s="6">
        <v>2636.8</v>
      </c>
      <c r="C13" s="6">
        <v>1396.9</v>
      </c>
      <c r="D13" s="6">
        <v>4774.8999999999996</v>
      </c>
      <c r="E13" s="6"/>
      <c r="F13" s="6"/>
      <c r="G13" s="6"/>
      <c r="H13" s="6">
        <v>5.0999999999999996</v>
      </c>
      <c r="I13" s="6">
        <v>1</v>
      </c>
      <c r="J13" s="6">
        <v>364679.8</v>
      </c>
      <c r="K13" s="6">
        <v>145424.79999999999</v>
      </c>
      <c r="L13" s="6">
        <v>35371</v>
      </c>
      <c r="M13" s="6">
        <v>8.6</v>
      </c>
      <c r="N13" s="6">
        <v>14</v>
      </c>
      <c r="O13" s="6">
        <v>13580.6</v>
      </c>
      <c r="P13" s="6">
        <v>6298.5</v>
      </c>
      <c r="Q13" s="6">
        <v>150340.6</v>
      </c>
      <c r="R13" s="6">
        <v>120731.6</v>
      </c>
      <c r="S13" s="6">
        <v>74663.199999999997</v>
      </c>
      <c r="T13" s="6">
        <v>64158.400000000001</v>
      </c>
      <c r="U13" s="6">
        <v>80902.399999999994</v>
      </c>
      <c r="V13" s="6">
        <v>54677.2</v>
      </c>
      <c r="W13" s="6">
        <v>7125.1</v>
      </c>
      <c r="X13" s="6">
        <v>5423.7</v>
      </c>
      <c r="Y13" s="6">
        <v>674241.4</v>
      </c>
      <c r="Z13" s="6">
        <v>354261.3</v>
      </c>
      <c r="AA13" s="6">
        <v>1251528.3999999999</v>
      </c>
      <c r="AB13" s="6">
        <v>123543</v>
      </c>
      <c r="AC13" s="6">
        <v>287.8</v>
      </c>
      <c r="AD13" s="6">
        <v>2522</v>
      </c>
      <c r="AE13" s="6">
        <v>58988</v>
      </c>
      <c r="AF13" s="6">
        <v>32944.400000000001</v>
      </c>
      <c r="AG13" s="6">
        <v>1271643.8</v>
      </c>
      <c r="AH13" s="6">
        <v>123983.3</v>
      </c>
      <c r="AI13" s="6">
        <v>878.9</v>
      </c>
      <c r="AJ13" s="6">
        <v>2180</v>
      </c>
      <c r="AK13" s="6">
        <v>11165.3</v>
      </c>
      <c r="AL13" s="6">
        <v>8653.7999999999993</v>
      </c>
      <c r="AM13" s="6">
        <v>45830.7</v>
      </c>
      <c r="AN13" s="6">
        <v>36399.5</v>
      </c>
      <c r="AO13" s="6">
        <v>3436.3</v>
      </c>
      <c r="AP13" s="6">
        <v>2651.8</v>
      </c>
      <c r="AQ13" s="6">
        <v>8945.1</v>
      </c>
      <c r="AR13" s="6">
        <v>3514.8</v>
      </c>
      <c r="AS13" s="6">
        <v>7.4</v>
      </c>
      <c r="AT13" s="6">
        <v>11.7</v>
      </c>
      <c r="AU13" s="7">
        <v>235378.29</v>
      </c>
      <c r="AV13" s="7">
        <v>33944</v>
      </c>
      <c r="AW13" s="6">
        <v>90.5</v>
      </c>
      <c r="AX13" s="6">
        <v>42.9</v>
      </c>
      <c r="AY13" s="6">
        <v>0.66100000000000003</v>
      </c>
      <c r="AZ13" s="6">
        <v>1.9E-2</v>
      </c>
      <c r="BA13" s="6">
        <v>5.8</v>
      </c>
      <c r="BB13" s="6">
        <v>1.95</v>
      </c>
      <c r="BC13" s="6">
        <v>0.96</v>
      </c>
      <c r="BD13" s="6">
        <v>0.36</v>
      </c>
      <c r="BE13" s="6">
        <v>0.06</v>
      </c>
      <c r="BF13" s="6">
        <v>0.49099999999999999</v>
      </c>
      <c r="BG13" s="6">
        <v>4.0000000000000001E-3</v>
      </c>
      <c r="BH13" s="6">
        <v>16.5</v>
      </c>
      <c r="BI13" s="6">
        <v>0.2</v>
      </c>
      <c r="BJ13" s="6">
        <v>0.1</v>
      </c>
    </row>
    <row r="14" spans="1:62">
      <c r="A14" s="5">
        <v>41286</v>
      </c>
      <c r="B14" s="6">
        <v>2636.8</v>
      </c>
      <c r="C14" s="6">
        <v>1396.9</v>
      </c>
      <c r="D14" s="6">
        <v>4775</v>
      </c>
      <c r="E14" s="6"/>
      <c r="F14" s="6"/>
      <c r="G14" s="6"/>
      <c r="H14" s="6">
        <v>5.0999999999999996</v>
      </c>
      <c r="I14" s="6">
        <v>1</v>
      </c>
      <c r="J14" s="6">
        <v>364928.3</v>
      </c>
      <c r="K14" s="6">
        <v>145523.29999999999</v>
      </c>
      <c r="L14" s="6">
        <v>35395</v>
      </c>
      <c r="M14" s="6">
        <v>8.6</v>
      </c>
      <c r="N14" s="6">
        <v>14</v>
      </c>
      <c r="O14" s="6">
        <v>13580.6</v>
      </c>
      <c r="P14" s="6">
        <v>6298.5</v>
      </c>
      <c r="Q14" s="6">
        <v>150372.4</v>
      </c>
      <c r="R14" s="6">
        <v>120757.2</v>
      </c>
      <c r="S14" s="6">
        <v>74681.899999999994</v>
      </c>
      <c r="T14" s="6">
        <v>64173.5</v>
      </c>
      <c r="U14" s="6">
        <v>80923.100000000006</v>
      </c>
      <c r="V14" s="6">
        <v>54691.7</v>
      </c>
      <c r="W14" s="6">
        <v>7125.1</v>
      </c>
      <c r="X14" s="6">
        <v>5423.7</v>
      </c>
      <c r="Y14" s="6">
        <v>674343</v>
      </c>
      <c r="Z14" s="6">
        <v>354318.9</v>
      </c>
      <c r="AA14" s="6">
        <v>1251633.3999999999</v>
      </c>
      <c r="AB14" s="6">
        <v>123567</v>
      </c>
      <c r="AC14" s="6">
        <v>287.8</v>
      </c>
      <c r="AD14" s="6">
        <v>2522</v>
      </c>
      <c r="AE14" s="6">
        <v>59268.6</v>
      </c>
      <c r="AF14" s="6">
        <v>33090.800000000003</v>
      </c>
      <c r="AG14" s="6">
        <v>1271926.1000000001</v>
      </c>
      <c r="AH14" s="6">
        <v>124007.3</v>
      </c>
      <c r="AI14" s="6">
        <v>878.9</v>
      </c>
      <c r="AJ14" s="6">
        <v>2180</v>
      </c>
      <c r="AK14" s="6">
        <v>11171</v>
      </c>
      <c r="AL14" s="6">
        <v>8657.7000000000007</v>
      </c>
      <c r="AM14" s="6">
        <v>45843.4</v>
      </c>
      <c r="AN14" s="6">
        <v>36408.6</v>
      </c>
      <c r="AO14" s="6">
        <v>3453.6</v>
      </c>
      <c r="AP14" s="6">
        <v>2665.3</v>
      </c>
      <c r="AQ14" s="6">
        <v>8967.2999999999993</v>
      </c>
      <c r="AR14" s="6">
        <v>3523.8</v>
      </c>
      <c r="AS14" s="6">
        <v>7.4</v>
      </c>
      <c r="AT14" s="6">
        <v>11.7</v>
      </c>
      <c r="AU14" s="7">
        <v>235378.29</v>
      </c>
      <c r="AV14" s="7">
        <v>33944</v>
      </c>
      <c r="AW14" s="6">
        <v>91.7</v>
      </c>
      <c r="AX14" s="6">
        <v>43.4</v>
      </c>
      <c r="AY14" s="6">
        <v>0.66100000000000003</v>
      </c>
      <c r="AZ14" s="6">
        <v>1.9E-2</v>
      </c>
      <c r="BA14" s="6">
        <v>5.8</v>
      </c>
      <c r="BB14" s="6">
        <v>1.95</v>
      </c>
      <c r="BC14" s="6">
        <v>0.96</v>
      </c>
      <c r="BD14" s="6">
        <v>0.36</v>
      </c>
      <c r="BE14" s="6">
        <v>0.06</v>
      </c>
      <c r="BF14" s="6">
        <v>0.49099999999999999</v>
      </c>
      <c r="BG14" s="6">
        <v>4.0000000000000001E-3</v>
      </c>
      <c r="BH14" s="6">
        <v>16.5</v>
      </c>
      <c r="BI14" s="6">
        <v>0.2</v>
      </c>
      <c r="BJ14" s="6">
        <v>0.1</v>
      </c>
    </row>
    <row r="15" spans="1:62">
      <c r="A15" s="5">
        <v>41287</v>
      </c>
      <c r="B15" s="6">
        <v>2636.8</v>
      </c>
      <c r="C15" s="6">
        <v>1396.9</v>
      </c>
      <c r="D15" s="6">
        <v>4775</v>
      </c>
      <c r="E15" s="6"/>
      <c r="F15" s="6"/>
      <c r="G15" s="6"/>
      <c r="H15" s="6">
        <v>5.0999999999999996</v>
      </c>
      <c r="I15" s="6">
        <v>1</v>
      </c>
      <c r="J15" s="6">
        <v>365177.9</v>
      </c>
      <c r="K15" s="6">
        <v>145622.1</v>
      </c>
      <c r="L15" s="6">
        <v>35419</v>
      </c>
      <c r="M15" s="6">
        <v>8.6</v>
      </c>
      <c r="N15" s="6">
        <v>14</v>
      </c>
      <c r="O15" s="6">
        <v>13580.6</v>
      </c>
      <c r="P15" s="6">
        <v>6298.5</v>
      </c>
      <c r="Q15" s="6">
        <v>150404.5</v>
      </c>
      <c r="R15" s="6">
        <v>120782.9</v>
      </c>
      <c r="S15" s="6">
        <v>74700.399999999994</v>
      </c>
      <c r="T15" s="6">
        <v>64188.4</v>
      </c>
      <c r="U15" s="6">
        <v>80943.199999999997</v>
      </c>
      <c r="V15" s="6">
        <v>54705.5</v>
      </c>
      <c r="W15" s="6">
        <v>7125.1</v>
      </c>
      <c r="X15" s="6">
        <v>5423.7</v>
      </c>
      <c r="Y15" s="6">
        <v>674444.5</v>
      </c>
      <c r="Z15" s="6">
        <v>354376.7</v>
      </c>
      <c r="AA15" s="6">
        <v>1251738.7</v>
      </c>
      <c r="AB15" s="6">
        <v>123591</v>
      </c>
      <c r="AC15" s="6">
        <v>287.8</v>
      </c>
      <c r="AD15" s="6">
        <v>2522</v>
      </c>
      <c r="AE15" s="6">
        <v>59550.6</v>
      </c>
      <c r="AF15" s="6">
        <v>33237.4</v>
      </c>
      <c r="AG15" s="6">
        <v>1272210.3</v>
      </c>
      <c r="AH15" s="6">
        <v>124031.3</v>
      </c>
      <c r="AI15" s="6">
        <v>878.9</v>
      </c>
      <c r="AJ15" s="6">
        <v>2180</v>
      </c>
      <c r="AK15" s="6">
        <v>11176.6</v>
      </c>
      <c r="AL15" s="6">
        <v>8661.5</v>
      </c>
      <c r="AM15" s="6">
        <v>45856.2</v>
      </c>
      <c r="AN15" s="6">
        <v>36417.699999999997</v>
      </c>
      <c r="AO15" s="6">
        <v>3471.1</v>
      </c>
      <c r="AP15" s="6">
        <v>2678.9</v>
      </c>
      <c r="AQ15" s="6">
        <v>8989.2000000000007</v>
      </c>
      <c r="AR15" s="6">
        <v>3532.5</v>
      </c>
      <c r="AS15" s="6">
        <v>7.4</v>
      </c>
      <c r="AT15" s="6">
        <v>11.7</v>
      </c>
      <c r="AU15" s="7">
        <v>235378.29</v>
      </c>
      <c r="AV15" s="7">
        <v>33944</v>
      </c>
      <c r="AW15" s="6">
        <v>94.8</v>
      </c>
      <c r="AX15" s="6">
        <v>44.7</v>
      </c>
      <c r="AY15" s="6">
        <v>0.66100000000000003</v>
      </c>
      <c r="AZ15" s="6">
        <v>1.9E-2</v>
      </c>
      <c r="BA15" s="6">
        <v>5.8</v>
      </c>
      <c r="BB15" s="6">
        <v>1.95</v>
      </c>
      <c r="BC15" s="6">
        <v>0.96</v>
      </c>
      <c r="BD15" s="6">
        <v>0.36</v>
      </c>
      <c r="BE15" s="6">
        <v>0.06</v>
      </c>
      <c r="BF15" s="6">
        <v>0.49099999999999999</v>
      </c>
      <c r="BG15" s="6">
        <v>4.0000000000000001E-3</v>
      </c>
      <c r="BH15" s="6">
        <v>16.5</v>
      </c>
      <c r="BI15" s="6">
        <v>0.2</v>
      </c>
      <c r="BJ15" s="6">
        <v>0.1</v>
      </c>
    </row>
    <row r="16" spans="1:62">
      <c r="A16" s="5">
        <v>41288</v>
      </c>
      <c r="B16" s="6">
        <v>2636.8</v>
      </c>
      <c r="C16" s="6">
        <v>1396.9</v>
      </c>
      <c r="D16" s="6">
        <v>4775</v>
      </c>
      <c r="E16" s="6"/>
      <c r="F16" s="6"/>
      <c r="G16" s="6"/>
      <c r="H16" s="6">
        <v>5.0999999999999996</v>
      </c>
      <c r="I16" s="6">
        <v>1</v>
      </c>
      <c r="J16" s="6">
        <v>365425.5</v>
      </c>
      <c r="K16" s="6">
        <v>145720.20000000001</v>
      </c>
      <c r="L16" s="6">
        <v>35443</v>
      </c>
      <c r="M16" s="6">
        <v>8.6</v>
      </c>
      <c r="N16" s="6">
        <v>14</v>
      </c>
      <c r="O16" s="6">
        <v>13580.6</v>
      </c>
      <c r="P16" s="6">
        <v>6298.5</v>
      </c>
      <c r="Q16" s="6">
        <v>150436.70000000001</v>
      </c>
      <c r="R16" s="6">
        <v>120808.4</v>
      </c>
      <c r="S16" s="6">
        <v>74719.3</v>
      </c>
      <c r="T16" s="6">
        <v>64203.3</v>
      </c>
      <c r="U16" s="6">
        <v>80963.7</v>
      </c>
      <c r="V16" s="6">
        <v>54719.6</v>
      </c>
      <c r="W16" s="6">
        <v>7125.1</v>
      </c>
      <c r="X16" s="6">
        <v>5423.7</v>
      </c>
      <c r="Y16" s="6">
        <v>674545.9</v>
      </c>
      <c r="Z16" s="6">
        <v>354434.5</v>
      </c>
      <c r="AA16" s="6">
        <v>1251843.8999999999</v>
      </c>
      <c r="AB16" s="6">
        <v>123615</v>
      </c>
      <c r="AC16" s="6">
        <v>287.8</v>
      </c>
      <c r="AD16" s="6">
        <v>2522</v>
      </c>
      <c r="AE16" s="6">
        <v>59833.4</v>
      </c>
      <c r="AF16" s="6">
        <v>33383.800000000003</v>
      </c>
      <c r="AG16" s="6">
        <v>1272495</v>
      </c>
      <c r="AH16" s="6">
        <v>124055.3</v>
      </c>
      <c r="AI16" s="6">
        <v>878.9</v>
      </c>
      <c r="AJ16" s="6">
        <v>2180</v>
      </c>
      <c r="AK16" s="6">
        <v>11182.1</v>
      </c>
      <c r="AL16" s="6">
        <v>8661.2000000000007</v>
      </c>
      <c r="AM16" s="6">
        <v>45869.1</v>
      </c>
      <c r="AN16" s="6">
        <v>36426.9</v>
      </c>
      <c r="AO16" s="6">
        <v>3488</v>
      </c>
      <c r="AP16" s="6">
        <v>2692.1</v>
      </c>
      <c r="AQ16" s="6">
        <v>9014.5</v>
      </c>
      <c r="AR16" s="6">
        <v>3542.4</v>
      </c>
      <c r="AS16" s="6">
        <v>7.4</v>
      </c>
      <c r="AT16" s="6">
        <v>11.7</v>
      </c>
      <c r="AU16" s="7">
        <v>235378.29</v>
      </c>
      <c r="AV16" s="7">
        <v>33944</v>
      </c>
      <c r="AW16" s="6">
        <v>97.3</v>
      </c>
      <c r="AX16" s="6">
        <v>45.8</v>
      </c>
      <c r="AY16" s="6">
        <v>0.66100000000000003</v>
      </c>
      <c r="AZ16" s="6">
        <v>1.9E-2</v>
      </c>
      <c r="BA16" s="6">
        <v>5.8</v>
      </c>
      <c r="BB16" s="6">
        <v>1.95</v>
      </c>
      <c r="BC16" s="6">
        <v>0.96</v>
      </c>
      <c r="BD16" s="6">
        <v>0.36</v>
      </c>
      <c r="BE16" s="6">
        <v>0.06</v>
      </c>
      <c r="BF16" s="6">
        <v>0.49099999999999999</v>
      </c>
      <c r="BG16" s="6">
        <v>4.0000000000000001E-3</v>
      </c>
      <c r="BH16" s="6">
        <v>16.5</v>
      </c>
      <c r="BI16" s="6">
        <v>0.2</v>
      </c>
      <c r="BJ16" s="6">
        <v>0.1</v>
      </c>
    </row>
    <row r="17" spans="1:62">
      <c r="A17" s="5">
        <v>41289</v>
      </c>
      <c r="B17" s="6">
        <v>2636.8</v>
      </c>
      <c r="C17" s="6">
        <v>1396.9</v>
      </c>
      <c r="D17" s="6">
        <v>4775</v>
      </c>
      <c r="E17" s="6"/>
      <c r="F17" s="6"/>
      <c r="G17" s="6"/>
      <c r="H17" s="6">
        <v>5.0999999999999996</v>
      </c>
      <c r="I17" s="6">
        <v>1</v>
      </c>
      <c r="J17" s="6">
        <v>365674.6</v>
      </c>
      <c r="K17" s="6">
        <v>145818.79999999999</v>
      </c>
      <c r="L17" s="6">
        <v>35467</v>
      </c>
      <c r="M17" s="6">
        <v>8.6</v>
      </c>
      <c r="N17" s="6">
        <v>14</v>
      </c>
      <c r="O17" s="6">
        <v>13580.6</v>
      </c>
      <c r="P17" s="6">
        <v>6298.5</v>
      </c>
      <c r="Q17" s="6">
        <v>150466.70000000001</v>
      </c>
      <c r="R17" s="6">
        <v>120832.3</v>
      </c>
      <c r="S17" s="6">
        <v>74738.7</v>
      </c>
      <c r="T17" s="6">
        <v>64218.8</v>
      </c>
      <c r="U17" s="6">
        <v>80984.399999999994</v>
      </c>
      <c r="V17" s="6">
        <v>54733.9</v>
      </c>
      <c r="W17" s="6">
        <v>7125.1</v>
      </c>
      <c r="X17" s="6">
        <v>5423.7</v>
      </c>
      <c r="Y17" s="6">
        <v>674647.4</v>
      </c>
      <c r="Z17" s="6">
        <v>354492.3</v>
      </c>
      <c r="AA17" s="6">
        <v>1251948.7</v>
      </c>
      <c r="AB17" s="6">
        <v>123639</v>
      </c>
      <c r="AC17" s="6">
        <v>287.8</v>
      </c>
      <c r="AD17" s="6">
        <v>2522</v>
      </c>
      <c r="AE17" s="6">
        <v>60117.3</v>
      </c>
      <c r="AF17" s="6">
        <v>33530.199999999997</v>
      </c>
      <c r="AG17" s="6">
        <v>1271948.7</v>
      </c>
      <c r="AH17" s="6">
        <v>124079.3</v>
      </c>
      <c r="AI17" s="6">
        <v>878.9</v>
      </c>
      <c r="AJ17" s="6">
        <v>2180</v>
      </c>
      <c r="AK17" s="6">
        <v>11187.7</v>
      </c>
      <c r="AL17" s="6">
        <v>8669</v>
      </c>
      <c r="AM17" s="6">
        <v>45881.8</v>
      </c>
      <c r="AN17" s="6">
        <v>36436.1</v>
      </c>
      <c r="AO17" s="6">
        <v>3504.8</v>
      </c>
      <c r="AP17" s="6">
        <v>2705.2</v>
      </c>
      <c r="AQ17" s="6">
        <v>9041</v>
      </c>
      <c r="AR17" s="6">
        <v>3552.6</v>
      </c>
      <c r="AS17" s="6">
        <v>7.4</v>
      </c>
      <c r="AT17" s="6">
        <v>11.7</v>
      </c>
      <c r="AU17" s="7">
        <v>235378.29</v>
      </c>
      <c r="AV17" s="7">
        <v>33944</v>
      </c>
      <c r="AW17" s="6">
        <v>99.7</v>
      </c>
      <c r="AX17" s="6">
        <v>46.7</v>
      </c>
      <c r="AY17" s="6">
        <v>0.66100000000000003</v>
      </c>
      <c r="AZ17" s="6">
        <v>1.9E-2</v>
      </c>
      <c r="BA17" s="6">
        <v>5.8</v>
      </c>
      <c r="BB17" s="6">
        <v>1.95</v>
      </c>
      <c r="BC17" s="6">
        <v>0.96</v>
      </c>
      <c r="BD17" s="6">
        <v>0.36</v>
      </c>
      <c r="BE17" s="6">
        <v>0.06</v>
      </c>
      <c r="BF17" s="6">
        <v>0.49099999999999999</v>
      </c>
      <c r="BG17" s="6">
        <v>4.0000000000000001E-3</v>
      </c>
      <c r="BH17" s="6">
        <v>16.5</v>
      </c>
      <c r="BI17" s="6">
        <v>0.2</v>
      </c>
      <c r="BJ17" s="6">
        <v>0.1</v>
      </c>
    </row>
    <row r="18" spans="1:62">
      <c r="A18" s="5">
        <v>41290</v>
      </c>
      <c r="B18" s="6">
        <v>2636.8</v>
      </c>
      <c r="C18" s="6">
        <v>1396.9</v>
      </c>
      <c r="D18" s="6">
        <v>4775</v>
      </c>
      <c r="E18" s="6"/>
      <c r="F18" s="6"/>
      <c r="G18" s="6"/>
      <c r="H18" s="6">
        <v>5.0999999999999996</v>
      </c>
      <c r="I18" s="6">
        <v>1</v>
      </c>
      <c r="J18" s="6">
        <v>365922</v>
      </c>
      <c r="K18" s="6">
        <v>145916.9</v>
      </c>
      <c r="L18" s="6">
        <v>35491</v>
      </c>
      <c r="M18" s="6">
        <v>8.6</v>
      </c>
      <c r="N18" s="6">
        <v>14</v>
      </c>
      <c r="O18" s="6">
        <v>13580.6</v>
      </c>
      <c r="P18" s="6">
        <v>6298.5</v>
      </c>
      <c r="Q18" s="6">
        <v>150496.70000000001</v>
      </c>
      <c r="R18" s="6">
        <v>120856.2</v>
      </c>
      <c r="S18" s="6">
        <v>74758.3</v>
      </c>
      <c r="T18" s="6">
        <v>64234.5</v>
      </c>
      <c r="U18" s="6">
        <v>81005.2</v>
      </c>
      <c r="V18" s="6">
        <v>54747.9</v>
      </c>
      <c r="W18" s="6">
        <v>7125.1</v>
      </c>
      <c r="X18" s="6">
        <v>5423.7</v>
      </c>
      <c r="Y18" s="6">
        <v>674846.7</v>
      </c>
      <c r="Z18" s="6">
        <v>354582.1</v>
      </c>
      <c r="AA18" s="6">
        <v>1252150.6000000001</v>
      </c>
      <c r="AB18" s="6">
        <v>123663</v>
      </c>
      <c r="AC18" s="6">
        <v>288.5</v>
      </c>
      <c r="AD18" s="6">
        <v>3207.7</v>
      </c>
      <c r="AE18" s="6">
        <v>60302.9</v>
      </c>
      <c r="AF18" s="6">
        <v>33643.9</v>
      </c>
      <c r="AG18" s="6">
        <v>1272969.1000000001</v>
      </c>
      <c r="AH18" s="6">
        <v>124103.3</v>
      </c>
      <c r="AI18" s="6">
        <v>879.6</v>
      </c>
      <c r="AJ18" s="6">
        <v>2757.8</v>
      </c>
      <c r="AK18" s="6">
        <v>11193.4</v>
      </c>
      <c r="AL18" s="6">
        <v>8672.7999999999993</v>
      </c>
      <c r="AM18" s="6">
        <v>45894.6</v>
      </c>
      <c r="AN18" s="6">
        <v>36445.300000000003</v>
      </c>
      <c r="AO18" s="6">
        <v>3521.7</v>
      </c>
      <c r="AP18" s="6">
        <v>2718.4</v>
      </c>
      <c r="AQ18" s="6">
        <v>9068.1</v>
      </c>
      <c r="AR18" s="6">
        <v>3563.4</v>
      </c>
      <c r="AS18" s="6">
        <v>7.4</v>
      </c>
      <c r="AT18" s="6">
        <v>11.7</v>
      </c>
      <c r="AU18" s="7">
        <v>235378.29</v>
      </c>
      <c r="AV18" s="7">
        <v>33944</v>
      </c>
      <c r="AW18" s="6">
        <v>101.6</v>
      </c>
      <c r="AX18" s="6">
        <v>47.4</v>
      </c>
      <c r="AY18" s="6">
        <v>0.66100000000000003</v>
      </c>
      <c r="AZ18" s="6">
        <v>1.9E-2</v>
      </c>
      <c r="BA18" s="6">
        <v>5.8</v>
      </c>
      <c r="BB18" s="6">
        <v>1.95</v>
      </c>
      <c r="BC18" s="6">
        <v>0.96</v>
      </c>
      <c r="BD18" s="6">
        <v>0.36</v>
      </c>
      <c r="BE18" s="6">
        <v>0.06</v>
      </c>
      <c r="BF18" s="6">
        <v>0.49099999999999999</v>
      </c>
      <c r="BG18" s="6">
        <v>4.0000000000000001E-3</v>
      </c>
      <c r="BH18" s="6">
        <v>16.5</v>
      </c>
      <c r="BI18" s="6">
        <v>0.2</v>
      </c>
      <c r="BJ18" s="6">
        <v>0.1</v>
      </c>
    </row>
    <row r="19" spans="1:62">
      <c r="A19" s="5">
        <v>41291</v>
      </c>
      <c r="B19" s="6">
        <v>2636.8</v>
      </c>
      <c r="C19" s="6">
        <v>1396.9</v>
      </c>
      <c r="D19" s="6">
        <v>4775</v>
      </c>
      <c r="E19" s="6"/>
      <c r="F19" s="6"/>
      <c r="G19" s="6"/>
      <c r="H19" s="6">
        <v>5.0999999999999996</v>
      </c>
      <c r="I19" s="6">
        <v>1</v>
      </c>
      <c r="J19" s="6">
        <v>366166.3</v>
      </c>
      <c r="K19" s="6">
        <v>146013.70000000001</v>
      </c>
      <c r="L19" s="6">
        <v>35515</v>
      </c>
      <c r="M19" s="6">
        <v>8.6</v>
      </c>
      <c r="N19" s="6">
        <v>14</v>
      </c>
      <c r="O19" s="6">
        <v>13580.6</v>
      </c>
      <c r="P19" s="6">
        <v>6298.5</v>
      </c>
      <c r="Q19" s="6">
        <v>150526.9</v>
      </c>
      <c r="R19" s="6">
        <v>120880.3</v>
      </c>
      <c r="S19" s="6">
        <v>74774.8</v>
      </c>
      <c r="T19" s="6">
        <v>64248.5</v>
      </c>
      <c r="U19" s="6">
        <v>81026.100000000006</v>
      </c>
      <c r="V19" s="6">
        <v>54762.3</v>
      </c>
      <c r="W19" s="6">
        <v>7125.1</v>
      </c>
      <c r="X19" s="6">
        <v>5423.7</v>
      </c>
      <c r="Y19" s="6">
        <v>675113.6</v>
      </c>
      <c r="Z19" s="6">
        <v>354699.5</v>
      </c>
      <c r="AA19" s="6">
        <v>1252421.5</v>
      </c>
      <c r="AB19" s="6">
        <v>123687</v>
      </c>
      <c r="AC19" s="6">
        <v>288.5</v>
      </c>
      <c r="AD19" s="6">
        <v>3207.7</v>
      </c>
      <c r="AE19" s="6">
        <v>60401.7</v>
      </c>
      <c r="AF19" s="6">
        <v>33722</v>
      </c>
      <c r="AG19" s="6">
        <v>1273070.6000000001</v>
      </c>
      <c r="AH19" s="6">
        <v>124127.3</v>
      </c>
      <c r="AI19" s="6">
        <v>879.6</v>
      </c>
      <c r="AJ19" s="6">
        <v>2757.8</v>
      </c>
      <c r="AK19" s="6">
        <v>11199.1</v>
      </c>
      <c r="AL19" s="6">
        <v>8676.7000000000007</v>
      </c>
      <c r="AM19" s="6">
        <v>45907.3</v>
      </c>
      <c r="AN19" s="6">
        <v>36454.300000000003</v>
      </c>
      <c r="AO19" s="6">
        <v>3538.6</v>
      </c>
      <c r="AP19" s="6">
        <v>2731.5</v>
      </c>
      <c r="AQ19" s="6">
        <v>9082.2999999999993</v>
      </c>
      <c r="AR19" s="6">
        <v>3569</v>
      </c>
      <c r="AS19" s="6">
        <v>7.4</v>
      </c>
      <c r="AT19" s="6">
        <v>11.7</v>
      </c>
      <c r="AU19" s="7">
        <v>235378.29</v>
      </c>
      <c r="AV19" s="7">
        <v>33944</v>
      </c>
      <c r="AW19" s="6">
        <v>104.8</v>
      </c>
      <c r="AX19" s="6">
        <v>48.9</v>
      </c>
      <c r="AY19" s="6">
        <v>0.66100000000000003</v>
      </c>
      <c r="AZ19" s="6">
        <v>1.9E-2</v>
      </c>
      <c r="BA19" s="6">
        <v>5.8</v>
      </c>
      <c r="BB19" s="6">
        <v>1.95</v>
      </c>
      <c r="BC19" s="6">
        <v>0.96</v>
      </c>
      <c r="BD19" s="6">
        <v>0.36</v>
      </c>
      <c r="BE19" s="6">
        <v>0.06</v>
      </c>
      <c r="BF19" s="6">
        <v>0.49099999999999999</v>
      </c>
      <c r="BG19" s="6">
        <v>4.0000000000000001E-3</v>
      </c>
      <c r="BH19" s="6">
        <v>16.5</v>
      </c>
      <c r="BI19" s="6">
        <v>0.2</v>
      </c>
      <c r="BJ19" s="6">
        <v>0.1</v>
      </c>
    </row>
    <row r="20" spans="1:62">
      <c r="A20" s="5">
        <v>41292</v>
      </c>
      <c r="B20" s="6">
        <v>2636.8</v>
      </c>
      <c r="C20" s="6">
        <v>1396.9</v>
      </c>
      <c r="D20" s="6">
        <v>4775</v>
      </c>
      <c r="E20" s="6"/>
      <c r="F20" s="6"/>
      <c r="G20" s="6"/>
      <c r="H20" s="6">
        <v>5.0999999999999996</v>
      </c>
      <c r="I20" s="6">
        <v>1</v>
      </c>
      <c r="J20" s="6">
        <v>366410.5</v>
      </c>
      <c r="K20" s="6">
        <v>146111.1</v>
      </c>
      <c r="L20" s="6">
        <v>35539</v>
      </c>
      <c r="M20" s="6">
        <v>8.6</v>
      </c>
      <c r="N20" s="6">
        <v>14</v>
      </c>
      <c r="O20" s="6">
        <v>13580.6</v>
      </c>
      <c r="P20" s="6">
        <v>6298.5</v>
      </c>
      <c r="Q20" s="6">
        <v>150558.79999999999</v>
      </c>
      <c r="R20" s="6">
        <v>120906</v>
      </c>
      <c r="S20" s="6">
        <v>74794.899999999994</v>
      </c>
      <c r="T20" s="6">
        <v>64264.4</v>
      </c>
      <c r="U20" s="6">
        <v>81047.199999999997</v>
      </c>
      <c r="V20" s="6">
        <v>54777</v>
      </c>
      <c r="W20" s="6">
        <v>7125.1</v>
      </c>
      <c r="X20" s="6">
        <v>5423.7</v>
      </c>
      <c r="Y20" s="6">
        <v>675403.3</v>
      </c>
      <c r="Z20" s="6">
        <v>354843.7</v>
      </c>
      <c r="AA20" s="6">
        <v>1252713.3</v>
      </c>
      <c r="AB20" s="6">
        <v>123711</v>
      </c>
      <c r="AC20" s="6">
        <v>288.5</v>
      </c>
      <c r="AD20" s="6">
        <v>3207.7</v>
      </c>
      <c r="AE20" s="6">
        <v>60499.5</v>
      </c>
      <c r="AF20" s="6">
        <v>33784.699999999997</v>
      </c>
      <c r="AG20" s="6">
        <v>1273172</v>
      </c>
      <c r="AH20" s="6">
        <v>124151.3</v>
      </c>
      <c r="AI20" s="6">
        <v>879.6</v>
      </c>
      <c r="AJ20" s="6">
        <v>2757.8</v>
      </c>
      <c r="AK20" s="6">
        <v>11204.8</v>
      </c>
      <c r="AL20" s="6">
        <v>8680.6</v>
      </c>
      <c r="AM20" s="6">
        <v>45920.1</v>
      </c>
      <c r="AN20" s="6">
        <v>36463.5</v>
      </c>
      <c r="AO20" s="6">
        <v>3555.9</v>
      </c>
      <c r="AP20" s="6">
        <v>2745.1</v>
      </c>
      <c r="AQ20" s="6">
        <v>9111.7000000000007</v>
      </c>
      <c r="AR20" s="6">
        <v>3580.9</v>
      </c>
      <c r="AS20" s="6">
        <v>7.4</v>
      </c>
      <c r="AT20" s="6">
        <v>11.7</v>
      </c>
      <c r="AU20" s="7">
        <v>235378.29</v>
      </c>
      <c r="AV20" s="7">
        <v>33944</v>
      </c>
      <c r="AW20" s="6">
        <v>109</v>
      </c>
      <c r="AX20" s="6">
        <v>51</v>
      </c>
      <c r="AY20" s="6">
        <v>0.66100000000000003</v>
      </c>
      <c r="AZ20" s="6">
        <v>1.9E-2</v>
      </c>
      <c r="BA20" s="6">
        <v>5.8</v>
      </c>
      <c r="BB20" s="6">
        <v>1.95</v>
      </c>
      <c r="BC20" s="6">
        <v>0.96</v>
      </c>
      <c r="BD20" s="6">
        <v>0.36</v>
      </c>
      <c r="BE20" s="6">
        <v>0.06</v>
      </c>
      <c r="BF20" s="6">
        <v>0.49099999999999999</v>
      </c>
      <c r="BG20" s="6">
        <v>4.0000000000000001E-3</v>
      </c>
      <c r="BH20" s="6">
        <v>16.5</v>
      </c>
      <c r="BI20" s="6">
        <v>0.2</v>
      </c>
      <c r="BJ20" s="6">
        <v>0.1</v>
      </c>
    </row>
    <row r="21" spans="1:62">
      <c r="A21" s="5">
        <v>41293</v>
      </c>
      <c r="B21" s="6">
        <v>2636.8</v>
      </c>
      <c r="C21" s="6">
        <v>1396.9</v>
      </c>
      <c r="D21" s="6">
        <v>4775</v>
      </c>
      <c r="E21" s="6"/>
      <c r="F21" s="6"/>
      <c r="G21" s="6"/>
      <c r="H21" s="6">
        <v>5.0999999999999996</v>
      </c>
      <c r="I21" s="6">
        <v>1</v>
      </c>
      <c r="J21" s="6">
        <v>366657.8</v>
      </c>
      <c r="K21" s="6">
        <v>146209.5</v>
      </c>
      <c r="L21" s="6">
        <v>35563</v>
      </c>
      <c r="M21" s="6">
        <v>8.6</v>
      </c>
      <c r="N21" s="6">
        <v>14</v>
      </c>
      <c r="O21" s="6">
        <v>13580.6</v>
      </c>
      <c r="P21" s="6">
        <v>6298.5</v>
      </c>
      <c r="Q21" s="6">
        <v>150590.79999999999</v>
      </c>
      <c r="R21" s="6">
        <v>120931.7</v>
      </c>
      <c r="S21" s="6">
        <v>74814.7</v>
      </c>
      <c r="T21" s="6">
        <v>64280.5</v>
      </c>
      <c r="U21" s="6">
        <v>81068</v>
      </c>
      <c r="V21" s="6">
        <v>54791.6</v>
      </c>
      <c r="W21" s="6">
        <v>7125.1</v>
      </c>
      <c r="X21" s="6">
        <v>5423.7</v>
      </c>
      <c r="Y21" s="6">
        <v>675691</v>
      </c>
      <c r="Z21" s="6">
        <v>354988</v>
      </c>
      <c r="AA21" s="6">
        <v>1253004</v>
      </c>
      <c r="AB21" s="6">
        <v>123735</v>
      </c>
      <c r="AC21" s="6">
        <v>288.5</v>
      </c>
      <c r="AD21" s="6">
        <v>3207.7</v>
      </c>
      <c r="AE21" s="6">
        <v>60597.4</v>
      </c>
      <c r="AF21" s="6">
        <v>33847</v>
      </c>
      <c r="AG21" s="6">
        <v>1273273.3999999999</v>
      </c>
      <c r="AH21" s="6">
        <v>124175.3</v>
      </c>
      <c r="AI21" s="6">
        <v>879.6</v>
      </c>
      <c r="AJ21" s="6">
        <v>2757.8</v>
      </c>
      <c r="AK21" s="6">
        <v>11210.6</v>
      </c>
      <c r="AL21" s="6">
        <v>8684.5</v>
      </c>
      <c r="AM21" s="6">
        <v>45932.9</v>
      </c>
      <c r="AN21" s="6">
        <v>36472.6</v>
      </c>
      <c r="AO21" s="6">
        <v>3573.2</v>
      </c>
      <c r="AP21" s="6">
        <v>2758.7</v>
      </c>
      <c r="AQ21" s="6">
        <v>9136.4</v>
      </c>
      <c r="AR21" s="6">
        <v>3590.7</v>
      </c>
      <c r="AS21" s="6">
        <v>7.4</v>
      </c>
      <c r="AT21" s="6">
        <v>11.7</v>
      </c>
      <c r="AU21" s="7">
        <v>235378.29</v>
      </c>
      <c r="AV21" s="7">
        <v>33944</v>
      </c>
      <c r="AW21" s="6">
        <v>113.1</v>
      </c>
      <c r="AX21" s="6">
        <v>52.9</v>
      </c>
      <c r="AY21" s="6">
        <v>0.66100000000000003</v>
      </c>
      <c r="AZ21" s="6">
        <v>1.9E-2</v>
      </c>
      <c r="BA21" s="6">
        <v>5.8</v>
      </c>
      <c r="BB21" s="6">
        <v>1.95</v>
      </c>
      <c r="BC21" s="6">
        <v>0.96</v>
      </c>
      <c r="BD21" s="6">
        <v>0.36</v>
      </c>
      <c r="BE21" s="6">
        <v>0.06</v>
      </c>
      <c r="BF21" s="6">
        <v>0.49099999999999999</v>
      </c>
      <c r="BG21" s="6">
        <v>4.0000000000000001E-3</v>
      </c>
      <c r="BH21" s="6">
        <v>16.5</v>
      </c>
      <c r="BI21" s="6">
        <v>0.2</v>
      </c>
      <c r="BJ21" s="6">
        <v>0.1</v>
      </c>
    </row>
    <row r="22" spans="1:62">
      <c r="A22" s="5">
        <v>41294</v>
      </c>
      <c r="B22" s="6">
        <v>2636.8</v>
      </c>
      <c r="C22" s="6">
        <v>1396.9</v>
      </c>
      <c r="D22" s="6">
        <v>4775</v>
      </c>
      <c r="E22" s="6"/>
      <c r="F22" s="6"/>
      <c r="G22" s="6"/>
      <c r="H22" s="6">
        <v>5.0999999999999996</v>
      </c>
      <c r="I22" s="6">
        <v>1</v>
      </c>
      <c r="J22" s="6">
        <v>366915.5</v>
      </c>
      <c r="K22" s="6">
        <v>146311</v>
      </c>
      <c r="L22" s="6">
        <v>35587</v>
      </c>
      <c r="M22" s="6">
        <v>8.6</v>
      </c>
      <c r="N22" s="6">
        <v>14</v>
      </c>
      <c r="O22" s="6">
        <v>13580.6</v>
      </c>
      <c r="P22" s="6">
        <v>6298.5</v>
      </c>
      <c r="Q22" s="6">
        <v>150623</v>
      </c>
      <c r="R22" s="6">
        <v>120957.6</v>
      </c>
      <c r="S22" s="6">
        <v>74833.899999999994</v>
      </c>
      <c r="T22" s="6">
        <v>64296.6</v>
      </c>
      <c r="U22" s="6">
        <v>81088.7</v>
      </c>
      <c r="V22" s="6">
        <v>54806.1</v>
      </c>
      <c r="W22" s="6">
        <v>7125.1</v>
      </c>
      <c r="X22" s="6">
        <v>5423.7</v>
      </c>
      <c r="Y22" s="6">
        <v>675983.4</v>
      </c>
      <c r="Z22" s="6">
        <v>355133</v>
      </c>
      <c r="AA22" s="6">
        <v>1253298</v>
      </c>
      <c r="AB22" s="6">
        <v>123759</v>
      </c>
      <c r="AC22" s="6">
        <v>288.5</v>
      </c>
      <c r="AD22" s="6">
        <v>3207.7</v>
      </c>
      <c r="AE22" s="6">
        <v>60696</v>
      </c>
      <c r="AF22" s="6">
        <v>33909.5</v>
      </c>
      <c r="AG22" s="6">
        <v>1273375.3999999999</v>
      </c>
      <c r="AH22" s="6">
        <v>124199.3</v>
      </c>
      <c r="AI22" s="6">
        <v>879.6</v>
      </c>
      <c r="AJ22" s="6">
        <v>2757.8</v>
      </c>
      <c r="AK22" s="6">
        <v>11216.4</v>
      </c>
      <c r="AL22" s="6">
        <v>8688.4</v>
      </c>
      <c r="AM22" s="6">
        <v>45945.8</v>
      </c>
      <c r="AN22" s="6">
        <v>36481.9</v>
      </c>
      <c r="AO22" s="6">
        <v>3589.8</v>
      </c>
      <c r="AP22" s="6">
        <v>2771.7</v>
      </c>
      <c r="AQ22" s="6">
        <v>9157</v>
      </c>
      <c r="AR22" s="6">
        <v>3599</v>
      </c>
      <c r="AS22" s="6">
        <v>7.4</v>
      </c>
      <c r="AT22" s="6">
        <v>11.7</v>
      </c>
      <c r="AU22" s="7">
        <v>235378.29</v>
      </c>
      <c r="AV22" s="7">
        <v>33944</v>
      </c>
      <c r="AW22" s="6">
        <v>116.1</v>
      </c>
      <c r="AX22" s="6">
        <v>54.2</v>
      </c>
      <c r="AY22" s="6">
        <v>0.66100000000000003</v>
      </c>
      <c r="AZ22" s="6">
        <v>1.9E-2</v>
      </c>
      <c r="BA22" s="6">
        <v>5.8</v>
      </c>
      <c r="BB22" s="6">
        <v>1.95</v>
      </c>
      <c r="BC22" s="6">
        <v>0.96</v>
      </c>
      <c r="BD22" s="6">
        <v>0.36</v>
      </c>
      <c r="BE22" s="6">
        <v>0.06</v>
      </c>
      <c r="BF22" s="6">
        <v>0.49099999999999999</v>
      </c>
      <c r="BG22" s="6">
        <v>4.0000000000000001E-3</v>
      </c>
      <c r="BH22" s="6">
        <v>16.5</v>
      </c>
      <c r="BI22" s="6">
        <v>0.2</v>
      </c>
      <c r="BJ22" s="6">
        <v>0.1</v>
      </c>
    </row>
    <row r="23" spans="1:62">
      <c r="A23" s="5">
        <v>41295</v>
      </c>
      <c r="B23" s="6">
        <v>2636.8</v>
      </c>
      <c r="C23" s="6">
        <v>1396.9</v>
      </c>
      <c r="D23" s="6">
        <v>4775</v>
      </c>
      <c r="E23" s="6"/>
      <c r="F23" s="6"/>
      <c r="G23" s="6"/>
      <c r="H23" s="6">
        <v>5.0999999999999996</v>
      </c>
      <c r="I23" s="6">
        <v>1</v>
      </c>
      <c r="J23" s="6">
        <v>367167</v>
      </c>
      <c r="K23" s="6">
        <v>146410.29999999999</v>
      </c>
      <c r="L23" s="6">
        <v>35611</v>
      </c>
      <c r="M23" s="6">
        <v>8.6</v>
      </c>
      <c r="N23" s="6">
        <v>14</v>
      </c>
      <c r="O23" s="6">
        <v>13580.6</v>
      </c>
      <c r="P23" s="6">
        <v>6298.5</v>
      </c>
      <c r="Q23" s="6">
        <v>150654.70000000001</v>
      </c>
      <c r="R23" s="6">
        <v>120983.1</v>
      </c>
      <c r="S23" s="6">
        <v>74855</v>
      </c>
      <c r="T23" s="6">
        <v>64313.5</v>
      </c>
      <c r="U23" s="6">
        <v>81109.8</v>
      </c>
      <c r="V23" s="6">
        <v>54820.7</v>
      </c>
      <c r="W23" s="6">
        <v>7125.1</v>
      </c>
      <c r="X23" s="6">
        <v>5423.7</v>
      </c>
      <c r="Y23" s="6">
        <v>676282</v>
      </c>
      <c r="Z23" s="6">
        <v>355278.2</v>
      </c>
      <c r="AA23" s="6">
        <v>1253598.3999999999</v>
      </c>
      <c r="AB23" s="6">
        <v>123783</v>
      </c>
      <c r="AC23" s="6">
        <v>288.5</v>
      </c>
      <c r="AD23" s="6">
        <v>3207.7</v>
      </c>
      <c r="AE23" s="6">
        <v>60793.2</v>
      </c>
      <c r="AF23" s="6">
        <v>33973.800000000003</v>
      </c>
      <c r="AG23" s="6">
        <v>1273475.7</v>
      </c>
      <c r="AH23" s="6">
        <v>124223.3</v>
      </c>
      <c r="AI23" s="6">
        <v>879.6</v>
      </c>
      <c r="AJ23" s="6">
        <v>2757.8</v>
      </c>
      <c r="AK23" s="6">
        <v>11222.1</v>
      </c>
      <c r="AL23" s="6">
        <v>8692.2999999999993</v>
      </c>
      <c r="AM23" s="6">
        <v>45958.3</v>
      </c>
      <c r="AN23" s="6">
        <v>36490.9</v>
      </c>
      <c r="AO23" s="6">
        <v>3606.8</v>
      </c>
      <c r="AP23" s="6">
        <v>2785</v>
      </c>
      <c r="AQ23" s="6">
        <v>9187.4</v>
      </c>
      <c r="AR23" s="6">
        <v>3611.1</v>
      </c>
      <c r="AS23" s="6">
        <v>7.4</v>
      </c>
      <c r="AT23" s="6">
        <v>11.7</v>
      </c>
      <c r="AU23" s="7">
        <v>235378.29</v>
      </c>
      <c r="AV23" s="7">
        <v>33944</v>
      </c>
      <c r="AW23" s="6">
        <v>118.8</v>
      </c>
      <c r="AX23" s="6">
        <v>55.4</v>
      </c>
      <c r="AY23" s="6">
        <v>0.66100000000000003</v>
      </c>
      <c r="AZ23" s="6">
        <v>1.9E-2</v>
      </c>
      <c r="BA23" s="6">
        <v>5.8</v>
      </c>
      <c r="BB23" s="6">
        <v>1.95</v>
      </c>
      <c r="BC23" s="6">
        <v>0.96</v>
      </c>
      <c r="BD23" s="6">
        <v>0.36</v>
      </c>
      <c r="BE23" s="6">
        <v>0.06</v>
      </c>
      <c r="BF23" s="6">
        <v>0.49099999999999999</v>
      </c>
      <c r="BG23" s="6">
        <v>4.0000000000000001E-3</v>
      </c>
      <c r="BH23" s="6">
        <v>16.5</v>
      </c>
      <c r="BI23" s="6">
        <v>0.2</v>
      </c>
      <c r="BJ23" s="6">
        <v>0.1</v>
      </c>
    </row>
    <row r="24" spans="1:62">
      <c r="A24" s="5">
        <v>41296</v>
      </c>
      <c r="B24" s="6">
        <v>2636.8</v>
      </c>
      <c r="C24" s="6">
        <v>1396.9</v>
      </c>
      <c r="D24" s="6">
        <v>4775</v>
      </c>
      <c r="E24" s="6"/>
      <c r="F24" s="6"/>
      <c r="G24" s="6"/>
      <c r="H24" s="6">
        <v>5.0999999999999996</v>
      </c>
      <c r="I24" s="6">
        <v>1</v>
      </c>
      <c r="J24" s="6">
        <v>367419</v>
      </c>
      <c r="K24" s="6">
        <v>146510.20000000001</v>
      </c>
      <c r="L24" s="6">
        <v>35635</v>
      </c>
      <c r="M24" s="6">
        <v>8.6</v>
      </c>
      <c r="N24" s="6">
        <v>14</v>
      </c>
      <c r="O24" s="6">
        <v>13580.6</v>
      </c>
      <c r="P24" s="6">
        <v>6298.5</v>
      </c>
      <c r="Q24" s="6">
        <v>150686.70000000001</v>
      </c>
      <c r="R24" s="6">
        <v>121008.8</v>
      </c>
      <c r="S24" s="6">
        <v>74874.5</v>
      </c>
      <c r="T24" s="6">
        <v>64329.5</v>
      </c>
      <c r="U24" s="6">
        <v>81131.100000000006</v>
      </c>
      <c r="V24" s="6">
        <v>54835.5</v>
      </c>
      <c r="W24" s="6">
        <v>7125.1</v>
      </c>
      <c r="X24" s="6">
        <v>5423.7</v>
      </c>
      <c r="Y24" s="6">
        <v>676570.4</v>
      </c>
      <c r="Z24" s="6">
        <v>355423.3</v>
      </c>
      <c r="AA24" s="6">
        <v>1253889.3</v>
      </c>
      <c r="AB24" s="6">
        <v>123807</v>
      </c>
      <c r="AC24" s="6">
        <v>288.5</v>
      </c>
      <c r="AD24" s="6">
        <v>3207.7</v>
      </c>
      <c r="AE24" s="6">
        <v>60892.5</v>
      </c>
      <c r="AF24" s="6">
        <v>34035.800000000003</v>
      </c>
      <c r="AG24" s="6">
        <v>1273578.3</v>
      </c>
      <c r="AH24" s="6">
        <v>124247.3</v>
      </c>
      <c r="AI24" s="6">
        <v>879.6</v>
      </c>
      <c r="AJ24" s="6">
        <v>2757.8</v>
      </c>
      <c r="AK24" s="6">
        <v>11228</v>
      </c>
      <c r="AL24" s="6">
        <v>8696.2000000000007</v>
      </c>
      <c r="AM24" s="6">
        <v>45971.5</v>
      </c>
      <c r="AN24" s="6">
        <v>36500.1</v>
      </c>
      <c r="AO24" s="6">
        <v>3624.3</v>
      </c>
      <c r="AP24" s="6">
        <v>2798.7</v>
      </c>
      <c r="AQ24" s="6">
        <v>9207</v>
      </c>
      <c r="AR24" s="6">
        <v>3618.5</v>
      </c>
      <c r="AS24" s="6">
        <v>7.4</v>
      </c>
      <c r="AT24" s="6">
        <v>11.7</v>
      </c>
      <c r="AU24" s="7">
        <v>235378.29</v>
      </c>
      <c r="AV24" s="7">
        <v>33944</v>
      </c>
      <c r="AW24" s="6">
        <v>121.6</v>
      </c>
      <c r="AX24" s="6">
        <v>56.4</v>
      </c>
      <c r="AY24" s="6">
        <v>0.66100000000000003</v>
      </c>
      <c r="AZ24" s="6">
        <v>1.9E-2</v>
      </c>
      <c r="BA24" s="6">
        <v>5.8</v>
      </c>
      <c r="BB24" s="6">
        <v>1.95</v>
      </c>
      <c r="BC24" s="6">
        <v>0.96</v>
      </c>
      <c r="BD24" s="6">
        <v>0.36</v>
      </c>
      <c r="BE24" s="6">
        <v>0.06</v>
      </c>
      <c r="BF24" s="6">
        <v>0.49099999999999999</v>
      </c>
      <c r="BG24" s="6">
        <v>4.0000000000000001E-3</v>
      </c>
      <c r="BH24" s="6">
        <v>16.5</v>
      </c>
      <c r="BI24" s="6">
        <v>0.2</v>
      </c>
      <c r="BJ24" s="6">
        <v>0.1</v>
      </c>
    </row>
    <row r="25" spans="1:62">
      <c r="A25" s="5">
        <v>41297</v>
      </c>
      <c r="B25" s="6">
        <v>2636.8</v>
      </c>
      <c r="C25" s="6">
        <v>1396.9</v>
      </c>
      <c r="D25" s="6">
        <v>4775</v>
      </c>
      <c r="E25" s="6"/>
      <c r="F25" s="6"/>
      <c r="G25" s="6"/>
      <c r="H25" s="6">
        <v>5.0999999999999996</v>
      </c>
      <c r="I25" s="6">
        <v>1</v>
      </c>
      <c r="J25" s="6">
        <v>367667.5</v>
      </c>
      <c r="K25" s="6">
        <v>146608.70000000001</v>
      </c>
      <c r="L25" s="6">
        <v>35659</v>
      </c>
      <c r="M25" s="6">
        <v>8.6</v>
      </c>
      <c r="N25" s="6">
        <v>14</v>
      </c>
      <c r="O25" s="6">
        <v>13580.6</v>
      </c>
      <c r="P25" s="6">
        <v>6298.5</v>
      </c>
      <c r="Q25" s="6">
        <v>150718.29999999999</v>
      </c>
      <c r="R25" s="6">
        <v>121034.3</v>
      </c>
      <c r="S25" s="6">
        <v>74896</v>
      </c>
      <c r="T25" s="6">
        <v>64346.6</v>
      </c>
      <c r="U25" s="6">
        <v>81152.3</v>
      </c>
      <c r="V25" s="6">
        <v>54850.2</v>
      </c>
      <c r="W25" s="6">
        <v>7125.1</v>
      </c>
      <c r="X25" s="6">
        <v>5423.7</v>
      </c>
      <c r="Y25" s="6">
        <v>676868.7</v>
      </c>
      <c r="Z25" s="6">
        <v>355568.6</v>
      </c>
      <c r="AA25" s="6">
        <v>1254188.8999999999</v>
      </c>
      <c r="AB25" s="6">
        <v>123831</v>
      </c>
      <c r="AC25" s="6">
        <v>288.5</v>
      </c>
      <c r="AD25" s="6">
        <v>3207.7</v>
      </c>
      <c r="AE25" s="6">
        <v>60989.9</v>
      </c>
      <c r="AF25" s="6">
        <v>34100.1</v>
      </c>
      <c r="AG25" s="6">
        <v>1273678.6000000001</v>
      </c>
      <c r="AH25" s="6">
        <v>124271.3</v>
      </c>
      <c r="AI25" s="6">
        <v>879.6</v>
      </c>
      <c r="AJ25" s="6">
        <v>2757.8</v>
      </c>
      <c r="AK25" s="6">
        <v>11233.7</v>
      </c>
      <c r="AL25" s="6">
        <v>8700.1</v>
      </c>
      <c r="AM25" s="6">
        <v>45984.1</v>
      </c>
      <c r="AN25" s="6">
        <v>36509</v>
      </c>
      <c r="AO25" s="6">
        <v>3641.7</v>
      </c>
      <c r="AP25" s="6">
        <v>2812.3</v>
      </c>
      <c r="AQ25" s="6">
        <v>9240.2999999999993</v>
      </c>
      <c r="AR25" s="6">
        <v>3631.9</v>
      </c>
      <c r="AS25" s="6">
        <v>7.4</v>
      </c>
      <c r="AT25" s="6">
        <v>11.7</v>
      </c>
      <c r="AU25" s="7">
        <v>235378.29</v>
      </c>
      <c r="AV25" s="7">
        <v>33944</v>
      </c>
      <c r="AW25" s="6">
        <v>123.1</v>
      </c>
      <c r="AX25" s="6">
        <v>57.1</v>
      </c>
      <c r="AY25" s="6">
        <v>0.66100000000000003</v>
      </c>
      <c r="AZ25" s="6">
        <v>1.9E-2</v>
      </c>
      <c r="BA25" s="6">
        <v>5.8</v>
      </c>
      <c r="BB25" s="6">
        <v>1.95</v>
      </c>
      <c r="BC25" s="6">
        <v>0.96</v>
      </c>
      <c r="BD25" s="6">
        <v>0.36</v>
      </c>
      <c r="BE25" s="6">
        <v>0.06</v>
      </c>
      <c r="BF25" s="6">
        <v>0.49099999999999999</v>
      </c>
      <c r="BG25" s="6">
        <v>4.0000000000000001E-3</v>
      </c>
      <c r="BH25" s="6">
        <v>16.5</v>
      </c>
      <c r="BI25" s="6">
        <v>0.2</v>
      </c>
      <c r="BJ25" s="6">
        <v>0.1</v>
      </c>
    </row>
    <row r="26" spans="1:62">
      <c r="A26" s="5">
        <v>41298</v>
      </c>
      <c r="B26" s="6">
        <v>2636.8</v>
      </c>
      <c r="C26" s="6">
        <v>1396.9</v>
      </c>
      <c r="D26" s="6">
        <v>4775</v>
      </c>
      <c r="E26" s="6"/>
      <c r="F26" s="6"/>
      <c r="G26" s="6"/>
      <c r="H26" s="6">
        <v>5.0999999999999996</v>
      </c>
      <c r="I26" s="6">
        <v>1</v>
      </c>
      <c r="J26" s="6">
        <v>367911.1</v>
      </c>
      <c r="K26" s="6">
        <v>146706</v>
      </c>
      <c r="L26" s="6">
        <v>35683</v>
      </c>
      <c r="M26" s="6">
        <v>8.6</v>
      </c>
      <c r="N26" s="6">
        <v>14</v>
      </c>
      <c r="O26" s="6">
        <v>13580.6</v>
      </c>
      <c r="P26" s="6">
        <v>6298.5</v>
      </c>
      <c r="Q26" s="6">
        <v>150750.20000000001</v>
      </c>
      <c r="R26" s="6">
        <v>121059.8</v>
      </c>
      <c r="S26" s="6">
        <v>74914.899999999994</v>
      </c>
      <c r="T26" s="6">
        <v>64361.9</v>
      </c>
      <c r="U26" s="6">
        <v>81173.5</v>
      </c>
      <c r="V26" s="6">
        <v>54865</v>
      </c>
      <c r="W26" s="6">
        <v>7125.1</v>
      </c>
      <c r="X26" s="6">
        <v>5423.7</v>
      </c>
      <c r="Y26" s="6">
        <v>677150.3</v>
      </c>
      <c r="Z26" s="6">
        <v>355711.1</v>
      </c>
      <c r="AA26" s="6">
        <v>1254468.3999999999</v>
      </c>
      <c r="AB26" s="6">
        <v>123855</v>
      </c>
      <c r="AC26" s="6">
        <v>288.5</v>
      </c>
      <c r="AD26" s="6">
        <v>3207.7</v>
      </c>
      <c r="AE26" s="6">
        <v>61086.3</v>
      </c>
      <c r="AF26" s="6">
        <v>34160.199999999997</v>
      </c>
      <c r="AG26" s="6">
        <v>1273778.6000000001</v>
      </c>
      <c r="AH26" s="6">
        <v>124295.3</v>
      </c>
      <c r="AI26" s="6">
        <v>879.6</v>
      </c>
      <c r="AJ26" s="6">
        <v>2757.8</v>
      </c>
      <c r="AK26" s="6">
        <v>11239.5</v>
      </c>
      <c r="AL26" s="6">
        <v>8704.1</v>
      </c>
      <c r="AM26" s="6">
        <v>45996.800000000003</v>
      </c>
      <c r="AN26" s="6">
        <v>36518.1</v>
      </c>
      <c r="AO26" s="6">
        <v>3659.3</v>
      </c>
      <c r="AP26" s="6">
        <v>2825.9</v>
      </c>
      <c r="AQ26" s="6">
        <v>9261.6</v>
      </c>
      <c r="AR26" s="6">
        <v>3639.9</v>
      </c>
      <c r="AS26" s="6">
        <v>7.4</v>
      </c>
      <c r="AT26" s="6">
        <v>11.7</v>
      </c>
      <c r="AU26" s="7">
        <v>235378.29</v>
      </c>
      <c r="AV26" s="7">
        <v>33944</v>
      </c>
      <c r="AW26" s="6">
        <v>125.9</v>
      </c>
      <c r="AX26" s="6">
        <v>58.3</v>
      </c>
      <c r="AY26" s="6">
        <v>0.66100000000000003</v>
      </c>
      <c r="AZ26" s="6">
        <v>1.9E-2</v>
      </c>
      <c r="BA26" s="6">
        <v>5.8</v>
      </c>
      <c r="BB26" s="6">
        <v>1.95</v>
      </c>
      <c r="BC26" s="6">
        <v>0.96</v>
      </c>
      <c r="BD26" s="6">
        <v>0.36</v>
      </c>
      <c r="BE26" s="6">
        <v>0.06</v>
      </c>
      <c r="BF26" s="6">
        <v>0.49099999999999999</v>
      </c>
      <c r="BG26" s="6">
        <v>4.0000000000000001E-3</v>
      </c>
      <c r="BH26" s="6">
        <v>16.5</v>
      </c>
      <c r="BI26" s="6">
        <v>0.2</v>
      </c>
      <c r="BJ26" s="6">
        <v>0.1</v>
      </c>
    </row>
    <row r="27" spans="1:62">
      <c r="A27" s="5">
        <v>41299</v>
      </c>
      <c r="B27" s="6">
        <v>2636.8</v>
      </c>
      <c r="C27" s="6">
        <v>1396.9</v>
      </c>
      <c r="D27" s="6">
        <v>4775</v>
      </c>
      <c r="E27" s="6"/>
      <c r="F27" s="6"/>
      <c r="G27" s="6"/>
      <c r="H27" s="6">
        <v>5.0999999999999996</v>
      </c>
      <c r="I27" s="6">
        <v>1</v>
      </c>
      <c r="J27" s="6">
        <v>368169.4</v>
      </c>
      <c r="K27" s="6">
        <v>146807.79999999999</v>
      </c>
      <c r="L27" s="6">
        <v>35707</v>
      </c>
      <c r="M27" s="6">
        <v>8.6</v>
      </c>
      <c r="N27" s="6">
        <v>14</v>
      </c>
      <c r="O27" s="6">
        <v>13580.6</v>
      </c>
      <c r="P27" s="6">
        <v>6298.5</v>
      </c>
      <c r="Q27" s="6">
        <v>150782.6</v>
      </c>
      <c r="R27" s="6">
        <v>121085.7</v>
      </c>
      <c r="S27" s="6">
        <v>74935.7</v>
      </c>
      <c r="T27" s="6">
        <v>64378.7</v>
      </c>
      <c r="U27" s="6">
        <v>81194.5</v>
      </c>
      <c r="V27" s="6">
        <v>54879.6</v>
      </c>
      <c r="W27" s="6">
        <v>7125.1</v>
      </c>
      <c r="X27" s="6">
        <v>5423.7</v>
      </c>
      <c r="Y27" s="6">
        <v>677454.8</v>
      </c>
      <c r="Z27" s="6">
        <v>355858.8</v>
      </c>
      <c r="AA27" s="6">
        <v>1256770.3999999999</v>
      </c>
      <c r="AB27" s="6">
        <v>123879</v>
      </c>
      <c r="AC27" s="6">
        <v>288.5</v>
      </c>
      <c r="AD27" s="6">
        <v>3207.7</v>
      </c>
      <c r="AE27" s="6">
        <v>61185.4</v>
      </c>
      <c r="AF27" s="6">
        <v>34225.5</v>
      </c>
      <c r="AG27" s="6">
        <v>1273880.8</v>
      </c>
      <c r="AH27" s="6">
        <v>124319.3</v>
      </c>
      <c r="AI27" s="6">
        <v>879.6</v>
      </c>
      <c r="AJ27" s="6">
        <v>2757.8</v>
      </c>
      <c r="AK27" s="6">
        <v>11245.3</v>
      </c>
      <c r="AL27" s="6">
        <v>8708</v>
      </c>
      <c r="AM27" s="6">
        <v>46009.5</v>
      </c>
      <c r="AN27" s="6">
        <v>36527.199999999997</v>
      </c>
      <c r="AO27" s="6">
        <v>3676.8</v>
      </c>
      <c r="AP27" s="6">
        <v>2839.7</v>
      </c>
      <c r="AQ27" s="6">
        <v>9292</v>
      </c>
      <c r="AR27" s="6">
        <v>3652.1</v>
      </c>
      <c r="AS27" s="6">
        <v>7.4</v>
      </c>
      <c r="AT27" s="6">
        <v>11.7</v>
      </c>
      <c r="AU27" s="7">
        <v>235378.29</v>
      </c>
      <c r="AV27" s="7">
        <v>33944</v>
      </c>
      <c r="AW27" s="6">
        <v>128.69999999999999</v>
      </c>
      <c r="AX27" s="6">
        <v>59.3</v>
      </c>
      <c r="AY27" s="6">
        <v>0.66100000000000003</v>
      </c>
      <c r="AZ27" s="6">
        <v>1.9E-2</v>
      </c>
      <c r="BA27" s="6">
        <v>5.8</v>
      </c>
      <c r="BB27" s="6">
        <v>1.95</v>
      </c>
      <c r="BC27" s="6">
        <v>0.96</v>
      </c>
      <c r="BD27" s="6">
        <v>0.36</v>
      </c>
      <c r="BE27" s="6">
        <v>0.06</v>
      </c>
      <c r="BF27" s="6">
        <v>0.49099999999999999</v>
      </c>
      <c r="BG27" s="6">
        <v>4.0000000000000001E-3</v>
      </c>
      <c r="BH27" s="6">
        <v>16.5</v>
      </c>
      <c r="BI27" s="6">
        <v>0.2</v>
      </c>
      <c r="BJ27" s="6">
        <v>0.1</v>
      </c>
    </row>
    <row r="28" spans="1:62">
      <c r="A28" s="5">
        <v>41300</v>
      </c>
      <c r="B28" s="6">
        <v>2636.8</v>
      </c>
      <c r="C28" s="6">
        <v>1396.9</v>
      </c>
      <c r="D28" s="6">
        <v>4775</v>
      </c>
      <c r="E28" s="6"/>
      <c r="F28" s="6"/>
      <c r="G28" s="6"/>
      <c r="H28" s="6">
        <v>5.0999999999999996</v>
      </c>
      <c r="I28" s="6">
        <v>1</v>
      </c>
      <c r="J28" s="6">
        <v>368418.3</v>
      </c>
      <c r="K28" s="6">
        <v>146906.29999999999</v>
      </c>
      <c r="L28" s="6">
        <v>35731</v>
      </c>
      <c r="M28" s="6">
        <v>8.6</v>
      </c>
      <c r="N28" s="6">
        <v>14</v>
      </c>
      <c r="O28" s="6">
        <v>13580.6</v>
      </c>
      <c r="P28" s="6">
        <v>6298.5</v>
      </c>
      <c r="Q28" s="6">
        <v>150814.70000000001</v>
      </c>
      <c r="R28" s="6">
        <v>121111.4</v>
      </c>
      <c r="S28" s="6">
        <v>74955.100000000006</v>
      </c>
      <c r="T28" s="6">
        <v>64394.9</v>
      </c>
      <c r="U28" s="6">
        <v>81214.100000000006</v>
      </c>
      <c r="V28" s="6">
        <v>54893.4</v>
      </c>
      <c r="W28" s="6">
        <v>7125.1</v>
      </c>
      <c r="X28" s="6">
        <v>5423.7</v>
      </c>
      <c r="Y28" s="6">
        <v>677738.2</v>
      </c>
      <c r="Z28" s="6">
        <v>356001.5</v>
      </c>
      <c r="AA28" s="6">
        <v>1255052.3999999999</v>
      </c>
      <c r="AB28" s="6">
        <v>123903</v>
      </c>
      <c r="AC28" s="6">
        <v>288.5</v>
      </c>
      <c r="AD28" s="6">
        <v>3207.7</v>
      </c>
      <c r="AE28" s="6">
        <v>61282.7</v>
      </c>
      <c r="AF28" s="6">
        <v>34285.699999999997</v>
      </c>
      <c r="AG28" s="6">
        <v>1273981.8</v>
      </c>
      <c r="AH28" s="6">
        <v>124343.3</v>
      </c>
      <c r="AI28" s="6">
        <v>879.6</v>
      </c>
      <c r="AJ28" s="6">
        <v>2757.8</v>
      </c>
      <c r="AK28" s="6">
        <v>11251</v>
      </c>
      <c r="AL28" s="6">
        <v>8711.9</v>
      </c>
      <c r="AM28" s="6">
        <v>46021.2</v>
      </c>
      <c r="AN28" s="6">
        <v>36535.5</v>
      </c>
      <c r="AO28" s="6">
        <v>3693.9</v>
      </c>
      <c r="AP28" s="6">
        <v>2853</v>
      </c>
      <c r="AQ28" s="6">
        <v>9312.7999999999993</v>
      </c>
      <c r="AR28" s="6">
        <v>3660.4</v>
      </c>
      <c r="AS28" s="6">
        <v>7.4</v>
      </c>
      <c r="AT28" s="6">
        <v>11.7</v>
      </c>
      <c r="AU28" s="7">
        <v>235378.29</v>
      </c>
      <c r="AV28" s="7">
        <v>33944</v>
      </c>
      <c r="AW28" s="6">
        <v>131.1</v>
      </c>
      <c r="AX28" s="6">
        <v>60.3</v>
      </c>
      <c r="AY28" s="6">
        <v>0.66100000000000003</v>
      </c>
      <c r="AZ28" s="6">
        <v>1.9E-2</v>
      </c>
      <c r="BA28" s="6">
        <v>5.8</v>
      </c>
      <c r="BB28" s="6">
        <v>1.95</v>
      </c>
      <c r="BC28" s="6">
        <v>0.96</v>
      </c>
      <c r="BD28" s="6">
        <v>0.36</v>
      </c>
      <c r="BE28" s="6">
        <v>0.06</v>
      </c>
      <c r="BF28" s="6">
        <v>0.49099999999999999</v>
      </c>
      <c r="BG28" s="6">
        <v>4.0000000000000001E-3</v>
      </c>
      <c r="BH28" s="6">
        <v>16.5</v>
      </c>
      <c r="BI28" s="6">
        <v>0.2</v>
      </c>
      <c r="BJ28" s="6">
        <v>0.1</v>
      </c>
    </row>
    <row r="29" spans="1:62">
      <c r="A29" s="5">
        <v>41301</v>
      </c>
      <c r="B29" s="6">
        <v>2636.8</v>
      </c>
      <c r="C29" s="6">
        <v>1396.9</v>
      </c>
      <c r="D29" s="6">
        <v>4775</v>
      </c>
      <c r="E29" s="6"/>
      <c r="F29" s="6"/>
      <c r="G29" s="6"/>
      <c r="H29" s="6">
        <v>5.0999999999999996</v>
      </c>
      <c r="I29" s="6">
        <v>1</v>
      </c>
      <c r="J29" s="6">
        <v>368666</v>
      </c>
      <c r="K29" s="6">
        <v>147004.4</v>
      </c>
      <c r="L29" s="6">
        <v>35755</v>
      </c>
      <c r="M29" s="6">
        <v>8.6</v>
      </c>
      <c r="N29" s="6">
        <v>14</v>
      </c>
      <c r="O29" s="6">
        <v>13580.6</v>
      </c>
      <c r="P29" s="6">
        <v>6298.5</v>
      </c>
      <c r="Q29" s="6">
        <v>150846.79999999999</v>
      </c>
      <c r="R29" s="6">
        <v>121137</v>
      </c>
      <c r="S29" s="6">
        <v>74975</v>
      </c>
      <c r="T29" s="6">
        <v>64411.199999999997</v>
      </c>
      <c r="U29" s="6">
        <v>81234.399999999994</v>
      </c>
      <c r="V29" s="6">
        <v>54907.8</v>
      </c>
      <c r="W29" s="6">
        <v>7125.1</v>
      </c>
      <c r="X29" s="6">
        <v>5423.7</v>
      </c>
      <c r="Y29" s="6">
        <v>678023</v>
      </c>
      <c r="Z29" s="6">
        <v>356156.3</v>
      </c>
      <c r="AA29" s="6">
        <v>1255334.8999999999</v>
      </c>
      <c r="AB29" s="6">
        <v>123927</v>
      </c>
      <c r="AC29" s="6">
        <v>288.5</v>
      </c>
      <c r="AD29" s="6">
        <v>3207.7</v>
      </c>
      <c r="AE29" s="6">
        <v>61380.5</v>
      </c>
      <c r="AF29" s="6">
        <v>34335.199999999997</v>
      </c>
      <c r="AG29" s="6">
        <v>1274084.1000000001</v>
      </c>
      <c r="AH29" s="6">
        <v>124367.3</v>
      </c>
      <c r="AI29" s="6">
        <v>879.6</v>
      </c>
      <c r="AJ29" s="6">
        <v>2757.8</v>
      </c>
      <c r="AK29" s="6">
        <v>11256.8</v>
      </c>
      <c r="AL29" s="6">
        <v>8715.7999999999993</v>
      </c>
      <c r="AM29" s="6">
        <v>46033</v>
      </c>
      <c r="AN29" s="6">
        <v>36543.9</v>
      </c>
      <c r="AO29" s="6">
        <v>3711.1</v>
      </c>
      <c r="AP29" s="6">
        <v>2866.4</v>
      </c>
      <c r="AQ29" s="6">
        <v>9336.7999999999993</v>
      </c>
      <c r="AR29" s="6">
        <v>3669.8</v>
      </c>
      <c r="AS29" s="6">
        <v>7.4</v>
      </c>
      <c r="AT29" s="6">
        <v>11.7</v>
      </c>
      <c r="AU29" s="7">
        <v>235378.29</v>
      </c>
      <c r="AV29" s="7">
        <v>33944</v>
      </c>
      <c r="AW29" s="6">
        <v>132.80000000000001</v>
      </c>
      <c r="AX29" s="6">
        <v>60.7</v>
      </c>
      <c r="AY29" s="6">
        <v>0.66100000000000003</v>
      </c>
      <c r="AZ29" s="6">
        <v>1.9E-2</v>
      </c>
      <c r="BA29" s="6">
        <v>5.8</v>
      </c>
      <c r="BB29" s="6">
        <v>1.95</v>
      </c>
      <c r="BC29" s="6">
        <v>0.96</v>
      </c>
      <c r="BD29" s="6">
        <v>0.36</v>
      </c>
      <c r="BE29" s="6">
        <v>0.06</v>
      </c>
      <c r="BF29" s="6">
        <v>0.49099999999999999</v>
      </c>
      <c r="BG29" s="6">
        <v>4.0000000000000001E-3</v>
      </c>
      <c r="BH29" s="6">
        <v>16.5</v>
      </c>
      <c r="BI29" s="6">
        <v>0.2</v>
      </c>
      <c r="BJ29" s="6">
        <v>0.1</v>
      </c>
    </row>
    <row r="30" spans="1:62">
      <c r="A30" s="5">
        <v>41302</v>
      </c>
      <c r="B30" s="6">
        <v>2637.6</v>
      </c>
      <c r="C30" s="6">
        <v>1397.3</v>
      </c>
      <c r="D30" s="6">
        <v>4776</v>
      </c>
      <c r="E30" s="6"/>
      <c r="F30" s="6"/>
      <c r="G30" s="6"/>
      <c r="H30" s="6">
        <v>5.0999999999999996</v>
      </c>
      <c r="I30" s="6">
        <v>1</v>
      </c>
      <c r="J30" s="6">
        <v>368919.5</v>
      </c>
      <c r="K30" s="6">
        <v>147104.6</v>
      </c>
      <c r="L30" s="6">
        <v>35779</v>
      </c>
      <c r="M30" s="6">
        <v>8.6</v>
      </c>
      <c r="N30" s="6">
        <v>14</v>
      </c>
      <c r="O30" s="6">
        <v>13580.6</v>
      </c>
      <c r="P30" s="6">
        <v>6298.5</v>
      </c>
      <c r="Q30" s="6">
        <v>150879.4</v>
      </c>
      <c r="R30" s="6">
        <v>121163.1</v>
      </c>
      <c r="S30" s="6">
        <v>74994.7</v>
      </c>
      <c r="T30" s="6">
        <v>64427.6</v>
      </c>
      <c r="U30" s="6">
        <v>81254.600000000006</v>
      </c>
      <c r="V30" s="6">
        <v>54921.9</v>
      </c>
      <c r="W30" s="6">
        <v>7125.1</v>
      </c>
      <c r="X30" s="6">
        <v>5423.7</v>
      </c>
      <c r="Y30" s="6">
        <v>678315.6</v>
      </c>
      <c r="Z30" s="6">
        <v>356312</v>
      </c>
      <c r="AA30" s="6">
        <v>1255625.3</v>
      </c>
      <c r="AB30" s="6">
        <v>123951</v>
      </c>
      <c r="AC30" s="6">
        <v>288.5</v>
      </c>
      <c r="AD30" s="6">
        <v>3207.7</v>
      </c>
      <c r="AE30" s="6">
        <v>61476.5</v>
      </c>
      <c r="AF30" s="6">
        <v>34385.699999999997</v>
      </c>
      <c r="AG30" s="6">
        <v>1274184</v>
      </c>
      <c r="AH30" s="6">
        <v>124391.3</v>
      </c>
      <c r="AI30" s="6">
        <v>879.6</v>
      </c>
      <c r="AJ30" s="6">
        <v>2757.8</v>
      </c>
      <c r="AK30" s="6">
        <v>11262.6</v>
      </c>
      <c r="AL30" s="6">
        <v>8719.7999999999993</v>
      </c>
      <c r="AM30" s="6">
        <v>46045</v>
      </c>
      <c r="AN30" s="6">
        <v>36552.400000000001</v>
      </c>
      <c r="AO30" s="6">
        <v>3728.6</v>
      </c>
      <c r="AP30" s="6">
        <v>2879.9</v>
      </c>
      <c r="AQ30" s="6">
        <v>9358.9</v>
      </c>
      <c r="AR30" s="6">
        <v>3678.7</v>
      </c>
      <c r="AS30" s="6">
        <v>7.4</v>
      </c>
      <c r="AT30" s="6">
        <v>11.7</v>
      </c>
      <c r="AU30" s="7">
        <v>235378.29</v>
      </c>
      <c r="AV30" s="7">
        <v>33944</v>
      </c>
      <c r="AW30" s="6">
        <v>134</v>
      </c>
      <c r="AX30" s="6">
        <v>61.3</v>
      </c>
      <c r="AY30" s="6">
        <v>0.66100000000000003</v>
      </c>
      <c r="AZ30" s="6">
        <v>1.9E-2</v>
      </c>
      <c r="BA30" s="6">
        <v>5.8</v>
      </c>
      <c r="BB30" s="6">
        <v>1.95</v>
      </c>
      <c r="BC30" s="6">
        <v>0.96</v>
      </c>
      <c r="BD30" s="6">
        <v>0.36</v>
      </c>
      <c r="BE30" s="6">
        <v>0.06</v>
      </c>
      <c r="BF30" s="6">
        <v>0.49099999999999999</v>
      </c>
      <c r="BG30" s="6">
        <v>4.0000000000000001E-3</v>
      </c>
      <c r="BH30" s="6">
        <v>16.5</v>
      </c>
      <c r="BI30" s="6">
        <v>0.2</v>
      </c>
      <c r="BJ30" s="6">
        <v>0.1</v>
      </c>
    </row>
    <row r="31" spans="1:62">
      <c r="A31" s="5">
        <v>41303</v>
      </c>
      <c r="B31" s="6">
        <v>2637.6</v>
      </c>
      <c r="C31" s="6">
        <v>1397.3</v>
      </c>
      <c r="D31" s="6">
        <v>4776</v>
      </c>
      <c r="E31" s="6"/>
      <c r="F31" s="6"/>
      <c r="G31" s="6"/>
      <c r="H31" s="6">
        <v>5.0999999999999996</v>
      </c>
      <c r="I31" s="6">
        <v>1</v>
      </c>
      <c r="J31" s="6">
        <v>369173.9</v>
      </c>
      <c r="K31" s="6">
        <v>147204.9</v>
      </c>
      <c r="L31" s="6">
        <v>35803</v>
      </c>
      <c r="M31" s="6">
        <v>8.6</v>
      </c>
      <c r="N31" s="6">
        <v>14</v>
      </c>
      <c r="O31" s="6">
        <v>13580.6</v>
      </c>
      <c r="P31" s="6">
        <v>6298.5</v>
      </c>
      <c r="Q31" s="6">
        <v>150911.79999999999</v>
      </c>
      <c r="R31" s="6">
        <v>121188.9</v>
      </c>
      <c r="S31" s="6">
        <v>75015</v>
      </c>
      <c r="T31" s="6">
        <v>64444.1</v>
      </c>
      <c r="U31" s="6">
        <v>81275.3</v>
      </c>
      <c r="V31" s="6">
        <v>54936.3</v>
      </c>
      <c r="W31" s="6">
        <v>7125.1</v>
      </c>
      <c r="X31" s="6">
        <v>5423.7</v>
      </c>
      <c r="Y31" s="6">
        <v>678605.9</v>
      </c>
      <c r="Z31" s="6">
        <v>356459.8</v>
      </c>
      <c r="AA31" s="6">
        <v>1255914.6000000001</v>
      </c>
      <c r="AB31" s="6">
        <v>123975</v>
      </c>
      <c r="AC31" s="6">
        <v>288.5</v>
      </c>
      <c r="AD31" s="6">
        <v>3207.7</v>
      </c>
      <c r="AE31" s="6">
        <v>61577.9</v>
      </c>
      <c r="AF31" s="6">
        <v>34444.9</v>
      </c>
      <c r="AG31" s="6">
        <v>1274288.8999999999</v>
      </c>
      <c r="AH31" s="6">
        <v>124415.3</v>
      </c>
      <c r="AI31" s="6">
        <v>879.6</v>
      </c>
      <c r="AJ31" s="6">
        <v>2757.8</v>
      </c>
      <c r="AK31" s="6">
        <v>11268.3</v>
      </c>
      <c r="AL31" s="6">
        <v>8723.7000000000007</v>
      </c>
      <c r="AM31" s="6">
        <v>46056.4</v>
      </c>
      <c r="AN31" s="6">
        <v>36560.5</v>
      </c>
      <c r="AO31" s="6">
        <v>3745.8</v>
      </c>
      <c r="AP31" s="6">
        <v>2893.2</v>
      </c>
      <c r="AQ31" s="6">
        <v>9385.4</v>
      </c>
      <c r="AR31" s="6">
        <v>3689</v>
      </c>
      <c r="AS31" s="6">
        <v>7.4</v>
      </c>
      <c r="AT31" s="6">
        <v>11.7</v>
      </c>
      <c r="AU31" s="7">
        <v>235378.29</v>
      </c>
      <c r="AV31" s="7">
        <v>33944</v>
      </c>
      <c r="AW31" s="6">
        <v>134</v>
      </c>
      <c r="AX31" s="6">
        <v>61.6</v>
      </c>
      <c r="AY31" s="6">
        <v>0.66100000000000003</v>
      </c>
      <c r="AZ31" s="6">
        <v>1.9E-2</v>
      </c>
      <c r="BA31" s="6">
        <v>5.8</v>
      </c>
      <c r="BB31" s="6">
        <v>1.95</v>
      </c>
      <c r="BC31" s="6">
        <v>0.96</v>
      </c>
      <c r="BD31" s="6">
        <v>0.36</v>
      </c>
      <c r="BE31" s="6">
        <v>0.06</v>
      </c>
      <c r="BF31" s="6">
        <v>0.49099999999999999</v>
      </c>
      <c r="BG31" s="6">
        <v>4.0000000000000001E-3</v>
      </c>
      <c r="BH31" s="6">
        <v>16.5</v>
      </c>
      <c r="BI31" s="6">
        <v>0.2</v>
      </c>
      <c r="BJ31" s="6">
        <v>0.1</v>
      </c>
    </row>
    <row r="32" spans="1:62">
      <c r="A32" s="5">
        <v>41304</v>
      </c>
      <c r="B32" s="6">
        <v>2637.6</v>
      </c>
      <c r="C32" s="6">
        <v>1397.3</v>
      </c>
      <c r="D32" s="6">
        <v>4776</v>
      </c>
      <c r="E32" s="6"/>
      <c r="F32" s="6"/>
      <c r="G32" s="6"/>
      <c r="H32" s="6">
        <v>5.0999999999999996</v>
      </c>
      <c r="I32" s="6">
        <v>1</v>
      </c>
      <c r="J32" s="6">
        <v>369427.5</v>
      </c>
      <c r="K32" s="6">
        <v>147304.6</v>
      </c>
      <c r="L32" s="6">
        <v>35827</v>
      </c>
      <c r="M32" s="6">
        <v>8.6</v>
      </c>
      <c r="N32" s="6">
        <v>14</v>
      </c>
      <c r="O32" s="6">
        <v>13580.6</v>
      </c>
      <c r="P32" s="6">
        <v>6298.5</v>
      </c>
      <c r="Q32" s="6">
        <v>150943.5</v>
      </c>
      <c r="R32" s="6">
        <v>121214.3</v>
      </c>
      <c r="S32" s="6">
        <v>75033.8</v>
      </c>
      <c r="T32" s="6">
        <v>64459.8</v>
      </c>
      <c r="U32" s="6">
        <v>81295.899999999994</v>
      </c>
      <c r="V32" s="6">
        <v>54950.7</v>
      </c>
      <c r="W32" s="6">
        <v>7125.1</v>
      </c>
      <c r="X32" s="6">
        <v>5423.7</v>
      </c>
      <c r="Y32" s="6">
        <v>678876.9</v>
      </c>
      <c r="Z32" s="6">
        <v>356595</v>
      </c>
      <c r="AA32" s="6">
        <v>1256180</v>
      </c>
      <c r="AB32" s="6">
        <v>123999</v>
      </c>
      <c r="AC32" s="6">
        <v>288.5</v>
      </c>
      <c r="AD32" s="6">
        <v>3207.7</v>
      </c>
      <c r="AE32" s="6">
        <v>61687.3</v>
      </c>
      <c r="AF32" s="6">
        <v>34511.800000000003</v>
      </c>
      <c r="AG32" s="6">
        <v>1274400.6000000001</v>
      </c>
      <c r="AH32" s="6">
        <v>124439.3</v>
      </c>
      <c r="AI32" s="6">
        <v>879.6</v>
      </c>
      <c r="AJ32" s="6">
        <v>2757.8</v>
      </c>
      <c r="AK32" s="6">
        <v>11274</v>
      </c>
      <c r="AL32" s="6">
        <v>8727.6</v>
      </c>
      <c r="AM32" s="6">
        <v>46067.8</v>
      </c>
      <c r="AN32" s="6">
        <v>36568.6</v>
      </c>
      <c r="AO32" s="6">
        <v>3762.6</v>
      </c>
      <c r="AP32" s="6">
        <v>2906.3</v>
      </c>
      <c r="AQ32" s="6">
        <v>9405.2000000000007</v>
      </c>
      <c r="AR32" s="6">
        <v>3696.9</v>
      </c>
      <c r="AS32" s="6">
        <v>7.4</v>
      </c>
      <c r="AT32" s="6">
        <v>11.7</v>
      </c>
      <c r="AU32" s="7">
        <v>235378.29</v>
      </c>
      <c r="AV32" s="7">
        <v>33944</v>
      </c>
      <c r="AW32" s="6">
        <v>134.1</v>
      </c>
      <c r="AX32" s="6">
        <v>62.3</v>
      </c>
      <c r="AY32" s="6">
        <v>0.66100000000000003</v>
      </c>
      <c r="AZ32" s="6">
        <v>1.9E-2</v>
      </c>
      <c r="BA32" s="6">
        <v>5.8</v>
      </c>
      <c r="BB32" s="6">
        <v>1.95</v>
      </c>
      <c r="BC32" s="6">
        <v>0.96</v>
      </c>
      <c r="BD32" s="6">
        <v>0.36</v>
      </c>
      <c r="BE32" s="6">
        <v>0.06</v>
      </c>
      <c r="BF32" s="6">
        <v>0.49099999999999999</v>
      </c>
      <c r="BG32" s="6">
        <v>4.0000000000000001E-3</v>
      </c>
      <c r="BH32" s="6">
        <v>16.5</v>
      </c>
      <c r="BI32" s="6">
        <v>0.2</v>
      </c>
      <c r="BJ32" s="6">
        <v>0.1</v>
      </c>
    </row>
    <row r="33" spans="1:62">
      <c r="A33" s="5">
        <v>41305</v>
      </c>
      <c r="B33" s="6">
        <v>2637.6</v>
      </c>
      <c r="C33" s="6">
        <v>1397.3</v>
      </c>
      <c r="D33" s="6">
        <v>4776</v>
      </c>
      <c r="E33" s="6"/>
      <c r="F33" s="6"/>
      <c r="G33" s="6"/>
      <c r="H33" s="6">
        <v>5.0999999999999996</v>
      </c>
      <c r="I33" s="6">
        <v>1</v>
      </c>
      <c r="J33" s="6">
        <v>369686.5</v>
      </c>
      <c r="K33" s="6">
        <v>147406.6</v>
      </c>
      <c r="L33" s="6">
        <v>35851</v>
      </c>
      <c r="M33" s="6">
        <v>8.6</v>
      </c>
      <c r="N33" s="6">
        <v>14</v>
      </c>
      <c r="O33" s="6">
        <v>13580.6</v>
      </c>
      <c r="P33" s="6">
        <v>6298.5</v>
      </c>
      <c r="Q33" s="6">
        <v>150974.6</v>
      </c>
      <c r="R33" s="6">
        <v>121238.9</v>
      </c>
      <c r="S33" s="6">
        <v>75056.3</v>
      </c>
      <c r="T33" s="6">
        <v>64477.4</v>
      </c>
      <c r="U33" s="6">
        <v>81317.2</v>
      </c>
      <c r="V33" s="6">
        <v>54965.5</v>
      </c>
      <c r="W33" s="6">
        <v>7125.1</v>
      </c>
      <c r="X33" s="6">
        <v>5423.7</v>
      </c>
      <c r="Y33" s="6">
        <v>679180.80000000005</v>
      </c>
      <c r="Z33" s="6">
        <v>356752.1</v>
      </c>
      <c r="AA33" s="6">
        <v>1256477.1000000001</v>
      </c>
      <c r="AB33" s="6">
        <v>124023</v>
      </c>
      <c r="AC33" s="6">
        <v>288.5</v>
      </c>
      <c r="AD33" s="6">
        <v>3207.7</v>
      </c>
      <c r="AE33" s="6">
        <v>61793.2</v>
      </c>
      <c r="AF33" s="6">
        <v>34576.300000000003</v>
      </c>
      <c r="AG33" s="6">
        <v>1274510</v>
      </c>
      <c r="AH33" s="6">
        <v>124463.3</v>
      </c>
      <c r="AI33" s="6">
        <v>879.6</v>
      </c>
      <c r="AJ33" s="6">
        <v>2757.8</v>
      </c>
      <c r="AK33" s="6">
        <v>11279.9</v>
      </c>
      <c r="AL33" s="6">
        <v>8731.6</v>
      </c>
      <c r="AM33" s="6">
        <v>46080.7</v>
      </c>
      <c r="AN33" s="6">
        <v>36577.9</v>
      </c>
      <c r="AO33" s="6">
        <v>3780.3</v>
      </c>
      <c r="AP33" s="6">
        <v>2920</v>
      </c>
      <c r="AQ33" s="6">
        <v>9439.7000000000007</v>
      </c>
      <c r="AR33" s="6">
        <v>3710.5</v>
      </c>
      <c r="AS33" s="6">
        <v>7.4</v>
      </c>
      <c r="AT33" s="6">
        <v>11.7</v>
      </c>
      <c r="AU33" s="7">
        <v>235378.29</v>
      </c>
      <c r="AV33" s="7">
        <v>33944</v>
      </c>
      <c r="AW33" s="6">
        <v>135.4</v>
      </c>
      <c r="AX33" s="6">
        <v>69.5</v>
      </c>
      <c r="AY33" s="6">
        <v>1.4159999999999999</v>
      </c>
      <c r="AZ33" s="6">
        <v>7.7480000000000002</v>
      </c>
      <c r="BA33" s="6">
        <v>5.8</v>
      </c>
      <c r="BB33" s="6">
        <v>1.95</v>
      </c>
      <c r="BC33" s="6">
        <v>0.96</v>
      </c>
      <c r="BD33" s="6">
        <v>0.36</v>
      </c>
      <c r="BE33" s="6">
        <v>0.06</v>
      </c>
      <c r="BF33" s="6">
        <v>0.49099999999999999</v>
      </c>
      <c r="BG33" s="6">
        <v>4.0000000000000001E-3</v>
      </c>
      <c r="BH33" s="6">
        <v>16.5</v>
      </c>
      <c r="BI33" s="6">
        <v>0.2</v>
      </c>
      <c r="BJ33" s="6">
        <v>0.1</v>
      </c>
    </row>
    <row r="34" spans="1:62">
      <c r="A34" s="17"/>
      <c r="B34" s="18"/>
      <c r="C34" s="18"/>
      <c r="D34" s="18"/>
      <c r="E34" s="18"/>
      <c r="F34" s="18"/>
      <c r="G34" s="18"/>
      <c r="H34" s="18"/>
      <c r="I34" s="18"/>
      <c r="J34" s="19"/>
      <c r="K34" s="19"/>
      <c r="L34" s="20"/>
      <c r="M34" s="18"/>
      <c r="N34" s="18"/>
      <c r="O34" s="21"/>
      <c r="P34" s="18"/>
      <c r="Q34" s="18"/>
      <c r="R34" s="18"/>
      <c r="S34" s="18"/>
      <c r="T34" s="22"/>
      <c r="U34" s="18"/>
      <c r="V34" s="18"/>
      <c r="W34" s="18"/>
      <c r="X34" s="18"/>
      <c r="Y34" s="18"/>
      <c r="Z34" s="18"/>
      <c r="AA34" s="18"/>
      <c r="AB34" s="21"/>
      <c r="AC34" s="18"/>
      <c r="AD34" s="18"/>
      <c r="AE34" s="24"/>
      <c r="AF34" s="25"/>
      <c r="AG34" s="24"/>
      <c r="AH34" s="18"/>
      <c r="AI34" s="18"/>
      <c r="AJ34" s="18"/>
      <c r="AK34" s="18"/>
      <c r="AL34" s="18"/>
      <c r="AM34" s="18"/>
      <c r="AN34" s="18"/>
      <c r="AO34" s="18"/>
      <c r="AP34" s="18"/>
      <c r="AQ34" s="21"/>
      <c r="AR34" s="21"/>
      <c r="AS34" s="18"/>
      <c r="AT34" s="18"/>
      <c r="AU34" s="19"/>
      <c r="AV34" s="19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</row>
    <row r="35" spans="1:62">
      <c r="A35" s="5">
        <v>41305</v>
      </c>
      <c r="B35" s="6">
        <v>2637.6</v>
      </c>
      <c r="C35" s="6">
        <v>1397.3</v>
      </c>
      <c r="D35" s="6">
        <v>4776</v>
      </c>
      <c r="E35" s="6"/>
      <c r="F35" s="6"/>
      <c r="G35" s="6"/>
      <c r="H35" s="6">
        <v>5.0999999999999996</v>
      </c>
      <c r="I35" s="6">
        <v>1</v>
      </c>
      <c r="J35" s="6">
        <v>369686.5</v>
      </c>
      <c r="K35" s="6">
        <v>147406.6</v>
      </c>
      <c r="L35" s="6">
        <v>35851</v>
      </c>
      <c r="M35" s="6">
        <v>8.6</v>
      </c>
      <c r="N35" s="6">
        <v>14</v>
      </c>
      <c r="O35" s="6">
        <v>13580.6</v>
      </c>
      <c r="P35" s="6">
        <v>6298.5</v>
      </c>
      <c r="Q35" s="6">
        <v>150974.6</v>
      </c>
      <c r="R35" s="6">
        <v>121238.9</v>
      </c>
      <c r="S35" s="6">
        <v>75056.3</v>
      </c>
      <c r="T35" s="6">
        <v>64477.4</v>
      </c>
      <c r="U35" s="6">
        <v>81317.2</v>
      </c>
      <c r="V35" s="6">
        <v>54965.5</v>
      </c>
      <c r="W35" s="6">
        <v>7125.1</v>
      </c>
      <c r="X35" s="6">
        <v>5423.7</v>
      </c>
      <c r="Y35" s="6">
        <v>679180.80000000005</v>
      </c>
      <c r="Z35" s="6">
        <v>356752.1</v>
      </c>
      <c r="AA35" s="6">
        <v>1256477.1000000001</v>
      </c>
      <c r="AB35" s="6">
        <v>124023</v>
      </c>
      <c r="AC35" s="6">
        <v>288.5</v>
      </c>
      <c r="AD35" s="6">
        <v>3207.7</v>
      </c>
      <c r="AE35" s="6">
        <v>61793.2</v>
      </c>
      <c r="AF35" s="6">
        <v>34576.300000000003</v>
      </c>
      <c r="AG35" s="6">
        <v>1274510</v>
      </c>
      <c r="AH35" s="6">
        <v>124463.3</v>
      </c>
      <c r="AI35" s="6">
        <v>879.6</v>
      </c>
      <c r="AJ35" s="6">
        <v>2757.8</v>
      </c>
      <c r="AK35" s="6">
        <v>11279.9</v>
      </c>
      <c r="AL35" s="6">
        <v>8731.6</v>
      </c>
      <c r="AM35" s="6">
        <v>46080.7</v>
      </c>
      <c r="AN35" s="6">
        <v>36577.9</v>
      </c>
      <c r="AO35" s="6">
        <v>3780.3</v>
      </c>
      <c r="AP35" s="6">
        <v>2920</v>
      </c>
      <c r="AQ35" s="6">
        <v>9439.7000000000007</v>
      </c>
      <c r="AR35" s="6">
        <v>3710.5</v>
      </c>
      <c r="AS35" s="6">
        <v>7.4</v>
      </c>
      <c r="AT35" s="6">
        <v>11.7</v>
      </c>
      <c r="AU35" s="7">
        <v>235378.29</v>
      </c>
      <c r="AV35" s="7">
        <v>33944</v>
      </c>
      <c r="AW35" s="6">
        <v>135.4</v>
      </c>
      <c r="AX35" s="6">
        <v>69.5</v>
      </c>
      <c r="AY35" s="6">
        <v>1.4159999999999999</v>
      </c>
      <c r="AZ35" s="6">
        <v>7.7480000000000002</v>
      </c>
      <c r="BA35" s="6">
        <v>5.8</v>
      </c>
      <c r="BB35" s="6">
        <v>1.95</v>
      </c>
      <c r="BC35" s="6">
        <v>0.96</v>
      </c>
      <c r="BD35" s="6">
        <v>0.36</v>
      </c>
      <c r="BE35" s="6">
        <v>0.06</v>
      </c>
      <c r="BF35" s="6">
        <v>0.49099999999999999</v>
      </c>
      <c r="BG35" s="6">
        <v>4.0000000000000001E-3</v>
      </c>
      <c r="BH35" s="6">
        <v>16.5</v>
      </c>
      <c r="BI35" s="6">
        <v>0.2</v>
      </c>
      <c r="BJ35" s="6">
        <v>0.1</v>
      </c>
    </row>
    <row r="36" spans="1:62">
      <c r="A36" s="5">
        <v>41306</v>
      </c>
      <c r="B36" s="6">
        <v>2637.6</v>
      </c>
      <c r="C36" s="6">
        <v>1397.3</v>
      </c>
      <c r="D36" s="6">
        <v>4776</v>
      </c>
      <c r="E36" s="6"/>
      <c r="F36" s="6"/>
      <c r="G36" s="6"/>
      <c r="H36" s="6">
        <v>5.0999999999999996</v>
      </c>
      <c r="I36" s="6">
        <v>1</v>
      </c>
      <c r="J36" s="6">
        <v>369944.9</v>
      </c>
      <c r="K36" s="6">
        <v>147508.4</v>
      </c>
      <c r="L36" s="6">
        <v>35875</v>
      </c>
      <c r="M36" s="6">
        <v>8.6</v>
      </c>
      <c r="N36" s="6">
        <v>14</v>
      </c>
      <c r="O36" s="6">
        <v>13580.6</v>
      </c>
      <c r="P36" s="6">
        <v>6298.5</v>
      </c>
      <c r="Q36" s="6">
        <v>151006</v>
      </c>
      <c r="R36" s="6">
        <v>121264</v>
      </c>
      <c r="S36" s="6">
        <v>75075.199999999997</v>
      </c>
      <c r="T36" s="6">
        <v>64493.4</v>
      </c>
      <c r="U36" s="6">
        <v>81338.2</v>
      </c>
      <c r="V36" s="6">
        <v>54980.1</v>
      </c>
      <c r="W36" s="6">
        <v>7125.1</v>
      </c>
      <c r="X36" s="6">
        <v>5423.7</v>
      </c>
      <c r="Y36" s="6">
        <v>679469.3</v>
      </c>
      <c r="Z36" s="6">
        <v>356915.1</v>
      </c>
      <c r="AA36" s="6">
        <v>1256756.2</v>
      </c>
      <c r="AB36" s="6">
        <v>124047</v>
      </c>
      <c r="AC36" s="6">
        <v>288.5</v>
      </c>
      <c r="AD36" s="6">
        <v>3207.7</v>
      </c>
      <c r="AE36" s="6">
        <v>61890.5</v>
      </c>
      <c r="AF36" s="6">
        <v>34618.199999999997</v>
      </c>
      <c r="AG36" s="6">
        <v>1274611.3</v>
      </c>
      <c r="AH36" s="6">
        <v>124487.3</v>
      </c>
      <c r="AI36" s="6">
        <v>879.6</v>
      </c>
      <c r="AJ36" s="6">
        <v>2757.8</v>
      </c>
      <c r="AK36" s="6">
        <v>11285.7</v>
      </c>
      <c r="AL36" s="6">
        <v>8735.5</v>
      </c>
      <c r="AM36" s="54">
        <v>46093.4</v>
      </c>
      <c r="AN36" s="54">
        <v>36587.1</v>
      </c>
      <c r="AO36" s="6">
        <v>3797.6</v>
      </c>
      <c r="AP36" s="6">
        <v>2933.3</v>
      </c>
      <c r="AQ36" s="6">
        <v>9456.5</v>
      </c>
      <c r="AR36" s="6">
        <v>3716.9</v>
      </c>
      <c r="AS36" s="6">
        <v>7.4</v>
      </c>
      <c r="AT36" s="6">
        <v>11.7</v>
      </c>
      <c r="AU36" s="7">
        <v>235378.29</v>
      </c>
      <c r="AV36" s="7">
        <v>33944</v>
      </c>
      <c r="AW36" s="6">
        <v>135.4</v>
      </c>
      <c r="AX36" s="6">
        <v>69.5</v>
      </c>
      <c r="AY36" s="6">
        <v>1.4159999999999999</v>
      </c>
      <c r="AZ36" s="6">
        <v>7.7480000000000002</v>
      </c>
      <c r="BA36" s="6">
        <v>5.8</v>
      </c>
      <c r="BB36" s="6">
        <v>1.95</v>
      </c>
      <c r="BC36" s="6">
        <v>0.96</v>
      </c>
      <c r="BD36" s="6">
        <v>0.36</v>
      </c>
      <c r="BE36" s="6">
        <v>0.06</v>
      </c>
      <c r="BF36" s="6">
        <v>0.49099999999999999</v>
      </c>
      <c r="BG36" s="6">
        <v>4.0000000000000001E-3</v>
      </c>
      <c r="BH36" s="6">
        <v>16.5</v>
      </c>
      <c r="BI36" s="6">
        <v>0.2</v>
      </c>
      <c r="BJ36" s="6">
        <v>0.1</v>
      </c>
    </row>
    <row r="37" spans="1:62">
      <c r="A37" s="5">
        <v>41307</v>
      </c>
      <c r="B37" s="6">
        <v>2637.6</v>
      </c>
      <c r="C37" s="6">
        <v>1397.3</v>
      </c>
      <c r="D37" s="6">
        <v>4776</v>
      </c>
      <c r="E37" s="6"/>
      <c r="F37" s="6"/>
      <c r="G37" s="6"/>
      <c r="H37" s="6">
        <v>5.0999999999999996</v>
      </c>
      <c r="I37" s="6">
        <v>1</v>
      </c>
      <c r="J37" s="6">
        <v>370201.5</v>
      </c>
      <c r="K37" s="6">
        <v>147609.60000000001</v>
      </c>
      <c r="L37" s="6">
        <v>35899</v>
      </c>
      <c r="M37" s="6">
        <v>8.6</v>
      </c>
      <c r="N37" s="6">
        <v>14</v>
      </c>
      <c r="O37" s="6">
        <v>13580.6</v>
      </c>
      <c r="P37" s="6">
        <v>6298.5</v>
      </c>
      <c r="Q37" s="6">
        <v>151036.20000000001</v>
      </c>
      <c r="R37" s="6">
        <v>121288.1</v>
      </c>
      <c r="S37" s="6">
        <v>75096.399999999994</v>
      </c>
      <c r="T37" s="6">
        <v>64510.5</v>
      </c>
      <c r="U37" s="6">
        <v>81359.199999999997</v>
      </c>
      <c r="V37" s="6">
        <v>54995</v>
      </c>
      <c r="W37" s="6">
        <v>7125.1</v>
      </c>
      <c r="X37" s="6">
        <v>5423.7</v>
      </c>
      <c r="Y37" s="6">
        <v>679770.1</v>
      </c>
      <c r="Z37" s="6">
        <v>357079.9</v>
      </c>
      <c r="AA37" s="6">
        <v>1257047.8</v>
      </c>
      <c r="AB37" s="6">
        <v>124071</v>
      </c>
      <c r="AC37" s="6">
        <v>288.5</v>
      </c>
      <c r="AD37" s="6">
        <v>3207.7</v>
      </c>
      <c r="AE37" s="6">
        <v>61987.3</v>
      </c>
      <c r="AF37" s="6">
        <v>34662.9</v>
      </c>
      <c r="AG37" s="6">
        <v>1274712.7</v>
      </c>
      <c r="AH37" s="6">
        <v>124511.3</v>
      </c>
      <c r="AI37" s="6">
        <v>879.6</v>
      </c>
      <c r="AJ37" s="6">
        <v>2757.8</v>
      </c>
      <c r="AK37" s="6">
        <v>11291.4</v>
      </c>
      <c r="AL37" s="6">
        <v>8739.4</v>
      </c>
      <c r="AM37" s="54">
        <v>46106.9</v>
      </c>
      <c r="AN37" s="54">
        <v>36596.199999999997</v>
      </c>
      <c r="AO37" s="6">
        <v>3814.5</v>
      </c>
      <c r="AP37" s="6">
        <v>2946.5</v>
      </c>
      <c r="AQ37" s="6">
        <v>9487.1</v>
      </c>
      <c r="AR37" s="6">
        <v>3729.3</v>
      </c>
      <c r="AS37" s="6">
        <v>7.4</v>
      </c>
      <c r="AT37" s="6">
        <v>11.7</v>
      </c>
      <c r="AU37" s="7">
        <v>235378.29</v>
      </c>
      <c r="AV37" s="7">
        <v>33944</v>
      </c>
      <c r="AW37" s="6">
        <v>135.4</v>
      </c>
      <c r="AX37" s="6">
        <v>69.5</v>
      </c>
      <c r="AY37" s="6">
        <v>1.4159999999999999</v>
      </c>
      <c r="AZ37" s="6">
        <v>7.7480000000000002</v>
      </c>
      <c r="BA37" s="6">
        <v>5.8</v>
      </c>
      <c r="BB37" s="6">
        <v>1.95</v>
      </c>
      <c r="BC37" s="6">
        <v>0.96</v>
      </c>
      <c r="BD37" s="6">
        <v>0.36</v>
      </c>
      <c r="BE37" s="6">
        <v>0.06</v>
      </c>
      <c r="BF37" s="6">
        <v>0.49099999999999999</v>
      </c>
      <c r="BG37" s="6">
        <v>4.0000000000000001E-3</v>
      </c>
      <c r="BH37" s="6">
        <v>16.5</v>
      </c>
      <c r="BI37" s="6">
        <v>0.2</v>
      </c>
      <c r="BJ37" s="6">
        <v>0.1</v>
      </c>
    </row>
    <row r="38" spans="1:62">
      <c r="A38" s="5">
        <v>41308</v>
      </c>
      <c r="B38" s="6">
        <v>2637.6</v>
      </c>
      <c r="C38" s="6">
        <v>1397.3</v>
      </c>
      <c r="D38" s="6">
        <v>4776</v>
      </c>
      <c r="E38" s="6"/>
      <c r="F38" s="6"/>
      <c r="G38" s="6"/>
      <c r="H38" s="6">
        <v>5.0999999999999996</v>
      </c>
      <c r="I38" s="6">
        <v>1</v>
      </c>
      <c r="J38" s="6">
        <v>370459</v>
      </c>
      <c r="K38" s="6">
        <v>147710.9</v>
      </c>
      <c r="L38" s="6">
        <v>35923</v>
      </c>
      <c r="M38" s="6">
        <v>8.6</v>
      </c>
      <c r="N38" s="6">
        <v>14</v>
      </c>
      <c r="O38" s="6">
        <v>13580.6</v>
      </c>
      <c r="P38" s="6">
        <v>6298.5</v>
      </c>
      <c r="Q38" s="6">
        <v>151066.70000000001</v>
      </c>
      <c r="R38" s="6">
        <v>121312.7</v>
      </c>
      <c r="S38" s="6">
        <v>75115.7</v>
      </c>
      <c r="T38" s="6">
        <v>64526.7</v>
      </c>
      <c r="U38" s="6">
        <v>81379.899999999994</v>
      </c>
      <c r="V38" s="6">
        <v>55009.599999999999</v>
      </c>
      <c r="W38" s="6">
        <v>7125.1</v>
      </c>
      <c r="X38" s="6">
        <v>5423.7</v>
      </c>
      <c r="Y38" s="6">
        <v>680061.6</v>
      </c>
      <c r="Z38" s="6">
        <v>357243.2</v>
      </c>
      <c r="AA38" s="6">
        <v>1257327.1000000001</v>
      </c>
      <c r="AB38" s="6">
        <v>124095</v>
      </c>
      <c r="AC38" s="6">
        <v>288.5</v>
      </c>
      <c r="AD38" s="6">
        <v>3207.7</v>
      </c>
      <c r="AE38" s="6">
        <v>62084.1</v>
      </c>
      <c r="AF38" s="6">
        <v>34705.800000000003</v>
      </c>
      <c r="AG38" s="6">
        <v>1274813.7</v>
      </c>
      <c r="AH38" s="6">
        <v>124535.3</v>
      </c>
      <c r="AI38" s="6">
        <v>879.6</v>
      </c>
      <c r="AJ38" s="6">
        <v>2757.8</v>
      </c>
      <c r="AK38" s="6">
        <v>11297.2</v>
      </c>
      <c r="AL38" s="6">
        <v>8743.4</v>
      </c>
      <c r="AM38" s="54">
        <v>46118.8</v>
      </c>
      <c r="AN38" s="54">
        <v>36605.300000000003</v>
      </c>
      <c r="AO38" s="6">
        <v>3832.1</v>
      </c>
      <c r="AP38" s="6">
        <v>2960.2</v>
      </c>
      <c r="AQ38" s="6">
        <v>9508.2000000000007</v>
      </c>
      <c r="AR38" s="6">
        <v>3737.7</v>
      </c>
      <c r="AS38" s="6">
        <v>7.4</v>
      </c>
      <c r="AT38" s="6">
        <v>11.7</v>
      </c>
      <c r="AU38" s="7">
        <v>235378.29</v>
      </c>
      <c r="AV38" s="7">
        <v>33944</v>
      </c>
      <c r="AW38" s="6">
        <v>135.4</v>
      </c>
      <c r="AX38" s="6">
        <v>69.5</v>
      </c>
      <c r="AY38" s="6">
        <v>1.4159999999999999</v>
      </c>
      <c r="AZ38" s="6">
        <v>7.7480000000000002</v>
      </c>
      <c r="BA38" s="6">
        <v>5.8</v>
      </c>
      <c r="BB38" s="6">
        <v>1.95</v>
      </c>
      <c r="BC38" s="6">
        <v>0.96</v>
      </c>
      <c r="BD38" s="6">
        <v>0.36</v>
      </c>
      <c r="BE38" s="6">
        <v>0.06</v>
      </c>
      <c r="BF38" s="6">
        <v>0.49099999999999999</v>
      </c>
      <c r="BG38" s="6">
        <v>4.0000000000000001E-3</v>
      </c>
      <c r="BH38" s="6">
        <v>16.5</v>
      </c>
      <c r="BI38" s="6">
        <v>0.2</v>
      </c>
      <c r="BJ38" s="6">
        <v>0.1</v>
      </c>
    </row>
    <row r="39" spans="1:62">
      <c r="A39" s="5">
        <v>41309</v>
      </c>
      <c r="B39" s="6">
        <v>2637.6</v>
      </c>
      <c r="C39" s="6">
        <v>1397.3</v>
      </c>
      <c r="D39" s="6">
        <v>4776</v>
      </c>
      <c r="E39" s="6"/>
      <c r="F39" s="6"/>
      <c r="G39" s="6"/>
      <c r="H39" s="6">
        <v>5.0999999999999996</v>
      </c>
      <c r="I39" s="6">
        <v>1</v>
      </c>
      <c r="J39" s="6">
        <v>370714.6</v>
      </c>
      <c r="K39" s="32">
        <v>147811.9</v>
      </c>
      <c r="L39" s="32">
        <v>35947</v>
      </c>
      <c r="M39" s="6">
        <v>8.6</v>
      </c>
      <c r="N39" s="6">
        <v>14</v>
      </c>
      <c r="O39" s="6">
        <v>13580.6</v>
      </c>
      <c r="P39" s="6">
        <v>6298.5</v>
      </c>
      <c r="Q39" s="32">
        <v>151098.70000000001</v>
      </c>
      <c r="R39" s="32">
        <v>121338.3</v>
      </c>
      <c r="S39" s="32">
        <v>75134.3</v>
      </c>
      <c r="T39" s="32">
        <v>64542.7</v>
      </c>
      <c r="U39" s="32">
        <v>81401.2</v>
      </c>
      <c r="V39" s="32">
        <v>55024.800000000003</v>
      </c>
      <c r="W39" s="6">
        <v>7125.1</v>
      </c>
      <c r="X39" s="6">
        <v>5423.7</v>
      </c>
      <c r="Y39" s="32">
        <v>680348.8</v>
      </c>
      <c r="Z39" s="32">
        <v>357406.6</v>
      </c>
      <c r="AA39" s="32">
        <v>1257607.2</v>
      </c>
      <c r="AB39" s="32">
        <v>124119</v>
      </c>
      <c r="AC39" s="6">
        <v>288.5</v>
      </c>
      <c r="AD39" s="6">
        <v>3207.7</v>
      </c>
      <c r="AE39" s="32">
        <v>62181</v>
      </c>
      <c r="AF39" s="32">
        <v>34748.400000000001</v>
      </c>
      <c r="AG39" s="32">
        <v>1274914.8999999999</v>
      </c>
      <c r="AH39" s="32">
        <v>124559.3</v>
      </c>
      <c r="AI39" s="6">
        <v>879.6</v>
      </c>
      <c r="AJ39" s="6">
        <v>2757.8</v>
      </c>
      <c r="AK39" s="32">
        <v>11303</v>
      </c>
      <c r="AL39" s="32">
        <v>8747</v>
      </c>
      <c r="AM39" s="83">
        <v>46131.5</v>
      </c>
      <c r="AN39" s="83">
        <v>36614.5</v>
      </c>
      <c r="AO39" s="32">
        <v>3850.8</v>
      </c>
      <c r="AP39" s="32">
        <v>2975</v>
      </c>
      <c r="AQ39" s="32">
        <v>9525.1</v>
      </c>
      <c r="AR39" s="32">
        <v>3744.4</v>
      </c>
      <c r="AS39" s="6">
        <v>7.4</v>
      </c>
      <c r="AT39" s="6">
        <v>11.7</v>
      </c>
      <c r="AU39" s="7">
        <v>235378.29</v>
      </c>
      <c r="AV39" s="7">
        <v>33944</v>
      </c>
      <c r="AW39" s="6">
        <v>135.4</v>
      </c>
      <c r="AX39" s="6">
        <v>69.5</v>
      </c>
      <c r="AY39" s="6">
        <v>1.4159999999999999</v>
      </c>
      <c r="AZ39" s="6">
        <v>7.7480000000000002</v>
      </c>
      <c r="BA39" s="6">
        <v>5.8</v>
      </c>
      <c r="BB39" s="6">
        <v>1.95</v>
      </c>
      <c r="BC39" s="6">
        <v>0.96</v>
      </c>
      <c r="BD39" s="6">
        <v>0.36</v>
      </c>
      <c r="BE39" s="6">
        <v>0.06</v>
      </c>
      <c r="BF39" s="6">
        <v>0.49099999999999999</v>
      </c>
      <c r="BG39" s="6">
        <v>4.0000000000000001E-3</v>
      </c>
      <c r="BH39" s="6">
        <v>16.5</v>
      </c>
      <c r="BI39" s="6">
        <v>0.2</v>
      </c>
      <c r="BJ39" s="6">
        <v>0.1</v>
      </c>
    </row>
    <row r="40" spans="1:62">
      <c r="A40" s="5">
        <v>41310</v>
      </c>
      <c r="B40" s="6">
        <v>2637.6</v>
      </c>
      <c r="C40" s="6">
        <v>1397.3</v>
      </c>
      <c r="D40" s="6">
        <v>4776</v>
      </c>
      <c r="E40" s="6"/>
      <c r="F40" s="6"/>
      <c r="G40" s="6"/>
      <c r="H40" s="6">
        <v>5.0999999999999996</v>
      </c>
      <c r="I40" s="6">
        <v>1</v>
      </c>
      <c r="J40" s="6">
        <v>370973</v>
      </c>
      <c r="K40" s="6">
        <v>147913.70000000001</v>
      </c>
      <c r="L40" s="6">
        <v>35971</v>
      </c>
      <c r="M40" s="6">
        <v>8.6</v>
      </c>
      <c r="N40" s="6">
        <v>14</v>
      </c>
      <c r="O40" s="6">
        <v>13580.6</v>
      </c>
      <c r="P40" s="6">
        <v>6298.5</v>
      </c>
      <c r="Q40" s="6">
        <v>151131.6</v>
      </c>
      <c r="R40" s="6">
        <v>121364.5</v>
      </c>
      <c r="S40" s="6">
        <v>75155.100000000006</v>
      </c>
      <c r="T40" s="6">
        <v>64559.6</v>
      </c>
      <c r="U40" s="6">
        <v>81422.3</v>
      </c>
      <c r="V40" s="6">
        <v>55039.4</v>
      </c>
      <c r="W40" s="6">
        <v>7125.1</v>
      </c>
      <c r="X40" s="6">
        <v>5423.7</v>
      </c>
      <c r="Y40" s="6">
        <v>680654.1</v>
      </c>
      <c r="Z40" s="6">
        <v>357571.7</v>
      </c>
      <c r="AA40" s="6">
        <v>1257904</v>
      </c>
      <c r="AB40" s="6">
        <v>124143</v>
      </c>
      <c r="AC40" s="6">
        <v>288.5</v>
      </c>
      <c r="AD40" s="6">
        <v>3207.7</v>
      </c>
      <c r="AE40" s="6">
        <v>62278.8</v>
      </c>
      <c r="AF40" s="6">
        <v>34796.699999999997</v>
      </c>
      <c r="AG40" s="6">
        <v>1275018</v>
      </c>
      <c r="AH40" s="6">
        <v>124583.3</v>
      </c>
      <c r="AI40" s="6">
        <v>879.6</v>
      </c>
      <c r="AJ40" s="6">
        <v>2757.8</v>
      </c>
      <c r="AK40" s="6">
        <v>11308.9</v>
      </c>
      <c r="AL40" s="6">
        <v>8751.2999999999993</v>
      </c>
      <c r="AM40" s="54">
        <v>46144.4</v>
      </c>
      <c r="AN40" s="54">
        <v>36623.699999999997</v>
      </c>
      <c r="AO40" s="6">
        <v>3869.9</v>
      </c>
      <c r="AP40" s="6">
        <v>2989.8</v>
      </c>
      <c r="AQ40" s="6">
        <v>9552.4</v>
      </c>
      <c r="AR40" s="6">
        <v>3755.2</v>
      </c>
      <c r="AS40" s="6">
        <v>7.4</v>
      </c>
      <c r="AT40" s="6">
        <v>11.7</v>
      </c>
      <c r="AU40" s="7">
        <v>235378.29</v>
      </c>
      <c r="AV40" s="7">
        <v>33944</v>
      </c>
      <c r="AW40" s="6">
        <v>135.4</v>
      </c>
      <c r="AX40" s="6">
        <v>69.5</v>
      </c>
      <c r="AY40" s="6">
        <v>1.4159999999999999</v>
      </c>
      <c r="AZ40" s="6">
        <v>7.7480000000000002</v>
      </c>
      <c r="BA40" s="6">
        <v>5.8</v>
      </c>
      <c r="BB40" s="6">
        <v>1.95</v>
      </c>
      <c r="BC40" s="6">
        <v>0.96</v>
      </c>
      <c r="BD40" s="6">
        <v>0.36</v>
      </c>
      <c r="BE40" s="6">
        <v>0.06</v>
      </c>
      <c r="BF40" s="6">
        <v>0.49099999999999999</v>
      </c>
      <c r="BG40" s="6">
        <v>4.0000000000000001E-3</v>
      </c>
      <c r="BH40" s="6">
        <v>16.5</v>
      </c>
      <c r="BI40" s="6">
        <v>0.2</v>
      </c>
      <c r="BJ40" s="6">
        <v>0.1</v>
      </c>
    </row>
    <row r="41" spans="1:62">
      <c r="A41" s="5">
        <v>41311</v>
      </c>
      <c r="B41" s="6">
        <v>2637.6</v>
      </c>
      <c r="C41" s="6">
        <v>1397.3</v>
      </c>
      <c r="D41" s="6">
        <v>4776</v>
      </c>
      <c r="E41" s="6"/>
      <c r="F41" s="6"/>
      <c r="G41" s="6"/>
      <c r="H41" s="6">
        <v>5.0999999999999996</v>
      </c>
      <c r="I41" s="6">
        <v>1</v>
      </c>
      <c r="J41" s="6">
        <v>371229.1</v>
      </c>
      <c r="K41" s="6">
        <v>148014.79999999999</v>
      </c>
      <c r="L41" s="6">
        <v>35995</v>
      </c>
      <c r="M41" s="6">
        <v>8.6</v>
      </c>
      <c r="N41" s="6">
        <v>14</v>
      </c>
      <c r="O41" s="6">
        <v>13580.6</v>
      </c>
      <c r="P41" s="6">
        <v>6298.5</v>
      </c>
      <c r="Q41" s="6">
        <v>151164.1</v>
      </c>
      <c r="R41" s="6">
        <v>121390.39999999999</v>
      </c>
      <c r="S41" s="6">
        <v>75174.600000000006</v>
      </c>
      <c r="T41" s="6">
        <v>64575.9</v>
      </c>
      <c r="U41" s="6">
        <v>81442.899999999994</v>
      </c>
      <c r="V41" s="6">
        <v>55053.7</v>
      </c>
      <c r="W41" s="6">
        <v>7125.1</v>
      </c>
      <c r="X41" s="6">
        <v>5423.7</v>
      </c>
      <c r="Y41" s="6">
        <v>680948.7</v>
      </c>
      <c r="Z41" s="6">
        <v>357730.9</v>
      </c>
      <c r="AA41" s="6">
        <v>1258187.3</v>
      </c>
      <c r="AB41" s="6">
        <v>124167</v>
      </c>
      <c r="AC41" s="6">
        <v>288.5</v>
      </c>
      <c r="AD41" s="6">
        <v>3207.7</v>
      </c>
      <c r="AE41" s="6">
        <v>62375.5</v>
      </c>
      <c r="AF41" s="6">
        <v>34845.1</v>
      </c>
      <c r="AG41" s="6">
        <v>1275119.1000000001</v>
      </c>
      <c r="AH41" s="6">
        <v>124607.3</v>
      </c>
      <c r="AI41" s="6">
        <v>879.6</v>
      </c>
      <c r="AJ41" s="6">
        <v>2757.8</v>
      </c>
      <c r="AK41" s="6">
        <v>11314.5</v>
      </c>
      <c r="AL41" s="6">
        <v>8755.2000000000007</v>
      </c>
      <c r="AM41" s="54">
        <v>46157.1</v>
      </c>
      <c r="AN41" s="54">
        <v>36632.800000000003</v>
      </c>
      <c r="AO41" s="6">
        <v>3888.7</v>
      </c>
      <c r="AP41" s="6">
        <v>3004.5</v>
      </c>
      <c r="AQ41" s="6">
        <v>9573.7000000000007</v>
      </c>
      <c r="AR41" s="6">
        <v>3763.7</v>
      </c>
      <c r="AS41" s="6">
        <v>7.4</v>
      </c>
      <c r="AT41" s="6">
        <v>11.7</v>
      </c>
      <c r="AU41" s="7">
        <v>235378.29</v>
      </c>
      <c r="AV41" s="7">
        <v>33944</v>
      </c>
      <c r="AW41" s="6">
        <v>135.4</v>
      </c>
      <c r="AX41" s="6">
        <v>69.5</v>
      </c>
      <c r="AY41" s="6">
        <v>1.4159999999999999</v>
      </c>
      <c r="AZ41" s="6">
        <v>7.7480000000000002</v>
      </c>
      <c r="BA41" s="6">
        <v>5.8</v>
      </c>
      <c r="BB41" s="6">
        <v>1.95</v>
      </c>
      <c r="BC41" s="6">
        <v>0.96</v>
      </c>
      <c r="BD41" s="6">
        <v>0.36</v>
      </c>
      <c r="BE41" s="6">
        <v>0.06</v>
      </c>
      <c r="BF41" s="6">
        <v>0.49099999999999999</v>
      </c>
      <c r="BG41" s="6">
        <v>4.0000000000000001E-3</v>
      </c>
      <c r="BH41" s="6">
        <v>16.5</v>
      </c>
      <c r="BI41" s="6">
        <v>0.2</v>
      </c>
      <c r="BJ41" s="6">
        <v>0.1</v>
      </c>
    </row>
    <row r="42" spans="1:62">
      <c r="A42" s="5">
        <v>41312</v>
      </c>
      <c r="B42" s="6">
        <v>2637.6</v>
      </c>
      <c r="C42" s="6">
        <v>1397.3</v>
      </c>
      <c r="D42" s="6">
        <v>4776</v>
      </c>
      <c r="E42" s="6"/>
      <c r="F42" s="6"/>
      <c r="G42" s="6"/>
      <c r="H42" s="6">
        <v>5.0999999999999996</v>
      </c>
      <c r="I42" s="6">
        <v>1</v>
      </c>
      <c r="J42" s="6">
        <v>371484.8</v>
      </c>
      <c r="K42" s="6">
        <v>148115.29999999999</v>
      </c>
      <c r="L42" s="6">
        <v>36019</v>
      </c>
      <c r="M42" s="6">
        <v>8.6</v>
      </c>
      <c r="N42" s="6">
        <v>14</v>
      </c>
      <c r="O42" s="6">
        <v>13580.6</v>
      </c>
      <c r="P42" s="6">
        <v>6298.5</v>
      </c>
      <c r="Q42" s="6">
        <v>151196.20000000001</v>
      </c>
      <c r="R42" s="6">
        <v>121416.1</v>
      </c>
      <c r="S42" s="6">
        <v>75194.3</v>
      </c>
      <c r="T42" s="6">
        <v>64592.2</v>
      </c>
      <c r="U42" s="6">
        <v>81463.8</v>
      </c>
      <c r="V42" s="6">
        <v>55068.1</v>
      </c>
      <c r="W42" s="6">
        <v>7125.1</v>
      </c>
      <c r="X42" s="6">
        <v>5423.7</v>
      </c>
      <c r="Y42" s="6">
        <v>681240.1</v>
      </c>
      <c r="Z42" s="6">
        <v>357889.6</v>
      </c>
      <c r="AA42" s="6">
        <v>1258446.8999999999</v>
      </c>
      <c r="AB42" s="6">
        <v>124191</v>
      </c>
      <c r="AC42" s="6">
        <v>288.5</v>
      </c>
      <c r="AD42" s="6">
        <v>3207.7</v>
      </c>
      <c r="AE42" s="6">
        <v>62472.2</v>
      </c>
      <c r="AF42" s="6">
        <v>34892.9</v>
      </c>
      <c r="AG42" s="6">
        <v>1275220.8</v>
      </c>
      <c r="AH42" s="6">
        <v>124631.3</v>
      </c>
      <c r="AI42" s="6">
        <v>879.6</v>
      </c>
      <c r="AJ42" s="6">
        <v>2757.8</v>
      </c>
      <c r="AK42" s="6">
        <v>11320.2</v>
      </c>
      <c r="AL42" s="6">
        <v>8759.1</v>
      </c>
      <c r="AM42" s="54">
        <v>46169.7</v>
      </c>
      <c r="AN42" s="54">
        <v>36641.9</v>
      </c>
      <c r="AO42" s="6">
        <v>3907.3</v>
      </c>
      <c r="AP42" s="6">
        <v>3019.6</v>
      </c>
      <c r="AQ42" s="6">
        <v>9593.7999999999993</v>
      </c>
      <c r="AR42" s="6">
        <v>3771.6</v>
      </c>
      <c r="AS42" s="6">
        <v>7.4</v>
      </c>
      <c r="AT42" s="6">
        <v>11.7</v>
      </c>
      <c r="AU42" s="7">
        <v>235378.29</v>
      </c>
      <c r="AV42" s="7">
        <v>33944</v>
      </c>
      <c r="AW42" s="6">
        <v>135.4</v>
      </c>
      <c r="AX42" s="6">
        <v>69.5</v>
      </c>
      <c r="AY42" s="6">
        <v>1.4159999999999999</v>
      </c>
      <c r="AZ42" s="6">
        <v>7.7480000000000002</v>
      </c>
      <c r="BA42" s="6">
        <v>5.8</v>
      </c>
      <c r="BB42" s="6">
        <v>1.95</v>
      </c>
      <c r="BC42" s="6">
        <v>0.96</v>
      </c>
      <c r="BD42" s="6">
        <v>0.36</v>
      </c>
      <c r="BE42" s="6">
        <v>0.06</v>
      </c>
      <c r="BF42" s="6">
        <v>0.49099999999999999</v>
      </c>
      <c r="BG42" s="6">
        <v>4.0000000000000001E-3</v>
      </c>
      <c r="BH42" s="6">
        <v>16.5</v>
      </c>
      <c r="BI42" s="6">
        <v>0.2</v>
      </c>
      <c r="BJ42" s="6">
        <v>0.1</v>
      </c>
    </row>
    <row r="43" spans="1:62">
      <c r="A43" s="5">
        <v>41313</v>
      </c>
      <c r="B43" s="6">
        <v>2637.6</v>
      </c>
      <c r="C43" s="6">
        <v>1397.3</v>
      </c>
      <c r="D43" s="6">
        <v>4776</v>
      </c>
      <c r="E43" s="6"/>
      <c r="F43" s="6"/>
      <c r="G43" s="6"/>
      <c r="H43" s="6">
        <v>5.0999999999999996</v>
      </c>
      <c r="I43" s="6">
        <v>1</v>
      </c>
      <c r="J43" s="6">
        <v>371742.2</v>
      </c>
      <c r="K43" s="6">
        <v>148216.6</v>
      </c>
      <c r="L43" s="6">
        <v>36043</v>
      </c>
      <c r="M43" s="6">
        <v>8.6</v>
      </c>
      <c r="N43" s="6">
        <v>14</v>
      </c>
      <c r="O43" s="6">
        <v>13580.6</v>
      </c>
      <c r="P43" s="6">
        <v>6298.5</v>
      </c>
      <c r="Q43" s="6">
        <v>151228.20000000001</v>
      </c>
      <c r="R43" s="6">
        <v>121441.8</v>
      </c>
      <c r="S43" s="6">
        <v>75213.600000000006</v>
      </c>
      <c r="T43" s="6">
        <v>64608.4</v>
      </c>
      <c r="U43" s="6">
        <v>81485.100000000006</v>
      </c>
      <c r="V43" s="6">
        <v>55082.8</v>
      </c>
      <c r="W43" s="6">
        <v>7125.1</v>
      </c>
      <c r="X43" s="6">
        <v>5423.7</v>
      </c>
      <c r="Y43" s="6">
        <v>681533.8</v>
      </c>
      <c r="Z43" s="6">
        <v>358049.9</v>
      </c>
      <c r="AA43" s="6">
        <v>1258749</v>
      </c>
      <c r="AB43" s="6">
        <v>124215</v>
      </c>
      <c r="AC43" s="6">
        <v>288.5</v>
      </c>
      <c r="AD43" s="6">
        <v>3207.7</v>
      </c>
      <c r="AE43" s="6">
        <v>62571.6</v>
      </c>
      <c r="AF43" s="6">
        <v>34941.599999999999</v>
      </c>
      <c r="AG43" s="6">
        <v>1275324.3999999999</v>
      </c>
      <c r="AH43" s="6">
        <v>124655.3</v>
      </c>
      <c r="AI43" s="6">
        <v>879.6</v>
      </c>
      <c r="AJ43" s="6">
        <v>2757.8</v>
      </c>
      <c r="AK43" s="6">
        <v>11326</v>
      </c>
      <c r="AL43" s="6">
        <v>8763.1</v>
      </c>
      <c r="AM43" s="54">
        <v>46182.6</v>
      </c>
      <c r="AN43" s="54">
        <v>36651.1</v>
      </c>
      <c r="AO43" s="6">
        <v>3925.8</v>
      </c>
      <c r="AP43" s="6">
        <v>3033.8</v>
      </c>
      <c r="AQ43" s="6">
        <v>9616.1</v>
      </c>
      <c r="AR43" s="6">
        <v>3780.4</v>
      </c>
      <c r="AS43" s="6">
        <v>7.4</v>
      </c>
      <c r="AT43" s="6">
        <v>11.7</v>
      </c>
      <c r="AU43" s="7">
        <v>235378.29</v>
      </c>
      <c r="AV43" s="7">
        <v>33944</v>
      </c>
      <c r="AW43" s="6">
        <v>135.5</v>
      </c>
      <c r="AX43" s="6">
        <v>69.5</v>
      </c>
      <c r="AY43" s="6">
        <v>1.4159999999999999</v>
      </c>
      <c r="AZ43" s="6">
        <v>7.7480000000000002</v>
      </c>
      <c r="BA43" s="6">
        <v>5.8</v>
      </c>
      <c r="BB43" s="6">
        <v>1.95</v>
      </c>
      <c r="BC43" s="6">
        <v>0.96</v>
      </c>
      <c r="BD43" s="6">
        <v>0.36</v>
      </c>
      <c r="BE43" s="6">
        <v>0.06</v>
      </c>
      <c r="BF43" s="6">
        <v>0.49099999999999999</v>
      </c>
      <c r="BG43" s="6">
        <v>4.0000000000000001E-3</v>
      </c>
      <c r="BH43" s="6">
        <v>16.5</v>
      </c>
      <c r="BI43" s="6">
        <v>0.2</v>
      </c>
      <c r="BJ43" s="6">
        <v>0.1</v>
      </c>
    </row>
    <row r="44" spans="1:62">
      <c r="A44" s="5">
        <v>41314</v>
      </c>
      <c r="B44" s="6">
        <v>2637.6</v>
      </c>
      <c r="C44" s="6">
        <v>1397.3</v>
      </c>
      <c r="D44" s="6">
        <v>4776</v>
      </c>
      <c r="E44" s="6"/>
      <c r="F44" s="6"/>
      <c r="G44" s="6"/>
      <c r="H44" s="6">
        <v>5.0999999999999996</v>
      </c>
      <c r="I44" s="6">
        <v>1</v>
      </c>
      <c r="J44" s="6">
        <v>371997.8</v>
      </c>
      <c r="K44" s="6">
        <v>148317.5</v>
      </c>
      <c r="L44" s="6">
        <v>36067</v>
      </c>
      <c r="M44" s="6">
        <v>8.6</v>
      </c>
      <c r="N44" s="6">
        <v>14</v>
      </c>
      <c r="O44" s="6">
        <v>13580.6</v>
      </c>
      <c r="P44" s="6">
        <v>6298.5</v>
      </c>
      <c r="Q44" s="6">
        <v>151260.79999999999</v>
      </c>
      <c r="R44" s="6">
        <v>124467.7</v>
      </c>
      <c r="S44" s="6">
        <v>75234.600000000006</v>
      </c>
      <c r="T44" s="6">
        <v>64624.9</v>
      </c>
      <c r="U44" s="6">
        <v>81505.5</v>
      </c>
      <c r="V44" s="6">
        <v>55097</v>
      </c>
      <c r="W44" s="6">
        <v>7125.1</v>
      </c>
      <c r="X44" s="6">
        <v>5423.7</v>
      </c>
      <c r="Y44" s="6">
        <v>681835.9</v>
      </c>
      <c r="Z44" s="6">
        <v>358212.4</v>
      </c>
      <c r="AA44" s="6">
        <v>1259044.5</v>
      </c>
      <c r="AB44" s="6">
        <v>124239</v>
      </c>
      <c r="AC44" s="6">
        <v>288.5</v>
      </c>
      <c r="AD44" s="6">
        <v>3207.7</v>
      </c>
      <c r="AE44" s="6">
        <v>62674.9</v>
      </c>
      <c r="AF44" s="6">
        <v>34992.800000000003</v>
      </c>
      <c r="AG44" s="6">
        <v>1275432.5</v>
      </c>
      <c r="AH44" s="6">
        <v>124679.3</v>
      </c>
      <c r="AI44" s="6">
        <v>879.6</v>
      </c>
      <c r="AJ44" s="6">
        <v>2757.8</v>
      </c>
      <c r="AK44" s="6">
        <v>11331.7</v>
      </c>
      <c r="AL44" s="6">
        <v>8766.9</v>
      </c>
      <c r="AM44" s="54">
        <v>46195.7</v>
      </c>
      <c r="AN44" s="54">
        <v>36660.199999999997</v>
      </c>
      <c r="AO44" s="6">
        <v>3944.4</v>
      </c>
      <c r="AP44" s="6">
        <v>3048.5</v>
      </c>
      <c r="AQ44" s="6">
        <v>9651.5</v>
      </c>
      <c r="AR44" s="6">
        <v>3794.2</v>
      </c>
      <c r="AS44" s="6">
        <v>7.4</v>
      </c>
      <c r="AT44" s="6">
        <v>11.7</v>
      </c>
      <c r="AU44" s="7">
        <v>235378.29</v>
      </c>
      <c r="AV44" s="7">
        <v>33944</v>
      </c>
      <c r="AW44" s="6">
        <v>135.5</v>
      </c>
      <c r="AX44" s="6">
        <v>69.7</v>
      </c>
      <c r="AY44" s="6">
        <v>1.4159999999999999</v>
      </c>
      <c r="AZ44" s="6">
        <v>7.91</v>
      </c>
      <c r="BA44" s="6">
        <v>5.9</v>
      </c>
      <c r="BB44" s="6">
        <v>1.95</v>
      </c>
      <c r="BC44" s="6">
        <v>0.96</v>
      </c>
      <c r="BD44" s="6">
        <v>0.36</v>
      </c>
      <c r="BE44" s="6">
        <v>0.06</v>
      </c>
      <c r="BF44" s="6">
        <v>0.49099999999999999</v>
      </c>
      <c r="BG44" s="6">
        <v>4.0000000000000001E-3</v>
      </c>
      <c r="BH44" s="6">
        <v>16.5</v>
      </c>
      <c r="BI44" s="6">
        <v>0.2</v>
      </c>
      <c r="BJ44" s="6">
        <v>0.1</v>
      </c>
    </row>
    <row r="45" spans="1:62">
      <c r="A45" s="5">
        <v>41315</v>
      </c>
      <c r="B45" s="6">
        <v>2637.6</v>
      </c>
      <c r="C45" s="6">
        <v>1397.3</v>
      </c>
      <c r="D45" s="6">
        <v>4776</v>
      </c>
      <c r="E45" s="6"/>
      <c r="F45" s="6"/>
      <c r="G45" s="6"/>
      <c r="H45" s="6">
        <v>5.0999999999999996</v>
      </c>
      <c r="I45" s="6">
        <v>1</v>
      </c>
      <c r="J45" s="6">
        <v>372254.9</v>
      </c>
      <c r="K45" s="6">
        <v>148418.6</v>
      </c>
      <c r="L45" s="6">
        <v>36091</v>
      </c>
      <c r="M45" s="6">
        <v>8.6</v>
      </c>
      <c r="N45" s="6">
        <v>14</v>
      </c>
      <c r="O45" s="6">
        <v>13580.6</v>
      </c>
      <c r="P45" s="6">
        <v>6298.5</v>
      </c>
      <c r="Q45" s="6">
        <v>151293.5</v>
      </c>
      <c r="R45" s="6">
        <v>121493.7</v>
      </c>
      <c r="S45" s="6">
        <v>75252.2</v>
      </c>
      <c r="T45" s="6">
        <v>64639.8</v>
      </c>
      <c r="U45" s="6">
        <v>81525.7</v>
      </c>
      <c r="V45" s="6">
        <v>55111.1</v>
      </c>
      <c r="W45" s="6">
        <v>7125.1</v>
      </c>
      <c r="X45" s="6">
        <v>5423.7</v>
      </c>
      <c r="Y45" s="6">
        <v>682116.7</v>
      </c>
      <c r="Z45" s="6">
        <v>358357.1</v>
      </c>
      <c r="AA45" s="6">
        <v>1259319.7</v>
      </c>
      <c r="AB45" s="6">
        <v>124263</v>
      </c>
      <c r="AC45" s="6">
        <v>288.5</v>
      </c>
      <c r="AD45" s="6">
        <v>3207.7</v>
      </c>
      <c r="AE45" s="6">
        <v>62778.8</v>
      </c>
      <c r="AF45" s="6">
        <v>35052.800000000003</v>
      </c>
      <c r="AG45" s="6">
        <v>1275539.8999999999</v>
      </c>
      <c r="AH45" s="6">
        <v>124703.3</v>
      </c>
      <c r="AI45" s="6">
        <v>879.6</v>
      </c>
      <c r="AJ45" s="6">
        <v>2757.8</v>
      </c>
      <c r="AK45" s="6">
        <v>11337.4</v>
      </c>
      <c r="AL45" s="6">
        <v>8770.7999999999993</v>
      </c>
      <c r="AM45" s="54">
        <v>46208.6</v>
      </c>
      <c r="AN45" s="54">
        <v>36669.4</v>
      </c>
      <c r="AO45" s="6">
        <v>3962.9</v>
      </c>
      <c r="AP45" s="6">
        <v>3063.2</v>
      </c>
      <c r="AQ45" s="6">
        <v>9667.7000000000007</v>
      </c>
      <c r="AR45" s="6">
        <v>3800.6</v>
      </c>
      <c r="AS45" s="6">
        <v>7.4</v>
      </c>
      <c r="AT45" s="6">
        <v>11.7</v>
      </c>
      <c r="AU45" s="7">
        <v>235378.29</v>
      </c>
      <c r="AV45" s="7">
        <v>33944</v>
      </c>
      <c r="AW45" s="6">
        <v>135.5</v>
      </c>
      <c r="AX45" s="6">
        <v>69.7</v>
      </c>
      <c r="AY45" s="6">
        <v>1.4159999999999999</v>
      </c>
      <c r="AZ45" s="6">
        <v>7.91</v>
      </c>
      <c r="BA45" s="6">
        <v>5.9</v>
      </c>
      <c r="BB45" s="6">
        <v>1.95</v>
      </c>
      <c r="BC45" s="6">
        <v>0.96</v>
      </c>
      <c r="BD45" s="6">
        <v>0.36</v>
      </c>
      <c r="BE45" s="6">
        <v>0.06</v>
      </c>
      <c r="BF45" s="6">
        <v>0.49099999999999999</v>
      </c>
      <c r="BG45" s="6">
        <v>4.0000000000000001E-3</v>
      </c>
      <c r="BH45" s="6">
        <v>16.5</v>
      </c>
      <c r="BI45" s="6">
        <v>0.2</v>
      </c>
      <c r="BJ45" s="6">
        <v>0.1</v>
      </c>
    </row>
    <row r="46" spans="1:62">
      <c r="A46" s="5">
        <v>41316</v>
      </c>
      <c r="B46" s="6">
        <v>2638.3</v>
      </c>
      <c r="C46" s="6">
        <v>1397.6</v>
      </c>
      <c r="D46" s="6">
        <v>4777.1000000000004</v>
      </c>
      <c r="E46" s="6"/>
      <c r="F46" s="6"/>
      <c r="G46" s="6"/>
      <c r="H46" s="6">
        <v>5.0999999999999996</v>
      </c>
      <c r="I46" s="6">
        <v>1</v>
      </c>
      <c r="J46" s="6">
        <v>372516.4</v>
      </c>
      <c r="K46" s="6">
        <v>148521</v>
      </c>
      <c r="L46" s="6">
        <v>36115</v>
      </c>
      <c r="M46" s="6">
        <v>8.6</v>
      </c>
      <c r="N46" s="6">
        <v>14</v>
      </c>
      <c r="O46" s="6">
        <v>13580.6</v>
      </c>
      <c r="P46" s="6">
        <v>6298.5</v>
      </c>
      <c r="Q46" s="6">
        <v>151325.79999999999</v>
      </c>
      <c r="R46" s="6">
        <v>121519.4</v>
      </c>
      <c r="S46" s="6">
        <v>75273.100000000006</v>
      </c>
      <c r="T46" s="6">
        <v>64656.4</v>
      </c>
      <c r="U46" s="6">
        <v>81543.8</v>
      </c>
      <c r="V46" s="6">
        <v>55124.9</v>
      </c>
      <c r="W46" s="6">
        <v>7125.1</v>
      </c>
      <c r="X46" s="6">
        <v>5423.7</v>
      </c>
      <c r="Y46" s="6">
        <v>682419.9</v>
      </c>
      <c r="Z46" s="6">
        <v>358502.2</v>
      </c>
      <c r="AA46" s="6">
        <v>1259611.8</v>
      </c>
      <c r="AB46" s="6">
        <v>124287</v>
      </c>
      <c r="AC46" s="6">
        <v>288.5</v>
      </c>
      <c r="AD46" s="6">
        <v>3207.7</v>
      </c>
      <c r="AE46" s="6">
        <v>62882.1</v>
      </c>
      <c r="AF46" s="6">
        <v>35120.5</v>
      </c>
      <c r="AG46" s="6">
        <v>1275646.1000000001</v>
      </c>
      <c r="AH46" s="6">
        <v>124727.3</v>
      </c>
      <c r="AI46" s="6">
        <v>879.6</v>
      </c>
      <c r="AJ46" s="6">
        <v>2757.8</v>
      </c>
      <c r="AK46" s="6">
        <v>11343.1</v>
      </c>
      <c r="AL46" s="6">
        <v>8774.6</v>
      </c>
      <c r="AM46" s="54">
        <v>46220.9</v>
      </c>
      <c r="AN46" s="54">
        <v>36678.1</v>
      </c>
      <c r="AO46" s="6">
        <v>3981.4</v>
      </c>
      <c r="AP46" s="6">
        <v>3077.7</v>
      </c>
      <c r="AQ46" s="6">
        <v>9699.4</v>
      </c>
      <c r="AR46" s="6">
        <v>3813.3</v>
      </c>
      <c r="AS46" s="6">
        <v>7.4</v>
      </c>
      <c r="AT46" s="6">
        <v>11.7</v>
      </c>
      <c r="AU46" s="7">
        <v>235378.29</v>
      </c>
      <c r="AV46" s="7">
        <v>33944</v>
      </c>
      <c r="AW46" s="6">
        <v>135.5</v>
      </c>
      <c r="AX46" s="6">
        <v>69.7</v>
      </c>
      <c r="AY46" s="6">
        <v>1.4159999999999999</v>
      </c>
      <c r="AZ46" s="6">
        <v>7.91</v>
      </c>
      <c r="BA46" s="6">
        <v>5.9</v>
      </c>
      <c r="BB46" s="6">
        <v>1.95</v>
      </c>
      <c r="BC46" s="6">
        <v>0.96</v>
      </c>
      <c r="BD46" s="6">
        <v>0.36</v>
      </c>
      <c r="BE46" s="6">
        <v>0.06</v>
      </c>
      <c r="BF46" s="6">
        <v>0.49099999999999999</v>
      </c>
      <c r="BG46" s="6">
        <v>4.0000000000000001E-3</v>
      </c>
      <c r="BH46" s="6">
        <v>16.5</v>
      </c>
      <c r="BI46" s="6">
        <v>0.2</v>
      </c>
      <c r="BJ46" s="6">
        <v>0.1</v>
      </c>
    </row>
    <row r="47" spans="1:62">
      <c r="A47" s="5">
        <v>41317</v>
      </c>
      <c r="B47" s="6">
        <v>2638.3</v>
      </c>
      <c r="C47" s="6">
        <v>1397.6</v>
      </c>
      <c r="D47" s="6">
        <v>4777.1000000000004</v>
      </c>
      <c r="E47" s="6"/>
      <c r="F47" s="6"/>
      <c r="G47" s="6"/>
      <c r="H47" s="6">
        <v>5.0999999999999996</v>
      </c>
      <c r="I47" s="6">
        <v>1</v>
      </c>
      <c r="J47" s="6">
        <v>372778.7</v>
      </c>
      <c r="K47" s="6">
        <v>148623.6</v>
      </c>
      <c r="L47" s="6">
        <v>36139</v>
      </c>
      <c r="M47" s="6">
        <v>8.6</v>
      </c>
      <c r="N47" s="6">
        <v>14</v>
      </c>
      <c r="O47" s="6">
        <v>13580.6</v>
      </c>
      <c r="P47" s="6">
        <v>6298.5</v>
      </c>
      <c r="Q47" s="6">
        <v>151358.1</v>
      </c>
      <c r="R47" s="6">
        <v>121545.1</v>
      </c>
      <c r="S47" s="6">
        <v>75291.8</v>
      </c>
      <c r="T47" s="6">
        <v>64671.9</v>
      </c>
      <c r="U47" s="6">
        <v>81566.600000000006</v>
      </c>
      <c r="V47" s="6">
        <v>55139.1</v>
      </c>
      <c r="W47" s="6">
        <v>7125.1</v>
      </c>
      <c r="X47" s="6">
        <v>5423.7</v>
      </c>
      <c r="Y47" s="6">
        <v>682712.8</v>
      </c>
      <c r="Z47" s="6">
        <v>358644.7</v>
      </c>
      <c r="AA47" s="6">
        <v>1259895.2</v>
      </c>
      <c r="AB47" s="6">
        <v>124311</v>
      </c>
      <c r="AC47" s="6">
        <v>288.5</v>
      </c>
      <c r="AD47" s="6">
        <v>3207.7</v>
      </c>
      <c r="AE47" s="6">
        <v>62985.3</v>
      </c>
      <c r="AF47" s="6">
        <v>35186.1</v>
      </c>
      <c r="AG47" s="6">
        <v>1275752.6000000001</v>
      </c>
      <c r="AH47" s="6">
        <v>124751.3</v>
      </c>
      <c r="AI47" s="6">
        <v>879.6</v>
      </c>
      <c r="AJ47" s="6">
        <v>2757.8</v>
      </c>
      <c r="AK47" s="6">
        <v>11348.7</v>
      </c>
      <c r="AL47" s="6">
        <v>8778.5</v>
      </c>
      <c r="AM47" s="54">
        <v>46232.800000000003</v>
      </c>
      <c r="AN47" s="54">
        <v>36686.6</v>
      </c>
      <c r="AO47" s="6">
        <v>3999.8</v>
      </c>
      <c r="AP47" s="6">
        <v>3092.2</v>
      </c>
      <c r="AQ47" s="6">
        <v>9721.9</v>
      </c>
      <c r="AR47" s="6">
        <v>3822.3</v>
      </c>
      <c r="AS47" s="6">
        <v>7.4</v>
      </c>
      <c r="AT47" s="6">
        <v>11.7</v>
      </c>
      <c r="AU47" s="7">
        <v>235378.29</v>
      </c>
      <c r="AV47" s="7">
        <v>33944</v>
      </c>
      <c r="AW47" s="6">
        <v>135.5</v>
      </c>
      <c r="AX47" s="6">
        <v>69.7</v>
      </c>
      <c r="AY47" s="6">
        <v>1.4159999999999999</v>
      </c>
      <c r="AZ47" s="6">
        <v>7.91</v>
      </c>
      <c r="BA47" s="6">
        <v>5.9</v>
      </c>
      <c r="BB47" s="6">
        <v>1.95</v>
      </c>
      <c r="BC47" s="6">
        <v>0.96</v>
      </c>
      <c r="BD47" s="6">
        <v>0.36</v>
      </c>
      <c r="BE47" s="6">
        <v>0.06</v>
      </c>
      <c r="BF47" s="6">
        <v>0.49099999999999999</v>
      </c>
      <c r="BG47" s="6">
        <v>4.0000000000000001E-3</v>
      </c>
      <c r="BH47" s="6">
        <v>16.5</v>
      </c>
      <c r="BI47" s="6">
        <v>0.2</v>
      </c>
      <c r="BJ47" s="6">
        <v>0.1</v>
      </c>
    </row>
    <row r="48" spans="1:62">
      <c r="A48" s="5">
        <v>41318</v>
      </c>
      <c r="B48" s="6">
        <v>2638.3</v>
      </c>
      <c r="C48" s="6">
        <v>1397.6</v>
      </c>
      <c r="D48" s="6">
        <v>4777.1000000000004</v>
      </c>
      <c r="E48" s="6"/>
      <c r="F48" s="6"/>
      <c r="G48" s="6"/>
      <c r="H48" s="6">
        <v>5.0999999999999996</v>
      </c>
      <c r="I48" s="6">
        <v>1</v>
      </c>
      <c r="J48" s="6">
        <v>373041.5</v>
      </c>
      <c r="K48" s="6">
        <v>148726.5</v>
      </c>
      <c r="L48" s="6">
        <v>36163</v>
      </c>
      <c r="M48" s="6">
        <v>8.6</v>
      </c>
      <c r="N48" s="6">
        <v>14</v>
      </c>
      <c r="O48" s="6">
        <v>13580.6</v>
      </c>
      <c r="P48" s="6">
        <v>6298.5</v>
      </c>
      <c r="Q48" s="6">
        <v>151390.79999999999</v>
      </c>
      <c r="R48" s="6">
        <v>121571</v>
      </c>
      <c r="S48" s="6">
        <v>75311</v>
      </c>
      <c r="T48" s="6">
        <v>64687.7</v>
      </c>
      <c r="U48" s="6">
        <v>81587.100000000006</v>
      </c>
      <c r="V48" s="6">
        <v>55153.1</v>
      </c>
      <c r="W48" s="6">
        <v>7125.1</v>
      </c>
      <c r="X48" s="6">
        <v>5423.7</v>
      </c>
      <c r="Y48" s="6">
        <v>683008.8</v>
      </c>
      <c r="Z48" s="6">
        <v>358787</v>
      </c>
      <c r="AA48" s="6">
        <v>1260178.5</v>
      </c>
      <c r="AB48" s="6">
        <v>124335</v>
      </c>
      <c r="AC48" s="6">
        <v>288.5</v>
      </c>
      <c r="AD48" s="6">
        <v>3207.7</v>
      </c>
      <c r="AE48" s="6">
        <v>63085.8</v>
      </c>
      <c r="AF48" s="6">
        <v>35251.599999999999</v>
      </c>
      <c r="AG48" s="6">
        <v>1275856</v>
      </c>
      <c r="AH48" s="6">
        <v>124775.3</v>
      </c>
      <c r="AI48" s="6">
        <v>879.6</v>
      </c>
      <c r="AJ48" s="6">
        <v>2757.8</v>
      </c>
      <c r="AK48" s="6">
        <v>11354.5</v>
      </c>
      <c r="AL48" s="6">
        <v>8782.4</v>
      </c>
      <c r="AM48" s="54">
        <v>46245.599999999999</v>
      </c>
      <c r="AN48" s="54">
        <v>36695.199999999997</v>
      </c>
      <c r="AO48" s="6">
        <v>4018.4</v>
      </c>
      <c r="AP48" s="6">
        <v>3106.9</v>
      </c>
      <c r="AQ48" s="6">
        <v>9743.2999999999993</v>
      </c>
      <c r="AR48" s="6">
        <v>3830.9</v>
      </c>
      <c r="AS48" s="6">
        <v>7.4</v>
      </c>
      <c r="AT48" s="6">
        <v>11.7</v>
      </c>
      <c r="AU48" s="7">
        <v>235378.29</v>
      </c>
      <c r="AV48" s="7">
        <v>33944</v>
      </c>
      <c r="AW48" s="6">
        <v>135.5</v>
      </c>
      <c r="AX48" s="6">
        <v>69.7</v>
      </c>
      <c r="AY48" s="6">
        <v>1.4159999999999999</v>
      </c>
      <c r="AZ48" s="6">
        <v>7.91</v>
      </c>
      <c r="BA48" s="6">
        <v>5.9</v>
      </c>
      <c r="BB48" s="6">
        <v>1.95</v>
      </c>
      <c r="BC48" s="6">
        <v>0.96</v>
      </c>
      <c r="BD48" s="6">
        <v>0.36</v>
      </c>
      <c r="BE48" s="6">
        <v>0.06</v>
      </c>
      <c r="BF48" s="6">
        <v>0.49099999999999999</v>
      </c>
      <c r="BG48" s="6">
        <v>4.0000000000000001E-3</v>
      </c>
      <c r="BH48" s="6">
        <v>16.5</v>
      </c>
      <c r="BI48" s="6">
        <v>0.2</v>
      </c>
      <c r="BJ48" s="6">
        <v>0.1</v>
      </c>
    </row>
    <row r="49" spans="1:62">
      <c r="A49" s="5">
        <v>41319</v>
      </c>
      <c r="B49" s="6">
        <v>2638.3</v>
      </c>
      <c r="C49" s="6">
        <v>1397.6</v>
      </c>
      <c r="D49" s="6">
        <v>4777.1000000000004</v>
      </c>
      <c r="E49" s="6"/>
      <c r="F49" s="6"/>
      <c r="G49" s="6"/>
      <c r="H49" s="6">
        <v>5.0999999999999996</v>
      </c>
      <c r="I49" s="6">
        <v>1</v>
      </c>
      <c r="J49" s="6">
        <v>373294.6</v>
      </c>
      <c r="K49" s="6">
        <v>148826.5</v>
      </c>
      <c r="L49" s="6">
        <v>36187</v>
      </c>
      <c r="M49" s="6">
        <v>8.6</v>
      </c>
      <c r="N49" s="6">
        <v>14</v>
      </c>
      <c r="O49" s="6">
        <v>13580.6</v>
      </c>
      <c r="P49" s="6">
        <v>6298.5</v>
      </c>
      <c r="Q49" s="6">
        <v>151423.20000000001</v>
      </c>
      <c r="R49" s="6">
        <v>121596.8</v>
      </c>
      <c r="S49" s="6">
        <v>75331.5</v>
      </c>
      <c r="T49" s="6">
        <v>64704.3</v>
      </c>
      <c r="U49" s="6">
        <v>81607.899999999994</v>
      </c>
      <c r="V49" s="6">
        <v>55167.199999999997</v>
      </c>
      <c r="W49" s="6">
        <v>7125.1</v>
      </c>
      <c r="X49" s="6">
        <v>5423.7</v>
      </c>
      <c r="Y49" s="6">
        <v>683308</v>
      </c>
      <c r="Z49" s="6">
        <v>358934</v>
      </c>
      <c r="AA49" s="6">
        <v>1260461.3999999999</v>
      </c>
      <c r="AB49" s="6">
        <v>124359</v>
      </c>
      <c r="AC49" s="6">
        <v>288.5</v>
      </c>
      <c r="AD49" s="6">
        <v>3207.7</v>
      </c>
      <c r="AE49" s="6">
        <v>63180.800000000003</v>
      </c>
      <c r="AF49" s="6">
        <v>35315</v>
      </c>
      <c r="AG49" s="6">
        <v>1275954.2</v>
      </c>
      <c r="AH49" s="6">
        <v>124799.3</v>
      </c>
      <c r="AI49" s="6">
        <v>879.6</v>
      </c>
      <c r="AJ49" s="6">
        <v>2757.8</v>
      </c>
      <c r="AK49" s="6">
        <v>11360.7</v>
      </c>
      <c r="AL49" s="6">
        <v>8786.6</v>
      </c>
      <c r="AM49" s="54">
        <v>46257.3</v>
      </c>
      <c r="AN49" s="54">
        <v>36704.1</v>
      </c>
      <c r="AO49" s="6">
        <v>4036.7</v>
      </c>
      <c r="AP49" s="6">
        <v>3121.3</v>
      </c>
      <c r="AQ49" s="6">
        <v>9772.4</v>
      </c>
      <c r="AR49" s="6">
        <v>3842.2</v>
      </c>
      <c r="AS49" s="6">
        <v>7.4</v>
      </c>
      <c r="AT49" s="6">
        <v>11.7</v>
      </c>
      <c r="AU49" s="7">
        <v>235378.29</v>
      </c>
      <c r="AV49" s="7">
        <v>33944</v>
      </c>
      <c r="AW49" s="6">
        <v>135.5</v>
      </c>
      <c r="AX49" s="6">
        <v>69.900000000000006</v>
      </c>
      <c r="AY49" s="6">
        <v>1.4550000000000001</v>
      </c>
      <c r="AZ49" s="6">
        <v>8.1820000000000004</v>
      </c>
      <c r="BA49" s="6">
        <v>6.1</v>
      </c>
      <c r="BB49" s="6">
        <v>1.95</v>
      </c>
      <c r="BC49" s="6">
        <v>0.96</v>
      </c>
      <c r="BD49" s="6">
        <v>0.36</v>
      </c>
      <c r="BE49" s="6">
        <v>0.06</v>
      </c>
      <c r="BF49" s="6">
        <v>0.49099999999999999</v>
      </c>
      <c r="BG49" s="6">
        <v>4.0000000000000001E-3</v>
      </c>
      <c r="BH49" s="6">
        <v>16.5</v>
      </c>
      <c r="BI49" s="6">
        <v>0.2</v>
      </c>
      <c r="BJ49" s="6">
        <v>0.1</v>
      </c>
    </row>
    <row r="50" spans="1:62" ht="15.75" customHeight="1">
      <c r="A50" s="5">
        <v>41320</v>
      </c>
      <c r="B50" s="6">
        <v>2638.3</v>
      </c>
      <c r="C50" s="6">
        <v>1397.6</v>
      </c>
      <c r="D50" s="6">
        <v>4777.1000000000004</v>
      </c>
      <c r="E50" s="6"/>
      <c r="F50" s="6"/>
      <c r="G50" s="6"/>
      <c r="H50" s="6">
        <v>5.0999999999999996</v>
      </c>
      <c r="I50" s="6">
        <v>1</v>
      </c>
      <c r="J50" s="6">
        <v>373543.8</v>
      </c>
      <c r="K50" s="6">
        <v>148925.4</v>
      </c>
      <c r="L50" s="6">
        <v>36211</v>
      </c>
      <c r="M50" s="6">
        <v>8.6</v>
      </c>
      <c r="N50" s="6">
        <v>14</v>
      </c>
      <c r="O50" s="6">
        <v>13580.6</v>
      </c>
      <c r="P50" s="6">
        <v>6298.5</v>
      </c>
      <c r="Q50" s="6">
        <v>151455.29999999999</v>
      </c>
      <c r="R50" s="6">
        <v>121622.39999999999</v>
      </c>
      <c r="S50" s="6">
        <v>75351.899999999994</v>
      </c>
      <c r="T50" s="6">
        <v>64721.7</v>
      </c>
      <c r="U50" s="6">
        <v>81629.399999999994</v>
      </c>
      <c r="V50" s="6">
        <v>55182.2</v>
      </c>
      <c r="W50" s="6">
        <v>7125.1</v>
      </c>
      <c r="X50" s="6">
        <v>5423.7</v>
      </c>
      <c r="Y50" s="6">
        <v>683579.2</v>
      </c>
      <c r="Z50" s="6">
        <v>359068.8</v>
      </c>
      <c r="AA50" s="6">
        <v>1260718.3999999999</v>
      </c>
      <c r="AB50" s="6">
        <v>124383</v>
      </c>
      <c r="AC50" s="6">
        <v>289.10000000000002</v>
      </c>
      <c r="AD50" s="6">
        <v>3781</v>
      </c>
      <c r="AE50" s="6">
        <v>63288</v>
      </c>
      <c r="AF50" s="6">
        <v>35384</v>
      </c>
      <c r="AG50" s="6">
        <v>1276064</v>
      </c>
      <c r="AH50" s="6">
        <v>124823.3</v>
      </c>
      <c r="AI50" s="6">
        <v>880.1</v>
      </c>
      <c r="AJ50" s="6">
        <v>3297</v>
      </c>
      <c r="AK50" s="6">
        <v>11366.5</v>
      </c>
      <c r="AL50" s="6">
        <v>8790.5</v>
      </c>
      <c r="AM50" s="54">
        <v>46268.1</v>
      </c>
      <c r="AN50" s="54">
        <v>36711.699999999997</v>
      </c>
      <c r="AO50" s="6">
        <v>4055</v>
      </c>
      <c r="AP50" s="6">
        <v>3135.8</v>
      </c>
      <c r="AQ50" s="6">
        <v>9789.5</v>
      </c>
      <c r="AR50" s="6">
        <v>3849.1</v>
      </c>
      <c r="AS50" s="6">
        <v>7.4</v>
      </c>
      <c r="AT50" s="6">
        <v>11.7</v>
      </c>
      <c r="AU50" s="7">
        <v>235378.29</v>
      </c>
      <c r="AV50" s="7">
        <v>33944</v>
      </c>
      <c r="AW50" s="6">
        <v>135.5</v>
      </c>
      <c r="AX50" s="6">
        <v>69.900000000000006</v>
      </c>
      <c r="AY50" s="6">
        <v>1.4550000000000001</v>
      </c>
      <c r="AZ50" s="6">
        <v>8.1820000000000004</v>
      </c>
      <c r="BA50" s="6">
        <v>6.1</v>
      </c>
      <c r="BB50" s="6">
        <v>1.95</v>
      </c>
      <c r="BC50" s="6">
        <v>0.96</v>
      </c>
      <c r="BD50" s="6">
        <v>0.36</v>
      </c>
      <c r="BE50" s="6">
        <v>0.06</v>
      </c>
      <c r="BF50" s="6">
        <v>0.49099999999999999</v>
      </c>
      <c r="BG50" s="6">
        <v>4.0000000000000001E-3</v>
      </c>
      <c r="BH50" s="6">
        <v>16.5</v>
      </c>
      <c r="BI50" s="6">
        <v>0.2</v>
      </c>
      <c r="BJ50" s="6">
        <v>0.1</v>
      </c>
    </row>
    <row r="51" spans="1:62">
      <c r="A51" s="5">
        <v>41321</v>
      </c>
      <c r="B51" s="6">
        <v>2638.3</v>
      </c>
      <c r="C51" s="6">
        <v>1397.6</v>
      </c>
      <c r="D51" s="6">
        <v>4777.1000000000004</v>
      </c>
      <c r="E51" s="6"/>
      <c r="F51" s="6"/>
      <c r="G51" s="6"/>
      <c r="H51" s="6">
        <v>5.0999999999999996</v>
      </c>
      <c r="I51" s="6">
        <v>1</v>
      </c>
      <c r="J51" s="6">
        <v>373794.3</v>
      </c>
      <c r="K51" s="6">
        <v>149024.79999999999</v>
      </c>
      <c r="L51" s="6">
        <v>36235</v>
      </c>
      <c r="M51" s="6">
        <v>8.6</v>
      </c>
      <c r="N51" s="6">
        <v>14</v>
      </c>
      <c r="O51" s="6">
        <v>13580.6</v>
      </c>
      <c r="P51" s="6">
        <v>6298.5</v>
      </c>
      <c r="Q51" s="6">
        <v>151487.1</v>
      </c>
      <c r="R51" s="6">
        <v>121648.1</v>
      </c>
      <c r="S51" s="6">
        <v>75373.899999999994</v>
      </c>
      <c r="T51" s="6">
        <v>64739.199999999997</v>
      </c>
      <c r="U51" s="6">
        <v>81651.100000000006</v>
      </c>
      <c r="V51" s="6">
        <v>55196.9</v>
      </c>
      <c r="W51" s="6">
        <v>7125.1</v>
      </c>
      <c r="X51" s="6">
        <v>5423.7</v>
      </c>
      <c r="Y51" s="6">
        <v>683874.7</v>
      </c>
      <c r="Z51" s="6">
        <v>359214.6</v>
      </c>
      <c r="AA51" s="6">
        <v>1260998</v>
      </c>
      <c r="AB51" s="6">
        <v>124407</v>
      </c>
      <c r="AC51" s="6">
        <v>289.10000000000002</v>
      </c>
      <c r="AD51" s="6">
        <v>3781</v>
      </c>
      <c r="AE51" s="6">
        <v>63394</v>
      </c>
      <c r="AF51" s="6">
        <v>35452</v>
      </c>
      <c r="AG51" s="6">
        <v>1276172.3999999999</v>
      </c>
      <c r="AH51" s="6">
        <v>124847.3</v>
      </c>
      <c r="AI51" s="6">
        <v>880.1</v>
      </c>
      <c r="AJ51" s="6">
        <v>3297</v>
      </c>
      <c r="AK51" s="6">
        <v>11372.3</v>
      </c>
      <c r="AL51" s="6">
        <v>8794.5</v>
      </c>
      <c r="AM51" s="54">
        <v>46280.9</v>
      </c>
      <c r="AN51" s="54">
        <v>36720.9</v>
      </c>
      <c r="AO51" s="6">
        <v>4073.7</v>
      </c>
      <c r="AP51" s="6">
        <v>3150.5</v>
      </c>
      <c r="AQ51" s="6">
        <v>9823.7999999999993</v>
      </c>
      <c r="AR51" s="6">
        <v>3862.5</v>
      </c>
      <c r="AS51" s="6">
        <v>7.4</v>
      </c>
      <c r="AT51" s="6">
        <v>11.7</v>
      </c>
      <c r="AU51" s="7">
        <v>235378.29</v>
      </c>
      <c r="AV51" s="7">
        <v>33944</v>
      </c>
      <c r="AW51" s="6">
        <v>135.6</v>
      </c>
      <c r="AX51" s="6">
        <v>70.3</v>
      </c>
      <c r="AY51" s="6">
        <v>1.4910000000000001</v>
      </c>
      <c r="AZ51" s="6">
        <v>8.577</v>
      </c>
      <c r="BA51" s="6">
        <v>6.1</v>
      </c>
      <c r="BB51" s="6">
        <v>1.95</v>
      </c>
      <c r="BC51" s="6">
        <v>0.96</v>
      </c>
      <c r="BD51" s="6">
        <v>0.36</v>
      </c>
      <c r="BE51" s="6">
        <v>0.06</v>
      </c>
      <c r="BF51" s="6">
        <v>0.49099999999999999</v>
      </c>
      <c r="BG51" s="6">
        <v>4.0000000000000001E-3</v>
      </c>
      <c r="BH51" s="6">
        <v>16.5</v>
      </c>
      <c r="BI51" s="6">
        <v>0.2</v>
      </c>
      <c r="BJ51" s="6">
        <v>0.1</v>
      </c>
    </row>
    <row r="52" spans="1:62">
      <c r="A52" s="5">
        <v>41322</v>
      </c>
      <c r="B52" s="6">
        <v>2638.3</v>
      </c>
      <c r="C52" s="6">
        <v>1397.6</v>
      </c>
      <c r="D52" s="6">
        <v>4777.1000000000004</v>
      </c>
      <c r="E52" s="6"/>
      <c r="F52" s="6"/>
      <c r="G52" s="6"/>
      <c r="H52" s="6">
        <v>5.0999999999999996</v>
      </c>
      <c r="I52" s="6">
        <v>1</v>
      </c>
      <c r="J52" s="6">
        <v>374043.6</v>
      </c>
      <c r="K52" s="6">
        <v>149123.70000000001</v>
      </c>
      <c r="L52" s="6">
        <v>36259</v>
      </c>
      <c r="M52" s="6">
        <v>8.6</v>
      </c>
      <c r="N52" s="6">
        <v>14</v>
      </c>
      <c r="O52" s="6">
        <v>13580.6</v>
      </c>
      <c r="P52" s="6">
        <v>6298.5</v>
      </c>
      <c r="Q52" s="6">
        <v>151518.39999999999</v>
      </c>
      <c r="R52" s="6">
        <v>121673.3</v>
      </c>
      <c r="S52" s="6">
        <v>75392.7</v>
      </c>
      <c r="T52" s="6">
        <v>64755.199999999997</v>
      </c>
      <c r="U52" s="6">
        <v>81672.7</v>
      </c>
      <c r="V52" s="6">
        <v>55211.5</v>
      </c>
      <c r="W52" s="6">
        <v>7125.1</v>
      </c>
      <c r="X52" s="6">
        <v>5423.7</v>
      </c>
      <c r="Y52" s="6">
        <v>684141.3</v>
      </c>
      <c r="Z52" s="6">
        <v>359351.5</v>
      </c>
      <c r="AA52" s="6">
        <v>1261254.6000000001</v>
      </c>
      <c r="AB52" s="6">
        <v>124431</v>
      </c>
      <c r="AC52" s="6">
        <v>289.10000000000002</v>
      </c>
      <c r="AD52" s="6">
        <v>3781</v>
      </c>
      <c r="AE52" s="6">
        <v>63506</v>
      </c>
      <c r="AF52" s="6">
        <v>35518.400000000001</v>
      </c>
      <c r="AG52" s="6">
        <v>1276288.3999999999</v>
      </c>
      <c r="AH52" s="6">
        <v>124871.3</v>
      </c>
      <c r="AI52" s="6">
        <v>880.1</v>
      </c>
      <c r="AJ52" s="6">
        <v>3297</v>
      </c>
      <c r="AK52" s="6">
        <v>11378.1</v>
      </c>
      <c r="AL52" s="6">
        <v>8798.5</v>
      </c>
      <c r="AM52" s="54">
        <v>46293.7</v>
      </c>
      <c r="AN52" s="54">
        <v>36730</v>
      </c>
      <c r="AO52" s="6">
        <v>4092.5</v>
      </c>
      <c r="AP52" s="6">
        <v>3165.2</v>
      </c>
      <c r="AQ52" s="6">
        <v>9841.4</v>
      </c>
      <c r="AR52" s="6">
        <v>3869.4</v>
      </c>
      <c r="AS52" s="6">
        <v>7.4</v>
      </c>
      <c r="AT52" s="6">
        <v>11.7</v>
      </c>
      <c r="AU52" s="7">
        <v>235378.29</v>
      </c>
      <c r="AV52" s="7">
        <v>33944</v>
      </c>
      <c r="AW52" s="6">
        <v>135.6</v>
      </c>
      <c r="AX52" s="6">
        <v>70.599999999999994</v>
      </c>
      <c r="AY52" s="6">
        <v>1.4910000000000001</v>
      </c>
      <c r="AZ52" s="6">
        <v>8.577</v>
      </c>
      <c r="BA52" s="6">
        <v>6.1</v>
      </c>
      <c r="BB52" s="6">
        <v>1.95</v>
      </c>
      <c r="BC52" s="6">
        <v>0.96</v>
      </c>
      <c r="BD52" s="6">
        <v>0.36</v>
      </c>
      <c r="BE52" s="6">
        <v>0.06</v>
      </c>
      <c r="BF52" s="6">
        <v>0.49099999999999999</v>
      </c>
      <c r="BG52" s="6">
        <v>4.0000000000000001E-3</v>
      </c>
      <c r="BH52" s="6">
        <v>16.5</v>
      </c>
      <c r="BI52" s="6">
        <v>0.2</v>
      </c>
      <c r="BJ52" s="6">
        <v>0.1</v>
      </c>
    </row>
    <row r="53" spans="1:62">
      <c r="A53" s="5">
        <v>41323</v>
      </c>
      <c r="B53" s="6">
        <v>2638.3</v>
      </c>
      <c r="C53" s="6">
        <v>1397.6</v>
      </c>
      <c r="D53" s="6">
        <v>4777.1000000000004</v>
      </c>
      <c r="E53" s="6"/>
      <c r="F53" s="6"/>
      <c r="G53" s="6"/>
      <c r="H53" s="6">
        <v>5.0999999999999996</v>
      </c>
      <c r="I53" s="6">
        <v>1</v>
      </c>
      <c r="J53" s="6">
        <v>374293.4</v>
      </c>
      <c r="K53" s="6">
        <v>149223</v>
      </c>
      <c r="L53" s="6">
        <v>36283</v>
      </c>
      <c r="M53" s="6">
        <v>8.6</v>
      </c>
      <c r="N53" s="6">
        <v>14</v>
      </c>
      <c r="O53" s="6">
        <v>13580.6</v>
      </c>
      <c r="P53" s="6">
        <v>6298.5</v>
      </c>
      <c r="Q53" s="6">
        <v>151550.29999999999</v>
      </c>
      <c r="R53" s="6">
        <v>121699</v>
      </c>
      <c r="S53" s="6">
        <v>75406.8</v>
      </c>
      <c r="T53" s="6">
        <v>64767.1</v>
      </c>
      <c r="U53" s="6">
        <v>81694.899999999994</v>
      </c>
      <c r="V53" s="6">
        <v>55226.5</v>
      </c>
      <c r="W53" s="6">
        <v>7125.1</v>
      </c>
      <c r="X53" s="6">
        <v>5423.7</v>
      </c>
      <c r="Y53" s="6">
        <v>684426</v>
      </c>
      <c r="Z53" s="6">
        <v>359501.5</v>
      </c>
      <c r="AA53" s="6">
        <v>1261529</v>
      </c>
      <c r="AB53" s="6">
        <v>124455</v>
      </c>
      <c r="AC53" s="6">
        <v>289.10000000000002</v>
      </c>
      <c r="AD53" s="6">
        <v>3781</v>
      </c>
      <c r="AE53" s="6">
        <v>63608.7</v>
      </c>
      <c r="AF53" s="6">
        <v>35576.300000000003</v>
      </c>
      <c r="AG53" s="6">
        <v>1276395</v>
      </c>
      <c r="AH53" s="6">
        <v>124895.3</v>
      </c>
      <c r="AI53" s="6">
        <v>880.1</v>
      </c>
      <c r="AJ53" s="6">
        <v>3297</v>
      </c>
      <c r="AK53" s="6">
        <v>11383.9</v>
      </c>
      <c r="AL53" s="6">
        <v>8802.5</v>
      </c>
      <c r="AM53" s="54">
        <v>46312</v>
      </c>
      <c r="AN53" s="54">
        <v>36743.9</v>
      </c>
      <c r="AO53" s="6">
        <v>4111.3999999999996</v>
      </c>
      <c r="AP53" s="6">
        <v>3180.1</v>
      </c>
      <c r="AQ53" s="6">
        <v>9864.2000000000007</v>
      </c>
      <c r="AR53" s="6">
        <v>3878.2</v>
      </c>
      <c r="AS53" s="6">
        <v>7.4</v>
      </c>
      <c r="AT53" s="6">
        <v>11.7</v>
      </c>
      <c r="AU53" s="7">
        <v>235378.29</v>
      </c>
      <c r="AV53" s="7">
        <v>33944</v>
      </c>
      <c r="AW53" s="6">
        <v>135.6</v>
      </c>
      <c r="AX53" s="6">
        <v>70.599999999999994</v>
      </c>
      <c r="AY53" s="6">
        <v>1.4910000000000001</v>
      </c>
      <c r="AZ53" s="6">
        <v>8.577</v>
      </c>
      <c r="BA53" s="6">
        <v>6.1</v>
      </c>
      <c r="BB53" s="6">
        <v>1.95</v>
      </c>
      <c r="BC53" s="6">
        <v>0.96</v>
      </c>
      <c r="BD53" s="6">
        <v>0.36</v>
      </c>
      <c r="BE53" s="6">
        <v>0.06</v>
      </c>
      <c r="BF53" s="6">
        <v>0.49099999999999999</v>
      </c>
      <c r="BG53" s="6">
        <v>4.0000000000000001E-3</v>
      </c>
      <c r="BH53" s="6">
        <v>16.5</v>
      </c>
      <c r="BI53" s="6">
        <v>0.2</v>
      </c>
      <c r="BJ53" s="6">
        <v>0.1</v>
      </c>
    </row>
    <row r="54" spans="1:62">
      <c r="A54" s="5">
        <v>41324</v>
      </c>
      <c r="B54" s="6">
        <v>2638.3</v>
      </c>
      <c r="C54" s="6">
        <v>1397.6</v>
      </c>
      <c r="D54" s="6">
        <v>4777.1000000000004</v>
      </c>
      <c r="E54" s="6"/>
      <c r="F54" s="6"/>
      <c r="G54" s="6"/>
      <c r="H54" s="6">
        <v>5.0999999999999996</v>
      </c>
      <c r="I54" s="6">
        <v>1</v>
      </c>
      <c r="J54" s="6">
        <v>374544.1</v>
      </c>
      <c r="K54" s="6">
        <v>149322.5</v>
      </c>
      <c r="L54" s="6">
        <v>36307</v>
      </c>
      <c r="M54" s="6">
        <v>8.6</v>
      </c>
      <c r="N54" s="6">
        <v>14</v>
      </c>
      <c r="O54" s="6">
        <v>13580.6</v>
      </c>
      <c r="P54" s="6">
        <v>6298.5</v>
      </c>
      <c r="Q54" s="6">
        <v>151582.70000000001</v>
      </c>
      <c r="R54" s="6">
        <v>121725</v>
      </c>
      <c r="S54" s="6">
        <v>75426.600000000006</v>
      </c>
      <c r="T54" s="6">
        <v>64783.6</v>
      </c>
      <c r="U54" s="6">
        <v>81717</v>
      </c>
      <c r="V54" s="6">
        <v>55241.599999999999</v>
      </c>
      <c r="W54" s="6">
        <v>7125.1</v>
      </c>
      <c r="X54" s="6">
        <v>5423.7</v>
      </c>
      <c r="Y54" s="6">
        <v>684711.9</v>
      </c>
      <c r="Z54" s="6">
        <v>359643.8</v>
      </c>
      <c r="AA54" s="6">
        <v>1266501.7</v>
      </c>
      <c r="AB54" s="6">
        <v>124479</v>
      </c>
      <c r="AC54" s="6">
        <v>289.10000000000002</v>
      </c>
      <c r="AD54" s="6">
        <v>3781</v>
      </c>
      <c r="AE54" s="6">
        <v>63711.8</v>
      </c>
      <c r="AF54" s="6">
        <v>35643.800000000003</v>
      </c>
      <c r="AG54" s="6">
        <v>1276501.7</v>
      </c>
      <c r="AH54" s="6">
        <v>124919.3</v>
      </c>
      <c r="AI54" s="6">
        <v>880.1</v>
      </c>
      <c r="AJ54" s="6">
        <v>3297</v>
      </c>
      <c r="AK54" s="6">
        <v>11388.8</v>
      </c>
      <c r="AL54" s="6">
        <v>8806.5</v>
      </c>
      <c r="AM54" s="6">
        <v>46324.9</v>
      </c>
      <c r="AN54" s="6">
        <v>36753.199999999997</v>
      </c>
      <c r="AO54" s="6">
        <v>4130.1000000000004</v>
      </c>
      <c r="AP54" s="6">
        <v>3194.7</v>
      </c>
      <c r="AQ54" s="6">
        <v>9886.6</v>
      </c>
      <c r="AR54" s="6">
        <v>3887.1</v>
      </c>
      <c r="AS54" s="6">
        <v>7.4</v>
      </c>
      <c r="AT54" s="6">
        <v>11.7</v>
      </c>
      <c r="AU54" s="7">
        <v>235378.29</v>
      </c>
      <c r="AV54" s="7">
        <v>33944</v>
      </c>
      <c r="AW54" s="6">
        <v>135.6</v>
      </c>
      <c r="AX54" s="6">
        <v>70.599999999999994</v>
      </c>
      <c r="AY54" s="6">
        <v>1.4910000000000001</v>
      </c>
      <c r="AZ54" s="6">
        <v>8.577</v>
      </c>
      <c r="BA54" s="6">
        <v>6.1</v>
      </c>
      <c r="BB54" s="6">
        <v>1.95</v>
      </c>
      <c r="BC54" s="6">
        <v>0.96</v>
      </c>
      <c r="BD54" s="6">
        <v>0.36</v>
      </c>
      <c r="BE54" s="6">
        <v>0.06</v>
      </c>
      <c r="BF54" s="6">
        <v>0.49099999999999999</v>
      </c>
      <c r="BG54" s="6">
        <v>4.0000000000000001E-3</v>
      </c>
      <c r="BH54" s="6">
        <v>16.5</v>
      </c>
      <c r="BI54" s="6">
        <v>0.2</v>
      </c>
      <c r="BJ54" s="6">
        <v>0.1</v>
      </c>
    </row>
    <row r="55" spans="1:62">
      <c r="A55" s="5">
        <v>41325</v>
      </c>
      <c r="B55" s="6">
        <v>2638.3</v>
      </c>
      <c r="C55" s="6">
        <v>1397.6</v>
      </c>
      <c r="D55" s="6">
        <v>4777.1000000000004</v>
      </c>
      <c r="E55" s="6"/>
      <c r="F55" s="6"/>
      <c r="G55" s="6"/>
      <c r="H55" s="6">
        <v>5.0999999999999996</v>
      </c>
      <c r="I55" s="6">
        <v>1</v>
      </c>
      <c r="J55" s="6">
        <v>374795</v>
      </c>
      <c r="K55" s="6">
        <v>149422.1</v>
      </c>
      <c r="L55" s="6">
        <v>36331</v>
      </c>
      <c r="M55" s="6">
        <v>8.6</v>
      </c>
      <c r="N55" s="6">
        <v>14</v>
      </c>
      <c r="O55" s="6">
        <v>13580.6</v>
      </c>
      <c r="P55" s="6">
        <v>6298.5</v>
      </c>
      <c r="Q55" s="6">
        <v>151615.1</v>
      </c>
      <c r="R55" s="6">
        <v>121751</v>
      </c>
      <c r="S55" s="6">
        <v>75447.399999999994</v>
      </c>
      <c r="T55" s="6">
        <v>64800.7</v>
      </c>
      <c r="U55" s="6">
        <v>81738.100000000006</v>
      </c>
      <c r="V55" s="6">
        <v>55256.5</v>
      </c>
      <c r="W55" s="6">
        <v>7128.4</v>
      </c>
      <c r="X55" s="6">
        <v>5425.9</v>
      </c>
      <c r="Y55" s="6">
        <v>685007.5</v>
      </c>
      <c r="Z55" s="6">
        <v>359786.2</v>
      </c>
      <c r="AA55" s="6">
        <v>1262095.1000000001</v>
      </c>
      <c r="AB55" s="6">
        <v>124503</v>
      </c>
      <c r="AC55" s="6">
        <v>289.10000000000002</v>
      </c>
      <c r="AD55" s="6">
        <v>3781</v>
      </c>
      <c r="AE55" s="6">
        <v>63810.2</v>
      </c>
      <c r="AF55" s="6">
        <v>35711.5</v>
      </c>
      <c r="AG55" s="6">
        <v>1276602</v>
      </c>
      <c r="AH55" s="6">
        <v>124943.3</v>
      </c>
      <c r="AI55" s="6">
        <v>880.1</v>
      </c>
      <c r="AJ55" s="6">
        <v>3297</v>
      </c>
      <c r="AK55" s="6">
        <v>11392.1</v>
      </c>
      <c r="AL55" s="6">
        <v>8808.1</v>
      </c>
      <c r="AM55" s="54">
        <v>46337.7</v>
      </c>
      <c r="AN55" s="54">
        <v>36762.300000000003</v>
      </c>
      <c r="AO55" s="6">
        <v>4148</v>
      </c>
      <c r="AP55" s="6">
        <v>3208.8</v>
      </c>
      <c r="AQ55" s="6">
        <v>9915</v>
      </c>
      <c r="AR55" s="6">
        <v>3898.3</v>
      </c>
      <c r="AS55" s="6">
        <v>7.4</v>
      </c>
      <c r="AT55" s="6">
        <v>11.7</v>
      </c>
      <c r="AU55" s="7">
        <v>235378.29</v>
      </c>
      <c r="AV55" s="7">
        <v>33944</v>
      </c>
      <c r="AW55" s="6">
        <v>135.6</v>
      </c>
      <c r="AX55" s="6">
        <v>70.599999999999994</v>
      </c>
      <c r="AY55" s="6">
        <v>1.4910000000000001</v>
      </c>
      <c r="AZ55" s="6">
        <v>8.577</v>
      </c>
      <c r="BA55" s="6">
        <v>6.1</v>
      </c>
      <c r="BB55" s="6">
        <v>1.95</v>
      </c>
      <c r="BC55" s="6">
        <v>0.96</v>
      </c>
      <c r="BD55" s="6">
        <v>0.36</v>
      </c>
      <c r="BE55" s="6">
        <v>0.06</v>
      </c>
      <c r="BF55" s="6">
        <v>0.49099999999999999</v>
      </c>
      <c r="BG55" s="6">
        <v>4.0000000000000001E-3</v>
      </c>
      <c r="BH55" s="6">
        <v>16.5</v>
      </c>
      <c r="BI55" s="6">
        <v>0.2</v>
      </c>
      <c r="BJ55" s="6">
        <v>0.1</v>
      </c>
    </row>
    <row r="56" spans="1:62">
      <c r="A56" s="5">
        <v>41326</v>
      </c>
      <c r="B56" s="6">
        <v>2638.3</v>
      </c>
      <c r="C56" s="6">
        <v>1397.6</v>
      </c>
      <c r="D56" s="6">
        <v>4777.1000000000004</v>
      </c>
      <c r="E56" s="6"/>
      <c r="F56" s="6"/>
      <c r="G56" s="6"/>
      <c r="H56" s="6">
        <v>5.0999999999999996</v>
      </c>
      <c r="I56" s="6">
        <v>1</v>
      </c>
      <c r="J56" s="6">
        <v>375046</v>
      </c>
      <c r="K56" s="6">
        <v>149521.60000000001</v>
      </c>
      <c r="L56" s="6">
        <v>36355</v>
      </c>
      <c r="M56" s="6">
        <v>8.6</v>
      </c>
      <c r="N56" s="6">
        <v>14</v>
      </c>
      <c r="O56" s="6">
        <v>13580.6</v>
      </c>
      <c r="P56" s="6">
        <v>6298.5</v>
      </c>
      <c r="Q56" s="6">
        <v>151647.70000000001</v>
      </c>
      <c r="R56" s="6">
        <v>121777</v>
      </c>
      <c r="S56" s="6">
        <v>75467.399999999994</v>
      </c>
      <c r="T56" s="6">
        <v>64817.4</v>
      </c>
      <c r="U56" s="6">
        <v>81759.399999999994</v>
      </c>
      <c r="V56" s="6">
        <v>55271.5</v>
      </c>
      <c r="W56" s="6">
        <v>7134</v>
      </c>
      <c r="X56" s="6">
        <v>5429.8</v>
      </c>
      <c r="Y56" s="6">
        <v>685296.3</v>
      </c>
      <c r="Z56" s="6">
        <v>359924.4</v>
      </c>
      <c r="AA56" s="6">
        <v>1262375</v>
      </c>
      <c r="AB56" s="6">
        <v>124527</v>
      </c>
      <c r="AC56" s="6">
        <v>289.10000000000002</v>
      </c>
      <c r="AD56" s="6">
        <v>3781</v>
      </c>
      <c r="AE56" s="6">
        <v>63908</v>
      </c>
      <c r="AF56" s="6">
        <v>35781</v>
      </c>
      <c r="AG56" s="6">
        <v>1276702.8999999999</v>
      </c>
      <c r="AH56" s="6">
        <v>124967.3</v>
      </c>
      <c r="AI56" s="6">
        <v>880.1</v>
      </c>
      <c r="AJ56" s="6">
        <v>3297</v>
      </c>
      <c r="AK56" s="6">
        <v>11392.1</v>
      </c>
      <c r="AL56" s="6">
        <v>8808.1</v>
      </c>
      <c r="AM56" s="54">
        <v>46350.6</v>
      </c>
      <c r="AN56" s="54">
        <v>36771.5</v>
      </c>
      <c r="AO56" s="6">
        <v>4166.1000000000004</v>
      </c>
      <c r="AP56" s="6">
        <v>3223.2</v>
      </c>
      <c r="AQ56" s="6">
        <v>9937.5</v>
      </c>
      <c r="AR56" s="6">
        <v>3906.4</v>
      </c>
      <c r="AS56" s="6">
        <v>7.4</v>
      </c>
      <c r="AT56" s="6">
        <v>11.7</v>
      </c>
      <c r="AU56" s="7">
        <v>235378.29</v>
      </c>
      <c r="AV56" s="7">
        <v>33944</v>
      </c>
      <c r="AW56" s="6">
        <v>135.6</v>
      </c>
      <c r="AX56" s="6">
        <v>70.599999999999994</v>
      </c>
      <c r="AY56" s="6">
        <v>1.4910000000000001</v>
      </c>
      <c r="AZ56" s="6">
        <v>8.577</v>
      </c>
      <c r="BA56" s="6">
        <v>6.1</v>
      </c>
      <c r="BB56" s="6">
        <v>1.95</v>
      </c>
      <c r="BC56" s="6">
        <v>0.96</v>
      </c>
      <c r="BD56" s="6">
        <v>0.36</v>
      </c>
      <c r="BE56" s="6">
        <v>0.06</v>
      </c>
      <c r="BF56" s="6">
        <v>0.58899999999999997</v>
      </c>
      <c r="BG56" s="6">
        <v>6.9000000000000006E-2</v>
      </c>
      <c r="BH56" s="6">
        <v>16.5</v>
      </c>
      <c r="BI56" s="6">
        <v>0.2</v>
      </c>
      <c r="BJ56" s="6">
        <v>0.1</v>
      </c>
    </row>
    <row r="57" spans="1:62">
      <c r="A57" s="5">
        <v>41327</v>
      </c>
      <c r="B57" s="6">
        <v>2638.3</v>
      </c>
      <c r="C57" s="6">
        <v>1397.6</v>
      </c>
      <c r="D57" s="6">
        <v>4777.1000000000004</v>
      </c>
      <c r="E57" s="6"/>
      <c r="F57" s="6"/>
      <c r="G57" s="6"/>
      <c r="H57" s="6">
        <v>5.0999999999999996</v>
      </c>
      <c r="I57" s="6">
        <v>1</v>
      </c>
      <c r="J57" s="6">
        <v>375294.6</v>
      </c>
      <c r="K57" s="6">
        <v>149620.20000000001</v>
      </c>
      <c r="L57" s="6">
        <v>36379</v>
      </c>
      <c r="M57" s="6">
        <v>8.6</v>
      </c>
      <c r="N57" s="6">
        <v>14</v>
      </c>
      <c r="O57" s="6">
        <v>13580.6</v>
      </c>
      <c r="P57" s="6">
        <v>6298.5</v>
      </c>
      <c r="Q57" s="6">
        <v>151679.9</v>
      </c>
      <c r="R57" s="6">
        <v>121802.8</v>
      </c>
      <c r="S57" s="6">
        <v>75488.5</v>
      </c>
      <c r="T57" s="6">
        <v>64834.3</v>
      </c>
      <c r="U57" s="6">
        <v>81780.899999999994</v>
      </c>
      <c r="V57" s="6">
        <v>55286.5</v>
      </c>
      <c r="W57" s="6">
        <v>7139.9</v>
      </c>
      <c r="X57" s="6">
        <v>5433.8</v>
      </c>
      <c r="Y57" s="6">
        <v>685592</v>
      </c>
      <c r="Z57" s="6">
        <v>360063.7</v>
      </c>
      <c r="AA57" s="6">
        <v>1262656.6000000001</v>
      </c>
      <c r="AB57" s="6">
        <v>124551</v>
      </c>
      <c r="AC57" s="6">
        <v>289.10000000000002</v>
      </c>
      <c r="AD57" s="6">
        <v>3781</v>
      </c>
      <c r="AE57" s="6">
        <v>64005.3</v>
      </c>
      <c r="AF57" s="6">
        <v>35852.1</v>
      </c>
      <c r="AG57" s="6">
        <v>1276803.3999999999</v>
      </c>
      <c r="AH57" s="6">
        <v>124991.3</v>
      </c>
      <c r="AI57" s="6">
        <v>880.1</v>
      </c>
      <c r="AJ57" s="6">
        <v>3297</v>
      </c>
      <c r="AK57" s="6">
        <v>11392.1</v>
      </c>
      <c r="AL57" s="6">
        <v>8808.1</v>
      </c>
      <c r="AM57" s="54">
        <v>46363.199999999997</v>
      </c>
      <c r="AN57" s="54">
        <v>36780.6</v>
      </c>
      <c r="AO57" s="6">
        <v>4184.3999999999996</v>
      </c>
      <c r="AP57" s="6">
        <v>3237.7</v>
      </c>
      <c r="AQ57" s="6">
        <v>9967</v>
      </c>
      <c r="AR57" s="6">
        <v>3917.9</v>
      </c>
      <c r="AS57" s="6">
        <v>7.4</v>
      </c>
      <c r="AT57" s="6">
        <v>11.7</v>
      </c>
      <c r="AU57" s="7">
        <v>235378.29</v>
      </c>
      <c r="AV57" s="7">
        <v>33944</v>
      </c>
      <c r="AW57" s="6">
        <v>135.6</v>
      </c>
      <c r="AX57" s="6">
        <v>70.599999999999994</v>
      </c>
      <c r="AY57" s="6">
        <v>1.4910000000000001</v>
      </c>
      <c r="AZ57" s="6">
        <v>8.577</v>
      </c>
      <c r="BA57" s="6">
        <v>6.1</v>
      </c>
      <c r="BB57" s="6">
        <v>1.95</v>
      </c>
      <c r="BC57" s="6">
        <v>0.96</v>
      </c>
      <c r="BD57" s="6">
        <v>0.36</v>
      </c>
      <c r="BE57" s="6">
        <v>0.06</v>
      </c>
      <c r="BF57" s="6">
        <v>0.58899999999999997</v>
      </c>
      <c r="BG57" s="6">
        <v>6.9000000000000006E-2</v>
      </c>
      <c r="BH57" s="6">
        <v>17.5</v>
      </c>
      <c r="BI57" s="6">
        <v>0.2</v>
      </c>
      <c r="BJ57" s="6">
        <v>0.1</v>
      </c>
    </row>
    <row r="58" spans="1:62">
      <c r="A58" s="5">
        <v>41328</v>
      </c>
      <c r="B58" s="6">
        <v>2638.3</v>
      </c>
      <c r="C58" s="6">
        <v>1397.6</v>
      </c>
      <c r="D58" s="6">
        <v>4777.1000000000004</v>
      </c>
      <c r="E58" s="6"/>
      <c r="F58" s="6"/>
      <c r="G58" s="6"/>
      <c r="H58" s="6">
        <v>5.0999999999999996</v>
      </c>
      <c r="I58" s="6">
        <v>1</v>
      </c>
      <c r="J58" s="6">
        <v>375546.1</v>
      </c>
      <c r="K58" s="6">
        <v>149719.9</v>
      </c>
      <c r="L58" s="6">
        <v>36403</v>
      </c>
      <c r="M58" s="6">
        <v>8.6</v>
      </c>
      <c r="N58" s="6">
        <v>14</v>
      </c>
      <c r="O58" s="6">
        <v>13580.6</v>
      </c>
      <c r="P58" s="6">
        <v>6298.5</v>
      </c>
      <c r="Q58" s="6">
        <v>151712.20000000001</v>
      </c>
      <c r="R58" s="6">
        <v>121828.7</v>
      </c>
      <c r="S58" s="6">
        <v>75508</v>
      </c>
      <c r="T58" s="6">
        <v>64850.5</v>
      </c>
      <c r="U58" s="6">
        <v>81802.399999999994</v>
      </c>
      <c r="V58" s="6">
        <v>55301.599999999999</v>
      </c>
      <c r="W58" s="6">
        <v>7145.8</v>
      </c>
      <c r="X58" s="6">
        <v>5437.9</v>
      </c>
      <c r="Y58" s="6">
        <v>685851.1</v>
      </c>
      <c r="Z58" s="6">
        <v>360194.6</v>
      </c>
      <c r="AA58" s="6">
        <v>1262903.8999999999</v>
      </c>
      <c r="AB58" s="6">
        <v>124575</v>
      </c>
      <c r="AC58" s="6">
        <v>289.10000000000002</v>
      </c>
      <c r="AD58" s="6">
        <v>3781</v>
      </c>
      <c r="AE58" s="6">
        <v>64132.4</v>
      </c>
      <c r="AF58" s="6">
        <v>35929.1</v>
      </c>
      <c r="AG58" s="6">
        <v>1276933.8999999999</v>
      </c>
      <c r="AH58" s="6">
        <v>125015.3</v>
      </c>
      <c r="AI58" s="6">
        <v>880.1</v>
      </c>
      <c r="AJ58" s="6">
        <v>3297</v>
      </c>
      <c r="AK58" s="6">
        <v>11392.1</v>
      </c>
      <c r="AL58" s="6">
        <v>8808.1</v>
      </c>
      <c r="AM58" s="54">
        <v>46375.9</v>
      </c>
      <c r="AN58" s="54">
        <v>36789.699999999997</v>
      </c>
      <c r="AO58" s="6">
        <v>4202.7</v>
      </c>
      <c r="AP58" s="6">
        <v>3252.3</v>
      </c>
      <c r="AQ58" s="6">
        <v>9988.2000000000007</v>
      </c>
      <c r="AR58" s="6">
        <v>3925.9</v>
      </c>
      <c r="AS58" s="6">
        <v>7.4</v>
      </c>
      <c r="AT58" s="6">
        <v>11.7</v>
      </c>
      <c r="AU58" s="7">
        <v>235378.29</v>
      </c>
      <c r="AV58" s="7">
        <v>33944</v>
      </c>
      <c r="AW58" s="6">
        <v>135.80000000000001</v>
      </c>
      <c r="AX58" s="6">
        <v>70.7</v>
      </c>
      <c r="AY58" s="6">
        <v>1.4910000000000001</v>
      </c>
      <c r="AZ58" s="6">
        <v>8.577</v>
      </c>
      <c r="BA58" s="6">
        <v>6.1</v>
      </c>
      <c r="BB58" s="6">
        <v>1.95</v>
      </c>
      <c r="BC58" s="6">
        <v>0.96</v>
      </c>
      <c r="BD58" s="6">
        <v>0.36</v>
      </c>
      <c r="BE58" s="6">
        <v>0.06</v>
      </c>
      <c r="BF58" s="6">
        <v>0.58899999999999997</v>
      </c>
      <c r="BG58" s="6">
        <v>6.9000000000000006E-2</v>
      </c>
      <c r="BH58" s="6">
        <v>17.5</v>
      </c>
      <c r="BI58" s="6">
        <v>0.2</v>
      </c>
      <c r="BJ58" s="6">
        <v>0.1</v>
      </c>
    </row>
    <row r="59" spans="1:62">
      <c r="A59" s="5">
        <v>41329</v>
      </c>
      <c r="B59" s="6">
        <v>2638.3</v>
      </c>
      <c r="C59" s="6">
        <v>1397.6</v>
      </c>
      <c r="D59" s="6">
        <v>4777.1000000000004</v>
      </c>
      <c r="E59" s="6"/>
      <c r="F59" s="6"/>
      <c r="G59" s="6"/>
      <c r="H59" s="6">
        <v>5.0999999999999996</v>
      </c>
      <c r="I59" s="6">
        <v>1</v>
      </c>
      <c r="J59" s="6">
        <v>375795.4</v>
      </c>
      <c r="K59" s="6">
        <v>149818.70000000001</v>
      </c>
      <c r="L59" s="6">
        <v>36427</v>
      </c>
      <c r="M59" s="6">
        <v>8.6</v>
      </c>
      <c r="N59" s="6">
        <v>14</v>
      </c>
      <c r="O59" s="6">
        <v>13580.6</v>
      </c>
      <c r="P59" s="6">
        <v>6298.5</v>
      </c>
      <c r="Q59" s="6">
        <v>151744.5</v>
      </c>
      <c r="R59" s="6">
        <v>121854.5</v>
      </c>
      <c r="S59" s="6">
        <v>75528.2</v>
      </c>
      <c r="T59" s="6">
        <v>64867.1</v>
      </c>
      <c r="U59" s="6">
        <v>81823.7</v>
      </c>
      <c r="V59" s="6">
        <v>55316.5</v>
      </c>
      <c r="W59" s="6">
        <v>7151.6</v>
      </c>
      <c r="X59" s="6">
        <v>5441.9</v>
      </c>
      <c r="Y59" s="6">
        <v>686142.7</v>
      </c>
      <c r="Z59" s="6">
        <v>360350.3</v>
      </c>
      <c r="AA59" s="6">
        <v>1263191</v>
      </c>
      <c r="AB59" s="6">
        <v>124599</v>
      </c>
      <c r="AC59" s="6">
        <v>289.10000000000002</v>
      </c>
      <c r="AD59" s="6">
        <v>3781</v>
      </c>
      <c r="AE59" s="6">
        <v>64229.1</v>
      </c>
      <c r="AF59" s="6">
        <v>35983.1</v>
      </c>
      <c r="AG59" s="6">
        <v>1277035</v>
      </c>
      <c r="AH59" s="6">
        <v>125039.3</v>
      </c>
      <c r="AI59" s="6">
        <v>880.1</v>
      </c>
      <c r="AJ59" s="6">
        <v>3297</v>
      </c>
      <c r="AK59" s="6">
        <v>11392.1</v>
      </c>
      <c r="AL59" s="6">
        <v>8808.1</v>
      </c>
      <c r="AM59" s="54">
        <v>46388.800000000003</v>
      </c>
      <c r="AN59" s="54">
        <v>36798.9</v>
      </c>
      <c r="AO59" s="6">
        <v>4221.3</v>
      </c>
      <c r="AP59" s="6">
        <v>3267.2</v>
      </c>
      <c r="AQ59" s="6">
        <v>10012</v>
      </c>
      <c r="AR59" s="6">
        <v>3935.2</v>
      </c>
      <c r="AS59" s="6">
        <v>7.4</v>
      </c>
      <c r="AT59" s="6">
        <v>11.7</v>
      </c>
      <c r="AU59" s="7">
        <v>235378.29</v>
      </c>
      <c r="AV59" s="7">
        <v>33944</v>
      </c>
      <c r="AW59" s="6">
        <v>137.5</v>
      </c>
      <c r="AX59" s="6">
        <v>71.599999999999994</v>
      </c>
      <c r="AY59" s="6">
        <v>1.4910000000000001</v>
      </c>
      <c r="AZ59" s="6">
        <v>8.577</v>
      </c>
      <c r="BA59" s="6">
        <v>6.1</v>
      </c>
      <c r="BB59" s="6">
        <v>1.95</v>
      </c>
      <c r="BC59" s="6">
        <v>0.96</v>
      </c>
      <c r="BD59" s="6">
        <v>0.36</v>
      </c>
      <c r="BE59" s="6">
        <v>0.06</v>
      </c>
      <c r="BF59" s="6">
        <v>0.58899999999999997</v>
      </c>
      <c r="BG59" s="6">
        <v>6.9000000000000006E-2</v>
      </c>
      <c r="BH59" s="6">
        <v>17.5</v>
      </c>
      <c r="BI59" s="6">
        <v>0.2</v>
      </c>
      <c r="BJ59" s="6">
        <v>0.1</v>
      </c>
    </row>
    <row r="60" spans="1:62">
      <c r="A60" s="5">
        <v>41330</v>
      </c>
      <c r="B60" s="6">
        <v>2642</v>
      </c>
      <c r="C60" s="6">
        <v>1399.8</v>
      </c>
      <c r="D60" s="6">
        <v>4781.6000000000004</v>
      </c>
      <c r="E60" s="6"/>
      <c r="F60" s="6"/>
      <c r="G60" s="6"/>
      <c r="H60" s="6">
        <v>5.0999999999999996</v>
      </c>
      <c r="I60" s="6">
        <v>1</v>
      </c>
      <c r="J60" s="6">
        <v>376045.8</v>
      </c>
      <c r="K60" s="6">
        <v>149917.9</v>
      </c>
      <c r="L60" s="6">
        <v>36451</v>
      </c>
      <c r="M60" s="6">
        <v>8.6</v>
      </c>
      <c r="N60" s="6">
        <v>14</v>
      </c>
      <c r="O60" s="6">
        <v>13580.6</v>
      </c>
      <c r="P60" s="6">
        <v>6298.5</v>
      </c>
      <c r="Q60" s="6">
        <v>151776.79999999999</v>
      </c>
      <c r="R60" s="6">
        <v>121880.4</v>
      </c>
      <c r="S60" s="6">
        <v>75548.2</v>
      </c>
      <c r="T60" s="6">
        <v>64883.6</v>
      </c>
      <c r="U60" s="6">
        <v>81841.8</v>
      </c>
      <c r="V60" s="6">
        <v>55328.800000000003</v>
      </c>
      <c r="W60" s="6">
        <v>7157.5</v>
      </c>
      <c r="X60" s="6">
        <v>5445.9</v>
      </c>
      <c r="Y60" s="6">
        <v>686432.5</v>
      </c>
      <c r="Z60" s="6">
        <v>360500.7</v>
      </c>
      <c r="AA60" s="6">
        <v>1263474.3999999999</v>
      </c>
      <c r="AB60" s="6">
        <v>124623</v>
      </c>
      <c r="AC60" s="6">
        <v>289.10000000000002</v>
      </c>
      <c r="AD60" s="6">
        <v>3781</v>
      </c>
      <c r="AE60" s="6">
        <v>64326.400000000001</v>
      </c>
      <c r="AF60" s="6">
        <v>36039.699999999997</v>
      </c>
      <c r="AG60" s="6">
        <v>1277136.6000000001</v>
      </c>
      <c r="AH60" s="6">
        <v>125063.3</v>
      </c>
      <c r="AI60" s="6">
        <v>880.1</v>
      </c>
      <c r="AJ60" s="6">
        <v>3297</v>
      </c>
      <c r="AK60" s="6">
        <v>11392.1</v>
      </c>
      <c r="AL60" s="6">
        <v>8808.1</v>
      </c>
      <c r="AM60" s="54">
        <v>46401.5</v>
      </c>
      <c r="AN60" s="54">
        <v>36808</v>
      </c>
      <c r="AO60" s="6">
        <v>4239.5</v>
      </c>
      <c r="AP60" s="6">
        <v>3281.9</v>
      </c>
      <c r="AQ60" s="6">
        <v>10036.4</v>
      </c>
      <c r="AR60" s="6">
        <v>3944.7</v>
      </c>
      <c r="AS60" s="6">
        <v>7.4</v>
      </c>
      <c r="AT60" s="6">
        <v>11.7</v>
      </c>
      <c r="AU60" s="7">
        <v>235378.29</v>
      </c>
      <c r="AV60" s="7">
        <v>33944</v>
      </c>
      <c r="AW60" s="6">
        <v>141.1</v>
      </c>
      <c r="AX60" s="6">
        <v>73.2</v>
      </c>
      <c r="AY60" s="6">
        <v>1.4910000000000001</v>
      </c>
      <c r="AZ60" s="6">
        <v>8.577</v>
      </c>
      <c r="BA60" s="6">
        <v>6.1</v>
      </c>
      <c r="BB60" s="6">
        <v>1.95</v>
      </c>
      <c r="BC60" s="6">
        <v>0.96</v>
      </c>
      <c r="BD60" s="6">
        <v>0.36</v>
      </c>
      <c r="BE60" s="6">
        <v>0.06</v>
      </c>
      <c r="BF60" s="6">
        <v>0.58899999999999997</v>
      </c>
      <c r="BG60" s="6">
        <v>6.9000000000000006E-2</v>
      </c>
      <c r="BH60" s="6">
        <v>17.5</v>
      </c>
      <c r="BI60" s="6">
        <v>0.2</v>
      </c>
      <c r="BJ60" s="6">
        <v>0.1</v>
      </c>
    </row>
    <row r="61" spans="1:62">
      <c r="A61" s="5">
        <v>41331</v>
      </c>
      <c r="B61" s="6">
        <v>2642</v>
      </c>
      <c r="C61" s="6">
        <v>1399.8</v>
      </c>
      <c r="D61" s="6">
        <v>4781.6000000000004</v>
      </c>
      <c r="E61" s="6"/>
      <c r="F61" s="6"/>
      <c r="G61" s="6"/>
      <c r="H61" s="6">
        <v>5.0999999999999996</v>
      </c>
      <c r="I61" s="6">
        <v>1</v>
      </c>
      <c r="J61" s="6">
        <v>376292.9</v>
      </c>
      <c r="K61" s="6">
        <v>150015.70000000001</v>
      </c>
      <c r="L61" s="6">
        <v>36475</v>
      </c>
      <c r="M61" s="6">
        <v>8.6</v>
      </c>
      <c r="N61" s="6">
        <v>14</v>
      </c>
      <c r="O61" s="6">
        <v>13580.6</v>
      </c>
      <c r="P61" s="6">
        <v>6298.5</v>
      </c>
      <c r="Q61" s="6">
        <v>151808.6</v>
      </c>
      <c r="R61" s="6">
        <v>121905.9</v>
      </c>
      <c r="S61" s="6">
        <v>75566</v>
      </c>
      <c r="T61" s="6">
        <v>64898.3</v>
      </c>
      <c r="U61" s="6">
        <v>81863.7</v>
      </c>
      <c r="V61" s="6">
        <v>55343.7</v>
      </c>
      <c r="W61" s="6">
        <v>7163.5</v>
      </c>
      <c r="X61" s="6">
        <v>5445.9</v>
      </c>
      <c r="Y61" s="6">
        <v>686713.8</v>
      </c>
      <c r="Z61" s="6">
        <v>360645.4</v>
      </c>
      <c r="AA61" s="6">
        <v>1263742.8999999999</v>
      </c>
      <c r="AB61" s="6">
        <v>124647</v>
      </c>
      <c r="AC61" s="6">
        <v>289.10000000000002</v>
      </c>
      <c r="AD61" s="6">
        <v>3781</v>
      </c>
      <c r="AE61" s="6">
        <v>64422.5</v>
      </c>
      <c r="AF61" s="6">
        <v>36097.699999999997</v>
      </c>
      <c r="AG61" s="6">
        <v>1277236.1000000001</v>
      </c>
      <c r="AH61" s="6">
        <v>125087.3</v>
      </c>
      <c r="AI61" s="6">
        <v>880.1</v>
      </c>
      <c r="AJ61" s="6">
        <v>3297</v>
      </c>
      <c r="AK61" s="6">
        <v>11392.1</v>
      </c>
      <c r="AL61" s="6">
        <v>8808.1</v>
      </c>
      <c r="AM61" s="54">
        <v>46412.5</v>
      </c>
      <c r="AN61" s="54">
        <v>36815.800000000003</v>
      </c>
      <c r="AO61" s="6">
        <v>4257.6000000000004</v>
      </c>
      <c r="AP61" s="6">
        <v>3296.4</v>
      </c>
      <c r="AQ61" s="6">
        <v>10055.6</v>
      </c>
      <c r="AR61" s="6">
        <v>3952.2</v>
      </c>
      <c r="AS61" s="6">
        <v>7.4</v>
      </c>
      <c r="AT61" s="6">
        <v>11.7</v>
      </c>
      <c r="AU61" s="7">
        <v>235378.29</v>
      </c>
      <c r="AV61" s="7">
        <v>33944</v>
      </c>
      <c r="AW61" s="6">
        <v>144.80000000000001</v>
      </c>
      <c r="AX61" s="6">
        <v>74.900000000000006</v>
      </c>
      <c r="AY61" s="6">
        <v>1.4910000000000001</v>
      </c>
      <c r="AZ61" s="6">
        <v>8.577</v>
      </c>
      <c r="BA61" s="6">
        <v>6.1</v>
      </c>
      <c r="BB61" s="6">
        <v>1.95</v>
      </c>
      <c r="BC61" s="6">
        <v>0.96</v>
      </c>
      <c r="BD61" s="6">
        <v>0.36</v>
      </c>
      <c r="BE61" s="6">
        <v>0.06</v>
      </c>
      <c r="BF61" s="6">
        <v>0.58899999999999997</v>
      </c>
      <c r="BG61" s="6">
        <v>6.9000000000000006E-2</v>
      </c>
      <c r="BH61" s="6">
        <v>17.5</v>
      </c>
      <c r="BI61" s="6">
        <v>0.2</v>
      </c>
      <c r="BJ61" s="6">
        <v>0.1</v>
      </c>
    </row>
    <row r="62" spans="1:62">
      <c r="A62" s="5">
        <v>41332</v>
      </c>
      <c r="B62" s="6">
        <v>2642</v>
      </c>
      <c r="C62" s="6">
        <v>1399.8</v>
      </c>
      <c r="D62" s="6">
        <v>4781.6000000000004</v>
      </c>
      <c r="E62" s="6"/>
      <c r="F62" s="6"/>
      <c r="G62" s="6"/>
      <c r="H62" s="6">
        <v>5.0999999999999996</v>
      </c>
      <c r="I62" s="6">
        <v>1</v>
      </c>
      <c r="J62" s="6">
        <v>376539.3</v>
      </c>
      <c r="K62" s="6">
        <v>150113.4</v>
      </c>
      <c r="L62" s="6">
        <v>36499</v>
      </c>
      <c r="M62" s="6">
        <v>8.6</v>
      </c>
      <c r="N62" s="6">
        <v>14</v>
      </c>
      <c r="O62" s="6">
        <v>13580.6</v>
      </c>
      <c r="P62" s="6">
        <v>6298.5</v>
      </c>
      <c r="Q62" s="6">
        <v>151840.4</v>
      </c>
      <c r="R62" s="6">
        <v>121931.4</v>
      </c>
      <c r="S62" s="6">
        <v>75586.100000000006</v>
      </c>
      <c r="T62" s="6">
        <v>64914.6</v>
      </c>
      <c r="U62" s="6">
        <v>81885.5</v>
      </c>
      <c r="V62" s="6">
        <v>55358.5</v>
      </c>
      <c r="W62" s="6">
        <v>7169.2</v>
      </c>
      <c r="X62" s="6">
        <v>5453.8</v>
      </c>
      <c r="Y62" s="6">
        <v>687005.8</v>
      </c>
      <c r="Z62" s="6">
        <v>360795.4</v>
      </c>
      <c r="AA62" s="6">
        <v>1264024.1000000001</v>
      </c>
      <c r="AB62" s="6">
        <v>124671</v>
      </c>
      <c r="AC62" s="6">
        <v>289.10000000000002</v>
      </c>
      <c r="AD62" s="6">
        <v>3781</v>
      </c>
      <c r="AE62" s="6">
        <v>64518.3</v>
      </c>
      <c r="AF62" s="6">
        <v>36155.699999999997</v>
      </c>
      <c r="AG62" s="6">
        <v>1277335.6000000001</v>
      </c>
      <c r="AH62" s="6">
        <v>125111.3</v>
      </c>
      <c r="AI62" s="6">
        <v>880.1</v>
      </c>
      <c r="AJ62" s="6">
        <v>3297</v>
      </c>
      <c r="AK62" s="6">
        <v>11392.1</v>
      </c>
      <c r="AL62" s="6">
        <v>8808.1</v>
      </c>
      <c r="AM62" s="54">
        <v>46424.6</v>
      </c>
      <c r="AN62" s="54">
        <v>36824.6</v>
      </c>
      <c r="AO62" s="6">
        <v>4275.6000000000004</v>
      </c>
      <c r="AP62" s="6">
        <v>3310.9</v>
      </c>
      <c r="AQ62" s="6">
        <v>10082.5</v>
      </c>
      <c r="AR62" s="6">
        <v>3962.5</v>
      </c>
      <c r="AS62" s="6">
        <v>7.4</v>
      </c>
      <c r="AT62" s="6">
        <v>11.7</v>
      </c>
      <c r="AU62" s="7">
        <v>235378.29</v>
      </c>
      <c r="AV62" s="7">
        <v>33944</v>
      </c>
      <c r="AW62" s="6">
        <v>149</v>
      </c>
      <c r="AX62" s="6">
        <v>76.900000000000006</v>
      </c>
      <c r="AY62" s="6">
        <v>1.4910000000000001</v>
      </c>
      <c r="AZ62" s="6">
        <v>8.577</v>
      </c>
      <c r="BA62" s="6">
        <v>6.1</v>
      </c>
      <c r="BB62" s="6">
        <v>1.95</v>
      </c>
      <c r="BC62" s="6">
        <v>0.96</v>
      </c>
      <c r="BD62" s="6">
        <v>0.36</v>
      </c>
      <c r="BE62" s="6">
        <v>0.06</v>
      </c>
      <c r="BF62" s="6">
        <v>0.58899999999999997</v>
      </c>
      <c r="BG62" s="6">
        <v>6.9000000000000006E-2</v>
      </c>
      <c r="BH62" s="6">
        <v>17.5</v>
      </c>
      <c r="BI62" s="6">
        <v>0.2</v>
      </c>
      <c r="BJ62" s="6">
        <v>0.1</v>
      </c>
    </row>
    <row r="63" spans="1:62">
      <c r="A63" s="5">
        <v>41333</v>
      </c>
      <c r="B63" s="6">
        <v>2642</v>
      </c>
      <c r="C63" s="6">
        <v>1399.8</v>
      </c>
      <c r="D63" s="6">
        <v>4781.6000000000004</v>
      </c>
      <c r="E63" s="6"/>
      <c r="F63" s="6"/>
      <c r="G63" s="6"/>
      <c r="H63" s="6">
        <v>5.0999999999999996</v>
      </c>
      <c r="I63" s="6">
        <v>1</v>
      </c>
      <c r="J63" s="6">
        <v>376794.3</v>
      </c>
      <c r="K63" s="6">
        <v>150213.9</v>
      </c>
      <c r="L63" s="6">
        <v>36523</v>
      </c>
      <c r="M63" s="6">
        <v>8.6</v>
      </c>
      <c r="N63" s="6">
        <v>14</v>
      </c>
      <c r="O63" s="6">
        <v>13580.6</v>
      </c>
      <c r="P63" s="6">
        <v>6298.5</v>
      </c>
      <c r="Q63" s="6">
        <v>151872.79999999999</v>
      </c>
      <c r="R63" s="6">
        <v>121957.3</v>
      </c>
      <c r="S63" s="6">
        <v>75602.8</v>
      </c>
      <c r="T63" s="6">
        <v>64928.9</v>
      </c>
      <c r="U63" s="6">
        <v>81907</v>
      </c>
      <c r="V63" s="6">
        <v>55373.1</v>
      </c>
      <c r="W63" s="6">
        <v>7174.9</v>
      </c>
      <c r="X63" s="6">
        <v>5457.7</v>
      </c>
      <c r="Y63" s="6">
        <v>687288</v>
      </c>
      <c r="Z63" s="6">
        <v>360945.4</v>
      </c>
      <c r="AA63" s="6">
        <v>1264295.3999999999</v>
      </c>
      <c r="AB63" s="6">
        <v>124695</v>
      </c>
      <c r="AC63" s="6">
        <v>289.10000000000002</v>
      </c>
      <c r="AD63" s="6">
        <v>3781</v>
      </c>
      <c r="AE63" s="6">
        <v>64614.9</v>
      </c>
      <c r="AF63" s="6">
        <v>36209.199999999997</v>
      </c>
      <c r="AG63" s="6">
        <v>1277438</v>
      </c>
      <c r="AH63" s="6">
        <v>125135.3</v>
      </c>
      <c r="AI63" s="6">
        <v>880.1</v>
      </c>
      <c r="AJ63" s="6">
        <v>3297</v>
      </c>
      <c r="AK63" s="6">
        <v>11392.1</v>
      </c>
      <c r="AL63" s="6">
        <v>8808.1</v>
      </c>
      <c r="AM63" s="54">
        <v>46437.3</v>
      </c>
      <c r="AN63" s="54">
        <v>36833.5</v>
      </c>
      <c r="AO63" s="6">
        <v>4293.7</v>
      </c>
      <c r="AP63" s="6">
        <v>3325.4</v>
      </c>
      <c r="AQ63" s="6">
        <v>10095.700000000001</v>
      </c>
      <c r="AR63" s="6">
        <v>3967.8</v>
      </c>
      <c r="AS63" s="6">
        <v>7.4</v>
      </c>
      <c r="AT63" s="6">
        <v>11.7</v>
      </c>
      <c r="AU63" s="7">
        <v>235378.29</v>
      </c>
      <c r="AV63" s="7">
        <v>33944</v>
      </c>
      <c r="AW63" s="6">
        <v>153.5</v>
      </c>
      <c r="AX63" s="6">
        <v>79.2</v>
      </c>
      <c r="AY63" s="6">
        <v>1.4910000000000001</v>
      </c>
      <c r="AZ63" s="6">
        <v>8.577</v>
      </c>
      <c r="BA63" s="6">
        <v>6.1</v>
      </c>
      <c r="BB63" s="6">
        <v>1.95</v>
      </c>
      <c r="BC63" s="6">
        <v>0.96</v>
      </c>
      <c r="BD63" s="6">
        <v>0.36</v>
      </c>
      <c r="BE63" s="6">
        <v>0.06</v>
      </c>
      <c r="BF63" s="6">
        <v>0.58899999999999997</v>
      </c>
      <c r="BG63" s="6">
        <v>6.9000000000000006E-2</v>
      </c>
      <c r="BH63" s="6">
        <v>17.5</v>
      </c>
      <c r="BI63" s="6">
        <v>0.2</v>
      </c>
      <c r="BJ63" s="6">
        <v>0.1</v>
      </c>
    </row>
    <row r="64" spans="1:62">
      <c r="A64" s="17"/>
      <c r="B64" s="18"/>
      <c r="C64" s="18"/>
      <c r="D64" s="18"/>
      <c r="E64" s="18"/>
      <c r="F64" s="18"/>
      <c r="G64" s="18"/>
      <c r="H64" s="18"/>
      <c r="I64" s="18"/>
      <c r="J64" s="19"/>
      <c r="K64" s="19"/>
      <c r="L64" s="20"/>
      <c r="M64" s="18"/>
      <c r="N64" s="18"/>
      <c r="O64" s="21"/>
      <c r="P64" s="18"/>
      <c r="Q64" s="18"/>
      <c r="R64" s="18"/>
      <c r="S64" s="18"/>
      <c r="T64" s="22"/>
      <c r="U64" s="18"/>
      <c r="V64" s="18"/>
      <c r="W64" s="18"/>
      <c r="X64" s="18"/>
      <c r="Y64" s="18"/>
      <c r="Z64" s="18"/>
      <c r="AA64" s="18"/>
      <c r="AB64" s="21"/>
      <c r="AC64" s="18"/>
      <c r="AD64" s="18"/>
      <c r="AE64" s="24"/>
      <c r="AF64" s="25"/>
      <c r="AG64" s="24"/>
      <c r="AH64" s="18"/>
      <c r="AI64" s="18"/>
      <c r="AJ64" s="18"/>
      <c r="AK64" s="18"/>
      <c r="AL64" s="18"/>
      <c r="AM64" s="18"/>
      <c r="AN64" s="18"/>
      <c r="AO64" s="18"/>
      <c r="AP64" s="18"/>
      <c r="AQ64" s="21"/>
      <c r="AR64" s="21"/>
      <c r="AS64" s="18"/>
      <c r="AT64" s="18"/>
      <c r="AU64" s="19"/>
      <c r="AV64" s="19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</row>
    <row r="65" spans="1:62">
      <c r="A65" s="5">
        <v>41333</v>
      </c>
      <c r="B65" s="6">
        <v>2642</v>
      </c>
      <c r="C65" s="6">
        <v>1399.8</v>
      </c>
      <c r="D65" s="6">
        <v>4781.6000000000004</v>
      </c>
      <c r="E65" s="6"/>
      <c r="F65" s="6"/>
      <c r="G65" s="6"/>
      <c r="H65" s="6">
        <v>0</v>
      </c>
      <c r="I65" s="6">
        <v>0</v>
      </c>
      <c r="J65" s="6">
        <v>376794.3</v>
      </c>
      <c r="K65" s="6">
        <v>150213.9</v>
      </c>
      <c r="L65" s="6">
        <v>36523</v>
      </c>
      <c r="M65" s="6">
        <v>8.6</v>
      </c>
      <c r="N65" s="6">
        <v>14</v>
      </c>
      <c r="O65" s="6">
        <v>13580.6</v>
      </c>
      <c r="P65" s="6">
        <v>6298.5</v>
      </c>
      <c r="Q65" s="6">
        <v>151872.79999999999</v>
      </c>
      <c r="R65" s="6">
        <v>121957.3</v>
      </c>
      <c r="S65" s="6">
        <v>75602.8</v>
      </c>
      <c r="T65" s="6">
        <v>64928.9</v>
      </c>
      <c r="U65" s="6">
        <v>81907</v>
      </c>
      <c r="V65" s="6">
        <v>55373.1</v>
      </c>
      <c r="W65" s="6">
        <v>7174.9</v>
      </c>
      <c r="X65" s="6">
        <v>5457.7</v>
      </c>
      <c r="Y65" s="6">
        <v>687288</v>
      </c>
      <c r="Z65" s="6">
        <v>360945.4</v>
      </c>
      <c r="AA65" s="6">
        <v>1264295.3999999999</v>
      </c>
      <c r="AB65" s="6">
        <v>124695.8</v>
      </c>
      <c r="AC65" s="6">
        <v>289.10000000000002</v>
      </c>
      <c r="AD65" s="6">
        <v>3781</v>
      </c>
      <c r="AE65" s="6">
        <v>64614.9</v>
      </c>
      <c r="AF65" s="6">
        <v>36209.199999999997</v>
      </c>
      <c r="AG65" s="6">
        <v>1277438</v>
      </c>
      <c r="AH65" s="6">
        <v>125135.7</v>
      </c>
      <c r="AI65" s="6">
        <v>880.1</v>
      </c>
      <c r="AJ65" s="6">
        <v>3297</v>
      </c>
      <c r="AK65" s="6">
        <v>11392.1</v>
      </c>
      <c r="AL65" s="6">
        <v>8808.1</v>
      </c>
      <c r="AM65" s="54">
        <v>46437.3</v>
      </c>
      <c r="AN65" s="54">
        <v>36833.5</v>
      </c>
      <c r="AO65" s="6">
        <v>4293.7</v>
      </c>
      <c r="AP65" s="6">
        <v>3325.4</v>
      </c>
      <c r="AQ65" s="6">
        <v>10095.700000000001</v>
      </c>
      <c r="AR65" s="6">
        <v>3967.8</v>
      </c>
      <c r="AS65" s="6">
        <v>7.4</v>
      </c>
      <c r="AT65" s="6">
        <v>11.7</v>
      </c>
      <c r="AU65" s="7">
        <v>235378.29</v>
      </c>
      <c r="AV65" s="7">
        <v>33944</v>
      </c>
      <c r="AW65" s="6">
        <v>153.5</v>
      </c>
      <c r="AX65" s="6">
        <v>79.2</v>
      </c>
      <c r="AY65" s="6">
        <v>1.524</v>
      </c>
      <c r="AZ65" s="6">
        <v>8.9019999999999992</v>
      </c>
      <c r="BA65" s="9">
        <v>6.1</v>
      </c>
      <c r="BB65" s="6">
        <v>1.95</v>
      </c>
      <c r="BC65" s="6">
        <v>0.96</v>
      </c>
      <c r="BD65" s="6">
        <v>0.36</v>
      </c>
      <c r="BE65" s="6">
        <v>0.06</v>
      </c>
      <c r="BF65" s="6">
        <v>0.58899999999999997</v>
      </c>
      <c r="BG65" s="6">
        <v>6.9000000000000006E-2</v>
      </c>
      <c r="BH65" s="6">
        <v>17.5</v>
      </c>
      <c r="BI65" s="6">
        <v>0.2</v>
      </c>
      <c r="BJ65" s="6">
        <v>0.1</v>
      </c>
    </row>
    <row r="66" spans="1:62">
      <c r="A66" s="5">
        <v>41334</v>
      </c>
      <c r="B66" s="6">
        <v>2642</v>
      </c>
      <c r="C66" s="6">
        <v>1399.8</v>
      </c>
      <c r="D66" s="6">
        <v>4781.6000000000004</v>
      </c>
      <c r="E66" s="6"/>
      <c r="F66" s="6"/>
      <c r="G66" s="6"/>
      <c r="H66" s="6">
        <v>0</v>
      </c>
      <c r="I66" s="6">
        <v>0</v>
      </c>
      <c r="J66" s="6">
        <v>377050.5</v>
      </c>
      <c r="K66" s="6">
        <v>150314.9</v>
      </c>
      <c r="L66" s="6">
        <v>36547</v>
      </c>
      <c r="M66" s="6">
        <v>8.6</v>
      </c>
      <c r="N66" s="6">
        <v>14</v>
      </c>
      <c r="O66" s="6">
        <v>13580.6</v>
      </c>
      <c r="P66" s="6">
        <v>6298.5</v>
      </c>
      <c r="Q66" s="6">
        <v>151905.1</v>
      </c>
      <c r="R66" s="6">
        <v>121905.1</v>
      </c>
      <c r="S66" s="6">
        <v>75622</v>
      </c>
      <c r="T66" s="6">
        <v>64944.7</v>
      </c>
      <c r="U66" s="6">
        <v>81928.800000000003</v>
      </c>
      <c r="V66" s="6">
        <v>55387.8</v>
      </c>
      <c r="W66" s="6">
        <v>7180.9</v>
      </c>
      <c r="X66" s="6">
        <v>5461.7</v>
      </c>
      <c r="Y66" s="6">
        <v>687587</v>
      </c>
      <c r="Z66" s="6">
        <v>361099.9</v>
      </c>
      <c r="AA66" s="6">
        <v>1264580</v>
      </c>
      <c r="AB66" s="6">
        <v>124719.8</v>
      </c>
      <c r="AC66" s="6">
        <v>289.10000000000002</v>
      </c>
      <c r="AD66" s="6">
        <v>3781</v>
      </c>
      <c r="AE66" s="6">
        <v>64713.1</v>
      </c>
      <c r="AF66" s="6">
        <v>36266.300000000003</v>
      </c>
      <c r="AG66" s="6">
        <v>1277539.3</v>
      </c>
      <c r="AH66" s="6">
        <v>125159.7</v>
      </c>
      <c r="AI66" s="6">
        <v>880.1</v>
      </c>
      <c r="AJ66" s="6">
        <v>3297</v>
      </c>
      <c r="AK66" s="6">
        <v>11392.1</v>
      </c>
      <c r="AL66" s="6">
        <v>8808.1</v>
      </c>
      <c r="AM66" s="6">
        <v>46449.3</v>
      </c>
      <c r="AN66" s="6">
        <v>36842</v>
      </c>
      <c r="AO66" s="6">
        <v>4312.2</v>
      </c>
      <c r="AP66" s="6">
        <v>3340.3</v>
      </c>
      <c r="AQ66" s="6">
        <v>10120.1</v>
      </c>
      <c r="AR66" s="6">
        <v>3977.4</v>
      </c>
      <c r="AS66" s="6">
        <v>7.4</v>
      </c>
      <c r="AT66" s="6">
        <v>11.7</v>
      </c>
      <c r="AU66" s="7">
        <v>235378.29</v>
      </c>
      <c r="AV66" s="7">
        <v>33944</v>
      </c>
      <c r="AW66" s="6">
        <v>157.5</v>
      </c>
      <c r="AX66" s="6">
        <v>81</v>
      </c>
      <c r="AY66" s="6">
        <v>1.524</v>
      </c>
      <c r="AZ66" s="6">
        <v>8.9019999999999992</v>
      </c>
      <c r="BA66" s="9">
        <v>6.1</v>
      </c>
      <c r="BB66" s="6">
        <v>1.95</v>
      </c>
      <c r="BC66" s="6">
        <v>0.96</v>
      </c>
      <c r="BD66" s="6">
        <v>0.36</v>
      </c>
      <c r="BE66" s="6">
        <v>0.06</v>
      </c>
      <c r="BF66" s="6">
        <v>0.58899999999999997</v>
      </c>
      <c r="BG66" s="6">
        <v>6.9000000000000006E-2</v>
      </c>
      <c r="BH66" s="6">
        <v>17.5</v>
      </c>
      <c r="BI66" s="6">
        <v>0.2</v>
      </c>
      <c r="BJ66" s="6">
        <v>0.1</v>
      </c>
    </row>
    <row r="67" spans="1:62">
      <c r="A67" s="5">
        <v>41335</v>
      </c>
      <c r="B67" s="6">
        <v>2642</v>
      </c>
      <c r="C67" s="6">
        <v>1399.8</v>
      </c>
      <c r="D67" s="6">
        <v>4781.6000000000004</v>
      </c>
      <c r="E67" s="6"/>
      <c r="F67" s="6"/>
      <c r="G67" s="6"/>
      <c r="H67" s="6">
        <v>0</v>
      </c>
      <c r="I67" s="6">
        <v>0</v>
      </c>
      <c r="J67" s="6">
        <v>377302.4</v>
      </c>
      <c r="K67" s="6">
        <v>150414.20000000001</v>
      </c>
      <c r="L67" s="6">
        <v>36571</v>
      </c>
      <c r="M67" s="6">
        <v>8.6</v>
      </c>
      <c r="N67" s="6">
        <v>14</v>
      </c>
      <c r="O67" s="6">
        <v>13580.6</v>
      </c>
      <c r="P67" s="6">
        <v>6298.5</v>
      </c>
      <c r="Q67" s="6">
        <v>151936.9</v>
      </c>
      <c r="R67" s="6">
        <v>122008.7</v>
      </c>
      <c r="S67" s="6">
        <v>75641.5</v>
      </c>
      <c r="T67" s="6">
        <v>64960.4</v>
      </c>
      <c r="U67" s="6">
        <v>81946.5</v>
      </c>
      <c r="V67" s="6">
        <v>55400</v>
      </c>
      <c r="W67" s="6">
        <v>7189.8</v>
      </c>
      <c r="X67" s="6">
        <v>5467.9</v>
      </c>
      <c r="Y67" s="6">
        <v>687881.8</v>
      </c>
      <c r="Z67" s="6">
        <v>361251.3</v>
      </c>
      <c r="AA67" s="6">
        <v>1264865.5</v>
      </c>
      <c r="AB67" s="6">
        <v>124743.8</v>
      </c>
      <c r="AC67" s="6">
        <v>289.10000000000002</v>
      </c>
      <c r="AD67" s="6">
        <v>3781</v>
      </c>
      <c r="AE67" s="6">
        <v>64809</v>
      </c>
      <c r="AF67" s="6">
        <v>36322.6</v>
      </c>
      <c r="AG67" s="6">
        <v>1277639.1000000001</v>
      </c>
      <c r="AH67" s="6">
        <v>125183.7</v>
      </c>
      <c r="AI67" s="6">
        <v>880.1</v>
      </c>
      <c r="AJ67" s="6">
        <v>3297</v>
      </c>
      <c r="AK67" s="6">
        <v>11392.1</v>
      </c>
      <c r="AL67" s="6">
        <v>8808.1</v>
      </c>
      <c r="AM67" s="6">
        <v>46460.6</v>
      </c>
      <c r="AN67" s="6">
        <v>36850.1</v>
      </c>
      <c r="AO67" s="6">
        <v>4330.2</v>
      </c>
      <c r="AP67" s="6">
        <v>3354.7</v>
      </c>
      <c r="AQ67" s="6">
        <v>10147.299999999999</v>
      </c>
      <c r="AR67" s="6">
        <v>3988.2</v>
      </c>
      <c r="AS67" s="6">
        <v>7.4</v>
      </c>
      <c r="AT67" s="6">
        <v>11.7</v>
      </c>
      <c r="AU67" s="7">
        <v>235378.29</v>
      </c>
      <c r="AV67" s="7">
        <v>33944</v>
      </c>
      <c r="AW67" s="6">
        <v>160.69999999999999</v>
      </c>
      <c r="AX67" s="6">
        <v>82.4</v>
      </c>
      <c r="AY67" s="6">
        <v>1.524</v>
      </c>
      <c r="AZ67" s="6">
        <v>8.9019999999999992</v>
      </c>
      <c r="BA67" s="9">
        <v>6.1</v>
      </c>
      <c r="BB67" s="6">
        <v>1.95</v>
      </c>
      <c r="BC67" s="6">
        <v>0.96</v>
      </c>
      <c r="BD67" s="6">
        <v>0.36</v>
      </c>
      <c r="BE67" s="6">
        <v>0.06</v>
      </c>
      <c r="BF67" s="6">
        <v>0.58899999999999997</v>
      </c>
      <c r="BG67" s="6">
        <v>6.9000000000000006E-2</v>
      </c>
      <c r="BH67" s="6">
        <v>17.5</v>
      </c>
      <c r="BI67" s="6">
        <v>0.2</v>
      </c>
      <c r="BJ67" s="6">
        <v>0.1</v>
      </c>
    </row>
    <row r="68" spans="1:62">
      <c r="A68" s="5">
        <v>41336</v>
      </c>
      <c r="B68" s="6">
        <v>2642</v>
      </c>
      <c r="C68" s="6">
        <v>1399.8</v>
      </c>
      <c r="D68" s="6">
        <v>4781.6000000000004</v>
      </c>
      <c r="E68" s="6"/>
      <c r="F68" s="6"/>
      <c r="G68" s="6"/>
      <c r="H68" s="6">
        <v>0</v>
      </c>
      <c r="I68" s="6">
        <v>0</v>
      </c>
      <c r="J68" s="6">
        <v>377555.5</v>
      </c>
      <c r="K68" s="6">
        <v>150514.29999999999</v>
      </c>
      <c r="L68" s="6">
        <v>36595</v>
      </c>
      <c r="M68" s="6">
        <v>8.6</v>
      </c>
      <c r="N68" s="6">
        <v>14</v>
      </c>
      <c r="O68" s="6">
        <v>13580.6</v>
      </c>
      <c r="P68" s="6">
        <v>6298.5</v>
      </c>
      <c r="Q68" s="6">
        <v>151969.20000000001</v>
      </c>
      <c r="R68" s="6">
        <v>122034.6</v>
      </c>
      <c r="S68" s="6">
        <v>75660.399999999994</v>
      </c>
      <c r="T68" s="6">
        <v>64976.1</v>
      </c>
      <c r="U68" s="6">
        <v>81967.8</v>
      </c>
      <c r="V68" s="6">
        <v>55415</v>
      </c>
      <c r="W68" s="6">
        <v>7195.8</v>
      </c>
      <c r="X68" s="6">
        <v>5471.9</v>
      </c>
      <c r="Y68" s="6">
        <v>688171.9</v>
      </c>
      <c r="Z68" s="6">
        <v>361403.8</v>
      </c>
      <c r="AA68" s="6">
        <v>1265144.6000000001</v>
      </c>
      <c r="AB68" s="6">
        <v>124767.8</v>
      </c>
      <c r="AC68" s="6">
        <v>289.10000000000002</v>
      </c>
      <c r="AD68" s="6">
        <v>3781</v>
      </c>
      <c r="AE68" s="6">
        <v>64906.6</v>
      </c>
      <c r="AF68" s="6">
        <v>36377.800000000003</v>
      </c>
      <c r="AG68" s="6">
        <v>1277740.8999999999</v>
      </c>
      <c r="AH68" s="6">
        <v>125207.7</v>
      </c>
      <c r="AI68" s="6">
        <v>880.1</v>
      </c>
      <c r="AJ68" s="6">
        <v>3297</v>
      </c>
      <c r="AK68" s="6">
        <v>11392.1</v>
      </c>
      <c r="AL68" s="6">
        <v>8808.1</v>
      </c>
      <c r="AM68" s="6">
        <v>46471.7</v>
      </c>
      <c r="AN68" s="6">
        <v>36858</v>
      </c>
      <c r="AO68" s="6">
        <v>4348.5</v>
      </c>
      <c r="AP68" s="6">
        <v>3369.4</v>
      </c>
      <c r="AQ68" s="6">
        <v>10169.299999999999</v>
      </c>
      <c r="AR68" s="6">
        <v>3997</v>
      </c>
      <c r="AS68" s="6">
        <v>7.4</v>
      </c>
      <c r="AT68" s="6">
        <v>11.7</v>
      </c>
      <c r="AU68" s="7">
        <v>235378.29</v>
      </c>
      <c r="AV68" s="7">
        <v>33944</v>
      </c>
      <c r="AW68" s="6">
        <v>164.2</v>
      </c>
      <c r="AX68" s="6">
        <v>84</v>
      </c>
      <c r="AY68" s="6">
        <v>1.524</v>
      </c>
      <c r="AZ68" s="6">
        <v>8.9019999999999992</v>
      </c>
      <c r="BA68" s="9">
        <v>6.1</v>
      </c>
      <c r="BB68" s="6">
        <v>1.95</v>
      </c>
      <c r="BC68" s="6">
        <v>0.96</v>
      </c>
      <c r="BD68" s="6">
        <v>0.36</v>
      </c>
      <c r="BE68" s="6">
        <v>0.06</v>
      </c>
      <c r="BF68" s="6">
        <v>0.58899999999999997</v>
      </c>
      <c r="BG68" s="6">
        <v>6.9000000000000006E-2</v>
      </c>
      <c r="BH68" s="6">
        <v>17.5</v>
      </c>
      <c r="BI68" s="6">
        <v>0.2</v>
      </c>
      <c r="BJ68" s="6">
        <v>0.1</v>
      </c>
    </row>
    <row r="69" spans="1:62">
      <c r="A69" s="5">
        <v>41337</v>
      </c>
      <c r="B69" s="6">
        <v>2642</v>
      </c>
      <c r="C69" s="6">
        <v>1399.8</v>
      </c>
      <c r="D69" s="6">
        <v>4781.6000000000004</v>
      </c>
      <c r="E69" s="6"/>
      <c r="F69" s="6"/>
      <c r="G69" s="6"/>
      <c r="H69" s="6">
        <v>0</v>
      </c>
      <c r="I69" s="6">
        <v>0</v>
      </c>
      <c r="J69" s="6">
        <v>377804.5</v>
      </c>
      <c r="K69" s="6">
        <v>150612.9</v>
      </c>
      <c r="L69" s="6">
        <v>36619</v>
      </c>
      <c r="M69" s="6">
        <v>8.6</v>
      </c>
      <c r="N69" s="6">
        <v>14</v>
      </c>
      <c r="O69" s="6">
        <v>13580.6</v>
      </c>
      <c r="P69" s="6">
        <v>6298.5</v>
      </c>
      <c r="Q69" s="6">
        <v>152001.60000000001</v>
      </c>
      <c r="R69" s="6">
        <v>122060.5</v>
      </c>
      <c r="S69" s="6">
        <v>75677.7</v>
      </c>
      <c r="T69" s="6">
        <v>64990.6</v>
      </c>
      <c r="U69" s="6">
        <v>81989.3</v>
      </c>
      <c r="V69" s="6">
        <v>55430.2</v>
      </c>
      <c r="W69" s="6">
        <v>7201.5</v>
      </c>
      <c r="X69" s="6">
        <v>5475.9</v>
      </c>
      <c r="Y69" s="6">
        <v>688452.6</v>
      </c>
      <c r="Z69" s="6">
        <v>361553.5</v>
      </c>
      <c r="AA69" s="6">
        <v>1265413.2</v>
      </c>
      <c r="AB69" s="6">
        <v>124791.8</v>
      </c>
      <c r="AC69" s="6">
        <v>289.10000000000002</v>
      </c>
      <c r="AD69" s="6">
        <v>3781</v>
      </c>
      <c r="AE69" s="6">
        <v>64990.6</v>
      </c>
      <c r="AF69" s="6">
        <v>36866.1</v>
      </c>
      <c r="AG69" s="6">
        <v>1277842.3</v>
      </c>
      <c r="AH69" s="6">
        <v>125231.7</v>
      </c>
      <c r="AI69" s="6">
        <v>880.1</v>
      </c>
      <c r="AJ69" s="6">
        <v>3297</v>
      </c>
      <c r="AK69" s="6">
        <v>11392.1</v>
      </c>
      <c r="AL69" s="6">
        <v>8808.1</v>
      </c>
      <c r="AM69" s="6">
        <v>46483.199999999997</v>
      </c>
      <c r="AN69" s="6">
        <v>36866.1</v>
      </c>
      <c r="AO69" s="6">
        <v>4366.8999999999996</v>
      </c>
      <c r="AP69" s="6">
        <v>3384</v>
      </c>
      <c r="AQ69" s="6">
        <v>10185.700000000001</v>
      </c>
      <c r="AR69" s="6">
        <v>4003.3</v>
      </c>
      <c r="AS69" s="6">
        <v>7.4</v>
      </c>
      <c r="AT69" s="6">
        <v>11.7</v>
      </c>
      <c r="AU69" s="7">
        <v>235378.29</v>
      </c>
      <c r="AV69" s="7">
        <v>33944</v>
      </c>
      <c r="AW69" s="6">
        <v>167.5</v>
      </c>
      <c r="AX69" s="6">
        <v>85.6</v>
      </c>
      <c r="AY69" s="6">
        <v>1.524</v>
      </c>
      <c r="AZ69" s="6">
        <v>8.9019999999999992</v>
      </c>
      <c r="BA69" s="9">
        <v>6.1</v>
      </c>
      <c r="BB69" s="6">
        <v>1.95</v>
      </c>
      <c r="BC69" s="6">
        <v>0.96</v>
      </c>
      <c r="BD69" s="6">
        <v>0.36</v>
      </c>
      <c r="BE69" s="6">
        <v>0.06</v>
      </c>
      <c r="BF69" s="6">
        <v>0.58899999999999997</v>
      </c>
      <c r="BG69" s="6">
        <v>6.9000000000000006E-2</v>
      </c>
      <c r="BH69" s="6">
        <v>17.5</v>
      </c>
      <c r="BI69" s="6">
        <v>0.2</v>
      </c>
      <c r="BJ69" s="6">
        <v>0.1</v>
      </c>
    </row>
    <row r="70" spans="1:62">
      <c r="A70" s="5">
        <v>41338</v>
      </c>
      <c r="B70" s="6">
        <v>2642</v>
      </c>
      <c r="C70" s="6">
        <v>1399.8</v>
      </c>
      <c r="D70" s="6">
        <v>4781.6000000000004</v>
      </c>
      <c r="E70" s="6"/>
      <c r="F70" s="6"/>
      <c r="G70" s="6"/>
      <c r="H70" s="6">
        <v>0</v>
      </c>
      <c r="I70" s="6">
        <v>0</v>
      </c>
      <c r="J70" s="6">
        <v>378059.9</v>
      </c>
      <c r="K70" s="6">
        <v>150713.9</v>
      </c>
      <c r="L70" s="6">
        <v>36643</v>
      </c>
      <c r="M70" s="6">
        <v>8.6</v>
      </c>
      <c r="N70" s="6">
        <v>14</v>
      </c>
      <c r="O70" s="6">
        <v>13580.6</v>
      </c>
      <c r="P70" s="6">
        <v>6298.5</v>
      </c>
      <c r="Q70" s="6">
        <v>152034.29999999999</v>
      </c>
      <c r="R70" s="6">
        <v>122086.7</v>
      </c>
      <c r="S70" s="6">
        <v>75697.7</v>
      </c>
      <c r="T70" s="6">
        <v>65006.7</v>
      </c>
      <c r="U70" s="6">
        <v>82011.600000000006</v>
      </c>
      <c r="V70" s="6">
        <v>55445.2</v>
      </c>
      <c r="W70" s="6">
        <v>7207.6</v>
      </c>
      <c r="X70" s="6">
        <v>5480</v>
      </c>
      <c r="Y70" s="6">
        <v>688754.8</v>
      </c>
      <c r="Z70" s="6">
        <v>361708.79999999999</v>
      </c>
      <c r="AA70" s="6">
        <v>1265701.1000000001</v>
      </c>
      <c r="AB70" s="6">
        <v>124815.8</v>
      </c>
      <c r="AC70" s="6">
        <v>289.10000000000002</v>
      </c>
      <c r="AD70" s="6">
        <v>3781</v>
      </c>
      <c r="AE70" s="6">
        <v>65102.1</v>
      </c>
      <c r="AF70" s="6">
        <v>36488.199999999997</v>
      </c>
      <c r="AG70" s="6">
        <v>1277945.5</v>
      </c>
      <c r="AH70" s="6">
        <v>125255.7</v>
      </c>
      <c r="AI70" s="6">
        <v>880.1</v>
      </c>
      <c r="AJ70" s="6">
        <v>3297</v>
      </c>
      <c r="AK70" s="6">
        <v>11392.1</v>
      </c>
      <c r="AL70" s="6">
        <v>8808.1</v>
      </c>
      <c r="AM70" s="6">
        <v>46495.199999999997</v>
      </c>
      <c r="AN70" s="6">
        <v>36874.5</v>
      </c>
      <c r="AO70" s="6">
        <v>4385.5</v>
      </c>
      <c r="AP70" s="6">
        <v>3398.9</v>
      </c>
      <c r="AQ70" s="6">
        <v>10214.9</v>
      </c>
      <c r="AR70" s="6">
        <v>4014.9</v>
      </c>
      <c r="AS70" s="6">
        <v>7.4</v>
      </c>
      <c r="AT70" s="6">
        <v>11.7</v>
      </c>
      <c r="AU70" s="7">
        <v>235378.29</v>
      </c>
      <c r="AV70" s="7">
        <v>33944</v>
      </c>
      <c r="AW70" s="6">
        <v>171</v>
      </c>
      <c r="AX70" s="6">
        <v>87.2</v>
      </c>
      <c r="AY70" s="6">
        <v>1.524</v>
      </c>
      <c r="AZ70" s="6">
        <v>8.9019999999999992</v>
      </c>
      <c r="BA70" s="9">
        <v>6.1</v>
      </c>
      <c r="BB70" s="6">
        <v>1.95</v>
      </c>
      <c r="BC70" s="6">
        <v>0.96</v>
      </c>
      <c r="BD70" s="6">
        <v>0.36</v>
      </c>
      <c r="BE70" s="6">
        <v>0.06</v>
      </c>
      <c r="BF70" s="6">
        <v>0.58899999999999997</v>
      </c>
      <c r="BG70" s="6">
        <v>6.9000000000000006E-2</v>
      </c>
      <c r="BH70" s="6">
        <v>17.5</v>
      </c>
      <c r="BI70" s="6">
        <v>0.2</v>
      </c>
      <c r="BJ70" s="6">
        <v>0.1</v>
      </c>
    </row>
    <row r="71" spans="1:62">
      <c r="A71" s="5">
        <v>41339</v>
      </c>
      <c r="B71" s="6">
        <v>2642</v>
      </c>
      <c r="C71" s="6">
        <v>1399.8</v>
      </c>
      <c r="D71" s="6">
        <v>4781.6000000000004</v>
      </c>
      <c r="E71" s="6"/>
      <c r="F71" s="6"/>
      <c r="G71" s="6"/>
      <c r="H71" s="6">
        <v>0</v>
      </c>
      <c r="I71" s="6">
        <v>0</v>
      </c>
      <c r="J71" s="6">
        <v>378314</v>
      </c>
      <c r="K71" s="6">
        <v>150814.1</v>
      </c>
      <c r="L71" s="6">
        <v>36667</v>
      </c>
      <c r="M71" s="6">
        <v>8.6</v>
      </c>
      <c r="N71" s="6">
        <v>14</v>
      </c>
      <c r="O71" s="6">
        <v>13580.6</v>
      </c>
      <c r="P71" s="6">
        <v>6298.5</v>
      </c>
      <c r="Q71" s="6">
        <v>152066.20000000001</v>
      </c>
      <c r="R71" s="6">
        <v>122112.3</v>
      </c>
      <c r="S71" s="6">
        <v>75718.2</v>
      </c>
      <c r="T71" s="6">
        <v>65023.1</v>
      </c>
      <c r="U71" s="6">
        <v>82033.399999999994</v>
      </c>
      <c r="V71" s="6">
        <v>55460.3</v>
      </c>
      <c r="W71" s="6">
        <v>7213.6</v>
      </c>
      <c r="X71" s="6">
        <v>5484.1</v>
      </c>
      <c r="Y71" s="6">
        <v>689056.1</v>
      </c>
      <c r="Z71" s="6">
        <v>361862.40000000002</v>
      </c>
      <c r="AA71" s="6">
        <v>1265979.6000000001</v>
      </c>
      <c r="AB71" s="6">
        <v>124839.8</v>
      </c>
      <c r="AC71" s="6">
        <v>289.10000000000002</v>
      </c>
      <c r="AD71" s="6">
        <v>3781</v>
      </c>
      <c r="AE71" s="6">
        <v>65198.8</v>
      </c>
      <c r="AF71" s="6">
        <v>36545.9</v>
      </c>
      <c r="AG71" s="6">
        <v>1278046.1000000001</v>
      </c>
      <c r="AH71" s="6">
        <v>125279.7</v>
      </c>
      <c r="AI71" s="6">
        <v>880.1</v>
      </c>
      <c r="AJ71" s="6">
        <v>3297</v>
      </c>
      <c r="AK71" s="6">
        <v>11392.1</v>
      </c>
      <c r="AL71" s="6">
        <v>8808.1</v>
      </c>
      <c r="AM71" s="6">
        <v>46507.199999999997</v>
      </c>
      <c r="AN71" s="6">
        <v>36882.9</v>
      </c>
      <c r="AO71" s="6">
        <v>4403.5</v>
      </c>
      <c r="AP71" s="6">
        <v>3413.4</v>
      </c>
      <c r="AQ71" s="6">
        <v>10243.700000000001</v>
      </c>
      <c r="AR71" s="6">
        <v>4026</v>
      </c>
      <c r="AS71" s="6">
        <v>7.4</v>
      </c>
      <c r="AT71" s="6">
        <v>11.7</v>
      </c>
      <c r="AU71" s="7">
        <v>235378.29</v>
      </c>
      <c r="AV71" s="7">
        <v>33944</v>
      </c>
      <c r="AW71" s="6">
        <v>175</v>
      </c>
      <c r="AX71" s="6">
        <v>89.1</v>
      </c>
      <c r="AY71" s="6">
        <v>1.524</v>
      </c>
      <c r="AZ71" s="6">
        <v>8.9019999999999992</v>
      </c>
      <c r="BA71" s="9">
        <v>6.1</v>
      </c>
      <c r="BB71" s="6">
        <v>1.95</v>
      </c>
      <c r="BC71" s="6">
        <v>0.96</v>
      </c>
      <c r="BD71" s="6">
        <v>0.36</v>
      </c>
      <c r="BE71" s="6">
        <v>0.06</v>
      </c>
      <c r="BF71" s="6">
        <v>0.58899999999999997</v>
      </c>
      <c r="BG71" s="6">
        <v>6.9000000000000006E-2</v>
      </c>
      <c r="BH71" s="6">
        <v>17.5</v>
      </c>
      <c r="BI71" s="6">
        <v>0.2</v>
      </c>
      <c r="BJ71" s="6">
        <v>0.1</v>
      </c>
    </row>
    <row r="72" spans="1:62">
      <c r="A72" s="5">
        <v>41340</v>
      </c>
      <c r="B72" s="6">
        <v>2642</v>
      </c>
      <c r="C72" s="6">
        <v>1399.8</v>
      </c>
      <c r="D72" s="6">
        <v>4781.6000000000004</v>
      </c>
      <c r="E72" s="6"/>
      <c r="F72" s="6"/>
      <c r="G72" s="6"/>
      <c r="H72" s="6">
        <v>0</v>
      </c>
      <c r="I72" s="6">
        <v>0</v>
      </c>
      <c r="J72" s="6">
        <v>378567.4</v>
      </c>
      <c r="K72" s="6">
        <v>150914.20000000001</v>
      </c>
      <c r="L72" s="6">
        <v>36691</v>
      </c>
      <c r="M72" s="6">
        <v>8.6</v>
      </c>
      <c r="N72" s="6">
        <v>14</v>
      </c>
      <c r="O72" s="6">
        <v>13580.6</v>
      </c>
      <c r="P72" s="6">
        <v>6298.5</v>
      </c>
      <c r="Q72" s="6">
        <v>152098.20000000001</v>
      </c>
      <c r="R72" s="6">
        <v>122137.9</v>
      </c>
      <c r="S72" s="6">
        <v>75737.899999999994</v>
      </c>
      <c r="T72" s="6">
        <v>65039.3</v>
      </c>
      <c r="U72" s="6">
        <v>82056.2</v>
      </c>
      <c r="V72" s="6">
        <v>55475.6</v>
      </c>
      <c r="W72" s="6">
        <v>7219.6</v>
      </c>
      <c r="X72" s="6">
        <v>5488.3</v>
      </c>
      <c r="Y72" s="6">
        <v>689289.3</v>
      </c>
      <c r="Z72" s="6">
        <v>361982.2</v>
      </c>
      <c r="AA72" s="6">
        <v>1266199.5</v>
      </c>
      <c r="AB72" s="6">
        <v>124863.8</v>
      </c>
      <c r="AC72" s="6">
        <v>289.10000000000002</v>
      </c>
      <c r="AD72" s="6">
        <v>3781</v>
      </c>
      <c r="AE72" s="6">
        <v>65358.5</v>
      </c>
      <c r="AF72" s="6">
        <v>36636.300000000003</v>
      </c>
      <c r="AG72" s="6">
        <v>1278208.6000000001</v>
      </c>
      <c r="AH72" s="6">
        <v>125303.7</v>
      </c>
      <c r="AI72" s="6">
        <v>880.1</v>
      </c>
      <c r="AJ72" s="6">
        <v>3297</v>
      </c>
      <c r="AK72" s="6">
        <v>11392.1</v>
      </c>
      <c r="AL72" s="6">
        <v>8808.1</v>
      </c>
      <c r="AM72" s="6">
        <v>46519.5</v>
      </c>
      <c r="AN72" s="6">
        <v>36891.699999999997</v>
      </c>
      <c r="AO72" s="6">
        <v>4421.5</v>
      </c>
      <c r="AP72" s="6">
        <v>3427.9</v>
      </c>
      <c r="AQ72" s="6">
        <v>10267.299999999999</v>
      </c>
      <c r="AR72" s="6">
        <v>4035.2</v>
      </c>
      <c r="AS72" s="6">
        <v>7.4</v>
      </c>
      <c r="AT72" s="6">
        <v>11.7</v>
      </c>
      <c r="AU72" s="7">
        <v>235378.29</v>
      </c>
      <c r="AV72" s="7">
        <v>33944</v>
      </c>
      <c r="AW72" s="6">
        <v>178.8</v>
      </c>
      <c r="AX72" s="6">
        <v>90.8</v>
      </c>
      <c r="AY72" s="6">
        <v>1.524</v>
      </c>
      <c r="AZ72" s="6">
        <v>8.9019999999999992</v>
      </c>
      <c r="BA72" s="9">
        <v>6.1</v>
      </c>
      <c r="BB72" s="6">
        <v>1.95</v>
      </c>
      <c r="BC72" s="6">
        <v>0.96</v>
      </c>
      <c r="BD72" s="6">
        <v>0.36</v>
      </c>
      <c r="BE72" s="6">
        <v>0.06</v>
      </c>
      <c r="BF72" s="6">
        <v>0.58899999999999997</v>
      </c>
      <c r="BG72" s="6">
        <v>6.9000000000000006E-2</v>
      </c>
      <c r="BH72" s="6">
        <v>17.5</v>
      </c>
      <c r="BI72" s="6">
        <v>0.2</v>
      </c>
      <c r="BJ72" s="6">
        <v>0.1</v>
      </c>
    </row>
    <row r="73" spans="1:62">
      <c r="A73" s="5">
        <v>41341</v>
      </c>
      <c r="B73" s="6">
        <v>2642</v>
      </c>
      <c r="C73" s="6">
        <v>1399.8</v>
      </c>
      <c r="D73" s="6">
        <v>4781.6000000000004</v>
      </c>
      <c r="E73" s="6"/>
      <c r="F73" s="6"/>
      <c r="G73" s="6"/>
      <c r="H73" s="6">
        <v>0</v>
      </c>
      <c r="I73" s="6">
        <v>0</v>
      </c>
      <c r="J73" s="9">
        <v>378824.4</v>
      </c>
      <c r="K73" s="9">
        <v>151015.4</v>
      </c>
      <c r="L73" s="9">
        <v>36715</v>
      </c>
      <c r="M73" s="6">
        <v>8.6</v>
      </c>
      <c r="N73" s="6">
        <v>14</v>
      </c>
      <c r="O73" s="6">
        <v>13580.6</v>
      </c>
      <c r="P73" s="6">
        <v>6298.5</v>
      </c>
      <c r="Q73" s="9">
        <v>152130.20000000001</v>
      </c>
      <c r="R73" s="9">
        <v>122163.6</v>
      </c>
      <c r="S73" s="9">
        <v>75758.399999999994</v>
      </c>
      <c r="T73" s="9">
        <v>65055.6</v>
      </c>
      <c r="U73" s="9">
        <v>82078.5</v>
      </c>
      <c r="V73" s="9">
        <v>55490.8</v>
      </c>
      <c r="W73" s="9">
        <v>7225.6</v>
      </c>
      <c r="X73" s="9">
        <v>5492.3</v>
      </c>
      <c r="Y73" s="9">
        <v>689590.4</v>
      </c>
      <c r="Z73" s="9">
        <v>362120.4</v>
      </c>
      <c r="AA73" s="9">
        <v>1266480.8999999999</v>
      </c>
      <c r="AB73" s="6">
        <v>124887.8</v>
      </c>
      <c r="AC73" s="6">
        <v>289.10000000000002</v>
      </c>
      <c r="AD73" s="6">
        <v>3781</v>
      </c>
      <c r="AE73" s="9">
        <v>65459.1</v>
      </c>
      <c r="AF73" s="9">
        <v>36711.300000000003</v>
      </c>
      <c r="AG73" s="9">
        <v>1278311.6000000001</v>
      </c>
      <c r="AH73" s="6">
        <v>125327.7</v>
      </c>
      <c r="AI73" s="6">
        <v>880.1</v>
      </c>
      <c r="AJ73" s="6">
        <v>3297</v>
      </c>
      <c r="AK73" s="6">
        <v>11392.1</v>
      </c>
      <c r="AL73" s="6">
        <v>8808.1</v>
      </c>
      <c r="AM73" s="9">
        <v>46532.3</v>
      </c>
      <c r="AN73" s="9">
        <v>36900.9</v>
      </c>
      <c r="AO73" s="9">
        <v>4439.6000000000004</v>
      </c>
      <c r="AP73" s="9">
        <v>3442.5</v>
      </c>
      <c r="AQ73" s="9">
        <v>10295.200000000001</v>
      </c>
      <c r="AR73" s="9">
        <v>4045.7</v>
      </c>
      <c r="AS73" s="6">
        <v>7.4</v>
      </c>
      <c r="AT73" s="6">
        <v>11.7</v>
      </c>
      <c r="AU73" s="7">
        <v>235378.29</v>
      </c>
      <c r="AV73" s="7">
        <v>33944</v>
      </c>
      <c r="AW73" s="6">
        <v>182.9</v>
      </c>
      <c r="AX73" s="6">
        <v>92.9</v>
      </c>
      <c r="AY73" s="6">
        <v>1.524</v>
      </c>
      <c r="AZ73" s="6">
        <v>8.9019999999999992</v>
      </c>
      <c r="BA73" s="9">
        <v>6.1</v>
      </c>
      <c r="BB73" s="6">
        <v>1.95</v>
      </c>
      <c r="BC73" s="6">
        <v>0.96</v>
      </c>
      <c r="BD73" s="6">
        <v>0.36</v>
      </c>
      <c r="BE73" s="6">
        <v>0.06</v>
      </c>
      <c r="BF73" s="6">
        <v>0.58899999999999997</v>
      </c>
      <c r="BG73" s="6">
        <v>6.9000000000000006E-2</v>
      </c>
      <c r="BH73" s="6">
        <v>17.5</v>
      </c>
      <c r="BI73" s="6">
        <v>0.2</v>
      </c>
      <c r="BJ73" s="6">
        <v>0.1</v>
      </c>
    </row>
    <row r="74" spans="1:62">
      <c r="A74" s="5">
        <v>41342</v>
      </c>
      <c r="B74" s="6">
        <v>2642</v>
      </c>
      <c r="C74" s="6">
        <v>1399.8</v>
      </c>
      <c r="D74" s="6">
        <v>4781.6000000000004</v>
      </c>
      <c r="E74" s="6"/>
      <c r="F74" s="6"/>
      <c r="G74" s="6"/>
      <c r="H74" s="6">
        <v>0</v>
      </c>
      <c r="I74" s="6">
        <v>0</v>
      </c>
      <c r="J74" s="6">
        <v>379079.4</v>
      </c>
      <c r="K74" s="6">
        <v>151116.20000000001</v>
      </c>
      <c r="L74" s="6">
        <v>36739</v>
      </c>
      <c r="M74" s="6">
        <v>8.6</v>
      </c>
      <c r="N74" s="6">
        <v>14</v>
      </c>
      <c r="O74" s="6">
        <v>13580.6</v>
      </c>
      <c r="P74" s="6">
        <v>6298.5</v>
      </c>
      <c r="Q74" s="6">
        <v>152162.4</v>
      </c>
      <c r="R74" s="6">
        <v>122189.5</v>
      </c>
      <c r="S74" s="6">
        <v>75777</v>
      </c>
      <c r="T74" s="6">
        <v>65070.9</v>
      </c>
      <c r="U74" s="6">
        <v>82100.2</v>
      </c>
      <c r="V74" s="6">
        <v>55505.599999999999</v>
      </c>
      <c r="W74" s="6">
        <v>7231.5</v>
      </c>
      <c r="X74" s="6">
        <v>5496.4</v>
      </c>
      <c r="Y74" s="6">
        <v>689881.2</v>
      </c>
      <c r="Z74" s="6">
        <v>362256.8</v>
      </c>
      <c r="AA74" s="6">
        <v>1266748.2</v>
      </c>
      <c r="AB74" s="6">
        <v>124911.8</v>
      </c>
      <c r="AC74" s="6">
        <v>289.10000000000002</v>
      </c>
      <c r="AD74" s="6">
        <v>3781</v>
      </c>
      <c r="AE74" s="6">
        <v>65559.8</v>
      </c>
      <c r="AF74" s="6">
        <v>36783.800000000003</v>
      </c>
      <c r="AG74" s="6">
        <v>1278414.8</v>
      </c>
      <c r="AH74" s="6">
        <v>125351.7</v>
      </c>
      <c r="AI74" s="6">
        <v>880.1</v>
      </c>
      <c r="AJ74" s="6">
        <v>3297</v>
      </c>
      <c r="AK74" s="6">
        <v>11392.1</v>
      </c>
      <c r="AL74" s="6">
        <v>8808.1</v>
      </c>
      <c r="AM74" s="6">
        <v>46545.2</v>
      </c>
      <c r="AN74" s="6">
        <v>36910.1</v>
      </c>
      <c r="AO74" s="6">
        <v>4457.8</v>
      </c>
      <c r="AP74" s="6">
        <v>3457.1</v>
      </c>
      <c r="AQ74" s="9">
        <v>10316.700000000001</v>
      </c>
      <c r="AR74" s="9">
        <v>4054.3</v>
      </c>
      <c r="AS74" s="6">
        <v>7.4</v>
      </c>
      <c r="AT74" s="6">
        <v>11.7</v>
      </c>
      <c r="AU74" s="7">
        <v>235378.29</v>
      </c>
      <c r="AV74" s="7">
        <v>33944</v>
      </c>
      <c r="AW74" s="6">
        <v>186.8</v>
      </c>
      <c r="AX74" s="6">
        <v>94.9</v>
      </c>
      <c r="AY74" s="6">
        <v>1.524</v>
      </c>
      <c r="AZ74" s="6">
        <v>8.9019999999999992</v>
      </c>
      <c r="BA74" s="9">
        <v>6.1</v>
      </c>
      <c r="BB74" s="6">
        <v>1.95</v>
      </c>
      <c r="BC74" s="6">
        <v>0.96</v>
      </c>
      <c r="BD74" s="6">
        <v>0.36</v>
      </c>
      <c r="BE74" s="6">
        <v>0.06</v>
      </c>
      <c r="BF74" s="6">
        <v>0.58899999999999997</v>
      </c>
      <c r="BG74" s="6">
        <v>6.9000000000000006E-2</v>
      </c>
      <c r="BH74" s="6">
        <v>17.5</v>
      </c>
      <c r="BI74" s="6">
        <v>0.2</v>
      </c>
      <c r="BJ74" s="6">
        <v>0.1</v>
      </c>
    </row>
    <row r="75" spans="1:62">
      <c r="A75" s="5">
        <v>41343</v>
      </c>
      <c r="B75" s="6">
        <v>2642</v>
      </c>
      <c r="C75" s="6">
        <v>1399.8</v>
      </c>
      <c r="D75" s="6">
        <v>4781.6000000000004</v>
      </c>
      <c r="E75" s="6"/>
      <c r="F75" s="6"/>
      <c r="G75" s="6"/>
      <c r="H75" s="6">
        <v>0</v>
      </c>
      <c r="I75" s="6">
        <v>0</v>
      </c>
      <c r="J75" s="6">
        <v>379333.3</v>
      </c>
      <c r="K75" s="6">
        <v>151216.29999999999</v>
      </c>
      <c r="L75" s="6">
        <v>36763</v>
      </c>
      <c r="M75" s="6">
        <v>8.6</v>
      </c>
      <c r="N75" s="6">
        <v>14</v>
      </c>
      <c r="O75" s="6">
        <v>13580.6</v>
      </c>
      <c r="P75" s="6">
        <v>6298.5</v>
      </c>
      <c r="Q75" s="6">
        <v>152194.29999999999</v>
      </c>
      <c r="R75" s="6">
        <v>122215.1</v>
      </c>
      <c r="S75" s="6">
        <v>75795.600000000006</v>
      </c>
      <c r="T75" s="6">
        <v>65086.1</v>
      </c>
      <c r="U75" s="6">
        <v>82122.100000000006</v>
      </c>
      <c r="V75" s="6">
        <v>55520.5</v>
      </c>
      <c r="W75" s="6">
        <v>7237.6</v>
      </c>
      <c r="X75" s="6">
        <v>5500.5</v>
      </c>
      <c r="Y75" s="6">
        <v>690171.2</v>
      </c>
      <c r="Z75" s="6">
        <v>362404.3</v>
      </c>
      <c r="AA75" s="6">
        <v>1267019.8</v>
      </c>
      <c r="AB75" s="6">
        <v>124935.8</v>
      </c>
      <c r="AC75" s="6">
        <v>289.10000000000002</v>
      </c>
      <c r="AD75" s="6">
        <v>3781</v>
      </c>
      <c r="AE75" s="6">
        <v>65661.2</v>
      </c>
      <c r="AF75" s="6">
        <v>36845.1</v>
      </c>
      <c r="AG75" s="6">
        <v>1278520</v>
      </c>
      <c r="AH75" s="6">
        <v>125375.7</v>
      </c>
      <c r="AI75" s="6">
        <v>880.1</v>
      </c>
      <c r="AJ75" s="6">
        <v>3297</v>
      </c>
      <c r="AK75" s="6">
        <v>11392.1</v>
      </c>
      <c r="AL75" s="6">
        <v>8808.1</v>
      </c>
      <c r="AM75" s="6">
        <v>46558.1</v>
      </c>
      <c r="AN75" s="6">
        <v>36919.300000000003</v>
      </c>
      <c r="AO75" s="6">
        <v>4475.7</v>
      </c>
      <c r="AP75" s="6">
        <v>3471.8</v>
      </c>
      <c r="AQ75" s="6">
        <v>10338.6</v>
      </c>
      <c r="AR75" s="6">
        <v>4062.9</v>
      </c>
      <c r="AS75" s="6">
        <v>7.4</v>
      </c>
      <c r="AT75" s="6">
        <v>11.7</v>
      </c>
      <c r="AU75" s="7">
        <v>235378.29</v>
      </c>
      <c r="AV75" s="7">
        <v>33944</v>
      </c>
      <c r="AW75" s="6">
        <v>191.4</v>
      </c>
      <c r="AX75" s="6">
        <v>97.6</v>
      </c>
      <c r="AY75" s="6">
        <v>1.5529999999999999</v>
      </c>
      <c r="AZ75" s="6">
        <v>9.1910000000000007</v>
      </c>
      <c r="BA75" s="9">
        <v>6.1</v>
      </c>
      <c r="BB75" s="6">
        <v>1.95</v>
      </c>
      <c r="BC75" s="6">
        <v>0.96</v>
      </c>
      <c r="BD75" s="6">
        <v>0.36</v>
      </c>
      <c r="BE75" s="6">
        <v>0.06</v>
      </c>
      <c r="BF75" s="6">
        <v>0.58899999999999997</v>
      </c>
      <c r="BG75" s="6">
        <v>6.9000000000000006E-2</v>
      </c>
      <c r="BH75" s="6">
        <v>17.5</v>
      </c>
      <c r="BI75" s="6">
        <v>0.2</v>
      </c>
      <c r="BJ75" s="6">
        <v>0.1</v>
      </c>
    </row>
    <row r="76" spans="1:62">
      <c r="A76" s="5">
        <v>41344</v>
      </c>
      <c r="B76" s="6">
        <v>2643</v>
      </c>
      <c r="C76" s="6">
        <v>1400.4</v>
      </c>
      <c r="D76" s="6">
        <v>4783.1000000000004</v>
      </c>
      <c r="E76" s="6"/>
      <c r="F76" s="6"/>
      <c r="G76" s="6"/>
      <c r="H76" s="6">
        <v>0</v>
      </c>
      <c r="I76" s="6">
        <v>0</v>
      </c>
      <c r="J76" s="6">
        <v>379587</v>
      </c>
      <c r="K76" s="6">
        <v>151316.29999999999</v>
      </c>
      <c r="L76" s="6">
        <f>L75+24</f>
        <v>36787</v>
      </c>
      <c r="M76" s="6">
        <v>8.6</v>
      </c>
      <c r="N76" s="6">
        <v>14</v>
      </c>
      <c r="O76" s="6">
        <v>13580.6</v>
      </c>
      <c r="P76" s="6">
        <v>6298.5</v>
      </c>
      <c r="Q76" s="6">
        <v>152226</v>
      </c>
      <c r="R76" s="6">
        <v>122240.6</v>
      </c>
      <c r="S76" s="6">
        <v>75814.5</v>
      </c>
      <c r="T76" s="6">
        <v>65101.7</v>
      </c>
      <c r="U76" s="6">
        <v>82143.199999999997</v>
      </c>
      <c r="V76" s="6">
        <v>55534.6</v>
      </c>
      <c r="W76" s="6">
        <v>7243.5</v>
      </c>
      <c r="X76" s="6">
        <v>5504.6</v>
      </c>
      <c r="Y76" s="6">
        <v>690461.1</v>
      </c>
      <c r="Z76" s="6">
        <v>362550.8</v>
      </c>
      <c r="AA76" s="6">
        <v>1267275.1000000001</v>
      </c>
      <c r="AB76" s="6">
        <v>124959.8</v>
      </c>
      <c r="AC76" s="6">
        <v>289.10000000000002</v>
      </c>
      <c r="AD76" s="6">
        <v>3781</v>
      </c>
      <c r="AE76" s="6">
        <v>65759.600000000006</v>
      </c>
      <c r="AF76" s="6">
        <v>36905.1</v>
      </c>
      <c r="AG76" s="6">
        <v>1278621.8</v>
      </c>
      <c r="AH76" s="6">
        <v>125399.7</v>
      </c>
      <c r="AI76" s="6">
        <v>880.1</v>
      </c>
      <c r="AJ76" s="6">
        <v>3297</v>
      </c>
      <c r="AK76" s="6">
        <v>11392.1</v>
      </c>
      <c r="AL76" s="6">
        <v>8808.1</v>
      </c>
      <c r="AM76" s="6">
        <v>46570.7</v>
      </c>
      <c r="AN76" s="6">
        <v>36928.300000000003</v>
      </c>
      <c r="AO76" s="6">
        <v>4493.5</v>
      </c>
      <c r="AP76" s="6">
        <v>3486.2</v>
      </c>
      <c r="AQ76" s="6">
        <v>10360.9</v>
      </c>
      <c r="AR76" s="6">
        <v>4071.5</v>
      </c>
      <c r="AS76" s="6">
        <v>7.4</v>
      </c>
      <c r="AT76" s="6">
        <v>11.7</v>
      </c>
      <c r="AU76" s="7">
        <v>235378.29</v>
      </c>
      <c r="AV76" s="7">
        <v>33944</v>
      </c>
      <c r="AW76" s="6">
        <v>195.5</v>
      </c>
      <c r="AX76" s="6">
        <v>99.6</v>
      </c>
      <c r="AY76" s="6">
        <v>1.5529999999999999</v>
      </c>
      <c r="AZ76" s="6">
        <v>9.1910000000000007</v>
      </c>
      <c r="BA76" s="9">
        <v>6.2</v>
      </c>
      <c r="BB76" s="6">
        <v>1.95</v>
      </c>
      <c r="BC76" s="6">
        <v>0.96</v>
      </c>
      <c r="BD76" s="6">
        <v>0.36</v>
      </c>
      <c r="BE76" s="6">
        <v>0.06</v>
      </c>
      <c r="BF76" s="6">
        <v>0.58899999999999997</v>
      </c>
      <c r="BG76" s="6">
        <v>6.9000000000000006E-2</v>
      </c>
      <c r="BH76" s="6">
        <v>17.5</v>
      </c>
      <c r="BI76" s="6">
        <v>0.2</v>
      </c>
      <c r="BJ76" s="6">
        <v>0.1</v>
      </c>
    </row>
    <row r="77" spans="1:62">
      <c r="A77" s="5">
        <v>41345</v>
      </c>
      <c r="B77" s="6">
        <v>2643</v>
      </c>
      <c r="C77" s="6">
        <v>1400.4</v>
      </c>
      <c r="D77" s="6">
        <v>4783.1000000000004</v>
      </c>
      <c r="E77" s="6"/>
      <c r="F77" s="6"/>
      <c r="G77" s="6"/>
      <c r="H77" s="6">
        <v>0</v>
      </c>
      <c r="I77" s="6">
        <v>0</v>
      </c>
      <c r="J77" s="6">
        <v>379834.4</v>
      </c>
      <c r="K77" s="6">
        <v>151414.29999999999</v>
      </c>
      <c r="L77" s="6">
        <v>36811</v>
      </c>
      <c r="M77" s="6">
        <v>8.6</v>
      </c>
      <c r="N77" s="6">
        <v>14</v>
      </c>
      <c r="O77" s="6">
        <v>13580.6</v>
      </c>
      <c r="P77" s="6">
        <v>6298.5</v>
      </c>
      <c r="Q77" s="6">
        <v>152247.6</v>
      </c>
      <c r="R77" s="6">
        <v>122265.7</v>
      </c>
      <c r="S77" s="6">
        <v>75833.399999999994</v>
      </c>
      <c r="T77" s="6">
        <v>65117</v>
      </c>
      <c r="U77" s="6">
        <v>82164.5</v>
      </c>
      <c r="V77" s="6">
        <v>55549</v>
      </c>
      <c r="W77" s="6">
        <v>7249.8</v>
      </c>
      <c r="X77" s="6">
        <v>5508.8</v>
      </c>
      <c r="Y77" s="6">
        <v>690737.6</v>
      </c>
      <c r="Z77" s="6">
        <v>362691.6</v>
      </c>
      <c r="AA77" s="6">
        <v>1267526.8</v>
      </c>
      <c r="AB77" s="6">
        <v>124983.8</v>
      </c>
      <c r="AC77" s="6">
        <v>289.10000000000002</v>
      </c>
      <c r="AD77" s="6">
        <v>3781</v>
      </c>
      <c r="AE77" s="6">
        <v>65858</v>
      </c>
      <c r="AF77" s="6">
        <v>36958.9</v>
      </c>
      <c r="AG77" s="6">
        <v>1278724.3</v>
      </c>
      <c r="AH77" s="6">
        <v>125423.7</v>
      </c>
      <c r="AI77" s="6">
        <v>880.1</v>
      </c>
      <c r="AJ77" s="6">
        <v>3297</v>
      </c>
      <c r="AK77" s="6">
        <v>11392.1</v>
      </c>
      <c r="AL77" s="6">
        <v>8808.1</v>
      </c>
      <c r="AM77" s="6">
        <v>46582.9</v>
      </c>
      <c r="AN77" s="6">
        <v>36936.9</v>
      </c>
      <c r="AO77" s="6">
        <v>4499.8</v>
      </c>
      <c r="AP77" s="6">
        <v>3490</v>
      </c>
      <c r="AQ77" s="6">
        <v>10386.1</v>
      </c>
      <c r="AR77" s="6">
        <v>4081.4</v>
      </c>
      <c r="AS77" s="6">
        <v>7.4</v>
      </c>
      <c r="AT77" s="6">
        <v>11.7</v>
      </c>
      <c r="AU77" s="7">
        <v>235378.29</v>
      </c>
      <c r="AV77" s="7">
        <v>33944</v>
      </c>
      <c r="AW77" s="6">
        <v>199.1</v>
      </c>
      <c r="AX77" s="6">
        <v>101.4</v>
      </c>
      <c r="AY77" s="6">
        <v>1.5529999999999999</v>
      </c>
      <c r="AZ77" s="6">
        <v>9.1910000000000007</v>
      </c>
      <c r="BA77" s="9">
        <v>6.2</v>
      </c>
      <c r="BB77" s="6">
        <v>1.95</v>
      </c>
      <c r="BC77" s="6">
        <v>0.96</v>
      </c>
      <c r="BD77" s="6">
        <v>0.36</v>
      </c>
      <c r="BE77" s="6">
        <v>0.06</v>
      </c>
      <c r="BF77" s="6">
        <v>0.58899999999999997</v>
      </c>
      <c r="BG77" s="6">
        <v>6.9000000000000006E-2</v>
      </c>
      <c r="BH77" s="6">
        <v>17.5</v>
      </c>
      <c r="BI77" s="6">
        <v>0.2</v>
      </c>
      <c r="BJ77" s="6">
        <v>0.1</v>
      </c>
    </row>
    <row r="78" spans="1:62">
      <c r="A78" s="5">
        <v>41346</v>
      </c>
      <c r="B78" s="6">
        <v>2643</v>
      </c>
      <c r="C78" s="6">
        <v>1400.4</v>
      </c>
      <c r="D78" s="6">
        <v>4783.1000000000004</v>
      </c>
      <c r="E78" s="6"/>
      <c r="F78" s="6"/>
      <c r="G78" s="6"/>
      <c r="H78" s="6">
        <v>0</v>
      </c>
      <c r="I78" s="6">
        <v>0</v>
      </c>
      <c r="J78" s="6">
        <v>380078.8</v>
      </c>
      <c r="K78" s="6">
        <v>151511.20000000001</v>
      </c>
      <c r="L78" s="6">
        <v>36835</v>
      </c>
      <c r="M78" s="6">
        <v>8.6</v>
      </c>
      <c r="N78" s="6">
        <v>14</v>
      </c>
      <c r="O78" s="6">
        <v>13580.6</v>
      </c>
      <c r="P78" s="6">
        <v>6298.5</v>
      </c>
      <c r="Q78" s="6">
        <v>152288</v>
      </c>
      <c r="R78" s="6">
        <v>122289.9</v>
      </c>
      <c r="S78" s="6">
        <v>75851.199999999997</v>
      </c>
      <c r="T78" s="6">
        <v>65131.9</v>
      </c>
      <c r="U78" s="6">
        <v>82185.8</v>
      </c>
      <c r="V78" s="6">
        <v>55563.199999999997</v>
      </c>
      <c r="W78" s="6">
        <v>7256.8</v>
      </c>
      <c r="X78" s="6">
        <v>5513.5</v>
      </c>
      <c r="Y78" s="6">
        <v>691003.2</v>
      </c>
      <c r="Z78" s="6">
        <v>362825.5</v>
      </c>
      <c r="AA78" s="6">
        <v>1267774.5</v>
      </c>
      <c r="AB78" s="6">
        <v>125007.8</v>
      </c>
      <c r="AC78" s="6">
        <v>289.10000000000002</v>
      </c>
      <c r="AD78" s="6">
        <v>3781</v>
      </c>
      <c r="AE78" s="6">
        <v>65952.399999999994</v>
      </c>
      <c r="AF78" s="6">
        <v>37011.599999999999</v>
      </c>
      <c r="AG78" s="6">
        <v>1278822.8</v>
      </c>
      <c r="AH78" s="6">
        <v>125447.7</v>
      </c>
      <c r="AI78" s="6">
        <v>880.1</v>
      </c>
      <c r="AJ78" s="6">
        <v>3297</v>
      </c>
      <c r="AK78" s="6">
        <v>11392.1</v>
      </c>
      <c r="AL78" s="6">
        <v>8808.1</v>
      </c>
      <c r="AM78" s="6">
        <v>46595.9</v>
      </c>
      <c r="AN78" s="6">
        <v>36945.699999999997</v>
      </c>
      <c r="AO78" s="6">
        <v>4499.8</v>
      </c>
      <c r="AP78" s="6">
        <v>3490</v>
      </c>
      <c r="AQ78" s="6">
        <v>10406.1</v>
      </c>
      <c r="AR78" s="6">
        <v>4089.3</v>
      </c>
      <c r="AS78" s="6">
        <v>7.4</v>
      </c>
      <c r="AT78" s="6">
        <v>11.7</v>
      </c>
      <c r="AU78" s="7">
        <v>235378.29</v>
      </c>
      <c r="AV78" s="7">
        <v>33944</v>
      </c>
      <c r="AW78" s="6">
        <v>203.3</v>
      </c>
      <c r="AX78" s="6">
        <v>103.6</v>
      </c>
      <c r="AY78" s="6">
        <v>1.5529999999999999</v>
      </c>
      <c r="AZ78" s="6">
        <v>9.1910000000000007</v>
      </c>
      <c r="BA78" s="9">
        <v>6.2</v>
      </c>
      <c r="BB78" s="6">
        <v>1.95</v>
      </c>
      <c r="BC78" s="6">
        <v>0.96</v>
      </c>
      <c r="BD78" s="6">
        <v>0.36</v>
      </c>
      <c r="BE78" s="6">
        <v>0.06</v>
      </c>
      <c r="BF78" s="6">
        <v>0.58899999999999997</v>
      </c>
      <c r="BG78" s="6">
        <v>6.9000000000000006E-2</v>
      </c>
      <c r="BH78" s="6">
        <v>17.5</v>
      </c>
      <c r="BI78" s="6">
        <v>0.2</v>
      </c>
      <c r="BJ78" s="6">
        <v>0.1</v>
      </c>
    </row>
    <row r="79" spans="1:62">
      <c r="A79" s="5">
        <v>41347</v>
      </c>
      <c r="B79" s="6">
        <v>2643</v>
      </c>
      <c r="C79" s="6">
        <v>1400.4</v>
      </c>
      <c r="D79" s="6">
        <v>4783.1000000000004</v>
      </c>
      <c r="E79" s="6"/>
      <c r="F79" s="6"/>
      <c r="G79" s="6"/>
      <c r="H79" s="6">
        <v>0</v>
      </c>
      <c r="I79" s="6">
        <v>0</v>
      </c>
      <c r="J79" s="6">
        <v>380328.2</v>
      </c>
      <c r="K79" s="6">
        <v>151610.5</v>
      </c>
      <c r="L79" s="6">
        <v>36859</v>
      </c>
      <c r="M79" s="6">
        <v>8.6</v>
      </c>
      <c r="N79" s="6">
        <v>14</v>
      </c>
      <c r="O79" s="6">
        <v>13580.6</v>
      </c>
      <c r="P79" s="6">
        <v>6298.5</v>
      </c>
      <c r="Q79" s="6">
        <v>152319.1</v>
      </c>
      <c r="R79" s="6">
        <v>122314.8</v>
      </c>
      <c r="S79" s="6">
        <v>75870.7</v>
      </c>
      <c r="T79" s="6">
        <v>65147.7</v>
      </c>
      <c r="U79" s="6">
        <v>82207.7</v>
      </c>
      <c r="V79" s="6">
        <v>55577.9</v>
      </c>
      <c r="W79" s="6">
        <v>7263.9</v>
      </c>
      <c r="X79" s="6">
        <v>5518.2</v>
      </c>
      <c r="Y79" s="6">
        <v>691275.6</v>
      </c>
      <c r="Z79" s="6">
        <v>362960</v>
      </c>
      <c r="AA79" s="6">
        <v>1268035.6000000001</v>
      </c>
      <c r="AB79" s="6">
        <v>125031.8</v>
      </c>
      <c r="AC79" s="6">
        <v>289.10000000000002</v>
      </c>
      <c r="AD79" s="6">
        <v>3781</v>
      </c>
      <c r="AE79" s="6">
        <v>66055</v>
      </c>
      <c r="AF79" s="6">
        <v>37072.400000000001</v>
      </c>
      <c r="AG79" s="6">
        <v>1278929.3999999999</v>
      </c>
      <c r="AH79" s="6">
        <v>125471.7</v>
      </c>
      <c r="AI79" s="6">
        <v>880.1</v>
      </c>
      <c r="AJ79" s="6">
        <v>3297</v>
      </c>
      <c r="AK79" s="6">
        <v>11392.1</v>
      </c>
      <c r="AL79" s="6">
        <v>8808.1</v>
      </c>
      <c r="AM79" s="6">
        <v>46608.1</v>
      </c>
      <c r="AN79" s="6">
        <v>36954.800000000003</v>
      </c>
      <c r="AO79" s="6">
        <v>4499.8</v>
      </c>
      <c r="AP79" s="6">
        <v>3490</v>
      </c>
      <c r="AQ79" s="6">
        <v>10433.9</v>
      </c>
      <c r="AR79" s="6">
        <v>4100.2</v>
      </c>
      <c r="AS79" s="6">
        <v>7.4</v>
      </c>
      <c r="AT79" s="6">
        <v>11.7</v>
      </c>
      <c r="AU79" s="7">
        <v>235378.29</v>
      </c>
      <c r="AV79" s="7">
        <v>33944</v>
      </c>
      <c r="AW79" s="6">
        <v>208</v>
      </c>
      <c r="AX79" s="6">
        <v>106.5</v>
      </c>
      <c r="AY79" s="6">
        <v>1.5940000000000001</v>
      </c>
      <c r="AZ79" s="6">
        <v>9.6440000000000001</v>
      </c>
      <c r="BA79" s="9">
        <v>6.2</v>
      </c>
      <c r="BB79" s="6">
        <v>1.95</v>
      </c>
      <c r="BC79" s="6">
        <v>0.96</v>
      </c>
      <c r="BD79" s="6">
        <v>0.36</v>
      </c>
      <c r="BE79" s="6">
        <v>0.06</v>
      </c>
      <c r="BF79" s="6">
        <v>0.58899999999999997</v>
      </c>
      <c r="BG79" s="6">
        <v>6.9000000000000006E-2</v>
      </c>
      <c r="BH79" s="6">
        <v>17.5</v>
      </c>
      <c r="BI79" s="6">
        <v>0.2</v>
      </c>
      <c r="BJ79" s="6">
        <v>0.1</v>
      </c>
    </row>
    <row r="80" spans="1:62">
      <c r="A80" s="5">
        <v>41348</v>
      </c>
      <c r="B80" s="6">
        <v>2643</v>
      </c>
      <c r="C80" s="6">
        <v>1400.4</v>
      </c>
      <c r="D80" s="6">
        <v>4783.1000000000004</v>
      </c>
      <c r="E80" s="6"/>
      <c r="F80" s="6"/>
      <c r="G80" s="6"/>
      <c r="H80" s="6">
        <v>0</v>
      </c>
      <c r="I80" s="6">
        <v>0</v>
      </c>
      <c r="J80" s="6">
        <v>380578</v>
      </c>
      <c r="K80" s="6">
        <v>151709.70000000001</v>
      </c>
      <c r="L80" s="6">
        <v>36883</v>
      </c>
      <c r="M80" s="6">
        <v>8.6</v>
      </c>
      <c r="N80" s="6">
        <v>14</v>
      </c>
      <c r="O80" s="6">
        <v>13580.6</v>
      </c>
      <c r="P80" s="6">
        <v>6298.5</v>
      </c>
      <c r="Q80" s="6">
        <v>152350.70000000001</v>
      </c>
      <c r="R80" s="6">
        <v>122340.2</v>
      </c>
      <c r="S80" s="6">
        <v>75890.8</v>
      </c>
      <c r="T80" s="6">
        <v>65164.1</v>
      </c>
      <c r="U80" s="6">
        <v>82229.399999999994</v>
      </c>
      <c r="V80" s="6">
        <v>55592.800000000003</v>
      </c>
      <c r="W80" s="6">
        <v>7271.1</v>
      </c>
      <c r="X80" s="6">
        <v>5523</v>
      </c>
      <c r="Y80" s="6">
        <v>691550</v>
      </c>
      <c r="Z80" s="6">
        <v>363095.7</v>
      </c>
      <c r="AA80" s="6">
        <v>1268292.7</v>
      </c>
      <c r="AB80" s="6">
        <v>125055.8</v>
      </c>
      <c r="AC80" s="6">
        <v>289.7</v>
      </c>
      <c r="AD80" s="6">
        <v>4372</v>
      </c>
      <c r="AE80" s="6">
        <v>66157.600000000006</v>
      </c>
      <c r="AF80" s="6">
        <v>37133.1</v>
      </c>
      <c r="AG80" s="6">
        <v>1279035.5</v>
      </c>
      <c r="AH80" s="6">
        <v>125495.7</v>
      </c>
      <c r="AI80" s="6">
        <v>880.7</v>
      </c>
      <c r="AJ80" s="6">
        <v>3915</v>
      </c>
      <c r="AK80" s="6">
        <v>11392.1</v>
      </c>
      <c r="AL80" s="6">
        <v>8808.1</v>
      </c>
      <c r="AM80" s="6">
        <v>46620.800000000003</v>
      </c>
      <c r="AN80" s="6">
        <v>36963.9</v>
      </c>
      <c r="AO80" s="6">
        <v>4499.8</v>
      </c>
      <c r="AP80" s="6">
        <v>3490</v>
      </c>
      <c r="AQ80" s="6">
        <v>10460.799999999999</v>
      </c>
      <c r="AR80" s="6">
        <v>4110.7</v>
      </c>
      <c r="AS80" s="6">
        <v>7.4</v>
      </c>
      <c r="AT80" s="6">
        <v>11.7</v>
      </c>
      <c r="AU80" s="7">
        <v>235378.29</v>
      </c>
      <c r="AV80" s="7">
        <v>33944</v>
      </c>
      <c r="AW80" s="6">
        <v>212.5</v>
      </c>
      <c r="AX80" s="6">
        <v>109.1</v>
      </c>
      <c r="AY80" s="6">
        <v>1.613</v>
      </c>
      <c r="AZ80" s="6">
        <v>9.8439999999999994</v>
      </c>
      <c r="BA80" s="9">
        <v>6.2</v>
      </c>
      <c r="BB80" s="6">
        <v>1.95</v>
      </c>
      <c r="BC80" s="6">
        <v>0.96</v>
      </c>
      <c r="BD80" s="6">
        <v>0.36</v>
      </c>
      <c r="BE80" s="6">
        <v>0.06</v>
      </c>
      <c r="BF80" s="6">
        <v>0.58899999999999997</v>
      </c>
      <c r="BG80" s="6">
        <v>6.9000000000000006E-2</v>
      </c>
      <c r="BH80" s="6">
        <v>17.5</v>
      </c>
      <c r="BI80" s="6">
        <v>0.2</v>
      </c>
      <c r="BJ80" s="6">
        <v>0.1</v>
      </c>
    </row>
    <row r="81" spans="1:62">
      <c r="A81" s="5">
        <v>41349</v>
      </c>
      <c r="B81" s="6">
        <v>2643</v>
      </c>
      <c r="C81" s="6">
        <v>1400.4</v>
      </c>
      <c r="D81" s="6">
        <v>4783.1000000000004</v>
      </c>
      <c r="E81" s="6"/>
      <c r="F81" s="6"/>
      <c r="G81" s="6"/>
      <c r="H81" s="6">
        <v>0</v>
      </c>
      <c r="I81" s="6">
        <v>0</v>
      </c>
      <c r="J81" s="6">
        <v>380824.4</v>
      </c>
      <c r="K81" s="6">
        <v>151807.4</v>
      </c>
      <c r="L81" s="6">
        <v>36907</v>
      </c>
      <c r="M81" s="6">
        <v>8.6</v>
      </c>
      <c r="N81" s="6">
        <v>14</v>
      </c>
      <c r="O81" s="6">
        <v>13580.6</v>
      </c>
      <c r="P81" s="6">
        <v>6298.5</v>
      </c>
      <c r="Q81" s="6">
        <v>152382.29999999999</v>
      </c>
      <c r="R81" s="6">
        <v>122365.6</v>
      </c>
      <c r="S81" s="6">
        <v>75909.2</v>
      </c>
      <c r="T81" s="6">
        <v>65179.6</v>
      </c>
      <c r="U81" s="6">
        <v>82250.5</v>
      </c>
      <c r="V81" s="6">
        <v>55607.4</v>
      </c>
      <c r="W81" s="6">
        <v>7278.2</v>
      </c>
      <c r="X81" s="6">
        <v>5527.8</v>
      </c>
      <c r="Y81" s="6">
        <v>691817</v>
      </c>
      <c r="Z81" s="6">
        <v>363224.7</v>
      </c>
      <c r="AA81" s="6">
        <v>1268547.5</v>
      </c>
      <c r="AB81" s="6">
        <v>125079.8</v>
      </c>
      <c r="AC81" s="6">
        <v>289.7</v>
      </c>
      <c r="AD81" s="6">
        <v>4372</v>
      </c>
      <c r="AE81" s="6">
        <v>66253.8</v>
      </c>
      <c r="AF81" s="6">
        <v>37194</v>
      </c>
      <c r="AG81" s="6">
        <v>1279135</v>
      </c>
      <c r="AH81" s="6">
        <v>125519.7</v>
      </c>
      <c r="AI81" s="6">
        <v>880.7</v>
      </c>
      <c r="AJ81" s="6">
        <v>3915</v>
      </c>
      <c r="AK81" s="6">
        <v>11392.1</v>
      </c>
      <c r="AL81" s="6">
        <v>8808.1</v>
      </c>
      <c r="AM81" s="6">
        <v>46633.3</v>
      </c>
      <c r="AN81" s="6">
        <v>36973</v>
      </c>
      <c r="AO81" s="6">
        <v>4499.8</v>
      </c>
      <c r="AP81" s="6">
        <v>3490</v>
      </c>
      <c r="AQ81" s="6">
        <v>10479.5</v>
      </c>
      <c r="AR81" s="6">
        <v>4118.1000000000004</v>
      </c>
      <c r="AS81" s="6">
        <v>7.4</v>
      </c>
      <c r="AT81" s="6">
        <v>11.7</v>
      </c>
      <c r="AU81" s="7">
        <v>235378.29</v>
      </c>
      <c r="AV81" s="7">
        <v>33944</v>
      </c>
      <c r="AW81" s="6">
        <v>216.6</v>
      </c>
      <c r="AX81" s="6">
        <v>111.2</v>
      </c>
      <c r="AY81" s="6">
        <v>1.613</v>
      </c>
      <c r="AZ81" s="6">
        <v>9.8439999999999994</v>
      </c>
      <c r="BA81" s="9">
        <v>6.2</v>
      </c>
      <c r="BB81" s="6">
        <v>1.95</v>
      </c>
      <c r="BC81" s="6">
        <v>0.96</v>
      </c>
      <c r="BD81" s="6">
        <v>0.36</v>
      </c>
      <c r="BE81" s="6">
        <v>0.06</v>
      </c>
      <c r="BF81" s="6">
        <v>0.58899999999999997</v>
      </c>
      <c r="BG81" s="6">
        <v>6.9000000000000006E-2</v>
      </c>
      <c r="BH81" s="6">
        <v>17.5</v>
      </c>
      <c r="BI81" s="6">
        <v>0.2</v>
      </c>
      <c r="BJ81" s="6">
        <v>0.1</v>
      </c>
    </row>
    <row r="82" spans="1:62">
      <c r="A82" s="5">
        <v>41350</v>
      </c>
      <c r="B82" s="6">
        <v>2643</v>
      </c>
      <c r="C82" s="6">
        <v>1400.4</v>
      </c>
      <c r="D82" s="6">
        <v>4783.1000000000004</v>
      </c>
      <c r="E82" s="6"/>
      <c r="F82" s="6"/>
      <c r="G82" s="6"/>
      <c r="H82" s="6">
        <v>0</v>
      </c>
      <c r="I82" s="6">
        <v>0</v>
      </c>
      <c r="J82" s="6">
        <v>381073.5</v>
      </c>
      <c r="K82" s="6">
        <v>151906.20000000001</v>
      </c>
      <c r="L82" s="6">
        <v>36931</v>
      </c>
      <c r="M82" s="6">
        <v>8.6</v>
      </c>
      <c r="N82" s="6">
        <v>14</v>
      </c>
      <c r="O82" s="6">
        <v>13580.6</v>
      </c>
      <c r="P82" s="6">
        <v>6298.5</v>
      </c>
      <c r="Q82" s="6">
        <v>152414.39999999999</v>
      </c>
      <c r="R82" s="6">
        <v>122391.4</v>
      </c>
      <c r="S82" s="6">
        <v>75928.100000000006</v>
      </c>
      <c r="T82" s="6">
        <v>65194.8</v>
      </c>
      <c r="U82" s="6">
        <v>82272</v>
      </c>
      <c r="V82" s="6">
        <v>55622.2</v>
      </c>
      <c r="W82" s="6">
        <v>7285.3</v>
      </c>
      <c r="X82" s="6">
        <v>5532.5</v>
      </c>
      <c r="Y82" s="6">
        <v>692091.2</v>
      </c>
      <c r="Z82" s="6">
        <v>363355.4</v>
      </c>
      <c r="AA82" s="6">
        <v>1268802</v>
      </c>
      <c r="AB82" s="6">
        <v>125103.8</v>
      </c>
      <c r="AC82" s="6">
        <v>289.7</v>
      </c>
      <c r="AD82" s="6">
        <v>4372</v>
      </c>
      <c r="AE82" s="6">
        <v>66351</v>
      </c>
      <c r="AF82" s="6">
        <v>37256.1</v>
      </c>
      <c r="AG82" s="6">
        <v>1279235</v>
      </c>
      <c r="AH82" s="6">
        <v>125543.7</v>
      </c>
      <c r="AI82" s="6">
        <v>880.7</v>
      </c>
      <c r="AJ82" s="6">
        <v>3915</v>
      </c>
      <c r="AK82" s="6">
        <v>11392.1</v>
      </c>
      <c r="AL82" s="6">
        <v>8808.1</v>
      </c>
      <c r="AM82" s="6">
        <v>46646.5</v>
      </c>
      <c r="AN82" s="6">
        <v>36982.1</v>
      </c>
      <c r="AO82" s="6">
        <v>4499.8</v>
      </c>
      <c r="AP82" s="6">
        <v>3490</v>
      </c>
      <c r="AQ82" s="6">
        <v>10500.7</v>
      </c>
      <c r="AR82" s="6">
        <v>4126.3</v>
      </c>
      <c r="AS82" s="6">
        <v>7.4</v>
      </c>
      <c r="AT82" s="6">
        <v>11.7</v>
      </c>
      <c r="AU82" s="7">
        <v>235378.29</v>
      </c>
      <c r="AV82" s="7">
        <v>33944</v>
      </c>
      <c r="AW82" s="6">
        <v>220.7</v>
      </c>
      <c r="AX82" s="6">
        <v>113.3</v>
      </c>
      <c r="AY82" s="6">
        <v>1.613</v>
      </c>
      <c r="AZ82" s="6">
        <v>9.8439999999999994</v>
      </c>
      <c r="BA82" s="9">
        <v>6.2</v>
      </c>
      <c r="BB82" s="6">
        <v>1.95</v>
      </c>
      <c r="BC82" s="6">
        <v>0.96</v>
      </c>
      <c r="BD82" s="6">
        <v>0.36</v>
      </c>
      <c r="BE82" s="6">
        <v>0.06</v>
      </c>
      <c r="BF82" s="6">
        <v>0.58899999999999997</v>
      </c>
      <c r="BG82" s="6">
        <v>6.9000000000000006E-2</v>
      </c>
      <c r="BH82" s="6">
        <v>17.5</v>
      </c>
      <c r="BI82" s="6">
        <v>0.2</v>
      </c>
      <c r="BJ82" s="6">
        <v>0.1</v>
      </c>
    </row>
    <row r="83" spans="1:62">
      <c r="A83" s="5">
        <v>41351</v>
      </c>
      <c r="B83" s="6">
        <v>2643</v>
      </c>
      <c r="C83" s="6">
        <v>1400.4</v>
      </c>
      <c r="D83" s="6">
        <v>4783.1000000000004</v>
      </c>
      <c r="E83" s="6"/>
      <c r="F83" s="6"/>
      <c r="G83" s="6"/>
      <c r="H83" s="6">
        <v>0</v>
      </c>
      <c r="I83" s="6">
        <v>0</v>
      </c>
      <c r="J83" s="6">
        <v>381323.3</v>
      </c>
      <c r="K83" s="6">
        <v>152005</v>
      </c>
      <c r="L83" s="6">
        <v>36955</v>
      </c>
      <c r="M83" s="6">
        <v>8.6</v>
      </c>
      <c r="N83" s="6">
        <v>14</v>
      </c>
      <c r="O83" s="6">
        <v>13580.6</v>
      </c>
      <c r="P83" s="6">
        <v>6298.5</v>
      </c>
      <c r="Q83" s="6">
        <v>152446.39999999999</v>
      </c>
      <c r="R83" s="6">
        <v>122417</v>
      </c>
      <c r="S83" s="6">
        <v>75946.600000000006</v>
      </c>
      <c r="T83" s="6">
        <v>65209.8</v>
      </c>
      <c r="U83" s="6">
        <v>82293.2</v>
      </c>
      <c r="V83" s="6">
        <v>55636.6</v>
      </c>
      <c r="W83" s="6">
        <v>7292.2</v>
      </c>
      <c r="X83" s="6">
        <v>5537.2</v>
      </c>
      <c r="Y83" s="6">
        <v>692363</v>
      </c>
      <c r="Z83" s="6">
        <v>363484.6</v>
      </c>
      <c r="AA83" s="6">
        <v>1269070</v>
      </c>
      <c r="AB83" s="6">
        <v>125127.8</v>
      </c>
      <c r="AC83" s="6">
        <v>289.7</v>
      </c>
      <c r="AD83" s="6">
        <v>4372</v>
      </c>
      <c r="AE83" s="6">
        <v>66446.600000000006</v>
      </c>
      <c r="AF83" s="6">
        <v>37317</v>
      </c>
      <c r="AG83" s="6">
        <v>1279334</v>
      </c>
      <c r="AH83" s="6">
        <v>125567.7</v>
      </c>
      <c r="AI83" s="6">
        <v>880.7</v>
      </c>
      <c r="AJ83" s="6">
        <v>3915</v>
      </c>
      <c r="AK83" s="6">
        <v>11392.1</v>
      </c>
      <c r="AL83" s="6">
        <v>8808.1</v>
      </c>
      <c r="AM83" s="6">
        <v>46659.5</v>
      </c>
      <c r="AN83" s="6">
        <v>36991.199999999997</v>
      </c>
      <c r="AO83" s="6">
        <v>4499.8</v>
      </c>
      <c r="AP83" s="6">
        <v>3490</v>
      </c>
      <c r="AQ83" s="6">
        <v>10521.1</v>
      </c>
      <c r="AR83" s="6">
        <v>4133.8999999999996</v>
      </c>
      <c r="AS83" s="6">
        <v>7.4</v>
      </c>
      <c r="AT83" s="6">
        <v>11.7</v>
      </c>
      <c r="AU83" s="7">
        <v>235378.29</v>
      </c>
      <c r="AV83" s="7">
        <v>33944</v>
      </c>
      <c r="AW83" s="6">
        <v>224.2</v>
      </c>
      <c r="AX83" s="6">
        <v>115</v>
      </c>
      <c r="AY83" s="6">
        <v>1.613</v>
      </c>
      <c r="AZ83" s="6">
        <v>9.8439999999999994</v>
      </c>
      <c r="BA83" s="9">
        <v>6.2</v>
      </c>
      <c r="BB83" s="6">
        <v>1.95</v>
      </c>
      <c r="BC83" s="6">
        <v>0.96</v>
      </c>
      <c r="BD83" s="6">
        <v>0.36</v>
      </c>
      <c r="BE83" s="6">
        <v>0.06</v>
      </c>
      <c r="BF83" s="6">
        <v>0.58899999999999997</v>
      </c>
      <c r="BG83" s="6">
        <v>6.9000000000000006E-2</v>
      </c>
      <c r="BH83" s="6">
        <v>17.5</v>
      </c>
      <c r="BI83" s="6">
        <v>0.2</v>
      </c>
      <c r="BJ83" s="6">
        <v>0.1</v>
      </c>
    </row>
    <row r="84" spans="1:62">
      <c r="A84" s="5">
        <v>41352</v>
      </c>
      <c r="B84" s="6">
        <v>2643</v>
      </c>
      <c r="C84" s="6">
        <v>1400.4</v>
      </c>
      <c r="D84" s="6">
        <v>4783.1000000000004</v>
      </c>
      <c r="E84" s="6"/>
      <c r="F84" s="6"/>
      <c r="G84" s="6"/>
      <c r="H84" s="6">
        <v>0</v>
      </c>
      <c r="I84" s="6">
        <v>0</v>
      </c>
      <c r="J84" s="6">
        <v>381579.4</v>
      </c>
      <c r="K84" s="6">
        <v>152106</v>
      </c>
      <c r="L84" s="6">
        <v>36979</v>
      </c>
      <c r="M84" s="6">
        <v>8.6</v>
      </c>
      <c r="N84" s="6">
        <v>14</v>
      </c>
      <c r="O84" s="6">
        <v>13580.6</v>
      </c>
      <c r="P84" s="6">
        <v>6298.5</v>
      </c>
      <c r="Q84" s="6">
        <v>152478.5</v>
      </c>
      <c r="R84" s="6">
        <v>122442.8</v>
      </c>
      <c r="S84" s="6">
        <v>75967</v>
      </c>
      <c r="T84" s="6">
        <v>65226.1</v>
      </c>
      <c r="U84" s="6">
        <v>82315.600000000006</v>
      </c>
      <c r="V84" s="6">
        <v>55651.7</v>
      </c>
      <c r="W84" s="6">
        <v>7299.2</v>
      </c>
      <c r="X84" s="6">
        <v>5541.8</v>
      </c>
      <c r="Y84" s="6">
        <v>692692.5</v>
      </c>
      <c r="Z84" s="6">
        <v>363644.7</v>
      </c>
      <c r="AA84" s="6">
        <v>1269382</v>
      </c>
      <c r="AB84" s="6">
        <v>125151.8</v>
      </c>
      <c r="AC84" s="6">
        <v>289.7</v>
      </c>
      <c r="AD84" s="6">
        <v>4372</v>
      </c>
      <c r="AE84" s="6">
        <v>66503.7</v>
      </c>
      <c r="AF84" s="6">
        <v>37356.300000000003</v>
      </c>
      <c r="AG84" s="6">
        <v>1279393</v>
      </c>
      <c r="AH84" s="6">
        <v>125581.8</v>
      </c>
      <c r="AI84" s="6">
        <v>880.7</v>
      </c>
      <c r="AJ84" s="6">
        <v>3915</v>
      </c>
      <c r="AK84" s="6">
        <v>11392.1</v>
      </c>
      <c r="AL84" s="6">
        <v>8808.1</v>
      </c>
      <c r="AM84" s="6">
        <v>46672.5</v>
      </c>
      <c r="AN84" s="6">
        <v>75967</v>
      </c>
      <c r="AO84" s="6">
        <v>4499.8</v>
      </c>
      <c r="AP84" s="6">
        <v>3490</v>
      </c>
      <c r="AQ84" s="6">
        <v>10549.4</v>
      </c>
      <c r="AR84" s="6">
        <v>4144.8999999999996</v>
      </c>
      <c r="AS84" s="6">
        <v>7.4</v>
      </c>
      <c r="AT84" s="6">
        <v>11.7</v>
      </c>
      <c r="AU84" s="7">
        <v>235378.29</v>
      </c>
      <c r="AV84" s="7">
        <v>33944</v>
      </c>
      <c r="AW84" s="6">
        <v>228.5</v>
      </c>
      <c r="AX84" s="6">
        <v>117.4</v>
      </c>
      <c r="AY84" s="6">
        <v>1.627</v>
      </c>
      <c r="AZ84" s="6">
        <v>9.9570000000000007</v>
      </c>
      <c r="BA84" s="9">
        <v>6.2</v>
      </c>
      <c r="BB84" s="6">
        <v>1.95</v>
      </c>
      <c r="BC84" s="6">
        <v>0.96</v>
      </c>
      <c r="BD84" s="6">
        <v>0.36</v>
      </c>
      <c r="BE84" s="6">
        <v>0.06</v>
      </c>
      <c r="BF84" s="6">
        <v>0.58899999999999997</v>
      </c>
      <c r="BG84" s="6">
        <v>6.9000000000000006E-2</v>
      </c>
      <c r="BH84" s="6">
        <v>17.5</v>
      </c>
      <c r="BI84" s="6">
        <v>0.2</v>
      </c>
      <c r="BJ84" s="6">
        <v>0.1</v>
      </c>
    </row>
    <row r="85" spans="1:62">
      <c r="A85" s="5">
        <v>41353</v>
      </c>
      <c r="B85" s="6">
        <v>2643</v>
      </c>
      <c r="C85" s="6">
        <v>1400.4</v>
      </c>
      <c r="D85" s="6">
        <v>4783.1000000000004</v>
      </c>
      <c r="E85" s="6"/>
      <c r="F85" s="6"/>
      <c r="G85" s="6"/>
      <c r="H85" s="6">
        <v>0</v>
      </c>
      <c r="I85" s="6">
        <v>0</v>
      </c>
      <c r="J85" s="9">
        <v>381834.6</v>
      </c>
      <c r="K85" s="9">
        <v>152206.79999999999</v>
      </c>
      <c r="L85" s="9">
        <v>37003</v>
      </c>
      <c r="M85" s="6">
        <v>8.6</v>
      </c>
      <c r="N85" s="6">
        <v>14</v>
      </c>
      <c r="O85" s="6">
        <v>13580.6</v>
      </c>
      <c r="P85" s="6">
        <v>6298.5</v>
      </c>
      <c r="Q85" s="9">
        <v>152510.39999999999</v>
      </c>
      <c r="R85" s="9">
        <v>122468.6</v>
      </c>
      <c r="S85" s="9">
        <v>75986.5</v>
      </c>
      <c r="T85" s="9">
        <v>65242.3</v>
      </c>
      <c r="U85" s="9">
        <v>82337.899999999994</v>
      </c>
      <c r="V85" s="9">
        <v>55667</v>
      </c>
      <c r="W85" s="9">
        <v>7306.4</v>
      </c>
      <c r="X85" s="9">
        <v>5546.6</v>
      </c>
      <c r="Y85" s="6">
        <v>692973.5</v>
      </c>
      <c r="Z85" s="6">
        <v>363789.3</v>
      </c>
      <c r="AA85" s="9">
        <v>1269665.5</v>
      </c>
      <c r="AB85" s="9">
        <v>125175.8</v>
      </c>
      <c r="AC85" s="6">
        <v>289.7</v>
      </c>
      <c r="AD85" s="6">
        <v>4372</v>
      </c>
      <c r="AE85" s="9">
        <v>66602.899999999994</v>
      </c>
      <c r="AF85" s="9">
        <v>37409.5</v>
      </c>
      <c r="AG85" s="9">
        <v>1279501.7</v>
      </c>
      <c r="AH85" s="9">
        <v>125605.8</v>
      </c>
      <c r="AI85" s="6">
        <v>880.7</v>
      </c>
      <c r="AJ85" s="6">
        <v>3915</v>
      </c>
      <c r="AK85" s="6">
        <v>11392.1</v>
      </c>
      <c r="AL85" s="6">
        <v>8808.1</v>
      </c>
      <c r="AM85" s="9">
        <v>46685.599999999999</v>
      </c>
      <c r="AN85" s="9">
        <v>37009.699999999997</v>
      </c>
      <c r="AO85" s="6">
        <v>4499.8</v>
      </c>
      <c r="AP85" s="6">
        <v>3490</v>
      </c>
      <c r="AQ85" s="9">
        <v>10571.2</v>
      </c>
      <c r="AR85" s="9">
        <v>4153.3999999999996</v>
      </c>
      <c r="AS85" s="6">
        <v>7.4</v>
      </c>
      <c r="AT85" s="6">
        <v>11.7</v>
      </c>
      <c r="AU85" s="7">
        <v>235378.29</v>
      </c>
      <c r="AV85" s="7">
        <v>33944</v>
      </c>
      <c r="AW85" s="6">
        <v>233.6</v>
      </c>
      <c r="AX85" s="6">
        <v>120.7</v>
      </c>
      <c r="AY85" s="9">
        <v>1.7</v>
      </c>
      <c r="AZ85" s="9">
        <v>10.47</v>
      </c>
      <c r="BA85" s="9">
        <v>6.2</v>
      </c>
      <c r="BB85" s="6">
        <v>1.95</v>
      </c>
      <c r="BC85" s="6">
        <v>0.96</v>
      </c>
      <c r="BD85" s="6">
        <v>0.36</v>
      </c>
      <c r="BE85" s="6">
        <v>0.06</v>
      </c>
      <c r="BF85" s="6">
        <v>0.58899999999999997</v>
      </c>
      <c r="BG85" s="6">
        <v>6.9000000000000006E-2</v>
      </c>
      <c r="BH85" s="6">
        <v>17.5</v>
      </c>
      <c r="BI85" s="6">
        <v>0.2</v>
      </c>
      <c r="BJ85" s="6">
        <v>0.1</v>
      </c>
    </row>
    <row r="86" spans="1:62">
      <c r="A86" s="5">
        <v>41354</v>
      </c>
      <c r="B86" s="6">
        <v>2643</v>
      </c>
      <c r="C86" s="6">
        <v>1400.4</v>
      </c>
      <c r="D86" s="6">
        <v>4783.1000000000004</v>
      </c>
      <c r="E86" s="6"/>
      <c r="F86" s="6"/>
      <c r="G86" s="6"/>
      <c r="H86" s="6">
        <v>0</v>
      </c>
      <c r="I86" s="6">
        <v>0</v>
      </c>
      <c r="J86" s="6">
        <v>382084</v>
      </c>
      <c r="K86" s="6">
        <v>152305.60000000001</v>
      </c>
      <c r="L86" s="6">
        <v>37027</v>
      </c>
      <c r="M86" s="6">
        <v>8.6</v>
      </c>
      <c r="N86" s="6">
        <v>14</v>
      </c>
      <c r="O86" s="6">
        <v>13580.6</v>
      </c>
      <c r="P86" s="6">
        <v>6298.5</v>
      </c>
      <c r="Q86" s="6">
        <v>152541.20000000001</v>
      </c>
      <c r="R86" s="6">
        <v>122493.7</v>
      </c>
      <c r="S86" s="6">
        <v>76005.8</v>
      </c>
      <c r="T86" s="6">
        <v>65258.3</v>
      </c>
      <c r="U86" s="6">
        <v>82360.5</v>
      </c>
      <c r="V86" s="6">
        <v>55682.400000000001</v>
      </c>
      <c r="W86" s="6">
        <v>7313.6</v>
      </c>
      <c r="X86" s="6">
        <v>5551.4</v>
      </c>
      <c r="Y86" s="6">
        <v>693246.9</v>
      </c>
      <c r="Z86" s="6">
        <v>363929.4</v>
      </c>
      <c r="AA86" s="6">
        <v>1269917.6000000001</v>
      </c>
      <c r="AB86" s="6">
        <v>125199.8</v>
      </c>
      <c r="AC86" s="6">
        <v>289.7</v>
      </c>
      <c r="AD86" s="6">
        <v>4372</v>
      </c>
      <c r="AE86" s="6">
        <v>66703.100000000006</v>
      </c>
      <c r="AF86" s="6">
        <v>37464.1</v>
      </c>
      <c r="AG86" s="6">
        <v>1279600.2</v>
      </c>
      <c r="AH86" s="6">
        <v>125629.8</v>
      </c>
      <c r="AI86" s="6">
        <v>880.7</v>
      </c>
      <c r="AJ86" s="6">
        <v>3915</v>
      </c>
      <c r="AK86" s="6">
        <v>11392.1</v>
      </c>
      <c r="AL86" s="6">
        <v>8808.1</v>
      </c>
      <c r="AM86" s="6">
        <v>46698.2</v>
      </c>
      <c r="AN86" s="6">
        <v>37018.800000000003</v>
      </c>
      <c r="AO86" s="6">
        <v>4499.8</v>
      </c>
      <c r="AP86" s="6">
        <v>3490</v>
      </c>
      <c r="AQ86" s="6">
        <v>10593.5</v>
      </c>
      <c r="AR86" s="6">
        <v>4161.7</v>
      </c>
      <c r="AS86" s="6">
        <v>7.4</v>
      </c>
      <c r="AT86" s="6">
        <v>11.7</v>
      </c>
      <c r="AU86" s="7">
        <v>235378.29</v>
      </c>
      <c r="AV86" s="7">
        <v>33944</v>
      </c>
      <c r="AW86" s="6">
        <v>240.2</v>
      </c>
      <c r="AX86" s="6">
        <v>124.5</v>
      </c>
      <c r="AY86" s="9">
        <v>3.55</v>
      </c>
      <c r="AZ86" s="9">
        <v>11.56</v>
      </c>
      <c r="BA86" s="9">
        <v>6.2</v>
      </c>
      <c r="BB86" s="6">
        <v>1.95</v>
      </c>
      <c r="BC86" s="6">
        <v>0.96</v>
      </c>
      <c r="BD86" s="6">
        <v>0.36</v>
      </c>
      <c r="BE86" s="6">
        <v>0.06</v>
      </c>
      <c r="BF86" s="6">
        <v>0.58899999999999997</v>
      </c>
      <c r="BG86" s="6">
        <v>6.9000000000000006E-2</v>
      </c>
      <c r="BH86" s="6">
        <v>17.5</v>
      </c>
      <c r="BI86" s="6">
        <v>0.2</v>
      </c>
      <c r="BJ86" s="6">
        <v>0.1</v>
      </c>
    </row>
    <row r="87" spans="1:62">
      <c r="A87" s="5">
        <v>41355</v>
      </c>
      <c r="B87" s="6">
        <v>2643</v>
      </c>
      <c r="C87" s="6">
        <v>1400.4</v>
      </c>
      <c r="D87" s="6">
        <v>4783.1000000000004</v>
      </c>
      <c r="E87" s="6"/>
      <c r="F87" s="6"/>
      <c r="G87" s="6"/>
      <c r="H87" s="6">
        <v>0</v>
      </c>
      <c r="I87" s="6">
        <v>0</v>
      </c>
      <c r="J87" s="6">
        <v>382244.5</v>
      </c>
      <c r="K87" s="6">
        <v>152369.60000000001</v>
      </c>
      <c r="L87" s="6">
        <v>37043</v>
      </c>
      <c r="M87" s="6">
        <v>8.6</v>
      </c>
      <c r="N87" s="6">
        <v>14</v>
      </c>
      <c r="O87" s="6">
        <v>13580.6</v>
      </c>
      <c r="P87" s="6">
        <v>6298.5</v>
      </c>
      <c r="Q87" s="6">
        <v>152572.1</v>
      </c>
      <c r="R87" s="6">
        <v>122518.8</v>
      </c>
      <c r="S87" s="6">
        <v>76024.7</v>
      </c>
      <c r="T87" s="6">
        <v>65274.5</v>
      </c>
      <c r="U87" s="6">
        <v>82383.100000000006</v>
      </c>
      <c r="V87" s="6">
        <v>55698</v>
      </c>
      <c r="W87" s="6">
        <v>7320.5</v>
      </c>
      <c r="X87" s="6">
        <v>5556</v>
      </c>
      <c r="Y87" s="6">
        <v>693435.3</v>
      </c>
      <c r="Z87" s="6">
        <v>364034</v>
      </c>
      <c r="AA87" s="6">
        <v>1270101.8999999999</v>
      </c>
      <c r="AB87" s="6">
        <v>125223.8</v>
      </c>
      <c r="AC87" s="6">
        <v>289.7</v>
      </c>
      <c r="AD87" s="6">
        <v>4372</v>
      </c>
      <c r="AE87" s="6">
        <v>66798.899999999994</v>
      </c>
      <c r="AF87" s="6">
        <v>37517.4</v>
      </c>
      <c r="AG87" s="6">
        <v>1279700.7</v>
      </c>
      <c r="AH87" s="6">
        <v>125653.8</v>
      </c>
      <c r="AI87" s="6">
        <v>880.7</v>
      </c>
      <c r="AJ87" s="6">
        <v>3915</v>
      </c>
      <c r="AK87" s="6">
        <v>11392.2</v>
      </c>
      <c r="AL87" s="6">
        <v>8808.1</v>
      </c>
      <c r="AM87" s="6">
        <v>46710.9</v>
      </c>
      <c r="AN87" s="6">
        <v>37027.9</v>
      </c>
      <c r="AO87" s="6">
        <v>4499.8</v>
      </c>
      <c r="AP87" s="6">
        <v>3490</v>
      </c>
      <c r="AQ87" s="6">
        <v>10609.7</v>
      </c>
      <c r="AR87" s="6">
        <v>4168</v>
      </c>
      <c r="AS87" s="6">
        <v>7.4</v>
      </c>
      <c r="AT87" s="6">
        <v>11.7</v>
      </c>
      <c r="AU87" s="7">
        <v>235378.29</v>
      </c>
      <c r="AV87" s="7">
        <v>33944</v>
      </c>
      <c r="AW87" s="6">
        <v>252.2</v>
      </c>
      <c r="AX87" s="6">
        <v>131.6</v>
      </c>
      <c r="AY87" s="6">
        <v>10.28</v>
      </c>
      <c r="AZ87" s="6">
        <v>15.51</v>
      </c>
      <c r="BA87" s="6">
        <v>6.7</v>
      </c>
      <c r="BB87" s="6">
        <v>1.95</v>
      </c>
      <c r="BC87" s="6">
        <v>0.96</v>
      </c>
      <c r="BD87" s="6">
        <v>0.36</v>
      </c>
      <c r="BE87" s="6">
        <v>0.06</v>
      </c>
      <c r="BF87" s="6">
        <v>0.58899999999999997</v>
      </c>
      <c r="BG87" s="6">
        <v>6.9000000000000006E-2</v>
      </c>
      <c r="BH87" s="6">
        <v>17.5</v>
      </c>
      <c r="BI87" s="6">
        <v>0.2</v>
      </c>
      <c r="BJ87" s="6">
        <v>0.1</v>
      </c>
    </row>
    <row r="88" spans="1:62">
      <c r="A88" s="5">
        <v>41356</v>
      </c>
      <c r="B88" s="6">
        <v>2643</v>
      </c>
      <c r="C88" s="6">
        <v>1400.4</v>
      </c>
      <c r="D88" s="6">
        <v>4783.1000000000004</v>
      </c>
      <c r="E88" s="6"/>
      <c r="F88" s="6"/>
      <c r="G88" s="6"/>
      <c r="H88" s="6">
        <v>0</v>
      </c>
      <c r="I88" s="6">
        <v>0</v>
      </c>
      <c r="J88" s="9">
        <v>382495.6</v>
      </c>
      <c r="K88" s="9">
        <v>152469</v>
      </c>
      <c r="L88" s="9">
        <v>37067</v>
      </c>
      <c r="M88" s="6">
        <v>8.6</v>
      </c>
      <c r="N88" s="6">
        <v>14</v>
      </c>
      <c r="O88" s="6">
        <v>13580.6</v>
      </c>
      <c r="P88" s="6">
        <v>6298.5</v>
      </c>
      <c r="Q88" s="9">
        <v>152603.4</v>
      </c>
      <c r="R88" s="9">
        <v>122543.8</v>
      </c>
      <c r="S88" s="9">
        <v>76045.100000000006</v>
      </c>
      <c r="T88" s="9">
        <v>65290</v>
      </c>
      <c r="U88" s="9">
        <v>82404.5</v>
      </c>
      <c r="V88" s="9">
        <v>55712.2</v>
      </c>
      <c r="W88" s="9">
        <v>7326.5</v>
      </c>
      <c r="X88" s="9">
        <v>5560</v>
      </c>
      <c r="Y88" s="9">
        <v>693718.2</v>
      </c>
      <c r="Z88" s="9">
        <v>364169.6</v>
      </c>
      <c r="AA88" s="9">
        <v>1270360</v>
      </c>
      <c r="AB88" s="9">
        <v>125247.8</v>
      </c>
      <c r="AC88" s="6">
        <v>289.7</v>
      </c>
      <c r="AD88" s="6">
        <v>4372</v>
      </c>
      <c r="AE88" s="9">
        <v>66923.5</v>
      </c>
      <c r="AF88" s="9">
        <v>37590.699999999997</v>
      </c>
      <c r="AG88" s="9">
        <v>1279828.6000000001</v>
      </c>
      <c r="AH88" s="6">
        <v>125677.8</v>
      </c>
      <c r="AI88" s="6">
        <v>880.7</v>
      </c>
      <c r="AJ88" s="6">
        <v>3915</v>
      </c>
      <c r="AK88" s="6">
        <v>11392.2</v>
      </c>
      <c r="AL88" s="6">
        <v>8808.1</v>
      </c>
      <c r="AM88" s="9">
        <v>46722.9</v>
      </c>
      <c r="AN88" s="9">
        <v>37036.199999999997</v>
      </c>
      <c r="AO88" s="6">
        <v>4499.8</v>
      </c>
      <c r="AP88" s="6">
        <v>3490</v>
      </c>
      <c r="AQ88" s="9">
        <v>10642.6</v>
      </c>
      <c r="AR88" s="9">
        <v>4181</v>
      </c>
      <c r="AS88" s="6">
        <v>7.4</v>
      </c>
      <c r="AT88" s="6">
        <v>11.7</v>
      </c>
      <c r="AU88" s="7">
        <v>235378.29</v>
      </c>
      <c r="AV88" s="7">
        <v>33944</v>
      </c>
      <c r="AW88" s="6">
        <v>281.3</v>
      </c>
      <c r="AX88" s="6">
        <v>147.1</v>
      </c>
      <c r="AY88" s="9">
        <v>35.56</v>
      </c>
      <c r="AZ88" s="9">
        <v>28.38</v>
      </c>
      <c r="BA88" s="9">
        <v>7</v>
      </c>
      <c r="BB88" s="6">
        <v>1.95</v>
      </c>
      <c r="BC88" s="6">
        <v>0.96</v>
      </c>
      <c r="BD88" s="6">
        <v>0.36</v>
      </c>
      <c r="BE88" s="6">
        <v>0.06</v>
      </c>
      <c r="BF88" s="6">
        <v>0.58899999999999997</v>
      </c>
      <c r="BG88" s="6">
        <v>6.9000000000000006E-2</v>
      </c>
      <c r="BH88" s="6">
        <v>17.5</v>
      </c>
      <c r="BI88" s="6">
        <v>0.2</v>
      </c>
      <c r="BJ88" s="6">
        <v>0.1</v>
      </c>
    </row>
    <row r="89" spans="1:62">
      <c r="A89" s="5">
        <v>41357</v>
      </c>
      <c r="B89" s="6">
        <v>2643</v>
      </c>
      <c r="C89" s="6">
        <v>1400.4</v>
      </c>
      <c r="D89" s="6">
        <v>4783.1000000000004</v>
      </c>
      <c r="E89" s="6"/>
      <c r="F89" s="6"/>
      <c r="G89" s="6"/>
      <c r="H89" s="6">
        <v>0</v>
      </c>
      <c r="I89" s="6">
        <v>0</v>
      </c>
      <c r="J89" s="6">
        <v>382745</v>
      </c>
      <c r="K89" s="6">
        <v>152568</v>
      </c>
      <c r="L89" s="6">
        <v>37091</v>
      </c>
      <c r="M89" s="6">
        <v>8.6</v>
      </c>
      <c r="N89" s="6">
        <v>14</v>
      </c>
      <c r="O89" s="6">
        <v>13580.6</v>
      </c>
      <c r="P89" s="6">
        <v>6298.5</v>
      </c>
      <c r="Q89" s="6">
        <v>152634.79999999999</v>
      </c>
      <c r="R89" s="6">
        <v>122569</v>
      </c>
      <c r="S89" s="6">
        <v>76061.600000000006</v>
      </c>
      <c r="T89" s="6">
        <v>65303.7</v>
      </c>
      <c r="U89" s="6">
        <v>82425.3</v>
      </c>
      <c r="V89" s="6">
        <v>55726.400000000001</v>
      </c>
      <c r="W89" s="6">
        <v>7333.3</v>
      </c>
      <c r="X89" s="6">
        <v>5564.6</v>
      </c>
      <c r="Y89" s="6">
        <v>693974.4</v>
      </c>
      <c r="Z89" s="6">
        <v>364305.8</v>
      </c>
      <c r="AA89" s="6">
        <v>1270604.1000000001</v>
      </c>
      <c r="AB89" s="6">
        <v>125271.8</v>
      </c>
      <c r="AC89" s="6">
        <v>289.7</v>
      </c>
      <c r="AD89" s="6">
        <v>4372</v>
      </c>
      <c r="AE89" s="6">
        <v>67039.100000000006</v>
      </c>
      <c r="AF89" s="6">
        <v>37647.1</v>
      </c>
      <c r="AG89" s="6">
        <v>1279948.3999999999</v>
      </c>
      <c r="AH89" s="6">
        <v>125701.8</v>
      </c>
      <c r="AI89" s="6">
        <v>880.7</v>
      </c>
      <c r="AJ89" s="6">
        <v>3915</v>
      </c>
      <c r="AK89" s="6">
        <v>11392.2</v>
      </c>
      <c r="AL89" s="6">
        <v>8808.1</v>
      </c>
      <c r="AM89" s="6">
        <v>46734.400000000001</v>
      </c>
      <c r="AN89" s="6">
        <v>37044.199999999997</v>
      </c>
      <c r="AO89" s="6">
        <v>4499.8</v>
      </c>
      <c r="AP89" s="6">
        <v>3490</v>
      </c>
      <c r="AQ89" s="6">
        <v>10658.8</v>
      </c>
      <c r="AR89" s="6">
        <v>4187.3999999999996</v>
      </c>
      <c r="AS89" s="6">
        <v>7.4</v>
      </c>
      <c r="AT89" s="6">
        <v>11.7</v>
      </c>
      <c r="AU89" s="7">
        <v>235378.29</v>
      </c>
      <c r="AV89" s="7">
        <v>33944</v>
      </c>
      <c r="AW89" s="6">
        <v>296</v>
      </c>
      <c r="AX89" s="6">
        <v>154.6</v>
      </c>
      <c r="AY89" s="6">
        <v>48.13</v>
      </c>
      <c r="AZ89" s="6">
        <v>34.35</v>
      </c>
      <c r="BA89" s="6">
        <v>12.9</v>
      </c>
      <c r="BB89" s="6">
        <v>1.95</v>
      </c>
      <c r="BC89" s="6">
        <v>0.96</v>
      </c>
      <c r="BD89" s="6">
        <v>0.36</v>
      </c>
      <c r="BE89" s="6">
        <v>0.06</v>
      </c>
      <c r="BF89" s="6">
        <v>0.58899999999999997</v>
      </c>
      <c r="BG89" s="6">
        <v>6.9000000000000006E-2</v>
      </c>
      <c r="BH89" s="6">
        <v>17.5</v>
      </c>
      <c r="BI89" s="6">
        <v>0.2</v>
      </c>
      <c r="BJ89" s="6">
        <v>0.1</v>
      </c>
    </row>
    <row r="90" spans="1:62">
      <c r="A90" s="5">
        <v>41358</v>
      </c>
      <c r="B90" s="6">
        <v>2643</v>
      </c>
      <c r="C90" s="6">
        <v>1400.4</v>
      </c>
      <c r="D90" s="6">
        <v>4783.1000000000004</v>
      </c>
      <c r="E90" s="6"/>
      <c r="F90" s="6"/>
      <c r="G90" s="6"/>
      <c r="H90" s="6">
        <v>0</v>
      </c>
      <c r="I90" s="6">
        <v>0</v>
      </c>
      <c r="J90" s="6">
        <v>382995.9</v>
      </c>
      <c r="K90" s="6">
        <v>152667.6</v>
      </c>
      <c r="L90" s="6">
        <v>37115</v>
      </c>
      <c r="M90" s="6">
        <v>8.6</v>
      </c>
      <c r="N90" s="6">
        <v>14</v>
      </c>
      <c r="O90" s="6">
        <v>13580.6</v>
      </c>
      <c r="P90" s="6">
        <v>6298.5</v>
      </c>
      <c r="Q90" s="6">
        <v>152666.20000000001</v>
      </c>
      <c r="R90" s="6">
        <v>122594.3</v>
      </c>
      <c r="S90" s="6">
        <v>76080.800000000003</v>
      </c>
      <c r="T90" s="6">
        <v>65319.5</v>
      </c>
      <c r="U90" s="6">
        <v>82446.899999999994</v>
      </c>
      <c r="V90" s="6">
        <v>55741.3</v>
      </c>
      <c r="W90" s="6">
        <v>7340.6</v>
      </c>
      <c r="X90" s="6">
        <v>5569.5</v>
      </c>
      <c r="Y90" s="6">
        <v>694245.6</v>
      </c>
      <c r="Z90" s="6">
        <v>364441.1</v>
      </c>
      <c r="AA90" s="6">
        <v>1270870.3</v>
      </c>
      <c r="AB90" s="6">
        <v>125295.8</v>
      </c>
      <c r="AC90" s="6">
        <v>289.7</v>
      </c>
      <c r="AD90" s="6">
        <v>4372</v>
      </c>
      <c r="AE90" s="6">
        <v>67144</v>
      </c>
      <c r="AF90" s="6">
        <v>37707.599999999999</v>
      </c>
      <c r="AG90" s="6">
        <v>1280057</v>
      </c>
      <c r="AH90" s="6">
        <v>125725.8</v>
      </c>
      <c r="AI90" s="6">
        <v>880.7</v>
      </c>
      <c r="AJ90" s="6">
        <v>3915</v>
      </c>
      <c r="AK90" s="6">
        <v>11392.2</v>
      </c>
      <c r="AL90" s="6">
        <v>8808.1</v>
      </c>
      <c r="AM90" s="6">
        <v>46734.400000000001</v>
      </c>
      <c r="AN90" s="6">
        <v>37044.199999999997</v>
      </c>
      <c r="AO90" s="6">
        <v>4499.8999999999996</v>
      </c>
      <c r="AP90" s="6">
        <v>3490</v>
      </c>
      <c r="AQ90" s="6">
        <v>10681.1</v>
      </c>
      <c r="AR90" s="6">
        <v>4196.5</v>
      </c>
      <c r="AS90" s="6">
        <v>7.4</v>
      </c>
      <c r="AT90" s="6">
        <v>11.7</v>
      </c>
      <c r="AU90" s="7">
        <v>235378.29</v>
      </c>
      <c r="AV90" s="7">
        <v>33944</v>
      </c>
      <c r="AW90" s="6">
        <v>303.3</v>
      </c>
      <c r="AX90" s="6">
        <v>158.19999999999999</v>
      </c>
      <c r="AY90" s="6">
        <v>51.96</v>
      </c>
      <c r="AZ90" s="6">
        <v>36.54</v>
      </c>
      <c r="BA90" s="6">
        <v>13.6</v>
      </c>
      <c r="BB90" s="6">
        <v>1.95</v>
      </c>
      <c r="BC90" s="6">
        <v>0.96</v>
      </c>
      <c r="BD90" s="6">
        <v>0.36</v>
      </c>
      <c r="BE90" s="6">
        <v>0.06</v>
      </c>
      <c r="BF90" s="6">
        <v>0.58899999999999997</v>
      </c>
      <c r="BG90" s="6">
        <v>6.9000000000000006E-2</v>
      </c>
      <c r="BH90" s="6">
        <v>17.5</v>
      </c>
      <c r="BI90" s="6">
        <v>0.2</v>
      </c>
      <c r="BJ90" s="6">
        <v>0.1</v>
      </c>
    </row>
    <row r="91" spans="1:62">
      <c r="A91" s="5">
        <v>41359</v>
      </c>
      <c r="B91" s="6">
        <v>2643.6</v>
      </c>
      <c r="C91" s="6">
        <v>1400.6</v>
      </c>
      <c r="D91" s="6">
        <v>4784.2</v>
      </c>
      <c r="E91" s="6"/>
      <c r="F91" s="6"/>
      <c r="G91" s="6"/>
      <c r="H91" s="6">
        <v>0</v>
      </c>
      <c r="I91" s="6">
        <v>0</v>
      </c>
      <c r="J91" s="6">
        <v>383245.2</v>
      </c>
      <c r="K91" s="6">
        <v>152766.5</v>
      </c>
      <c r="L91" s="6">
        <v>37139</v>
      </c>
      <c r="M91" s="6">
        <v>8.6</v>
      </c>
      <c r="N91" s="6">
        <v>14</v>
      </c>
      <c r="O91" s="6">
        <v>13580.6</v>
      </c>
      <c r="P91" s="6">
        <v>6298.5</v>
      </c>
      <c r="Q91" s="6">
        <v>152697.9</v>
      </c>
      <c r="R91" s="6">
        <v>122620</v>
      </c>
      <c r="S91" s="6">
        <v>76099.5</v>
      </c>
      <c r="T91" s="6">
        <v>65335.1</v>
      </c>
      <c r="U91" s="6">
        <v>82469</v>
      </c>
      <c r="V91" s="6">
        <v>55756.5</v>
      </c>
      <c r="W91" s="6">
        <v>7347.6</v>
      </c>
      <c r="X91" s="6">
        <v>5574.8</v>
      </c>
      <c r="Y91" s="6">
        <v>694512.4</v>
      </c>
      <c r="Z91" s="6">
        <v>364578.2</v>
      </c>
      <c r="AA91" s="6">
        <v>1271133.7</v>
      </c>
      <c r="AB91" s="6">
        <v>125319.8</v>
      </c>
      <c r="AC91" s="6">
        <v>289.7</v>
      </c>
      <c r="AD91" s="6">
        <v>4372</v>
      </c>
      <c r="AE91" s="6">
        <v>67243.8</v>
      </c>
      <c r="AF91" s="6">
        <v>37762.1</v>
      </c>
      <c r="AG91" s="6">
        <v>1280160.5</v>
      </c>
      <c r="AH91" s="6">
        <v>125749.8</v>
      </c>
      <c r="AI91" s="6">
        <v>880.7</v>
      </c>
      <c r="AJ91" s="6">
        <v>3915</v>
      </c>
      <c r="AK91" s="6">
        <v>11392.2</v>
      </c>
      <c r="AL91" s="6">
        <v>8808.1</v>
      </c>
      <c r="AM91" s="6">
        <v>46759.5</v>
      </c>
      <c r="AN91" s="6">
        <v>37062.300000000003</v>
      </c>
      <c r="AO91" s="6">
        <v>4499.8999999999996</v>
      </c>
      <c r="AP91" s="6">
        <v>3490</v>
      </c>
      <c r="AQ91" s="6">
        <v>10699.6</v>
      </c>
      <c r="AR91" s="6">
        <v>4203.7</v>
      </c>
      <c r="AS91" s="6">
        <v>7.4</v>
      </c>
      <c r="AT91" s="6">
        <v>11.7</v>
      </c>
      <c r="AU91" s="7">
        <v>235378.29</v>
      </c>
      <c r="AV91" s="7">
        <v>33944</v>
      </c>
      <c r="AW91" s="6">
        <v>307.3</v>
      </c>
      <c r="AX91" s="6">
        <v>160.19999999999999</v>
      </c>
      <c r="AY91" s="6">
        <v>51.96</v>
      </c>
      <c r="AZ91" s="6">
        <v>36.54</v>
      </c>
      <c r="BA91" s="6">
        <v>13.600000000000001</v>
      </c>
      <c r="BB91" s="6">
        <v>1.95</v>
      </c>
      <c r="BC91" s="6">
        <v>0.96</v>
      </c>
      <c r="BD91" s="6">
        <v>0.36</v>
      </c>
      <c r="BE91" s="6">
        <v>0.06</v>
      </c>
      <c r="BF91" s="6">
        <v>0.58899999999999997</v>
      </c>
      <c r="BG91" s="6">
        <v>6.9000000000000006E-2</v>
      </c>
      <c r="BH91" s="6">
        <v>17.5</v>
      </c>
      <c r="BI91" s="6">
        <v>0.2</v>
      </c>
      <c r="BJ91" s="6">
        <v>0.1</v>
      </c>
    </row>
    <row r="92" spans="1:62">
      <c r="A92" s="5">
        <v>41360</v>
      </c>
      <c r="B92" s="6">
        <v>2643.6</v>
      </c>
      <c r="C92" s="6">
        <v>1400.6</v>
      </c>
      <c r="D92" s="6">
        <v>4784.2</v>
      </c>
      <c r="E92" s="6"/>
      <c r="F92" s="6"/>
      <c r="G92" s="6"/>
      <c r="H92" s="6">
        <v>0</v>
      </c>
      <c r="I92" s="6">
        <v>0</v>
      </c>
      <c r="J92" s="6">
        <v>383490.4</v>
      </c>
      <c r="K92" s="6">
        <v>152864.70000000001</v>
      </c>
      <c r="L92" s="6">
        <v>37163</v>
      </c>
      <c r="M92" s="6">
        <v>8.6</v>
      </c>
      <c r="N92" s="6">
        <v>14</v>
      </c>
      <c r="O92" s="6">
        <v>13580.6</v>
      </c>
      <c r="P92" s="6">
        <v>6298.5</v>
      </c>
      <c r="Q92" s="6">
        <v>152729.9</v>
      </c>
      <c r="R92" s="6">
        <v>122645.9</v>
      </c>
      <c r="S92" s="6">
        <v>76118.7</v>
      </c>
      <c r="T92" s="6">
        <v>65335.1</v>
      </c>
      <c r="U92" s="6">
        <v>82490.399999999994</v>
      </c>
      <c r="V92" s="6">
        <v>55771.4</v>
      </c>
      <c r="W92" s="6">
        <v>7355.2</v>
      </c>
      <c r="X92" s="6">
        <v>5579.3</v>
      </c>
      <c r="Y92" s="6">
        <v>694783.3</v>
      </c>
      <c r="Z92" s="6">
        <v>364715.5</v>
      </c>
      <c r="AA92" s="6">
        <v>1271404.7</v>
      </c>
      <c r="AB92" s="6">
        <v>125343.8</v>
      </c>
      <c r="AC92" s="6">
        <v>289.7</v>
      </c>
      <c r="AD92" s="6">
        <v>4372</v>
      </c>
      <c r="AE92" s="6">
        <v>67351.399999999994</v>
      </c>
      <c r="AF92" s="6">
        <v>37822.400000000001</v>
      </c>
      <c r="AG92" s="6">
        <v>1280271.8</v>
      </c>
      <c r="AH92" s="6">
        <v>125773.8</v>
      </c>
      <c r="AI92" s="6">
        <v>880.7</v>
      </c>
      <c r="AJ92" s="6">
        <v>3915</v>
      </c>
      <c r="AK92" s="6">
        <v>11392.2</v>
      </c>
      <c r="AL92" s="6">
        <v>8808.1</v>
      </c>
      <c r="AM92" s="6">
        <v>46769.3</v>
      </c>
      <c r="AN92" s="6">
        <v>37069.199999999997</v>
      </c>
      <c r="AO92" s="6">
        <v>4501.2</v>
      </c>
      <c r="AP92" s="6">
        <v>3491</v>
      </c>
      <c r="AQ92" s="6">
        <v>10726.3</v>
      </c>
      <c r="AR92" s="6">
        <v>4214.5</v>
      </c>
      <c r="AS92" s="6">
        <v>7.4</v>
      </c>
      <c r="AT92" s="6">
        <v>11.7</v>
      </c>
      <c r="AU92" s="7">
        <v>235378.29</v>
      </c>
      <c r="AV92" s="7">
        <v>33944</v>
      </c>
      <c r="AW92" s="6">
        <v>319.8</v>
      </c>
      <c r="AX92" s="6">
        <v>166.7</v>
      </c>
      <c r="AY92" s="6">
        <v>60.26</v>
      </c>
      <c r="AZ92" s="6">
        <v>40.64</v>
      </c>
      <c r="BA92" s="6">
        <v>20.900000000000002</v>
      </c>
      <c r="BB92" s="6">
        <v>1.95</v>
      </c>
      <c r="BC92" s="6">
        <v>0.96</v>
      </c>
      <c r="BD92" s="6">
        <v>0.36</v>
      </c>
      <c r="BE92" s="6">
        <v>0.06</v>
      </c>
      <c r="BF92" s="6">
        <v>0.58899999999999997</v>
      </c>
      <c r="BG92" s="6">
        <v>6.9000000000000006E-2</v>
      </c>
      <c r="BH92" s="6">
        <v>17.5</v>
      </c>
      <c r="BI92" s="6">
        <v>0.2</v>
      </c>
      <c r="BJ92" s="6">
        <v>0.1</v>
      </c>
    </row>
    <row r="93" spans="1:62">
      <c r="A93" s="5">
        <v>41361</v>
      </c>
      <c r="B93" s="6">
        <v>2643.6</v>
      </c>
      <c r="C93" s="6">
        <v>1400.6</v>
      </c>
      <c r="D93" s="6">
        <v>4784.2</v>
      </c>
      <c r="E93" s="6"/>
      <c r="F93" s="6"/>
      <c r="G93" s="6"/>
      <c r="H93" s="6">
        <v>0</v>
      </c>
      <c r="I93" s="6">
        <v>0</v>
      </c>
      <c r="J93" s="6">
        <v>383734.4</v>
      </c>
      <c r="K93" s="6">
        <v>152961.5</v>
      </c>
      <c r="L93" s="6">
        <v>37187</v>
      </c>
      <c r="M93" s="6">
        <v>8.6</v>
      </c>
      <c r="N93" s="6">
        <v>14</v>
      </c>
      <c r="O93" s="6">
        <v>13580.6</v>
      </c>
      <c r="P93" s="6">
        <v>6298.5</v>
      </c>
      <c r="Q93" s="6">
        <v>152761.1</v>
      </c>
      <c r="R93" s="6">
        <v>122670.9</v>
      </c>
      <c r="S93" s="6">
        <v>76137.5</v>
      </c>
      <c r="T93" s="6">
        <v>65365.8</v>
      </c>
      <c r="U93" s="6">
        <v>82510.600000000006</v>
      </c>
      <c r="V93" s="6">
        <v>55785.7</v>
      </c>
      <c r="W93" s="6">
        <v>7362.21</v>
      </c>
      <c r="X93" s="6">
        <v>5583.89</v>
      </c>
      <c r="Y93" s="6">
        <v>695044.1</v>
      </c>
      <c r="Z93" s="6">
        <v>364851</v>
      </c>
      <c r="AA93" s="6">
        <v>1271667.5</v>
      </c>
      <c r="AB93" s="6">
        <v>125367.8</v>
      </c>
      <c r="AC93" s="6">
        <v>289.7</v>
      </c>
      <c r="AD93" s="6">
        <v>4372</v>
      </c>
      <c r="AE93" s="6">
        <v>67467.600000000006</v>
      </c>
      <c r="AF93" s="6">
        <v>37885.800000000003</v>
      </c>
      <c r="AG93" s="6">
        <v>1280391.2</v>
      </c>
      <c r="AH93" s="6">
        <v>125797.8</v>
      </c>
      <c r="AI93" s="6">
        <v>880.7</v>
      </c>
      <c r="AJ93" s="6">
        <v>3915</v>
      </c>
      <c r="AK93" s="6">
        <v>11392.2</v>
      </c>
      <c r="AL93" s="6">
        <v>8808.1</v>
      </c>
      <c r="AM93" s="6">
        <v>46781.5</v>
      </c>
      <c r="AN93" s="6">
        <v>37077.9</v>
      </c>
      <c r="AO93" s="6">
        <v>4511.8</v>
      </c>
      <c r="AP93" s="6">
        <v>3498.6</v>
      </c>
      <c r="AQ93" s="6">
        <v>10746.9</v>
      </c>
      <c r="AR93" s="6">
        <v>4222.2</v>
      </c>
      <c r="AS93" s="6">
        <v>7.4</v>
      </c>
      <c r="AT93" s="6">
        <v>11.7</v>
      </c>
      <c r="AU93" s="7">
        <v>235378.29</v>
      </c>
      <c r="AV93" s="7">
        <v>33944</v>
      </c>
      <c r="AW93" s="6">
        <v>329.7</v>
      </c>
      <c r="AX93" s="6">
        <v>171.5</v>
      </c>
      <c r="AY93" s="6">
        <v>66.38</v>
      </c>
      <c r="AZ93" s="6">
        <v>43.59</v>
      </c>
      <c r="BA93" s="6">
        <v>22.1</v>
      </c>
      <c r="BB93" s="6">
        <v>1.95</v>
      </c>
      <c r="BC93" s="6">
        <v>0.96</v>
      </c>
      <c r="BD93" s="6">
        <v>0.36</v>
      </c>
      <c r="BE93" s="6">
        <v>0.06</v>
      </c>
      <c r="BF93" s="6">
        <v>0.58899999999999997</v>
      </c>
      <c r="BG93" s="6">
        <v>6.9000000000000006E-2</v>
      </c>
      <c r="BH93" s="6">
        <v>17.5</v>
      </c>
      <c r="BI93" s="6">
        <v>0.2</v>
      </c>
      <c r="BJ93" s="6">
        <v>0.1</v>
      </c>
    </row>
    <row r="94" spans="1:62">
      <c r="A94" s="5">
        <v>41362</v>
      </c>
      <c r="B94" s="6">
        <v>2643.6</v>
      </c>
      <c r="C94" s="6">
        <v>1400.6</v>
      </c>
      <c r="D94" s="6">
        <v>4784.2</v>
      </c>
      <c r="E94" s="6"/>
      <c r="F94" s="6"/>
      <c r="G94" s="6"/>
      <c r="H94" s="6">
        <v>0</v>
      </c>
      <c r="I94" s="6">
        <v>0</v>
      </c>
      <c r="J94" s="6">
        <v>383987</v>
      </c>
      <c r="K94" s="6">
        <v>153061.70000000001</v>
      </c>
      <c r="L94" s="6">
        <v>37211</v>
      </c>
      <c r="M94" s="6">
        <v>8.6</v>
      </c>
      <c r="N94" s="6">
        <v>14</v>
      </c>
      <c r="O94" s="6">
        <v>13580.6</v>
      </c>
      <c r="P94" s="6">
        <v>6298.5</v>
      </c>
      <c r="Q94" s="6">
        <v>152792.20000000001</v>
      </c>
      <c r="R94" s="6">
        <v>122695.3</v>
      </c>
      <c r="S94" s="6">
        <v>76155.5</v>
      </c>
      <c r="T94" s="6">
        <v>65380</v>
      </c>
      <c r="U94" s="6">
        <v>82530.2</v>
      </c>
      <c r="V94" s="6">
        <v>55799.4</v>
      </c>
      <c r="W94" s="6">
        <v>7369.1</v>
      </c>
      <c r="X94" s="6">
        <v>5588.5</v>
      </c>
      <c r="Y94" s="6">
        <v>695310.4</v>
      </c>
      <c r="Z94" s="6">
        <v>364986.9</v>
      </c>
      <c r="AA94" s="6">
        <v>1271929.7</v>
      </c>
      <c r="AB94" s="6">
        <v>125391.8</v>
      </c>
      <c r="AC94" s="6">
        <v>289.7</v>
      </c>
      <c r="AD94" s="6">
        <v>4372</v>
      </c>
      <c r="AE94" s="6">
        <v>67579.899999999994</v>
      </c>
      <c r="AF94" s="6">
        <v>37947.599999999999</v>
      </c>
      <c r="AG94" s="6">
        <v>1280507.6000000001</v>
      </c>
      <c r="AH94" s="6">
        <v>125821.8</v>
      </c>
      <c r="AI94" s="6">
        <v>880.7</v>
      </c>
      <c r="AJ94" s="6">
        <v>3915</v>
      </c>
      <c r="AK94" s="6">
        <v>11392.2</v>
      </c>
      <c r="AL94" s="6">
        <v>8808.1</v>
      </c>
      <c r="AM94" s="6">
        <v>46791.8</v>
      </c>
      <c r="AN94" s="6">
        <v>37085.300000000003</v>
      </c>
      <c r="AO94" s="6">
        <v>4523.8</v>
      </c>
      <c r="AP94" s="6">
        <v>3508.2</v>
      </c>
      <c r="AQ94" s="6">
        <v>10770</v>
      </c>
      <c r="AR94" s="6">
        <v>4231.5</v>
      </c>
      <c r="AS94" s="6">
        <v>7.4</v>
      </c>
      <c r="AT94" s="6">
        <v>11.7</v>
      </c>
      <c r="AU94" s="7">
        <v>235378.29</v>
      </c>
      <c r="AV94" s="7">
        <v>33944</v>
      </c>
      <c r="AW94" s="6">
        <v>331.4</v>
      </c>
      <c r="AX94" s="6">
        <v>172.1</v>
      </c>
      <c r="AY94" s="6">
        <v>66.38</v>
      </c>
      <c r="AZ94" s="6">
        <v>43.59</v>
      </c>
      <c r="BA94" s="6">
        <v>22.099999999999998</v>
      </c>
      <c r="BB94" s="6">
        <v>1.95</v>
      </c>
      <c r="BC94" s="6">
        <v>0.96</v>
      </c>
      <c r="BD94" s="6">
        <v>0.36</v>
      </c>
      <c r="BE94" s="6">
        <v>0.06</v>
      </c>
      <c r="BF94" s="6">
        <v>0.58899999999999997</v>
      </c>
      <c r="BG94" s="6">
        <v>6.9000000000000006E-2</v>
      </c>
      <c r="BH94" s="6">
        <v>17.5</v>
      </c>
      <c r="BI94" s="6">
        <v>0.2</v>
      </c>
      <c r="BJ94" s="6">
        <v>0.1</v>
      </c>
    </row>
    <row r="95" spans="1:62">
      <c r="A95" s="5">
        <v>41363</v>
      </c>
      <c r="B95" s="6">
        <v>2643.6</v>
      </c>
      <c r="C95" s="6">
        <v>1400.6</v>
      </c>
      <c r="D95" s="6">
        <v>4784.2</v>
      </c>
      <c r="E95" s="6"/>
      <c r="F95" s="6"/>
      <c r="G95" s="6"/>
      <c r="H95" s="6">
        <v>0</v>
      </c>
      <c r="I95" s="6">
        <v>0</v>
      </c>
      <c r="J95" s="6">
        <v>384237.9</v>
      </c>
      <c r="K95" s="6">
        <v>153161.29999999999</v>
      </c>
      <c r="L95" s="6">
        <v>37235</v>
      </c>
      <c r="M95" s="6">
        <v>8.6</v>
      </c>
      <c r="N95" s="6">
        <v>14</v>
      </c>
      <c r="O95" s="6">
        <v>13580.6</v>
      </c>
      <c r="P95" s="6">
        <v>6298.5</v>
      </c>
      <c r="Q95" s="6">
        <v>152823</v>
      </c>
      <c r="R95" s="6">
        <v>122719.5</v>
      </c>
      <c r="S95" s="6">
        <v>76174.2</v>
      </c>
      <c r="T95" s="6">
        <v>65395.3</v>
      </c>
      <c r="U95" s="6">
        <v>82550.2</v>
      </c>
      <c r="V95" s="6">
        <v>55813.5</v>
      </c>
      <c r="W95" s="6">
        <v>7376.2</v>
      </c>
      <c r="X95" s="6">
        <v>5593.2</v>
      </c>
      <c r="Y95" s="6">
        <v>695580.3</v>
      </c>
      <c r="Z95" s="6">
        <v>365134.9</v>
      </c>
      <c r="AA95" s="6">
        <v>1272201.1000000001</v>
      </c>
      <c r="AB95" s="6">
        <v>125415.8</v>
      </c>
      <c r="AC95" s="6">
        <v>289.7</v>
      </c>
      <c r="AD95" s="6">
        <v>4372</v>
      </c>
      <c r="AE95" s="6">
        <v>67730.2</v>
      </c>
      <c r="AF95" s="6">
        <v>38020.800000000003</v>
      </c>
      <c r="AG95" s="6">
        <v>1280661.1000000001</v>
      </c>
      <c r="AH95" s="6">
        <v>125845.8</v>
      </c>
      <c r="AI95" s="6">
        <v>880.7</v>
      </c>
      <c r="AJ95" s="6">
        <v>3915</v>
      </c>
      <c r="AK95" s="6">
        <v>11392.2</v>
      </c>
      <c r="AL95" s="6">
        <v>8808.1</v>
      </c>
      <c r="AM95" s="6">
        <v>46803.6</v>
      </c>
      <c r="AN95" s="6">
        <v>37093.599999999999</v>
      </c>
      <c r="AO95" s="6">
        <v>4541.7</v>
      </c>
      <c r="AP95" s="6">
        <v>3522</v>
      </c>
      <c r="AQ95" s="6">
        <v>10792.2</v>
      </c>
      <c r="AR95" s="6">
        <v>4240.6000000000004</v>
      </c>
      <c r="AS95" s="6">
        <v>7.4</v>
      </c>
      <c r="AT95" s="6">
        <v>11.7</v>
      </c>
      <c r="AU95" s="7">
        <v>235378.29</v>
      </c>
      <c r="AV95" s="7">
        <v>33944</v>
      </c>
      <c r="AW95" s="6">
        <v>370</v>
      </c>
      <c r="AX95" s="6">
        <v>190.6</v>
      </c>
      <c r="AY95" s="6">
        <v>100.08</v>
      </c>
      <c r="AZ95" s="6">
        <v>59.13</v>
      </c>
      <c r="BA95" s="6">
        <v>28.9</v>
      </c>
      <c r="BB95" s="6">
        <v>1.95</v>
      </c>
      <c r="BC95" s="6">
        <v>0.96</v>
      </c>
      <c r="BD95" s="6">
        <v>0.36</v>
      </c>
      <c r="BE95" s="6">
        <v>0.06</v>
      </c>
      <c r="BF95" s="6">
        <v>0.58899999999999997</v>
      </c>
      <c r="BG95" s="6">
        <v>6.9000000000000006E-2</v>
      </c>
      <c r="BH95" s="6">
        <v>17.5</v>
      </c>
      <c r="BI95" s="6">
        <v>0.2</v>
      </c>
      <c r="BJ95" s="6">
        <v>0.1</v>
      </c>
    </row>
    <row r="96" spans="1:62">
      <c r="A96" s="5">
        <v>41364</v>
      </c>
      <c r="B96" s="6">
        <v>2643.6</v>
      </c>
      <c r="C96" s="6">
        <v>1400.6</v>
      </c>
      <c r="D96" s="6">
        <v>4784.2</v>
      </c>
      <c r="E96" s="6"/>
      <c r="F96" s="6"/>
      <c r="G96" s="6"/>
      <c r="H96" s="6">
        <v>0</v>
      </c>
      <c r="I96" s="6">
        <v>0</v>
      </c>
      <c r="J96" s="6">
        <v>384484.2</v>
      </c>
      <c r="K96" s="6">
        <v>153259.20000000001</v>
      </c>
      <c r="L96" s="6">
        <v>37259</v>
      </c>
      <c r="M96" s="6">
        <v>8.6</v>
      </c>
      <c r="N96" s="6">
        <v>14</v>
      </c>
      <c r="O96" s="6">
        <v>13580.6</v>
      </c>
      <c r="P96" s="6">
        <v>6298.5</v>
      </c>
      <c r="Q96" s="6">
        <v>152854.1</v>
      </c>
      <c r="R96" s="6">
        <v>122744.2</v>
      </c>
      <c r="S96" s="6">
        <v>76191.199999999997</v>
      </c>
      <c r="T96" s="6">
        <v>65409.9</v>
      </c>
      <c r="U96" s="6">
        <v>82570.7</v>
      </c>
      <c r="V96" s="6">
        <v>55827.9</v>
      </c>
      <c r="W96" s="6">
        <v>7383.4</v>
      </c>
      <c r="X96" s="6">
        <v>5598</v>
      </c>
      <c r="Y96" s="6">
        <v>695796.7</v>
      </c>
      <c r="Z96" s="6">
        <v>365249.6</v>
      </c>
      <c r="AA96" s="6">
        <v>1272420.2</v>
      </c>
      <c r="AB96" s="6">
        <v>125439.8</v>
      </c>
      <c r="AC96" s="6">
        <v>289.7</v>
      </c>
      <c r="AD96" s="6">
        <v>4372</v>
      </c>
      <c r="AE96" s="6">
        <v>67987.899999999994</v>
      </c>
      <c r="AF96" s="6">
        <v>38155.699999999997</v>
      </c>
      <c r="AG96" s="6">
        <v>1280921.5</v>
      </c>
      <c r="AH96" s="6">
        <v>125869.8</v>
      </c>
      <c r="AI96" s="6">
        <v>880.7</v>
      </c>
      <c r="AJ96" s="6">
        <v>3915</v>
      </c>
      <c r="AK96" s="6">
        <v>11392.2</v>
      </c>
      <c r="AL96" s="6">
        <v>8808.1</v>
      </c>
      <c r="AM96" s="6">
        <v>46815.7</v>
      </c>
      <c r="AN96" s="6">
        <v>37102.400000000001</v>
      </c>
      <c r="AO96" s="6">
        <v>4559.6000000000004</v>
      </c>
      <c r="AP96" s="6">
        <v>3536.2</v>
      </c>
      <c r="AQ96" s="6">
        <v>10804.1</v>
      </c>
      <c r="AR96" s="6">
        <v>4245.2</v>
      </c>
      <c r="AS96" s="6">
        <v>7.4</v>
      </c>
      <c r="AT96" s="6">
        <v>11.7</v>
      </c>
      <c r="AU96" s="7">
        <v>235378.29</v>
      </c>
      <c r="AV96" s="7">
        <v>33944</v>
      </c>
      <c r="AW96" s="6">
        <v>479.3</v>
      </c>
      <c r="AX96" s="6">
        <v>242.9</v>
      </c>
      <c r="AY96" s="6">
        <v>205.5</v>
      </c>
      <c r="AZ96" s="6">
        <v>107.3</v>
      </c>
      <c r="BA96" s="6">
        <v>52.9</v>
      </c>
      <c r="BB96" s="6">
        <v>1.95</v>
      </c>
      <c r="BC96" s="6">
        <v>0.96</v>
      </c>
      <c r="BD96" s="6">
        <v>0.36</v>
      </c>
      <c r="BE96" s="6">
        <v>0.06</v>
      </c>
      <c r="BF96" s="6">
        <v>0.58899999999999997</v>
      </c>
      <c r="BG96" s="6">
        <v>6.9000000000000006E-2</v>
      </c>
      <c r="BH96" s="6">
        <v>17.5</v>
      </c>
      <c r="BI96" s="6">
        <v>0.2</v>
      </c>
      <c r="BJ96" s="6">
        <v>0.1</v>
      </c>
    </row>
    <row r="97" spans="1:62">
      <c r="A97" s="17"/>
      <c r="B97" s="18"/>
      <c r="C97" s="18"/>
      <c r="D97" s="18"/>
      <c r="E97" s="18"/>
      <c r="F97" s="18"/>
      <c r="G97" s="18"/>
      <c r="H97" s="18"/>
      <c r="I97" s="18"/>
      <c r="J97" s="19"/>
      <c r="K97" s="19"/>
      <c r="L97" s="20"/>
      <c r="M97" s="18"/>
      <c r="N97" s="18"/>
      <c r="O97" s="21"/>
      <c r="P97" s="18"/>
      <c r="Q97" s="18"/>
      <c r="R97" s="18"/>
      <c r="S97" s="18"/>
      <c r="T97" s="22"/>
      <c r="U97" s="18"/>
      <c r="V97" s="18"/>
      <c r="W97" s="18"/>
      <c r="X97" s="18"/>
      <c r="Y97" s="18"/>
      <c r="Z97" s="18"/>
      <c r="AA97" s="18"/>
      <c r="AB97" s="21"/>
      <c r="AC97" s="18"/>
      <c r="AD97" s="18"/>
      <c r="AE97" s="24"/>
      <c r="AF97" s="25"/>
      <c r="AG97" s="24"/>
      <c r="AH97" s="24"/>
      <c r="AI97" s="18"/>
      <c r="AJ97" s="18"/>
      <c r="AK97" s="18"/>
      <c r="AL97" s="18"/>
      <c r="AM97" s="18"/>
      <c r="AN97" s="18"/>
      <c r="AO97" s="18"/>
      <c r="AP97" s="18"/>
      <c r="AQ97" s="21"/>
      <c r="AR97" s="21"/>
      <c r="AS97" s="18"/>
      <c r="AT97" s="18"/>
      <c r="AU97" s="19"/>
      <c r="AV97" s="19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</row>
    <row r="98" spans="1:62">
      <c r="A98" s="5">
        <v>41364</v>
      </c>
      <c r="B98" s="6">
        <v>2643.6</v>
      </c>
      <c r="C98" s="6">
        <v>1400.6</v>
      </c>
      <c r="D98" s="6">
        <v>4784.2</v>
      </c>
      <c r="E98" s="6"/>
      <c r="F98" s="6"/>
      <c r="G98" s="6"/>
      <c r="H98" s="6">
        <v>0</v>
      </c>
      <c r="I98" s="6">
        <v>0</v>
      </c>
      <c r="J98" s="6">
        <v>384484.2</v>
      </c>
      <c r="K98" s="6">
        <v>153259.20000000001</v>
      </c>
      <c r="L98" s="6">
        <v>37259</v>
      </c>
      <c r="M98" s="6">
        <v>8.6999999999999993</v>
      </c>
      <c r="N98" s="6">
        <v>14.1</v>
      </c>
      <c r="O98" s="6">
        <v>13580.6</v>
      </c>
      <c r="P98" s="6">
        <v>6298.5</v>
      </c>
      <c r="Q98" s="6">
        <v>152854.1</v>
      </c>
      <c r="R98" s="6">
        <v>122744.2</v>
      </c>
      <c r="S98" s="6">
        <v>76191.199999999997</v>
      </c>
      <c r="T98" s="6">
        <v>65409.9</v>
      </c>
      <c r="U98" s="6">
        <v>82570.7</v>
      </c>
      <c r="V98" s="6">
        <v>55827.9</v>
      </c>
      <c r="W98" s="6">
        <v>7383.4</v>
      </c>
      <c r="X98" s="6">
        <v>5598</v>
      </c>
      <c r="Y98" s="6">
        <v>695796.7</v>
      </c>
      <c r="Z98" s="6">
        <v>365249.6</v>
      </c>
      <c r="AA98" s="6">
        <v>1272420.2</v>
      </c>
      <c r="AB98" s="6">
        <v>125439.8</v>
      </c>
      <c r="AC98" s="6">
        <v>289.7</v>
      </c>
      <c r="AD98" s="6">
        <v>4372</v>
      </c>
      <c r="AE98" s="6">
        <v>67987.899999999994</v>
      </c>
      <c r="AF98" s="6">
        <v>38155.699999999997</v>
      </c>
      <c r="AG98" s="6">
        <v>1280921.5</v>
      </c>
      <c r="AH98" s="6">
        <v>125869.8</v>
      </c>
      <c r="AI98" s="6">
        <v>880.7</v>
      </c>
      <c r="AJ98" s="6">
        <v>3915</v>
      </c>
      <c r="AK98" s="6">
        <v>11392.2</v>
      </c>
      <c r="AL98" s="6">
        <v>8808.1</v>
      </c>
      <c r="AM98" s="6">
        <v>46815.7</v>
      </c>
      <c r="AN98" s="6">
        <v>37102.400000000001</v>
      </c>
      <c r="AO98" s="6">
        <v>4559.6000000000004</v>
      </c>
      <c r="AP98" s="6">
        <v>3536.2</v>
      </c>
      <c r="AQ98" s="6">
        <v>10804.1</v>
      </c>
      <c r="AR98" s="6">
        <v>4245.2</v>
      </c>
      <c r="AS98" s="6">
        <v>7.4</v>
      </c>
      <c r="AT98" s="6">
        <v>11.8</v>
      </c>
      <c r="AU98" s="7">
        <v>235378.29</v>
      </c>
      <c r="AV98" s="7">
        <v>33944</v>
      </c>
      <c r="AW98" s="6">
        <v>479.3</v>
      </c>
      <c r="AX98" s="6">
        <v>242.9</v>
      </c>
      <c r="AY98" s="6">
        <v>205.5</v>
      </c>
      <c r="AZ98" s="6">
        <v>107.3</v>
      </c>
      <c r="BA98" s="6">
        <v>52.9</v>
      </c>
      <c r="BB98" s="6">
        <v>1.95</v>
      </c>
      <c r="BC98" s="6">
        <v>0.96</v>
      </c>
      <c r="BD98" s="6">
        <v>0.36</v>
      </c>
      <c r="BE98" s="6">
        <v>0.06</v>
      </c>
      <c r="BF98" s="6">
        <v>0.58899999999999997</v>
      </c>
      <c r="BG98" s="6">
        <v>6.9000000000000006E-2</v>
      </c>
      <c r="BH98" s="6">
        <v>17.5</v>
      </c>
      <c r="BI98" s="6">
        <v>0.2</v>
      </c>
      <c r="BJ98" s="6">
        <v>0.1</v>
      </c>
    </row>
    <row r="99" spans="1:62">
      <c r="A99" s="5">
        <v>41365</v>
      </c>
      <c r="B99" s="6">
        <v>2643.6</v>
      </c>
      <c r="C99" s="6">
        <v>1400.6</v>
      </c>
      <c r="D99" s="6">
        <v>4784.2</v>
      </c>
      <c r="E99" s="6"/>
      <c r="F99" s="6"/>
      <c r="G99" s="6"/>
      <c r="H99" s="6">
        <v>0</v>
      </c>
      <c r="I99" s="6">
        <v>0</v>
      </c>
      <c r="J99" s="6">
        <v>384740.7</v>
      </c>
      <c r="K99" s="6">
        <v>153360.29999999999</v>
      </c>
      <c r="L99" s="6">
        <v>37283</v>
      </c>
      <c r="M99" s="6">
        <v>8.6999999999999993</v>
      </c>
      <c r="N99" s="6">
        <v>14.1</v>
      </c>
      <c r="O99" s="6">
        <v>13580.6</v>
      </c>
      <c r="P99" s="6">
        <v>6298.5</v>
      </c>
      <c r="Q99" s="6">
        <v>152885.4</v>
      </c>
      <c r="R99" s="6">
        <v>122769.7</v>
      </c>
      <c r="S99" s="6">
        <v>76209.899999999994</v>
      </c>
      <c r="T99" s="6">
        <v>65425.5</v>
      </c>
      <c r="U99" s="6">
        <v>82592</v>
      </c>
      <c r="V99" s="6">
        <v>55842.6</v>
      </c>
      <c r="W99" s="6">
        <v>7390.7</v>
      </c>
      <c r="X99" s="6">
        <v>5602.9</v>
      </c>
      <c r="Y99" s="6">
        <v>696014.8</v>
      </c>
      <c r="Z99" s="6">
        <v>365342.6</v>
      </c>
      <c r="AA99" s="6">
        <v>1272640.8999999999</v>
      </c>
      <c r="AB99" s="6">
        <v>125463.8</v>
      </c>
      <c r="AC99" s="6">
        <v>289.7</v>
      </c>
      <c r="AD99" s="6">
        <v>4372</v>
      </c>
      <c r="AE99" s="6">
        <v>68283</v>
      </c>
      <c r="AF99" s="6">
        <v>38330.9</v>
      </c>
      <c r="AG99" s="6">
        <v>1281217.3999999999</v>
      </c>
      <c r="AH99" s="6">
        <v>125893.8</v>
      </c>
      <c r="AI99" s="6">
        <v>880.7</v>
      </c>
      <c r="AJ99" s="6">
        <v>3915</v>
      </c>
      <c r="AK99" s="6">
        <v>11392.2</v>
      </c>
      <c r="AL99" s="6">
        <v>8808.1</v>
      </c>
      <c r="AM99" s="6">
        <v>46828.3</v>
      </c>
      <c r="AN99" s="6">
        <v>37111.4</v>
      </c>
      <c r="AO99" s="6">
        <v>4577.2</v>
      </c>
      <c r="AP99" s="6">
        <v>3550.8</v>
      </c>
      <c r="AQ99" s="6">
        <v>10825.7</v>
      </c>
      <c r="AR99" s="6">
        <v>4253.8999999999996</v>
      </c>
      <c r="AS99" s="6">
        <v>7.4</v>
      </c>
      <c r="AT99" s="6">
        <v>11.8</v>
      </c>
      <c r="AU99" s="7">
        <v>235378.29</v>
      </c>
      <c r="AV99" s="7">
        <v>33944</v>
      </c>
      <c r="AW99" s="6">
        <v>606.9</v>
      </c>
      <c r="AX99" s="6">
        <v>304.10000000000002</v>
      </c>
      <c r="AY99" s="6">
        <v>324</v>
      </c>
      <c r="AZ99" s="6">
        <v>161.5</v>
      </c>
      <c r="BA99" s="6">
        <v>76.899999999999991</v>
      </c>
      <c r="BB99" s="6">
        <v>1.95</v>
      </c>
      <c r="BC99" s="6">
        <v>0.96</v>
      </c>
      <c r="BD99" s="6">
        <v>0.36</v>
      </c>
      <c r="BE99" s="6">
        <v>0.06</v>
      </c>
      <c r="BF99" s="6">
        <v>0.58899999999999997</v>
      </c>
      <c r="BG99" s="6">
        <v>6.9000000000000006E-2</v>
      </c>
      <c r="BH99" s="6">
        <v>17.5</v>
      </c>
      <c r="BI99" s="6">
        <v>0.2</v>
      </c>
      <c r="BJ99" s="6">
        <v>0.1</v>
      </c>
    </row>
    <row r="100" spans="1:62">
      <c r="A100" s="5">
        <v>41366</v>
      </c>
      <c r="B100" s="6">
        <v>2643.6</v>
      </c>
      <c r="C100" s="6">
        <v>1400.6</v>
      </c>
      <c r="D100" s="6">
        <v>4784.2</v>
      </c>
      <c r="E100" s="6"/>
      <c r="F100" s="6"/>
      <c r="G100" s="6"/>
      <c r="H100" s="6">
        <v>0</v>
      </c>
      <c r="I100" s="6">
        <v>0</v>
      </c>
      <c r="J100" s="6">
        <v>384998.8</v>
      </c>
      <c r="K100" s="6">
        <v>153462</v>
      </c>
      <c r="L100" s="6">
        <v>37307</v>
      </c>
      <c r="M100" s="6">
        <v>8.6999999999999993</v>
      </c>
      <c r="N100" s="6">
        <v>14.1</v>
      </c>
      <c r="O100" s="6">
        <v>13580.6</v>
      </c>
      <c r="P100" s="6">
        <v>6298.5</v>
      </c>
      <c r="Q100" s="6">
        <v>152916.9</v>
      </c>
      <c r="R100" s="6">
        <v>122795.3</v>
      </c>
      <c r="S100" s="6">
        <v>76228.600000000006</v>
      </c>
      <c r="T100" s="6">
        <v>65440.800000000003</v>
      </c>
      <c r="U100" s="6">
        <v>82613.7</v>
      </c>
      <c r="V100" s="6">
        <v>55857.5</v>
      </c>
      <c r="W100" s="6">
        <v>7398.1</v>
      </c>
      <c r="X100" s="6">
        <v>5607.8</v>
      </c>
      <c r="Y100" s="6">
        <v>696218.4</v>
      </c>
      <c r="Z100" s="6">
        <v>365441.2</v>
      </c>
      <c r="AA100" s="6">
        <v>1272848.5</v>
      </c>
      <c r="AB100" s="6">
        <v>125487.8</v>
      </c>
      <c r="AC100" s="6">
        <v>289.7</v>
      </c>
      <c r="AD100" s="6">
        <v>4372</v>
      </c>
      <c r="AE100" s="6">
        <v>68606.8</v>
      </c>
      <c r="AF100" s="6">
        <v>38506.300000000003</v>
      </c>
      <c r="AG100" s="6">
        <v>1281544.8999999999</v>
      </c>
      <c r="AH100" s="6">
        <v>125917.8</v>
      </c>
      <c r="AI100" s="6">
        <v>880.7</v>
      </c>
      <c r="AJ100" s="6">
        <v>3915</v>
      </c>
      <c r="AK100" s="6">
        <v>11392.2</v>
      </c>
      <c r="AL100" s="6">
        <v>8808.1</v>
      </c>
      <c r="AM100" s="6">
        <v>46839.9</v>
      </c>
      <c r="AN100" s="6">
        <v>37119.699999999997</v>
      </c>
      <c r="AO100" s="6">
        <v>4594.8</v>
      </c>
      <c r="AP100" s="6">
        <v>3565.5</v>
      </c>
      <c r="AQ100" s="6">
        <v>10848.1</v>
      </c>
      <c r="AR100" s="6">
        <v>4262.8999999999996</v>
      </c>
      <c r="AS100" s="6">
        <v>7.4</v>
      </c>
      <c r="AT100" s="6">
        <v>11.8</v>
      </c>
      <c r="AU100" s="7">
        <v>235378.29</v>
      </c>
      <c r="AV100" s="7">
        <v>33944</v>
      </c>
      <c r="AW100" s="6">
        <v>746.1</v>
      </c>
      <c r="AX100" s="6">
        <v>370.5</v>
      </c>
      <c r="AY100" s="6">
        <v>456.5</v>
      </c>
      <c r="AZ100" s="6">
        <v>221.6</v>
      </c>
      <c r="BA100" s="6">
        <v>100.89999999999999</v>
      </c>
      <c r="BB100" s="6">
        <v>1.95</v>
      </c>
      <c r="BC100" s="6">
        <v>0.96</v>
      </c>
      <c r="BD100" s="6">
        <v>0.36</v>
      </c>
      <c r="BE100" s="6">
        <v>0.06</v>
      </c>
      <c r="BF100" s="6">
        <v>0.58899999999999997</v>
      </c>
      <c r="BG100" s="6">
        <v>6.9000000000000006E-2</v>
      </c>
      <c r="BH100" s="6">
        <v>17.5</v>
      </c>
      <c r="BI100" s="6">
        <v>0.2</v>
      </c>
      <c r="BJ100" s="6">
        <v>0.1</v>
      </c>
    </row>
    <row r="101" spans="1:62">
      <c r="A101" s="5">
        <v>41367</v>
      </c>
      <c r="B101" s="6">
        <v>2643.6</v>
      </c>
      <c r="C101" s="6">
        <v>1400.6</v>
      </c>
      <c r="D101" s="6">
        <v>4784.2</v>
      </c>
      <c r="E101" s="6"/>
      <c r="F101" s="6"/>
      <c r="G101" s="6"/>
      <c r="H101" s="6">
        <v>0</v>
      </c>
      <c r="I101" s="6">
        <v>0</v>
      </c>
      <c r="J101" s="6">
        <v>385253.9</v>
      </c>
      <c r="K101" s="6">
        <v>153562.79999999999</v>
      </c>
      <c r="L101" s="6">
        <v>37331</v>
      </c>
      <c r="M101" s="6">
        <v>8.6999999999999993</v>
      </c>
      <c r="N101" s="6">
        <v>14.1</v>
      </c>
      <c r="O101" s="6">
        <v>13580.6</v>
      </c>
      <c r="P101" s="6">
        <v>6298.5</v>
      </c>
      <c r="Q101" s="6">
        <v>152948.4</v>
      </c>
      <c r="R101" s="6">
        <v>122820.9</v>
      </c>
      <c r="S101" s="6">
        <v>76246.8</v>
      </c>
      <c r="T101" s="6">
        <v>65455.7</v>
      </c>
      <c r="U101" s="6">
        <v>82635.7</v>
      </c>
      <c r="V101" s="6">
        <v>55872.4</v>
      </c>
      <c r="W101" s="6">
        <v>7405.3</v>
      </c>
      <c r="X101" s="6">
        <v>5612.6</v>
      </c>
      <c r="Y101" s="6">
        <v>696447.4</v>
      </c>
      <c r="Z101" s="6">
        <v>365560.4</v>
      </c>
      <c r="AA101" s="6">
        <v>1273078.7</v>
      </c>
      <c r="AB101" s="6">
        <v>125511.8</v>
      </c>
      <c r="AC101" s="6">
        <v>289.7</v>
      </c>
      <c r="AD101" s="6">
        <v>4372</v>
      </c>
      <c r="AE101" s="6">
        <v>68862.2</v>
      </c>
      <c r="AF101" s="6">
        <v>38640.9</v>
      </c>
      <c r="AG101" s="6">
        <v>1281801.3999999999</v>
      </c>
      <c r="AH101" s="6">
        <v>125941.8</v>
      </c>
      <c r="AI101" s="6">
        <v>880.7</v>
      </c>
      <c r="AJ101" s="6">
        <v>3915</v>
      </c>
      <c r="AK101" s="6">
        <v>11392.2</v>
      </c>
      <c r="AL101" s="6">
        <v>8808.1</v>
      </c>
      <c r="AM101" s="6">
        <v>46851.8</v>
      </c>
      <c r="AN101" s="6">
        <v>37128.300000000003</v>
      </c>
      <c r="AO101" s="6">
        <v>4612.3</v>
      </c>
      <c r="AP101" s="6">
        <v>3580.1</v>
      </c>
      <c r="AQ101" s="6">
        <v>10870.2</v>
      </c>
      <c r="AR101" s="6">
        <v>4271.8</v>
      </c>
      <c r="AS101" s="6">
        <v>7.4</v>
      </c>
      <c r="AT101" s="6">
        <v>11.8</v>
      </c>
      <c r="AU101" s="7">
        <v>235378.29</v>
      </c>
      <c r="AV101" s="7">
        <v>33944</v>
      </c>
      <c r="AW101" s="6">
        <v>845.1</v>
      </c>
      <c r="AX101" s="6">
        <v>417.8</v>
      </c>
      <c r="AY101" s="6">
        <v>549.4</v>
      </c>
      <c r="AZ101" s="6">
        <v>264</v>
      </c>
      <c r="BA101" s="6">
        <v>124.89999999999999</v>
      </c>
      <c r="BB101" s="6">
        <v>1.95</v>
      </c>
      <c r="BC101" s="6">
        <v>0.96</v>
      </c>
      <c r="BD101" s="6">
        <v>0.36</v>
      </c>
      <c r="BE101" s="6">
        <v>0.06</v>
      </c>
      <c r="BF101" s="6">
        <v>0.58899999999999997</v>
      </c>
      <c r="BG101" s="6">
        <v>6.9000000000000006E-2</v>
      </c>
      <c r="BH101" s="6">
        <v>17.5</v>
      </c>
      <c r="BI101" s="6">
        <v>0.2</v>
      </c>
      <c r="BJ101" s="6">
        <v>0.1</v>
      </c>
    </row>
    <row r="102" spans="1:62">
      <c r="A102" s="5">
        <v>41368</v>
      </c>
      <c r="B102" s="6">
        <v>2643.6</v>
      </c>
      <c r="C102" s="6">
        <v>1400.6</v>
      </c>
      <c r="D102" s="6">
        <v>4784.2</v>
      </c>
      <c r="E102" s="6"/>
      <c r="F102" s="6"/>
      <c r="G102" s="6"/>
      <c r="H102" s="6">
        <v>0</v>
      </c>
      <c r="I102" s="6">
        <v>0</v>
      </c>
      <c r="J102" s="6">
        <v>385506.3</v>
      </c>
      <c r="K102" s="6">
        <v>153662.5</v>
      </c>
      <c r="L102" s="6">
        <v>37355</v>
      </c>
      <c r="M102" s="6">
        <v>8.6999999999999993</v>
      </c>
      <c r="N102" s="6">
        <v>14.1</v>
      </c>
      <c r="O102" s="6">
        <v>13580.6</v>
      </c>
      <c r="P102" s="6">
        <v>6298.5</v>
      </c>
      <c r="Q102" s="6">
        <v>152979.5</v>
      </c>
      <c r="R102" s="6">
        <v>122846.2</v>
      </c>
      <c r="S102" s="6">
        <v>76266.8</v>
      </c>
      <c r="T102" s="6">
        <v>65471.7</v>
      </c>
      <c r="U102" s="6">
        <v>82657.399999999994</v>
      </c>
      <c r="V102" s="6">
        <v>55887.199999999997</v>
      </c>
      <c r="W102" s="6">
        <v>7412.6</v>
      </c>
      <c r="X102" s="6">
        <v>5617.5</v>
      </c>
      <c r="Y102" s="6">
        <v>696798</v>
      </c>
      <c r="Z102" s="6">
        <v>365740.3</v>
      </c>
      <c r="AA102" s="6">
        <v>1273432.6000000001</v>
      </c>
      <c r="AB102" s="6">
        <v>125535.8</v>
      </c>
      <c r="AC102" s="6">
        <v>289.7</v>
      </c>
      <c r="AD102" s="6">
        <v>4372</v>
      </c>
      <c r="AE102" s="6">
        <v>69038.8</v>
      </c>
      <c r="AF102" s="6">
        <v>38734.5</v>
      </c>
      <c r="AG102" s="6">
        <v>1281981.6000000001</v>
      </c>
      <c r="AH102" s="6">
        <v>125965.8</v>
      </c>
      <c r="AI102" s="6">
        <v>880.7</v>
      </c>
      <c r="AJ102" s="6">
        <v>3915</v>
      </c>
      <c r="AK102" s="6">
        <v>11392.2</v>
      </c>
      <c r="AL102" s="6">
        <v>8808.1</v>
      </c>
      <c r="AM102" s="6">
        <v>46863.8</v>
      </c>
      <c r="AN102" s="6">
        <v>37136.9</v>
      </c>
      <c r="AO102" s="6">
        <v>4629.6000000000004</v>
      </c>
      <c r="AP102" s="6">
        <v>3594.5</v>
      </c>
      <c r="AQ102" s="6">
        <v>10898.4</v>
      </c>
      <c r="AR102" s="6">
        <v>4283.2</v>
      </c>
      <c r="AS102" s="6">
        <v>7.4</v>
      </c>
      <c r="AT102" s="6">
        <v>11.8</v>
      </c>
      <c r="AU102" s="7">
        <v>235378.29</v>
      </c>
      <c r="AV102" s="7">
        <v>33944</v>
      </c>
      <c r="AW102" s="6">
        <v>983.5</v>
      </c>
      <c r="AX102" s="6">
        <v>483.7</v>
      </c>
      <c r="AY102" s="6">
        <v>680.9</v>
      </c>
      <c r="AZ102" s="6">
        <v>323.8</v>
      </c>
      <c r="BA102" s="6">
        <v>132.19999999999999</v>
      </c>
      <c r="BB102" s="6">
        <v>1.95</v>
      </c>
      <c r="BC102" s="6">
        <v>0.96</v>
      </c>
      <c r="BD102" s="6">
        <v>0.36</v>
      </c>
      <c r="BE102" s="6">
        <v>0.06</v>
      </c>
      <c r="BF102" s="6">
        <v>0.58899999999999997</v>
      </c>
      <c r="BG102" s="6">
        <v>6.9000000000000006E-2</v>
      </c>
      <c r="BH102" s="6">
        <v>17.5</v>
      </c>
      <c r="BI102" s="6">
        <v>0.2</v>
      </c>
      <c r="BJ102" s="6">
        <v>0.1</v>
      </c>
    </row>
    <row r="103" spans="1:62">
      <c r="A103" s="5">
        <v>41369</v>
      </c>
      <c r="B103" s="6">
        <v>2643.6</v>
      </c>
      <c r="C103" s="6">
        <v>1400.6</v>
      </c>
      <c r="D103" s="6">
        <v>4784.2</v>
      </c>
      <c r="E103" s="6"/>
      <c r="F103" s="6"/>
      <c r="G103" s="6"/>
      <c r="H103" s="6">
        <v>0</v>
      </c>
      <c r="I103" s="6">
        <v>0</v>
      </c>
      <c r="J103" s="6">
        <v>385756.6</v>
      </c>
      <c r="K103" s="6">
        <v>153761.5</v>
      </c>
      <c r="L103" s="6">
        <v>37379</v>
      </c>
      <c r="M103" s="6">
        <v>8.6999999999999993</v>
      </c>
      <c r="N103" s="6">
        <v>14.1</v>
      </c>
      <c r="O103" s="6">
        <v>13580.6</v>
      </c>
      <c r="P103" s="6">
        <v>6298.5</v>
      </c>
      <c r="Q103" s="6">
        <v>153010.4</v>
      </c>
      <c r="R103" s="6">
        <v>122871.4</v>
      </c>
      <c r="S103" s="6">
        <v>76286.100000000006</v>
      </c>
      <c r="T103" s="6">
        <v>65487.6</v>
      </c>
      <c r="U103" s="6">
        <v>82679.100000000006</v>
      </c>
      <c r="V103" s="6">
        <v>55901.9</v>
      </c>
      <c r="W103" s="6">
        <v>7419.9</v>
      </c>
      <c r="X103" s="6">
        <v>5622.3</v>
      </c>
      <c r="Y103" s="6">
        <v>697120.6</v>
      </c>
      <c r="Z103" s="6">
        <v>365918.9</v>
      </c>
      <c r="AA103" s="6">
        <v>1273758.2</v>
      </c>
      <c r="AB103" s="6">
        <v>125559.8</v>
      </c>
      <c r="AC103" s="6">
        <v>289.7</v>
      </c>
      <c r="AD103" s="6">
        <v>4372</v>
      </c>
      <c r="AE103" s="6">
        <v>69227.399999999994</v>
      </c>
      <c r="AF103" s="6">
        <v>38823</v>
      </c>
      <c r="AG103" s="6">
        <v>1282174.8</v>
      </c>
      <c r="AH103" s="6">
        <v>125989.8</v>
      </c>
      <c r="AI103" s="6">
        <v>880.7</v>
      </c>
      <c r="AJ103" s="6">
        <v>3915</v>
      </c>
      <c r="AK103" s="6">
        <v>11392.2</v>
      </c>
      <c r="AL103" s="6">
        <v>8808.1</v>
      </c>
      <c r="AM103" s="6">
        <v>46876.3</v>
      </c>
      <c r="AN103" s="6">
        <v>37145.9</v>
      </c>
      <c r="AO103" s="6">
        <v>4646.8</v>
      </c>
      <c r="AP103" s="6">
        <v>3608.7</v>
      </c>
      <c r="AQ103" s="6">
        <v>10918.6</v>
      </c>
      <c r="AR103" s="6">
        <v>4291</v>
      </c>
      <c r="AS103" s="6">
        <v>7.4</v>
      </c>
      <c r="AT103" s="6">
        <v>11.8</v>
      </c>
      <c r="AU103" s="7">
        <v>235378.29</v>
      </c>
      <c r="AV103" s="7">
        <v>33944</v>
      </c>
      <c r="AW103" s="6">
        <v>1116.3</v>
      </c>
      <c r="AX103" s="6">
        <v>547.1</v>
      </c>
      <c r="AY103" s="6">
        <v>807.9</v>
      </c>
      <c r="AZ103" s="6">
        <v>381.7</v>
      </c>
      <c r="BA103" s="6">
        <v>155.5</v>
      </c>
      <c r="BB103" s="6">
        <v>1.95</v>
      </c>
      <c r="BC103" s="6">
        <v>0.96</v>
      </c>
      <c r="BD103" s="6">
        <v>0.36</v>
      </c>
      <c r="BE103" s="6">
        <v>0.06</v>
      </c>
      <c r="BF103" s="6">
        <v>0.58899999999999997</v>
      </c>
      <c r="BG103" s="6">
        <v>6.9000000000000006E-2</v>
      </c>
      <c r="BH103" s="6">
        <v>17.5</v>
      </c>
      <c r="BI103" s="6">
        <v>0.2</v>
      </c>
      <c r="BJ103" s="6">
        <v>0.1</v>
      </c>
    </row>
    <row r="104" spans="1:62">
      <c r="A104" s="5">
        <v>41370</v>
      </c>
      <c r="B104" s="6">
        <v>2643.6</v>
      </c>
      <c r="C104" s="6">
        <v>1400.6</v>
      </c>
      <c r="D104" s="6">
        <v>4784.2</v>
      </c>
      <c r="E104" s="6"/>
      <c r="F104" s="6"/>
      <c r="G104" s="6"/>
      <c r="H104" s="6">
        <v>0</v>
      </c>
      <c r="I104" s="6">
        <v>0</v>
      </c>
      <c r="J104" s="6">
        <v>386009.59999999998</v>
      </c>
      <c r="K104" s="6">
        <v>153861.1</v>
      </c>
      <c r="L104" s="6">
        <f>L103+24</f>
        <v>37403</v>
      </c>
      <c r="M104" s="6">
        <v>8.6999999999999993</v>
      </c>
      <c r="N104" s="6">
        <v>14.1</v>
      </c>
      <c r="O104" s="6">
        <v>13593.5</v>
      </c>
      <c r="P104" s="6">
        <v>6303.9</v>
      </c>
      <c r="Q104" s="6">
        <v>153041.20000000001</v>
      </c>
      <c r="R104" s="6">
        <v>122896.5</v>
      </c>
      <c r="S104" s="6">
        <v>76306.600000000006</v>
      </c>
      <c r="T104" s="6">
        <v>65504.1</v>
      </c>
      <c r="U104" s="6">
        <v>82700.5</v>
      </c>
      <c r="V104" s="6">
        <v>55916.6</v>
      </c>
      <c r="W104" s="6">
        <v>7427.2</v>
      </c>
      <c r="X104" s="6">
        <v>5627.2</v>
      </c>
      <c r="Y104" s="6">
        <v>697458.2</v>
      </c>
      <c r="Z104" s="6">
        <v>366082.2</v>
      </c>
      <c r="AA104" s="6">
        <v>1274097.7</v>
      </c>
      <c r="AB104" s="6">
        <v>125583.8</v>
      </c>
      <c r="AC104" s="6">
        <v>289.7</v>
      </c>
      <c r="AD104" s="6">
        <v>4372</v>
      </c>
      <c r="AE104" s="6">
        <v>69422.100000000006</v>
      </c>
      <c r="AF104" s="6">
        <v>38935.4</v>
      </c>
      <c r="AG104" s="6">
        <v>1282371.8999999999</v>
      </c>
      <c r="AH104" s="6">
        <v>126013.8</v>
      </c>
      <c r="AI104" s="6">
        <v>880.7</v>
      </c>
      <c r="AJ104" s="6">
        <v>3915</v>
      </c>
      <c r="AK104" s="6">
        <v>11392.2</v>
      </c>
      <c r="AL104" s="6">
        <v>8808.1</v>
      </c>
      <c r="AM104" s="6">
        <v>46888.9</v>
      </c>
      <c r="AN104" s="6">
        <v>37155</v>
      </c>
      <c r="AO104" s="6">
        <v>4664.1000000000004</v>
      </c>
      <c r="AP104" s="6">
        <v>3623.1</v>
      </c>
      <c r="AQ104" s="6">
        <v>10937.6</v>
      </c>
      <c r="AR104" s="6">
        <v>4298.3999999999996</v>
      </c>
      <c r="AS104" s="6">
        <v>7.4</v>
      </c>
      <c r="AT104" s="6">
        <v>11.8</v>
      </c>
      <c r="AU104" s="7">
        <v>235378.29</v>
      </c>
      <c r="AV104" s="7">
        <v>33944</v>
      </c>
      <c r="AW104" s="6">
        <v>1255.7</v>
      </c>
      <c r="AX104" s="6">
        <v>613.20000000000005</v>
      </c>
      <c r="AY104" s="6">
        <v>940.1</v>
      </c>
      <c r="AZ104" s="6">
        <v>441.6</v>
      </c>
      <c r="BA104" s="6">
        <v>179.5</v>
      </c>
      <c r="BB104" s="6">
        <v>1.95</v>
      </c>
      <c r="BC104" s="6">
        <v>0.96</v>
      </c>
      <c r="BD104" s="6">
        <v>0.36</v>
      </c>
      <c r="BE104" s="6">
        <v>0.06</v>
      </c>
      <c r="BF104" s="6">
        <v>1.62</v>
      </c>
      <c r="BG104" s="6">
        <v>0.82099999999999995</v>
      </c>
      <c r="BH104" s="6">
        <v>21.8</v>
      </c>
      <c r="BI104" s="6">
        <v>0.2</v>
      </c>
      <c r="BJ104" s="6">
        <v>0.1</v>
      </c>
    </row>
    <row r="105" spans="1:62">
      <c r="A105" s="5">
        <v>41371</v>
      </c>
      <c r="B105" s="6">
        <v>2643.6</v>
      </c>
      <c r="C105" s="6">
        <v>1400.6</v>
      </c>
      <c r="D105" s="6">
        <v>4784.2</v>
      </c>
      <c r="E105" s="6"/>
      <c r="F105" s="6"/>
      <c r="G105" s="6"/>
      <c r="H105" s="6">
        <v>0</v>
      </c>
      <c r="I105" s="6">
        <v>0</v>
      </c>
      <c r="J105" s="6">
        <v>386260.9</v>
      </c>
      <c r="K105" s="6">
        <v>153960.70000000001</v>
      </c>
      <c r="L105" s="6">
        <v>37427</v>
      </c>
      <c r="M105" s="6">
        <v>8.6999999999999993</v>
      </c>
      <c r="N105" s="6">
        <v>14.1</v>
      </c>
      <c r="O105" s="6">
        <v>13593.5</v>
      </c>
      <c r="P105" s="6">
        <v>6303.9</v>
      </c>
      <c r="Q105" s="6">
        <v>153072</v>
      </c>
      <c r="R105" s="6">
        <v>122921.8</v>
      </c>
      <c r="S105" s="6">
        <v>76325.2</v>
      </c>
      <c r="T105" s="6">
        <v>65519.8</v>
      </c>
      <c r="U105" s="6">
        <v>82721.5</v>
      </c>
      <c r="V105" s="6">
        <v>55931.5</v>
      </c>
      <c r="W105" s="6">
        <v>7434.5</v>
      </c>
      <c r="X105" s="6">
        <v>5632.1</v>
      </c>
      <c r="Y105" s="6">
        <v>697767.8</v>
      </c>
      <c r="Z105" s="6">
        <v>366242.9</v>
      </c>
      <c r="AA105" s="6">
        <v>1274407.7</v>
      </c>
      <c r="AB105" s="6">
        <v>125607.8</v>
      </c>
      <c r="AC105" s="6">
        <v>289.7</v>
      </c>
      <c r="AD105" s="6">
        <v>4372</v>
      </c>
      <c r="AE105" s="6">
        <v>69623.600000000006</v>
      </c>
      <c r="AF105" s="6">
        <v>39042.9</v>
      </c>
      <c r="AG105" s="6">
        <v>1282575.6000000001</v>
      </c>
      <c r="AH105" s="9">
        <v>126037.8</v>
      </c>
      <c r="AI105" s="6">
        <v>880.7</v>
      </c>
      <c r="AJ105" s="6">
        <v>3915</v>
      </c>
      <c r="AK105" s="6">
        <v>11392.2</v>
      </c>
      <c r="AL105" s="6">
        <v>8808.1</v>
      </c>
      <c r="AM105" s="6">
        <v>46901.4</v>
      </c>
      <c r="AN105" s="6">
        <v>37164</v>
      </c>
      <c r="AO105" s="6">
        <v>4681.3</v>
      </c>
      <c r="AP105" s="6">
        <v>3637.4</v>
      </c>
      <c r="AQ105" s="6">
        <v>10957.6</v>
      </c>
      <c r="AR105" s="6">
        <v>4307.1000000000004</v>
      </c>
      <c r="AS105" s="6">
        <v>7.4</v>
      </c>
      <c r="AT105" s="6">
        <v>11.8</v>
      </c>
      <c r="AU105" s="7">
        <v>235378.29</v>
      </c>
      <c r="AV105" s="7">
        <v>33944</v>
      </c>
      <c r="AW105" s="6">
        <v>1389</v>
      </c>
      <c r="AX105" s="6">
        <v>677.1</v>
      </c>
      <c r="AY105" s="6">
        <v>1066.3</v>
      </c>
      <c r="AZ105" s="6">
        <v>499.5</v>
      </c>
      <c r="BA105" s="6">
        <v>202.1</v>
      </c>
      <c r="BB105" s="6">
        <v>1.95</v>
      </c>
      <c r="BC105" s="6">
        <v>0.96</v>
      </c>
      <c r="BD105" s="6">
        <v>0.36</v>
      </c>
      <c r="BE105" s="6">
        <v>0.06</v>
      </c>
      <c r="BF105" s="6">
        <v>1.62</v>
      </c>
      <c r="BG105" s="6">
        <v>0.82099999999999995</v>
      </c>
      <c r="BH105" s="6">
        <v>21.8</v>
      </c>
      <c r="BI105" s="6">
        <v>0.2</v>
      </c>
      <c r="BJ105" s="6">
        <v>0.1</v>
      </c>
    </row>
    <row r="106" spans="1:62">
      <c r="A106" s="5">
        <v>41372</v>
      </c>
      <c r="B106" s="6">
        <v>2643.6</v>
      </c>
      <c r="C106" s="6">
        <v>1400.6</v>
      </c>
      <c r="D106" s="6">
        <v>4784.2</v>
      </c>
      <c r="E106" s="6"/>
      <c r="F106" s="6"/>
      <c r="G106" s="6"/>
      <c r="H106" s="6">
        <v>0</v>
      </c>
      <c r="I106" s="6">
        <v>0</v>
      </c>
      <c r="J106" s="6">
        <v>386509.3</v>
      </c>
      <c r="K106" s="6">
        <v>154058.9</v>
      </c>
      <c r="L106" s="6">
        <v>37451</v>
      </c>
      <c r="M106" s="6">
        <v>8.6999999999999993</v>
      </c>
      <c r="N106" s="6">
        <v>14.1</v>
      </c>
      <c r="O106" s="6">
        <v>13593.5</v>
      </c>
      <c r="P106" s="6">
        <v>6303.9</v>
      </c>
      <c r="Q106" s="6">
        <v>153102.9</v>
      </c>
      <c r="R106" s="6">
        <v>122946.9</v>
      </c>
      <c r="S106" s="6">
        <v>76346</v>
      </c>
      <c r="T106" s="6">
        <v>65536.3</v>
      </c>
      <c r="U106" s="6">
        <v>82742.8</v>
      </c>
      <c r="V106" s="6">
        <v>55946.3</v>
      </c>
      <c r="W106" s="6">
        <v>7441.7</v>
      </c>
      <c r="X106" s="6">
        <v>5636.9</v>
      </c>
      <c r="Y106" s="6">
        <v>698067.5</v>
      </c>
      <c r="Z106" s="6">
        <v>366397.7</v>
      </c>
      <c r="AA106" s="6">
        <v>1274710.8999999999</v>
      </c>
      <c r="AB106" s="6">
        <v>125631.8</v>
      </c>
      <c r="AC106" s="6">
        <v>289.7</v>
      </c>
      <c r="AD106" s="6">
        <v>4372</v>
      </c>
      <c r="AE106" s="6">
        <v>69831.899999999994</v>
      </c>
      <c r="AF106" s="6">
        <v>39153.699999999997</v>
      </c>
      <c r="AG106" s="6">
        <v>1282786.8999999999</v>
      </c>
      <c r="AH106" s="6">
        <v>126061.8</v>
      </c>
      <c r="AI106" s="6">
        <v>880.7</v>
      </c>
      <c r="AJ106" s="6">
        <v>3915</v>
      </c>
      <c r="AK106" s="6">
        <v>11392.2</v>
      </c>
      <c r="AL106" s="6">
        <v>8808.1</v>
      </c>
      <c r="AM106" s="6">
        <v>46912.9</v>
      </c>
      <c r="AN106" s="6">
        <v>37172.400000000001</v>
      </c>
      <c r="AO106" s="6">
        <v>4698.3999999999996</v>
      </c>
      <c r="AP106" s="6">
        <v>3651.7</v>
      </c>
      <c r="AQ106" s="6">
        <v>10988.9</v>
      </c>
      <c r="AR106" s="6">
        <v>4319.3999999999996</v>
      </c>
      <c r="AS106" s="6">
        <v>7.4</v>
      </c>
      <c r="AT106" s="6">
        <v>11.8</v>
      </c>
      <c r="AU106" s="7">
        <v>235378.29</v>
      </c>
      <c r="AV106" s="7">
        <v>33944</v>
      </c>
      <c r="AW106" s="6">
        <v>1509.5</v>
      </c>
      <c r="AX106" s="6">
        <v>735.1</v>
      </c>
      <c r="AY106" s="6">
        <v>1179.0999999999999</v>
      </c>
      <c r="AZ106" s="6">
        <v>550.6</v>
      </c>
      <c r="BA106" s="6">
        <v>223.3</v>
      </c>
      <c r="BB106" s="6">
        <v>1.95</v>
      </c>
      <c r="BC106" s="6">
        <v>0.96</v>
      </c>
      <c r="BD106" s="6">
        <v>0.36</v>
      </c>
      <c r="BE106" s="6">
        <v>0.06</v>
      </c>
      <c r="BF106" s="6">
        <v>1.62</v>
      </c>
      <c r="BG106" s="6">
        <v>0.82099999999999995</v>
      </c>
      <c r="BH106" s="6">
        <v>21.8</v>
      </c>
      <c r="BI106" s="6">
        <v>0.2</v>
      </c>
      <c r="BJ106" s="6">
        <v>0.1</v>
      </c>
    </row>
    <row r="107" spans="1:62">
      <c r="A107" s="5">
        <v>41373</v>
      </c>
      <c r="B107" s="6">
        <v>2643.6</v>
      </c>
      <c r="C107" s="6">
        <v>1400.6</v>
      </c>
      <c r="D107" s="6">
        <v>4784.2</v>
      </c>
      <c r="E107" s="6"/>
      <c r="F107" s="6"/>
      <c r="G107" s="6"/>
      <c r="H107" s="6">
        <v>0</v>
      </c>
      <c r="I107" s="6">
        <v>0</v>
      </c>
      <c r="J107" s="6">
        <v>386758.3</v>
      </c>
      <c r="K107" s="6">
        <v>154157.79999999999</v>
      </c>
      <c r="L107" s="6">
        <v>37475</v>
      </c>
      <c r="M107" s="6">
        <v>8.6999999999999993</v>
      </c>
      <c r="N107" s="6">
        <v>14.1</v>
      </c>
      <c r="O107" s="6">
        <v>13593.5</v>
      </c>
      <c r="P107" s="6">
        <v>6304</v>
      </c>
      <c r="Q107" s="6">
        <v>153133.79999999999</v>
      </c>
      <c r="R107" s="6">
        <v>122972.1</v>
      </c>
      <c r="S107" s="6">
        <v>76365.7</v>
      </c>
      <c r="T107" s="6">
        <v>65552.2</v>
      </c>
      <c r="U107" s="6">
        <v>82764</v>
      </c>
      <c r="V107" s="6">
        <v>55960.9</v>
      </c>
      <c r="W107" s="6">
        <v>7449</v>
      </c>
      <c r="X107" s="6">
        <v>5641.7</v>
      </c>
      <c r="Y107" s="6">
        <v>698339.9</v>
      </c>
      <c r="Z107" s="6">
        <v>366552.5</v>
      </c>
      <c r="AA107" s="6">
        <v>1274985</v>
      </c>
      <c r="AB107" s="6">
        <v>125655.8</v>
      </c>
      <c r="AC107" s="6">
        <v>289.7</v>
      </c>
      <c r="AD107" s="6">
        <v>4372</v>
      </c>
      <c r="AE107" s="6">
        <v>70076.600000000006</v>
      </c>
      <c r="AF107" s="6">
        <v>39269.199999999997</v>
      </c>
      <c r="AG107" s="6">
        <v>1283033.8999999999</v>
      </c>
      <c r="AH107" s="6">
        <v>126085.8</v>
      </c>
      <c r="AI107" s="6">
        <v>880.7</v>
      </c>
      <c r="AJ107" s="6">
        <v>3915</v>
      </c>
      <c r="AK107" s="6">
        <v>11392.2</v>
      </c>
      <c r="AL107" s="6">
        <v>8808.1</v>
      </c>
      <c r="AM107" s="6">
        <v>46924.6</v>
      </c>
      <c r="AN107" s="6">
        <v>37180.699999999997</v>
      </c>
      <c r="AO107" s="6">
        <v>4715.6000000000004</v>
      </c>
      <c r="AP107" s="6">
        <v>3666</v>
      </c>
      <c r="AQ107" s="6">
        <v>11014.2</v>
      </c>
      <c r="AR107" s="6">
        <v>4329.6000000000004</v>
      </c>
      <c r="AS107" s="6">
        <v>7.4</v>
      </c>
      <c r="AT107" s="6">
        <v>11.8</v>
      </c>
      <c r="AU107" s="7">
        <v>235378.29</v>
      </c>
      <c r="AV107" s="7">
        <v>33944</v>
      </c>
      <c r="AW107" s="6">
        <v>1644</v>
      </c>
      <c r="AX107" s="6">
        <v>800</v>
      </c>
      <c r="AY107" s="6">
        <v>1306.7</v>
      </c>
      <c r="AZ107" s="6">
        <v>608.9</v>
      </c>
      <c r="BA107" s="6">
        <v>247.3</v>
      </c>
      <c r="BB107" s="6">
        <v>1.95</v>
      </c>
      <c r="BC107" s="6">
        <v>0.96</v>
      </c>
      <c r="BD107" s="6">
        <v>0.36</v>
      </c>
      <c r="BE107" s="6">
        <v>0.06</v>
      </c>
      <c r="BF107" s="6">
        <v>1.62</v>
      </c>
      <c r="BG107" s="6">
        <v>0.82099999999999995</v>
      </c>
      <c r="BH107" s="6">
        <v>21.8</v>
      </c>
      <c r="BI107" s="6">
        <v>0.2</v>
      </c>
      <c r="BJ107" s="6">
        <v>0.1</v>
      </c>
    </row>
    <row r="108" spans="1:62">
      <c r="A108" s="5">
        <v>41374</v>
      </c>
      <c r="B108" s="6">
        <v>2643.6</v>
      </c>
      <c r="C108" s="6">
        <v>1400.6</v>
      </c>
      <c r="D108" s="6">
        <v>4784.2</v>
      </c>
      <c r="E108" s="6"/>
      <c r="F108" s="6"/>
      <c r="G108" s="6"/>
      <c r="H108" s="6">
        <v>0</v>
      </c>
      <c r="I108" s="6">
        <v>0</v>
      </c>
      <c r="J108" s="6">
        <v>387006.6</v>
      </c>
      <c r="K108" s="6">
        <v>154256.4</v>
      </c>
      <c r="L108" s="6">
        <v>37499</v>
      </c>
      <c r="M108" s="6">
        <v>8.6999999999999993</v>
      </c>
      <c r="N108" s="6">
        <v>14.1</v>
      </c>
      <c r="O108" s="6">
        <v>13593.5</v>
      </c>
      <c r="P108" s="6">
        <v>6304</v>
      </c>
      <c r="Q108" s="6">
        <v>153164.70000000001</v>
      </c>
      <c r="R108" s="6">
        <v>122997.4</v>
      </c>
      <c r="S108" s="6">
        <v>76384.800000000003</v>
      </c>
      <c r="T108" s="6">
        <v>65568</v>
      </c>
      <c r="U108" s="6">
        <v>82785.7</v>
      </c>
      <c r="V108" s="6">
        <v>55976</v>
      </c>
      <c r="W108" s="6">
        <v>7456.2</v>
      </c>
      <c r="X108" s="6">
        <v>5646.5</v>
      </c>
      <c r="Y108" s="6">
        <v>698636.4</v>
      </c>
      <c r="Z108" s="6">
        <v>366717.2</v>
      </c>
      <c r="AA108" s="6">
        <v>1275282.1000000001</v>
      </c>
      <c r="AB108" s="6">
        <v>125679.8</v>
      </c>
      <c r="AC108" s="6">
        <v>289.7</v>
      </c>
      <c r="AD108" s="6">
        <v>4372</v>
      </c>
      <c r="AE108" s="6">
        <v>70264.7</v>
      </c>
      <c r="AF108" s="6">
        <v>39360</v>
      </c>
      <c r="AG108" s="6">
        <v>1283224.3</v>
      </c>
      <c r="AH108" s="6">
        <v>126109.8</v>
      </c>
      <c r="AI108" s="6">
        <v>880.7</v>
      </c>
      <c r="AJ108" s="6">
        <v>3915</v>
      </c>
      <c r="AK108" s="6">
        <v>11392.2</v>
      </c>
      <c r="AL108" s="6">
        <v>8808.1</v>
      </c>
      <c r="AM108" s="6">
        <v>46935.9</v>
      </c>
      <c r="AN108" s="6">
        <v>37188.800000000003</v>
      </c>
      <c r="AO108" s="6">
        <v>4732.7</v>
      </c>
      <c r="AP108" s="6">
        <v>3680.3</v>
      </c>
      <c r="AQ108" s="6">
        <v>11035.5</v>
      </c>
      <c r="AR108" s="6">
        <v>4337.8999999999996</v>
      </c>
      <c r="AS108" s="6">
        <v>7.4</v>
      </c>
      <c r="AT108" s="6">
        <v>11.8</v>
      </c>
      <c r="AU108" s="7">
        <v>235378.29</v>
      </c>
      <c r="AV108" s="7">
        <v>33944</v>
      </c>
      <c r="AW108" s="6">
        <v>1752.6</v>
      </c>
      <c r="AX108" s="6">
        <v>852.2</v>
      </c>
      <c r="AY108" s="6">
        <v>1405.9</v>
      </c>
      <c r="AZ108" s="6">
        <v>634.70000000000005</v>
      </c>
      <c r="BA108" s="6">
        <v>267</v>
      </c>
      <c r="BB108" s="6">
        <v>1.95</v>
      </c>
      <c r="BC108" s="6">
        <v>0.96</v>
      </c>
      <c r="BD108" s="6">
        <v>0.36</v>
      </c>
      <c r="BE108" s="6">
        <v>0.06</v>
      </c>
      <c r="BF108" s="6">
        <v>1.62</v>
      </c>
      <c r="BG108" s="6">
        <v>0.82099999999999995</v>
      </c>
      <c r="BH108" s="6">
        <v>21.8</v>
      </c>
      <c r="BI108" s="6">
        <v>0.2</v>
      </c>
      <c r="BJ108" s="6">
        <v>0.1</v>
      </c>
    </row>
    <row r="109" spans="1:62">
      <c r="A109" s="5">
        <v>41375</v>
      </c>
      <c r="B109" s="6">
        <v>2643.6</v>
      </c>
      <c r="C109" s="6">
        <v>1400.6</v>
      </c>
      <c r="D109" s="6">
        <v>4784.2</v>
      </c>
      <c r="E109" s="6"/>
      <c r="F109" s="6"/>
      <c r="G109" s="6"/>
      <c r="H109" s="6">
        <v>0</v>
      </c>
      <c r="I109" s="6">
        <v>0</v>
      </c>
      <c r="J109" s="6">
        <v>387256.8</v>
      </c>
      <c r="K109" s="6">
        <v>154355.70000000001</v>
      </c>
      <c r="L109" s="6">
        <v>37523</v>
      </c>
      <c r="M109" s="6">
        <v>8.6999999999999993</v>
      </c>
      <c r="N109" s="6">
        <v>14.1</v>
      </c>
      <c r="O109" s="6">
        <v>13593.5</v>
      </c>
      <c r="P109" s="6">
        <v>6304</v>
      </c>
      <c r="Q109" s="6">
        <v>153195.70000000001</v>
      </c>
      <c r="R109" s="6">
        <v>123022.7</v>
      </c>
      <c r="S109" s="6">
        <v>76403.8</v>
      </c>
      <c r="T109" s="6">
        <v>65583.8</v>
      </c>
      <c r="U109" s="6">
        <v>82807.600000000006</v>
      </c>
      <c r="V109" s="6">
        <v>55991</v>
      </c>
      <c r="W109" s="6">
        <v>7463.5</v>
      </c>
      <c r="X109" s="6">
        <v>5651.4</v>
      </c>
      <c r="Y109" s="6">
        <v>698952.2</v>
      </c>
      <c r="Z109" s="6">
        <v>366884</v>
      </c>
      <c r="AA109" s="6">
        <v>1275599.3</v>
      </c>
      <c r="AB109" s="6">
        <v>125703.8</v>
      </c>
      <c r="AC109" s="6">
        <v>289.7</v>
      </c>
      <c r="AD109" s="6">
        <v>4372</v>
      </c>
      <c r="AE109" s="6">
        <v>70414.3</v>
      </c>
      <c r="AF109" s="6">
        <v>39439.300000000003</v>
      </c>
      <c r="AG109" s="6">
        <v>1283327.2</v>
      </c>
      <c r="AH109" s="6">
        <v>126133.8</v>
      </c>
      <c r="AI109" s="6">
        <v>880.7</v>
      </c>
      <c r="AJ109" s="6">
        <v>3915</v>
      </c>
      <c r="AK109" s="6">
        <v>11392.2</v>
      </c>
      <c r="AL109" s="6">
        <v>8808.1</v>
      </c>
      <c r="AM109" s="6">
        <v>46947.199999999997</v>
      </c>
      <c r="AN109" s="6">
        <v>37196.9</v>
      </c>
      <c r="AO109" s="6">
        <v>4749.8999999999996</v>
      </c>
      <c r="AP109" s="6">
        <v>3694.6</v>
      </c>
      <c r="AQ109" s="6">
        <v>11053.7</v>
      </c>
      <c r="AR109" s="6">
        <v>4344.7</v>
      </c>
      <c r="AS109" s="6">
        <v>7.4</v>
      </c>
      <c r="AT109" s="6">
        <v>11.8</v>
      </c>
      <c r="AU109" s="7">
        <v>235378.29</v>
      </c>
      <c r="AV109" s="7">
        <v>33944</v>
      </c>
      <c r="AW109" s="6">
        <v>1842.8</v>
      </c>
      <c r="AX109" s="6">
        <v>895.8</v>
      </c>
      <c r="AY109" s="6">
        <v>1490</v>
      </c>
      <c r="AZ109" s="6">
        <v>693</v>
      </c>
      <c r="BA109" s="6">
        <v>282.5</v>
      </c>
      <c r="BB109" s="6">
        <v>1.95</v>
      </c>
      <c r="BC109" s="6">
        <v>0.96</v>
      </c>
      <c r="BD109" s="6">
        <v>0.36</v>
      </c>
      <c r="BE109" s="6">
        <v>0.06</v>
      </c>
      <c r="BF109" s="6">
        <v>1.62</v>
      </c>
      <c r="BG109" s="6">
        <v>0.82099999999999995</v>
      </c>
      <c r="BH109" s="6">
        <v>21.8</v>
      </c>
      <c r="BI109" s="6">
        <v>0.2</v>
      </c>
      <c r="BJ109" s="6">
        <v>0.1</v>
      </c>
    </row>
    <row r="110" spans="1:62">
      <c r="A110" s="5">
        <v>41376</v>
      </c>
      <c r="B110" s="6">
        <v>2644.24</v>
      </c>
      <c r="C110" s="6">
        <v>1401</v>
      </c>
      <c r="D110" s="6">
        <v>4785.25</v>
      </c>
      <c r="E110" s="6"/>
      <c r="F110" s="6"/>
      <c r="G110" s="6"/>
      <c r="H110" s="6">
        <v>0</v>
      </c>
      <c r="I110" s="6">
        <v>0</v>
      </c>
      <c r="J110" s="6">
        <v>387506.3</v>
      </c>
      <c r="K110" s="6">
        <v>154454.39999999999</v>
      </c>
      <c r="L110" s="6">
        <v>37547</v>
      </c>
      <c r="M110" s="6">
        <v>8.6999999999999993</v>
      </c>
      <c r="N110" s="6">
        <v>14.1</v>
      </c>
      <c r="O110" s="6">
        <v>13593.5</v>
      </c>
      <c r="P110" s="6">
        <v>6304</v>
      </c>
      <c r="Q110" s="6">
        <v>153226.4</v>
      </c>
      <c r="R110" s="6">
        <v>123047.8</v>
      </c>
      <c r="S110" s="6">
        <v>76423.100000000006</v>
      </c>
      <c r="T110" s="6">
        <v>65599.600000000006</v>
      </c>
      <c r="U110" s="6">
        <v>82828.899999999994</v>
      </c>
      <c r="V110" s="6">
        <v>56005.7</v>
      </c>
      <c r="W110" s="6">
        <v>7470.7</v>
      </c>
      <c r="X110" s="6">
        <v>5656.2</v>
      </c>
      <c r="Y110" s="6">
        <v>699265.3</v>
      </c>
      <c r="Z110" s="6">
        <v>367039.2</v>
      </c>
      <c r="AA110" s="6">
        <v>1275914</v>
      </c>
      <c r="AB110" s="6">
        <v>125727.8</v>
      </c>
      <c r="AC110" s="6">
        <v>289.7</v>
      </c>
      <c r="AD110" s="6">
        <v>4372</v>
      </c>
      <c r="AE110" s="6">
        <v>70600.5</v>
      </c>
      <c r="AF110" s="6">
        <v>39545.4</v>
      </c>
      <c r="AG110" s="6">
        <v>1283566</v>
      </c>
      <c r="AH110" s="6">
        <v>126157.8</v>
      </c>
      <c r="AI110" s="6">
        <v>880.7</v>
      </c>
      <c r="AJ110" s="6">
        <v>3915</v>
      </c>
      <c r="AK110" s="6">
        <v>11392.2</v>
      </c>
      <c r="AL110" s="6">
        <v>8808.1</v>
      </c>
      <c r="AM110" s="6">
        <v>46958.5</v>
      </c>
      <c r="AN110" s="6">
        <v>37205.199999999997</v>
      </c>
      <c r="AO110" s="6">
        <v>4767</v>
      </c>
      <c r="AP110" s="6">
        <v>3708.8</v>
      </c>
      <c r="AQ110" s="6">
        <v>11075.3</v>
      </c>
      <c r="AR110" s="6">
        <v>4353.3999999999996</v>
      </c>
      <c r="AS110" s="6">
        <v>7.4</v>
      </c>
      <c r="AT110" s="6">
        <v>11.8</v>
      </c>
      <c r="AU110" s="7">
        <v>235378.29</v>
      </c>
      <c r="AV110" s="7">
        <v>33944</v>
      </c>
      <c r="AW110" s="6">
        <v>1964.2</v>
      </c>
      <c r="AX110" s="6">
        <v>954.1</v>
      </c>
      <c r="AY110" s="6">
        <v>1603</v>
      </c>
      <c r="AZ110" s="6">
        <v>745</v>
      </c>
      <c r="BA110" s="6">
        <v>303.89999999999998</v>
      </c>
      <c r="BB110" s="6">
        <v>1.95</v>
      </c>
      <c r="BC110" s="6">
        <v>0.96</v>
      </c>
      <c r="BD110" s="6">
        <v>0.36</v>
      </c>
      <c r="BE110" s="6">
        <v>0.06</v>
      </c>
      <c r="BF110" s="6">
        <v>1.62</v>
      </c>
      <c r="BG110" s="6">
        <v>0.82099999999999995</v>
      </c>
      <c r="BH110" s="6">
        <v>21.8</v>
      </c>
      <c r="BI110" s="6">
        <v>0.2</v>
      </c>
      <c r="BJ110" s="6">
        <v>0.1</v>
      </c>
    </row>
    <row r="111" spans="1:62">
      <c r="A111" s="5">
        <v>41377</v>
      </c>
      <c r="B111" s="6">
        <v>2644.24</v>
      </c>
      <c r="C111" s="6">
        <v>1401</v>
      </c>
      <c r="D111" s="6">
        <v>4785.25</v>
      </c>
      <c r="E111" s="6"/>
      <c r="F111" s="6"/>
      <c r="G111" s="6"/>
      <c r="H111" s="6">
        <v>0</v>
      </c>
      <c r="I111" s="6">
        <v>0</v>
      </c>
      <c r="J111" s="6">
        <v>387759.6</v>
      </c>
      <c r="K111" s="6">
        <v>154554.29999999999</v>
      </c>
      <c r="L111" s="6">
        <v>37571</v>
      </c>
      <c r="M111" s="6">
        <v>8.6999999999999993</v>
      </c>
      <c r="N111" s="6">
        <v>14.1</v>
      </c>
      <c r="O111" s="6">
        <v>13593.5</v>
      </c>
      <c r="P111" s="6">
        <v>6304</v>
      </c>
      <c r="Q111" s="6">
        <v>153257</v>
      </c>
      <c r="R111" s="6">
        <v>123073</v>
      </c>
      <c r="S111" s="6">
        <v>76443.5</v>
      </c>
      <c r="T111" s="6">
        <v>65616</v>
      </c>
      <c r="U111" s="6">
        <v>82850</v>
      </c>
      <c r="V111" s="6">
        <v>56020.4</v>
      </c>
      <c r="W111" s="6">
        <v>7477.8</v>
      </c>
      <c r="X111" s="6">
        <v>5661.1</v>
      </c>
      <c r="Y111" s="6">
        <v>699592.6</v>
      </c>
      <c r="Z111" s="6">
        <v>367196.8</v>
      </c>
      <c r="AA111" s="6">
        <v>1276242.8999999999</v>
      </c>
      <c r="AB111" s="6">
        <v>125751.8</v>
      </c>
      <c r="AC111" s="6">
        <v>289.7</v>
      </c>
      <c r="AD111" s="6">
        <v>4372</v>
      </c>
      <c r="AE111" s="6">
        <v>70797.8</v>
      </c>
      <c r="AF111" s="6">
        <v>39660.9</v>
      </c>
      <c r="AG111" s="6">
        <v>1283765.2</v>
      </c>
      <c r="AH111" s="6">
        <v>126181.8</v>
      </c>
      <c r="AI111" s="6">
        <v>880.7</v>
      </c>
      <c r="AJ111" s="6">
        <v>3915</v>
      </c>
      <c r="AK111" s="6">
        <v>11392.2</v>
      </c>
      <c r="AL111" s="6">
        <v>8808.1</v>
      </c>
      <c r="AM111" s="6">
        <v>46970.3</v>
      </c>
      <c r="AN111" s="6">
        <v>37214.1</v>
      </c>
      <c r="AO111" s="6">
        <v>4784.3</v>
      </c>
      <c r="AP111" s="6">
        <v>3723.2</v>
      </c>
      <c r="AQ111" s="6">
        <v>11102.9</v>
      </c>
      <c r="AR111" s="6">
        <v>4364.3</v>
      </c>
      <c r="AS111" s="6">
        <v>7.4</v>
      </c>
      <c r="AT111" s="6">
        <v>11.8</v>
      </c>
      <c r="AU111" s="7">
        <v>235378.29</v>
      </c>
      <c r="AV111" s="7">
        <v>33944</v>
      </c>
      <c r="AW111" s="6">
        <v>2100.1999999999998</v>
      </c>
      <c r="AX111" s="6">
        <v>1019.1</v>
      </c>
      <c r="AY111" s="6">
        <v>1732</v>
      </c>
      <c r="AZ111" s="6">
        <v>804</v>
      </c>
      <c r="BA111" s="6">
        <v>327.9</v>
      </c>
      <c r="BB111" s="6">
        <v>1.95</v>
      </c>
      <c r="BC111" s="6">
        <v>0.96</v>
      </c>
      <c r="BD111" s="6">
        <v>0.36</v>
      </c>
      <c r="BE111" s="6">
        <v>0.06</v>
      </c>
      <c r="BF111" s="6">
        <v>1.62</v>
      </c>
      <c r="BG111" s="6">
        <v>0.82099999999999995</v>
      </c>
      <c r="BH111" s="6">
        <v>21.8</v>
      </c>
      <c r="BI111" s="6">
        <v>0.2</v>
      </c>
      <c r="BJ111" s="6">
        <v>0.1</v>
      </c>
    </row>
    <row r="112" spans="1:62">
      <c r="A112" s="5">
        <v>41378</v>
      </c>
      <c r="B112" s="6">
        <v>2644.24</v>
      </c>
      <c r="C112" s="6">
        <v>1401</v>
      </c>
      <c r="D112" s="6">
        <v>4785.25</v>
      </c>
      <c r="E112" s="6"/>
      <c r="F112" s="6"/>
      <c r="G112" s="6"/>
      <c r="H112" s="6">
        <v>0</v>
      </c>
      <c r="I112" s="6">
        <v>0</v>
      </c>
      <c r="J112" s="6">
        <v>388014</v>
      </c>
      <c r="K112" s="6">
        <v>154654.39999999999</v>
      </c>
      <c r="L112" s="6">
        <v>37595</v>
      </c>
      <c r="M112" s="6">
        <v>8.6999999999999993</v>
      </c>
      <c r="N112" s="6">
        <v>14.1</v>
      </c>
      <c r="O112" s="6">
        <v>13593.5</v>
      </c>
      <c r="P112" s="6">
        <v>6304</v>
      </c>
      <c r="Q112" s="6">
        <v>153288.29999999999</v>
      </c>
      <c r="R112" s="6">
        <v>123098.2</v>
      </c>
      <c r="S112" s="6">
        <v>76462.3</v>
      </c>
      <c r="T112" s="6">
        <v>65631</v>
      </c>
      <c r="U112" s="6">
        <v>82871.3</v>
      </c>
      <c r="V112" s="6">
        <v>56035.199999999997</v>
      </c>
      <c r="W112" s="6">
        <v>7485.1</v>
      </c>
      <c r="X112" s="6">
        <v>5665.8</v>
      </c>
      <c r="Y112" s="6">
        <v>699915</v>
      </c>
      <c r="Z112" s="6">
        <v>367360</v>
      </c>
      <c r="AA112" s="6">
        <v>1276566</v>
      </c>
      <c r="AB112" s="6">
        <v>125775.8</v>
      </c>
      <c r="AC112" s="6">
        <v>289.7</v>
      </c>
      <c r="AD112" s="6">
        <v>4372</v>
      </c>
      <c r="AE112" s="6">
        <v>70996</v>
      </c>
      <c r="AF112" s="6">
        <v>39767.599999999999</v>
      </c>
      <c r="AG112" s="6">
        <v>1283966</v>
      </c>
      <c r="AH112" s="6">
        <v>126205.8</v>
      </c>
      <c r="AI112" s="6">
        <v>880.7</v>
      </c>
      <c r="AJ112" s="6">
        <v>3915</v>
      </c>
      <c r="AK112" s="6">
        <v>11392.2</v>
      </c>
      <c r="AL112" s="6">
        <v>8808.1</v>
      </c>
      <c r="AM112" s="6">
        <v>46982.5</v>
      </c>
      <c r="AN112" s="6">
        <v>37222.9</v>
      </c>
      <c r="AO112" s="6">
        <v>4801.8999999999996</v>
      </c>
      <c r="AP112" s="6">
        <v>3737.6</v>
      </c>
      <c r="AQ112" s="6">
        <v>11124.6</v>
      </c>
      <c r="AR112" s="6">
        <v>4372.7</v>
      </c>
      <c r="AS112" s="6">
        <v>7.4</v>
      </c>
      <c r="AT112" s="6">
        <v>11.8</v>
      </c>
      <c r="AU112" s="7">
        <v>235378.29</v>
      </c>
      <c r="AV112" s="7">
        <v>33944</v>
      </c>
      <c r="AW112" s="6">
        <v>2236.8000000000002</v>
      </c>
      <c r="AX112" s="6">
        <v>1084</v>
      </c>
      <c r="AY112" s="6">
        <v>1862</v>
      </c>
      <c r="AZ112" s="6">
        <v>862.2</v>
      </c>
      <c r="BA112" s="6">
        <v>351.9</v>
      </c>
      <c r="BB112" s="6">
        <v>1.95</v>
      </c>
      <c r="BC112" s="6">
        <v>0.96</v>
      </c>
      <c r="BD112" s="6">
        <v>0.36</v>
      </c>
      <c r="BE112" s="6">
        <v>0.06</v>
      </c>
      <c r="BF112" s="6">
        <v>1.62</v>
      </c>
      <c r="BG112" s="6">
        <v>0.82099999999999995</v>
      </c>
      <c r="BH112" s="6">
        <v>21.8</v>
      </c>
      <c r="BI112" s="6">
        <v>0.2</v>
      </c>
      <c r="BJ112" s="6">
        <v>0.1</v>
      </c>
    </row>
    <row r="113" spans="1:62">
      <c r="A113" s="5">
        <v>41379</v>
      </c>
      <c r="B113" s="6">
        <v>2644.24</v>
      </c>
      <c r="C113" s="6">
        <v>1401</v>
      </c>
      <c r="D113" s="6">
        <v>4785.25</v>
      </c>
      <c r="E113" s="6"/>
      <c r="F113" s="6"/>
      <c r="G113" s="6"/>
      <c r="H113" s="6">
        <v>0</v>
      </c>
      <c r="I113" s="6">
        <v>0</v>
      </c>
      <c r="J113" s="6">
        <v>388269</v>
      </c>
      <c r="K113" s="6">
        <v>154755</v>
      </c>
      <c r="L113" s="6">
        <v>37619</v>
      </c>
      <c r="M113" s="6">
        <v>8.6999999999999993</v>
      </c>
      <c r="N113" s="6">
        <v>14.1</v>
      </c>
      <c r="O113" s="6">
        <v>13593.5</v>
      </c>
      <c r="P113" s="6">
        <v>6304</v>
      </c>
      <c r="Q113" s="6">
        <v>153320.1</v>
      </c>
      <c r="R113" s="6">
        <v>123123.9</v>
      </c>
      <c r="S113" s="6">
        <v>76481.600000000006</v>
      </c>
      <c r="T113" s="6">
        <v>65646.100000000006</v>
      </c>
      <c r="U113" s="6">
        <v>82892.899999999994</v>
      </c>
      <c r="V113" s="6">
        <v>56049.8</v>
      </c>
      <c r="W113" s="6">
        <v>7492.2</v>
      </c>
      <c r="X113" s="6">
        <v>5670.5</v>
      </c>
      <c r="Y113" s="6">
        <v>700243</v>
      </c>
      <c r="Z113" s="6">
        <v>367517.4</v>
      </c>
      <c r="AA113" s="6">
        <v>1276896</v>
      </c>
      <c r="AB113" s="6">
        <v>125799.8</v>
      </c>
      <c r="AC113" s="6">
        <v>289.7</v>
      </c>
      <c r="AD113" s="6">
        <v>4372</v>
      </c>
      <c r="AE113" s="6">
        <v>71195</v>
      </c>
      <c r="AF113" s="6">
        <v>39883</v>
      </c>
      <c r="AG113" s="6">
        <v>1284167</v>
      </c>
      <c r="AH113" s="6">
        <v>126229.8</v>
      </c>
      <c r="AI113" s="6">
        <v>880.7</v>
      </c>
      <c r="AJ113" s="6">
        <v>3915</v>
      </c>
      <c r="AK113" s="6">
        <v>11392.2</v>
      </c>
      <c r="AL113" s="6">
        <v>8808.1</v>
      </c>
      <c r="AM113" s="6">
        <v>46994.8</v>
      </c>
      <c r="AN113" s="6">
        <v>37231.699999999997</v>
      </c>
      <c r="AO113" s="6">
        <v>4819.6000000000004</v>
      </c>
      <c r="AP113" s="6">
        <v>3752.1</v>
      </c>
      <c r="AQ113" s="6">
        <v>11151.3</v>
      </c>
      <c r="AR113" s="6">
        <v>4383.3</v>
      </c>
      <c r="AS113" s="6">
        <v>7.4</v>
      </c>
      <c r="AT113" s="6">
        <v>11.8</v>
      </c>
      <c r="AU113" s="7">
        <v>235378.29</v>
      </c>
      <c r="AV113" s="7">
        <v>33944</v>
      </c>
      <c r="AW113" s="6">
        <v>2373.6</v>
      </c>
      <c r="AX113" s="6">
        <v>1149.3</v>
      </c>
      <c r="AY113" s="6">
        <v>1991</v>
      </c>
      <c r="AZ113" s="6">
        <v>921</v>
      </c>
      <c r="BA113" s="6">
        <v>375.9</v>
      </c>
      <c r="BB113" s="6">
        <v>1.95</v>
      </c>
      <c r="BC113" s="6">
        <v>0.96</v>
      </c>
      <c r="BD113" s="6">
        <v>0.36</v>
      </c>
      <c r="BE113" s="6">
        <v>0.06</v>
      </c>
      <c r="BF113" s="6">
        <v>1.62</v>
      </c>
      <c r="BG113" s="6">
        <v>0.82099999999999995</v>
      </c>
      <c r="BH113" s="6">
        <v>21.8</v>
      </c>
      <c r="BI113" s="6">
        <v>0.2</v>
      </c>
      <c r="BJ113" s="6">
        <v>0.1</v>
      </c>
    </row>
    <row r="114" spans="1:62">
      <c r="A114" s="5">
        <v>41380</v>
      </c>
      <c r="B114" s="6">
        <v>2644.24</v>
      </c>
      <c r="C114" s="6">
        <v>1401</v>
      </c>
      <c r="D114" s="6">
        <v>4785.25</v>
      </c>
      <c r="E114" s="6"/>
      <c r="F114" s="6"/>
      <c r="G114" s="6"/>
      <c r="H114" s="6">
        <v>0</v>
      </c>
      <c r="I114" s="6">
        <v>0</v>
      </c>
      <c r="J114" s="6">
        <v>388527.7</v>
      </c>
      <c r="K114" s="6">
        <v>154856.6</v>
      </c>
      <c r="L114" s="6">
        <v>37643</v>
      </c>
      <c r="M114" s="6">
        <v>8.6999999999999993</v>
      </c>
      <c r="N114" s="6">
        <v>14.1</v>
      </c>
      <c r="O114" s="6">
        <v>13593.5</v>
      </c>
      <c r="P114" s="6">
        <v>6304</v>
      </c>
      <c r="Q114" s="6">
        <v>153352</v>
      </c>
      <c r="R114" s="6">
        <v>123149.7</v>
      </c>
      <c r="S114" s="6">
        <v>76500.5</v>
      </c>
      <c r="T114" s="6">
        <v>65661.3</v>
      </c>
      <c r="U114" s="6">
        <v>82914.7</v>
      </c>
      <c r="V114" s="6">
        <v>56064.6</v>
      </c>
      <c r="W114" s="6">
        <v>7499.3</v>
      </c>
      <c r="X114" s="6">
        <v>5675.2</v>
      </c>
      <c r="Y114" s="6">
        <v>700551.4</v>
      </c>
      <c r="Z114" s="6">
        <v>367669.7</v>
      </c>
      <c r="AA114" s="6">
        <v>1277205.8</v>
      </c>
      <c r="AB114" s="6">
        <v>125823.8</v>
      </c>
      <c r="AC114" s="6">
        <v>290</v>
      </c>
      <c r="AD114" s="6">
        <v>4725.8</v>
      </c>
      <c r="AE114" s="6">
        <v>71357.100000000006</v>
      </c>
      <c r="AF114" s="6">
        <v>39977.1</v>
      </c>
      <c r="AG114" s="6">
        <v>1284331.8999999999</v>
      </c>
      <c r="AH114" s="6">
        <v>126253.8</v>
      </c>
      <c r="AI114" s="6">
        <v>880.7</v>
      </c>
      <c r="AJ114" s="6">
        <v>3915</v>
      </c>
      <c r="AK114" s="6">
        <v>11392.2</v>
      </c>
      <c r="AL114" s="6">
        <v>8808.1</v>
      </c>
      <c r="AM114" s="6">
        <v>47007.9</v>
      </c>
      <c r="AN114" s="6">
        <v>37240.9</v>
      </c>
      <c r="AO114" s="6">
        <v>4837.3</v>
      </c>
      <c r="AP114" s="6">
        <v>3766.7</v>
      </c>
      <c r="AQ114" s="6">
        <v>11174</v>
      </c>
      <c r="AR114" s="6">
        <v>4392.3</v>
      </c>
      <c r="AS114" s="6">
        <v>7.4</v>
      </c>
      <c r="AT114" s="6">
        <v>11.8</v>
      </c>
      <c r="AU114" s="7">
        <v>235378.29</v>
      </c>
      <c r="AV114" s="7">
        <v>33944</v>
      </c>
      <c r="AW114" s="6">
        <v>2451.6999999999998</v>
      </c>
      <c r="AX114" s="6">
        <v>1186.8</v>
      </c>
      <c r="AY114" s="6">
        <v>2064</v>
      </c>
      <c r="AZ114" s="6">
        <v>954</v>
      </c>
      <c r="BA114" s="6">
        <v>389</v>
      </c>
      <c r="BB114" s="6">
        <v>1.95</v>
      </c>
      <c r="BC114" s="6">
        <v>0.96</v>
      </c>
      <c r="BD114" s="6">
        <v>0.36</v>
      </c>
      <c r="BE114" s="6">
        <v>0.06</v>
      </c>
      <c r="BF114" s="6">
        <v>1.62</v>
      </c>
      <c r="BG114" s="6">
        <v>0.82099999999999995</v>
      </c>
      <c r="BH114" s="6">
        <v>21.8</v>
      </c>
      <c r="BI114" s="6">
        <v>0.2</v>
      </c>
      <c r="BJ114" s="6">
        <v>0.1</v>
      </c>
    </row>
    <row r="115" spans="1:62">
      <c r="A115" s="5">
        <v>41381</v>
      </c>
      <c r="B115" s="6">
        <v>2644.24</v>
      </c>
      <c r="C115" s="6">
        <v>1401</v>
      </c>
      <c r="D115" s="6">
        <v>4785.25</v>
      </c>
      <c r="E115" s="6"/>
      <c r="F115" s="6"/>
      <c r="G115" s="6"/>
      <c r="H115" s="6">
        <v>0</v>
      </c>
      <c r="I115" s="6">
        <v>0</v>
      </c>
      <c r="J115" s="6">
        <v>388781.7</v>
      </c>
      <c r="K115" s="6">
        <v>154956.70000000001</v>
      </c>
      <c r="L115" s="6">
        <v>37667</v>
      </c>
      <c r="M115" s="6">
        <v>8.6999999999999993</v>
      </c>
      <c r="N115" s="6">
        <v>14.1</v>
      </c>
      <c r="O115" s="6">
        <v>13593.5</v>
      </c>
      <c r="P115" s="6">
        <v>6304</v>
      </c>
      <c r="Q115" s="6">
        <v>153383.6</v>
      </c>
      <c r="R115" s="6">
        <v>123175.2</v>
      </c>
      <c r="S115" s="6">
        <v>76521.8</v>
      </c>
      <c r="T115" s="6">
        <v>65677.899999999994</v>
      </c>
      <c r="U115" s="6">
        <v>82936.2</v>
      </c>
      <c r="V115" s="6">
        <v>56079.3</v>
      </c>
      <c r="W115" s="6">
        <v>7506.4</v>
      </c>
      <c r="X115" s="6">
        <v>5680</v>
      </c>
      <c r="Y115" s="6">
        <v>700879.9</v>
      </c>
      <c r="Z115" s="6">
        <v>367822.8</v>
      </c>
      <c r="AA115" s="6">
        <v>1277536.2</v>
      </c>
      <c r="AB115" s="6">
        <v>125847.8</v>
      </c>
      <c r="AC115" s="6">
        <v>290</v>
      </c>
      <c r="AD115" s="6">
        <v>4725.8</v>
      </c>
      <c r="AE115" s="6">
        <v>71540.3</v>
      </c>
      <c r="AF115" s="6">
        <v>40089.699999999997</v>
      </c>
      <c r="AG115" s="6">
        <v>1284517.3999999999</v>
      </c>
      <c r="AH115" s="6">
        <v>126277.8</v>
      </c>
      <c r="AI115" s="6">
        <v>880.7</v>
      </c>
      <c r="AJ115" s="6">
        <v>3915</v>
      </c>
      <c r="AK115" s="6">
        <v>11392.2</v>
      </c>
      <c r="AL115" s="6">
        <v>8808.1</v>
      </c>
      <c r="AM115" s="6">
        <v>47020.5</v>
      </c>
      <c r="AN115" s="6">
        <v>37249.9</v>
      </c>
      <c r="AO115" s="6">
        <v>4854.8</v>
      </c>
      <c r="AP115" s="6">
        <v>3781.1</v>
      </c>
      <c r="AQ115" s="6">
        <v>11206.2</v>
      </c>
      <c r="AR115" s="6">
        <v>4405.1000000000004</v>
      </c>
      <c r="AS115" s="6">
        <v>7.4</v>
      </c>
      <c r="AT115" s="6">
        <v>11.8</v>
      </c>
      <c r="AU115" s="7">
        <v>235378.29</v>
      </c>
      <c r="AV115" s="7">
        <v>33944</v>
      </c>
      <c r="AW115" s="6">
        <v>2566.1999999999998</v>
      </c>
      <c r="AX115" s="6">
        <v>1241.3</v>
      </c>
      <c r="AY115" s="6">
        <v>2171.3000000000002</v>
      </c>
      <c r="AZ115" s="6">
        <v>1003</v>
      </c>
      <c r="BA115" s="6">
        <v>408</v>
      </c>
      <c r="BB115" s="6">
        <v>1.95</v>
      </c>
      <c r="BC115" s="6">
        <v>0.96</v>
      </c>
      <c r="BD115" s="6">
        <v>0.36</v>
      </c>
      <c r="BE115" s="6">
        <v>0.06</v>
      </c>
      <c r="BF115" s="6">
        <v>1.62</v>
      </c>
      <c r="BG115" s="6">
        <v>0.82099999999999995</v>
      </c>
      <c r="BH115" s="6">
        <v>21.8</v>
      </c>
      <c r="BI115" s="6">
        <v>0.2</v>
      </c>
      <c r="BJ115" s="6">
        <v>0.1</v>
      </c>
    </row>
    <row r="116" spans="1:62">
      <c r="A116" s="5">
        <v>41382</v>
      </c>
      <c r="B116" s="6">
        <v>2645.1</v>
      </c>
      <c r="C116" s="71">
        <v>1401.4929999999999</v>
      </c>
      <c r="D116" s="6">
        <v>4786.3</v>
      </c>
      <c r="E116" s="6"/>
      <c r="F116" s="6"/>
      <c r="G116" s="6"/>
      <c r="H116" s="6">
        <v>0</v>
      </c>
      <c r="I116" s="6">
        <v>0</v>
      </c>
      <c r="J116" s="6">
        <v>389005.6</v>
      </c>
      <c r="K116" s="6">
        <v>155045.4</v>
      </c>
      <c r="L116" s="6">
        <v>37688</v>
      </c>
      <c r="M116" s="6">
        <v>8.6999999999999993</v>
      </c>
      <c r="N116" s="6">
        <v>14.1</v>
      </c>
      <c r="O116" s="6">
        <v>13593.8</v>
      </c>
      <c r="P116" s="6">
        <v>6304.1</v>
      </c>
      <c r="Q116" s="6">
        <v>153417.1</v>
      </c>
      <c r="R116" s="6">
        <v>123201.8</v>
      </c>
      <c r="S116" s="6">
        <v>76540.399999999994</v>
      </c>
      <c r="T116" s="6">
        <v>65692.399999999994</v>
      </c>
      <c r="U116" s="6">
        <v>82956.7</v>
      </c>
      <c r="V116" s="6">
        <v>56093.3</v>
      </c>
      <c r="W116" s="6">
        <v>7513.5</v>
      </c>
      <c r="X116" s="6">
        <v>5684.6</v>
      </c>
      <c r="Y116" s="6">
        <v>701165</v>
      </c>
      <c r="Z116" s="6">
        <v>367967.7</v>
      </c>
      <c r="AA116" s="6">
        <v>1277822.3999999999</v>
      </c>
      <c r="AB116" s="6">
        <v>125871.8</v>
      </c>
      <c r="AC116" s="6">
        <v>290</v>
      </c>
      <c r="AD116" s="6">
        <v>4725.8</v>
      </c>
      <c r="AE116" s="6">
        <v>71712.2</v>
      </c>
      <c r="AF116" s="6">
        <v>40185.699999999997</v>
      </c>
      <c r="AG116" s="6">
        <v>1286691.5</v>
      </c>
      <c r="AH116" s="6">
        <v>126301.8</v>
      </c>
      <c r="AI116" s="6">
        <v>880.7</v>
      </c>
      <c r="AJ116" s="6">
        <v>3915</v>
      </c>
      <c r="AK116" s="6">
        <v>11392.2</v>
      </c>
      <c r="AL116" s="6">
        <v>8808.1</v>
      </c>
      <c r="AM116" s="6">
        <v>47031.8</v>
      </c>
      <c r="AN116" s="6">
        <v>37258</v>
      </c>
      <c r="AO116" s="6">
        <v>4873.5</v>
      </c>
      <c r="AP116" s="6">
        <v>3796.1</v>
      </c>
      <c r="AQ116" s="6">
        <v>11228.5</v>
      </c>
      <c r="AR116" s="6">
        <v>4413.8</v>
      </c>
      <c r="AS116" s="6">
        <v>7.4</v>
      </c>
      <c r="AT116" s="6">
        <v>11.8</v>
      </c>
      <c r="AU116" s="7">
        <v>235378.29</v>
      </c>
      <c r="AV116" s="7">
        <v>33944</v>
      </c>
      <c r="AW116" s="6">
        <v>2666.8</v>
      </c>
      <c r="AX116" s="6">
        <v>1289.4000000000001</v>
      </c>
      <c r="AY116" s="6">
        <v>2268</v>
      </c>
      <c r="AZ116" s="6">
        <v>1047.4000000000001</v>
      </c>
      <c r="BA116" s="6">
        <v>427</v>
      </c>
      <c r="BB116" s="6">
        <v>1.95</v>
      </c>
      <c r="BC116" s="6">
        <v>0.96</v>
      </c>
      <c r="BD116" s="6">
        <v>0.36</v>
      </c>
      <c r="BE116" s="6">
        <v>0.06</v>
      </c>
      <c r="BF116" s="6">
        <v>1.62</v>
      </c>
      <c r="BG116" s="6">
        <v>0.82099999999999995</v>
      </c>
      <c r="BH116" s="6">
        <v>21.8</v>
      </c>
      <c r="BI116" s="6">
        <v>0.2</v>
      </c>
      <c r="BJ116" s="6">
        <v>0.1</v>
      </c>
    </row>
    <row r="117" spans="1:62">
      <c r="A117" s="5">
        <v>41383</v>
      </c>
      <c r="B117" s="6">
        <v>2645.1</v>
      </c>
      <c r="C117" s="71">
        <v>1401.4929999999999</v>
      </c>
      <c r="D117" s="6">
        <v>4786.3</v>
      </c>
      <c r="E117" s="6"/>
      <c r="F117" s="6"/>
      <c r="G117" s="6"/>
      <c r="H117" s="6">
        <v>0</v>
      </c>
      <c r="I117" s="6">
        <v>0</v>
      </c>
      <c r="J117" s="6">
        <v>389109.1</v>
      </c>
      <c r="K117" s="6">
        <v>155086.29999999999</v>
      </c>
      <c r="L117" s="6">
        <v>37698</v>
      </c>
      <c r="M117" s="6">
        <v>8.6999999999999993</v>
      </c>
      <c r="N117" s="6">
        <v>14.1</v>
      </c>
      <c r="O117" s="6">
        <v>13594.4</v>
      </c>
      <c r="P117" s="6">
        <v>6304.5</v>
      </c>
      <c r="Q117" s="6">
        <v>153447.29999999999</v>
      </c>
      <c r="R117" s="6">
        <v>123225.7</v>
      </c>
      <c r="S117" s="6">
        <v>76551.899999999994</v>
      </c>
      <c r="T117" s="6">
        <v>65701.899999999994</v>
      </c>
      <c r="U117" s="6">
        <v>82977.5</v>
      </c>
      <c r="V117" s="6">
        <v>56107.5</v>
      </c>
      <c r="W117" s="6">
        <v>7520.4</v>
      </c>
      <c r="X117" s="6">
        <v>5689.2</v>
      </c>
      <c r="Y117" s="6">
        <v>701305.7</v>
      </c>
      <c r="Z117" s="6">
        <v>368049.3</v>
      </c>
      <c r="AA117" s="6">
        <v>1277965.7</v>
      </c>
      <c r="AB117" s="6">
        <v>125895.8</v>
      </c>
      <c r="AC117" s="6">
        <v>290</v>
      </c>
      <c r="AD117" s="6">
        <v>4725.8</v>
      </c>
      <c r="AE117" s="6">
        <v>71833.399999999994</v>
      </c>
      <c r="AF117" s="6">
        <v>40254.1</v>
      </c>
      <c r="AG117" s="6">
        <v>1284815.8999999999</v>
      </c>
      <c r="AH117" s="6">
        <v>126325.8</v>
      </c>
      <c r="AI117" s="6">
        <v>880.7</v>
      </c>
      <c r="AJ117" s="6">
        <v>3915</v>
      </c>
      <c r="AK117" s="6">
        <v>11392.2</v>
      </c>
      <c r="AL117" s="6">
        <v>8808.1</v>
      </c>
      <c r="AM117" s="6">
        <v>47043.7</v>
      </c>
      <c r="AN117" s="6">
        <v>37266.699999999997</v>
      </c>
      <c r="AO117" s="6">
        <v>4891.3</v>
      </c>
      <c r="AP117" s="6">
        <v>3809.9</v>
      </c>
      <c r="AQ117" s="6">
        <v>11236</v>
      </c>
      <c r="AR117" s="6">
        <v>4416.8</v>
      </c>
      <c r="AS117" s="6">
        <v>7.4</v>
      </c>
      <c r="AT117" s="6">
        <v>11.8</v>
      </c>
      <c r="AU117" s="7">
        <v>235378.29</v>
      </c>
      <c r="AV117" s="7">
        <v>33944</v>
      </c>
      <c r="AW117" s="6">
        <v>2714.8</v>
      </c>
      <c r="AX117" s="6">
        <v>1312.3</v>
      </c>
      <c r="AY117" s="6">
        <v>2313.1999999999998</v>
      </c>
      <c r="AZ117" s="6">
        <v>1068.0999999999999</v>
      </c>
      <c r="BA117" s="6">
        <v>434</v>
      </c>
      <c r="BB117" s="6">
        <v>1.95</v>
      </c>
      <c r="BC117" s="6">
        <v>0.96</v>
      </c>
      <c r="BD117" s="6">
        <v>0.36</v>
      </c>
      <c r="BE117" s="6">
        <v>0.06</v>
      </c>
      <c r="BF117" s="6">
        <v>1.62</v>
      </c>
      <c r="BG117" s="6">
        <v>0.82099999999999995</v>
      </c>
      <c r="BH117" s="6">
        <v>21.8</v>
      </c>
      <c r="BI117" s="6">
        <v>0.2</v>
      </c>
      <c r="BJ117" s="6">
        <v>0.1</v>
      </c>
    </row>
    <row r="118" spans="1:62">
      <c r="A118" s="5">
        <v>41384</v>
      </c>
      <c r="B118" s="6">
        <v>2645.1</v>
      </c>
      <c r="C118" s="71">
        <v>1401.4929999999999</v>
      </c>
      <c r="D118" s="6">
        <v>4786.3</v>
      </c>
      <c r="E118" s="6"/>
      <c r="F118" s="6"/>
      <c r="G118" s="6"/>
      <c r="H118" s="6">
        <v>0</v>
      </c>
      <c r="I118" s="6">
        <v>0</v>
      </c>
      <c r="J118" s="6">
        <v>389109.1</v>
      </c>
      <c r="K118" s="6">
        <v>155086.29999999999</v>
      </c>
      <c r="L118" s="6">
        <v>37698</v>
      </c>
      <c r="M118" s="6">
        <v>8.6999999999999993</v>
      </c>
      <c r="N118" s="6">
        <v>14.1</v>
      </c>
      <c r="O118" s="6">
        <v>13596.3</v>
      </c>
      <c r="P118" s="6">
        <v>6305.5</v>
      </c>
      <c r="Q118" s="6">
        <v>153471.1</v>
      </c>
      <c r="R118" s="6">
        <v>123246.3</v>
      </c>
      <c r="S118" s="6">
        <v>76557</v>
      </c>
      <c r="T118" s="6">
        <v>65706.100000000006</v>
      </c>
      <c r="U118" s="6">
        <v>82998.399999999994</v>
      </c>
      <c r="V118" s="6">
        <v>56121.8</v>
      </c>
      <c r="W118" s="6">
        <v>7523.2</v>
      </c>
      <c r="X118" s="6">
        <v>5691</v>
      </c>
      <c r="Y118" s="6">
        <v>701348.3</v>
      </c>
      <c r="Z118" s="6">
        <v>368077.1</v>
      </c>
      <c r="AA118" s="6">
        <v>1278013.2</v>
      </c>
      <c r="AB118" s="6">
        <v>125919.8</v>
      </c>
      <c r="AC118" s="6">
        <v>290</v>
      </c>
      <c r="AD118" s="6">
        <v>4725.8</v>
      </c>
      <c r="AE118" s="6">
        <v>71877.8</v>
      </c>
      <c r="AF118" s="6">
        <v>40290.300000000003</v>
      </c>
      <c r="AG118" s="6">
        <v>1284865.3999999999</v>
      </c>
      <c r="AH118" s="6">
        <v>126349.8</v>
      </c>
      <c r="AI118" s="6">
        <v>880.7</v>
      </c>
      <c r="AJ118" s="6">
        <v>3915</v>
      </c>
      <c r="AK118" s="6">
        <v>11396.1</v>
      </c>
      <c r="AL118" s="6">
        <v>8810.6</v>
      </c>
      <c r="AM118" s="6">
        <v>47055.3</v>
      </c>
      <c r="AN118" s="6">
        <v>37274.800000000003</v>
      </c>
      <c r="AO118" s="6">
        <v>4899.1000000000004</v>
      </c>
      <c r="AP118" s="6">
        <v>3816.3</v>
      </c>
      <c r="AQ118" s="6">
        <v>11239.6</v>
      </c>
      <c r="AR118" s="6">
        <v>4418.2</v>
      </c>
      <c r="AS118" s="6">
        <v>7.4</v>
      </c>
      <c r="AT118" s="6">
        <v>11.8</v>
      </c>
      <c r="AU118" s="7">
        <v>235378.29</v>
      </c>
      <c r="AV118" s="7">
        <v>33944</v>
      </c>
      <c r="AW118" s="6">
        <v>2715.6</v>
      </c>
      <c r="AX118" s="6">
        <v>1312.5</v>
      </c>
      <c r="AY118" s="6">
        <v>2313.1999999999998</v>
      </c>
      <c r="AZ118" s="6">
        <v>1068.0999999999999</v>
      </c>
      <c r="BA118" s="6">
        <v>434</v>
      </c>
      <c r="BB118" s="6">
        <v>1.95</v>
      </c>
      <c r="BC118" s="6">
        <v>0.96</v>
      </c>
      <c r="BD118" s="6">
        <v>0.36</v>
      </c>
      <c r="BE118" s="6">
        <v>0.06</v>
      </c>
      <c r="BF118" s="6">
        <v>1.62</v>
      </c>
      <c r="BG118" s="6">
        <v>0.82099999999999995</v>
      </c>
      <c r="BH118" s="6">
        <v>21.8</v>
      </c>
      <c r="BI118" s="6">
        <v>0.2</v>
      </c>
      <c r="BJ118" s="6">
        <v>0.1</v>
      </c>
    </row>
    <row r="119" spans="1:62">
      <c r="A119" s="5">
        <v>41385</v>
      </c>
      <c r="B119" s="6">
        <v>2645.1</v>
      </c>
      <c r="C119" s="71">
        <v>1401.4929999999999</v>
      </c>
      <c r="D119" s="6">
        <v>4786.3</v>
      </c>
      <c r="E119" s="6"/>
      <c r="F119" s="6"/>
      <c r="G119" s="6"/>
      <c r="H119" s="6">
        <v>0</v>
      </c>
      <c r="I119" s="6">
        <v>0</v>
      </c>
      <c r="J119" s="6">
        <v>389109.1</v>
      </c>
      <c r="K119" s="6">
        <v>155086.29999999999</v>
      </c>
      <c r="L119" s="6">
        <v>37698</v>
      </c>
      <c r="M119" s="6">
        <v>8.6999999999999993</v>
      </c>
      <c r="N119" s="6">
        <v>14.1</v>
      </c>
      <c r="O119" s="6">
        <v>13599</v>
      </c>
      <c r="P119" s="6">
        <v>6307</v>
      </c>
      <c r="Q119" s="6">
        <v>153481.20000000001</v>
      </c>
      <c r="R119" s="6">
        <v>123254.8</v>
      </c>
      <c r="S119" s="6">
        <v>76560.7</v>
      </c>
      <c r="T119" s="6">
        <v>65708.899999999994</v>
      </c>
      <c r="U119" s="6">
        <v>83018.7</v>
      </c>
      <c r="V119" s="6">
        <v>56135.8</v>
      </c>
      <c r="W119" s="6">
        <v>7523.2</v>
      </c>
      <c r="X119" s="6">
        <v>5691</v>
      </c>
      <c r="Y119" s="6">
        <v>701394.4</v>
      </c>
      <c r="Z119" s="6">
        <v>368108</v>
      </c>
      <c r="AA119" s="6">
        <v>1278063.5</v>
      </c>
      <c r="AB119" s="6">
        <v>125943.8</v>
      </c>
      <c r="AC119" s="6">
        <v>290</v>
      </c>
      <c r="AD119" s="6">
        <v>4725.8</v>
      </c>
      <c r="AE119" s="6">
        <v>71916</v>
      </c>
      <c r="AF119" s="6">
        <v>40320.1</v>
      </c>
      <c r="AG119" s="6">
        <v>1284909.3</v>
      </c>
      <c r="AH119" s="6">
        <v>126373.8</v>
      </c>
      <c r="AI119" s="6">
        <v>880.7</v>
      </c>
      <c r="AJ119" s="6">
        <v>3915</v>
      </c>
      <c r="AK119" s="6">
        <v>11402.7</v>
      </c>
      <c r="AL119" s="6">
        <v>8815.1</v>
      </c>
      <c r="AM119" s="6">
        <v>47066.6</v>
      </c>
      <c r="AN119" s="6">
        <v>37282.699999999997</v>
      </c>
      <c r="AO119" s="6">
        <v>4919.1000000000004</v>
      </c>
      <c r="AP119" s="6">
        <v>3833.9</v>
      </c>
      <c r="AQ119" s="6">
        <v>11244.2</v>
      </c>
      <c r="AR119" s="6">
        <v>4420</v>
      </c>
      <c r="AS119" s="6">
        <v>7.4</v>
      </c>
      <c r="AT119" s="6">
        <v>11.8</v>
      </c>
      <c r="AU119" s="7">
        <v>235378.29</v>
      </c>
      <c r="AV119" s="7">
        <v>33944</v>
      </c>
      <c r="AW119" s="6">
        <v>2716.1</v>
      </c>
      <c r="AX119" s="6">
        <v>1312.5</v>
      </c>
      <c r="AY119" s="6">
        <v>2313.1999999999998</v>
      </c>
      <c r="AZ119" s="6">
        <v>1068.0999999999999</v>
      </c>
      <c r="BA119" s="6">
        <v>434</v>
      </c>
      <c r="BB119" s="6">
        <v>1.95</v>
      </c>
      <c r="BC119" s="6">
        <v>0.96</v>
      </c>
      <c r="BD119" s="6">
        <v>0.36</v>
      </c>
      <c r="BE119" s="6">
        <v>0.06</v>
      </c>
      <c r="BF119" s="6">
        <v>1.62</v>
      </c>
      <c r="BG119" s="6">
        <v>0.82099999999999995</v>
      </c>
      <c r="BH119" s="6">
        <v>21.8</v>
      </c>
      <c r="BI119" s="6">
        <v>0.2</v>
      </c>
      <c r="BJ119" s="6">
        <v>0.1</v>
      </c>
    </row>
    <row r="120" spans="1:62">
      <c r="A120" s="5">
        <v>41386</v>
      </c>
      <c r="B120" s="6">
        <v>2645.1</v>
      </c>
      <c r="C120" s="71">
        <v>1401.4929999999999</v>
      </c>
      <c r="D120" s="6">
        <v>4786.3</v>
      </c>
      <c r="E120" s="6"/>
      <c r="F120" s="6"/>
      <c r="G120" s="6"/>
      <c r="H120" s="6">
        <v>0</v>
      </c>
      <c r="I120" s="6">
        <v>0</v>
      </c>
      <c r="J120" s="6">
        <v>389110.5</v>
      </c>
      <c r="K120" s="6">
        <v>155087</v>
      </c>
      <c r="L120" s="6">
        <v>37698</v>
      </c>
      <c r="M120" s="6">
        <v>8.6999999999999993</v>
      </c>
      <c r="N120" s="6">
        <v>14.1</v>
      </c>
      <c r="O120" s="6">
        <v>13601.8</v>
      </c>
      <c r="P120" s="6">
        <v>6308.5</v>
      </c>
      <c r="Q120" s="6">
        <v>153510.70000000001</v>
      </c>
      <c r="R120" s="6">
        <v>123278.39999999999</v>
      </c>
      <c r="S120" s="6">
        <v>76570</v>
      </c>
      <c r="T120" s="6">
        <v>65716.899999999994</v>
      </c>
      <c r="U120" s="6">
        <v>83039.7</v>
      </c>
      <c r="V120" s="6">
        <v>56149.9</v>
      </c>
      <c r="W120" s="6">
        <v>7523.2</v>
      </c>
      <c r="X120" s="6">
        <v>5691</v>
      </c>
      <c r="Y120" s="6">
        <v>701456</v>
      </c>
      <c r="Z120" s="6">
        <v>368146.4</v>
      </c>
      <c r="AA120" s="6">
        <v>1278129.5</v>
      </c>
      <c r="AB120" s="6">
        <v>125967.8</v>
      </c>
      <c r="AC120" s="6">
        <v>290</v>
      </c>
      <c r="AD120" s="6">
        <v>4725.8</v>
      </c>
      <c r="AE120" s="6">
        <v>71962.3</v>
      </c>
      <c r="AF120" s="6">
        <v>40358.800000000003</v>
      </c>
      <c r="AG120" s="6">
        <v>1284961.6000000001</v>
      </c>
      <c r="AH120" s="6">
        <v>126397.8</v>
      </c>
      <c r="AI120" s="6">
        <v>880.7</v>
      </c>
      <c r="AJ120" s="6">
        <v>3915</v>
      </c>
      <c r="AK120" s="6">
        <v>11409.6</v>
      </c>
      <c r="AL120" s="6">
        <v>8819.6</v>
      </c>
      <c r="AM120" s="6">
        <v>47077.9</v>
      </c>
      <c r="AN120" s="6">
        <v>37290.300000000003</v>
      </c>
      <c r="AO120" s="6">
        <v>4936.8999999999996</v>
      </c>
      <c r="AP120" s="6">
        <v>3846.8</v>
      </c>
      <c r="AQ120" s="6">
        <v>11247.6</v>
      </c>
      <c r="AR120" s="6">
        <v>4421.3</v>
      </c>
      <c r="AS120" s="6">
        <v>7.4</v>
      </c>
      <c r="AT120" s="6">
        <v>11.8</v>
      </c>
      <c r="AU120" s="7">
        <v>235378.29</v>
      </c>
      <c r="AV120" s="7">
        <v>33944</v>
      </c>
      <c r="AW120" s="6">
        <v>2716.1</v>
      </c>
      <c r="AX120" s="6">
        <v>1312.6</v>
      </c>
      <c r="AY120" s="6">
        <v>2313.1999999999998</v>
      </c>
      <c r="AZ120" s="6">
        <v>1068.0999999999999</v>
      </c>
      <c r="BA120" s="6">
        <v>434</v>
      </c>
      <c r="BB120" s="6">
        <v>1.95</v>
      </c>
      <c r="BC120" s="6">
        <v>0.96</v>
      </c>
      <c r="BD120" s="6">
        <v>0.36</v>
      </c>
      <c r="BE120" s="6">
        <v>0.06</v>
      </c>
      <c r="BF120" s="6">
        <v>1.62</v>
      </c>
      <c r="BG120" s="6">
        <v>0.82099999999999995</v>
      </c>
      <c r="BH120" s="6">
        <v>21.8</v>
      </c>
      <c r="BI120" s="6">
        <v>0.2</v>
      </c>
      <c r="BJ120" s="6">
        <v>0.1</v>
      </c>
    </row>
    <row r="121" spans="1:62">
      <c r="A121" s="5">
        <v>41387</v>
      </c>
      <c r="B121" s="6">
        <v>2645.1</v>
      </c>
      <c r="C121" s="71">
        <v>1401.4929999999999</v>
      </c>
      <c r="D121" s="6">
        <v>4786.3</v>
      </c>
      <c r="E121" s="6"/>
      <c r="F121" s="6"/>
      <c r="G121" s="6"/>
      <c r="H121" s="6">
        <v>0</v>
      </c>
      <c r="I121" s="6">
        <v>0</v>
      </c>
      <c r="J121" s="6">
        <v>389250.3</v>
      </c>
      <c r="K121" s="6">
        <v>155143</v>
      </c>
      <c r="L121" s="6">
        <v>37712</v>
      </c>
      <c r="M121" s="6">
        <v>8.9</v>
      </c>
      <c r="N121" s="6">
        <v>14.5</v>
      </c>
      <c r="O121" s="6">
        <v>13603.3</v>
      </c>
      <c r="P121" s="6">
        <v>6309.2</v>
      </c>
      <c r="Q121" s="6">
        <v>153542.20000000001</v>
      </c>
      <c r="R121" s="6">
        <v>123303.7</v>
      </c>
      <c r="S121" s="6">
        <v>76588</v>
      </c>
      <c r="T121" s="6">
        <v>65730.7</v>
      </c>
      <c r="U121" s="6">
        <v>83060.2</v>
      </c>
      <c r="V121" s="6">
        <v>56163.7</v>
      </c>
      <c r="W121" s="6">
        <v>7523.2</v>
      </c>
      <c r="X121" s="6">
        <v>5691</v>
      </c>
      <c r="Y121" s="6">
        <v>701657.8</v>
      </c>
      <c r="Z121" s="6">
        <v>368258.2</v>
      </c>
      <c r="AA121" s="6">
        <v>1278332.8999999999</v>
      </c>
      <c r="AB121" s="6">
        <v>125991.8</v>
      </c>
      <c r="AC121" s="6">
        <v>290</v>
      </c>
      <c r="AD121" s="6">
        <v>4725.8</v>
      </c>
      <c r="AE121" s="6">
        <v>72095.5</v>
      </c>
      <c r="AF121" s="6">
        <v>40430.800000000003</v>
      </c>
      <c r="AG121" s="6">
        <v>1285096.1000000001</v>
      </c>
      <c r="AH121" s="6">
        <v>126421.8</v>
      </c>
      <c r="AI121" s="6">
        <v>880.7</v>
      </c>
      <c r="AJ121" s="6">
        <v>3915</v>
      </c>
      <c r="AK121" s="6">
        <v>11416.4</v>
      </c>
      <c r="AL121" s="6">
        <v>8824.1</v>
      </c>
      <c r="AM121" s="6">
        <v>47087.7</v>
      </c>
      <c r="AN121" s="6">
        <v>37296.9</v>
      </c>
      <c r="AO121" s="6">
        <v>4950.1000000000004</v>
      </c>
      <c r="AP121" s="6">
        <v>3857.2</v>
      </c>
      <c r="AQ121" s="6">
        <v>11272.9</v>
      </c>
      <c r="AR121" s="6">
        <v>4431.3</v>
      </c>
      <c r="AS121" s="6">
        <v>7.5</v>
      </c>
      <c r="AT121" s="6">
        <v>11.9</v>
      </c>
      <c r="AU121" s="7">
        <v>235378.29</v>
      </c>
      <c r="AV121" s="7">
        <v>33944</v>
      </c>
      <c r="AW121" s="6">
        <v>2783.1</v>
      </c>
      <c r="AX121" s="6">
        <v>1344.4</v>
      </c>
      <c r="AY121" s="6">
        <v>2371</v>
      </c>
      <c r="AZ121" s="6">
        <v>1094.3</v>
      </c>
      <c r="BA121" s="6">
        <v>446</v>
      </c>
      <c r="BB121" s="6">
        <v>1.95</v>
      </c>
      <c r="BC121" s="6">
        <v>0.96</v>
      </c>
      <c r="BD121" s="6">
        <v>0.36</v>
      </c>
      <c r="BE121" s="6">
        <v>0.06</v>
      </c>
      <c r="BF121" s="6">
        <v>1.62</v>
      </c>
      <c r="BG121" s="6">
        <v>0.82099999999999995</v>
      </c>
      <c r="BH121" s="6">
        <v>21.8</v>
      </c>
      <c r="BI121" s="6">
        <v>0.2</v>
      </c>
      <c r="BJ121" s="6">
        <v>0.1</v>
      </c>
    </row>
    <row r="122" spans="1:62">
      <c r="A122" s="5">
        <v>41388</v>
      </c>
      <c r="B122" s="6">
        <v>2645.95</v>
      </c>
      <c r="C122" s="71">
        <v>1401.49</v>
      </c>
      <c r="D122" s="6">
        <v>4787.3999999999996</v>
      </c>
      <c r="E122" s="6"/>
      <c r="F122" s="6"/>
      <c r="G122" s="6"/>
      <c r="H122" s="6">
        <v>0</v>
      </c>
      <c r="I122" s="6">
        <v>0</v>
      </c>
      <c r="J122" s="6">
        <v>389497.4</v>
      </c>
      <c r="K122" s="6">
        <v>155240.79999999999</v>
      </c>
      <c r="L122" s="6">
        <v>37736</v>
      </c>
      <c r="M122" s="6">
        <v>8.9</v>
      </c>
      <c r="N122" s="6">
        <v>14.5</v>
      </c>
      <c r="O122" s="6">
        <v>13603.3</v>
      </c>
      <c r="P122" s="6">
        <v>6309.2</v>
      </c>
      <c r="Q122" s="6">
        <v>153573.9</v>
      </c>
      <c r="R122" s="6">
        <v>123329.7</v>
      </c>
      <c r="S122" s="6">
        <v>76604.7</v>
      </c>
      <c r="T122" s="6">
        <v>65744.100000000006</v>
      </c>
      <c r="U122" s="6">
        <v>83080.600000000006</v>
      </c>
      <c r="V122" s="6">
        <v>56177.4</v>
      </c>
      <c r="W122" s="6">
        <v>7523.2</v>
      </c>
      <c r="X122" s="6">
        <v>5691</v>
      </c>
      <c r="Y122" s="6">
        <v>701953.6</v>
      </c>
      <c r="Z122" s="6">
        <v>368417.2</v>
      </c>
      <c r="AA122" s="6">
        <v>1278631.3999999999</v>
      </c>
      <c r="AB122" s="6">
        <v>126015.8</v>
      </c>
      <c r="AC122" s="6">
        <v>290</v>
      </c>
      <c r="AD122" s="6">
        <v>4725.8</v>
      </c>
      <c r="AE122" s="6">
        <v>72302.3</v>
      </c>
      <c r="AF122" s="6">
        <v>40532.300000000003</v>
      </c>
      <c r="AG122" s="6">
        <v>1285306.3999999999</v>
      </c>
      <c r="AH122" s="6">
        <v>126445.8</v>
      </c>
      <c r="AI122" s="6">
        <v>880.7</v>
      </c>
      <c r="AJ122" s="6">
        <v>3915</v>
      </c>
      <c r="AK122" s="6">
        <v>11423.5</v>
      </c>
      <c r="AL122" s="6">
        <v>8828.7999999999993</v>
      </c>
      <c r="AM122" s="6">
        <v>47097.599999999999</v>
      </c>
      <c r="AN122" s="6">
        <v>37303.599999999999</v>
      </c>
      <c r="AO122" s="6">
        <v>4966.2</v>
      </c>
      <c r="AP122" s="6">
        <v>3870.1</v>
      </c>
      <c r="AQ122" s="6">
        <v>11291.8</v>
      </c>
      <c r="AR122" s="6">
        <v>4438.8999999999996</v>
      </c>
      <c r="AS122" s="6">
        <v>7.5</v>
      </c>
      <c r="AT122" s="6">
        <v>11.9</v>
      </c>
      <c r="AU122" s="7">
        <v>235378.29</v>
      </c>
      <c r="AV122" s="7">
        <v>33944</v>
      </c>
      <c r="AW122" s="6">
        <v>2919.8</v>
      </c>
      <c r="AX122" s="6">
        <v>1409.3</v>
      </c>
      <c r="AY122" s="6">
        <v>2499.6999999999998</v>
      </c>
      <c r="AZ122" s="6">
        <v>1152.4000000000001</v>
      </c>
      <c r="BA122" s="6">
        <v>470</v>
      </c>
      <c r="BB122" s="6">
        <v>1.95</v>
      </c>
      <c r="BC122" s="6">
        <v>0.96</v>
      </c>
      <c r="BD122" s="6">
        <v>0.36</v>
      </c>
      <c r="BE122" s="6">
        <v>0.06</v>
      </c>
      <c r="BF122" s="6">
        <v>1.62</v>
      </c>
      <c r="BG122" s="6">
        <v>0.82099999999999995</v>
      </c>
      <c r="BH122" s="6">
        <v>21.8</v>
      </c>
      <c r="BI122" s="6">
        <v>0.2</v>
      </c>
      <c r="BJ122" s="6">
        <v>0.1</v>
      </c>
    </row>
    <row r="123" spans="1:62">
      <c r="A123" s="5">
        <v>41389</v>
      </c>
      <c r="B123" s="6">
        <v>2645.95</v>
      </c>
      <c r="C123" s="71">
        <v>1401.49</v>
      </c>
      <c r="D123" s="6">
        <v>4787.3999999999996</v>
      </c>
      <c r="E123" s="6"/>
      <c r="F123" s="6"/>
      <c r="G123" s="6"/>
      <c r="H123" s="6">
        <v>0</v>
      </c>
      <c r="I123" s="6">
        <v>0</v>
      </c>
      <c r="J123" s="6">
        <v>389747.7</v>
      </c>
      <c r="K123" s="6">
        <v>155339.5</v>
      </c>
      <c r="L123" s="6">
        <v>37760</v>
      </c>
      <c r="M123" s="6">
        <v>8.9</v>
      </c>
      <c r="N123" s="6">
        <v>14.5</v>
      </c>
      <c r="O123" s="6">
        <v>13603.3</v>
      </c>
      <c r="P123" s="6">
        <v>6309.2</v>
      </c>
      <c r="Q123" s="6">
        <v>153605</v>
      </c>
      <c r="R123" s="6">
        <v>123354.6</v>
      </c>
      <c r="S123" s="6">
        <v>76623.3</v>
      </c>
      <c r="T123" s="6">
        <v>65759</v>
      </c>
      <c r="U123" s="6">
        <v>83102.7</v>
      </c>
      <c r="V123" s="6">
        <v>56191.9</v>
      </c>
      <c r="W123" s="6">
        <v>7523.2</v>
      </c>
      <c r="X123" s="6">
        <v>5691</v>
      </c>
      <c r="Y123" s="6">
        <v>702261.1</v>
      </c>
      <c r="Z123" s="6">
        <v>368579.2</v>
      </c>
      <c r="AA123" s="6">
        <v>1278944.2</v>
      </c>
      <c r="AB123" s="6">
        <v>126039.8</v>
      </c>
      <c r="AC123" s="6">
        <v>290</v>
      </c>
      <c r="AD123" s="6">
        <v>4725.8</v>
      </c>
      <c r="AE123" s="6">
        <v>72508.2</v>
      </c>
      <c r="AF123" s="6">
        <v>40637.4</v>
      </c>
      <c r="AG123" s="6">
        <v>1285517.3</v>
      </c>
      <c r="AH123" s="6">
        <v>126469.8</v>
      </c>
      <c r="AI123" s="6">
        <v>880.7</v>
      </c>
      <c r="AJ123" s="6">
        <v>3915</v>
      </c>
      <c r="AK123" s="6">
        <v>11430.5</v>
      </c>
      <c r="AL123" s="6">
        <v>8833.6</v>
      </c>
      <c r="AM123" s="6">
        <v>47108.4</v>
      </c>
      <c r="AN123" s="6">
        <v>37311.699999999997</v>
      </c>
      <c r="AO123" s="6">
        <v>4983.5</v>
      </c>
      <c r="AP123" s="6">
        <v>3884.5</v>
      </c>
      <c r="AQ123" s="6">
        <v>11314.5</v>
      </c>
      <c r="AR123" s="6">
        <v>4448</v>
      </c>
      <c r="AS123" s="6">
        <v>7.5</v>
      </c>
      <c r="AT123" s="6">
        <v>11.9</v>
      </c>
      <c r="AU123" s="7">
        <v>235378.29</v>
      </c>
      <c r="AV123" s="7">
        <v>33944</v>
      </c>
      <c r="AW123" s="6">
        <v>3055.4</v>
      </c>
      <c r="AX123" s="6">
        <v>1473.5</v>
      </c>
      <c r="AY123" s="6">
        <v>2634.1</v>
      </c>
      <c r="AZ123" s="6">
        <v>1213.0999999999999</v>
      </c>
      <c r="BA123" s="6">
        <v>494</v>
      </c>
      <c r="BB123" s="6">
        <v>1.95</v>
      </c>
      <c r="BC123" s="6">
        <v>0.96</v>
      </c>
      <c r="BD123" s="6">
        <v>0.36</v>
      </c>
      <c r="BE123" s="6">
        <v>0.06</v>
      </c>
      <c r="BF123" s="6">
        <v>1.62</v>
      </c>
      <c r="BG123" s="6">
        <v>0.82099999999999995</v>
      </c>
      <c r="BH123" s="6">
        <v>21.8</v>
      </c>
      <c r="BI123" s="6">
        <v>0.2</v>
      </c>
      <c r="BJ123" s="6">
        <v>0.1</v>
      </c>
    </row>
    <row r="124" spans="1:62">
      <c r="A124" s="5">
        <v>41390</v>
      </c>
      <c r="B124" s="6">
        <v>2645.95</v>
      </c>
      <c r="C124" s="71">
        <v>1401.49</v>
      </c>
      <c r="D124" s="6">
        <v>4787.3999999999996</v>
      </c>
      <c r="E124" s="6"/>
      <c r="F124" s="6"/>
      <c r="G124" s="6"/>
      <c r="H124" s="6">
        <v>0</v>
      </c>
      <c r="I124" s="6">
        <v>0</v>
      </c>
      <c r="J124" s="6">
        <v>389997.2</v>
      </c>
      <c r="K124" s="6">
        <v>155437.79999999999</v>
      </c>
      <c r="L124" s="6">
        <v>37784</v>
      </c>
      <c r="M124" s="6">
        <v>8.9</v>
      </c>
      <c r="N124" s="6">
        <v>14.5</v>
      </c>
      <c r="O124" s="6">
        <v>13603.3</v>
      </c>
      <c r="P124" s="6">
        <v>6309.2</v>
      </c>
      <c r="Q124" s="6">
        <v>153636.20000000001</v>
      </c>
      <c r="R124" s="6">
        <v>123380</v>
      </c>
      <c r="S124" s="6">
        <v>76641.899999999994</v>
      </c>
      <c r="T124" s="6">
        <v>65774</v>
      </c>
      <c r="U124" s="6">
        <v>83123.8</v>
      </c>
      <c r="V124" s="6">
        <v>56206.6</v>
      </c>
      <c r="W124" s="6">
        <v>7523.2</v>
      </c>
      <c r="X124" s="6">
        <v>5691</v>
      </c>
      <c r="Y124" s="6">
        <v>702572.7</v>
      </c>
      <c r="Z124" s="6">
        <v>368743.1</v>
      </c>
      <c r="AA124" s="6">
        <v>1279254.3</v>
      </c>
      <c r="AB124" s="6">
        <v>126063.8</v>
      </c>
      <c r="AC124" s="6">
        <v>290</v>
      </c>
      <c r="AD124" s="6">
        <v>4725.8</v>
      </c>
      <c r="AE124" s="6">
        <v>72716.2</v>
      </c>
      <c r="AF124" s="6">
        <v>40744.199999999997</v>
      </c>
      <c r="AG124" s="6">
        <v>1285725.5</v>
      </c>
      <c r="AH124" s="6">
        <v>126493.8</v>
      </c>
      <c r="AI124" s="6">
        <v>880.7</v>
      </c>
      <c r="AJ124" s="6">
        <v>3915</v>
      </c>
      <c r="AK124" s="6">
        <v>11437.8</v>
      </c>
      <c r="AL124" s="6">
        <v>8838.4</v>
      </c>
      <c r="AM124" s="6">
        <v>47120.2</v>
      </c>
      <c r="AN124" s="6">
        <v>37319.599999999999</v>
      </c>
      <c r="AO124" s="6">
        <v>5000.8999999999996</v>
      </c>
      <c r="AP124" s="6">
        <v>3899.1</v>
      </c>
      <c r="AQ124" s="6">
        <v>11339.5</v>
      </c>
      <c r="AR124" s="6">
        <v>4457.5</v>
      </c>
      <c r="AS124" s="6">
        <v>7.5</v>
      </c>
      <c r="AT124" s="6">
        <v>11.9</v>
      </c>
      <c r="AU124" s="7">
        <v>235378.29</v>
      </c>
      <c r="AV124" s="7">
        <v>33944</v>
      </c>
      <c r="AW124" s="6">
        <v>3193.5</v>
      </c>
      <c r="AX124" s="6">
        <v>1538.9</v>
      </c>
      <c r="AY124" s="6">
        <v>2763.3</v>
      </c>
      <c r="AZ124" s="6">
        <v>1271.4000000000001</v>
      </c>
      <c r="BA124" s="6">
        <v>518</v>
      </c>
      <c r="BB124" s="6">
        <v>1.95</v>
      </c>
      <c r="BC124" s="6">
        <v>0.96</v>
      </c>
      <c r="BD124" s="6">
        <v>0.36</v>
      </c>
      <c r="BE124" s="6">
        <v>0.06</v>
      </c>
      <c r="BF124" s="6">
        <v>1.62</v>
      </c>
      <c r="BG124" s="6">
        <v>0.82099999999999995</v>
      </c>
      <c r="BH124" s="6">
        <v>21.8</v>
      </c>
      <c r="BI124" s="6">
        <v>0.2</v>
      </c>
      <c r="BJ124" s="6">
        <v>0.1</v>
      </c>
    </row>
    <row r="125" spans="1:62">
      <c r="A125" s="5">
        <v>41391</v>
      </c>
      <c r="B125" s="6">
        <v>2645.95</v>
      </c>
      <c r="C125" s="71">
        <v>1401.49</v>
      </c>
      <c r="D125" s="6">
        <v>4787.3999999999996</v>
      </c>
      <c r="E125" s="6"/>
      <c r="F125" s="6"/>
      <c r="G125" s="6"/>
      <c r="H125" s="6">
        <v>0</v>
      </c>
      <c r="I125" s="6">
        <v>0</v>
      </c>
      <c r="J125" s="6">
        <v>390249</v>
      </c>
      <c r="K125" s="6">
        <v>155537.60000000001</v>
      </c>
      <c r="L125" s="6">
        <v>37808</v>
      </c>
      <c r="M125" s="6">
        <v>8.9</v>
      </c>
      <c r="N125" s="6">
        <v>14.5</v>
      </c>
      <c r="O125" s="6">
        <v>13603.3</v>
      </c>
      <c r="P125" s="6">
        <v>6309.2</v>
      </c>
      <c r="Q125" s="6">
        <v>153667.6</v>
      </c>
      <c r="R125" s="6">
        <v>123405.5</v>
      </c>
      <c r="S125" s="6">
        <v>76660.100000000006</v>
      </c>
      <c r="T125" s="6">
        <v>65789</v>
      </c>
      <c r="U125" s="6">
        <v>83145.3</v>
      </c>
      <c r="V125" s="6">
        <v>56221.599999999999</v>
      </c>
      <c r="W125" s="6">
        <v>7523.2</v>
      </c>
      <c r="X125" s="6">
        <v>5691</v>
      </c>
      <c r="Y125" s="6">
        <v>702884.5</v>
      </c>
      <c r="Z125" s="6">
        <v>368902.8</v>
      </c>
      <c r="AA125" s="6">
        <v>1279568.8</v>
      </c>
      <c r="AB125" s="6">
        <v>126087.8</v>
      </c>
      <c r="AC125" s="6">
        <v>290</v>
      </c>
      <c r="AD125" s="6">
        <v>4725.8</v>
      </c>
      <c r="AE125" s="6">
        <v>72924.399999999994</v>
      </c>
      <c r="AF125" s="6">
        <v>40856</v>
      </c>
      <c r="AG125" s="6">
        <v>1285936.6000000001</v>
      </c>
      <c r="AH125" s="6">
        <v>126517.8</v>
      </c>
      <c r="AI125" s="6">
        <v>880.7</v>
      </c>
      <c r="AJ125" s="6">
        <v>3915</v>
      </c>
      <c r="AK125" s="6">
        <v>11445</v>
      </c>
      <c r="AL125" s="6">
        <v>8843.2000000000007</v>
      </c>
      <c r="AM125" s="6">
        <v>47131.7</v>
      </c>
      <c r="AN125" s="6">
        <v>37327.9</v>
      </c>
      <c r="AO125" s="6">
        <v>5018.3</v>
      </c>
      <c r="AP125" s="6">
        <v>3913.7</v>
      </c>
      <c r="AQ125" s="6">
        <v>11363.5</v>
      </c>
      <c r="AR125" s="6">
        <v>4467.3</v>
      </c>
      <c r="AS125" s="6">
        <v>7.5</v>
      </c>
      <c r="AT125" s="6">
        <v>11.9</v>
      </c>
      <c r="AU125" s="7">
        <v>235378.29</v>
      </c>
      <c r="AV125" s="7">
        <v>33944</v>
      </c>
      <c r="AW125" s="6">
        <v>3331.5</v>
      </c>
      <c r="AX125" s="6">
        <v>1604.3</v>
      </c>
      <c r="AY125" s="6">
        <v>2893.7</v>
      </c>
      <c r="AZ125" s="6">
        <v>1330.3</v>
      </c>
      <c r="BA125" s="6">
        <v>542</v>
      </c>
      <c r="BB125" s="6">
        <v>1.95</v>
      </c>
      <c r="BC125" s="6">
        <v>0.96</v>
      </c>
      <c r="BD125" s="6">
        <v>0.36</v>
      </c>
      <c r="BE125" s="6">
        <v>0.06</v>
      </c>
      <c r="BF125" s="6">
        <v>1.62</v>
      </c>
      <c r="BG125" s="6">
        <v>0.82099999999999995</v>
      </c>
      <c r="BH125" s="6">
        <v>21.8</v>
      </c>
      <c r="BI125" s="6">
        <v>0.2</v>
      </c>
      <c r="BJ125" s="6">
        <v>0.1</v>
      </c>
    </row>
    <row r="126" spans="1:62">
      <c r="A126" s="5">
        <v>41392</v>
      </c>
      <c r="B126" s="6">
        <v>2645.95</v>
      </c>
      <c r="C126" s="71">
        <v>1401.49</v>
      </c>
      <c r="D126" s="6">
        <v>4787.3999999999996</v>
      </c>
      <c r="E126" s="6"/>
      <c r="F126" s="6"/>
      <c r="G126" s="6"/>
      <c r="H126" s="6">
        <v>0</v>
      </c>
      <c r="I126" s="6">
        <v>0</v>
      </c>
      <c r="J126" s="6">
        <v>390497.4</v>
      </c>
      <c r="K126" s="6">
        <v>155635.6</v>
      </c>
      <c r="L126" s="6">
        <v>37832</v>
      </c>
      <c r="M126" s="6">
        <v>8.9</v>
      </c>
      <c r="N126" s="6">
        <v>14.5</v>
      </c>
      <c r="O126" s="6">
        <v>13603.3</v>
      </c>
      <c r="P126" s="6">
        <v>6309.2</v>
      </c>
      <c r="Q126" s="6">
        <v>153698.6</v>
      </c>
      <c r="R126" s="6">
        <v>123430.8</v>
      </c>
      <c r="S126" s="6">
        <v>76679</v>
      </c>
      <c r="T126" s="6">
        <v>65804</v>
      </c>
      <c r="U126" s="6">
        <v>83166</v>
      </c>
      <c r="V126" s="6">
        <v>56236.4</v>
      </c>
      <c r="W126" s="6">
        <v>7523.2</v>
      </c>
      <c r="X126" s="6">
        <v>5691</v>
      </c>
      <c r="Y126" s="6">
        <v>703199.9</v>
      </c>
      <c r="Z126" s="6">
        <v>369059.6</v>
      </c>
      <c r="AA126" s="6">
        <v>1279885.6000000001</v>
      </c>
      <c r="AB126" s="6">
        <v>126111.8</v>
      </c>
      <c r="AC126" s="6">
        <v>290</v>
      </c>
      <c r="AD126" s="6">
        <v>4725.8</v>
      </c>
      <c r="AE126" s="6">
        <v>73130.600000000006</v>
      </c>
      <c r="AF126" s="6">
        <v>40970.699999999997</v>
      </c>
      <c r="AG126" s="6">
        <v>1286144.8</v>
      </c>
      <c r="AH126" s="6">
        <v>126541.8</v>
      </c>
      <c r="AI126" s="6">
        <v>880.7</v>
      </c>
      <c r="AJ126" s="6">
        <v>3915</v>
      </c>
      <c r="AK126" s="6">
        <v>11452.1</v>
      </c>
      <c r="AL126" s="6">
        <v>8848</v>
      </c>
      <c r="AM126" s="6">
        <v>47142.6</v>
      </c>
      <c r="AN126" s="6">
        <v>37335.699999999997</v>
      </c>
      <c r="AO126" s="6">
        <v>5035.3999999999996</v>
      </c>
      <c r="AP126" s="6">
        <v>3928.2</v>
      </c>
      <c r="AQ126" s="6">
        <v>11393.9</v>
      </c>
      <c r="AR126" s="6">
        <v>4479.3</v>
      </c>
      <c r="AS126" s="6">
        <v>7.5</v>
      </c>
      <c r="AT126" s="6">
        <v>11.9</v>
      </c>
      <c r="AU126" s="7">
        <v>235378.29</v>
      </c>
      <c r="AV126" s="7">
        <v>33944</v>
      </c>
      <c r="AW126" s="6">
        <v>3468.7</v>
      </c>
      <c r="AX126" s="6">
        <v>1669.3</v>
      </c>
      <c r="AY126" s="6">
        <v>3024.3</v>
      </c>
      <c r="AZ126" s="6">
        <v>1389.3</v>
      </c>
      <c r="BA126" s="6">
        <v>566</v>
      </c>
      <c r="BB126" s="6">
        <v>1.95</v>
      </c>
      <c r="BC126" s="6">
        <v>0.96</v>
      </c>
      <c r="BD126" s="6">
        <v>0.36</v>
      </c>
      <c r="BE126" s="6">
        <v>0.06</v>
      </c>
      <c r="BF126" s="6">
        <v>1.62</v>
      </c>
      <c r="BG126" s="6">
        <v>0.82099999999999995</v>
      </c>
      <c r="BH126" s="6">
        <v>21.8</v>
      </c>
      <c r="BI126" s="6">
        <v>0.2</v>
      </c>
      <c r="BJ126" s="6">
        <v>0.1</v>
      </c>
    </row>
    <row r="127" spans="1:62">
      <c r="A127" s="5">
        <v>41393</v>
      </c>
      <c r="B127" s="6">
        <v>2645.95</v>
      </c>
      <c r="C127" s="71">
        <v>1401.49</v>
      </c>
      <c r="D127" s="6">
        <v>4787.3999999999996</v>
      </c>
      <c r="E127" s="6"/>
      <c r="F127" s="6"/>
      <c r="G127" s="6"/>
      <c r="H127" s="6">
        <v>0</v>
      </c>
      <c r="I127" s="6">
        <v>0</v>
      </c>
      <c r="J127" s="6">
        <v>390746.7</v>
      </c>
      <c r="K127" s="6">
        <v>155734.20000000001</v>
      </c>
      <c r="L127" s="6">
        <v>37856</v>
      </c>
      <c r="M127" s="6">
        <v>8.9</v>
      </c>
      <c r="N127" s="6">
        <v>14.5</v>
      </c>
      <c r="O127" s="6">
        <v>13603.3</v>
      </c>
      <c r="P127" s="6">
        <v>6309.2</v>
      </c>
      <c r="Q127" s="6">
        <v>153730.1</v>
      </c>
      <c r="R127" s="6">
        <v>123456.4</v>
      </c>
      <c r="S127" s="6">
        <v>76694.7</v>
      </c>
      <c r="T127" s="6">
        <v>65817.3</v>
      </c>
      <c r="U127" s="6">
        <v>83187.899999999994</v>
      </c>
      <c r="V127" s="6">
        <v>56251</v>
      </c>
      <c r="W127" s="6">
        <v>7523.2</v>
      </c>
      <c r="X127" s="6">
        <v>5691</v>
      </c>
      <c r="Y127" s="6">
        <v>703497.1</v>
      </c>
      <c r="Z127" s="6">
        <v>369212.4</v>
      </c>
      <c r="AA127" s="6">
        <v>1280185.3</v>
      </c>
      <c r="AB127" s="6">
        <v>126135.8</v>
      </c>
      <c r="AC127" s="6">
        <v>290</v>
      </c>
      <c r="AD127" s="6">
        <v>4725.8</v>
      </c>
      <c r="AE127" s="6">
        <v>73337.8</v>
      </c>
      <c r="AF127" s="6">
        <v>41080.699999999997</v>
      </c>
      <c r="AG127" s="6">
        <v>1286354.6000000001</v>
      </c>
      <c r="AH127" s="6">
        <v>126565.8</v>
      </c>
      <c r="AI127" s="6">
        <v>880.7</v>
      </c>
      <c r="AJ127" s="6">
        <v>3915</v>
      </c>
      <c r="AK127" s="6">
        <v>11459.2</v>
      </c>
      <c r="AL127" s="6">
        <v>8852.7000000000007</v>
      </c>
      <c r="AM127" s="6">
        <v>47152.800000000003</v>
      </c>
      <c r="AN127" s="6">
        <v>37342.800000000003</v>
      </c>
      <c r="AO127" s="6">
        <v>5052.8</v>
      </c>
      <c r="AP127" s="6">
        <v>3942.7</v>
      </c>
      <c r="AQ127" s="6">
        <v>11409.9</v>
      </c>
      <c r="AR127" s="6">
        <v>4485.6000000000004</v>
      </c>
      <c r="AS127" s="6">
        <v>7.5</v>
      </c>
      <c r="AT127" s="6">
        <v>11.9</v>
      </c>
      <c r="AU127" s="7">
        <v>235378.29</v>
      </c>
      <c r="AV127" s="7">
        <v>33944</v>
      </c>
      <c r="AW127" s="6">
        <v>3605.5</v>
      </c>
      <c r="AX127" s="6">
        <v>1734.1</v>
      </c>
      <c r="AY127" s="6">
        <v>3153.9</v>
      </c>
      <c r="AZ127" s="6">
        <v>1448</v>
      </c>
      <c r="BA127" s="6">
        <v>590</v>
      </c>
      <c r="BB127" s="6">
        <v>1.95</v>
      </c>
      <c r="BC127" s="6">
        <v>0.96</v>
      </c>
      <c r="BD127" s="6">
        <v>0.36</v>
      </c>
      <c r="BE127" s="6">
        <v>0.06</v>
      </c>
      <c r="BF127" s="6">
        <v>1.62</v>
      </c>
      <c r="BG127" s="6">
        <v>0.82099999999999995</v>
      </c>
      <c r="BH127" s="6">
        <v>21.8</v>
      </c>
      <c r="BI127" s="6">
        <v>0.2</v>
      </c>
      <c r="BJ127" s="6">
        <v>0.1</v>
      </c>
    </row>
    <row r="128" spans="1:62">
      <c r="A128" s="5">
        <v>41394</v>
      </c>
      <c r="B128" s="6">
        <v>2645.95</v>
      </c>
      <c r="C128" s="71">
        <v>1401.49</v>
      </c>
      <c r="D128" s="6">
        <v>4787.3999999999996</v>
      </c>
      <c r="E128" s="6"/>
      <c r="F128" s="6"/>
      <c r="G128" s="6"/>
      <c r="H128" s="6">
        <v>0</v>
      </c>
      <c r="I128" s="6">
        <v>0</v>
      </c>
      <c r="J128" s="6">
        <v>390997.2</v>
      </c>
      <c r="K128" s="6">
        <v>155833.5</v>
      </c>
      <c r="L128" s="6">
        <v>37880</v>
      </c>
      <c r="M128" s="6">
        <v>8.9</v>
      </c>
      <c r="N128" s="6">
        <v>14.5</v>
      </c>
      <c r="O128" s="6">
        <v>13603.3</v>
      </c>
      <c r="P128" s="6">
        <v>6309.2</v>
      </c>
      <c r="Q128" s="6">
        <v>153761.9</v>
      </c>
      <c r="R128" s="6">
        <v>123402.2</v>
      </c>
      <c r="S128" s="6">
        <v>76714.8</v>
      </c>
      <c r="T128" s="6">
        <v>65832.600000000006</v>
      </c>
      <c r="U128" s="6">
        <v>83209.2</v>
      </c>
      <c r="V128" s="6">
        <v>56265.7</v>
      </c>
      <c r="W128" s="6">
        <v>7523.2</v>
      </c>
      <c r="X128" s="6">
        <v>5691</v>
      </c>
      <c r="Y128" s="6">
        <v>703818.7</v>
      </c>
      <c r="Z128" s="6">
        <v>369371.5</v>
      </c>
      <c r="AA128" s="6">
        <v>1280511</v>
      </c>
      <c r="AB128" s="6">
        <v>126159.8</v>
      </c>
      <c r="AC128" s="6">
        <v>290</v>
      </c>
      <c r="AD128" s="6">
        <v>4725.8</v>
      </c>
      <c r="AE128" s="6">
        <v>73548.2</v>
      </c>
      <c r="AF128" s="6">
        <v>41196.9</v>
      </c>
      <c r="AG128" s="6">
        <v>1286568.3999999999</v>
      </c>
      <c r="AH128" s="6">
        <v>126589.8</v>
      </c>
      <c r="AI128" s="6">
        <v>880.7</v>
      </c>
      <c r="AJ128" s="6">
        <v>3915</v>
      </c>
      <c r="AK128" s="6">
        <v>11466.5</v>
      </c>
      <c r="AL128" s="6">
        <v>8857.6</v>
      </c>
      <c r="AM128" s="6">
        <v>47162.9</v>
      </c>
      <c r="AN128" s="6">
        <v>37349.800000000003</v>
      </c>
      <c r="AO128" s="6">
        <v>5070.3</v>
      </c>
      <c r="AP128" s="6">
        <v>3957.3</v>
      </c>
      <c r="AQ128" s="6">
        <v>11445.9</v>
      </c>
      <c r="AR128" s="6">
        <v>4499.8</v>
      </c>
      <c r="AS128" s="6">
        <v>7.5</v>
      </c>
      <c r="AT128" s="6">
        <v>11.9</v>
      </c>
      <c r="AU128" s="7">
        <v>235378.29</v>
      </c>
      <c r="AV128" s="7">
        <v>33944</v>
      </c>
      <c r="AW128" s="6">
        <v>3743.9</v>
      </c>
      <c r="AX128" s="6">
        <v>1799.7</v>
      </c>
      <c r="AY128" s="6">
        <v>3283.4</v>
      </c>
      <c r="AZ128" s="6">
        <v>1506.8</v>
      </c>
      <c r="BA128" s="6">
        <v>614</v>
      </c>
      <c r="BB128" s="6">
        <v>1.95</v>
      </c>
      <c r="BC128" s="6">
        <v>0.96</v>
      </c>
      <c r="BD128" s="6">
        <v>0.36</v>
      </c>
      <c r="BE128" s="6">
        <v>0.06</v>
      </c>
      <c r="BF128" s="6">
        <v>1.62</v>
      </c>
      <c r="BG128" s="6">
        <v>0.82099999999999995</v>
      </c>
      <c r="BH128" s="6">
        <v>21.8</v>
      </c>
      <c r="BI128" s="6">
        <v>0.2</v>
      </c>
      <c r="BJ128" s="6">
        <v>0.1</v>
      </c>
    </row>
    <row r="129" spans="1:62">
      <c r="A129" s="17"/>
      <c r="B129" s="18"/>
      <c r="C129" s="18"/>
      <c r="D129" s="18"/>
      <c r="E129" s="18"/>
      <c r="F129" s="18"/>
      <c r="G129" s="18"/>
      <c r="H129" s="18"/>
      <c r="I129" s="18"/>
      <c r="J129" s="19"/>
      <c r="K129" s="19"/>
      <c r="L129" s="20"/>
      <c r="M129" s="18"/>
      <c r="N129" s="18"/>
      <c r="O129" s="21"/>
      <c r="P129" s="18"/>
      <c r="Q129" s="18"/>
      <c r="R129" s="18"/>
      <c r="S129" s="18"/>
      <c r="T129" s="22"/>
      <c r="U129" s="18"/>
      <c r="V129" s="18"/>
      <c r="W129" s="18"/>
      <c r="X129" s="18"/>
      <c r="Y129" s="18"/>
      <c r="Z129" s="18"/>
      <c r="AA129" s="18"/>
      <c r="AB129" s="21"/>
      <c r="AC129" s="18"/>
      <c r="AD129" s="18"/>
      <c r="AE129" s="24"/>
      <c r="AF129" s="25"/>
      <c r="AG129" s="24"/>
      <c r="AH129" s="18"/>
      <c r="AI129" s="18"/>
      <c r="AJ129" s="18"/>
      <c r="AK129" s="18"/>
      <c r="AL129" s="18"/>
      <c r="AM129" s="18"/>
      <c r="AN129" s="18"/>
      <c r="AO129" s="18"/>
      <c r="AP129" s="18"/>
      <c r="AQ129" s="21"/>
      <c r="AR129" s="21"/>
      <c r="AS129" s="18"/>
      <c r="AT129" s="18"/>
      <c r="AU129" s="19"/>
      <c r="AV129" s="19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</row>
    <row r="130" spans="1:62">
      <c r="A130" s="5">
        <v>41394</v>
      </c>
      <c r="B130" s="6">
        <v>2645.95</v>
      </c>
      <c r="C130" s="71">
        <v>1401.49</v>
      </c>
      <c r="D130" s="6">
        <v>4787.3999999999996</v>
      </c>
      <c r="E130" s="6"/>
      <c r="F130" s="6"/>
      <c r="G130" s="6"/>
      <c r="H130" s="6">
        <v>0</v>
      </c>
      <c r="I130" s="6">
        <v>0</v>
      </c>
      <c r="J130" s="6">
        <v>390997.2</v>
      </c>
      <c r="K130" s="6">
        <v>155833.5</v>
      </c>
      <c r="L130" s="6">
        <v>37880</v>
      </c>
      <c r="M130" s="6">
        <v>8.9</v>
      </c>
      <c r="N130" s="6">
        <v>14.5</v>
      </c>
      <c r="O130" s="6">
        <v>13603.3</v>
      </c>
      <c r="P130" s="6">
        <v>6309.3</v>
      </c>
      <c r="Q130" s="6">
        <v>153761.9</v>
      </c>
      <c r="R130" s="6">
        <v>123402.2</v>
      </c>
      <c r="S130" s="6">
        <v>76714.8</v>
      </c>
      <c r="T130" s="6">
        <v>65832.600000000006</v>
      </c>
      <c r="U130" s="6">
        <v>83209.2</v>
      </c>
      <c r="V130" s="6">
        <v>56265.7</v>
      </c>
      <c r="W130" s="6">
        <v>7523.2</v>
      </c>
      <c r="X130" s="6">
        <v>5691</v>
      </c>
      <c r="Y130" s="6">
        <v>703818.7</v>
      </c>
      <c r="Z130" s="6">
        <v>369371.5</v>
      </c>
      <c r="AA130" s="6">
        <v>1280511</v>
      </c>
      <c r="AB130" s="6">
        <v>126159.8</v>
      </c>
      <c r="AC130" s="6">
        <v>290</v>
      </c>
      <c r="AD130" s="6">
        <v>4725.8</v>
      </c>
      <c r="AE130" s="6">
        <v>73548.2</v>
      </c>
      <c r="AF130" s="6">
        <v>41196.9</v>
      </c>
      <c r="AG130" s="6">
        <v>1286568.3999999999</v>
      </c>
      <c r="AH130" s="6">
        <v>126589.8</v>
      </c>
      <c r="AI130" s="6">
        <v>880.7</v>
      </c>
      <c r="AJ130" s="6">
        <v>3915</v>
      </c>
      <c r="AK130" s="6">
        <v>11466.5</v>
      </c>
      <c r="AL130" s="6">
        <v>8857.6</v>
      </c>
      <c r="AM130" s="6">
        <v>47162.9</v>
      </c>
      <c r="AN130" s="6">
        <v>37349.800000000003</v>
      </c>
      <c r="AO130" s="6">
        <v>5070.3</v>
      </c>
      <c r="AP130" s="6">
        <v>3957.3</v>
      </c>
      <c r="AQ130" s="6">
        <v>11445.9</v>
      </c>
      <c r="AR130" s="6">
        <v>4499.8</v>
      </c>
      <c r="AS130" s="6">
        <v>7.5</v>
      </c>
      <c r="AT130" s="6">
        <v>11.9</v>
      </c>
      <c r="AU130" s="7">
        <v>235378.29</v>
      </c>
      <c r="AV130" s="7">
        <v>33944</v>
      </c>
      <c r="AW130" s="6">
        <v>3743.9</v>
      </c>
      <c r="AX130" s="6">
        <v>1799.7</v>
      </c>
      <c r="AY130" s="6">
        <v>3283.4</v>
      </c>
      <c r="AZ130" s="6">
        <v>1506.8</v>
      </c>
      <c r="BA130" s="6">
        <v>614</v>
      </c>
      <c r="BB130" s="6">
        <v>1.95</v>
      </c>
      <c r="BC130" s="6">
        <v>0.96</v>
      </c>
      <c r="BD130" s="6">
        <v>0.36</v>
      </c>
      <c r="BE130" s="6">
        <v>0.06</v>
      </c>
      <c r="BF130" s="6">
        <v>1.62</v>
      </c>
      <c r="BG130" s="6">
        <v>0.82099999999999995</v>
      </c>
      <c r="BH130" s="6">
        <v>21.8</v>
      </c>
      <c r="BI130" s="6">
        <f>BI131-1.8</f>
        <v>101.4</v>
      </c>
      <c r="BJ130" s="6">
        <v>0.2</v>
      </c>
    </row>
    <row r="131" spans="1:62">
      <c r="A131" s="5">
        <v>41395</v>
      </c>
      <c r="B131" s="6">
        <v>2645.95</v>
      </c>
      <c r="C131" s="71">
        <v>1401.49</v>
      </c>
      <c r="D131" s="6">
        <v>4787.3999999999996</v>
      </c>
      <c r="E131" s="6"/>
      <c r="F131" s="6"/>
      <c r="G131" s="6"/>
      <c r="H131" s="6">
        <v>0</v>
      </c>
      <c r="I131" s="6">
        <v>0</v>
      </c>
      <c r="J131" s="6">
        <v>391245.6</v>
      </c>
      <c r="K131" s="6">
        <v>155931.20000000001</v>
      </c>
      <c r="L131" s="6">
        <v>37904</v>
      </c>
      <c r="M131" s="6">
        <v>8.9</v>
      </c>
      <c r="N131" s="6">
        <v>14.5</v>
      </c>
      <c r="O131" s="6">
        <v>13603.3</v>
      </c>
      <c r="P131" s="6">
        <v>6309.3</v>
      </c>
      <c r="Q131" s="6">
        <v>153792.9</v>
      </c>
      <c r="R131" s="6">
        <v>123507.4</v>
      </c>
      <c r="S131" s="6">
        <v>76730.8</v>
      </c>
      <c r="T131" s="6">
        <v>65846.2</v>
      </c>
      <c r="U131" s="6">
        <v>83230.100000000006</v>
      </c>
      <c r="V131" s="6">
        <v>56280.3</v>
      </c>
      <c r="W131" s="6">
        <v>7523.2</v>
      </c>
      <c r="X131" s="6">
        <v>5691</v>
      </c>
      <c r="Y131" s="6">
        <v>704115.4</v>
      </c>
      <c r="Z131" s="6">
        <v>369524.3</v>
      </c>
      <c r="AA131" s="6">
        <v>1280810.3</v>
      </c>
      <c r="AB131" s="6">
        <v>126183.8</v>
      </c>
      <c r="AC131" s="6">
        <v>290</v>
      </c>
      <c r="AD131" s="6">
        <v>4725.8</v>
      </c>
      <c r="AE131" s="6">
        <v>73754.3</v>
      </c>
      <c r="AF131" s="6">
        <v>41307.1</v>
      </c>
      <c r="AG131" s="6">
        <v>1286777.5</v>
      </c>
      <c r="AH131" s="6">
        <v>126613.8</v>
      </c>
      <c r="AI131" s="6">
        <v>880.7</v>
      </c>
      <c r="AJ131" s="6">
        <v>3915</v>
      </c>
      <c r="AK131" s="6">
        <v>11473.5</v>
      </c>
      <c r="AL131" s="6">
        <v>8862.2999999999993</v>
      </c>
      <c r="AM131" s="6">
        <v>47174.6</v>
      </c>
      <c r="AN131" s="6">
        <v>37358.199999999997</v>
      </c>
      <c r="AO131" s="6">
        <v>5087.3999999999996</v>
      </c>
      <c r="AP131" s="6">
        <v>3971.6</v>
      </c>
      <c r="AQ131" s="6">
        <v>11462.6</v>
      </c>
      <c r="AR131" s="6">
        <v>4506.3999999999996</v>
      </c>
      <c r="AS131" s="6">
        <v>7.5</v>
      </c>
      <c r="AT131" s="6">
        <v>11.9</v>
      </c>
      <c r="AU131" s="7">
        <v>235378.29</v>
      </c>
      <c r="AV131" s="7">
        <v>33944</v>
      </c>
      <c r="AW131" s="6">
        <v>3880.2</v>
      </c>
      <c r="AX131" s="6">
        <v>1964.3</v>
      </c>
      <c r="AY131" s="6">
        <v>3413.8</v>
      </c>
      <c r="AZ131" s="6">
        <v>1568.2</v>
      </c>
      <c r="BA131" s="6">
        <v>638</v>
      </c>
      <c r="BB131" s="6">
        <v>1.95</v>
      </c>
      <c r="BC131" s="6">
        <v>0.96</v>
      </c>
      <c r="BD131" s="6">
        <v>0.36</v>
      </c>
      <c r="BE131" s="6">
        <v>0.06</v>
      </c>
      <c r="BF131" s="6">
        <v>1.62</v>
      </c>
      <c r="BG131" s="6">
        <v>0.82099999999999995</v>
      </c>
      <c r="BH131" s="6">
        <v>21.8</v>
      </c>
      <c r="BI131" s="6">
        <v>103.2</v>
      </c>
      <c r="BJ131" s="6">
        <v>0.2</v>
      </c>
    </row>
    <row r="132" spans="1:62">
      <c r="A132" s="5">
        <v>41396</v>
      </c>
      <c r="B132" s="6">
        <v>2646.8</v>
      </c>
      <c r="C132" s="71">
        <v>1402.4</v>
      </c>
      <c r="D132" s="6">
        <v>4788.5</v>
      </c>
      <c r="E132" s="6"/>
      <c r="F132" s="6"/>
      <c r="G132" s="6"/>
      <c r="H132" s="6">
        <v>0</v>
      </c>
      <c r="I132" s="6">
        <v>0</v>
      </c>
      <c r="J132" s="6">
        <v>391497.2</v>
      </c>
      <c r="K132" s="6">
        <v>156031.20000000001</v>
      </c>
      <c r="L132" s="6">
        <v>37928</v>
      </c>
      <c r="M132" s="6">
        <v>8.9</v>
      </c>
      <c r="N132" s="6">
        <v>14.5</v>
      </c>
      <c r="O132" s="6">
        <v>13603.3</v>
      </c>
      <c r="P132" s="6">
        <v>6309.3</v>
      </c>
      <c r="Q132" s="6">
        <v>153824.6</v>
      </c>
      <c r="R132" s="6">
        <v>123533</v>
      </c>
      <c r="S132" s="6">
        <v>76749.3</v>
      </c>
      <c r="T132" s="6">
        <v>65860.7</v>
      </c>
      <c r="U132" s="6">
        <v>83250.399999999994</v>
      </c>
      <c r="V132" s="6">
        <v>56294.2</v>
      </c>
      <c r="W132" s="6">
        <v>7523.2</v>
      </c>
      <c r="X132" s="6">
        <v>5691</v>
      </c>
      <c r="Y132" s="6">
        <v>704433.2</v>
      </c>
      <c r="Z132" s="6">
        <v>369681.3</v>
      </c>
      <c r="AA132" s="6">
        <v>1281129</v>
      </c>
      <c r="AB132" s="6">
        <v>126207.8</v>
      </c>
      <c r="AC132" s="6">
        <v>290</v>
      </c>
      <c r="AD132" s="6">
        <v>4725.8</v>
      </c>
      <c r="AE132" s="6">
        <v>73962.2</v>
      </c>
      <c r="AF132" s="6">
        <v>41421.800000000003</v>
      </c>
      <c r="AG132" s="6">
        <v>1286987.3</v>
      </c>
      <c r="AH132" s="6">
        <v>126637.8</v>
      </c>
      <c r="AI132" s="6">
        <v>880.7</v>
      </c>
      <c r="AJ132" s="6">
        <v>3915</v>
      </c>
      <c r="AK132" s="6">
        <v>11480.6</v>
      </c>
      <c r="AL132" s="6">
        <v>8867</v>
      </c>
      <c r="AM132" s="6">
        <v>47185.8</v>
      </c>
      <c r="AN132" s="6">
        <v>37366</v>
      </c>
      <c r="AO132" s="6">
        <v>5104.8999999999996</v>
      </c>
      <c r="AP132" s="6">
        <v>3986.2</v>
      </c>
      <c r="AQ132" s="6">
        <v>11492.7</v>
      </c>
      <c r="AR132" s="6">
        <v>4518.2</v>
      </c>
      <c r="AS132" s="6">
        <v>7.5</v>
      </c>
      <c r="AT132" s="6">
        <v>11.9</v>
      </c>
      <c r="AU132" s="7">
        <v>235378.29</v>
      </c>
      <c r="AV132" s="7">
        <v>33944</v>
      </c>
      <c r="AW132" s="6">
        <v>4017.6</v>
      </c>
      <c r="AX132" s="6">
        <v>1929.4</v>
      </c>
      <c r="AY132" s="6">
        <v>3542.1000000000004</v>
      </c>
      <c r="AZ132" s="6">
        <v>1623</v>
      </c>
      <c r="BA132" s="6">
        <v>662</v>
      </c>
      <c r="BB132" s="6">
        <v>1.95</v>
      </c>
      <c r="BC132" s="6">
        <v>0.96</v>
      </c>
      <c r="BD132" s="6">
        <v>0.36</v>
      </c>
      <c r="BE132" s="6">
        <v>0.06</v>
      </c>
      <c r="BF132" s="6">
        <v>1.62</v>
      </c>
      <c r="BG132" s="6">
        <v>0.82099999999999995</v>
      </c>
      <c r="BH132" s="6">
        <v>21.8</v>
      </c>
      <c r="BI132" s="6">
        <v>105</v>
      </c>
      <c r="BJ132" s="6">
        <v>0.2</v>
      </c>
    </row>
    <row r="133" spans="1:62">
      <c r="A133" s="5">
        <v>41397</v>
      </c>
      <c r="B133" s="6">
        <v>2646.8</v>
      </c>
      <c r="C133" s="71">
        <v>1402.4</v>
      </c>
      <c r="D133" s="6">
        <v>4788.5</v>
      </c>
      <c r="E133" s="6"/>
      <c r="F133" s="6"/>
      <c r="G133" s="6"/>
      <c r="H133" s="6">
        <v>0</v>
      </c>
      <c r="I133" s="6">
        <v>0</v>
      </c>
      <c r="J133" s="6">
        <v>391750.8</v>
      </c>
      <c r="K133" s="6">
        <v>156131.70000000001</v>
      </c>
      <c r="L133" s="6">
        <v>37952</v>
      </c>
      <c r="M133" s="6">
        <v>8.9</v>
      </c>
      <c r="N133" s="6">
        <v>14.5</v>
      </c>
      <c r="O133" s="6">
        <v>13603.3</v>
      </c>
      <c r="P133" s="6">
        <v>6309.3</v>
      </c>
      <c r="Q133" s="6">
        <v>153855.6</v>
      </c>
      <c r="R133" s="6">
        <v>123558.2</v>
      </c>
      <c r="S133" s="6">
        <v>76765</v>
      </c>
      <c r="T133" s="6">
        <v>65874.2</v>
      </c>
      <c r="U133" s="6">
        <v>83271</v>
      </c>
      <c r="V133" s="6">
        <v>56308.5</v>
      </c>
      <c r="W133" s="6">
        <v>7523.2</v>
      </c>
      <c r="X133" s="6">
        <v>5691</v>
      </c>
      <c r="Y133" s="6">
        <v>704731.9</v>
      </c>
      <c r="Z133" s="6">
        <v>369834.2</v>
      </c>
      <c r="AA133" s="6">
        <v>1281430.3</v>
      </c>
      <c r="AB133" s="6">
        <v>126231.8</v>
      </c>
      <c r="AC133" s="6">
        <v>290</v>
      </c>
      <c r="AD133" s="6">
        <v>4725.8</v>
      </c>
      <c r="AE133" s="6">
        <v>74168.600000000006</v>
      </c>
      <c r="AF133" s="6">
        <v>41531.9</v>
      </c>
      <c r="AG133" s="6">
        <v>1287196.3999999999</v>
      </c>
      <c r="AH133" s="6">
        <v>126661.8</v>
      </c>
      <c r="AI133" s="6">
        <v>880.7</v>
      </c>
      <c r="AJ133" s="6">
        <v>3915</v>
      </c>
      <c r="AK133" s="6">
        <v>11487.6</v>
      </c>
      <c r="AL133" s="6">
        <v>8871.7000000000007</v>
      </c>
      <c r="AM133" s="6">
        <v>47197.4</v>
      </c>
      <c r="AN133" s="6">
        <v>37374.199999999997</v>
      </c>
      <c r="AO133" s="6">
        <v>5122.1000000000004</v>
      </c>
      <c r="AP133" s="6">
        <v>4000.5</v>
      </c>
      <c r="AQ133" s="6">
        <v>11506.6</v>
      </c>
      <c r="AR133" s="6">
        <v>4523.8</v>
      </c>
      <c r="AS133" s="6">
        <v>7.5</v>
      </c>
      <c r="AT133" s="6">
        <v>11.9</v>
      </c>
      <c r="AU133" s="7">
        <v>235378.29</v>
      </c>
      <c r="AV133" s="7">
        <v>33944</v>
      </c>
      <c r="AW133" s="6">
        <v>4153.3</v>
      </c>
      <c r="AX133" s="6">
        <v>1993.6</v>
      </c>
      <c r="AY133" s="6">
        <v>3672.6000000000004</v>
      </c>
      <c r="AZ133" s="6">
        <v>1685.2</v>
      </c>
      <c r="BA133" s="6">
        <v>686</v>
      </c>
      <c r="BB133" s="6">
        <v>1.95</v>
      </c>
      <c r="BC133" s="6">
        <v>0.96</v>
      </c>
      <c r="BD133" s="6">
        <v>0.36</v>
      </c>
      <c r="BE133" s="6">
        <v>0.06</v>
      </c>
      <c r="BF133" s="6">
        <v>1.62</v>
      </c>
      <c r="BG133" s="6">
        <v>0.82099999999999995</v>
      </c>
      <c r="BH133" s="6">
        <v>21.8</v>
      </c>
      <c r="BI133" s="6">
        <v>106.8</v>
      </c>
      <c r="BJ133" s="6">
        <v>0.2</v>
      </c>
    </row>
    <row r="134" spans="1:62">
      <c r="A134" s="5">
        <v>41398</v>
      </c>
      <c r="B134" s="6">
        <v>2646.8</v>
      </c>
      <c r="C134" s="71">
        <v>1402.4</v>
      </c>
      <c r="D134" s="6">
        <v>4788.5</v>
      </c>
      <c r="E134" s="6"/>
      <c r="F134" s="6"/>
      <c r="G134" s="6"/>
      <c r="H134" s="6">
        <v>0</v>
      </c>
      <c r="I134" s="6">
        <v>0</v>
      </c>
      <c r="J134" s="6">
        <v>392004.2</v>
      </c>
      <c r="K134" s="6">
        <v>156232.29999999999</v>
      </c>
      <c r="L134" s="6">
        <v>37976</v>
      </c>
      <c r="M134" s="6">
        <v>8.9</v>
      </c>
      <c r="N134" s="6">
        <v>14.5</v>
      </c>
      <c r="O134" s="6">
        <v>13603.3</v>
      </c>
      <c r="P134" s="6">
        <v>6309.3</v>
      </c>
      <c r="Q134" s="6">
        <v>153886.79999999999</v>
      </c>
      <c r="R134" s="6">
        <v>123583.6</v>
      </c>
      <c r="S134" s="6">
        <v>76784.800000000003</v>
      </c>
      <c r="T134" s="6">
        <v>65889.5</v>
      </c>
      <c r="U134" s="6">
        <v>83291.899999999994</v>
      </c>
      <c r="V134" s="6">
        <v>56322.9</v>
      </c>
      <c r="W134" s="6">
        <v>7523.2</v>
      </c>
      <c r="X134" s="6">
        <v>5691</v>
      </c>
      <c r="Y134" s="6">
        <v>705054.9</v>
      </c>
      <c r="Z134" s="6">
        <v>369992</v>
      </c>
      <c r="AA134" s="6">
        <v>1281755.5</v>
      </c>
      <c r="AB134" s="6">
        <v>126255.8</v>
      </c>
      <c r="AC134" s="6">
        <v>290</v>
      </c>
      <c r="AD134" s="6">
        <v>4725.8</v>
      </c>
      <c r="AE134" s="6">
        <v>74375.899999999994</v>
      </c>
      <c r="AF134" s="6">
        <v>41647.9</v>
      </c>
      <c r="AG134" s="6">
        <v>1287405.8999999999</v>
      </c>
      <c r="AH134" s="6">
        <v>126685.8</v>
      </c>
      <c r="AI134" s="6">
        <v>880.7</v>
      </c>
      <c r="AJ134" s="6">
        <v>3915</v>
      </c>
      <c r="AK134" s="6">
        <v>11494.7</v>
      </c>
      <c r="AL134" s="6">
        <v>8876.5</v>
      </c>
      <c r="AM134" s="6">
        <v>47208.800000000003</v>
      </c>
      <c r="AN134" s="6">
        <v>37382.300000000003</v>
      </c>
      <c r="AO134" s="6">
        <v>5139.3999999999996</v>
      </c>
      <c r="AP134" s="6">
        <v>4014.8</v>
      </c>
      <c r="AQ134" s="6">
        <v>11540.5</v>
      </c>
      <c r="AR134" s="6">
        <v>4537.2</v>
      </c>
      <c r="AS134" s="6">
        <v>7.5</v>
      </c>
      <c r="AT134" s="6">
        <v>11.9</v>
      </c>
      <c r="AU134" s="7">
        <v>235378.29</v>
      </c>
      <c r="AV134" s="7">
        <v>33944</v>
      </c>
      <c r="AW134" s="6">
        <v>4290.5</v>
      </c>
      <c r="AX134" s="6">
        <v>2058.6999999999998</v>
      </c>
      <c r="AY134" s="6">
        <v>3801.9000000000005</v>
      </c>
      <c r="AZ134" s="6">
        <v>1741.7</v>
      </c>
      <c r="BA134" s="6">
        <v>710</v>
      </c>
      <c r="BB134" s="6">
        <v>1.95</v>
      </c>
      <c r="BC134" s="6">
        <v>0.96</v>
      </c>
      <c r="BD134" s="6">
        <v>0.36</v>
      </c>
      <c r="BE134" s="6">
        <v>0.06</v>
      </c>
      <c r="BF134" s="6">
        <v>1.62</v>
      </c>
      <c r="BG134" s="6">
        <v>0.82099999999999995</v>
      </c>
      <c r="BH134" s="6">
        <v>21.8</v>
      </c>
      <c r="BI134" s="6">
        <v>108.6</v>
      </c>
      <c r="BJ134" s="6">
        <v>0.2</v>
      </c>
    </row>
    <row r="135" spans="1:62">
      <c r="A135" s="5">
        <v>41399</v>
      </c>
      <c r="B135" s="6">
        <v>2646.8</v>
      </c>
      <c r="C135" s="71">
        <v>1402.4</v>
      </c>
      <c r="D135" s="6">
        <v>4788.5</v>
      </c>
      <c r="E135" s="6"/>
      <c r="F135" s="6"/>
      <c r="G135" s="6"/>
      <c r="H135" s="6">
        <v>0</v>
      </c>
      <c r="I135" s="6">
        <v>0</v>
      </c>
      <c r="J135" s="6">
        <v>392269.7</v>
      </c>
      <c r="K135" s="6">
        <v>156334.5</v>
      </c>
      <c r="L135" s="6">
        <v>38000</v>
      </c>
      <c r="M135" s="6">
        <v>8.9</v>
      </c>
      <c r="N135" s="6">
        <v>14.5</v>
      </c>
      <c r="O135" s="6">
        <v>13603.3</v>
      </c>
      <c r="P135" s="6">
        <v>6309.3</v>
      </c>
      <c r="Q135" s="6">
        <v>153918</v>
      </c>
      <c r="R135" s="6">
        <v>123608.8</v>
      </c>
      <c r="S135" s="6">
        <v>76801.3</v>
      </c>
      <c r="T135" s="6">
        <v>65903.199999999997</v>
      </c>
      <c r="U135" s="6">
        <v>83312.7</v>
      </c>
      <c r="V135" s="6">
        <v>56336.9</v>
      </c>
      <c r="W135" s="6">
        <v>7523.2</v>
      </c>
      <c r="X135" s="6">
        <v>5691</v>
      </c>
      <c r="Y135" s="6">
        <v>705376.6</v>
      </c>
      <c r="Z135" s="6">
        <v>370149.5</v>
      </c>
      <c r="AA135" s="6">
        <v>1282077.2</v>
      </c>
      <c r="AB135" s="6">
        <v>126279.8</v>
      </c>
      <c r="AC135" s="6">
        <v>290</v>
      </c>
      <c r="AD135" s="6">
        <v>4725.8</v>
      </c>
      <c r="AE135" s="6">
        <v>74583.7</v>
      </c>
      <c r="AF135" s="6">
        <v>41762.800000000003</v>
      </c>
      <c r="AG135" s="6">
        <v>1287615.3999999999</v>
      </c>
      <c r="AH135" s="6">
        <v>126709.8</v>
      </c>
      <c r="AI135" s="6">
        <v>880.7</v>
      </c>
      <c r="AJ135" s="6">
        <v>3915</v>
      </c>
      <c r="AK135" s="6">
        <v>11501.7</v>
      </c>
      <c r="AL135" s="6">
        <v>8881.1</v>
      </c>
      <c r="AM135" s="6">
        <v>47221.1</v>
      </c>
      <c r="AN135" s="6">
        <v>37390.9</v>
      </c>
      <c r="AO135" s="6">
        <v>5156.8</v>
      </c>
      <c r="AP135" s="6">
        <v>4029.2</v>
      </c>
      <c r="AQ135" s="6">
        <v>11559.8</v>
      </c>
      <c r="AR135" s="6">
        <v>4544.8</v>
      </c>
      <c r="AS135" s="6">
        <v>7.5</v>
      </c>
      <c r="AT135" s="6">
        <v>11.9</v>
      </c>
      <c r="AU135" s="7">
        <v>235378.29</v>
      </c>
      <c r="AV135" s="7">
        <v>33944</v>
      </c>
      <c r="AW135" s="6">
        <v>4428.6000000000004</v>
      </c>
      <c r="AX135" s="6">
        <v>2123.5</v>
      </c>
      <c r="AY135" s="6">
        <v>3934.3</v>
      </c>
      <c r="AZ135" s="6">
        <v>1802</v>
      </c>
      <c r="BA135" s="6">
        <v>734</v>
      </c>
      <c r="BB135" s="6">
        <v>1.95</v>
      </c>
      <c r="BC135" s="6">
        <v>0.96</v>
      </c>
      <c r="BD135" s="6">
        <v>0.36</v>
      </c>
      <c r="BE135" s="6">
        <v>0.06</v>
      </c>
      <c r="BF135" s="6">
        <v>1.62</v>
      </c>
      <c r="BG135" s="6">
        <v>0.82099999999999995</v>
      </c>
      <c r="BH135" s="6">
        <v>21.8</v>
      </c>
      <c r="BI135" s="6">
        <v>110.4</v>
      </c>
      <c r="BJ135" s="6">
        <v>0.2</v>
      </c>
    </row>
    <row r="136" spans="1:62">
      <c r="A136" s="5">
        <v>41400</v>
      </c>
      <c r="B136" s="6">
        <v>2646.8</v>
      </c>
      <c r="C136" s="71">
        <v>1402.4</v>
      </c>
      <c r="D136" s="6">
        <v>4788.5</v>
      </c>
      <c r="E136" s="6"/>
      <c r="F136" s="6"/>
      <c r="G136" s="6"/>
      <c r="H136" s="6">
        <v>0</v>
      </c>
      <c r="I136" s="6">
        <v>0</v>
      </c>
      <c r="J136" s="6">
        <v>392540.4</v>
      </c>
      <c r="K136" s="6">
        <v>156439.70000000001</v>
      </c>
      <c r="L136" s="6">
        <v>38024</v>
      </c>
      <c r="M136" s="6">
        <v>8.9</v>
      </c>
      <c r="N136" s="6">
        <v>14.5</v>
      </c>
      <c r="O136" s="6">
        <v>13603.3</v>
      </c>
      <c r="P136" s="6">
        <v>6309.3</v>
      </c>
      <c r="Q136" s="6">
        <v>153949.1</v>
      </c>
      <c r="R136" s="6">
        <v>123634.1</v>
      </c>
      <c r="S136" s="6">
        <v>76820.600000000006</v>
      </c>
      <c r="T136" s="6">
        <v>65918.8</v>
      </c>
      <c r="U136" s="6">
        <v>83333.7</v>
      </c>
      <c r="V136" s="6">
        <v>56351.4</v>
      </c>
      <c r="W136" s="6">
        <v>7523.2</v>
      </c>
      <c r="X136" s="6">
        <v>5691</v>
      </c>
      <c r="Y136" s="6">
        <v>705705.8</v>
      </c>
      <c r="Z136" s="6">
        <v>370313</v>
      </c>
      <c r="AA136" s="6">
        <v>1287822.3999999999</v>
      </c>
      <c r="AB136" s="6">
        <v>126303.8</v>
      </c>
      <c r="AC136" s="6">
        <v>290</v>
      </c>
      <c r="AD136" s="6">
        <v>4725.8</v>
      </c>
      <c r="AE136" s="6">
        <v>74787.899999999994</v>
      </c>
      <c r="AF136" s="6">
        <v>41873.800000000003</v>
      </c>
      <c r="AG136" s="6">
        <v>1282408.5</v>
      </c>
      <c r="AH136" s="6">
        <v>126733.8</v>
      </c>
      <c r="AI136" s="6">
        <v>880.7</v>
      </c>
      <c r="AJ136" s="6">
        <v>3915</v>
      </c>
      <c r="AK136" s="6">
        <v>11508.7</v>
      </c>
      <c r="AL136" s="6">
        <v>8885.9</v>
      </c>
      <c r="AM136" s="6">
        <v>47234</v>
      </c>
      <c r="AN136" s="6">
        <v>37400.1</v>
      </c>
      <c r="AO136" s="6">
        <v>5174</v>
      </c>
      <c r="AP136" s="6">
        <v>4043.5</v>
      </c>
      <c r="AQ136" s="6">
        <v>11586.6</v>
      </c>
      <c r="AR136" s="6">
        <v>4555.5</v>
      </c>
      <c r="AS136" s="6">
        <v>7.5</v>
      </c>
      <c r="AT136" s="6">
        <v>11.9</v>
      </c>
      <c r="AU136" s="7">
        <v>235378.29</v>
      </c>
      <c r="AV136" s="7">
        <v>33944</v>
      </c>
      <c r="AW136" s="6">
        <v>4556.5</v>
      </c>
      <c r="AX136" s="6">
        <v>2184.6</v>
      </c>
      <c r="AY136" s="6">
        <v>4058</v>
      </c>
      <c r="AZ136" s="6">
        <v>1852.1</v>
      </c>
      <c r="BA136" s="6">
        <v>757.3</v>
      </c>
      <c r="BB136" s="6">
        <v>1.95</v>
      </c>
      <c r="BC136" s="6">
        <v>0.96</v>
      </c>
      <c r="BD136" s="6">
        <v>0.36</v>
      </c>
      <c r="BE136" s="6">
        <v>0.06</v>
      </c>
      <c r="BF136" s="6">
        <v>1.62</v>
      </c>
      <c r="BG136" s="6">
        <v>0.82099999999999995</v>
      </c>
      <c r="BH136" s="6">
        <v>21.8</v>
      </c>
      <c r="BI136" s="6">
        <v>112.2</v>
      </c>
      <c r="BJ136" s="6">
        <v>0.2</v>
      </c>
    </row>
    <row r="137" spans="1:62">
      <c r="A137" s="5">
        <v>41401</v>
      </c>
      <c r="B137" s="6">
        <v>2646.8</v>
      </c>
      <c r="C137" s="71">
        <v>1402.4</v>
      </c>
      <c r="D137" s="6">
        <v>4788.5</v>
      </c>
      <c r="E137" s="6"/>
      <c r="F137" s="6"/>
      <c r="G137" s="6"/>
      <c r="H137" s="6">
        <v>0</v>
      </c>
      <c r="I137" s="6">
        <v>0</v>
      </c>
      <c r="J137" s="6">
        <v>392813.5</v>
      </c>
      <c r="K137" s="6">
        <v>156545.70000000001</v>
      </c>
      <c r="L137" s="6">
        <v>38048</v>
      </c>
      <c r="M137" s="6">
        <v>8.9</v>
      </c>
      <c r="N137" s="6">
        <v>14.5</v>
      </c>
      <c r="O137" s="6">
        <v>13603.3</v>
      </c>
      <c r="P137" s="6">
        <v>6309.3</v>
      </c>
      <c r="Q137" s="6">
        <v>153980.5</v>
      </c>
      <c r="R137" s="6">
        <v>123659.5</v>
      </c>
      <c r="S137" s="6">
        <v>76838.8</v>
      </c>
      <c r="T137" s="6">
        <v>65933.3</v>
      </c>
      <c r="U137" s="6">
        <v>83354.399999999994</v>
      </c>
      <c r="V137" s="6">
        <v>56365.5</v>
      </c>
      <c r="W137" s="6">
        <v>7523.2</v>
      </c>
      <c r="X137" s="6">
        <v>5691</v>
      </c>
      <c r="Y137" s="6">
        <v>706035.7</v>
      </c>
      <c r="Z137" s="6">
        <v>370473.7</v>
      </c>
      <c r="AA137" s="6">
        <v>1282739.7</v>
      </c>
      <c r="AB137" s="6">
        <v>126327.8</v>
      </c>
      <c r="AC137" s="6">
        <v>290</v>
      </c>
      <c r="AD137" s="6">
        <v>4725.8</v>
      </c>
      <c r="AE137" s="6">
        <v>74998.8</v>
      </c>
      <c r="AF137" s="6">
        <v>41989.7</v>
      </c>
      <c r="AG137" s="6">
        <v>1288034.3999999999</v>
      </c>
      <c r="AH137" s="6">
        <v>126757.8</v>
      </c>
      <c r="AI137" s="6">
        <v>880.7</v>
      </c>
      <c r="AJ137" s="6">
        <v>3915</v>
      </c>
      <c r="AK137" s="6">
        <v>11515.7</v>
      </c>
      <c r="AL137" s="6">
        <v>8890.5</v>
      </c>
      <c r="AM137" s="6">
        <v>47246.3</v>
      </c>
      <c r="AN137" s="6">
        <v>37408.6</v>
      </c>
      <c r="AO137" s="6">
        <v>5191.3999999999996</v>
      </c>
      <c r="AP137" s="6">
        <v>4057.8</v>
      </c>
      <c r="AQ137" s="6">
        <v>11610.1</v>
      </c>
      <c r="AR137" s="6">
        <v>4564.7</v>
      </c>
      <c r="AS137" s="6">
        <v>7.5</v>
      </c>
      <c r="AT137" s="6">
        <v>11.9</v>
      </c>
      <c r="AU137" s="7">
        <v>235378.29</v>
      </c>
      <c r="AV137" s="7">
        <v>33944</v>
      </c>
      <c r="AW137" s="6">
        <v>4694.3999999999996</v>
      </c>
      <c r="AX137" s="6">
        <v>2249.6</v>
      </c>
      <c r="AY137" s="6">
        <v>4189.5</v>
      </c>
      <c r="AZ137" s="6">
        <v>1916.4</v>
      </c>
      <c r="BA137" s="6">
        <v>781.3</v>
      </c>
      <c r="BB137" s="6">
        <v>1.95</v>
      </c>
      <c r="BC137" s="6">
        <v>0.96</v>
      </c>
      <c r="BD137" s="6">
        <v>0.36</v>
      </c>
      <c r="BE137" s="6">
        <v>0.06</v>
      </c>
      <c r="BF137" s="6">
        <v>1.62</v>
      </c>
      <c r="BG137" s="6">
        <v>0.82099999999999995</v>
      </c>
      <c r="BH137" s="6">
        <v>21.8</v>
      </c>
      <c r="BI137" s="6">
        <v>113.4</v>
      </c>
      <c r="BJ137" s="6">
        <v>0.2</v>
      </c>
    </row>
    <row r="138" spans="1:62">
      <c r="A138" s="5">
        <v>41402</v>
      </c>
      <c r="B138" s="71">
        <v>2648.1</v>
      </c>
      <c r="C138" s="71">
        <v>1403.12</v>
      </c>
      <c r="D138" s="6">
        <v>4790.3999999999996</v>
      </c>
      <c r="E138" s="6"/>
      <c r="F138" s="6"/>
      <c r="G138" s="6"/>
      <c r="H138" s="6">
        <v>0</v>
      </c>
      <c r="I138" s="6">
        <v>0</v>
      </c>
      <c r="J138" s="71">
        <v>392963.5</v>
      </c>
      <c r="K138" s="6">
        <v>156603.79999999999</v>
      </c>
      <c r="L138" s="6">
        <v>38061</v>
      </c>
      <c r="M138" s="6">
        <v>8.9</v>
      </c>
      <c r="N138" s="6">
        <v>14.5</v>
      </c>
      <c r="O138" s="6">
        <v>13603.3</v>
      </c>
      <c r="P138" s="6">
        <v>6309.3</v>
      </c>
      <c r="Q138" s="6">
        <v>154006</v>
      </c>
      <c r="R138" s="6">
        <v>123679.5</v>
      </c>
      <c r="S138" s="6">
        <v>76851.600000000006</v>
      </c>
      <c r="T138" s="6">
        <v>65944.2</v>
      </c>
      <c r="U138" s="6">
        <v>83374.8</v>
      </c>
      <c r="V138" s="6">
        <v>56378</v>
      </c>
      <c r="W138" s="6">
        <v>7523.2</v>
      </c>
      <c r="X138" s="6">
        <v>5691</v>
      </c>
      <c r="Y138" s="6">
        <v>706185.3</v>
      </c>
      <c r="Z138" s="6">
        <v>370553.7</v>
      </c>
      <c r="AA138" s="6">
        <v>1282896</v>
      </c>
      <c r="AB138" s="6">
        <v>126350.3</v>
      </c>
      <c r="AC138" s="6">
        <v>290</v>
      </c>
      <c r="AD138" s="6">
        <v>4725.8</v>
      </c>
      <c r="AE138" s="71">
        <v>75153.7</v>
      </c>
      <c r="AF138" s="6">
        <v>42072</v>
      </c>
      <c r="AG138" s="6">
        <v>1288205</v>
      </c>
      <c r="AH138" s="6">
        <v>126780.5</v>
      </c>
      <c r="AI138" s="6">
        <v>880.7</v>
      </c>
      <c r="AJ138" s="6">
        <v>3915</v>
      </c>
      <c r="AK138" s="6">
        <v>11522</v>
      </c>
      <c r="AL138" s="6">
        <v>8894.7000000000007</v>
      </c>
      <c r="AM138" s="6">
        <v>47257</v>
      </c>
      <c r="AN138" s="6">
        <v>37416.1</v>
      </c>
      <c r="AO138" s="6">
        <v>5206.1000000000004</v>
      </c>
      <c r="AP138" s="6">
        <v>4069.6</v>
      </c>
      <c r="AQ138" s="6">
        <v>11621.3</v>
      </c>
      <c r="AR138" s="6">
        <v>4569.2</v>
      </c>
      <c r="AS138" s="6">
        <v>7.5</v>
      </c>
      <c r="AT138" s="6">
        <v>11.9</v>
      </c>
      <c r="AU138" s="7">
        <v>235378.29</v>
      </c>
      <c r="AV138" s="7">
        <v>33944</v>
      </c>
      <c r="AW138" s="6">
        <v>4746.1000000000004</v>
      </c>
      <c r="AX138" s="6">
        <v>2274</v>
      </c>
      <c r="AY138" s="6">
        <v>4240.1000000000004</v>
      </c>
      <c r="AZ138" s="6">
        <v>1939.2</v>
      </c>
      <c r="BA138" s="6">
        <v>789.6</v>
      </c>
      <c r="BB138" s="6">
        <v>1.95</v>
      </c>
      <c r="BC138" s="6">
        <v>0.96</v>
      </c>
      <c r="BD138" s="6">
        <v>0.36</v>
      </c>
      <c r="BE138" s="6">
        <v>0.06</v>
      </c>
      <c r="BF138" s="6">
        <v>1.62</v>
      </c>
      <c r="BG138" s="6">
        <v>0.82099999999999995</v>
      </c>
      <c r="BH138" s="6">
        <v>21.8</v>
      </c>
      <c r="BI138" s="6">
        <v>114.1</v>
      </c>
      <c r="BJ138" s="6">
        <v>0.2</v>
      </c>
    </row>
    <row r="139" spans="1:62">
      <c r="A139" s="5">
        <v>41403</v>
      </c>
      <c r="B139" s="71">
        <v>2648.1</v>
      </c>
      <c r="C139" s="71">
        <v>1403.12</v>
      </c>
      <c r="D139" s="6">
        <v>4790.3999999999996</v>
      </c>
      <c r="E139" s="6"/>
      <c r="F139" s="6"/>
      <c r="G139" s="6"/>
      <c r="H139" s="6">
        <v>0</v>
      </c>
      <c r="I139" s="6">
        <v>0</v>
      </c>
      <c r="J139" s="6">
        <v>393122.4</v>
      </c>
      <c r="K139" s="6">
        <v>156666</v>
      </c>
      <c r="L139" s="6">
        <v>38076</v>
      </c>
      <c r="M139" s="6">
        <v>8.9</v>
      </c>
      <c r="N139" s="6">
        <v>14.5</v>
      </c>
      <c r="O139" s="6">
        <v>13603.3</v>
      </c>
      <c r="P139" s="6">
        <v>6309.3</v>
      </c>
      <c r="Q139" s="6">
        <v>154037</v>
      </c>
      <c r="R139" s="6">
        <v>123704.9</v>
      </c>
      <c r="S139" s="6">
        <v>76870.5</v>
      </c>
      <c r="T139" s="6">
        <v>65958.899999999994</v>
      </c>
      <c r="U139" s="6">
        <v>83396.800000000003</v>
      </c>
      <c r="V139" s="6">
        <v>56392.4</v>
      </c>
      <c r="W139" s="6">
        <v>7523.2</v>
      </c>
      <c r="X139" s="6">
        <v>5691</v>
      </c>
      <c r="Y139" s="6">
        <v>706258.4</v>
      </c>
      <c r="Z139" s="6">
        <v>370600.8</v>
      </c>
      <c r="AA139" s="6">
        <v>1282970.1000000001</v>
      </c>
      <c r="AB139" s="6">
        <v>126374.3</v>
      </c>
      <c r="AC139" s="6">
        <v>290</v>
      </c>
      <c r="AD139" s="6">
        <v>4725.8</v>
      </c>
      <c r="AE139" s="6">
        <v>75384.2</v>
      </c>
      <c r="AF139" s="6">
        <v>42193.7</v>
      </c>
      <c r="AG139" s="6">
        <v>1288427</v>
      </c>
      <c r="AH139" s="6">
        <v>126804.5</v>
      </c>
      <c r="AI139" s="6">
        <v>880.7</v>
      </c>
      <c r="AJ139" s="6">
        <v>3915</v>
      </c>
      <c r="AK139" s="6">
        <v>11528.7</v>
      </c>
      <c r="AL139" s="6">
        <v>8899.1</v>
      </c>
      <c r="AM139" s="6">
        <v>47270</v>
      </c>
      <c r="AN139" s="6">
        <v>37425.300000000003</v>
      </c>
      <c r="AO139" s="6">
        <v>5223.5</v>
      </c>
      <c r="AP139" s="6">
        <v>4084.2</v>
      </c>
      <c r="AQ139" s="6">
        <v>11651.4</v>
      </c>
      <c r="AR139" s="6">
        <v>4581.1000000000004</v>
      </c>
      <c r="AS139" s="6">
        <v>7.5</v>
      </c>
      <c r="AT139" s="6">
        <v>11.9</v>
      </c>
      <c r="AU139" s="7">
        <v>235378.29</v>
      </c>
      <c r="AV139" s="7">
        <v>33944</v>
      </c>
      <c r="AW139" s="6">
        <v>4749.1000000000004</v>
      </c>
      <c r="AX139" s="6">
        <v>2275.1999999999998</v>
      </c>
      <c r="AY139" s="6">
        <v>4240.1000000000004</v>
      </c>
      <c r="AZ139" s="6">
        <v>1939.2</v>
      </c>
      <c r="BA139" s="6">
        <v>789.6</v>
      </c>
      <c r="BB139" s="6">
        <v>1.95</v>
      </c>
      <c r="BC139" s="6">
        <v>0.96</v>
      </c>
      <c r="BD139" s="6">
        <v>0.36</v>
      </c>
      <c r="BE139" s="6">
        <v>0.06</v>
      </c>
      <c r="BF139" s="6">
        <v>1.62</v>
      </c>
      <c r="BG139" s="6">
        <v>0.82099999999999995</v>
      </c>
      <c r="BH139" s="6">
        <v>21.8</v>
      </c>
      <c r="BI139" s="6">
        <v>114.4</v>
      </c>
      <c r="BJ139" s="6">
        <v>0.2</v>
      </c>
    </row>
    <row r="140" spans="1:62">
      <c r="A140" s="5">
        <v>41404</v>
      </c>
      <c r="B140" s="71">
        <v>2648.1</v>
      </c>
      <c r="C140" s="71">
        <v>1403.12</v>
      </c>
      <c r="D140" s="6">
        <v>4790.3999999999996</v>
      </c>
      <c r="E140" s="6"/>
      <c r="F140" s="6"/>
      <c r="G140" s="6"/>
      <c r="H140" s="6">
        <v>0</v>
      </c>
      <c r="I140" s="6">
        <v>0</v>
      </c>
      <c r="J140" s="6">
        <v>393374.8</v>
      </c>
      <c r="K140" s="6">
        <v>156765.5</v>
      </c>
      <c r="L140" s="6">
        <v>38100</v>
      </c>
      <c r="M140" s="6">
        <v>8.9</v>
      </c>
      <c r="N140" s="6">
        <v>14.5</v>
      </c>
      <c r="O140" s="6">
        <v>13603.3</v>
      </c>
      <c r="P140" s="6">
        <v>6309.3</v>
      </c>
      <c r="Q140" s="6">
        <v>154068.1</v>
      </c>
      <c r="R140" s="6">
        <v>123730.3</v>
      </c>
      <c r="S140" s="6">
        <v>76889.3</v>
      </c>
      <c r="T140" s="6">
        <v>65974.5</v>
      </c>
      <c r="U140" s="6">
        <v>83418.2</v>
      </c>
      <c r="V140" s="6">
        <v>56406.9</v>
      </c>
      <c r="W140" s="6">
        <v>7523.2</v>
      </c>
      <c r="X140" s="6">
        <v>5691</v>
      </c>
      <c r="Y140" s="6">
        <v>706355</v>
      </c>
      <c r="Z140" s="6">
        <v>370654.7</v>
      </c>
      <c r="AA140" s="6">
        <v>1283070.6000000001</v>
      </c>
      <c r="AB140" s="6">
        <v>126398.3</v>
      </c>
      <c r="AC140" s="6">
        <v>290</v>
      </c>
      <c r="AD140" s="6">
        <v>4725.8</v>
      </c>
      <c r="AE140" s="6">
        <v>75676.600000000006</v>
      </c>
      <c r="AF140" s="6">
        <v>42347.6</v>
      </c>
      <c r="AG140" s="6">
        <v>1288720.7</v>
      </c>
      <c r="AH140" s="6">
        <v>126828.5</v>
      </c>
      <c r="AI140" s="6">
        <v>880.7</v>
      </c>
      <c r="AJ140" s="6">
        <v>3915</v>
      </c>
      <c r="AK140" s="6">
        <v>11535.6</v>
      </c>
      <c r="AL140" s="6">
        <v>8903.7000000000007</v>
      </c>
      <c r="AM140" s="6">
        <v>47282.9</v>
      </c>
      <c r="AN140" s="6">
        <v>37434.400000000001</v>
      </c>
      <c r="AO140" s="6">
        <v>5240.8</v>
      </c>
      <c r="AP140" s="6">
        <v>4098.7</v>
      </c>
      <c r="AQ140" s="6">
        <v>11674.3</v>
      </c>
      <c r="AR140" s="6">
        <v>4590.2</v>
      </c>
      <c r="AS140" s="6">
        <v>7.5</v>
      </c>
      <c r="AT140" s="6">
        <v>11.9</v>
      </c>
      <c r="AU140" s="7">
        <v>235378.29</v>
      </c>
      <c r="AV140" s="7">
        <v>33944</v>
      </c>
      <c r="AW140" s="6">
        <v>4751.8999999999996</v>
      </c>
      <c r="AX140" s="6">
        <v>2276.4</v>
      </c>
      <c r="AY140" s="6">
        <v>4240.1000000000004</v>
      </c>
      <c r="AZ140" s="6">
        <v>1939.2</v>
      </c>
      <c r="BA140" s="6">
        <v>789.6</v>
      </c>
      <c r="BB140" s="6">
        <v>1.95</v>
      </c>
      <c r="BC140" s="6">
        <v>0.96</v>
      </c>
      <c r="BD140" s="6">
        <v>0.36</v>
      </c>
      <c r="BE140" s="6">
        <v>0.06</v>
      </c>
      <c r="BF140" s="6">
        <v>1.62</v>
      </c>
      <c r="BG140" s="6">
        <v>0.82099999999999995</v>
      </c>
      <c r="BH140" s="6">
        <v>21.8</v>
      </c>
      <c r="BI140" s="6">
        <v>114.6</v>
      </c>
      <c r="BJ140" s="6">
        <v>0.2</v>
      </c>
    </row>
    <row r="141" spans="1:62">
      <c r="A141" s="5">
        <v>41405</v>
      </c>
      <c r="B141" s="71">
        <v>2648.1</v>
      </c>
      <c r="C141" s="71">
        <v>1403.12</v>
      </c>
      <c r="D141" s="6">
        <v>4790.3999999999996</v>
      </c>
      <c r="E141" s="6"/>
      <c r="F141" s="6"/>
      <c r="G141" s="6"/>
      <c r="H141" s="6">
        <v>0</v>
      </c>
      <c r="I141" s="6">
        <v>0</v>
      </c>
      <c r="J141" s="6">
        <v>393631.3</v>
      </c>
      <c r="K141" s="6">
        <v>156866.5</v>
      </c>
      <c r="L141" s="6">
        <v>38124</v>
      </c>
      <c r="M141" s="6">
        <v>8.9</v>
      </c>
      <c r="N141" s="6">
        <v>14.5</v>
      </c>
      <c r="O141" s="6">
        <v>13603.3</v>
      </c>
      <c r="P141" s="6">
        <v>6309.3</v>
      </c>
      <c r="Q141" s="6">
        <v>154099.29999999999</v>
      </c>
      <c r="R141" s="6">
        <v>123756</v>
      </c>
      <c r="S141" s="6">
        <v>76908.5</v>
      </c>
      <c r="T141" s="6">
        <v>65990.399999999994</v>
      </c>
      <c r="U141" s="6">
        <v>83439.600000000006</v>
      </c>
      <c r="V141" s="6">
        <v>56421.7</v>
      </c>
      <c r="W141" s="6">
        <v>7523.2</v>
      </c>
      <c r="X141" s="6">
        <v>5691</v>
      </c>
      <c r="Y141" s="6">
        <v>706592</v>
      </c>
      <c r="Z141" s="6">
        <v>370778</v>
      </c>
      <c r="AA141" s="6">
        <v>1283311</v>
      </c>
      <c r="AB141" s="6">
        <v>126422.3</v>
      </c>
      <c r="AC141" s="6">
        <v>290</v>
      </c>
      <c r="AD141" s="6">
        <v>4725.8</v>
      </c>
      <c r="AE141" s="6">
        <v>75831</v>
      </c>
      <c r="AF141" s="6">
        <v>42434</v>
      </c>
      <c r="AG141" s="6">
        <v>1288878</v>
      </c>
      <c r="AH141" s="6">
        <v>126852.5</v>
      </c>
      <c r="AI141" s="6">
        <v>880.7</v>
      </c>
      <c r="AJ141" s="6">
        <v>3915</v>
      </c>
      <c r="AK141" s="6">
        <v>11542.7</v>
      </c>
      <c r="AL141" s="6">
        <v>8908.4</v>
      </c>
      <c r="AM141" s="6">
        <v>47295.6</v>
      </c>
      <c r="AN141" s="6">
        <v>37443.599999999999</v>
      </c>
      <c r="AO141" s="6">
        <v>5258.1</v>
      </c>
      <c r="AP141" s="6">
        <v>4113.3999999999996</v>
      </c>
      <c r="AQ141" s="6">
        <v>11695.4</v>
      </c>
      <c r="AR141" s="6">
        <v>4598.6000000000004</v>
      </c>
      <c r="AS141" s="6">
        <v>7.5</v>
      </c>
      <c r="AT141" s="6">
        <v>11.9</v>
      </c>
      <c r="AU141" s="7">
        <v>235378.29</v>
      </c>
      <c r="AV141" s="7">
        <v>33944</v>
      </c>
      <c r="AW141" s="6">
        <v>4755</v>
      </c>
      <c r="AX141" s="6">
        <v>2277.8000000000002</v>
      </c>
      <c r="AY141" s="6">
        <v>4240.1000000000004</v>
      </c>
      <c r="AZ141" s="6">
        <v>1939.2</v>
      </c>
      <c r="BA141" s="6">
        <v>789.6</v>
      </c>
      <c r="BB141" s="6">
        <v>1.95</v>
      </c>
      <c r="BC141" s="6">
        <v>0.96</v>
      </c>
      <c r="BD141" s="6">
        <v>0.36</v>
      </c>
      <c r="BE141" s="6">
        <v>0.06</v>
      </c>
      <c r="BF141" s="6">
        <v>1.62</v>
      </c>
      <c r="BG141" s="6">
        <v>0.82099999999999995</v>
      </c>
      <c r="BH141" s="6">
        <v>21.8</v>
      </c>
      <c r="BI141" s="6">
        <v>115</v>
      </c>
      <c r="BJ141" s="6">
        <v>0.2</v>
      </c>
    </row>
    <row r="142" spans="1:62">
      <c r="A142" s="5">
        <v>41406</v>
      </c>
      <c r="B142" s="71">
        <v>2648.1</v>
      </c>
      <c r="C142" s="71">
        <v>1403.12</v>
      </c>
      <c r="D142" s="6">
        <v>4790.3999999999996</v>
      </c>
      <c r="E142" s="6"/>
      <c r="F142" s="6"/>
      <c r="G142" s="6"/>
      <c r="H142" s="6">
        <v>0</v>
      </c>
      <c r="I142" s="6">
        <v>0</v>
      </c>
      <c r="J142" s="6">
        <v>393885</v>
      </c>
      <c r="K142" s="6">
        <v>156966.39999999999</v>
      </c>
      <c r="L142" s="6">
        <v>38148</v>
      </c>
      <c r="M142" s="6">
        <v>8.9</v>
      </c>
      <c r="N142" s="6">
        <v>14.5</v>
      </c>
      <c r="O142" s="6">
        <v>13603.3</v>
      </c>
      <c r="P142" s="6">
        <v>6309.3</v>
      </c>
      <c r="Q142" s="6">
        <v>154130.20000000001</v>
      </c>
      <c r="R142" s="6">
        <v>123701.2</v>
      </c>
      <c r="S142" s="6">
        <v>76926.8</v>
      </c>
      <c r="T142" s="6">
        <v>66005.600000000006</v>
      </c>
      <c r="U142" s="6">
        <v>83460.899999999994</v>
      </c>
      <c r="V142" s="6">
        <v>56436.800000000003</v>
      </c>
      <c r="W142" s="6">
        <v>7523.2</v>
      </c>
      <c r="X142" s="6">
        <v>5691</v>
      </c>
      <c r="Y142" s="6">
        <v>706919.3</v>
      </c>
      <c r="Z142" s="6">
        <v>370945.7</v>
      </c>
      <c r="AA142" s="6">
        <v>1283640.2</v>
      </c>
      <c r="AB142" s="6">
        <v>126446.3</v>
      </c>
      <c r="AC142" s="6">
        <v>290</v>
      </c>
      <c r="AD142" s="6">
        <v>4725.8</v>
      </c>
      <c r="AE142" s="6">
        <v>75890</v>
      </c>
      <c r="AF142" s="6">
        <v>42472</v>
      </c>
      <c r="AG142" s="6">
        <v>1288941.2</v>
      </c>
      <c r="AH142" s="6">
        <v>126876.5</v>
      </c>
      <c r="AI142" s="6">
        <v>880.7</v>
      </c>
      <c r="AJ142" s="6">
        <v>3915</v>
      </c>
      <c r="AK142" s="6">
        <v>11549.7</v>
      </c>
      <c r="AL142" s="6">
        <v>8913.1</v>
      </c>
      <c r="AM142" s="6">
        <v>47308</v>
      </c>
      <c r="AN142" s="6">
        <v>37452.6</v>
      </c>
      <c r="AO142" s="6">
        <v>5275.2</v>
      </c>
      <c r="AP142" s="6">
        <v>4127.8</v>
      </c>
      <c r="AQ142" s="6">
        <v>11716.1</v>
      </c>
      <c r="AR142" s="6">
        <v>4606.8</v>
      </c>
      <c r="AS142" s="6">
        <v>7.5</v>
      </c>
      <c r="AT142" s="6">
        <v>11.9</v>
      </c>
      <c r="AU142" s="7">
        <v>235378.29</v>
      </c>
      <c r="AV142" s="7">
        <v>33944</v>
      </c>
      <c r="AW142" s="6">
        <v>4758.2</v>
      </c>
      <c r="AX142" s="6">
        <v>2279.5</v>
      </c>
      <c r="AY142" s="6">
        <v>4240.1000000000004</v>
      </c>
      <c r="AZ142" s="6">
        <v>1939.2</v>
      </c>
      <c r="BA142" s="6">
        <v>789.6</v>
      </c>
      <c r="BB142" s="6">
        <v>1.95</v>
      </c>
      <c r="BC142" s="6">
        <v>0.96</v>
      </c>
      <c r="BD142" s="6">
        <v>0.36</v>
      </c>
      <c r="BE142" s="6">
        <v>0.06</v>
      </c>
      <c r="BF142" s="6">
        <v>1.62</v>
      </c>
      <c r="BG142" s="6">
        <v>0.82099999999999995</v>
      </c>
      <c r="BH142" s="6">
        <v>21.8</v>
      </c>
      <c r="BI142" s="6">
        <v>115.1</v>
      </c>
      <c r="BJ142" s="6">
        <v>0.2</v>
      </c>
    </row>
    <row r="143" spans="1:62">
      <c r="A143" s="5">
        <v>41407</v>
      </c>
      <c r="B143" s="71">
        <v>2648.1</v>
      </c>
      <c r="C143" s="71">
        <v>1403.12</v>
      </c>
      <c r="D143" s="6">
        <v>4790.3999999999996</v>
      </c>
      <c r="E143" s="6"/>
      <c r="F143" s="6"/>
      <c r="G143" s="6"/>
      <c r="H143" s="6">
        <v>0</v>
      </c>
      <c r="I143" s="6">
        <v>0</v>
      </c>
      <c r="J143" s="6">
        <v>394142.6</v>
      </c>
      <c r="K143" s="6">
        <v>157067.6</v>
      </c>
      <c r="L143" s="6">
        <v>38172</v>
      </c>
      <c r="M143" s="6">
        <v>8.9</v>
      </c>
      <c r="N143" s="6">
        <v>14.5</v>
      </c>
      <c r="O143" s="6">
        <v>13603.3</v>
      </c>
      <c r="P143" s="6">
        <v>6309.3</v>
      </c>
      <c r="Q143" s="6">
        <v>154161</v>
      </c>
      <c r="R143" s="6">
        <v>123806.3</v>
      </c>
      <c r="S143" s="6">
        <v>76950</v>
      </c>
      <c r="T143" s="6">
        <v>66023.8</v>
      </c>
      <c r="U143" s="6">
        <v>83482</v>
      </c>
      <c r="V143" s="6">
        <v>56451.3</v>
      </c>
      <c r="W143" s="6">
        <v>7523.2</v>
      </c>
      <c r="X143" s="6">
        <v>5691</v>
      </c>
      <c r="Y143" s="6">
        <v>707257.7</v>
      </c>
      <c r="Z143" s="6">
        <v>371113</v>
      </c>
      <c r="AA143" s="6">
        <v>1283981</v>
      </c>
      <c r="AB143" s="6">
        <v>126470.3</v>
      </c>
      <c r="AC143" s="6">
        <v>290</v>
      </c>
      <c r="AD143" s="6">
        <v>4725.8</v>
      </c>
      <c r="AE143" s="6">
        <v>75956.100000000006</v>
      </c>
      <c r="AF143" s="6">
        <v>42519</v>
      </c>
      <c r="AG143" s="6">
        <v>1289012.3999999999</v>
      </c>
      <c r="AH143" s="6">
        <v>126900.5</v>
      </c>
      <c r="AI143" s="6">
        <v>880.7</v>
      </c>
      <c r="AJ143" s="6">
        <v>3915</v>
      </c>
      <c r="AK143" s="6">
        <v>11556.8</v>
      </c>
      <c r="AL143" s="6">
        <v>8917.9</v>
      </c>
      <c r="AM143" s="6">
        <v>47318.1</v>
      </c>
      <c r="AN143" s="6">
        <v>37459.800000000003</v>
      </c>
      <c r="AO143" s="6">
        <v>5292.7</v>
      </c>
      <c r="AP143" s="6">
        <v>4142.5</v>
      </c>
      <c r="AQ143" s="6">
        <v>11748.7</v>
      </c>
      <c r="AR143" s="6">
        <v>4619.6000000000004</v>
      </c>
      <c r="AS143" s="6">
        <v>7.5</v>
      </c>
      <c r="AT143" s="6">
        <v>11.9</v>
      </c>
      <c r="AU143" s="7">
        <v>235378.29</v>
      </c>
      <c r="AV143" s="7">
        <v>33944</v>
      </c>
      <c r="AW143" s="6">
        <v>4761.2</v>
      </c>
      <c r="AX143" s="6">
        <v>2280.8000000000002</v>
      </c>
      <c r="AY143" s="6">
        <v>4240.1000000000004</v>
      </c>
      <c r="AZ143" s="6">
        <v>1939.2</v>
      </c>
      <c r="BA143" s="6">
        <v>789.6</v>
      </c>
      <c r="BB143" s="6">
        <v>1.95</v>
      </c>
      <c r="BC143" s="6">
        <v>0.96</v>
      </c>
      <c r="BD143" s="6">
        <v>0.36</v>
      </c>
      <c r="BE143" s="6">
        <v>0.06</v>
      </c>
      <c r="BF143" s="6">
        <v>1.62</v>
      </c>
      <c r="BG143" s="6">
        <v>0.82099999999999995</v>
      </c>
      <c r="BH143" s="6">
        <v>21.8</v>
      </c>
      <c r="BI143" s="6">
        <v>115.4</v>
      </c>
      <c r="BJ143" s="6">
        <v>0.2</v>
      </c>
    </row>
    <row r="144" spans="1:62">
      <c r="A144" s="5">
        <v>41408</v>
      </c>
      <c r="B144" s="71">
        <v>2648.8</v>
      </c>
      <c r="C144" s="71">
        <v>1403.5</v>
      </c>
      <c r="D144" s="6">
        <v>4791.3999999999996</v>
      </c>
      <c r="E144" s="6"/>
      <c r="F144" s="6"/>
      <c r="G144" s="6"/>
      <c r="H144" s="6">
        <v>0</v>
      </c>
      <c r="I144" s="6">
        <v>0</v>
      </c>
      <c r="J144" s="6">
        <v>394399.4</v>
      </c>
      <c r="K144" s="6">
        <v>157168.9</v>
      </c>
      <c r="L144" s="6">
        <v>38196</v>
      </c>
      <c r="M144" s="6">
        <v>8.9</v>
      </c>
      <c r="N144" s="6">
        <v>14.5</v>
      </c>
      <c r="O144" s="6">
        <v>13603.3</v>
      </c>
      <c r="P144" s="6">
        <v>6309.3</v>
      </c>
      <c r="Q144" s="6">
        <v>154187.6</v>
      </c>
      <c r="R144" s="6">
        <v>123828.1</v>
      </c>
      <c r="S144" s="6">
        <v>76961.8</v>
      </c>
      <c r="T144" s="6">
        <v>66033.7</v>
      </c>
      <c r="U144" s="6">
        <v>83503.3</v>
      </c>
      <c r="V144" s="6">
        <v>56466</v>
      </c>
      <c r="W144" s="6">
        <v>7523.2</v>
      </c>
      <c r="X144" s="6">
        <v>5691</v>
      </c>
      <c r="Y144" s="6">
        <v>707572</v>
      </c>
      <c r="Z144" s="6">
        <v>371270.8</v>
      </c>
      <c r="AA144" s="6">
        <v>1284298.8999999999</v>
      </c>
      <c r="AB144" s="6">
        <v>126494.3</v>
      </c>
      <c r="AC144" s="6">
        <v>290</v>
      </c>
      <c r="AD144" s="6">
        <v>4725.8</v>
      </c>
      <c r="AE144" s="6">
        <v>76024.600000000006</v>
      </c>
      <c r="AF144" s="6">
        <v>42565.599999999999</v>
      </c>
      <c r="AG144" s="6">
        <v>128985.4</v>
      </c>
      <c r="AH144" s="6">
        <v>126924.5</v>
      </c>
      <c r="AI144" s="6">
        <v>880.7</v>
      </c>
      <c r="AJ144" s="6">
        <v>3915</v>
      </c>
      <c r="AK144" s="6">
        <v>11564</v>
      </c>
      <c r="AL144" s="6">
        <v>8922.6</v>
      </c>
      <c r="AM144" s="6">
        <v>47336.6</v>
      </c>
      <c r="AN144" s="6">
        <v>37474</v>
      </c>
      <c r="AO144" s="6">
        <v>5310.4</v>
      </c>
      <c r="AP144" s="6">
        <v>4157.1000000000004</v>
      </c>
      <c r="AQ144" s="6">
        <v>11765.7</v>
      </c>
      <c r="AR144" s="6">
        <v>4626.3999999999996</v>
      </c>
      <c r="AS144" s="6">
        <v>7.5</v>
      </c>
      <c r="AT144" s="6">
        <v>11.9</v>
      </c>
      <c r="AU144" s="7">
        <v>235378.29</v>
      </c>
      <c r="AV144" s="7">
        <v>33944</v>
      </c>
      <c r="AW144" s="6">
        <v>4765.6000000000004</v>
      </c>
      <c r="AX144" s="6">
        <v>2283.1999999999998</v>
      </c>
      <c r="AY144" s="6">
        <v>4240.1000000000004</v>
      </c>
      <c r="AZ144" s="6">
        <v>1939.2</v>
      </c>
      <c r="BA144" s="6">
        <v>789.6</v>
      </c>
      <c r="BB144" s="6">
        <v>1.95</v>
      </c>
      <c r="BC144" s="6">
        <v>0.96</v>
      </c>
      <c r="BD144" s="6">
        <v>0.36</v>
      </c>
      <c r="BE144" s="6">
        <v>0.06</v>
      </c>
      <c r="BF144" s="6">
        <v>1.62</v>
      </c>
      <c r="BG144" s="6">
        <v>0.82099999999999995</v>
      </c>
      <c r="BH144" s="6">
        <v>21.8</v>
      </c>
      <c r="BI144" s="6">
        <v>115.5</v>
      </c>
      <c r="BJ144" s="6">
        <v>0.2</v>
      </c>
    </row>
    <row r="145" spans="1:62">
      <c r="A145" s="5">
        <v>41409</v>
      </c>
      <c r="B145" s="71">
        <v>2648.8</v>
      </c>
      <c r="C145" s="71">
        <v>1403.5</v>
      </c>
      <c r="D145" s="6">
        <v>4791.3999999999996</v>
      </c>
      <c r="E145" s="6"/>
      <c r="F145" s="6"/>
      <c r="G145" s="6"/>
      <c r="H145" s="6">
        <v>0</v>
      </c>
      <c r="I145" s="6">
        <v>0</v>
      </c>
      <c r="J145" s="6">
        <v>394654.5</v>
      </c>
      <c r="K145" s="6">
        <v>157269.4</v>
      </c>
      <c r="L145" s="6">
        <v>38220</v>
      </c>
      <c r="M145" s="6">
        <v>8.9</v>
      </c>
      <c r="N145" s="6">
        <v>14.5</v>
      </c>
      <c r="O145" s="6">
        <v>13603.3</v>
      </c>
      <c r="P145" s="6">
        <v>6309.3</v>
      </c>
      <c r="Q145" s="6">
        <v>154213.4</v>
      </c>
      <c r="R145" s="6">
        <v>123849.4</v>
      </c>
      <c r="S145" s="6">
        <v>76981.7</v>
      </c>
      <c r="T145" s="6">
        <v>66049.399999999994</v>
      </c>
      <c r="U145" s="6">
        <v>83524.800000000003</v>
      </c>
      <c r="V145" s="6">
        <v>56480.800000000003</v>
      </c>
      <c r="W145" s="6">
        <v>7523.2</v>
      </c>
      <c r="X145" s="6">
        <v>5691</v>
      </c>
      <c r="Y145" s="6">
        <v>707898.9</v>
      </c>
      <c r="Z145" s="6">
        <v>371428.2</v>
      </c>
      <c r="AA145" s="6">
        <v>1284626.8</v>
      </c>
      <c r="AB145" s="6">
        <v>126518.3</v>
      </c>
      <c r="AC145" s="6">
        <v>290</v>
      </c>
      <c r="AD145" s="6">
        <v>4725.8</v>
      </c>
      <c r="AE145" s="6">
        <v>76092.600000000006</v>
      </c>
      <c r="AF145" s="6">
        <v>42616.7</v>
      </c>
      <c r="AG145" s="6">
        <v>1289156.8999999999</v>
      </c>
      <c r="AH145" s="6">
        <v>126948.5</v>
      </c>
      <c r="AI145" s="6">
        <v>880.7</v>
      </c>
      <c r="AJ145" s="6">
        <v>3915</v>
      </c>
      <c r="AK145" s="6">
        <v>11571.1</v>
      </c>
      <c r="AL145" s="6">
        <v>8927.4</v>
      </c>
      <c r="AM145" s="6">
        <v>47349.1</v>
      </c>
      <c r="AN145" s="6">
        <v>37483.1</v>
      </c>
      <c r="AO145" s="6">
        <v>5327.7</v>
      </c>
      <c r="AP145" s="6">
        <v>4171.5</v>
      </c>
      <c r="AQ145" s="6">
        <v>11796</v>
      </c>
      <c r="AR145" s="6">
        <v>4638.5</v>
      </c>
      <c r="AS145" s="6">
        <v>7.5</v>
      </c>
      <c r="AT145" s="6">
        <v>11.9</v>
      </c>
      <c r="AU145" s="7">
        <v>235378.29</v>
      </c>
      <c r="AV145" s="7">
        <v>33944</v>
      </c>
      <c r="AW145" s="6">
        <v>4769.7</v>
      </c>
      <c r="AX145" s="6">
        <v>2285.1999999999998</v>
      </c>
      <c r="AY145" s="6">
        <v>4240.1000000000004</v>
      </c>
      <c r="AZ145" s="6">
        <v>1939.2</v>
      </c>
      <c r="BA145" s="6">
        <v>789.6</v>
      </c>
      <c r="BB145" s="6">
        <v>1.95</v>
      </c>
      <c r="BC145" s="6">
        <v>0.96</v>
      </c>
      <c r="BD145" s="6">
        <v>0.36</v>
      </c>
      <c r="BE145" s="6">
        <v>0.06</v>
      </c>
      <c r="BF145" s="6">
        <v>1.62</v>
      </c>
      <c r="BG145" s="6">
        <v>0.82099999999999995</v>
      </c>
      <c r="BH145" s="6">
        <v>21.8</v>
      </c>
      <c r="BI145" s="6">
        <v>115.5</v>
      </c>
      <c r="BJ145" s="6">
        <v>0.2</v>
      </c>
    </row>
    <row r="146" spans="1:62">
      <c r="A146" s="5">
        <v>41410</v>
      </c>
      <c r="B146" s="71">
        <v>2648.8</v>
      </c>
      <c r="C146" s="71">
        <v>1403.5</v>
      </c>
      <c r="D146" s="6">
        <v>4791.3999999999996</v>
      </c>
      <c r="E146" s="6"/>
      <c r="F146" s="6"/>
      <c r="G146" s="6"/>
      <c r="H146" s="6">
        <v>0</v>
      </c>
      <c r="I146" s="6">
        <v>0</v>
      </c>
      <c r="J146" s="6">
        <v>394908.2</v>
      </c>
      <c r="K146" s="6">
        <v>157369.4</v>
      </c>
      <c r="L146" s="6">
        <v>38244</v>
      </c>
      <c r="M146" s="6">
        <v>8.9</v>
      </c>
      <c r="N146" s="6">
        <v>14.5</v>
      </c>
      <c r="O146" s="6">
        <v>13603.3</v>
      </c>
      <c r="P146" s="6">
        <v>6309.3</v>
      </c>
      <c r="Q146" s="6">
        <v>154238.9</v>
      </c>
      <c r="R146" s="6">
        <v>123870.5</v>
      </c>
      <c r="S146" s="6">
        <v>76999.7</v>
      </c>
      <c r="T146" s="6">
        <v>66064.3</v>
      </c>
      <c r="U146" s="6">
        <v>83546.2</v>
      </c>
      <c r="V146" s="6">
        <v>56495.4</v>
      </c>
      <c r="W146" s="6">
        <v>7523.2</v>
      </c>
      <c r="X146" s="6">
        <v>5691</v>
      </c>
      <c r="Y146" s="6">
        <v>708142.7</v>
      </c>
      <c r="Z146" s="6">
        <v>371557.5</v>
      </c>
      <c r="AA146" s="6">
        <v>1286873.3</v>
      </c>
      <c r="AB146" s="6">
        <v>126542.3</v>
      </c>
      <c r="AC146" s="6">
        <v>290</v>
      </c>
      <c r="AD146" s="6">
        <v>4725.8</v>
      </c>
      <c r="AE146" s="6">
        <v>76229.7</v>
      </c>
      <c r="AF146" s="6">
        <v>42690.1</v>
      </c>
      <c r="AG146" s="6">
        <v>1289297.8</v>
      </c>
      <c r="AH146" s="6">
        <v>126972.5</v>
      </c>
      <c r="AI146" s="6">
        <v>880.7</v>
      </c>
      <c r="AJ146" s="6">
        <v>3915</v>
      </c>
      <c r="AK146" s="6">
        <v>11578.2</v>
      </c>
      <c r="AL146" s="6">
        <v>8932.2000000000007</v>
      </c>
      <c r="AM146" s="6">
        <v>47361.5</v>
      </c>
      <c r="AN146" s="6">
        <v>37492.199999999997</v>
      </c>
      <c r="AO146" s="6">
        <v>5345</v>
      </c>
      <c r="AP146" s="6">
        <v>4185.8</v>
      </c>
      <c r="AQ146" s="6">
        <v>11816</v>
      </c>
      <c r="AR146" s="6">
        <v>4646.3999999999996</v>
      </c>
      <c r="AS146" s="6">
        <v>7.5</v>
      </c>
      <c r="AT146" s="6">
        <v>11.9</v>
      </c>
      <c r="AU146" s="7">
        <v>235378.29</v>
      </c>
      <c r="AV146" s="7">
        <v>33944</v>
      </c>
      <c r="AW146" s="6">
        <v>4773.7</v>
      </c>
      <c r="AX146" s="6">
        <v>2287.3000000000002</v>
      </c>
      <c r="AY146" s="6">
        <v>4240.1000000000004</v>
      </c>
      <c r="AZ146" s="6">
        <v>1939.2</v>
      </c>
      <c r="BA146" s="6">
        <v>789.6</v>
      </c>
      <c r="BB146" s="6">
        <v>1.95</v>
      </c>
      <c r="BC146" s="6">
        <v>0.96</v>
      </c>
      <c r="BD146" s="6">
        <v>0.36</v>
      </c>
      <c r="BE146" s="6">
        <v>0.06</v>
      </c>
      <c r="BF146" s="6">
        <v>1.62</v>
      </c>
      <c r="BG146" s="6">
        <v>0.82099999999999995</v>
      </c>
      <c r="BH146" s="6">
        <v>21.8</v>
      </c>
      <c r="BI146" s="6">
        <v>115.5</v>
      </c>
      <c r="BJ146" s="6">
        <v>0.2</v>
      </c>
    </row>
    <row r="147" spans="1:62">
      <c r="A147" s="5">
        <v>41411</v>
      </c>
      <c r="B147" s="71">
        <v>2648.8</v>
      </c>
      <c r="C147" s="71">
        <v>1403.5</v>
      </c>
      <c r="D147" s="6">
        <v>4791.3999999999996</v>
      </c>
      <c r="E147" s="6"/>
      <c r="F147" s="6"/>
      <c r="G147" s="6"/>
      <c r="H147" s="6">
        <v>0</v>
      </c>
      <c r="I147" s="6">
        <v>0</v>
      </c>
      <c r="J147" s="6">
        <v>395160</v>
      </c>
      <c r="K147" s="6">
        <v>157469.20000000001</v>
      </c>
      <c r="L147" s="6">
        <v>38268</v>
      </c>
      <c r="M147" s="6">
        <v>8.9</v>
      </c>
      <c r="N147" s="6">
        <v>14.5</v>
      </c>
      <c r="O147" s="6">
        <v>13603.3</v>
      </c>
      <c r="P147" s="6">
        <v>6309.3</v>
      </c>
      <c r="Q147" s="6">
        <v>154264.79999999999</v>
      </c>
      <c r="R147" s="6">
        <v>123891.8</v>
      </c>
      <c r="S147" s="6">
        <v>77016.899999999994</v>
      </c>
      <c r="T147" s="6">
        <v>66078.600000000006</v>
      </c>
      <c r="U147" s="6">
        <v>83568.100000000006</v>
      </c>
      <c r="V147" s="6">
        <v>56510.3</v>
      </c>
      <c r="W147" s="6">
        <v>7523.2</v>
      </c>
      <c r="X147" s="6">
        <v>5691</v>
      </c>
      <c r="Y147" s="6">
        <v>708491</v>
      </c>
      <c r="Z147" s="6">
        <v>371740.9</v>
      </c>
      <c r="AA147" s="6">
        <v>1285223.3999999999</v>
      </c>
      <c r="AB147" s="6">
        <v>126566.3</v>
      </c>
      <c r="AC147" s="6">
        <v>290</v>
      </c>
      <c r="AD147" s="6">
        <v>4725.8</v>
      </c>
      <c r="AE147" s="6">
        <v>76259.600000000006</v>
      </c>
      <c r="AF147" s="6">
        <v>42707.7</v>
      </c>
      <c r="AG147" s="6">
        <v>1289329.1000000001</v>
      </c>
      <c r="AH147" s="6">
        <v>126981.9</v>
      </c>
      <c r="AI147" s="6">
        <v>880.7</v>
      </c>
      <c r="AJ147" s="6">
        <v>3915</v>
      </c>
      <c r="AK147" s="6">
        <v>11584.7</v>
      </c>
      <c r="AL147" s="6">
        <v>8936.2999999999993</v>
      </c>
      <c r="AM147" s="6">
        <v>47372.5</v>
      </c>
      <c r="AN147" s="6">
        <v>37500.1</v>
      </c>
      <c r="AO147" s="6">
        <v>5362.7</v>
      </c>
      <c r="AP147" s="6">
        <v>4200.6000000000004</v>
      </c>
      <c r="AQ147" s="6">
        <v>11836.6</v>
      </c>
      <c r="AR147" s="6">
        <v>4654.6000000000004</v>
      </c>
      <c r="AS147" s="6">
        <v>7.5</v>
      </c>
      <c r="AT147" s="6">
        <v>11.9</v>
      </c>
      <c r="AU147" s="7">
        <v>235378.29</v>
      </c>
      <c r="AV147" s="7">
        <v>33944</v>
      </c>
      <c r="AW147" s="6">
        <v>4776.8999999999996</v>
      </c>
      <c r="AX147" s="6">
        <v>2288.8000000000002</v>
      </c>
      <c r="AY147" s="6">
        <v>4240.1000000000004</v>
      </c>
      <c r="AZ147" s="6">
        <v>1939.2</v>
      </c>
      <c r="BA147" s="6">
        <v>789.6</v>
      </c>
      <c r="BB147" s="6">
        <v>1.95</v>
      </c>
      <c r="BC147" s="6">
        <v>0.96</v>
      </c>
      <c r="BD147" s="6">
        <v>0.36</v>
      </c>
      <c r="BE147" s="6">
        <v>0.06</v>
      </c>
      <c r="BF147" s="6">
        <v>1.62</v>
      </c>
      <c r="BG147" s="6">
        <v>0.82099999999999995</v>
      </c>
      <c r="BH147" s="6">
        <v>21.8</v>
      </c>
      <c r="BI147" s="6">
        <v>115.5</v>
      </c>
      <c r="BJ147" s="6">
        <v>0.2</v>
      </c>
    </row>
    <row r="148" spans="1:62">
      <c r="A148" s="5">
        <v>41412</v>
      </c>
      <c r="B148" s="71">
        <v>2648.8</v>
      </c>
      <c r="C148" s="71">
        <v>1403.5</v>
      </c>
      <c r="D148" s="6">
        <v>4791.3999999999996</v>
      </c>
      <c r="E148" s="6"/>
      <c r="F148" s="6"/>
      <c r="G148" s="6"/>
      <c r="H148" s="6">
        <v>0</v>
      </c>
      <c r="I148" s="6">
        <v>0</v>
      </c>
      <c r="J148" s="6">
        <v>395406.3</v>
      </c>
      <c r="K148" s="6">
        <v>157567</v>
      </c>
      <c r="L148" s="6">
        <v>38292</v>
      </c>
      <c r="M148" s="6">
        <v>8.9</v>
      </c>
      <c r="N148" s="6">
        <v>14.5</v>
      </c>
      <c r="O148" s="6">
        <v>13603.3</v>
      </c>
      <c r="P148" s="6">
        <v>6309.3</v>
      </c>
      <c r="Q148" s="6">
        <v>154290.4</v>
      </c>
      <c r="R148" s="6">
        <v>123913</v>
      </c>
      <c r="S148" s="6">
        <v>77035.3</v>
      </c>
      <c r="T148" s="6">
        <v>66093.3</v>
      </c>
      <c r="U148" s="6">
        <v>83589.8</v>
      </c>
      <c r="V148" s="6">
        <v>56525.1</v>
      </c>
      <c r="W148" s="6">
        <v>7523.2</v>
      </c>
      <c r="X148" s="6">
        <v>5691</v>
      </c>
      <c r="Y148" s="6">
        <v>708772.8</v>
      </c>
      <c r="Z148" s="6">
        <v>371882.3</v>
      </c>
      <c r="AA148" s="6">
        <v>1285507.3</v>
      </c>
      <c r="AB148" s="6">
        <v>126590.3</v>
      </c>
      <c r="AC148" s="6">
        <v>290</v>
      </c>
      <c r="AD148" s="6">
        <v>4725.8</v>
      </c>
      <c r="AE148" s="6">
        <v>76354.399999999994</v>
      </c>
      <c r="AF148" s="6">
        <v>42765.2</v>
      </c>
      <c r="AG148" s="6">
        <v>1289427.6000000001</v>
      </c>
      <c r="AH148" s="6">
        <v>127005.9</v>
      </c>
      <c r="AI148" s="6">
        <v>880.7</v>
      </c>
      <c r="AJ148" s="6">
        <v>3915</v>
      </c>
      <c r="AK148" s="6">
        <v>11591.9</v>
      </c>
      <c r="AL148" s="6">
        <v>8941.1</v>
      </c>
      <c r="AM148" s="6">
        <v>47382.6</v>
      </c>
      <c r="AN148" s="6">
        <v>37507.300000000003</v>
      </c>
      <c r="AO148" s="6">
        <v>5378.4</v>
      </c>
      <c r="AP148" s="6">
        <v>4213.3</v>
      </c>
      <c r="AQ148" s="6">
        <v>11863</v>
      </c>
      <c r="AR148" s="6">
        <v>4664.8999999999996</v>
      </c>
      <c r="AS148" s="6">
        <v>7.5</v>
      </c>
      <c r="AT148" s="6">
        <v>11.9</v>
      </c>
      <c r="AU148" s="7">
        <v>235378.29</v>
      </c>
      <c r="AV148" s="7">
        <v>33944</v>
      </c>
      <c r="AW148" s="6">
        <v>4781.3</v>
      </c>
      <c r="AX148" s="6">
        <v>2291</v>
      </c>
      <c r="AY148" s="6">
        <v>4240.1000000000004</v>
      </c>
      <c r="AZ148" s="6">
        <v>1939.2</v>
      </c>
      <c r="BA148" s="6">
        <v>789.6</v>
      </c>
      <c r="BB148" s="6">
        <v>1.95</v>
      </c>
      <c r="BC148" s="6">
        <v>0.96</v>
      </c>
      <c r="BD148" s="6">
        <v>0.36</v>
      </c>
      <c r="BE148" s="6">
        <v>0.06</v>
      </c>
      <c r="BF148" s="6">
        <v>1.62</v>
      </c>
      <c r="BG148" s="6">
        <v>0.82099999999999995</v>
      </c>
      <c r="BH148" s="6">
        <v>21.8</v>
      </c>
      <c r="BI148" s="6">
        <v>115.5</v>
      </c>
      <c r="BJ148" s="6">
        <v>0.2</v>
      </c>
    </row>
    <row r="149" spans="1:62">
      <c r="A149" s="5">
        <v>41413</v>
      </c>
      <c r="B149" s="71">
        <v>2648.8</v>
      </c>
      <c r="C149" s="71">
        <v>1403.5</v>
      </c>
      <c r="D149" s="6">
        <v>4791.3999999999996</v>
      </c>
      <c r="E149" s="6"/>
      <c r="F149" s="6"/>
      <c r="G149" s="6"/>
      <c r="H149" s="6">
        <v>0</v>
      </c>
      <c r="I149" s="6">
        <v>0</v>
      </c>
      <c r="J149" s="6">
        <v>395655.5</v>
      </c>
      <c r="K149" s="6">
        <v>157665.79999999999</v>
      </c>
      <c r="L149" s="6">
        <v>38316</v>
      </c>
      <c r="M149" s="6">
        <v>8.9</v>
      </c>
      <c r="N149" s="6">
        <v>14.5</v>
      </c>
      <c r="O149" s="6">
        <v>13603.3</v>
      </c>
      <c r="P149" s="6">
        <v>6309.3</v>
      </c>
      <c r="Q149" s="6">
        <v>154317.20000000001</v>
      </c>
      <c r="R149" s="6">
        <v>123935.1</v>
      </c>
      <c r="S149" s="6">
        <v>77052.5</v>
      </c>
      <c r="T149" s="6">
        <v>66107.199999999997</v>
      </c>
      <c r="U149" s="6">
        <v>83610.899999999994</v>
      </c>
      <c r="V149" s="6">
        <v>56539.7</v>
      </c>
      <c r="W149" s="6">
        <v>7523.2</v>
      </c>
      <c r="X149" s="6">
        <v>5691</v>
      </c>
      <c r="Y149" s="6">
        <v>708911.3</v>
      </c>
      <c r="Z149" s="6">
        <v>371963.6</v>
      </c>
      <c r="AA149" s="6">
        <v>1285648</v>
      </c>
      <c r="AB149" s="6">
        <v>126614.3</v>
      </c>
      <c r="AC149" s="6">
        <v>290</v>
      </c>
      <c r="AD149" s="6">
        <v>4725.8</v>
      </c>
      <c r="AE149" s="6">
        <v>76589.3</v>
      </c>
      <c r="AF149" s="6">
        <v>42880.3</v>
      </c>
      <c r="AG149" s="6">
        <v>1289665.7</v>
      </c>
      <c r="AH149" s="6">
        <v>127029.9</v>
      </c>
      <c r="AI149" s="6">
        <v>880.7</v>
      </c>
      <c r="AJ149" s="6">
        <v>3915</v>
      </c>
      <c r="AK149" s="6">
        <v>11598.9</v>
      </c>
      <c r="AL149" s="6">
        <v>8945.7999999999993</v>
      </c>
      <c r="AM149" s="6">
        <v>47392.3</v>
      </c>
      <c r="AN149" s="6">
        <v>37514.199999999997</v>
      </c>
      <c r="AO149" s="6">
        <v>5392</v>
      </c>
      <c r="AP149" s="6">
        <v>4223.8999999999996</v>
      </c>
      <c r="AQ149" s="6">
        <v>11886.7</v>
      </c>
      <c r="AR149" s="6">
        <v>4674.2</v>
      </c>
      <c r="AS149" s="6">
        <v>7.5</v>
      </c>
      <c r="AT149" s="6">
        <v>11.9</v>
      </c>
      <c r="AU149" s="7">
        <v>235378.29</v>
      </c>
      <c r="AV149" s="7">
        <v>33944</v>
      </c>
      <c r="AW149" s="6">
        <v>4784.8</v>
      </c>
      <c r="AX149" s="6">
        <v>2292.8000000000002</v>
      </c>
      <c r="AY149" s="6">
        <v>4240.1000000000004</v>
      </c>
      <c r="AZ149" s="6">
        <v>1939.2</v>
      </c>
      <c r="BA149" s="6">
        <v>789.6</v>
      </c>
      <c r="BB149" s="6">
        <v>1.95</v>
      </c>
      <c r="BC149" s="6">
        <v>0.96</v>
      </c>
      <c r="BD149" s="6">
        <v>0.36</v>
      </c>
      <c r="BE149" s="6">
        <v>0.06</v>
      </c>
      <c r="BF149" s="6">
        <v>1.62</v>
      </c>
      <c r="BG149" s="6">
        <v>0.82099999999999995</v>
      </c>
      <c r="BH149" s="6">
        <v>21.8</v>
      </c>
      <c r="BI149" s="6">
        <v>115.5</v>
      </c>
      <c r="BJ149" s="6">
        <v>0.2</v>
      </c>
    </row>
    <row r="150" spans="1:62">
      <c r="A150" s="5">
        <v>41414</v>
      </c>
      <c r="B150" s="71">
        <v>2649.6</v>
      </c>
      <c r="C150" s="71">
        <v>1403.9</v>
      </c>
      <c r="D150" s="6">
        <v>4792.3999999999996</v>
      </c>
      <c r="E150" s="6"/>
      <c r="F150" s="6"/>
      <c r="G150" s="6"/>
      <c r="H150" s="6">
        <v>0</v>
      </c>
      <c r="I150" s="6">
        <v>0</v>
      </c>
      <c r="J150" s="6">
        <v>395799.4</v>
      </c>
      <c r="K150" s="6">
        <v>157723.1</v>
      </c>
      <c r="L150" s="6">
        <v>38330</v>
      </c>
      <c r="M150" s="6">
        <v>8.9</v>
      </c>
      <c r="N150" s="6">
        <v>14.5</v>
      </c>
      <c r="O150" s="6">
        <v>13604.2</v>
      </c>
      <c r="P150" s="6">
        <v>6309.8</v>
      </c>
      <c r="Q150" s="6">
        <v>154341.1</v>
      </c>
      <c r="R150" s="6">
        <v>123954.2</v>
      </c>
      <c r="S150" s="6">
        <v>77065.100000000006</v>
      </c>
      <c r="T150" s="6">
        <v>66117.3</v>
      </c>
      <c r="U150" s="6">
        <v>83631.899999999994</v>
      </c>
      <c r="V150" s="6">
        <v>56553.9</v>
      </c>
      <c r="W150" s="6">
        <v>7523.2</v>
      </c>
      <c r="X150" s="6">
        <v>5691</v>
      </c>
      <c r="Y150" s="6">
        <v>708975.3</v>
      </c>
      <c r="Z150" s="6">
        <v>372000.9</v>
      </c>
      <c r="AA150" s="6">
        <v>1285714.5</v>
      </c>
      <c r="AB150" s="6">
        <v>126632.7</v>
      </c>
      <c r="AC150" s="6">
        <v>290</v>
      </c>
      <c r="AD150" s="6">
        <v>4725.8</v>
      </c>
      <c r="AE150" s="6">
        <v>76773</v>
      </c>
      <c r="AF150" s="6">
        <v>42979</v>
      </c>
      <c r="AG150" s="6">
        <v>1289852</v>
      </c>
      <c r="AH150" s="6">
        <v>127053.9</v>
      </c>
      <c r="AI150" s="6">
        <v>886.7</v>
      </c>
      <c r="AJ150" s="6">
        <v>8686</v>
      </c>
      <c r="AK150" s="6">
        <v>11605.6</v>
      </c>
      <c r="AL150" s="6">
        <v>8950.2000000000007</v>
      </c>
      <c r="AM150" s="6">
        <v>47399.4</v>
      </c>
      <c r="AN150" s="6">
        <v>37519</v>
      </c>
      <c r="AO150" s="6">
        <v>5404.2</v>
      </c>
      <c r="AP150" s="6">
        <v>4232.8</v>
      </c>
      <c r="AQ150" s="6">
        <v>11901</v>
      </c>
      <c r="AR150" s="6">
        <v>4679.8</v>
      </c>
      <c r="AS150" s="6">
        <v>7.5</v>
      </c>
      <c r="AT150" s="6">
        <v>11.9</v>
      </c>
      <c r="AU150" s="7"/>
      <c r="AV150" s="7"/>
      <c r="AW150" s="6">
        <v>4786.6000000000004</v>
      </c>
      <c r="AX150" s="6">
        <v>2293.5</v>
      </c>
      <c r="AY150" s="6">
        <v>4240.1000000000004</v>
      </c>
      <c r="AZ150" s="6">
        <v>1939.2</v>
      </c>
      <c r="BA150" s="6">
        <v>789.6</v>
      </c>
      <c r="BB150" s="6">
        <v>1.95</v>
      </c>
      <c r="BC150" s="6">
        <v>0.96</v>
      </c>
      <c r="BD150" s="6">
        <v>0.36</v>
      </c>
      <c r="BE150" s="6">
        <v>0.06</v>
      </c>
      <c r="BF150" s="6">
        <v>1.62</v>
      </c>
      <c r="BG150" s="6">
        <v>0.82099999999999995</v>
      </c>
      <c r="BH150" s="6">
        <v>21.8</v>
      </c>
      <c r="BI150" s="6">
        <v>115.5</v>
      </c>
      <c r="BJ150" s="6">
        <v>0.2</v>
      </c>
    </row>
    <row r="151" spans="1:62">
      <c r="A151" s="5">
        <v>41415</v>
      </c>
      <c r="B151" s="71">
        <v>2649.6</v>
      </c>
      <c r="C151" s="71">
        <v>1403.9</v>
      </c>
      <c r="D151" s="6">
        <v>4792.3999999999996</v>
      </c>
      <c r="E151" s="6"/>
      <c r="F151" s="6"/>
      <c r="G151" s="6"/>
      <c r="H151" s="6">
        <v>0</v>
      </c>
      <c r="I151" s="6">
        <v>0</v>
      </c>
      <c r="J151" s="6">
        <v>395799.4</v>
      </c>
      <c r="K151" s="6">
        <v>157723.1</v>
      </c>
      <c r="L151" s="6">
        <v>38330</v>
      </c>
      <c r="M151" s="6">
        <v>8.9</v>
      </c>
      <c r="N151" s="6">
        <v>14.5</v>
      </c>
      <c r="O151" s="6">
        <v>13604.2</v>
      </c>
      <c r="P151" s="6">
        <v>6309.8</v>
      </c>
      <c r="Q151" s="6">
        <v>154345.70000000001</v>
      </c>
      <c r="R151" s="6">
        <v>123956.9</v>
      </c>
      <c r="S151" s="6">
        <v>77068.399999999994</v>
      </c>
      <c r="T151" s="6">
        <v>66119.199999999997</v>
      </c>
      <c r="U151" s="6">
        <v>83653.600000000006</v>
      </c>
      <c r="V151" s="6">
        <v>56568.5</v>
      </c>
      <c r="W151" s="6">
        <v>7523.2</v>
      </c>
      <c r="X151" s="6">
        <v>5691</v>
      </c>
      <c r="Y151" s="6">
        <v>708975.3</v>
      </c>
      <c r="Z151" s="6">
        <v>372000.9</v>
      </c>
      <c r="AA151" s="6">
        <v>1285714.5</v>
      </c>
      <c r="AB151" s="6">
        <v>126632.7</v>
      </c>
      <c r="AC151" s="6">
        <v>290</v>
      </c>
      <c r="AD151" s="6">
        <v>4725.8</v>
      </c>
      <c r="AE151" s="6">
        <v>76829</v>
      </c>
      <c r="AF151" s="6">
        <v>43012.4</v>
      </c>
      <c r="AG151" s="6">
        <v>1289912.8999999999</v>
      </c>
      <c r="AH151" s="6">
        <v>127077.9</v>
      </c>
      <c r="AI151" s="6">
        <v>910.7</v>
      </c>
      <c r="AJ151" s="6">
        <v>29266</v>
      </c>
      <c r="AK151" s="6">
        <v>11611.7</v>
      </c>
      <c r="AL151" s="6">
        <v>8953.7000000000007</v>
      </c>
      <c r="AM151" s="6">
        <v>47400.1</v>
      </c>
      <c r="AN151" s="6">
        <v>37519</v>
      </c>
      <c r="AO151" s="6">
        <v>5408.4</v>
      </c>
      <c r="AP151" s="6">
        <v>4235.2</v>
      </c>
      <c r="AQ151" s="6">
        <v>11908.7</v>
      </c>
      <c r="AR151" s="6">
        <v>4682.8999999999996</v>
      </c>
      <c r="AS151" s="6">
        <v>7.5</v>
      </c>
      <c r="AT151" s="6">
        <v>11.9</v>
      </c>
      <c r="AU151" s="7">
        <v>235378.29</v>
      </c>
      <c r="AV151" s="7">
        <v>33944</v>
      </c>
      <c r="AW151" s="6">
        <v>4786.6000000000004</v>
      </c>
      <c r="AX151" s="6">
        <v>2293.5</v>
      </c>
      <c r="AY151" s="6">
        <v>4240.1000000000004</v>
      </c>
      <c r="AZ151" s="6">
        <v>1939.2</v>
      </c>
      <c r="BA151" s="6">
        <v>789.6</v>
      </c>
      <c r="BB151" s="6">
        <v>1.95</v>
      </c>
      <c r="BC151" s="6">
        <v>0.96</v>
      </c>
      <c r="BD151" s="6">
        <v>0.36</v>
      </c>
      <c r="BE151" s="6">
        <v>0.06</v>
      </c>
      <c r="BF151" s="6">
        <v>1.62</v>
      </c>
      <c r="BG151" s="6">
        <v>0.82099999999999995</v>
      </c>
      <c r="BH151" s="6">
        <v>21.8</v>
      </c>
      <c r="BI151" s="6">
        <v>115.5</v>
      </c>
      <c r="BJ151" s="6">
        <v>0.2</v>
      </c>
    </row>
    <row r="152" spans="1:62">
      <c r="A152" s="5">
        <v>41416</v>
      </c>
      <c r="B152" s="71">
        <v>2649.6</v>
      </c>
      <c r="C152" s="71">
        <v>1403.9</v>
      </c>
      <c r="D152" s="6">
        <v>4792.3999999999996</v>
      </c>
      <c r="E152" s="6"/>
      <c r="F152" s="6"/>
      <c r="G152" s="6"/>
      <c r="H152" s="6">
        <v>0</v>
      </c>
      <c r="I152" s="6">
        <v>0</v>
      </c>
      <c r="J152" s="6">
        <v>395799.4</v>
      </c>
      <c r="K152" s="6">
        <v>157723.1</v>
      </c>
      <c r="L152" s="6">
        <v>38330</v>
      </c>
      <c r="M152" s="6">
        <v>8.9</v>
      </c>
      <c r="N152" s="6">
        <v>14.5</v>
      </c>
      <c r="O152" s="6">
        <v>13604.2</v>
      </c>
      <c r="P152" s="6">
        <v>6309.8</v>
      </c>
      <c r="Q152" s="6">
        <v>154345.70000000001</v>
      </c>
      <c r="R152" s="6">
        <v>123956.9</v>
      </c>
      <c r="S152" s="6">
        <v>77070.2</v>
      </c>
      <c r="T152" s="6">
        <v>66120.3</v>
      </c>
      <c r="U152" s="6">
        <v>83676.2</v>
      </c>
      <c r="V152" s="6">
        <v>56583.5</v>
      </c>
      <c r="W152" s="6">
        <v>7523.2</v>
      </c>
      <c r="X152" s="6">
        <v>5691</v>
      </c>
      <c r="Y152" s="6">
        <v>708975.3</v>
      </c>
      <c r="Z152" s="6">
        <v>372000.9</v>
      </c>
      <c r="AA152" s="6">
        <v>1285714.5</v>
      </c>
      <c r="AB152" s="6">
        <v>126632.7</v>
      </c>
      <c r="AC152" s="6">
        <v>290</v>
      </c>
      <c r="AD152" s="6">
        <v>4725.8</v>
      </c>
      <c r="AE152" s="6">
        <v>76869.2</v>
      </c>
      <c r="AF152" s="6">
        <v>43037.1</v>
      </c>
      <c r="AG152" s="6">
        <v>1289958.3999999999</v>
      </c>
      <c r="AH152" s="6">
        <v>127101.9</v>
      </c>
      <c r="AI152" s="6">
        <v>934.7</v>
      </c>
      <c r="AJ152" s="6">
        <v>48740</v>
      </c>
      <c r="AK152" s="6">
        <v>11617.6</v>
      </c>
      <c r="AL152" s="6">
        <v>8957.2999999999993</v>
      </c>
      <c r="AM152" s="6">
        <v>47400.800000000003</v>
      </c>
      <c r="AN152" s="6">
        <v>37519.1</v>
      </c>
      <c r="AO152" s="6">
        <v>5408.4</v>
      </c>
      <c r="AP152" s="6">
        <v>4235.2</v>
      </c>
      <c r="AQ152" s="6">
        <v>11908.7</v>
      </c>
      <c r="AR152" s="6">
        <v>4682.8999999999996</v>
      </c>
      <c r="AS152" s="6">
        <v>7.5</v>
      </c>
      <c r="AT152" s="6">
        <v>11.9</v>
      </c>
      <c r="AU152" s="7">
        <v>235378.29</v>
      </c>
      <c r="AV152" s="7">
        <v>33944</v>
      </c>
      <c r="AW152" s="6">
        <v>4786.6000000000004</v>
      </c>
      <c r="AX152" s="6">
        <v>2293.5</v>
      </c>
      <c r="AY152" s="6">
        <v>4240.1000000000004</v>
      </c>
      <c r="AZ152" s="6">
        <v>1939.2</v>
      </c>
      <c r="BA152" s="6">
        <v>789.6</v>
      </c>
      <c r="BB152" s="6">
        <v>1.95</v>
      </c>
      <c r="BC152" s="6">
        <v>0.96</v>
      </c>
      <c r="BD152" s="6">
        <v>0.36</v>
      </c>
      <c r="BE152" s="6">
        <v>0.06</v>
      </c>
      <c r="BF152" s="6">
        <v>1.62</v>
      </c>
      <c r="BG152" s="6">
        <v>0.82099999999999995</v>
      </c>
      <c r="BH152" s="6">
        <v>21.8</v>
      </c>
      <c r="BI152" s="6">
        <v>115.5</v>
      </c>
      <c r="BJ152" s="6">
        <v>0.2</v>
      </c>
    </row>
    <row r="153" spans="1:62">
      <c r="A153" s="5">
        <v>41417</v>
      </c>
      <c r="B153" s="71">
        <v>2649.6</v>
      </c>
      <c r="C153" s="71">
        <v>1403.9</v>
      </c>
      <c r="D153" s="6">
        <v>4792.3999999999996</v>
      </c>
      <c r="E153" s="6"/>
      <c r="F153" s="6"/>
      <c r="G153" s="6"/>
      <c r="H153" s="6">
        <v>0</v>
      </c>
      <c r="I153" s="6">
        <v>0</v>
      </c>
      <c r="J153" s="6">
        <v>395799.4</v>
      </c>
      <c r="K153" s="6">
        <v>157723.1</v>
      </c>
      <c r="L153" s="6">
        <v>38330</v>
      </c>
      <c r="M153" s="6">
        <v>8.9</v>
      </c>
      <c r="N153" s="6">
        <v>14.5</v>
      </c>
      <c r="O153" s="6">
        <v>13604.2</v>
      </c>
      <c r="P153" s="6">
        <v>6309.8</v>
      </c>
      <c r="Q153" s="6">
        <v>154347.1</v>
      </c>
      <c r="R153" s="6">
        <v>123957.5</v>
      </c>
      <c r="S153" s="6">
        <v>77072</v>
      </c>
      <c r="T153" s="6">
        <v>66121.5</v>
      </c>
      <c r="U153" s="6">
        <v>83699.100000000006</v>
      </c>
      <c r="V153" s="6">
        <v>56598.8</v>
      </c>
      <c r="W153" s="6">
        <v>7523.2</v>
      </c>
      <c r="X153" s="6">
        <v>5691</v>
      </c>
      <c r="Y153" s="6">
        <v>708975.3</v>
      </c>
      <c r="Z153" s="6">
        <v>372000.9</v>
      </c>
      <c r="AA153" s="6">
        <v>1285714.5</v>
      </c>
      <c r="AB153" s="6">
        <v>126632.7</v>
      </c>
      <c r="AC153" s="6">
        <v>290</v>
      </c>
      <c r="AD153" s="6">
        <v>4725.8</v>
      </c>
      <c r="AE153" s="6">
        <v>76911.7</v>
      </c>
      <c r="AF153" s="6">
        <v>43062.2</v>
      </c>
      <c r="AG153" s="6">
        <v>1290005.8</v>
      </c>
      <c r="AH153" s="6">
        <v>127125.9</v>
      </c>
      <c r="AI153" s="6">
        <v>958.7</v>
      </c>
      <c r="AJ153" s="6">
        <v>68626</v>
      </c>
      <c r="AK153" s="6">
        <v>11620.5</v>
      </c>
      <c r="AL153" s="6">
        <v>8959.1</v>
      </c>
      <c r="AM153" s="6">
        <v>47401.599999999999</v>
      </c>
      <c r="AN153" s="6">
        <v>37519.1</v>
      </c>
      <c r="AO153" s="6">
        <v>5410.2</v>
      </c>
      <c r="AP153" s="6">
        <v>4236.1000000000004</v>
      </c>
      <c r="AQ153" s="6">
        <v>11908.7</v>
      </c>
      <c r="AR153" s="6">
        <v>4682.8999999999996</v>
      </c>
      <c r="AS153" s="6">
        <v>7.5</v>
      </c>
      <c r="AT153" s="6">
        <v>11.9</v>
      </c>
      <c r="AU153" s="7">
        <v>235378.29</v>
      </c>
      <c r="AV153" s="7">
        <v>33944</v>
      </c>
      <c r="AW153" s="6">
        <v>4786.6000000000004</v>
      </c>
      <c r="AX153" s="6">
        <v>2293.5</v>
      </c>
      <c r="AY153" s="6">
        <v>4240.1000000000004</v>
      </c>
      <c r="AZ153" s="6">
        <v>1939.2</v>
      </c>
      <c r="BA153" s="6">
        <v>789.6</v>
      </c>
      <c r="BB153" s="6">
        <v>1.95</v>
      </c>
      <c r="BC153" s="6">
        <v>0.96</v>
      </c>
      <c r="BD153" s="6">
        <v>0.36</v>
      </c>
      <c r="BE153" s="6">
        <v>0.06</v>
      </c>
      <c r="BF153" s="6">
        <v>1.62</v>
      </c>
      <c r="BG153" s="6">
        <v>0.82099999999999995</v>
      </c>
      <c r="BH153" s="6">
        <v>21.8</v>
      </c>
      <c r="BI153" s="6">
        <v>115.5</v>
      </c>
      <c r="BJ153" s="6">
        <v>0.2</v>
      </c>
    </row>
    <row r="154" spans="1:62">
      <c r="A154" s="5">
        <v>41418</v>
      </c>
      <c r="B154" s="71">
        <v>2649.6</v>
      </c>
      <c r="C154" s="71">
        <v>1403.9</v>
      </c>
      <c r="D154" s="6">
        <v>4792.3999999999996</v>
      </c>
      <c r="E154" s="6"/>
      <c r="F154" s="6"/>
      <c r="G154" s="6"/>
      <c r="H154" s="6">
        <v>0</v>
      </c>
      <c r="I154" s="6">
        <v>0</v>
      </c>
      <c r="J154" s="6">
        <v>395799.4</v>
      </c>
      <c r="K154" s="6">
        <v>157723.1</v>
      </c>
      <c r="L154" s="6">
        <v>38330</v>
      </c>
      <c r="M154" s="6">
        <v>8.9</v>
      </c>
      <c r="N154" s="6">
        <v>14.5</v>
      </c>
      <c r="O154" s="6">
        <v>13604.2</v>
      </c>
      <c r="P154" s="6">
        <v>6309.8</v>
      </c>
      <c r="Q154" s="6">
        <v>154350.5</v>
      </c>
      <c r="R154" s="6">
        <v>123959.1</v>
      </c>
      <c r="S154" s="6">
        <v>77073.8</v>
      </c>
      <c r="T154" s="6">
        <v>66122.600000000006</v>
      </c>
      <c r="U154" s="6">
        <v>83721.600000000006</v>
      </c>
      <c r="V154" s="6">
        <v>56613.9</v>
      </c>
      <c r="W154" s="6">
        <v>7528.9</v>
      </c>
      <c r="X154" s="6">
        <v>5693.3</v>
      </c>
      <c r="Y154" s="6">
        <v>708975.3</v>
      </c>
      <c r="Z154" s="6">
        <v>372000.9</v>
      </c>
      <c r="AA154" s="6">
        <v>1285714.5</v>
      </c>
      <c r="AB154" s="6">
        <v>126632.7</v>
      </c>
      <c r="AC154" s="6">
        <v>290</v>
      </c>
      <c r="AD154" s="6">
        <v>4725.8</v>
      </c>
      <c r="AE154" s="6">
        <v>76954.7</v>
      </c>
      <c r="AF154" s="6">
        <v>43086.8</v>
      </c>
      <c r="AG154" s="6">
        <v>1290053.6000000001</v>
      </c>
      <c r="AH154" s="6">
        <v>127149.9</v>
      </c>
      <c r="AI154" s="6">
        <v>982.7</v>
      </c>
      <c r="AJ154" s="6">
        <v>88328</v>
      </c>
      <c r="AK154" s="6">
        <v>11620.5</v>
      </c>
      <c r="AL154" s="6">
        <v>8959.1</v>
      </c>
      <c r="AM154" s="6">
        <v>47402.400000000001</v>
      </c>
      <c r="AN154" s="6">
        <v>37519.1</v>
      </c>
      <c r="AO154" s="6">
        <v>5413.4</v>
      </c>
      <c r="AP154" s="6">
        <v>4237.5</v>
      </c>
      <c r="AQ154" s="6">
        <v>11908.7</v>
      </c>
      <c r="AR154" s="6">
        <v>4682.8999999999996</v>
      </c>
      <c r="AS154" s="6">
        <v>7.5</v>
      </c>
      <c r="AT154" s="6">
        <v>11.9</v>
      </c>
      <c r="AU154" s="7">
        <v>235378.29</v>
      </c>
      <c r="AV154" s="7">
        <v>33944</v>
      </c>
      <c r="AW154" s="6">
        <v>4786.6000000000004</v>
      </c>
      <c r="AX154" s="6">
        <v>2293.5</v>
      </c>
      <c r="AY154" s="6">
        <v>4240.1000000000004</v>
      </c>
      <c r="AZ154" s="6">
        <v>1939.2</v>
      </c>
      <c r="BA154" s="6">
        <v>789.6</v>
      </c>
      <c r="BB154" s="6">
        <v>1.95</v>
      </c>
      <c r="BC154" s="6">
        <v>0.96</v>
      </c>
      <c r="BD154" s="6">
        <v>0.36</v>
      </c>
      <c r="BE154" s="6">
        <v>0.06</v>
      </c>
      <c r="BF154" s="6">
        <v>1.62</v>
      </c>
      <c r="BG154" s="6">
        <v>0.82099999999999995</v>
      </c>
      <c r="BH154" s="6">
        <v>21.8</v>
      </c>
      <c r="BI154" s="6">
        <v>115.5</v>
      </c>
      <c r="BJ154" s="6">
        <v>0.2</v>
      </c>
    </row>
    <row r="155" spans="1:62">
      <c r="A155" s="5">
        <v>41419</v>
      </c>
      <c r="B155" s="71">
        <v>2649.6</v>
      </c>
      <c r="C155" s="71">
        <v>1403.9</v>
      </c>
      <c r="D155" s="6">
        <v>4792.3999999999996</v>
      </c>
      <c r="E155" s="6"/>
      <c r="F155" s="6"/>
      <c r="G155" s="6"/>
      <c r="H155" s="6">
        <v>0</v>
      </c>
      <c r="I155" s="6">
        <v>0</v>
      </c>
      <c r="J155" s="6">
        <v>395799.4</v>
      </c>
      <c r="K155" s="6">
        <v>157723.1</v>
      </c>
      <c r="L155" s="6">
        <v>38330</v>
      </c>
      <c r="M155" s="6">
        <v>8.9</v>
      </c>
      <c r="N155" s="6">
        <v>14.5</v>
      </c>
      <c r="O155" s="6">
        <v>13604.2</v>
      </c>
      <c r="P155" s="6">
        <v>6309.8</v>
      </c>
      <c r="Q155" s="6">
        <v>154350.6</v>
      </c>
      <c r="R155" s="6">
        <v>123959.1</v>
      </c>
      <c r="S155" s="6">
        <v>77075.600000000006</v>
      </c>
      <c r="T155" s="6">
        <v>66123.8</v>
      </c>
      <c r="U155" s="6">
        <v>83743.8</v>
      </c>
      <c r="V155" s="6">
        <v>56629.1</v>
      </c>
      <c r="W155" s="6">
        <v>7534.8</v>
      </c>
      <c r="X155" s="6">
        <v>5696.7</v>
      </c>
      <c r="Y155" s="6">
        <v>708975.3</v>
      </c>
      <c r="Z155" s="6">
        <v>372000.9</v>
      </c>
      <c r="AA155" s="6">
        <v>1285714.5</v>
      </c>
      <c r="AB155" s="6">
        <v>126632.7</v>
      </c>
      <c r="AC155" s="6">
        <v>290</v>
      </c>
      <c r="AD155" s="6">
        <v>4725.8</v>
      </c>
      <c r="AE155" s="6">
        <v>76994.2</v>
      </c>
      <c r="AF155" s="6">
        <v>43109.4</v>
      </c>
      <c r="AG155" s="6">
        <v>1290098.3999999999</v>
      </c>
      <c r="AH155" s="6">
        <v>127173.9</v>
      </c>
      <c r="AI155" s="6">
        <v>1006.7</v>
      </c>
      <c r="AJ155" s="6">
        <v>107786</v>
      </c>
      <c r="AK155" s="6">
        <v>11620.5</v>
      </c>
      <c r="AL155" s="6">
        <v>8959.1</v>
      </c>
      <c r="AM155" s="6">
        <v>47403.199999999997</v>
      </c>
      <c r="AN155" s="6">
        <v>37519.199999999997</v>
      </c>
      <c r="AO155" s="6">
        <v>5413.4</v>
      </c>
      <c r="AP155" s="6">
        <v>4237.5</v>
      </c>
      <c r="AQ155" s="6">
        <v>11908.7</v>
      </c>
      <c r="AR155" s="6">
        <v>4682.8999999999996</v>
      </c>
      <c r="AS155" s="6">
        <v>7.5</v>
      </c>
      <c r="AT155" s="6">
        <v>11.9</v>
      </c>
      <c r="AU155" s="7">
        <v>235378.29</v>
      </c>
      <c r="AV155" s="7">
        <v>33944</v>
      </c>
      <c r="AW155" s="6">
        <v>4786.6000000000004</v>
      </c>
      <c r="AX155" s="6">
        <v>2293.5</v>
      </c>
      <c r="AY155" s="6">
        <v>4240.1000000000004</v>
      </c>
      <c r="AZ155" s="6">
        <v>1939.2</v>
      </c>
      <c r="BA155" s="6">
        <v>789.6</v>
      </c>
      <c r="BB155" s="6">
        <v>1.95</v>
      </c>
      <c r="BC155" s="6">
        <v>0.96</v>
      </c>
      <c r="BD155" s="6">
        <v>0.36</v>
      </c>
      <c r="BE155" s="6">
        <v>0.06</v>
      </c>
      <c r="BF155" s="6">
        <v>1.62</v>
      </c>
      <c r="BG155" s="6">
        <v>0.82099999999999995</v>
      </c>
      <c r="BH155" s="6">
        <v>21.8</v>
      </c>
      <c r="BI155" s="6">
        <v>115.5</v>
      </c>
      <c r="BJ155" s="6">
        <v>0.2</v>
      </c>
    </row>
    <row r="156" spans="1:62">
      <c r="A156" s="5">
        <v>41420</v>
      </c>
      <c r="B156" s="71">
        <v>2649.6</v>
      </c>
      <c r="C156" s="71">
        <v>1403.9</v>
      </c>
      <c r="D156" s="6">
        <v>4792.3999999999996</v>
      </c>
      <c r="E156" s="6"/>
      <c r="F156" s="6"/>
      <c r="G156" s="6"/>
      <c r="H156" s="6">
        <v>0</v>
      </c>
      <c r="I156" s="6">
        <v>0</v>
      </c>
      <c r="J156" s="6">
        <v>395799.4</v>
      </c>
      <c r="K156" s="6">
        <v>157723.1</v>
      </c>
      <c r="L156" s="6">
        <v>38330</v>
      </c>
      <c r="M156" s="6">
        <v>8.9</v>
      </c>
      <c r="N156" s="6">
        <v>14.5</v>
      </c>
      <c r="O156" s="6">
        <v>13604.2</v>
      </c>
      <c r="P156" s="6">
        <v>6309.8</v>
      </c>
      <c r="Q156" s="6">
        <v>154352</v>
      </c>
      <c r="R156" s="6">
        <v>123959.8</v>
      </c>
      <c r="S156" s="6">
        <v>77077.3</v>
      </c>
      <c r="T156" s="6">
        <v>66124.899999999994</v>
      </c>
      <c r="U156" s="6">
        <v>83764.7</v>
      </c>
      <c r="V156" s="6">
        <v>56643.1</v>
      </c>
      <c r="W156" s="6">
        <v>7540.7</v>
      </c>
      <c r="X156" s="6">
        <v>5701.1</v>
      </c>
      <c r="Y156" s="6">
        <v>708975.3</v>
      </c>
      <c r="Z156" s="6">
        <v>372000.9</v>
      </c>
      <c r="AA156" s="6">
        <v>1285714.5</v>
      </c>
      <c r="AB156" s="6">
        <v>126632.7</v>
      </c>
      <c r="AC156" s="6">
        <v>290</v>
      </c>
      <c r="AD156" s="6">
        <v>4725.8</v>
      </c>
      <c r="AE156" s="6">
        <v>77033.5</v>
      </c>
      <c r="AF156" s="6">
        <v>43131.3</v>
      </c>
      <c r="AG156" s="6">
        <v>1290142.2</v>
      </c>
      <c r="AH156" s="6">
        <v>127197.9</v>
      </c>
      <c r="AI156" s="6">
        <v>1030.7</v>
      </c>
      <c r="AJ156" s="6">
        <v>127306</v>
      </c>
      <c r="AK156" s="6">
        <v>11620.5</v>
      </c>
      <c r="AL156" s="6">
        <v>8959.1</v>
      </c>
      <c r="AM156" s="6">
        <v>47404</v>
      </c>
      <c r="AN156" s="6">
        <v>37519.199999999997</v>
      </c>
      <c r="AO156" s="6">
        <v>5414.2</v>
      </c>
      <c r="AP156" s="6">
        <v>4237.8999999999996</v>
      </c>
      <c r="AQ156" s="6">
        <v>11908.7</v>
      </c>
      <c r="AR156" s="6">
        <v>4682.8999999999996</v>
      </c>
      <c r="AS156" s="6">
        <v>7.5</v>
      </c>
      <c r="AT156" s="6">
        <v>11.9</v>
      </c>
      <c r="AU156" s="7">
        <v>235378.29</v>
      </c>
      <c r="AV156" s="7">
        <v>33944</v>
      </c>
      <c r="AW156" s="6">
        <v>4786.6000000000004</v>
      </c>
      <c r="AX156" s="6">
        <v>2293.5</v>
      </c>
      <c r="AY156" s="6">
        <v>4240.1000000000004</v>
      </c>
      <c r="AZ156" s="6">
        <v>1939.2</v>
      </c>
      <c r="BA156" s="6">
        <v>789.6</v>
      </c>
      <c r="BB156" s="6">
        <v>1.95</v>
      </c>
      <c r="BC156" s="6">
        <v>0.96</v>
      </c>
      <c r="BD156" s="6">
        <v>0.36</v>
      </c>
      <c r="BE156" s="6">
        <v>0.06</v>
      </c>
      <c r="BF156" s="6">
        <v>1.62</v>
      </c>
      <c r="BG156" s="6">
        <v>0.82099999999999995</v>
      </c>
      <c r="BH156" s="6">
        <v>21.8</v>
      </c>
      <c r="BI156" s="6">
        <v>115.5</v>
      </c>
      <c r="BJ156" s="6">
        <v>0.2</v>
      </c>
    </row>
    <row r="157" spans="1:62">
      <c r="A157" s="5">
        <v>41421</v>
      </c>
      <c r="B157" s="71">
        <v>2649.6</v>
      </c>
      <c r="C157" s="71">
        <v>1403.9</v>
      </c>
      <c r="D157" s="6">
        <v>4792.3999999999996</v>
      </c>
      <c r="E157" s="6"/>
      <c r="F157" s="6"/>
      <c r="G157" s="6"/>
      <c r="H157" s="6">
        <v>0</v>
      </c>
      <c r="I157" s="6">
        <v>0</v>
      </c>
      <c r="J157" s="6">
        <v>395799.4</v>
      </c>
      <c r="K157" s="6">
        <v>157723.1</v>
      </c>
      <c r="L157" s="6">
        <v>38330</v>
      </c>
      <c r="M157" s="6">
        <v>8.9</v>
      </c>
      <c r="N157" s="6">
        <v>14.5</v>
      </c>
      <c r="O157" s="6">
        <v>13604.2</v>
      </c>
      <c r="P157" s="6">
        <v>6309.8</v>
      </c>
      <c r="Q157" s="6">
        <v>154359.9</v>
      </c>
      <c r="R157" s="6">
        <v>123965.2</v>
      </c>
      <c r="S157" s="6">
        <v>77080.899999999994</v>
      </c>
      <c r="T157" s="6">
        <v>66127.899999999994</v>
      </c>
      <c r="U157" s="6">
        <v>83786.399999999994</v>
      </c>
      <c r="V157" s="6">
        <v>56657.5</v>
      </c>
      <c r="W157" s="6">
        <v>7546.4</v>
      </c>
      <c r="X157" s="6">
        <v>5704</v>
      </c>
      <c r="Y157" s="6">
        <v>708975.3</v>
      </c>
      <c r="Z157" s="6">
        <v>372000.9</v>
      </c>
      <c r="AA157" s="6">
        <v>1285714.5</v>
      </c>
      <c r="AB157" s="6">
        <v>126638.9</v>
      </c>
      <c r="AC157" s="6">
        <v>290.10000000000002</v>
      </c>
      <c r="AD157" s="6">
        <v>4786</v>
      </c>
      <c r="AE157" s="6">
        <v>77090.899999999994</v>
      </c>
      <c r="AF157" s="6">
        <v>43167.8</v>
      </c>
      <c r="AG157" s="6">
        <v>1290203.8999999999</v>
      </c>
      <c r="AH157" s="6">
        <v>127221.9</v>
      </c>
      <c r="AI157" s="6">
        <v>1045</v>
      </c>
      <c r="AJ157" s="6">
        <v>139250</v>
      </c>
      <c r="AK157" s="6">
        <v>11620.5</v>
      </c>
      <c r="AL157" s="6">
        <v>8959.1</v>
      </c>
      <c r="AM157" s="6">
        <v>47409.2</v>
      </c>
      <c r="AN157" s="6">
        <v>37522.6</v>
      </c>
      <c r="AO157" s="6">
        <v>5421.1</v>
      </c>
      <c r="AP157" s="6">
        <v>4241.7</v>
      </c>
      <c r="AQ157" s="6">
        <v>11908.7</v>
      </c>
      <c r="AR157" s="6">
        <v>4682.8999999999996</v>
      </c>
      <c r="AS157" s="6">
        <v>7.5</v>
      </c>
      <c r="AT157" s="6">
        <v>11.9</v>
      </c>
      <c r="AU157" s="7">
        <v>235378.29</v>
      </c>
      <c r="AV157" s="7">
        <v>33944</v>
      </c>
      <c r="AW157" s="6">
        <v>4786.6000000000004</v>
      </c>
      <c r="AX157" s="6">
        <v>2293.5</v>
      </c>
      <c r="AY157" s="6">
        <v>4240.1000000000004</v>
      </c>
      <c r="AZ157" s="6">
        <v>1939.2</v>
      </c>
      <c r="BA157" s="6">
        <v>789.6</v>
      </c>
      <c r="BB157" s="6">
        <v>1.95</v>
      </c>
      <c r="BC157" s="6">
        <v>0.96</v>
      </c>
      <c r="BD157" s="6">
        <v>0.36</v>
      </c>
      <c r="BE157" s="6">
        <v>0.06</v>
      </c>
      <c r="BF157" s="6">
        <v>1.62</v>
      </c>
      <c r="BG157" s="6">
        <v>0.82099999999999995</v>
      </c>
      <c r="BH157" s="6">
        <v>21.8</v>
      </c>
      <c r="BI157" s="6">
        <v>115.5</v>
      </c>
      <c r="BJ157" s="6">
        <v>0.2</v>
      </c>
    </row>
    <row r="158" spans="1:62">
      <c r="A158" s="5">
        <v>41422</v>
      </c>
      <c r="B158" s="71">
        <v>2649.6</v>
      </c>
      <c r="C158" s="71">
        <v>1403.9</v>
      </c>
      <c r="D158" s="6">
        <v>4792.3999999999996</v>
      </c>
      <c r="E158" s="6"/>
      <c r="F158" s="6"/>
      <c r="G158" s="6"/>
      <c r="H158" s="6">
        <v>0</v>
      </c>
      <c r="I158" s="6">
        <v>0</v>
      </c>
      <c r="J158" s="6">
        <v>395960.6</v>
      </c>
      <c r="K158" s="6">
        <v>157786.9</v>
      </c>
      <c r="L158" s="6">
        <v>38344</v>
      </c>
      <c r="M158" s="6">
        <v>9.1</v>
      </c>
      <c r="N158" s="6">
        <v>14.9</v>
      </c>
      <c r="O158" s="6">
        <v>13604.2</v>
      </c>
      <c r="P158" s="6">
        <v>6309.8</v>
      </c>
      <c r="Q158" s="6">
        <v>154387.20000000001</v>
      </c>
      <c r="R158" s="6">
        <v>123987.3</v>
      </c>
      <c r="S158" s="6">
        <v>77095.399999999994</v>
      </c>
      <c r="T158" s="6">
        <v>66140.3</v>
      </c>
      <c r="U158" s="6">
        <v>83809.600000000006</v>
      </c>
      <c r="V158" s="6">
        <v>56673</v>
      </c>
      <c r="W158" s="6">
        <v>7553.1</v>
      </c>
      <c r="X158" s="6">
        <v>5709.1</v>
      </c>
      <c r="Y158" s="6">
        <v>709180.9</v>
      </c>
      <c r="Z158" s="6">
        <v>372108.79999999999</v>
      </c>
      <c r="AA158" s="6">
        <v>1285921.1000000001</v>
      </c>
      <c r="AB158" s="6">
        <v>126662.9</v>
      </c>
      <c r="AC158" s="6">
        <v>290.10000000000002</v>
      </c>
      <c r="AD158" s="6">
        <v>4786</v>
      </c>
      <c r="AE158" s="6">
        <v>77162.5</v>
      </c>
      <c r="AF158" s="6">
        <v>43214.5</v>
      </c>
      <c r="AG158" s="6">
        <v>1290278.1000000001</v>
      </c>
      <c r="AH158" s="6">
        <v>127245.9</v>
      </c>
      <c r="AI158" s="6">
        <v>1045</v>
      </c>
      <c r="AJ158" s="6">
        <v>139250</v>
      </c>
      <c r="AK158" s="6">
        <v>11620.6</v>
      </c>
      <c r="AL158" s="6">
        <v>8959.1</v>
      </c>
      <c r="AM158" s="6">
        <v>47420.2</v>
      </c>
      <c r="AN158" s="6">
        <v>37530.5</v>
      </c>
      <c r="AO158" s="6">
        <v>5437.1</v>
      </c>
      <c r="AP158" s="6">
        <v>4255.1000000000004</v>
      </c>
      <c r="AQ158" s="6">
        <v>11920.5</v>
      </c>
      <c r="AR158" s="6">
        <v>4687.5</v>
      </c>
      <c r="AS158" s="6">
        <v>7.5</v>
      </c>
      <c r="AT158" s="6">
        <v>12</v>
      </c>
      <c r="AU158" s="7">
        <v>235378.29</v>
      </c>
      <c r="AV158" s="7">
        <v>33944</v>
      </c>
      <c r="AW158" s="6">
        <v>4788.3</v>
      </c>
      <c r="AX158" s="6">
        <v>2294.4</v>
      </c>
      <c r="AY158" s="6">
        <v>4240.1000000000004</v>
      </c>
      <c r="AZ158" s="6">
        <v>1939.2</v>
      </c>
      <c r="BA158" s="6">
        <v>789.6</v>
      </c>
      <c r="BB158" s="6">
        <v>1.95</v>
      </c>
      <c r="BC158" s="6">
        <v>0.96</v>
      </c>
      <c r="BD158" s="6">
        <v>0.36</v>
      </c>
      <c r="BE158" s="6">
        <v>0.06</v>
      </c>
      <c r="BF158" s="6">
        <v>1.62</v>
      </c>
      <c r="BG158" s="6">
        <v>0.82099999999999995</v>
      </c>
      <c r="BH158" s="6">
        <v>21.8</v>
      </c>
      <c r="BI158" s="6">
        <v>115.5</v>
      </c>
      <c r="BJ158" s="6">
        <v>0.2</v>
      </c>
    </row>
    <row r="159" spans="1:62">
      <c r="A159" s="5">
        <v>41423</v>
      </c>
      <c r="B159" s="71">
        <v>2649.6</v>
      </c>
      <c r="C159" s="71">
        <v>1403.9</v>
      </c>
      <c r="D159" s="6">
        <v>4792.3999999999996</v>
      </c>
      <c r="E159" s="6"/>
      <c r="F159" s="6"/>
      <c r="G159" s="6"/>
      <c r="H159" s="6">
        <v>0</v>
      </c>
      <c r="I159" s="6">
        <v>0</v>
      </c>
      <c r="J159" s="6">
        <v>396216.9</v>
      </c>
      <c r="K159" s="6">
        <v>157888.1</v>
      </c>
      <c r="L159" s="6">
        <v>38368</v>
      </c>
      <c r="M159" s="6">
        <v>9.1</v>
      </c>
      <c r="N159" s="6">
        <v>14.9</v>
      </c>
      <c r="O159" s="6">
        <v>13604.2</v>
      </c>
      <c r="P159" s="6">
        <v>6309.8</v>
      </c>
      <c r="Q159" s="6">
        <v>154417.70000000001</v>
      </c>
      <c r="R159" s="6">
        <v>124012.7</v>
      </c>
      <c r="S159" s="6">
        <v>77114.7</v>
      </c>
      <c r="T159" s="6">
        <v>66155.199999999997</v>
      </c>
      <c r="U159" s="6">
        <v>83832</v>
      </c>
      <c r="V159" s="6">
        <v>56688.1</v>
      </c>
      <c r="W159" s="6">
        <v>7559.7</v>
      </c>
      <c r="X159" s="6">
        <v>5713.6</v>
      </c>
      <c r="Y159" s="6">
        <v>709480.4</v>
      </c>
      <c r="Z159" s="6">
        <v>372253.2</v>
      </c>
      <c r="AA159" s="6">
        <v>1286224.6000000001</v>
      </c>
      <c r="AB159" s="6">
        <v>126686.9</v>
      </c>
      <c r="AC159" s="6">
        <v>290.10000000000002</v>
      </c>
      <c r="AD159" s="6">
        <v>4786</v>
      </c>
      <c r="AE159" s="6">
        <v>77260.399999999994</v>
      </c>
      <c r="AF159" s="6">
        <v>43278.400000000001</v>
      </c>
      <c r="AG159" s="6">
        <v>1290379.8999999999</v>
      </c>
      <c r="AH159" s="6">
        <v>127269.9</v>
      </c>
      <c r="AI159" s="6">
        <v>1045</v>
      </c>
      <c r="AJ159" s="6">
        <v>139250</v>
      </c>
      <c r="AK159" s="6">
        <v>11620.6</v>
      </c>
      <c r="AL159" s="6">
        <v>8959.1</v>
      </c>
      <c r="AM159" s="6">
        <v>47430.1</v>
      </c>
      <c r="AN159" s="6">
        <v>37537.5</v>
      </c>
      <c r="AO159" s="6">
        <v>5453.1</v>
      </c>
      <c r="AP159" s="6">
        <v>4268.8</v>
      </c>
      <c r="AQ159" s="6">
        <v>11952.6</v>
      </c>
      <c r="AR159" s="6">
        <v>4700.1000000000004</v>
      </c>
      <c r="AS159" s="6">
        <v>7.5</v>
      </c>
      <c r="AT159" s="6">
        <v>12</v>
      </c>
      <c r="AU159" s="7">
        <v>235378.29</v>
      </c>
      <c r="AV159" s="7">
        <v>33944</v>
      </c>
      <c r="AW159" s="6">
        <v>4791.7</v>
      </c>
      <c r="AX159" s="6">
        <v>2296</v>
      </c>
      <c r="AY159" s="6">
        <v>4240.1000000000004</v>
      </c>
      <c r="AZ159" s="6">
        <v>1939.2</v>
      </c>
      <c r="BA159" s="6">
        <v>789.6</v>
      </c>
      <c r="BB159" s="6">
        <v>1.95</v>
      </c>
      <c r="BC159" s="6">
        <v>0.96</v>
      </c>
      <c r="BD159" s="6">
        <v>0.36</v>
      </c>
      <c r="BE159" s="6">
        <v>0.06</v>
      </c>
      <c r="BF159" s="6">
        <v>1.62</v>
      </c>
      <c r="BG159" s="6">
        <v>0.82099999999999995</v>
      </c>
      <c r="BH159" s="6">
        <v>21.8</v>
      </c>
      <c r="BI159" s="6">
        <v>116.2</v>
      </c>
      <c r="BJ159" s="6">
        <v>0.2</v>
      </c>
    </row>
    <row r="160" spans="1:62">
      <c r="A160" s="5">
        <v>41424</v>
      </c>
      <c r="B160" s="71">
        <v>2649.6</v>
      </c>
      <c r="C160" s="71">
        <v>1403.9</v>
      </c>
      <c r="D160" s="6">
        <v>4792.3999999999996</v>
      </c>
      <c r="E160" s="6"/>
      <c r="F160" s="6"/>
      <c r="G160" s="6"/>
      <c r="H160" s="6">
        <v>0</v>
      </c>
      <c r="I160" s="6">
        <v>0</v>
      </c>
      <c r="J160" s="6">
        <v>396488.7</v>
      </c>
      <c r="K160" s="6">
        <v>157994.6</v>
      </c>
      <c r="L160" s="6">
        <v>38392</v>
      </c>
      <c r="M160" s="6">
        <v>9.1</v>
      </c>
      <c r="N160" s="6">
        <v>14.9</v>
      </c>
      <c r="O160" s="6">
        <v>13604.2</v>
      </c>
      <c r="P160" s="6">
        <v>6309.8</v>
      </c>
      <c r="Q160" s="6">
        <v>154448.6</v>
      </c>
      <c r="R160" s="6">
        <v>124038.2</v>
      </c>
      <c r="S160" s="6">
        <v>77132.600000000006</v>
      </c>
      <c r="T160" s="6">
        <v>66169.899999999994</v>
      </c>
      <c r="U160" s="6">
        <v>83854</v>
      </c>
      <c r="V160" s="6">
        <v>56703.199999999997</v>
      </c>
      <c r="W160" s="6">
        <v>7566.6</v>
      </c>
      <c r="X160" s="6">
        <v>5718.2</v>
      </c>
      <c r="Y160" s="6">
        <v>709784.9</v>
      </c>
      <c r="Z160" s="6">
        <v>372400.4</v>
      </c>
      <c r="AA160" s="6">
        <v>1286529.8</v>
      </c>
      <c r="AB160" s="6">
        <v>126710.9</v>
      </c>
      <c r="AC160" s="6">
        <v>290.10000000000002</v>
      </c>
      <c r="AD160" s="6">
        <v>4786</v>
      </c>
      <c r="AE160" s="6">
        <v>77359.899999999994</v>
      </c>
      <c r="AF160" s="6">
        <v>43343.6</v>
      </c>
      <c r="AG160" s="6">
        <v>1290482.3999999999</v>
      </c>
      <c r="AH160" s="6">
        <v>127293.9</v>
      </c>
      <c r="AI160" s="6">
        <v>1045</v>
      </c>
      <c r="AJ160" s="6">
        <v>139250</v>
      </c>
      <c r="AK160" s="6">
        <v>11620.6</v>
      </c>
      <c r="AL160" s="6">
        <v>8959.1</v>
      </c>
      <c r="AM160" s="6">
        <v>47440.7</v>
      </c>
      <c r="AN160" s="6">
        <v>37545.199999999997</v>
      </c>
      <c r="AO160" s="6">
        <v>5470.1</v>
      </c>
      <c r="AP160" s="6">
        <v>4238.3</v>
      </c>
      <c r="AQ160" s="6">
        <v>11974.2</v>
      </c>
      <c r="AR160" s="6">
        <v>4708.7</v>
      </c>
      <c r="AS160" s="6">
        <v>7.5</v>
      </c>
      <c r="AT160" s="6">
        <v>12</v>
      </c>
      <c r="AU160" s="7">
        <v>235378.29</v>
      </c>
      <c r="AV160" s="7">
        <v>33944</v>
      </c>
      <c r="AW160" s="6">
        <v>4795.8</v>
      </c>
      <c r="AX160" s="6">
        <v>2298</v>
      </c>
      <c r="AY160" s="6">
        <v>4240.1000000000004</v>
      </c>
      <c r="AZ160" s="6">
        <v>1939.2</v>
      </c>
      <c r="BA160" s="6">
        <v>789.6</v>
      </c>
      <c r="BB160" s="6">
        <v>1.95</v>
      </c>
      <c r="BC160" s="6">
        <v>0.96</v>
      </c>
      <c r="BD160" s="6">
        <v>0.36</v>
      </c>
      <c r="BE160" s="6">
        <v>0.06</v>
      </c>
      <c r="BF160" s="6">
        <v>1.62</v>
      </c>
      <c r="BG160" s="6">
        <v>0.82099999999999995</v>
      </c>
      <c r="BH160" s="6">
        <v>21.8</v>
      </c>
      <c r="BI160" s="6">
        <v>117.3</v>
      </c>
      <c r="BJ160" s="6">
        <v>0.2</v>
      </c>
    </row>
    <row r="161" spans="1:62">
      <c r="A161" s="5">
        <v>41425</v>
      </c>
      <c r="B161" s="71">
        <v>2650.56</v>
      </c>
      <c r="C161" s="71">
        <v>1404.41</v>
      </c>
      <c r="D161" s="6">
        <v>4793.6000000000004</v>
      </c>
      <c r="E161" s="6"/>
      <c r="F161" s="6"/>
      <c r="G161" s="6"/>
      <c r="H161" s="6">
        <v>0</v>
      </c>
      <c r="I161" s="6">
        <v>0</v>
      </c>
      <c r="J161" s="6">
        <v>396765.5</v>
      </c>
      <c r="K161" s="6">
        <v>158102.5</v>
      </c>
      <c r="L161" s="6">
        <v>38416</v>
      </c>
      <c r="M161" s="6">
        <v>9.1</v>
      </c>
      <c r="N161" s="6">
        <v>14.9</v>
      </c>
      <c r="O161" s="6">
        <v>13604.2</v>
      </c>
      <c r="P161" s="6">
        <v>6309.8</v>
      </c>
      <c r="Q161" s="6">
        <v>154479</v>
      </c>
      <c r="R161" s="6">
        <v>124063.5</v>
      </c>
      <c r="S161" s="6">
        <v>77151.399999999994</v>
      </c>
      <c r="T161" s="6">
        <v>66184.899999999994</v>
      </c>
      <c r="U161" s="6">
        <v>83874.399999999994</v>
      </c>
      <c r="V161" s="6">
        <v>56717.5</v>
      </c>
      <c r="W161" s="6">
        <v>7572.8</v>
      </c>
      <c r="X161" s="6">
        <v>5722.8</v>
      </c>
      <c r="Y161" s="6">
        <v>710095.1</v>
      </c>
      <c r="Z161" s="6">
        <v>372548.6</v>
      </c>
      <c r="AA161" s="6">
        <v>1286843.3999999999</v>
      </c>
      <c r="AB161" s="6">
        <v>126734.9</v>
      </c>
      <c r="AC161" s="6">
        <v>290.10000000000002</v>
      </c>
      <c r="AD161" s="6">
        <v>4786</v>
      </c>
      <c r="AE161" s="6">
        <v>77458.899999999994</v>
      </c>
      <c r="AF161" s="6">
        <v>43410.5</v>
      </c>
      <c r="AG161" s="6">
        <v>1290585</v>
      </c>
      <c r="AH161" s="6">
        <v>127317.9</v>
      </c>
      <c r="AI161" s="6">
        <v>1045</v>
      </c>
      <c r="AJ161" s="6">
        <v>139250</v>
      </c>
      <c r="AK161" s="6">
        <v>11620.6</v>
      </c>
      <c r="AL161" s="6">
        <v>8959.1</v>
      </c>
      <c r="AM161" s="6">
        <v>47452</v>
      </c>
      <c r="AN161" s="6">
        <v>37553.300000000003</v>
      </c>
      <c r="AO161" s="6">
        <v>5486.8</v>
      </c>
      <c r="AP161" s="6">
        <v>4297.7</v>
      </c>
      <c r="AQ161" s="6">
        <v>11997.4</v>
      </c>
      <c r="AR161" s="6">
        <v>4717.8</v>
      </c>
      <c r="AS161" s="6">
        <v>7.5</v>
      </c>
      <c r="AT161" s="6">
        <v>12</v>
      </c>
      <c r="AU161" s="7">
        <v>235378.29</v>
      </c>
      <c r="AV161" s="7">
        <v>33944</v>
      </c>
      <c r="AW161" s="6">
        <v>4799.8</v>
      </c>
      <c r="AX161" s="6">
        <v>2300</v>
      </c>
      <c r="AY161" s="6">
        <v>4240.1000000000004</v>
      </c>
      <c r="AZ161" s="6">
        <v>1939.2</v>
      </c>
      <c r="BA161" s="6">
        <v>789.6</v>
      </c>
      <c r="BB161" s="6">
        <v>1.95</v>
      </c>
      <c r="BC161" s="6">
        <v>0.96</v>
      </c>
      <c r="BD161" s="6">
        <v>0.36</v>
      </c>
      <c r="BE161" s="6">
        <v>0.06</v>
      </c>
      <c r="BF161" s="6">
        <v>1.62</v>
      </c>
      <c r="BG161" s="6">
        <v>0.82099999999999995</v>
      </c>
      <c r="BH161" s="6">
        <v>21.8</v>
      </c>
      <c r="BI161" s="6">
        <v>118.4</v>
      </c>
      <c r="BJ161" s="6">
        <v>0.2</v>
      </c>
    </row>
    <row r="162" spans="1:62">
      <c r="A162" s="17"/>
      <c r="B162" s="18"/>
      <c r="C162" s="18"/>
      <c r="D162" s="18"/>
      <c r="E162" s="18"/>
      <c r="F162" s="18"/>
      <c r="G162" s="18"/>
      <c r="H162" s="18"/>
      <c r="I162" s="18"/>
      <c r="J162" s="19"/>
      <c r="K162" s="19"/>
      <c r="L162" s="20"/>
      <c r="M162" s="18"/>
      <c r="N162" s="18"/>
      <c r="O162" s="21"/>
      <c r="P162" s="18"/>
      <c r="Q162" s="18"/>
      <c r="R162" s="18"/>
      <c r="S162" s="18"/>
      <c r="T162" s="22"/>
      <c r="U162" s="18"/>
      <c r="V162" s="18"/>
      <c r="W162" s="18"/>
      <c r="X162" s="18"/>
      <c r="Y162" s="18"/>
      <c r="Z162" s="18"/>
      <c r="AA162" s="18"/>
      <c r="AB162" s="21"/>
      <c r="AC162" s="18"/>
      <c r="AD162" s="18"/>
      <c r="AE162" s="24"/>
      <c r="AF162" s="25"/>
      <c r="AG162" s="24"/>
      <c r="AH162" s="18"/>
      <c r="AI162" s="18"/>
      <c r="AJ162" s="18"/>
      <c r="AK162" s="18"/>
      <c r="AL162" s="18"/>
      <c r="AM162" s="18"/>
      <c r="AN162" s="18"/>
      <c r="AO162" s="18"/>
      <c r="AP162" s="18"/>
      <c r="AQ162" s="21"/>
      <c r="AR162" s="21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</row>
    <row r="163" spans="1:62">
      <c r="A163" s="5">
        <v>41425</v>
      </c>
      <c r="B163" s="71">
        <v>2650.56</v>
      </c>
      <c r="C163" s="71">
        <v>1404.41</v>
      </c>
      <c r="D163" s="6">
        <v>4793.6000000000004</v>
      </c>
      <c r="E163" s="6"/>
      <c r="F163" s="6"/>
      <c r="G163" s="6"/>
      <c r="H163" s="6">
        <v>0</v>
      </c>
      <c r="I163" s="6">
        <v>0</v>
      </c>
      <c r="J163" s="6">
        <v>396765.5</v>
      </c>
      <c r="K163" s="6">
        <v>158102.5</v>
      </c>
      <c r="L163" s="6">
        <v>38416</v>
      </c>
      <c r="M163" s="6">
        <v>9.1</v>
      </c>
      <c r="N163" s="6">
        <v>14.9</v>
      </c>
      <c r="O163" s="6">
        <v>13604.2</v>
      </c>
      <c r="P163" s="6">
        <v>6309.8</v>
      </c>
      <c r="Q163" s="6">
        <v>154479</v>
      </c>
      <c r="R163" s="6">
        <v>124063.5</v>
      </c>
      <c r="S163" s="6">
        <v>77151.399999999994</v>
      </c>
      <c r="T163" s="6">
        <v>66184.899999999994</v>
      </c>
      <c r="U163" s="6">
        <v>83874.399999999994</v>
      </c>
      <c r="V163" s="6">
        <v>56717.5</v>
      </c>
      <c r="W163" s="6">
        <v>7572.8</v>
      </c>
      <c r="X163" s="6">
        <v>5722.8</v>
      </c>
      <c r="Y163" s="6">
        <v>710095.1</v>
      </c>
      <c r="Z163" s="6">
        <v>372548.6</v>
      </c>
      <c r="AA163" s="6">
        <v>1286843.3999999999</v>
      </c>
      <c r="AB163" s="6">
        <v>126735.3</v>
      </c>
      <c r="AC163" s="6">
        <v>290.10000000000002</v>
      </c>
      <c r="AD163" s="6">
        <v>0</v>
      </c>
      <c r="AE163" s="6">
        <v>77458.899999999994</v>
      </c>
      <c r="AF163" s="6">
        <v>43410.5</v>
      </c>
      <c r="AG163" s="6">
        <v>1290585</v>
      </c>
      <c r="AH163" s="6">
        <v>127318</v>
      </c>
      <c r="AI163" s="6">
        <v>1045</v>
      </c>
      <c r="AJ163" s="6">
        <v>0</v>
      </c>
      <c r="AK163" s="6">
        <v>11620.6</v>
      </c>
      <c r="AL163" s="6">
        <v>8959.1</v>
      </c>
      <c r="AM163" s="6">
        <v>47452</v>
      </c>
      <c r="AN163" s="6">
        <v>37553.300000000003</v>
      </c>
      <c r="AO163" s="6">
        <v>5486.8</v>
      </c>
      <c r="AP163" s="6">
        <v>4297.7</v>
      </c>
      <c r="AQ163" s="6">
        <v>11997.4</v>
      </c>
      <c r="AR163" s="6">
        <v>4717.8</v>
      </c>
      <c r="AS163" s="6">
        <v>7.5</v>
      </c>
      <c r="AT163" s="6">
        <v>12</v>
      </c>
      <c r="AU163" s="7">
        <v>235378.29</v>
      </c>
      <c r="AV163" s="7">
        <v>33944</v>
      </c>
      <c r="AW163" s="6">
        <v>4799.8</v>
      </c>
      <c r="AX163" s="6">
        <v>2300</v>
      </c>
      <c r="AY163" s="6">
        <v>4240.1000000000004</v>
      </c>
      <c r="AZ163" s="6">
        <v>1939.2</v>
      </c>
      <c r="BA163" s="6">
        <v>789.6</v>
      </c>
      <c r="BB163" s="6">
        <v>1.95</v>
      </c>
      <c r="BC163" s="6">
        <v>0.96</v>
      </c>
      <c r="BD163" s="6">
        <v>0.36</v>
      </c>
      <c r="BE163" s="6">
        <v>0.06</v>
      </c>
      <c r="BF163" s="6">
        <v>1.62</v>
      </c>
      <c r="BG163" s="6">
        <v>0.82099999999999995</v>
      </c>
      <c r="BH163" s="6">
        <v>21.8</v>
      </c>
      <c r="BI163" s="6">
        <v>118.4</v>
      </c>
      <c r="BJ163" s="6">
        <v>0.2</v>
      </c>
    </row>
    <row r="164" spans="1:62">
      <c r="A164" s="5">
        <v>41426</v>
      </c>
      <c r="B164" s="71">
        <v>2650.56</v>
      </c>
      <c r="C164" s="71">
        <v>1404.41</v>
      </c>
      <c r="D164" s="6">
        <v>4793.6000000000004</v>
      </c>
      <c r="E164" s="6"/>
      <c r="F164" s="6"/>
      <c r="G164" s="6"/>
      <c r="H164" s="6">
        <v>0</v>
      </c>
      <c r="I164" s="6">
        <v>0</v>
      </c>
      <c r="J164" s="6">
        <v>397042</v>
      </c>
      <c r="K164" s="6">
        <v>158210.1</v>
      </c>
      <c r="L164" s="6">
        <v>38440</v>
      </c>
      <c r="M164" s="6">
        <v>9.1</v>
      </c>
      <c r="N164" s="6">
        <v>14.9</v>
      </c>
      <c r="O164" s="6">
        <v>13604.2</v>
      </c>
      <c r="P164" s="6">
        <v>6309.8</v>
      </c>
      <c r="Q164" s="6">
        <v>154509.1</v>
      </c>
      <c r="R164" s="6">
        <v>124088.6</v>
      </c>
      <c r="S164" s="6">
        <v>77168.600000000006</v>
      </c>
      <c r="T164" s="6">
        <v>66199.199999999997</v>
      </c>
      <c r="U164" s="6">
        <v>83895.2</v>
      </c>
      <c r="V164" s="6">
        <v>56732.2</v>
      </c>
      <c r="W164" s="6">
        <v>7578.9</v>
      </c>
      <c r="X164" s="6">
        <v>5727.3</v>
      </c>
      <c r="Y164" s="6">
        <v>710397.4</v>
      </c>
      <c r="Z164" s="6">
        <v>372694.7</v>
      </c>
      <c r="AA164" s="6">
        <v>1287149.2</v>
      </c>
      <c r="AB164" s="6">
        <v>126759.3</v>
      </c>
      <c r="AC164" s="6">
        <v>290.10000000000002</v>
      </c>
      <c r="AD164" s="6">
        <v>0</v>
      </c>
      <c r="AE164" s="6">
        <v>77557.2</v>
      </c>
      <c r="AF164" s="6">
        <v>43476.4</v>
      </c>
      <c r="AG164" s="6">
        <v>1290686.8999999999</v>
      </c>
      <c r="AH164" s="6">
        <v>127342</v>
      </c>
      <c r="AI164" s="6">
        <v>1045</v>
      </c>
      <c r="AJ164" s="6">
        <v>0</v>
      </c>
      <c r="AK164" s="6">
        <v>11620.6</v>
      </c>
      <c r="AL164" s="6">
        <v>8959.1</v>
      </c>
      <c r="AM164" s="6">
        <v>47464.2</v>
      </c>
      <c r="AN164" s="6">
        <v>37562.1</v>
      </c>
      <c r="AO164" s="6">
        <v>5503.5</v>
      </c>
      <c r="AP164" s="6">
        <v>4312.1000000000004</v>
      </c>
      <c r="AQ164" s="6">
        <v>12013.4</v>
      </c>
      <c r="AR164" s="6">
        <v>4724.1000000000004</v>
      </c>
      <c r="AS164" s="6">
        <v>7.5</v>
      </c>
      <c r="AT164" s="6">
        <v>12</v>
      </c>
      <c r="AU164" s="7">
        <v>235378.29</v>
      </c>
      <c r="AV164" s="7">
        <v>33944</v>
      </c>
      <c r="AW164" s="6">
        <v>4803.8</v>
      </c>
      <c r="AX164" s="6">
        <v>2302</v>
      </c>
      <c r="AY164" s="6">
        <v>4240.1000000000004</v>
      </c>
      <c r="AZ164" s="6">
        <v>1939.2</v>
      </c>
      <c r="BA164" s="6">
        <v>789.6</v>
      </c>
      <c r="BB164" s="6">
        <v>1.95</v>
      </c>
      <c r="BC164" s="6">
        <v>0.96</v>
      </c>
      <c r="BD164" s="6">
        <v>0.36</v>
      </c>
      <c r="BE164" s="6">
        <v>0.06</v>
      </c>
      <c r="BF164" s="6">
        <v>1.62</v>
      </c>
      <c r="BG164" s="6">
        <v>0.82099999999999995</v>
      </c>
      <c r="BH164" s="6">
        <v>21.8</v>
      </c>
      <c r="BI164" s="6">
        <v>119.4</v>
      </c>
      <c r="BJ164" s="6">
        <v>0.2</v>
      </c>
    </row>
    <row r="165" spans="1:62">
      <c r="A165" s="5">
        <v>41427</v>
      </c>
      <c r="B165" s="71">
        <v>2650.56</v>
      </c>
      <c r="C165" s="71">
        <v>1404.41</v>
      </c>
      <c r="D165" s="6">
        <v>4793.6000000000004</v>
      </c>
      <c r="E165" s="6"/>
      <c r="F165" s="6"/>
      <c r="G165" s="6"/>
      <c r="H165" s="6">
        <v>0</v>
      </c>
      <c r="I165" s="6">
        <v>0</v>
      </c>
      <c r="J165" s="6">
        <v>397321.5</v>
      </c>
      <c r="K165" s="6">
        <v>158318.70000000001</v>
      </c>
      <c r="L165" s="6">
        <v>38464</v>
      </c>
      <c r="M165" s="6">
        <v>9.1</v>
      </c>
      <c r="N165" s="6">
        <v>14.9</v>
      </c>
      <c r="O165" s="6">
        <v>13604.2</v>
      </c>
      <c r="P165" s="6">
        <v>6309.8</v>
      </c>
      <c r="Q165" s="6">
        <v>154539.6</v>
      </c>
      <c r="R165" s="6">
        <v>124114.1</v>
      </c>
      <c r="S165" s="6">
        <v>77188.399999999994</v>
      </c>
      <c r="T165" s="6">
        <v>66214.2</v>
      </c>
      <c r="U165" s="6">
        <v>83915.6</v>
      </c>
      <c r="V165" s="6">
        <v>56746.7</v>
      </c>
      <c r="W165" s="6">
        <v>7585.1</v>
      </c>
      <c r="X165" s="6">
        <v>5731.9</v>
      </c>
      <c r="Y165" s="6">
        <v>710722.4</v>
      </c>
      <c r="Z165" s="6">
        <v>372851.20000000001</v>
      </c>
      <c r="AA165" s="6">
        <v>1287475.3999999999</v>
      </c>
      <c r="AB165" s="6">
        <v>126783.3</v>
      </c>
      <c r="AC165" s="6">
        <v>290.10000000000002</v>
      </c>
      <c r="AD165" s="6">
        <v>0</v>
      </c>
      <c r="AE165" s="6">
        <v>77656.5</v>
      </c>
      <c r="AF165" s="6">
        <v>43540.9</v>
      </c>
      <c r="AG165" s="6">
        <v>1290788.8999999999</v>
      </c>
      <c r="AH165" s="6">
        <v>127366</v>
      </c>
      <c r="AI165" s="6">
        <v>1045</v>
      </c>
      <c r="AJ165" s="6">
        <v>0</v>
      </c>
      <c r="AK165" s="6">
        <v>11620.6</v>
      </c>
      <c r="AL165" s="6">
        <v>8959.1</v>
      </c>
      <c r="AM165" s="6">
        <v>47474.400000000001</v>
      </c>
      <c r="AN165" s="6">
        <v>37569.4</v>
      </c>
      <c r="AO165" s="6">
        <v>5520.4</v>
      </c>
      <c r="AP165" s="6">
        <v>4326.5</v>
      </c>
      <c r="AQ165" s="6">
        <v>12048.7</v>
      </c>
      <c r="AR165" s="6">
        <v>4738.1000000000004</v>
      </c>
      <c r="AS165" s="6">
        <v>7.5</v>
      </c>
      <c r="AT165" s="6">
        <v>12</v>
      </c>
      <c r="AU165" s="7">
        <v>235378.29</v>
      </c>
      <c r="AV165" s="7">
        <v>33944</v>
      </c>
      <c r="AW165" s="6">
        <v>4807.3</v>
      </c>
      <c r="AX165" s="6">
        <v>2304.1</v>
      </c>
      <c r="AY165" s="6">
        <v>4240.1000000000004</v>
      </c>
      <c r="AZ165" s="6">
        <v>1939.2</v>
      </c>
      <c r="BA165" s="6">
        <v>789.6</v>
      </c>
      <c r="BB165" s="6">
        <v>1.95</v>
      </c>
      <c r="BC165" s="6">
        <v>0.96</v>
      </c>
      <c r="BD165" s="6">
        <v>0.36</v>
      </c>
      <c r="BE165" s="6">
        <v>0.06</v>
      </c>
      <c r="BF165" s="6">
        <v>1.62</v>
      </c>
      <c r="BG165" s="6">
        <v>0.82099999999999995</v>
      </c>
      <c r="BH165" s="6">
        <v>21.8</v>
      </c>
      <c r="BI165" s="6">
        <v>120.4</v>
      </c>
      <c r="BJ165" s="6">
        <v>0.2</v>
      </c>
    </row>
    <row r="166" spans="1:62">
      <c r="A166" s="5">
        <v>41428</v>
      </c>
      <c r="B166" s="71">
        <v>2650.56</v>
      </c>
      <c r="C166" s="71">
        <v>1404.41</v>
      </c>
      <c r="D166" s="6">
        <v>4793.6000000000004</v>
      </c>
      <c r="E166" s="6"/>
      <c r="F166" s="6"/>
      <c r="G166" s="6"/>
      <c r="H166" s="6">
        <v>0</v>
      </c>
      <c r="I166" s="6">
        <v>0</v>
      </c>
      <c r="J166" s="6">
        <v>397587.7</v>
      </c>
      <c r="K166" s="6">
        <v>158422.9</v>
      </c>
      <c r="L166" s="6">
        <v>38488</v>
      </c>
      <c r="M166" s="6">
        <v>9.1</v>
      </c>
      <c r="N166" s="6">
        <v>14.9</v>
      </c>
      <c r="O166" s="6">
        <v>13604.2</v>
      </c>
      <c r="P166" s="6">
        <v>6309.8</v>
      </c>
      <c r="Q166" s="6">
        <v>154570.6</v>
      </c>
      <c r="R166" s="6">
        <v>124139.6</v>
      </c>
      <c r="S166" s="6">
        <v>77203.8</v>
      </c>
      <c r="T166" s="6">
        <v>66226.3</v>
      </c>
      <c r="U166" s="6">
        <v>83935.5</v>
      </c>
      <c r="V166" s="6">
        <v>56760.6</v>
      </c>
      <c r="W166" s="6">
        <v>7591</v>
      </c>
      <c r="X166" s="6">
        <v>5736.3</v>
      </c>
      <c r="Y166" s="6">
        <v>710920.2</v>
      </c>
      <c r="Z166" s="6">
        <v>372952.4</v>
      </c>
      <c r="AA166" s="6">
        <v>1287673.3</v>
      </c>
      <c r="AB166" s="6">
        <v>126807.3</v>
      </c>
      <c r="AC166" s="6">
        <v>290.10000000000002</v>
      </c>
      <c r="AD166" s="6">
        <v>0</v>
      </c>
      <c r="AE166" s="6">
        <v>77846.7</v>
      </c>
      <c r="AF166" s="6">
        <v>43643.5</v>
      </c>
      <c r="AG166" s="6">
        <v>1290981.2</v>
      </c>
      <c r="AH166" s="6">
        <v>127390</v>
      </c>
      <c r="AI166" s="6">
        <v>1045</v>
      </c>
      <c r="AJ166" s="6">
        <v>0</v>
      </c>
      <c r="AK166" s="6">
        <v>11620.6</v>
      </c>
      <c r="AL166" s="6">
        <v>8959.1</v>
      </c>
      <c r="AM166" s="6">
        <v>47482</v>
      </c>
      <c r="AN166" s="6">
        <v>37574.6</v>
      </c>
      <c r="AO166" s="6">
        <v>5537.6</v>
      </c>
      <c r="AP166" s="6">
        <v>4341</v>
      </c>
      <c r="AQ166" s="6">
        <v>12067</v>
      </c>
      <c r="AR166" s="6">
        <v>4745.3</v>
      </c>
      <c r="AS166" s="6">
        <v>7.5</v>
      </c>
      <c r="AT166" s="6">
        <v>12</v>
      </c>
      <c r="AU166" s="7">
        <v>235378.29</v>
      </c>
      <c r="AV166" s="7">
        <v>33944</v>
      </c>
      <c r="AW166" s="6">
        <v>4810.1000000000004</v>
      </c>
      <c r="AX166" s="6">
        <v>2305</v>
      </c>
      <c r="AY166" s="6">
        <v>4240.1000000000004</v>
      </c>
      <c r="AZ166" s="6">
        <v>1939.2</v>
      </c>
      <c r="BA166" s="6">
        <v>789.6</v>
      </c>
      <c r="BB166" s="6">
        <v>1.95</v>
      </c>
      <c r="BC166" s="6">
        <v>0.96</v>
      </c>
      <c r="BD166" s="6">
        <v>0.36</v>
      </c>
      <c r="BE166" s="6">
        <v>0.06</v>
      </c>
      <c r="BF166" s="6">
        <v>1.62</v>
      </c>
      <c r="BG166" s="6">
        <v>0.82099999999999995</v>
      </c>
      <c r="BH166" s="6">
        <v>21.8</v>
      </c>
      <c r="BI166" s="6">
        <v>121.3</v>
      </c>
      <c r="BJ166" s="6">
        <v>0.2</v>
      </c>
    </row>
    <row r="167" spans="1:62">
      <c r="A167" s="5">
        <v>41429</v>
      </c>
      <c r="B167" s="71">
        <v>2650.56</v>
      </c>
      <c r="C167" s="71">
        <v>1404.41</v>
      </c>
      <c r="D167" s="6">
        <v>4793.6000000000004</v>
      </c>
      <c r="E167" s="6"/>
      <c r="F167" s="6"/>
      <c r="G167" s="6"/>
      <c r="H167" s="6">
        <v>0</v>
      </c>
      <c r="I167" s="6">
        <v>0</v>
      </c>
      <c r="J167" s="6">
        <v>397851.4</v>
      </c>
      <c r="K167" s="6">
        <v>158526.29999999999</v>
      </c>
      <c r="L167" s="6">
        <v>38512</v>
      </c>
      <c r="M167" s="6">
        <v>9.1</v>
      </c>
      <c r="N167" s="6">
        <v>14.9</v>
      </c>
      <c r="O167" s="6">
        <v>13604.2</v>
      </c>
      <c r="P167" s="6">
        <v>6309.8</v>
      </c>
      <c r="Q167" s="6">
        <v>154601.1</v>
      </c>
      <c r="R167" s="6">
        <v>124164.6</v>
      </c>
      <c r="S167" s="6">
        <v>77220.899999999994</v>
      </c>
      <c r="T167" s="6">
        <v>66239.8</v>
      </c>
      <c r="U167" s="6">
        <v>83955.7</v>
      </c>
      <c r="V167" s="6">
        <v>56774.6</v>
      </c>
      <c r="W167" s="6">
        <v>7597.1</v>
      </c>
      <c r="X167" s="6">
        <v>5740.6</v>
      </c>
      <c r="Y167" s="6">
        <v>711021.3</v>
      </c>
      <c r="Z167" s="6">
        <v>373005.7</v>
      </c>
      <c r="AA167" s="6">
        <v>1287778.2</v>
      </c>
      <c r="AB167" s="6">
        <v>126831.3</v>
      </c>
      <c r="AC167" s="6">
        <v>290.10000000000002</v>
      </c>
      <c r="AD167" s="6">
        <v>0</v>
      </c>
      <c r="AE167" s="6">
        <v>78137.399999999994</v>
      </c>
      <c r="AF167" s="6">
        <v>43796.4</v>
      </c>
      <c r="AG167" s="6">
        <v>1291280.8</v>
      </c>
      <c r="AH167" s="6">
        <v>127414</v>
      </c>
      <c r="AI167" s="6">
        <v>1045</v>
      </c>
      <c r="AJ167" s="6">
        <v>0</v>
      </c>
      <c r="AK167" s="6">
        <v>11620.6</v>
      </c>
      <c r="AL167" s="6">
        <v>8959.1</v>
      </c>
      <c r="AM167" s="6">
        <v>47489.8</v>
      </c>
      <c r="AN167" s="6">
        <v>37580.1</v>
      </c>
      <c r="AO167" s="6">
        <v>5554.3</v>
      </c>
      <c r="AP167" s="6">
        <v>4355.2</v>
      </c>
      <c r="AQ167" s="6">
        <v>12090</v>
      </c>
      <c r="AR167" s="6">
        <v>4754.3</v>
      </c>
      <c r="AS167" s="6">
        <v>7.5</v>
      </c>
      <c r="AT167" s="6">
        <v>12</v>
      </c>
      <c r="AU167" s="7">
        <v>235378.29</v>
      </c>
      <c r="AV167" s="7">
        <v>33944</v>
      </c>
      <c r="AW167" s="6">
        <v>4813.2</v>
      </c>
      <c r="AX167" s="6">
        <v>2306.5</v>
      </c>
      <c r="AY167" s="6">
        <v>4240.1000000000004</v>
      </c>
      <c r="AZ167" s="6">
        <v>1939.2</v>
      </c>
      <c r="BA167" s="6">
        <v>789.6</v>
      </c>
      <c r="BB167" s="6">
        <v>1.95</v>
      </c>
      <c r="BC167" s="6">
        <v>0.96</v>
      </c>
      <c r="BD167" s="6">
        <v>0.36</v>
      </c>
      <c r="BE167" s="6">
        <v>0.06</v>
      </c>
      <c r="BF167" s="6">
        <v>1.62</v>
      </c>
      <c r="BG167" s="6">
        <v>0.82099999999999995</v>
      </c>
      <c r="BH167" s="6">
        <v>21.8</v>
      </c>
      <c r="BI167" s="6">
        <v>122.1</v>
      </c>
      <c r="BJ167" s="6">
        <v>0.2</v>
      </c>
    </row>
    <row r="168" spans="1:62">
      <c r="A168" s="5">
        <v>41430</v>
      </c>
      <c r="B168" s="71">
        <v>2650.56</v>
      </c>
      <c r="C168" s="71">
        <v>1404.41</v>
      </c>
      <c r="D168" s="6">
        <v>4793.6000000000004</v>
      </c>
      <c r="E168" s="6"/>
      <c r="F168" s="6"/>
      <c r="G168" s="6"/>
      <c r="H168" s="6">
        <v>0</v>
      </c>
      <c r="I168" s="6">
        <v>0</v>
      </c>
      <c r="J168" s="6">
        <v>398126</v>
      </c>
      <c r="K168" s="6">
        <v>158633.5</v>
      </c>
      <c r="L168" s="6">
        <v>38536</v>
      </c>
      <c r="M168" s="6">
        <v>9.1</v>
      </c>
      <c r="N168" s="6">
        <v>14.9</v>
      </c>
      <c r="O168" s="6">
        <v>13604.2</v>
      </c>
      <c r="P168" s="6">
        <v>6309.8</v>
      </c>
      <c r="Q168" s="6">
        <v>154632.1</v>
      </c>
      <c r="R168" s="6">
        <v>124190.3</v>
      </c>
      <c r="S168" s="6">
        <v>77238.100000000006</v>
      </c>
      <c r="T168" s="6">
        <v>66253.899999999994</v>
      </c>
      <c r="U168" s="6">
        <v>83977.7</v>
      </c>
      <c r="V168" s="6">
        <v>56789.5</v>
      </c>
      <c r="W168" s="6">
        <v>7603.1</v>
      </c>
      <c r="X168" s="6">
        <v>5745</v>
      </c>
      <c r="Y168" s="6">
        <v>711121.5</v>
      </c>
      <c r="Z168" s="6">
        <v>373059.4</v>
      </c>
      <c r="AA168" s="6">
        <v>1287884</v>
      </c>
      <c r="AB168" s="6">
        <v>126855.3</v>
      </c>
      <c r="AC168" s="6">
        <v>290.10000000000002</v>
      </c>
      <c r="AD168" s="6">
        <v>0</v>
      </c>
      <c r="AE168" s="6">
        <v>78438</v>
      </c>
      <c r="AF168" s="6">
        <v>43954.3</v>
      </c>
      <c r="AG168" s="6">
        <v>1291584.2</v>
      </c>
      <c r="AH168" s="6">
        <v>127438</v>
      </c>
      <c r="AI168" s="6">
        <v>1045</v>
      </c>
      <c r="AJ168" s="6">
        <v>0</v>
      </c>
      <c r="AK168" s="6">
        <v>11620.6</v>
      </c>
      <c r="AL168" s="6">
        <v>8959.1</v>
      </c>
      <c r="AM168" s="6">
        <v>47500.7</v>
      </c>
      <c r="AN168" s="6">
        <v>37588.1</v>
      </c>
      <c r="AO168" s="6">
        <v>5571.5</v>
      </c>
      <c r="AP168" s="6">
        <v>4369.8</v>
      </c>
      <c r="AQ168" s="6">
        <v>12108.7</v>
      </c>
      <c r="AR168" s="6">
        <v>4761.7</v>
      </c>
      <c r="AS168" s="6">
        <v>7.5</v>
      </c>
      <c r="AT168" s="6">
        <v>12</v>
      </c>
      <c r="AU168" s="7">
        <v>235378.29</v>
      </c>
      <c r="AV168" s="7">
        <v>33944</v>
      </c>
      <c r="AW168" s="6">
        <v>4817.3</v>
      </c>
      <c r="AX168" s="6">
        <v>2308.6999999999998</v>
      </c>
      <c r="AY168" s="6">
        <v>4240.1000000000004</v>
      </c>
      <c r="AZ168" s="6">
        <v>1939.2</v>
      </c>
      <c r="BA168" s="6">
        <v>789.6</v>
      </c>
      <c r="BB168" s="6">
        <v>1.95</v>
      </c>
      <c r="BC168" s="6">
        <v>0.96</v>
      </c>
      <c r="BD168" s="6">
        <v>0.36</v>
      </c>
      <c r="BE168" s="6">
        <v>0.06</v>
      </c>
      <c r="BF168" s="6">
        <v>1.62</v>
      </c>
      <c r="BG168" s="6">
        <v>0.82099999999999995</v>
      </c>
      <c r="BH168" s="6">
        <v>21.8</v>
      </c>
      <c r="BI168" s="6">
        <v>122.8</v>
      </c>
      <c r="BJ168" s="6">
        <v>0.2</v>
      </c>
    </row>
    <row r="169" spans="1:62">
      <c r="A169" s="5">
        <v>41431</v>
      </c>
      <c r="B169" s="71">
        <v>2651.4</v>
      </c>
      <c r="C169" s="71">
        <v>1404.8</v>
      </c>
      <c r="D169" s="6">
        <v>4794.7</v>
      </c>
      <c r="E169" s="6"/>
      <c r="F169" s="6"/>
      <c r="G169" s="6"/>
      <c r="H169" s="6">
        <v>0</v>
      </c>
      <c r="I169" s="6">
        <v>0</v>
      </c>
      <c r="J169" s="6">
        <v>398402.9</v>
      </c>
      <c r="K169" s="6">
        <v>158741.29999999999</v>
      </c>
      <c r="L169" s="6">
        <v>38560</v>
      </c>
      <c r="M169" s="6">
        <v>9.1</v>
      </c>
      <c r="N169" s="6">
        <v>14.9</v>
      </c>
      <c r="O169" s="6">
        <v>13604.2</v>
      </c>
      <c r="P169" s="6">
        <v>6309.8</v>
      </c>
      <c r="Q169" s="6">
        <v>154662.9</v>
      </c>
      <c r="R169" s="6">
        <v>124215.8</v>
      </c>
      <c r="S169" s="6">
        <v>77257.100000000006</v>
      </c>
      <c r="T169" s="6">
        <v>66268.5</v>
      </c>
      <c r="U169" s="6">
        <v>83999.3</v>
      </c>
      <c r="V169" s="6">
        <v>56804.2</v>
      </c>
      <c r="W169" s="6">
        <v>7609.7</v>
      </c>
      <c r="X169" s="6">
        <v>5749.5</v>
      </c>
      <c r="Y169" s="6">
        <v>711223.2</v>
      </c>
      <c r="Z169" s="6">
        <v>373117.5</v>
      </c>
      <c r="AA169" s="6">
        <v>1287987</v>
      </c>
      <c r="AB169" s="6">
        <v>126879.3</v>
      </c>
      <c r="AC169" s="6">
        <v>290.10000000000002</v>
      </c>
      <c r="AD169" s="6">
        <v>0</v>
      </c>
      <c r="AE169" s="6">
        <v>78756</v>
      </c>
      <c r="AF169" s="6">
        <v>44114.400000000001</v>
      </c>
      <c r="AG169" s="6">
        <v>1291896</v>
      </c>
      <c r="AH169" s="6">
        <v>127462</v>
      </c>
      <c r="AI169" s="6">
        <v>1045</v>
      </c>
      <c r="AJ169" s="6">
        <v>0</v>
      </c>
      <c r="AK169" s="6">
        <v>11620.6</v>
      </c>
      <c r="AL169" s="6">
        <v>8959.1</v>
      </c>
      <c r="AM169" s="6">
        <v>47509.5</v>
      </c>
      <c r="AN169" s="6">
        <v>37594.300000000003</v>
      </c>
      <c r="AO169" s="6">
        <v>5588.5</v>
      </c>
      <c r="AP169" s="6">
        <v>4384.2</v>
      </c>
      <c r="AQ169" s="6">
        <v>12142.5</v>
      </c>
      <c r="AR169" s="6">
        <v>4775</v>
      </c>
      <c r="AS169" s="6">
        <v>7.5</v>
      </c>
      <c r="AT169" s="6">
        <v>12</v>
      </c>
      <c r="AU169" s="7">
        <v>235378.29</v>
      </c>
      <c r="AV169" s="7">
        <v>33944</v>
      </c>
      <c r="AW169" s="6">
        <v>4821.5</v>
      </c>
      <c r="AX169" s="6">
        <v>2310.9</v>
      </c>
      <c r="AY169" s="6">
        <v>4240.1000000000004</v>
      </c>
      <c r="AZ169" s="6">
        <v>1939.2</v>
      </c>
      <c r="BA169" s="6">
        <v>789.6</v>
      </c>
      <c r="BB169" s="6">
        <v>1.95</v>
      </c>
      <c r="BC169" s="6">
        <v>0.96</v>
      </c>
      <c r="BD169" s="6">
        <v>0.36</v>
      </c>
      <c r="BE169" s="6">
        <v>0.06</v>
      </c>
      <c r="BF169" s="6">
        <v>1.62</v>
      </c>
      <c r="BG169" s="6">
        <v>0.82099999999999995</v>
      </c>
      <c r="BH169" s="6">
        <v>21.8</v>
      </c>
      <c r="BI169" s="6">
        <v>123.7</v>
      </c>
      <c r="BJ169" s="6">
        <v>0.2</v>
      </c>
    </row>
    <row r="170" spans="1:62">
      <c r="A170" s="5">
        <v>41432</v>
      </c>
      <c r="B170" s="71">
        <v>2651.4</v>
      </c>
      <c r="C170" s="71">
        <v>1404.8</v>
      </c>
      <c r="D170" s="6">
        <v>4794.7</v>
      </c>
      <c r="E170" s="6"/>
      <c r="F170" s="6"/>
      <c r="G170" s="6"/>
      <c r="H170" s="6">
        <v>0</v>
      </c>
      <c r="I170" s="6">
        <v>0</v>
      </c>
      <c r="J170" s="6">
        <v>398665</v>
      </c>
      <c r="K170" s="6">
        <v>158844.4</v>
      </c>
      <c r="L170" s="6">
        <v>38584</v>
      </c>
      <c r="M170" s="6">
        <v>9.1</v>
      </c>
      <c r="N170" s="6">
        <v>14.9</v>
      </c>
      <c r="O170" s="6">
        <v>13604.2</v>
      </c>
      <c r="P170" s="6">
        <v>6309.8</v>
      </c>
      <c r="Q170" s="6">
        <v>154694</v>
      </c>
      <c r="R170" s="6">
        <v>124241.4</v>
      </c>
      <c r="S170" s="6">
        <v>77271.3</v>
      </c>
      <c r="T170" s="6">
        <v>66279.7</v>
      </c>
      <c r="U170" s="6">
        <v>84021.1</v>
      </c>
      <c r="V170" s="6">
        <v>56819</v>
      </c>
      <c r="W170" s="6">
        <v>7615.8</v>
      </c>
      <c r="X170" s="6">
        <v>5753.8</v>
      </c>
      <c r="Y170" s="6">
        <v>711324.8</v>
      </c>
      <c r="Z170" s="6">
        <v>373166.9</v>
      </c>
      <c r="AA170" s="6">
        <v>1288092.2</v>
      </c>
      <c r="AB170" s="6">
        <v>126903.3</v>
      </c>
      <c r="AC170" s="6">
        <v>290.10000000000002</v>
      </c>
      <c r="AD170" s="6">
        <v>0</v>
      </c>
      <c r="AE170" s="6">
        <v>79038.3</v>
      </c>
      <c r="AF170" s="6">
        <v>44267.1</v>
      </c>
      <c r="AG170" s="6">
        <v>1292179</v>
      </c>
      <c r="AH170" s="6">
        <v>127486</v>
      </c>
      <c r="AI170" s="6">
        <v>1045</v>
      </c>
      <c r="AJ170" s="6">
        <v>0</v>
      </c>
      <c r="AK170" s="6">
        <v>11620.6</v>
      </c>
      <c r="AL170" s="6">
        <v>8959.1</v>
      </c>
      <c r="AM170" s="6">
        <v>47517.1</v>
      </c>
      <c r="AN170" s="6">
        <v>37599.599999999999</v>
      </c>
      <c r="AO170" s="6">
        <v>5605.6</v>
      </c>
      <c r="AP170" s="6">
        <v>4398.6000000000004</v>
      </c>
      <c r="AQ170" s="6">
        <v>12161.5</v>
      </c>
      <c r="AR170" s="6">
        <v>4782.3999999999996</v>
      </c>
      <c r="AS170" s="6">
        <v>7.5</v>
      </c>
      <c r="AT170" s="6">
        <v>12</v>
      </c>
      <c r="AU170" s="7">
        <v>235378.29</v>
      </c>
      <c r="AV170" s="7">
        <v>33944</v>
      </c>
      <c r="AW170" s="6">
        <v>4825.2</v>
      </c>
      <c r="AX170" s="6">
        <v>2312.8000000000002</v>
      </c>
      <c r="AY170" s="6">
        <v>4240.1000000000004</v>
      </c>
      <c r="AZ170" s="6">
        <v>1939.2</v>
      </c>
      <c r="BA170" s="6">
        <v>789.6</v>
      </c>
      <c r="BB170" s="6">
        <v>1.95</v>
      </c>
      <c r="BC170" s="6">
        <v>0.96</v>
      </c>
      <c r="BD170" s="6">
        <v>0.36</v>
      </c>
      <c r="BE170" s="6">
        <v>0.06</v>
      </c>
      <c r="BF170" s="6">
        <v>1.62</v>
      </c>
      <c r="BG170" s="6">
        <v>0.82099999999999995</v>
      </c>
      <c r="BH170" s="6">
        <v>21.8</v>
      </c>
      <c r="BI170" s="6">
        <v>124.6</v>
      </c>
      <c r="BJ170" s="6">
        <v>0.2</v>
      </c>
    </row>
    <row r="171" spans="1:62">
      <c r="A171" s="5">
        <v>41433</v>
      </c>
      <c r="B171" s="71">
        <v>2651.4</v>
      </c>
      <c r="C171" s="71">
        <v>1404.8</v>
      </c>
      <c r="D171" s="6">
        <v>4794.7</v>
      </c>
      <c r="E171" s="6"/>
      <c r="F171" s="6"/>
      <c r="G171" s="6"/>
      <c r="H171" s="6">
        <v>0</v>
      </c>
      <c r="I171" s="6">
        <v>0</v>
      </c>
      <c r="J171" s="6">
        <v>398929.8</v>
      </c>
      <c r="K171" s="6">
        <v>158947.9</v>
      </c>
      <c r="L171" s="6">
        <v>38608</v>
      </c>
      <c r="M171" s="6">
        <v>9.1</v>
      </c>
      <c r="N171" s="6">
        <v>14.9</v>
      </c>
      <c r="O171" s="6">
        <v>13604.2</v>
      </c>
      <c r="P171" s="6">
        <v>6309.8</v>
      </c>
      <c r="Q171" s="6">
        <v>154724.6</v>
      </c>
      <c r="R171" s="6">
        <v>124266.6</v>
      </c>
      <c r="S171" s="6">
        <v>77288.2</v>
      </c>
      <c r="T171" s="6">
        <v>66293</v>
      </c>
      <c r="U171" s="6">
        <v>84042.1</v>
      </c>
      <c r="V171" s="6">
        <v>56833.4</v>
      </c>
      <c r="W171" s="6">
        <v>7622</v>
      </c>
      <c r="X171" s="6">
        <v>5738.1</v>
      </c>
      <c r="Y171" s="6">
        <v>711418.2</v>
      </c>
      <c r="Z171" s="6">
        <v>373220.2</v>
      </c>
      <c r="AA171" s="6">
        <v>1288188.7</v>
      </c>
      <c r="AB171" s="6">
        <v>126927.3</v>
      </c>
      <c r="AC171" s="6">
        <v>290.10000000000002</v>
      </c>
      <c r="AD171" s="6">
        <v>0</v>
      </c>
      <c r="AE171" s="6">
        <v>79339.3</v>
      </c>
      <c r="AF171" s="6">
        <v>44420.6</v>
      </c>
      <c r="AG171" s="6">
        <v>1292481.8</v>
      </c>
      <c r="AH171" s="6">
        <v>127510</v>
      </c>
      <c r="AI171" s="6">
        <v>1045</v>
      </c>
      <c r="AJ171" s="6">
        <v>0</v>
      </c>
      <c r="AK171" s="6">
        <v>11620.6</v>
      </c>
      <c r="AL171" s="6">
        <v>8959.1</v>
      </c>
      <c r="AM171" s="6">
        <v>47526.7</v>
      </c>
      <c r="AN171" s="6">
        <v>37606.300000000003</v>
      </c>
      <c r="AO171" s="6">
        <v>5622.4</v>
      </c>
      <c r="AP171" s="6">
        <v>4412.8999999999996</v>
      </c>
      <c r="AQ171" s="6">
        <v>12185.2</v>
      </c>
      <c r="AR171" s="6">
        <v>4791.8</v>
      </c>
      <c r="AS171" s="6">
        <v>7.5</v>
      </c>
      <c r="AT171" s="6">
        <v>12</v>
      </c>
      <c r="AU171" s="7">
        <v>235378.29</v>
      </c>
      <c r="AV171" s="7">
        <v>33944</v>
      </c>
      <c r="AW171" s="6">
        <v>4826.7</v>
      </c>
      <c r="AX171" s="6">
        <v>2313</v>
      </c>
      <c r="AY171" s="6">
        <v>4240.1000000000004</v>
      </c>
      <c r="AZ171" s="6">
        <v>1939.2</v>
      </c>
      <c r="BA171" s="6">
        <v>789.6</v>
      </c>
      <c r="BB171" s="6">
        <v>1.95</v>
      </c>
      <c r="BC171" s="6">
        <v>0.96</v>
      </c>
      <c r="BD171" s="6">
        <v>0.36</v>
      </c>
      <c r="BE171" s="6">
        <v>0.06</v>
      </c>
      <c r="BF171" s="6">
        <v>1.62</v>
      </c>
      <c r="BG171" s="6">
        <v>0.82099999999999995</v>
      </c>
      <c r="BH171" s="6">
        <v>21.8</v>
      </c>
      <c r="BI171" s="6">
        <v>125</v>
      </c>
      <c r="BJ171" s="6">
        <v>0.2</v>
      </c>
    </row>
    <row r="172" spans="1:62">
      <c r="A172" s="5">
        <v>41434</v>
      </c>
      <c r="B172" s="71">
        <v>2651.4</v>
      </c>
      <c r="C172" s="71">
        <v>1404.8</v>
      </c>
      <c r="D172" s="6">
        <v>4794.7</v>
      </c>
      <c r="E172" s="6"/>
      <c r="F172" s="6"/>
      <c r="G172" s="6"/>
      <c r="H172" s="6">
        <v>0</v>
      </c>
      <c r="I172" s="6">
        <v>0</v>
      </c>
      <c r="J172" s="6">
        <v>399200</v>
      </c>
      <c r="K172" s="6">
        <v>159053.29999999999</v>
      </c>
      <c r="L172" s="6">
        <v>38632</v>
      </c>
      <c r="M172" s="6">
        <v>9.1</v>
      </c>
      <c r="N172" s="6">
        <v>14.9</v>
      </c>
      <c r="O172" s="6">
        <v>13604.2</v>
      </c>
      <c r="P172" s="6">
        <v>6309.8</v>
      </c>
      <c r="Q172" s="6">
        <v>154755.70000000001</v>
      </c>
      <c r="R172" s="6">
        <v>124292.1</v>
      </c>
      <c r="S172" s="6">
        <v>77305.5</v>
      </c>
      <c r="T172" s="6">
        <v>66306.8</v>
      </c>
      <c r="U172" s="6">
        <v>84063.5</v>
      </c>
      <c r="V172" s="6">
        <v>56848.2</v>
      </c>
      <c r="W172" s="6">
        <v>7628.7</v>
      </c>
      <c r="X172" s="6">
        <v>5762.6</v>
      </c>
      <c r="Y172" s="6">
        <v>711519.2</v>
      </c>
      <c r="Z172" s="6">
        <v>373274.7</v>
      </c>
      <c r="AA172" s="6">
        <v>1288293</v>
      </c>
      <c r="AB172" s="6">
        <v>126951.3</v>
      </c>
      <c r="AC172" s="6">
        <v>290.10000000000002</v>
      </c>
      <c r="AD172" s="6">
        <v>0</v>
      </c>
      <c r="AE172" s="6">
        <v>79639.899999999994</v>
      </c>
      <c r="AF172" s="6">
        <v>44577</v>
      </c>
      <c r="AG172" s="6">
        <v>1292784</v>
      </c>
      <c r="AH172" s="6">
        <v>127534</v>
      </c>
      <c r="AI172" s="6">
        <v>1045</v>
      </c>
      <c r="AJ172" s="6">
        <v>0</v>
      </c>
      <c r="AK172" s="6">
        <v>11620.6</v>
      </c>
      <c r="AL172" s="6">
        <v>8959.1</v>
      </c>
      <c r="AM172" s="6">
        <v>47537.3</v>
      </c>
      <c r="AN172" s="6">
        <v>37614</v>
      </c>
      <c r="AO172" s="6">
        <v>5639.5</v>
      </c>
      <c r="AP172" s="6">
        <v>4427.3</v>
      </c>
      <c r="AQ172" s="6">
        <v>12208</v>
      </c>
      <c r="AR172" s="6">
        <v>4800.8</v>
      </c>
      <c r="AS172" s="6">
        <v>7.5</v>
      </c>
      <c r="AT172" s="6">
        <v>12</v>
      </c>
      <c r="AU172" s="7">
        <v>235378.29</v>
      </c>
      <c r="AV172" s="7">
        <v>33944</v>
      </c>
      <c r="AW172" s="6">
        <v>4826.7</v>
      </c>
      <c r="AX172" s="6">
        <v>2313</v>
      </c>
      <c r="AY172" s="6">
        <v>4240.1000000000004</v>
      </c>
      <c r="AZ172" s="6">
        <v>1939.2</v>
      </c>
      <c r="BA172" s="6">
        <v>789.6</v>
      </c>
      <c r="BB172" s="6">
        <v>1.95</v>
      </c>
      <c r="BC172" s="6">
        <v>0.96</v>
      </c>
      <c r="BD172" s="6">
        <v>0.36</v>
      </c>
      <c r="BE172" s="6">
        <v>0.06</v>
      </c>
      <c r="BF172" s="6">
        <v>1.62</v>
      </c>
      <c r="BG172" s="6">
        <v>0.82099999999999995</v>
      </c>
      <c r="BH172" s="6">
        <v>21.8</v>
      </c>
      <c r="BI172" s="6">
        <v>125</v>
      </c>
      <c r="BJ172" s="6">
        <v>0.2</v>
      </c>
    </row>
    <row r="173" spans="1:62">
      <c r="A173" s="5">
        <v>41435</v>
      </c>
      <c r="B173" s="71">
        <v>2651.4</v>
      </c>
      <c r="C173" s="71">
        <v>1404.8</v>
      </c>
      <c r="D173" s="6">
        <v>4794.7</v>
      </c>
      <c r="E173" s="6"/>
      <c r="F173" s="6"/>
      <c r="G173" s="6"/>
      <c r="H173" s="6">
        <v>0</v>
      </c>
      <c r="I173" s="6">
        <v>0</v>
      </c>
      <c r="J173" s="6">
        <v>399466.5</v>
      </c>
      <c r="K173" s="6">
        <v>159157.6</v>
      </c>
      <c r="L173" s="6">
        <v>38656</v>
      </c>
      <c r="M173" s="6">
        <v>9.1</v>
      </c>
      <c r="N173" s="6">
        <v>14.9</v>
      </c>
      <c r="O173" s="6">
        <v>13604.2</v>
      </c>
      <c r="P173" s="6">
        <v>6309.8</v>
      </c>
      <c r="Q173" s="6">
        <v>154787.1</v>
      </c>
      <c r="R173" s="6">
        <v>124317.7</v>
      </c>
      <c r="S173" s="6">
        <v>77322.3</v>
      </c>
      <c r="T173" s="6">
        <v>66320.2</v>
      </c>
      <c r="U173" s="6">
        <v>84084.9</v>
      </c>
      <c r="V173" s="6">
        <v>56862.9</v>
      </c>
      <c r="W173" s="6">
        <v>7635.2</v>
      </c>
      <c r="X173" s="6">
        <v>5767.1</v>
      </c>
      <c r="Y173" s="6">
        <v>711715.1</v>
      </c>
      <c r="Z173" s="6">
        <v>373369.7</v>
      </c>
      <c r="AA173" s="6">
        <v>1288492.8999999999</v>
      </c>
      <c r="AB173" s="6">
        <v>126975.3</v>
      </c>
      <c r="AC173" s="6">
        <v>290.10000000000002</v>
      </c>
      <c r="AD173" s="6">
        <v>0</v>
      </c>
      <c r="AE173" s="6">
        <v>79840.800000000003</v>
      </c>
      <c r="AF173" s="6">
        <v>44690.400000000001</v>
      </c>
      <c r="AG173" s="6">
        <v>1292986.6000000001</v>
      </c>
      <c r="AH173" s="6">
        <v>127558</v>
      </c>
      <c r="AI173" s="6">
        <v>1045</v>
      </c>
      <c r="AJ173" s="6">
        <v>0</v>
      </c>
      <c r="AK173" s="6">
        <v>11620.6</v>
      </c>
      <c r="AL173" s="6">
        <v>8959.1</v>
      </c>
      <c r="AM173" s="6">
        <v>47547.8</v>
      </c>
      <c r="AN173" s="6">
        <v>37621.5</v>
      </c>
      <c r="AO173" s="6">
        <v>5656.8</v>
      </c>
      <c r="AP173" s="6">
        <v>4441.8</v>
      </c>
      <c r="AQ173" s="6">
        <v>12230</v>
      </c>
      <c r="AR173" s="6">
        <v>4809.6000000000004</v>
      </c>
      <c r="AS173" s="6">
        <v>7.5</v>
      </c>
      <c r="AT173" s="6">
        <v>12</v>
      </c>
      <c r="AU173" s="7">
        <v>235378.29</v>
      </c>
      <c r="AV173" s="7">
        <v>33944</v>
      </c>
      <c r="AW173" s="6">
        <v>4827.3999999999996</v>
      </c>
      <c r="AX173" s="6">
        <v>2313.9</v>
      </c>
      <c r="AY173" s="6">
        <v>4240.1000000000004</v>
      </c>
      <c r="AZ173" s="6">
        <v>1939.2</v>
      </c>
      <c r="BA173" s="6">
        <v>789.6</v>
      </c>
      <c r="BB173" s="6">
        <v>1.95</v>
      </c>
      <c r="BC173" s="6">
        <v>0.96</v>
      </c>
      <c r="BD173" s="6">
        <v>0.36</v>
      </c>
      <c r="BE173" s="6">
        <v>0.06</v>
      </c>
      <c r="BF173" s="6">
        <v>1.62</v>
      </c>
      <c r="BG173" s="6">
        <v>0.82099999999999995</v>
      </c>
      <c r="BH173" s="6">
        <v>21.8</v>
      </c>
      <c r="BI173" s="6">
        <v>125.2</v>
      </c>
      <c r="BJ173" s="6">
        <v>0.2</v>
      </c>
    </row>
    <row r="174" spans="1:62">
      <c r="A174" s="5">
        <v>41436</v>
      </c>
      <c r="B174" s="71">
        <v>2651.4</v>
      </c>
      <c r="C174" s="71">
        <v>1404.8</v>
      </c>
      <c r="D174" s="6">
        <v>4794.7</v>
      </c>
      <c r="E174" s="6"/>
      <c r="F174" s="6"/>
      <c r="G174" s="6"/>
      <c r="H174" s="6">
        <v>0</v>
      </c>
      <c r="I174" s="6">
        <v>0</v>
      </c>
      <c r="J174" s="6">
        <v>399740.6</v>
      </c>
      <c r="K174" s="6">
        <v>159264.79999999999</v>
      </c>
      <c r="L174" s="6">
        <v>38680</v>
      </c>
      <c r="M174" s="6">
        <v>9.1</v>
      </c>
      <c r="N174" s="6">
        <v>14.9</v>
      </c>
      <c r="O174" s="6">
        <v>13604.4</v>
      </c>
      <c r="P174" s="6">
        <v>6310</v>
      </c>
      <c r="Q174" s="6">
        <v>154818.9</v>
      </c>
      <c r="R174" s="6">
        <v>124343.8</v>
      </c>
      <c r="S174" s="6">
        <v>77339.399999999994</v>
      </c>
      <c r="T174" s="6">
        <v>66334</v>
      </c>
      <c r="U174" s="6">
        <v>84107.6</v>
      </c>
      <c r="V174" s="6">
        <v>56878.1</v>
      </c>
      <c r="W174" s="6">
        <v>7641.6</v>
      </c>
      <c r="X174" s="6">
        <v>5771.3</v>
      </c>
      <c r="Y174" s="6">
        <v>712060</v>
      </c>
      <c r="Z174" s="6">
        <v>373541.2</v>
      </c>
      <c r="AA174" s="6">
        <v>1288840.1000000001</v>
      </c>
      <c r="AB174" s="6">
        <v>126999.3</v>
      </c>
      <c r="AC174" s="6">
        <v>290.10000000000002</v>
      </c>
      <c r="AD174" s="6">
        <v>0</v>
      </c>
      <c r="AE174" s="6">
        <v>79900.899999999994</v>
      </c>
      <c r="AF174" s="6">
        <v>44731.8</v>
      </c>
      <c r="AG174" s="6">
        <v>1293048.8</v>
      </c>
      <c r="AH174" s="6">
        <v>127572.7</v>
      </c>
      <c r="AI174" s="6">
        <v>1045.7</v>
      </c>
      <c r="AJ174" s="6">
        <v>590</v>
      </c>
      <c r="AK174" s="6">
        <v>11620.6</v>
      </c>
      <c r="AL174" s="6">
        <v>8959.1</v>
      </c>
      <c r="AM174" s="6">
        <v>47558.5</v>
      </c>
      <c r="AN174" s="6">
        <v>37629</v>
      </c>
      <c r="AO174" s="6">
        <v>5674.3</v>
      </c>
      <c r="AP174" s="6">
        <v>4456.5</v>
      </c>
      <c r="AQ174" s="6">
        <v>12249</v>
      </c>
      <c r="AR174" s="6">
        <v>4817.1000000000004</v>
      </c>
      <c r="AS174" s="6">
        <v>7.5</v>
      </c>
      <c r="AT174" s="6">
        <v>12</v>
      </c>
      <c r="AU174" s="7">
        <v>235378.29</v>
      </c>
      <c r="AV174" s="7">
        <v>33944</v>
      </c>
      <c r="AW174" s="6">
        <v>4829.8</v>
      </c>
      <c r="AX174" s="6">
        <v>2314.9</v>
      </c>
      <c r="AY174" s="6">
        <v>4240.1000000000004</v>
      </c>
      <c r="AZ174" s="6">
        <v>1939.2</v>
      </c>
      <c r="BA174" s="6">
        <v>789.6</v>
      </c>
      <c r="BB174" s="6">
        <v>1.95</v>
      </c>
      <c r="BC174" s="6">
        <v>0.96</v>
      </c>
      <c r="BD174" s="6">
        <v>0.36</v>
      </c>
      <c r="BE174" s="6">
        <v>0.06</v>
      </c>
      <c r="BF174" s="6">
        <v>1.62</v>
      </c>
      <c r="BG174" s="6">
        <v>0.82099999999999995</v>
      </c>
      <c r="BH174" s="6">
        <v>21.8</v>
      </c>
      <c r="BI174" s="6">
        <v>125.7</v>
      </c>
      <c r="BJ174" s="6">
        <v>0.2</v>
      </c>
    </row>
    <row r="175" spans="1:62">
      <c r="A175" s="5">
        <v>41437</v>
      </c>
      <c r="B175" s="71">
        <v>2652.3</v>
      </c>
      <c r="C175" s="71">
        <v>1405.3</v>
      </c>
      <c r="D175" s="6">
        <v>4795.8</v>
      </c>
      <c r="E175" s="6"/>
      <c r="F175" s="6"/>
      <c r="G175" s="6"/>
      <c r="H175" s="6">
        <v>0</v>
      </c>
      <c r="I175" s="6">
        <v>0</v>
      </c>
      <c r="J175" s="6">
        <v>400001.7</v>
      </c>
      <c r="K175" s="6">
        <v>159367.20000000001</v>
      </c>
      <c r="L175" s="6">
        <v>38704</v>
      </c>
      <c r="M175" s="6">
        <v>9.1</v>
      </c>
      <c r="N175" s="6">
        <v>14.9</v>
      </c>
      <c r="O175" s="6">
        <v>13605.9</v>
      </c>
      <c r="P175" s="6">
        <v>6310.9</v>
      </c>
      <c r="Q175" s="6">
        <v>154850.29999999999</v>
      </c>
      <c r="R175" s="6">
        <v>124369.3</v>
      </c>
      <c r="S175" s="6">
        <v>77355.8</v>
      </c>
      <c r="T175" s="6">
        <v>66347.199999999997</v>
      </c>
      <c r="U175" s="6">
        <v>84128.9</v>
      </c>
      <c r="V175" s="6">
        <v>56892.4</v>
      </c>
      <c r="W175" s="6">
        <v>7647.6</v>
      </c>
      <c r="X175" s="6">
        <v>5775.6</v>
      </c>
      <c r="Y175" s="6">
        <v>712350.6</v>
      </c>
      <c r="Z175" s="6">
        <v>373686.7</v>
      </c>
      <c r="AA175" s="6">
        <v>1289131.8999999999</v>
      </c>
      <c r="AB175" s="6">
        <v>127023.3</v>
      </c>
      <c r="AC175" s="6">
        <v>290.10000000000002</v>
      </c>
      <c r="AD175" s="6">
        <v>0</v>
      </c>
      <c r="AE175" s="6">
        <v>79998.399999999994</v>
      </c>
      <c r="AF175" s="6">
        <v>44790.6</v>
      </c>
      <c r="AG175" s="6">
        <v>1293150.2</v>
      </c>
      <c r="AH175" s="6">
        <v>127596.7</v>
      </c>
      <c r="AI175" s="6">
        <v>1045.7</v>
      </c>
      <c r="AJ175" s="6">
        <v>590</v>
      </c>
      <c r="AK175" s="6">
        <v>11620.6</v>
      </c>
      <c r="AL175" s="6">
        <v>8959.1</v>
      </c>
      <c r="AM175" s="6">
        <v>47567.4</v>
      </c>
      <c r="AN175" s="6">
        <v>37635.1</v>
      </c>
      <c r="AO175" s="6">
        <v>5691.5</v>
      </c>
      <c r="AP175" s="6">
        <v>4470.8999999999996</v>
      </c>
      <c r="AQ175" s="6">
        <v>12269.1</v>
      </c>
      <c r="AR175" s="6">
        <v>4825</v>
      </c>
      <c r="AS175" s="6">
        <v>7.5</v>
      </c>
      <c r="AT175" s="6">
        <v>12</v>
      </c>
      <c r="AU175" s="7">
        <v>235378.29</v>
      </c>
      <c r="AV175" s="7">
        <v>33944</v>
      </c>
      <c r="AW175" s="6">
        <v>4833.6000000000004</v>
      </c>
      <c r="AX175" s="6">
        <v>2317</v>
      </c>
      <c r="AY175" s="6">
        <v>4240.1000000000004</v>
      </c>
      <c r="AZ175" s="6">
        <v>1939.2</v>
      </c>
      <c r="BA175" s="6">
        <v>789.6</v>
      </c>
      <c r="BB175" s="6">
        <v>1.95</v>
      </c>
      <c r="BC175" s="6">
        <v>0.96</v>
      </c>
      <c r="BD175" s="6">
        <v>0.36</v>
      </c>
      <c r="BE175" s="6">
        <v>0.06</v>
      </c>
      <c r="BF175" s="6">
        <v>1.62</v>
      </c>
      <c r="BG175" s="6">
        <v>0.82099999999999995</v>
      </c>
      <c r="BH175" s="6">
        <v>21.8</v>
      </c>
      <c r="BI175" s="6">
        <v>126.8</v>
      </c>
      <c r="BJ175" s="6">
        <v>0.2</v>
      </c>
    </row>
    <row r="176" spans="1:62">
      <c r="A176" s="5">
        <v>41438</v>
      </c>
      <c r="B176" s="71">
        <v>2652.3</v>
      </c>
      <c r="C176" s="71">
        <v>1405.3</v>
      </c>
      <c r="D176" s="6">
        <v>4795.8</v>
      </c>
      <c r="E176" s="6"/>
      <c r="F176" s="6"/>
      <c r="G176" s="6"/>
      <c r="H176" s="6">
        <v>0</v>
      </c>
      <c r="I176" s="6">
        <v>0</v>
      </c>
      <c r="J176" s="6">
        <v>400262.9</v>
      </c>
      <c r="K176" s="6">
        <v>159469.9</v>
      </c>
      <c r="L176" s="6">
        <v>38728</v>
      </c>
      <c r="M176" s="6">
        <v>9.1</v>
      </c>
      <c r="N176" s="6">
        <v>14.9</v>
      </c>
      <c r="O176" s="6">
        <v>13606</v>
      </c>
      <c r="P176" s="6">
        <v>6310.9</v>
      </c>
      <c r="Q176" s="6">
        <v>154882.1</v>
      </c>
      <c r="R176" s="6">
        <v>124395.2</v>
      </c>
      <c r="S176" s="6">
        <v>77373.2</v>
      </c>
      <c r="T176" s="6">
        <v>66361</v>
      </c>
      <c r="U176" s="6">
        <v>84150.2</v>
      </c>
      <c r="V176" s="6">
        <v>56906.6</v>
      </c>
      <c r="W176" s="6">
        <v>7653.3</v>
      </c>
      <c r="X176" s="6">
        <v>5779.8</v>
      </c>
      <c r="Y176" s="6">
        <v>712647.9</v>
      </c>
      <c r="Z176" s="6">
        <v>373836</v>
      </c>
      <c r="AA176" s="6">
        <v>1289431.2</v>
      </c>
      <c r="AB176" s="6">
        <v>127047.3</v>
      </c>
      <c r="AC176" s="6">
        <v>290.10000000000002</v>
      </c>
      <c r="AD176" s="6">
        <v>0</v>
      </c>
      <c r="AE176" s="6">
        <v>80096.7</v>
      </c>
      <c r="AF176" s="6">
        <v>44848.6</v>
      </c>
      <c r="AG176" s="6">
        <v>1293252.3999999999</v>
      </c>
      <c r="AH176" s="6">
        <v>127620.7</v>
      </c>
      <c r="AI176" s="6">
        <v>1045.7</v>
      </c>
      <c r="AJ176" s="6">
        <v>590</v>
      </c>
      <c r="AK176" s="6">
        <v>11620.6</v>
      </c>
      <c r="AL176" s="6">
        <v>8959.1</v>
      </c>
      <c r="AM176" s="6">
        <v>47575.9</v>
      </c>
      <c r="AN176" s="6">
        <v>37641</v>
      </c>
      <c r="AO176" s="6">
        <v>5708.8</v>
      </c>
      <c r="AP176" s="6">
        <v>4485.3999999999996</v>
      </c>
      <c r="AQ176" s="6">
        <v>12296.6</v>
      </c>
      <c r="AR176" s="6">
        <v>4835.7</v>
      </c>
      <c r="AS176" s="6">
        <v>7.5</v>
      </c>
      <c r="AT176" s="6">
        <v>12</v>
      </c>
      <c r="AU176" s="7">
        <v>235378.29</v>
      </c>
      <c r="AV176" s="7">
        <v>33944</v>
      </c>
      <c r="AW176" s="6">
        <v>4836.1000000000004</v>
      </c>
      <c r="AX176" s="6">
        <v>2317.9</v>
      </c>
      <c r="AY176" s="6">
        <v>4240.1000000000004</v>
      </c>
      <c r="AZ176" s="6">
        <v>1939.2</v>
      </c>
      <c r="BA176" s="6">
        <v>789.6</v>
      </c>
      <c r="BB176" s="6">
        <v>1.95</v>
      </c>
      <c r="BC176" s="6">
        <v>0.96</v>
      </c>
      <c r="BD176" s="6">
        <v>0.36</v>
      </c>
      <c r="BE176" s="6">
        <v>0.06</v>
      </c>
      <c r="BF176" s="6">
        <v>1.62</v>
      </c>
      <c r="BG176" s="6">
        <v>0.82099999999999995</v>
      </c>
      <c r="BH176" s="6">
        <v>21.8</v>
      </c>
      <c r="BI176" s="6">
        <v>127.6</v>
      </c>
      <c r="BJ176" s="6">
        <v>0.2</v>
      </c>
    </row>
    <row r="177" spans="1:70">
      <c r="A177" s="5">
        <v>41439</v>
      </c>
      <c r="B177" s="71">
        <v>2652.3</v>
      </c>
      <c r="C177" s="71">
        <v>1405.3</v>
      </c>
      <c r="D177" s="6">
        <v>4795.8</v>
      </c>
      <c r="E177" s="6"/>
      <c r="F177" s="6"/>
      <c r="G177" s="6"/>
      <c r="H177" s="6">
        <v>0</v>
      </c>
      <c r="I177" s="6">
        <v>0</v>
      </c>
      <c r="J177" s="6">
        <v>400518.1</v>
      </c>
      <c r="K177" s="6">
        <v>159570.5</v>
      </c>
      <c r="L177" s="6">
        <v>38752</v>
      </c>
      <c r="M177" s="6">
        <v>9.1</v>
      </c>
      <c r="N177" s="6">
        <v>14.9</v>
      </c>
      <c r="O177" s="6">
        <v>13606</v>
      </c>
      <c r="P177" s="6">
        <v>6311</v>
      </c>
      <c r="Q177" s="6">
        <v>154913.5</v>
      </c>
      <c r="R177" s="6">
        <v>124420.8</v>
      </c>
      <c r="S177" s="6">
        <v>77389.100000000006</v>
      </c>
      <c r="T177" s="6">
        <v>66373.5</v>
      </c>
      <c r="U177" s="6">
        <v>84170.9</v>
      </c>
      <c r="V177" s="6">
        <v>56920.1</v>
      </c>
      <c r="W177" s="6">
        <v>7658.8</v>
      </c>
      <c r="X177" s="6">
        <v>5784</v>
      </c>
      <c r="Y177" s="6">
        <v>712935</v>
      </c>
      <c r="Z177" s="6">
        <v>373982.3</v>
      </c>
      <c r="AA177" s="6">
        <v>1289719.5</v>
      </c>
      <c r="AB177" s="6">
        <v>127071.3</v>
      </c>
      <c r="AC177" s="6">
        <v>290.10000000000002</v>
      </c>
      <c r="AD177" s="6">
        <v>0</v>
      </c>
      <c r="AE177" s="6">
        <v>80194.3</v>
      </c>
      <c r="AF177" s="6">
        <v>44903.4</v>
      </c>
      <c r="AG177" s="6">
        <v>1293353.8</v>
      </c>
      <c r="AH177" s="6">
        <v>127644.7</v>
      </c>
      <c r="AI177" s="6">
        <v>1045.7</v>
      </c>
      <c r="AJ177" s="6">
        <v>590</v>
      </c>
      <c r="AK177" s="6">
        <v>11620.6</v>
      </c>
      <c r="AL177" s="6">
        <v>8959.1</v>
      </c>
      <c r="AM177" s="6">
        <v>47584.800000000003</v>
      </c>
      <c r="AN177" s="6">
        <v>37647</v>
      </c>
      <c r="AO177" s="6">
        <v>5725.9</v>
      </c>
      <c r="AP177" s="6">
        <v>4499.7</v>
      </c>
      <c r="AQ177" s="6">
        <v>12321.7</v>
      </c>
      <c r="AR177" s="6">
        <v>4845.6000000000004</v>
      </c>
      <c r="AS177" s="6">
        <v>7.5</v>
      </c>
      <c r="AT177" s="6">
        <v>12</v>
      </c>
      <c r="AU177" s="7">
        <v>235378.29</v>
      </c>
      <c r="AV177" s="7">
        <v>33944</v>
      </c>
      <c r="AW177" s="6">
        <v>4837.6000000000004</v>
      </c>
      <c r="AX177" s="6">
        <v>2318.4</v>
      </c>
      <c r="AY177" s="6">
        <v>4240.1000000000004</v>
      </c>
      <c r="AZ177" s="6">
        <v>1939.2</v>
      </c>
      <c r="BA177" s="6">
        <v>789.6</v>
      </c>
      <c r="BB177" s="6">
        <v>1.95</v>
      </c>
      <c r="BC177" s="6">
        <v>0.96</v>
      </c>
      <c r="BD177" s="6">
        <v>0.36</v>
      </c>
      <c r="BE177" s="6">
        <v>0.06</v>
      </c>
      <c r="BF177" s="6">
        <v>1.62</v>
      </c>
      <c r="BG177" s="6">
        <v>0.82099999999999995</v>
      </c>
      <c r="BH177" s="6">
        <v>21.8</v>
      </c>
      <c r="BI177" s="6">
        <v>128.4</v>
      </c>
      <c r="BJ177" s="6">
        <v>0.2</v>
      </c>
    </row>
    <row r="178" spans="1:70">
      <c r="A178" s="5">
        <v>41440</v>
      </c>
      <c r="B178" s="71">
        <v>2652.3</v>
      </c>
      <c r="C178" s="71">
        <v>1405.3</v>
      </c>
      <c r="D178" s="6">
        <v>4795.8</v>
      </c>
      <c r="E178" s="6"/>
      <c r="F178" s="6"/>
      <c r="G178" s="6"/>
      <c r="H178" s="6">
        <v>0</v>
      </c>
      <c r="I178" s="6">
        <v>0</v>
      </c>
      <c r="J178" s="6">
        <v>400780.1</v>
      </c>
      <c r="K178" s="6">
        <v>159673.29999999999</v>
      </c>
      <c r="L178" s="6">
        <v>38776</v>
      </c>
      <c r="M178" s="6">
        <v>9.1</v>
      </c>
      <c r="N178" s="6">
        <v>14.9</v>
      </c>
      <c r="O178" s="6">
        <v>13606.1</v>
      </c>
      <c r="P178" s="6">
        <v>6311</v>
      </c>
      <c r="Q178" s="6">
        <v>154945</v>
      </c>
      <c r="R178" s="6">
        <v>124446.5</v>
      </c>
      <c r="S178" s="6">
        <v>77405</v>
      </c>
      <c r="T178" s="6">
        <v>66386</v>
      </c>
      <c r="U178" s="6">
        <v>84192.2</v>
      </c>
      <c r="V178" s="6">
        <v>56934.1</v>
      </c>
      <c r="W178" s="6">
        <v>7664.6</v>
      </c>
      <c r="X178" s="6">
        <v>5788.2</v>
      </c>
      <c r="Y178" s="6">
        <v>713228.6</v>
      </c>
      <c r="Z178" s="6">
        <v>374129.8</v>
      </c>
      <c r="AA178" s="6">
        <v>1290015.7</v>
      </c>
      <c r="AB178" s="6">
        <v>127095.3</v>
      </c>
      <c r="AC178" s="6">
        <v>290.10000000000002</v>
      </c>
      <c r="AD178" s="6">
        <v>0</v>
      </c>
      <c r="AE178" s="6">
        <v>80292</v>
      </c>
      <c r="AF178" s="6">
        <v>44959.9</v>
      </c>
      <c r="AG178" s="6">
        <v>1293455.5</v>
      </c>
      <c r="AH178" s="6">
        <v>127668.7</v>
      </c>
      <c r="AI178" s="6">
        <v>1045.7</v>
      </c>
      <c r="AJ178" s="6">
        <v>590</v>
      </c>
      <c r="AK178" s="6">
        <v>11620.6</v>
      </c>
      <c r="AL178" s="6">
        <v>8959.1</v>
      </c>
      <c r="AM178" s="6">
        <v>47593.9</v>
      </c>
      <c r="AN178" s="6">
        <v>37653.199999999997</v>
      </c>
      <c r="AO178" s="6">
        <v>5743.1</v>
      </c>
      <c r="AP178" s="6">
        <v>4514.1000000000004</v>
      </c>
      <c r="AQ178" s="6">
        <v>12346</v>
      </c>
      <c r="AR178" s="6">
        <v>4855.3</v>
      </c>
      <c r="AS178" s="6">
        <v>7.5</v>
      </c>
      <c r="AT178" s="6">
        <v>12</v>
      </c>
      <c r="AU178" s="7">
        <v>235378.29</v>
      </c>
      <c r="AV178" s="7">
        <v>33944</v>
      </c>
      <c r="AW178" s="6">
        <v>4838.6000000000004</v>
      </c>
      <c r="AX178" s="6">
        <v>2318.6999999999998</v>
      </c>
      <c r="AY178" s="6">
        <v>4240.1000000000004</v>
      </c>
      <c r="AZ178" s="6">
        <v>1939.2</v>
      </c>
      <c r="BA178" s="6">
        <v>789.6</v>
      </c>
      <c r="BB178" s="6">
        <v>1.95</v>
      </c>
      <c r="BC178" s="6">
        <v>0.96</v>
      </c>
      <c r="BD178" s="6">
        <v>0.36</v>
      </c>
      <c r="BE178" s="6">
        <v>0.06</v>
      </c>
      <c r="BF178" s="6">
        <v>1.62</v>
      </c>
      <c r="BG178" s="6">
        <v>0.82099999999999995</v>
      </c>
      <c r="BH178" s="6">
        <v>21.8</v>
      </c>
      <c r="BI178" s="6">
        <v>128.69999999999999</v>
      </c>
      <c r="BJ178" s="6">
        <v>0.2</v>
      </c>
    </row>
    <row r="179" spans="1:70">
      <c r="A179" s="5">
        <v>41441</v>
      </c>
      <c r="B179" s="71">
        <v>2652.3</v>
      </c>
      <c r="C179" s="71">
        <v>1405.3</v>
      </c>
      <c r="D179" s="6">
        <v>4795.8</v>
      </c>
      <c r="E179" s="6"/>
      <c r="F179" s="6"/>
      <c r="G179" s="6"/>
      <c r="H179" s="6">
        <v>0</v>
      </c>
      <c r="I179" s="6">
        <v>0</v>
      </c>
      <c r="J179" s="6">
        <v>401044.5</v>
      </c>
      <c r="K179" s="6">
        <v>159776.9</v>
      </c>
      <c r="L179" s="6">
        <v>38800</v>
      </c>
      <c r="M179" s="6">
        <v>9.1</v>
      </c>
      <c r="N179" s="6">
        <v>14.9</v>
      </c>
      <c r="O179" s="6">
        <v>13606.1</v>
      </c>
      <c r="P179" s="6">
        <v>6311</v>
      </c>
      <c r="Q179" s="6">
        <v>154976.6</v>
      </c>
      <c r="R179" s="6">
        <v>124472.2</v>
      </c>
      <c r="S179" s="6">
        <v>77422</v>
      </c>
      <c r="T179" s="6">
        <v>66399.3</v>
      </c>
      <c r="U179" s="6">
        <v>84213.8</v>
      </c>
      <c r="V179" s="6">
        <v>56948.6</v>
      </c>
      <c r="W179" s="6">
        <v>7670.9</v>
      </c>
      <c r="X179" s="6">
        <v>5792.6</v>
      </c>
      <c r="Y179" s="6">
        <v>713529.1</v>
      </c>
      <c r="Z179" s="6">
        <v>374279.5</v>
      </c>
      <c r="AA179" s="6">
        <v>1290317.3999999999</v>
      </c>
      <c r="AB179" s="6">
        <v>127119.3</v>
      </c>
      <c r="AC179" s="6">
        <v>290.10000000000002</v>
      </c>
      <c r="AD179" s="6">
        <v>0</v>
      </c>
      <c r="AE179" s="6">
        <v>80389.899999999994</v>
      </c>
      <c r="AF179" s="6">
        <v>45018.400000000001</v>
      </c>
      <c r="AG179" s="6">
        <v>1293557</v>
      </c>
      <c r="AH179" s="6">
        <v>127692.7</v>
      </c>
      <c r="AI179" s="6">
        <v>1045.7</v>
      </c>
      <c r="AJ179" s="6">
        <v>590</v>
      </c>
      <c r="AK179" s="6">
        <v>11620.6</v>
      </c>
      <c r="AL179" s="6">
        <v>8959.1</v>
      </c>
      <c r="AM179" s="6">
        <v>47603.4</v>
      </c>
      <c r="AN179" s="6">
        <v>37659.9</v>
      </c>
      <c r="AO179" s="6">
        <v>5760.3</v>
      </c>
      <c r="AP179" s="6">
        <v>4528.6000000000004</v>
      </c>
      <c r="AQ179" s="6">
        <v>12371.9</v>
      </c>
      <c r="AR179" s="6">
        <v>4865.3999999999996</v>
      </c>
      <c r="AS179" s="6">
        <v>7.5</v>
      </c>
      <c r="AT179" s="6">
        <v>12</v>
      </c>
      <c r="AU179" s="7">
        <v>235378.29</v>
      </c>
      <c r="AV179" s="7">
        <v>33944</v>
      </c>
      <c r="AW179" s="6">
        <v>4840.5</v>
      </c>
      <c r="AX179" s="6">
        <v>2319.6</v>
      </c>
      <c r="AY179" s="6">
        <v>4240.1000000000004</v>
      </c>
      <c r="AZ179" s="6">
        <v>1939.2</v>
      </c>
      <c r="BA179" s="6">
        <v>789.6</v>
      </c>
      <c r="BB179" s="6">
        <v>1.95</v>
      </c>
      <c r="BC179" s="6">
        <v>0.96</v>
      </c>
      <c r="BD179" s="6">
        <v>0.36</v>
      </c>
      <c r="BE179" s="6">
        <v>0.06</v>
      </c>
      <c r="BF179" s="6">
        <v>1.62</v>
      </c>
      <c r="BG179" s="6">
        <v>0.82099999999999995</v>
      </c>
      <c r="BH179" s="6">
        <v>21.8</v>
      </c>
      <c r="BI179" s="6">
        <v>129.19999999999999</v>
      </c>
      <c r="BJ179" s="6">
        <v>0.2</v>
      </c>
    </row>
    <row r="180" spans="1:70">
      <c r="A180" s="5">
        <v>41442</v>
      </c>
      <c r="B180" s="71">
        <v>2652.9</v>
      </c>
      <c r="C180" s="71">
        <v>1405.6</v>
      </c>
      <c r="D180" s="6">
        <v>4796.6000000000004</v>
      </c>
      <c r="E180" s="6"/>
      <c r="F180" s="6"/>
      <c r="G180" s="6"/>
      <c r="H180" s="6">
        <v>0</v>
      </c>
      <c r="I180" s="6">
        <v>0</v>
      </c>
      <c r="J180" s="6">
        <v>401311</v>
      </c>
      <c r="K180" s="6">
        <v>159881.1</v>
      </c>
      <c r="L180" s="6">
        <v>38824</v>
      </c>
      <c r="M180" s="6">
        <v>9.1</v>
      </c>
      <c r="N180" s="6">
        <v>14.9</v>
      </c>
      <c r="O180" s="6">
        <v>13606.1</v>
      </c>
      <c r="P180" s="6">
        <v>6311</v>
      </c>
      <c r="Q180" s="6">
        <v>155008.1</v>
      </c>
      <c r="R180" s="6">
        <v>124498</v>
      </c>
      <c r="S180" s="6">
        <v>77437.5</v>
      </c>
      <c r="T180" s="6">
        <v>66412.2</v>
      </c>
      <c r="U180" s="6">
        <v>84236</v>
      </c>
      <c r="V180" s="6">
        <v>56963.3</v>
      </c>
      <c r="W180" s="6">
        <v>7677.3</v>
      </c>
      <c r="X180" s="6">
        <v>5797.1</v>
      </c>
      <c r="Y180" s="6">
        <v>713824.3</v>
      </c>
      <c r="Z180" s="6">
        <v>374429.9</v>
      </c>
      <c r="AA180" s="6">
        <v>1290614.3999999999</v>
      </c>
      <c r="AB180" s="6">
        <v>127143.3</v>
      </c>
      <c r="AC180" s="6">
        <v>290.10000000000002</v>
      </c>
      <c r="AD180" s="6">
        <v>0</v>
      </c>
      <c r="AE180" s="6">
        <v>80487.7</v>
      </c>
      <c r="AF180" s="6">
        <v>45074.400000000001</v>
      </c>
      <c r="AG180" s="6">
        <v>1293658.8999999999</v>
      </c>
      <c r="AH180" s="6">
        <v>127716.7</v>
      </c>
      <c r="AI180" s="6">
        <v>1045.7</v>
      </c>
      <c r="AJ180" s="6">
        <v>590</v>
      </c>
      <c r="AK180" s="6">
        <v>11620.6</v>
      </c>
      <c r="AL180" s="6">
        <v>8959.1</v>
      </c>
      <c r="AM180" s="6">
        <v>47614</v>
      </c>
      <c r="AN180" s="6">
        <v>37667.5</v>
      </c>
      <c r="AO180" s="6">
        <v>5777.2</v>
      </c>
      <c r="AP180" s="6">
        <v>4542.7</v>
      </c>
      <c r="AQ180" s="6">
        <v>12390.1</v>
      </c>
      <c r="AR180" s="6">
        <v>4872.8999999999996</v>
      </c>
      <c r="AS180" s="6">
        <v>7.5</v>
      </c>
      <c r="AT180" s="6">
        <v>12</v>
      </c>
      <c r="AU180" s="7">
        <v>235378.29</v>
      </c>
      <c r="AV180" s="7">
        <v>33944</v>
      </c>
      <c r="AW180" s="6">
        <v>4843.8</v>
      </c>
      <c r="AX180" s="6">
        <v>2321.1</v>
      </c>
      <c r="AY180" s="6">
        <v>4240.1000000000004</v>
      </c>
      <c r="AZ180" s="6">
        <v>1939.2</v>
      </c>
      <c r="BA180" s="6">
        <v>789.6</v>
      </c>
      <c r="BB180" s="6">
        <v>1.95</v>
      </c>
      <c r="BC180" s="6">
        <v>0.96</v>
      </c>
      <c r="BD180" s="6">
        <v>0.36</v>
      </c>
      <c r="BE180" s="6">
        <v>0.06</v>
      </c>
      <c r="BF180" s="6">
        <v>1.62</v>
      </c>
      <c r="BG180" s="6">
        <v>0.82099999999999995</v>
      </c>
      <c r="BH180" s="6">
        <v>21.8</v>
      </c>
      <c r="BI180" s="6">
        <v>130</v>
      </c>
      <c r="BJ180" s="6">
        <v>0.2</v>
      </c>
    </row>
    <row r="181" spans="1:70">
      <c r="A181" s="5">
        <v>41443</v>
      </c>
      <c r="B181" s="71">
        <v>2652.9</v>
      </c>
      <c r="C181" s="71">
        <v>1405.6</v>
      </c>
      <c r="D181" s="6">
        <v>4796.6000000000004</v>
      </c>
      <c r="E181" s="6"/>
      <c r="F181" s="6"/>
      <c r="G181" s="6"/>
      <c r="H181" s="6">
        <v>0</v>
      </c>
      <c r="I181" s="6">
        <v>0</v>
      </c>
      <c r="J181" s="6">
        <v>401561.8</v>
      </c>
      <c r="K181" s="6">
        <v>159979.79999999999</v>
      </c>
      <c r="L181" s="6">
        <v>38848</v>
      </c>
      <c r="M181" s="6">
        <v>9.1</v>
      </c>
      <c r="N181" s="6">
        <v>14.9</v>
      </c>
      <c r="O181" s="6">
        <v>13606.1</v>
      </c>
      <c r="P181" s="6">
        <v>6311</v>
      </c>
      <c r="Q181" s="6">
        <v>155039.79999999999</v>
      </c>
      <c r="R181" s="6">
        <v>124523.6</v>
      </c>
      <c r="S181" s="6">
        <v>77454.5</v>
      </c>
      <c r="T181" s="6">
        <v>66425.5</v>
      </c>
      <c r="U181" s="6">
        <v>84256.7</v>
      </c>
      <c r="V181" s="6">
        <v>56977.1</v>
      </c>
      <c r="W181" s="6">
        <v>7683.3</v>
      </c>
      <c r="X181" s="6">
        <v>5801.3</v>
      </c>
      <c r="Y181" s="6">
        <v>714111.8</v>
      </c>
      <c r="Z181" s="6">
        <v>374581.9</v>
      </c>
      <c r="AA181" s="6">
        <v>1290901.1000000001</v>
      </c>
      <c r="AB181" s="6">
        <v>127167.3</v>
      </c>
      <c r="AC181" s="6">
        <v>290.10000000000002</v>
      </c>
      <c r="AD181" s="6">
        <v>0</v>
      </c>
      <c r="AE181" s="6">
        <v>80583.5</v>
      </c>
      <c r="AF181" s="6">
        <v>45123.4</v>
      </c>
      <c r="AG181" s="6">
        <v>1293758.5</v>
      </c>
      <c r="AH181" s="6">
        <v>127740.7</v>
      </c>
      <c r="AI181" s="6">
        <v>1045.7</v>
      </c>
      <c r="AJ181" s="6">
        <v>590</v>
      </c>
      <c r="AK181" s="6">
        <v>11620.6</v>
      </c>
      <c r="AL181" s="6">
        <v>8959.1</v>
      </c>
      <c r="AM181" s="6">
        <v>47623.1</v>
      </c>
      <c r="AN181" s="6">
        <v>37673.9</v>
      </c>
      <c r="AO181" s="6">
        <v>5793.9</v>
      </c>
      <c r="AP181" s="6">
        <v>4556.3999999999996</v>
      </c>
      <c r="AQ181" s="6">
        <v>12416.6</v>
      </c>
      <c r="AR181" s="6">
        <v>4883.6000000000004</v>
      </c>
      <c r="AS181" s="6">
        <v>7.5</v>
      </c>
      <c r="AT181" s="6">
        <v>12</v>
      </c>
      <c r="AU181" s="7">
        <v>235378.29</v>
      </c>
      <c r="AV181" s="7">
        <v>33944</v>
      </c>
      <c r="AW181" s="6">
        <v>4845.8999999999996</v>
      </c>
      <c r="AX181" s="6">
        <v>2321.9</v>
      </c>
      <c r="AY181" s="6">
        <v>4240.1000000000004</v>
      </c>
      <c r="AZ181" s="6">
        <v>1939.2</v>
      </c>
      <c r="BA181" s="6">
        <v>789.6</v>
      </c>
      <c r="BB181" s="6">
        <v>1.95</v>
      </c>
      <c r="BC181" s="6">
        <v>0.96</v>
      </c>
      <c r="BD181" s="6">
        <v>0.36</v>
      </c>
      <c r="BE181" s="6">
        <v>0.06</v>
      </c>
      <c r="BF181" s="6">
        <v>1.62</v>
      </c>
      <c r="BG181" s="6">
        <v>0.82099999999999995</v>
      </c>
      <c r="BH181" s="6">
        <v>21.8</v>
      </c>
      <c r="BI181" s="6">
        <v>130.6</v>
      </c>
      <c r="BJ181" s="6">
        <v>0.2</v>
      </c>
    </row>
    <row r="182" spans="1:70">
      <c r="A182" s="5">
        <v>41444</v>
      </c>
      <c r="B182" s="71">
        <v>2652.9</v>
      </c>
      <c r="C182" s="71">
        <v>1405.6</v>
      </c>
      <c r="D182" s="6">
        <v>4796.6000000000004</v>
      </c>
      <c r="E182" s="6"/>
      <c r="F182" s="6"/>
      <c r="G182" s="6"/>
      <c r="H182" s="6">
        <v>0</v>
      </c>
      <c r="I182" s="6">
        <v>0</v>
      </c>
      <c r="J182" s="6">
        <v>401822.5</v>
      </c>
      <c r="K182" s="6">
        <v>160082.1</v>
      </c>
      <c r="L182" s="6">
        <v>38872</v>
      </c>
      <c r="M182" s="6">
        <v>9.1</v>
      </c>
      <c r="N182" s="6">
        <v>14.9</v>
      </c>
      <c r="O182" s="6">
        <v>13606.1</v>
      </c>
      <c r="P182" s="6">
        <v>6311</v>
      </c>
      <c r="Q182" s="6">
        <v>155071.5</v>
      </c>
      <c r="R182" s="6">
        <v>124549.5</v>
      </c>
      <c r="S182" s="6">
        <v>77470.5</v>
      </c>
      <c r="T182" s="6">
        <v>66438.3</v>
      </c>
      <c r="U182" s="6">
        <v>84277.9</v>
      </c>
      <c r="V182" s="6">
        <v>56991.199999999997</v>
      </c>
      <c r="W182" s="6">
        <v>7689.7</v>
      </c>
      <c r="X182" s="6">
        <v>5805.8</v>
      </c>
      <c r="Y182" s="6">
        <v>714325.3</v>
      </c>
      <c r="Z182" s="6">
        <v>374692.7</v>
      </c>
      <c r="AA182" s="6">
        <v>1291117.3999999999</v>
      </c>
      <c r="AB182" s="6">
        <v>127191.3</v>
      </c>
      <c r="AC182" s="6">
        <v>290.10000000000002</v>
      </c>
      <c r="AD182" s="6">
        <v>0</v>
      </c>
      <c r="AE182" s="6">
        <v>80760.2</v>
      </c>
      <c r="AF182" s="6">
        <v>45216.9</v>
      </c>
      <c r="AG182" s="6">
        <v>1293936</v>
      </c>
      <c r="AH182" s="6">
        <v>127764.7</v>
      </c>
      <c r="AI182" s="6">
        <v>1045.7</v>
      </c>
      <c r="AJ182" s="6">
        <v>590</v>
      </c>
      <c r="AK182" s="6">
        <v>11620.6</v>
      </c>
      <c r="AL182" s="6">
        <v>8959.1</v>
      </c>
      <c r="AM182" s="6">
        <v>47632.4</v>
      </c>
      <c r="AN182" s="6">
        <v>37680.300000000003</v>
      </c>
      <c r="AO182" s="6">
        <v>5810.9</v>
      </c>
      <c r="AP182" s="6">
        <v>4570.6000000000004</v>
      </c>
      <c r="AQ182" s="6">
        <v>12439.4</v>
      </c>
      <c r="AR182" s="6">
        <v>4892.8</v>
      </c>
      <c r="AS182" s="6">
        <v>7.5</v>
      </c>
      <c r="AT182" s="6">
        <v>12</v>
      </c>
      <c r="AU182" s="7">
        <v>235378.29</v>
      </c>
      <c r="AV182" s="7">
        <v>33944</v>
      </c>
      <c r="AW182" s="6">
        <v>4848.1000000000004</v>
      </c>
      <c r="AX182" s="6">
        <v>2322.8000000000002</v>
      </c>
      <c r="AY182" s="6">
        <v>4240.1000000000004</v>
      </c>
      <c r="AZ182" s="6">
        <v>1939.2</v>
      </c>
      <c r="BA182" s="6">
        <v>789.6</v>
      </c>
      <c r="BB182" s="6">
        <v>1.95</v>
      </c>
      <c r="BC182" s="6">
        <v>0.96</v>
      </c>
      <c r="BD182" s="6">
        <v>0.36</v>
      </c>
      <c r="BE182" s="6">
        <v>0.06</v>
      </c>
      <c r="BF182" s="6">
        <v>1.62</v>
      </c>
      <c r="BG182" s="6">
        <v>0.82099999999999995</v>
      </c>
      <c r="BH182" s="6">
        <v>21.8</v>
      </c>
      <c r="BI182" s="6">
        <v>130.6</v>
      </c>
      <c r="BJ182" s="6">
        <v>0.2</v>
      </c>
    </row>
    <row r="183" spans="1:70">
      <c r="A183" s="5">
        <v>41445</v>
      </c>
      <c r="B183" s="71">
        <v>2652.9</v>
      </c>
      <c r="C183" s="71">
        <v>1405.6</v>
      </c>
      <c r="D183" s="6">
        <v>4796.6000000000004</v>
      </c>
      <c r="E183" s="6"/>
      <c r="F183" s="6"/>
      <c r="G183" s="6"/>
      <c r="H183" s="6">
        <v>0</v>
      </c>
      <c r="I183" s="6">
        <v>0</v>
      </c>
      <c r="J183" s="6">
        <v>402082.5</v>
      </c>
      <c r="K183" s="6">
        <v>160185.20000000001</v>
      </c>
      <c r="L183" s="6">
        <v>38896</v>
      </c>
      <c r="M183" s="6">
        <v>9.1</v>
      </c>
      <c r="N183" s="6">
        <v>14.9</v>
      </c>
      <c r="O183" s="6">
        <v>13606.1</v>
      </c>
      <c r="P183" s="6">
        <v>6311</v>
      </c>
      <c r="Q183" s="6">
        <v>155103.29999999999</v>
      </c>
      <c r="R183" s="6">
        <v>124575.4</v>
      </c>
      <c r="S183" s="6">
        <v>77486.2</v>
      </c>
      <c r="T183" s="6">
        <v>66451.100000000006</v>
      </c>
      <c r="U183" s="6">
        <v>84299.199999999997</v>
      </c>
      <c r="V183" s="6">
        <v>57005.2</v>
      </c>
      <c r="W183" s="6">
        <v>7695.8</v>
      </c>
      <c r="X183" s="6">
        <v>5809.6</v>
      </c>
      <c r="Y183" s="6">
        <v>714358</v>
      </c>
      <c r="Z183" s="6">
        <v>374709.5</v>
      </c>
      <c r="AA183" s="6">
        <v>1291151.1000000001</v>
      </c>
      <c r="AB183" s="6">
        <v>127199.5</v>
      </c>
      <c r="AC183" s="6">
        <v>291.10000000000002</v>
      </c>
      <c r="AD183" s="6">
        <v>572</v>
      </c>
      <c r="AE183" s="6">
        <v>81113.600000000006</v>
      </c>
      <c r="AF183" s="6">
        <v>45405.4</v>
      </c>
      <c r="AG183" s="6">
        <v>1294291.3</v>
      </c>
      <c r="AH183" s="6">
        <v>127788.7</v>
      </c>
      <c r="AI183" s="6">
        <v>1045.7</v>
      </c>
      <c r="AJ183" s="6">
        <v>590</v>
      </c>
      <c r="AK183" s="6">
        <v>11620.6</v>
      </c>
      <c r="AL183" s="6">
        <v>8959.1</v>
      </c>
      <c r="AM183" s="6">
        <v>47642.1</v>
      </c>
      <c r="AN183" s="6">
        <v>37687.199999999997</v>
      </c>
      <c r="AO183" s="6">
        <v>5828</v>
      </c>
      <c r="AP183" s="6">
        <v>4585</v>
      </c>
      <c r="AQ183" s="6">
        <v>12459.2</v>
      </c>
      <c r="AR183" s="6">
        <v>4900.7</v>
      </c>
      <c r="AS183" s="6">
        <v>7.5</v>
      </c>
      <c r="AT183" s="6">
        <v>12</v>
      </c>
      <c r="AU183" s="7">
        <v>235378.29</v>
      </c>
      <c r="AV183" s="7">
        <v>33944</v>
      </c>
      <c r="AW183" s="6">
        <v>4849.3999999999996</v>
      </c>
      <c r="AX183" s="6">
        <v>2323.1999999999998</v>
      </c>
      <c r="AY183" s="6">
        <v>4240.1000000000004</v>
      </c>
      <c r="AZ183" s="6">
        <v>1939.2</v>
      </c>
      <c r="BA183" s="6">
        <v>789.6</v>
      </c>
      <c r="BB183" s="6">
        <v>1.95</v>
      </c>
      <c r="BC183" s="6">
        <v>0.96</v>
      </c>
      <c r="BD183" s="6">
        <v>0.36</v>
      </c>
      <c r="BE183" s="6">
        <v>0.06</v>
      </c>
      <c r="BF183" s="6">
        <v>1.62</v>
      </c>
      <c r="BG183" s="6">
        <v>0.82099999999999995</v>
      </c>
      <c r="BH183" s="6">
        <v>21.8</v>
      </c>
      <c r="BI183" s="6">
        <v>131.80000000000001</v>
      </c>
      <c r="BJ183" s="6">
        <v>0.2</v>
      </c>
    </row>
    <row r="184" spans="1:70">
      <c r="A184" s="5">
        <v>41446</v>
      </c>
      <c r="B184" s="71">
        <v>2652.9</v>
      </c>
      <c r="C184" s="71">
        <v>1405.6</v>
      </c>
      <c r="D184" s="6">
        <v>4796.6000000000004</v>
      </c>
      <c r="E184" s="6"/>
      <c r="F184" s="6"/>
      <c r="G184" s="6"/>
      <c r="H184" s="6">
        <v>0</v>
      </c>
      <c r="I184" s="6">
        <v>0</v>
      </c>
      <c r="J184" s="6">
        <v>402346.7</v>
      </c>
      <c r="K184" s="6">
        <v>160288.70000000001</v>
      </c>
      <c r="L184" s="6">
        <v>38920</v>
      </c>
      <c r="M184" s="6">
        <v>9.1</v>
      </c>
      <c r="N184" s="6">
        <v>14.9</v>
      </c>
      <c r="O184" s="6">
        <v>13606.1</v>
      </c>
      <c r="P184" s="6">
        <v>6311</v>
      </c>
      <c r="Q184" s="6">
        <v>155134.6</v>
      </c>
      <c r="R184" s="6">
        <v>124601.1</v>
      </c>
      <c r="S184" s="6">
        <v>77501.5</v>
      </c>
      <c r="T184" s="6">
        <v>66463.3</v>
      </c>
      <c r="U184" s="6">
        <v>84319.1</v>
      </c>
      <c r="V184" s="6">
        <v>57018.7</v>
      </c>
      <c r="W184" s="6">
        <v>7702.3</v>
      </c>
      <c r="X184" s="6">
        <v>5813.9</v>
      </c>
      <c r="Y184" s="6">
        <v>714460.5</v>
      </c>
      <c r="Z184" s="6">
        <v>374760.2</v>
      </c>
      <c r="AA184" s="6">
        <v>1291258.2</v>
      </c>
      <c r="AB184" s="6">
        <v>127223.5</v>
      </c>
      <c r="AC184" s="6">
        <v>291.10000000000002</v>
      </c>
      <c r="AD184" s="6">
        <v>572</v>
      </c>
      <c r="AE184" s="6">
        <v>81397.5</v>
      </c>
      <c r="AF184" s="6">
        <v>45556.1</v>
      </c>
      <c r="AG184" s="6">
        <v>1294577.6000000001</v>
      </c>
      <c r="AH184" s="6">
        <v>127812.7</v>
      </c>
      <c r="AI184" s="6">
        <v>1045.7</v>
      </c>
      <c r="AJ184" s="6">
        <v>590</v>
      </c>
      <c r="AK184" s="6">
        <v>11620.6</v>
      </c>
      <c r="AL184" s="6">
        <v>8959.1</v>
      </c>
      <c r="AM184" s="6">
        <v>47650</v>
      </c>
      <c r="AN184" s="6">
        <v>37692.5</v>
      </c>
      <c r="AO184" s="6">
        <v>5845.1</v>
      </c>
      <c r="AP184" s="6">
        <v>4599.2</v>
      </c>
      <c r="AQ184" s="6">
        <v>12478.3</v>
      </c>
      <c r="AR184" s="6">
        <v>4908.3</v>
      </c>
      <c r="AS184" s="6">
        <v>7.5</v>
      </c>
      <c r="AT184" s="6">
        <v>12</v>
      </c>
      <c r="AU184" s="7">
        <v>235378.29</v>
      </c>
      <c r="AV184" s="7">
        <v>33944</v>
      </c>
      <c r="AW184" s="6">
        <v>4850.5</v>
      </c>
      <c r="AX184" s="6">
        <v>2323.6</v>
      </c>
      <c r="AY184" s="6">
        <v>4240.1000000000004</v>
      </c>
      <c r="AZ184" s="6">
        <v>1939.2</v>
      </c>
      <c r="BA184" s="6">
        <v>789.6</v>
      </c>
      <c r="BB184" s="6">
        <v>1.95</v>
      </c>
      <c r="BC184" s="6">
        <v>0.96</v>
      </c>
      <c r="BD184" s="6">
        <v>0.36</v>
      </c>
      <c r="BE184" s="6">
        <v>0.06</v>
      </c>
      <c r="BF184" s="6">
        <v>1.62</v>
      </c>
      <c r="BG184" s="6">
        <v>0.82099999999999995</v>
      </c>
      <c r="BH184" s="6">
        <v>21.8</v>
      </c>
      <c r="BI184" s="6">
        <v>132.30000000000001</v>
      </c>
      <c r="BJ184" s="6">
        <v>0.2</v>
      </c>
    </row>
    <row r="185" spans="1:70" s="34" customFormat="1">
      <c r="A185" s="53">
        <v>41447</v>
      </c>
      <c r="B185" s="79">
        <v>2652.9</v>
      </c>
      <c r="C185" s="79">
        <v>1405.6</v>
      </c>
      <c r="D185" s="32">
        <v>4796.6000000000004</v>
      </c>
      <c r="E185" s="32"/>
      <c r="F185" s="32"/>
      <c r="G185" s="32"/>
      <c r="H185" s="32">
        <v>0</v>
      </c>
      <c r="I185" s="32">
        <v>0</v>
      </c>
      <c r="J185" s="32">
        <v>402566.3</v>
      </c>
      <c r="K185" s="32">
        <v>160374.6</v>
      </c>
      <c r="L185" s="32">
        <v>38939</v>
      </c>
      <c r="M185" s="32">
        <v>9.1999999999999993</v>
      </c>
      <c r="N185" s="32">
        <v>14.9</v>
      </c>
      <c r="O185" s="32">
        <v>13607</v>
      </c>
      <c r="P185" s="32">
        <v>6311.5</v>
      </c>
      <c r="Q185" s="32">
        <v>155166.5</v>
      </c>
      <c r="R185" s="32">
        <v>124627.1</v>
      </c>
      <c r="S185" s="32">
        <v>77518.8</v>
      </c>
      <c r="T185" s="32">
        <v>66477</v>
      </c>
      <c r="U185" s="32">
        <v>84339.3</v>
      </c>
      <c r="V185" s="32">
        <v>57032.7</v>
      </c>
      <c r="W185" s="32">
        <v>7709.1</v>
      </c>
      <c r="X185" s="32">
        <v>5818.5</v>
      </c>
      <c r="Y185" s="32">
        <v>714562.6</v>
      </c>
      <c r="Z185" s="32">
        <v>374822.40000000002</v>
      </c>
      <c r="AA185" s="32">
        <v>1291363.5</v>
      </c>
      <c r="AB185" s="32">
        <v>127247.5</v>
      </c>
      <c r="AC185" s="32">
        <v>291.10000000000002</v>
      </c>
      <c r="AD185" s="32">
        <v>572</v>
      </c>
      <c r="AE185" s="32">
        <v>81648</v>
      </c>
      <c r="AF185" s="32">
        <v>45684</v>
      </c>
      <c r="AG185" s="32">
        <v>1294830.7</v>
      </c>
      <c r="AH185" s="32">
        <v>127836.7</v>
      </c>
      <c r="AI185" s="32">
        <v>1045.7</v>
      </c>
      <c r="AJ185" s="32">
        <v>590</v>
      </c>
      <c r="AK185" s="32">
        <v>11620.6</v>
      </c>
      <c r="AL185" s="32">
        <v>8959.1</v>
      </c>
      <c r="AM185" s="32">
        <v>47660.6</v>
      </c>
      <c r="AN185" s="32">
        <v>37700</v>
      </c>
      <c r="AO185" s="32">
        <v>5863.1</v>
      </c>
      <c r="AP185" s="32">
        <v>4614</v>
      </c>
      <c r="AQ185" s="32">
        <v>12501.7</v>
      </c>
      <c r="AR185" s="32">
        <v>4917.8999999999996</v>
      </c>
      <c r="AS185" s="32">
        <v>7.5</v>
      </c>
      <c r="AT185" s="32">
        <v>12</v>
      </c>
      <c r="AU185" s="33">
        <v>235378.29</v>
      </c>
      <c r="AV185" s="33">
        <v>33944</v>
      </c>
      <c r="AW185" s="32">
        <v>4852.3</v>
      </c>
      <c r="AX185" s="32">
        <v>2324.1999999999998</v>
      </c>
      <c r="AY185" s="32">
        <v>4240.1000000000004</v>
      </c>
      <c r="AZ185" s="32">
        <v>1939.2</v>
      </c>
      <c r="BA185" s="32">
        <v>789.6</v>
      </c>
      <c r="BB185" s="32">
        <v>1.95</v>
      </c>
      <c r="BC185" s="32">
        <v>0.96</v>
      </c>
      <c r="BD185" s="32">
        <v>0.36</v>
      </c>
      <c r="BE185" s="32">
        <v>0.06</v>
      </c>
      <c r="BF185" s="32">
        <v>1.62</v>
      </c>
      <c r="BG185" s="32">
        <v>0.82099999999999995</v>
      </c>
      <c r="BH185" s="32">
        <v>21.8</v>
      </c>
      <c r="BI185" s="32">
        <v>132.9</v>
      </c>
      <c r="BJ185" s="32">
        <v>0.2</v>
      </c>
      <c r="BK185" s="87"/>
      <c r="BL185" s="87"/>
      <c r="BM185" s="87"/>
      <c r="BN185" s="87"/>
      <c r="BO185" s="87"/>
      <c r="BP185" s="87"/>
      <c r="BQ185" s="87"/>
      <c r="BR185" s="87"/>
    </row>
    <row r="186" spans="1:70">
      <c r="A186" s="5">
        <v>41448</v>
      </c>
      <c r="B186" s="71">
        <v>2652.9</v>
      </c>
      <c r="C186" s="71">
        <v>1405.6</v>
      </c>
      <c r="D186" s="6">
        <v>4796.6000000000004</v>
      </c>
      <c r="E186" s="6"/>
      <c r="F186" s="6"/>
      <c r="G186" s="6"/>
      <c r="H186" s="6">
        <v>0</v>
      </c>
      <c r="I186" s="6">
        <v>0</v>
      </c>
      <c r="J186" s="6">
        <v>402826.5</v>
      </c>
      <c r="K186" s="6">
        <v>160476.70000000001</v>
      </c>
      <c r="L186" s="6">
        <v>38963</v>
      </c>
      <c r="M186" s="6">
        <v>9.1999999999999993</v>
      </c>
      <c r="N186" s="6">
        <v>14.9</v>
      </c>
      <c r="O186" s="6">
        <v>13607</v>
      </c>
      <c r="P186" s="6">
        <v>6311.5</v>
      </c>
      <c r="Q186" s="6">
        <v>155197.29999999999</v>
      </c>
      <c r="R186" s="6">
        <v>124652.3</v>
      </c>
      <c r="S186" s="6">
        <v>77534.2</v>
      </c>
      <c r="T186" s="6">
        <v>66489.399999999994</v>
      </c>
      <c r="U186" s="6">
        <v>84359.5</v>
      </c>
      <c r="V186" s="6">
        <v>57046.5</v>
      </c>
      <c r="W186" s="6">
        <v>7715.9</v>
      </c>
      <c r="X186" s="6">
        <v>5822.9</v>
      </c>
      <c r="Y186" s="6">
        <v>714672.2</v>
      </c>
      <c r="Z186" s="6">
        <v>374888.2</v>
      </c>
      <c r="AA186" s="6">
        <v>1291475.7</v>
      </c>
      <c r="AB186" s="6">
        <v>127271.5</v>
      </c>
      <c r="AC186" s="6">
        <v>291.10000000000002</v>
      </c>
      <c r="AD186" s="6">
        <v>572</v>
      </c>
      <c r="AE186" s="6">
        <v>81922.3</v>
      </c>
      <c r="AF186" s="6">
        <v>45820.2</v>
      </c>
      <c r="AG186" s="6">
        <v>1295107.8999999999</v>
      </c>
      <c r="AH186" s="6">
        <v>127860.7</v>
      </c>
      <c r="AI186" s="6">
        <v>1045.7</v>
      </c>
      <c r="AJ186" s="6">
        <v>590</v>
      </c>
      <c r="AK186" s="6">
        <v>11620.6</v>
      </c>
      <c r="AL186" s="6">
        <v>8959.1</v>
      </c>
      <c r="AM186" s="6">
        <v>47668.3</v>
      </c>
      <c r="AN186" s="6">
        <v>37705.199999999997</v>
      </c>
      <c r="AO186" s="6">
        <v>5879.9</v>
      </c>
      <c r="AP186" s="6">
        <v>4628.1000000000004</v>
      </c>
      <c r="AQ186" s="6">
        <v>12522.9</v>
      </c>
      <c r="AR186" s="6">
        <v>4926.3999999999996</v>
      </c>
      <c r="AS186" s="6">
        <v>7.5</v>
      </c>
      <c r="AT186" s="6">
        <v>12</v>
      </c>
      <c r="AU186" s="7">
        <v>235378.29</v>
      </c>
      <c r="AV186" s="7">
        <v>33944</v>
      </c>
      <c r="AW186" s="6">
        <v>4854.8</v>
      </c>
      <c r="AX186" s="6">
        <v>2325.1999999999998</v>
      </c>
      <c r="AY186" s="6">
        <v>4240.1000000000004</v>
      </c>
      <c r="AZ186" s="6">
        <v>1939.2</v>
      </c>
      <c r="BA186" s="6">
        <v>789.6</v>
      </c>
      <c r="BB186" s="6">
        <v>1.95</v>
      </c>
      <c r="BC186" s="6">
        <v>0.96</v>
      </c>
      <c r="BD186" s="6">
        <v>0.36</v>
      </c>
      <c r="BE186" s="6">
        <v>0.06</v>
      </c>
      <c r="BF186" s="6">
        <v>1.62</v>
      </c>
      <c r="BG186" s="6">
        <v>0.82099999999999995</v>
      </c>
      <c r="BH186" s="6">
        <v>21.8</v>
      </c>
      <c r="BI186" s="6">
        <v>133.6</v>
      </c>
      <c r="BJ186" s="6">
        <v>0.2</v>
      </c>
    </row>
    <row r="187" spans="1:70">
      <c r="A187" s="5">
        <v>41449</v>
      </c>
      <c r="B187" s="71">
        <v>2652.9</v>
      </c>
      <c r="C187" s="71">
        <v>1405.6</v>
      </c>
      <c r="D187" s="6">
        <v>4796.6000000000004</v>
      </c>
      <c r="E187" s="6"/>
      <c r="F187" s="6"/>
      <c r="G187" s="6"/>
      <c r="H187" s="6">
        <v>0</v>
      </c>
      <c r="I187" s="6">
        <v>0</v>
      </c>
      <c r="J187" s="6">
        <v>403088.5</v>
      </c>
      <c r="K187" s="6">
        <v>160580.5</v>
      </c>
      <c r="L187" s="6">
        <v>38987</v>
      </c>
      <c r="M187" s="6">
        <v>9.1999999999999993</v>
      </c>
      <c r="N187" s="6">
        <v>14.9</v>
      </c>
      <c r="O187" s="6">
        <v>13607</v>
      </c>
      <c r="P187" s="6">
        <v>6311.5</v>
      </c>
      <c r="Q187" s="6">
        <v>155228.79999999999</v>
      </c>
      <c r="R187" s="6">
        <v>124678.2</v>
      </c>
      <c r="S187" s="6">
        <v>77549.899999999994</v>
      </c>
      <c r="T187" s="6">
        <v>66501.7</v>
      </c>
      <c r="U187" s="6">
        <v>84381.2</v>
      </c>
      <c r="V187" s="6">
        <v>57061.2</v>
      </c>
      <c r="W187" s="6">
        <v>7721.9</v>
      </c>
      <c r="X187" s="6">
        <v>5826.7</v>
      </c>
      <c r="Y187" s="6">
        <v>715016.7</v>
      </c>
      <c r="Z187" s="6">
        <v>375067.7</v>
      </c>
      <c r="AA187" s="6">
        <v>1291822.3999999999</v>
      </c>
      <c r="AB187" s="6">
        <v>127295.5</v>
      </c>
      <c r="AC187" s="6">
        <v>291.10000000000002</v>
      </c>
      <c r="AD187" s="6">
        <v>572</v>
      </c>
      <c r="AE187" s="6">
        <v>81970.2</v>
      </c>
      <c r="AF187" s="6">
        <v>45847.8</v>
      </c>
      <c r="AG187" s="6">
        <v>1295157.8999999999</v>
      </c>
      <c r="AH187" s="6">
        <v>127872.7</v>
      </c>
      <c r="AI187" s="6">
        <v>1045.7</v>
      </c>
      <c r="AJ187" s="6">
        <v>590</v>
      </c>
      <c r="AK187" s="6">
        <v>11620.6</v>
      </c>
      <c r="AL187" s="6">
        <v>8959.1</v>
      </c>
      <c r="AM187" s="6">
        <v>47676.3</v>
      </c>
      <c r="AN187" s="6">
        <v>37710.6</v>
      </c>
      <c r="AO187" s="6">
        <v>5897.1</v>
      </c>
      <c r="AP187" s="6">
        <v>4642.5</v>
      </c>
      <c r="AQ187" s="6">
        <v>12548.9</v>
      </c>
      <c r="AR187" s="6">
        <v>4936.8999999999996</v>
      </c>
      <c r="AS187" s="6">
        <v>7.5</v>
      </c>
      <c r="AT187" s="6">
        <v>12</v>
      </c>
      <c r="AU187" s="7">
        <v>235378.29</v>
      </c>
      <c r="AV187" s="7">
        <v>33944</v>
      </c>
      <c r="AW187" s="6">
        <v>4857.8</v>
      </c>
      <c r="AX187" s="6">
        <v>2326.6</v>
      </c>
      <c r="AY187" s="6">
        <v>4240.1000000000004</v>
      </c>
      <c r="AZ187" s="6">
        <v>1939.2</v>
      </c>
      <c r="BA187" s="6">
        <v>789.6</v>
      </c>
      <c r="BB187" s="6">
        <v>1.95</v>
      </c>
      <c r="BC187" s="6">
        <v>0.96</v>
      </c>
      <c r="BD187" s="6">
        <v>0.36</v>
      </c>
      <c r="BE187" s="6">
        <v>0.06</v>
      </c>
      <c r="BF187" s="6">
        <v>1.62</v>
      </c>
      <c r="BG187" s="6">
        <v>0.82099999999999995</v>
      </c>
      <c r="BH187" s="6">
        <v>21.8</v>
      </c>
      <c r="BI187" s="6">
        <v>134.19999999999999</v>
      </c>
      <c r="BJ187" s="6">
        <v>0.2</v>
      </c>
    </row>
    <row r="188" spans="1:70">
      <c r="A188" s="5">
        <v>41450</v>
      </c>
      <c r="B188" s="71">
        <v>2655.2</v>
      </c>
      <c r="C188" s="71">
        <v>1406.9</v>
      </c>
      <c r="D188" s="6">
        <v>4799.6000000000004</v>
      </c>
      <c r="E188" s="6"/>
      <c r="F188" s="6"/>
      <c r="G188" s="6"/>
      <c r="H188" s="6">
        <v>0</v>
      </c>
      <c r="I188" s="6">
        <v>0</v>
      </c>
      <c r="J188" s="6">
        <v>403356.4</v>
      </c>
      <c r="K188" s="6">
        <v>160685.9</v>
      </c>
      <c r="L188" s="6">
        <v>39011</v>
      </c>
      <c r="M188" s="6">
        <v>9.1999999999999993</v>
      </c>
      <c r="N188" s="6">
        <v>14.9</v>
      </c>
      <c r="O188" s="6">
        <v>13607</v>
      </c>
      <c r="P188" s="6">
        <v>6311.5</v>
      </c>
      <c r="Q188" s="6">
        <v>155260.29999999999</v>
      </c>
      <c r="R188" s="6">
        <v>124704.1</v>
      </c>
      <c r="S188" s="6">
        <v>77566.3</v>
      </c>
      <c r="T188" s="6">
        <v>66514.2</v>
      </c>
      <c r="U188" s="6">
        <v>84401.1</v>
      </c>
      <c r="V188" s="6">
        <v>57074.6</v>
      </c>
      <c r="W188" s="6">
        <v>7728.2</v>
      </c>
      <c r="X188" s="6">
        <v>5831.2</v>
      </c>
      <c r="Y188" s="6">
        <v>715314.9</v>
      </c>
      <c r="Z188" s="6">
        <v>375215.5</v>
      </c>
      <c r="AA188" s="6">
        <v>1292124.6000000001</v>
      </c>
      <c r="AB188" s="6">
        <v>127319.5</v>
      </c>
      <c r="AC188" s="6">
        <v>291.10000000000002</v>
      </c>
      <c r="AD188" s="6">
        <v>572</v>
      </c>
      <c r="AE188" s="6">
        <v>82070.7</v>
      </c>
      <c r="AF188" s="6">
        <v>45908.3</v>
      </c>
      <c r="AG188" s="6">
        <v>1295263.2</v>
      </c>
      <c r="AH188" s="6">
        <v>127896.7</v>
      </c>
      <c r="AI188" s="6">
        <v>1045.7</v>
      </c>
      <c r="AJ188" s="6">
        <v>590</v>
      </c>
      <c r="AK188" s="6">
        <v>11620.6</v>
      </c>
      <c r="AL188" s="6">
        <v>8959.1</v>
      </c>
      <c r="AM188" s="6">
        <v>47684.3</v>
      </c>
      <c r="AN188" s="6">
        <v>37716.1</v>
      </c>
      <c r="AO188" s="6">
        <v>5914.5</v>
      </c>
      <c r="AP188" s="6">
        <v>4657</v>
      </c>
      <c r="AQ188" s="6">
        <v>12575.4</v>
      </c>
      <c r="AR188" s="6">
        <v>4947.8</v>
      </c>
      <c r="AS188" s="6">
        <v>7.5</v>
      </c>
      <c r="AT188" s="6">
        <v>12</v>
      </c>
      <c r="AU188" s="7">
        <v>235378.29</v>
      </c>
      <c r="AV188" s="7">
        <v>33944</v>
      </c>
      <c r="AW188" s="6">
        <v>4860.6000000000004</v>
      </c>
      <c r="AX188" s="6">
        <v>2327.6999999999998</v>
      </c>
      <c r="AY188" s="6">
        <v>4240.1000000000004</v>
      </c>
      <c r="AZ188" s="6">
        <v>1939.2</v>
      </c>
      <c r="BA188" s="6">
        <v>789.6</v>
      </c>
      <c r="BB188" s="6">
        <v>1.95</v>
      </c>
      <c r="BC188" s="6">
        <v>0.96</v>
      </c>
      <c r="BD188" s="6">
        <v>0.36</v>
      </c>
      <c r="BE188" s="6">
        <v>0.06</v>
      </c>
      <c r="BF188" s="6">
        <v>1.62</v>
      </c>
      <c r="BG188" s="6">
        <v>0.82099999999999995</v>
      </c>
      <c r="BH188" s="6">
        <v>21.8</v>
      </c>
      <c r="BI188" s="6">
        <v>135</v>
      </c>
      <c r="BJ188" s="6">
        <v>0.2</v>
      </c>
    </row>
    <row r="189" spans="1:70">
      <c r="A189" s="5">
        <v>41451</v>
      </c>
      <c r="B189" s="71">
        <v>2655.2</v>
      </c>
      <c r="C189" s="71">
        <v>1406.9</v>
      </c>
      <c r="D189" s="6">
        <v>4799.6000000000004</v>
      </c>
      <c r="E189" s="6"/>
      <c r="F189" s="6"/>
      <c r="G189" s="6"/>
      <c r="H189" s="6">
        <v>0</v>
      </c>
      <c r="I189" s="6">
        <v>0</v>
      </c>
      <c r="J189" s="6">
        <v>403625.5</v>
      </c>
      <c r="K189" s="6">
        <v>160791.20000000001</v>
      </c>
      <c r="L189" s="6">
        <v>39035</v>
      </c>
      <c r="M189" s="6">
        <v>9.1999999999999993</v>
      </c>
      <c r="N189" s="6">
        <v>14.9</v>
      </c>
      <c r="O189" s="6">
        <v>13607</v>
      </c>
      <c r="P189" s="6">
        <v>6311.5</v>
      </c>
      <c r="Q189" s="6">
        <v>155291.20000000001</v>
      </c>
      <c r="R189" s="6">
        <v>124729.5</v>
      </c>
      <c r="S189" s="6">
        <v>77581.5</v>
      </c>
      <c r="T189" s="6">
        <v>66526.100000000006</v>
      </c>
      <c r="U189" s="6">
        <v>84422.9</v>
      </c>
      <c r="V189" s="6">
        <v>57089.4</v>
      </c>
      <c r="W189" s="6">
        <v>7734.5</v>
      </c>
      <c r="X189" s="6">
        <v>5835.5</v>
      </c>
      <c r="Y189" s="6">
        <v>715611.7</v>
      </c>
      <c r="Z189" s="6">
        <v>375361.6</v>
      </c>
      <c r="AA189" s="6">
        <v>1292424.1000000001</v>
      </c>
      <c r="AB189" s="6">
        <v>127343.5</v>
      </c>
      <c r="AC189" s="6">
        <v>291.10000000000002</v>
      </c>
      <c r="AD189" s="6">
        <v>572</v>
      </c>
      <c r="AE189" s="6">
        <v>82169.3</v>
      </c>
      <c r="AF189" s="6">
        <v>45968.800000000003</v>
      </c>
      <c r="AG189" s="6">
        <v>1295365.5</v>
      </c>
      <c r="AH189" s="6">
        <v>127920.7</v>
      </c>
      <c r="AI189" s="6">
        <v>1045.7</v>
      </c>
      <c r="AJ189" s="6">
        <v>590</v>
      </c>
      <c r="AK189" s="6">
        <v>11620.6</v>
      </c>
      <c r="AL189" s="6">
        <v>8959.1</v>
      </c>
      <c r="AM189" s="6">
        <v>47692</v>
      </c>
      <c r="AN189" s="6">
        <v>37721.4</v>
      </c>
      <c r="AO189" s="6">
        <v>5931.9</v>
      </c>
      <c r="AP189" s="6">
        <v>4671.6000000000004</v>
      </c>
      <c r="AQ189" s="6">
        <v>12598.3</v>
      </c>
      <c r="AR189" s="6">
        <v>4957.1000000000004</v>
      </c>
      <c r="AS189" s="6">
        <v>7.5</v>
      </c>
      <c r="AT189" s="6">
        <v>12</v>
      </c>
      <c r="AU189" s="7">
        <v>235378.29</v>
      </c>
      <c r="AV189" s="7">
        <v>33944</v>
      </c>
      <c r="AW189" s="6">
        <v>4863.6000000000004</v>
      </c>
      <c r="AX189" s="6">
        <v>2329.6999999999998</v>
      </c>
      <c r="AY189" s="6">
        <v>4240.1000000000004</v>
      </c>
      <c r="AZ189" s="6">
        <v>1939.2</v>
      </c>
      <c r="BA189" s="6">
        <v>789.6</v>
      </c>
      <c r="BB189" s="6">
        <v>1.95</v>
      </c>
      <c r="BC189" s="6">
        <v>0.96</v>
      </c>
      <c r="BD189" s="6">
        <v>0.36</v>
      </c>
      <c r="BE189" s="6">
        <v>0.06</v>
      </c>
      <c r="BF189" s="6">
        <v>1.62</v>
      </c>
      <c r="BG189" s="6">
        <v>0.82099999999999995</v>
      </c>
      <c r="BH189" s="6">
        <v>21.8</v>
      </c>
      <c r="BI189" s="6">
        <v>135.69999999999999</v>
      </c>
      <c r="BJ189" s="6">
        <v>0.2</v>
      </c>
    </row>
    <row r="190" spans="1:70">
      <c r="A190" s="5">
        <v>41452</v>
      </c>
      <c r="B190" s="71">
        <v>2655.2</v>
      </c>
      <c r="C190" s="71">
        <v>1406.9</v>
      </c>
      <c r="D190" s="6">
        <v>4799.6000000000004</v>
      </c>
      <c r="E190" s="6"/>
      <c r="F190" s="6"/>
      <c r="G190" s="6"/>
      <c r="H190" s="6">
        <v>0</v>
      </c>
      <c r="I190" s="6">
        <v>0</v>
      </c>
      <c r="J190" s="6">
        <v>403885.9</v>
      </c>
      <c r="K190" s="6">
        <v>160893.79999999999</v>
      </c>
      <c r="L190" s="6">
        <v>39059</v>
      </c>
      <c r="M190" s="6">
        <v>9.1999999999999993</v>
      </c>
      <c r="N190" s="6">
        <v>14.9</v>
      </c>
      <c r="O190" s="6">
        <v>13607</v>
      </c>
      <c r="P190" s="6">
        <v>6311.5</v>
      </c>
      <c r="Q190" s="6">
        <v>155322.1</v>
      </c>
      <c r="R190" s="6">
        <v>124754.8</v>
      </c>
      <c r="S190" s="6">
        <v>77596.899999999994</v>
      </c>
      <c r="T190" s="6">
        <v>66538.3</v>
      </c>
      <c r="U190" s="6">
        <v>84444.1</v>
      </c>
      <c r="V190" s="6">
        <v>57103.9</v>
      </c>
      <c r="W190" s="6">
        <v>7741.1</v>
      </c>
      <c r="X190" s="6">
        <v>5839.9</v>
      </c>
      <c r="Y190" s="6">
        <v>715807.1</v>
      </c>
      <c r="Z190" s="6">
        <v>375473.6</v>
      </c>
      <c r="AA190" s="6">
        <v>1292621.3999999999</v>
      </c>
      <c r="AB190" s="6">
        <v>127367.5</v>
      </c>
      <c r="AC190" s="6">
        <v>291.10000000000002</v>
      </c>
      <c r="AD190" s="6">
        <v>572</v>
      </c>
      <c r="AE190" s="6">
        <v>82362</v>
      </c>
      <c r="AF190" s="6">
        <v>46061.5</v>
      </c>
      <c r="AG190" s="6">
        <v>1295562.3</v>
      </c>
      <c r="AH190" s="6">
        <v>127944.7</v>
      </c>
      <c r="AI190" s="6">
        <v>1045.7</v>
      </c>
      <c r="AJ190" s="6">
        <v>590</v>
      </c>
      <c r="AK190" s="6">
        <v>11620.6</v>
      </c>
      <c r="AL190" s="6">
        <v>8959.1</v>
      </c>
      <c r="AM190" s="6">
        <v>47700.5</v>
      </c>
      <c r="AN190" s="6">
        <v>37727.4</v>
      </c>
      <c r="AO190" s="6">
        <v>5949.3</v>
      </c>
      <c r="AP190" s="6">
        <v>4686.1000000000004</v>
      </c>
      <c r="AQ190" s="6">
        <v>12619.6</v>
      </c>
      <c r="AR190" s="6">
        <v>4965.6000000000004</v>
      </c>
      <c r="AS190" s="6">
        <v>7.5</v>
      </c>
      <c r="AT190" s="6">
        <v>12</v>
      </c>
      <c r="AU190" s="7">
        <v>235378.29</v>
      </c>
      <c r="AV190" s="7">
        <v>33944</v>
      </c>
      <c r="AW190" s="6">
        <v>4866.8999999999996</v>
      </c>
      <c r="AX190" s="6">
        <v>2330.5</v>
      </c>
      <c r="AY190" s="6">
        <v>4240.1000000000004</v>
      </c>
      <c r="AZ190" s="6">
        <v>1939.2</v>
      </c>
      <c r="BA190" s="6">
        <v>789.6</v>
      </c>
      <c r="BB190" s="6">
        <v>1.95</v>
      </c>
      <c r="BC190" s="6">
        <v>0.96</v>
      </c>
      <c r="BD190" s="6">
        <v>0.36</v>
      </c>
      <c r="BE190" s="6">
        <v>0.06</v>
      </c>
      <c r="BF190" s="6">
        <v>1.62</v>
      </c>
      <c r="BG190" s="6">
        <v>0.82099999999999995</v>
      </c>
      <c r="BH190" s="6">
        <v>21.8</v>
      </c>
      <c r="BI190" s="6">
        <v>136.6</v>
      </c>
      <c r="BJ190" s="6">
        <v>0.2</v>
      </c>
    </row>
    <row r="191" spans="1:70">
      <c r="A191" s="5">
        <v>41453</v>
      </c>
      <c r="B191" s="71">
        <v>2655.2</v>
      </c>
      <c r="C191" s="71">
        <v>1406.9</v>
      </c>
      <c r="D191" s="6">
        <v>4799.6000000000004</v>
      </c>
      <c r="E191" s="6"/>
      <c r="F191" s="6"/>
      <c r="G191" s="6"/>
      <c r="H191" s="6">
        <v>0</v>
      </c>
      <c r="I191" s="6">
        <v>0</v>
      </c>
      <c r="J191" s="6">
        <v>404141.8</v>
      </c>
      <c r="K191" s="6">
        <v>160995</v>
      </c>
      <c r="L191" s="6">
        <v>39083</v>
      </c>
      <c r="M191" s="6">
        <v>9.1999999999999993</v>
      </c>
      <c r="N191" s="6">
        <v>14.9</v>
      </c>
      <c r="O191" s="6">
        <v>13607.7</v>
      </c>
      <c r="P191" s="6">
        <v>6311.9</v>
      </c>
      <c r="Q191" s="6">
        <v>155353.1</v>
      </c>
      <c r="R191" s="6">
        <v>124780.2</v>
      </c>
      <c r="S191" s="6">
        <v>77610.399999999994</v>
      </c>
      <c r="T191" s="6">
        <v>66549.3</v>
      </c>
      <c r="U191" s="6">
        <v>84463.8</v>
      </c>
      <c r="V191" s="6">
        <v>57117.599999999999</v>
      </c>
      <c r="W191" s="6">
        <v>7748.6</v>
      </c>
      <c r="X191" s="6">
        <v>5844.8</v>
      </c>
      <c r="Y191" s="6">
        <v>715904.9</v>
      </c>
      <c r="Z191" s="6">
        <v>375542</v>
      </c>
      <c r="AA191" s="6">
        <v>1292722.3</v>
      </c>
      <c r="AB191" s="6">
        <v>127391.5</v>
      </c>
      <c r="AC191" s="6">
        <v>291.10000000000002</v>
      </c>
      <c r="AD191" s="6">
        <v>572</v>
      </c>
      <c r="AE191" s="6">
        <v>82636.600000000006</v>
      </c>
      <c r="AF191" s="6">
        <v>46190.1</v>
      </c>
      <c r="AG191" s="6">
        <v>1295840.7</v>
      </c>
      <c r="AH191" s="6">
        <v>127968.7</v>
      </c>
      <c r="AI191" s="6">
        <v>1045.7</v>
      </c>
      <c r="AJ191" s="6">
        <v>590</v>
      </c>
      <c r="AK191" s="6">
        <v>11620.6</v>
      </c>
      <c r="AL191" s="6">
        <v>8959.1</v>
      </c>
      <c r="AM191" s="6">
        <v>47707.4</v>
      </c>
      <c r="AN191" s="6">
        <v>37731.800000000003</v>
      </c>
      <c r="AO191" s="6">
        <v>5966.6</v>
      </c>
      <c r="AP191" s="6">
        <v>4700.6000000000004</v>
      </c>
      <c r="AQ191" s="6">
        <v>12635.3</v>
      </c>
      <c r="AR191" s="6">
        <v>4971.8999999999996</v>
      </c>
      <c r="AS191" s="6">
        <v>7.5</v>
      </c>
      <c r="AT191" s="6">
        <v>12</v>
      </c>
      <c r="AU191" s="7">
        <v>235378.29</v>
      </c>
      <c r="AV191" s="7">
        <v>33944</v>
      </c>
      <c r="AW191" s="6">
        <v>4869.1000000000004</v>
      </c>
      <c r="AX191" s="6">
        <v>2331.3000000000002</v>
      </c>
      <c r="AY191" s="6">
        <v>4240.1000000000004</v>
      </c>
      <c r="AZ191" s="6">
        <v>1939.2</v>
      </c>
      <c r="BA191" s="6">
        <v>789.6</v>
      </c>
      <c r="BB191" s="6">
        <v>1.95</v>
      </c>
      <c r="BC191" s="6">
        <v>0.96</v>
      </c>
      <c r="BD191" s="6">
        <v>0.36</v>
      </c>
      <c r="BE191" s="6">
        <v>0.06</v>
      </c>
      <c r="BF191" s="6">
        <v>1.62</v>
      </c>
      <c r="BG191" s="6">
        <v>0.82099999999999995</v>
      </c>
      <c r="BH191" s="6">
        <v>21.8</v>
      </c>
      <c r="BI191" s="6">
        <v>137.19999999999999</v>
      </c>
      <c r="BJ191" s="6">
        <v>0.2</v>
      </c>
    </row>
    <row r="192" spans="1:70">
      <c r="A192" s="5">
        <v>41454</v>
      </c>
      <c r="B192" s="71">
        <v>2655.2</v>
      </c>
      <c r="C192" s="71">
        <v>1406.9</v>
      </c>
      <c r="D192" s="6">
        <v>4799.6000000000004</v>
      </c>
      <c r="E192" s="6"/>
      <c r="F192" s="6"/>
      <c r="G192" s="6"/>
      <c r="H192" s="6">
        <v>0</v>
      </c>
      <c r="I192" s="6">
        <v>0</v>
      </c>
      <c r="J192" s="6">
        <v>404409.8</v>
      </c>
      <c r="K192" s="6">
        <v>161099.79999999999</v>
      </c>
      <c r="L192" s="6">
        <v>39107</v>
      </c>
      <c r="M192" s="6">
        <v>9.1999999999999993</v>
      </c>
      <c r="N192" s="6">
        <v>14.9</v>
      </c>
      <c r="O192" s="6">
        <v>13611.4</v>
      </c>
      <c r="P192" s="6">
        <v>6313.9</v>
      </c>
      <c r="Q192" s="6">
        <v>155383.9</v>
      </c>
      <c r="R192" s="6">
        <v>124085.5</v>
      </c>
      <c r="S192" s="6">
        <v>77625.8</v>
      </c>
      <c r="T192" s="6">
        <v>66561.600000000006</v>
      </c>
      <c r="U192" s="6">
        <v>84474</v>
      </c>
      <c r="V192" s="6">
        <v>57125.599999999999</v>
      </c>
      <c r="W192" s="6">
        <v>7766</v>
      </c>
      <c r="X192" s="6">
        <v>5855.7</v>
      </c>
      <c r="Y192" s="6">
        <v>716048.7</v>
      </c>
      <c r="Z192" s="6">
        <v>375632.4</v>
      </c>
      <c r="AA192" s="6">
        <v>1292871.3</v>
      </c>
      <c r="AB192" s="6">
        <v>127415.5</v>
      </c>
      <c r="AC192" s="6">
        <v>291.10000000000002</v>
      </c>
      <c r="AD192" s="6">
        <v>572</v>
      </c>
      <c r="AE192" s="6">
        <v>82886.2</v>
      </c>
      <c r="AF192" s="6">
        <v>46302.2</v>
      </c>
      <c r="AG192" s="6">
        <v>1296091.3999999999</v>
      </c>
      <c r="AH192" s="6">
        <v>127992.7</v>
      </c>
      <c r="AI192" s="6">
        <v>1045.7</v>
      </c>
      <c r="AJ192" s="6">
        <v>590</v>
      </c>
      <c r="AK192" s="6">
        <v>11620.6</v>
      </c>
      <c r="AL192" s="6">
        <v>8959.1</v>
      </c>
      <c r="AM192" s="6">
        <v>47714.3</v>
      </c>
      <c r="AN192" s="6">
        <v>37736.5</v>
      </c>
      <c r="AO192" s="6">
        <v>5984</v>
      </c>
      <c r="AP192" s="6">
        <v>4715.2</v>
      </c>
      <c r="AQ192" s="6">
        <v>12656.2</v>
      </c>
      <c r="AR192" s="6">
        <v>4980.5</v>
      </c>
      <c r="AS192" s="6">
        <v>7.5</v>
      </c>
      <c r="AT192" s="6">
        <v>12</v>
      </c>
      <c r="AU192" s="7">
        <v>235378.29</v>
      </c>
      <c r="AV192" s="7">
        <v>33944</v>
      </c>
      <c r="AW192" s="6">
        <v>4872.1000000000004</v>
      </c>
      <c r="AX192" s="6">
        <v>2332.5</v>
      </c>
      <c r="AY192" s="6">
        <v>4240.1000000000004</v>
      </c>
      <c r="AZ192" s="6">
        <v>1939.2</v>
      </c>
      <c r="BA192" s="6">
        <v>789.6</v>
      </c>
      <c r="BB192" s="6">
        <v>1.95</v>
      </c>
      <c r="BC192" s="6">
        <v>0.96</v>
      </c>
      <c r="BD192" s="6">
        <v>0.36</v>
      </c>
      <c r="BE192" s="6">
        <v>0.06</v>
      </c>
      <c r="BF192" s="6">
        <v>1.62</v>
      </c>
      <c r="BG192" s="6">
        <v>0.82099999999999995</v>
      </c>
      <c r="BH192" s="6">
        <v>21.8</v>
      </c>
      <c r="BI192" s="6">
        <v>137.80000000000001</v>
      </c>
      <c r="BJ192" s="6">
        <v>0.2</v>
      </c>
    </row>
    <row r="193" spans="1:62">
      <c r="A193" s="5">
        <v>41455</v>
      </c>
      <c r="B193" s="71">
        <v>2655.2</v>
      </c>
      <c r="C193" s="71">
        <v>1406.9</v>
      </c>
      <c r="D193" s="6">
        <v>4799.6000000000004</v>
      </c>
      <c r="E193" s="6"/>
      <c r="F193" s="6"/>
      <c r="G193" s="6"/>
      <c r="H193" s="6">
        <v>0</v>
      </c>
      <c r="I193" s="6">
        <v>0</v>
      </c>
      <c r="J193" s="6">
        <v>404670.4</v>
      </c>
      <c r="K193" s="6">
        <v>161202.29999999999</v>
      </c>
      <c r="L193" s="6">
        <v>39131</v>
      </c>
      <c r="M193" s="6">
        <v>9.1999999999999993</v>
      </c>
      <c r="N193" s="6">
        <v>14.9</v>
      </c>
      <c r="O193" s="6">
        <v>13611.7</v>
      </c>
      <c r="P193" s="6">
        <v>6314</v>
      </c>
      <c r="Q193" s="6">
        <v>155414.79999999999</v>
      </c>
      <c r="R193" s="6">
        <v>124830.8</v>
      </c>
      <c r="S193" s="6">
        <v>77642</v>
      </c>
      <c r="T193" s="6">
        <v>66574.100000000006</v>
      </c>
      <c r="U193" s="6">
        <v>84483.6</v>
      </c>
      <c r="V193" s="6">
        <v>57133.5</v>
      </c>
      <c r="W193" s="6">
        <v>7783.2</v>
      </c>
      <c r="X193" s="6">
        <v>5866.5</v>
      </c>
      <c r="Y193" s="6">
        <v>716338</v>
      </c>
      <c r="Z193" s="6">
        <v>375780.2</v>
      </c>
      <c r="AA193" s="6">
        <v>1293162.3</v>
      </c>
      <c r="AB193" s="6">
        <v>127439.5</v>
      </c>
      <c r="AC193" s="6">
        <v>291.10000000000002</v>
      </c>
      <c r="AD193" s="6">
        <v>572</v>
      </c>
      <c r="AE193" s="6">
        <v>82986.7</v>
      </c>
      <c r="AF193" s="6">
        <v>46362.8</v>
      </c>
      <c r="AG193" s="6">
        <v>1296194.8999999999</v>
      </c>
      <c r="AH193" s="6">
        <v>128016.7</v>
      </c>
      <c r="AI193" s="6">
        <v>1045.7</v>
      </c>
      <c r="AJ193" s="6">
        <v>590</v>
      </c>
      <c r="AK193" s="6">
        <v>11620.5</v>
      </c>
      <c r="AL193" s="6">
        <v>8959.1</v>
      </c>
      <c r="AM193" s="6">
        <v>47722.400000000001</v>
      </c>
      <c r="AN193" s="6">
        <v>37742.1</v>
      </c>
      <c r="AO193" s="6">
        <v>6001.4</v>
      </c>
      <c r="AP193" s="6">
        <v>4729.6000000000004</v>
      </c>
      <c r="AQ193" s="6">
        <v>12680.9</v>
      </c>
      <c r="AR193" s="6">
        <v>4990.3999999999996</v>
      </c>
      <c r="AS193" s="6">
        <v>7.5</v>
      </c>
      <c r="AT193" s="6">
        <v>12</v>
      </c>
      <c r="AU193" s="7">
        <v>235378.29</v>
      </c>
      <c r="AV193" s="7">
        <v>33944</v>
      </c>
      <c r="AW193" s="6">
        <v>4874.7</v>
      </c>
      <c r="AX193" s="6">
        <v>2333.6</v>
      </c>
      <c r="AY193" s="6">
        <v>4240.1000000000004</v>
      </c>
      <c r="AZ193" s="6">
        <v>1939.2</v>
      </c>
      <c r="BA193" s="6">
        <v>789.6</v>
      </c>
      <c r="BB193" s="6">
        <v>1.95</v>
      </c>
      <c r="BC193" s="6">
        <v>0.96</v>
      </c>
      <c r="BD193" s="6">
        <v>0.36</v>
      </c>
      <c r="BE193" s="6">
        <v>0.06</v>
      </c>
      <c r="BF193" s="6">
        <v>1.62</v>
      </c>
      <c r="BG193" s="6">
        <v>0.82099999999999995</v>
      </c>
      <c r="BH193" s="6">
        <v>21.8</v>
      </c>
      <c r="BI193" s="6">
        <v>138.5</v>
      </c>
      <c r="BJ193" s="6">
        <v>0.2</v>
      </c>
    </row>
    <row r="194" spans="1:62">
      <c r="A194" s="17"/>
      <c r="B194" s="18"/>
      <c r="C194" s="18"/>
      <c r="D194" s="18"/>
      <c r="E194" s="18"/>
      <c r="F194" s="18"/>
      <c r="G194" s="18"/>
      <c r="H194" s="18"/>
      <c r="I194" s="18"/>
      <c r="J194" s="19"/>
      <c r="K194" s="19"/>
      <c r="L194" s="20"/>
      <c r="M194" s="18"/>
      <c r="N194" s="18"/>
      <c r="O194" s="21"/>
      <c r="P194" s="18"/>
      <c r="Q194" s="18"/>
      <c r="R194" s="18"/>
      <c r="S194" s="18"/>
      <c r="T194" s="22"/>
      <c r="U194" s="18"/>
      <c r="V194" s="18"/>
      <c r="W194" s="18"/>
      <c r="X194" s="18"/>
      <c r="Y194" s="18"/>
      <c r="Z194" s="18"/>
      <c r="AA194" s="18"/>
      <c r="AB194" s="21"/>
      <c r="AC194" s="18"/>
      <c r="AD194" s="18"/>
      <c r="AE194" s="24"/>
      <c r="AF194" s="25"/>
      <c r="AG194" s="24"/>
      <c r="AH194" s="18"/>
      <c r="AI194" s="18"/>
      <c r="AJ194" s="18"/>
      <c r="AK194" s="18"/>
      <c r="AL194" s="18"/>
      <c r="AM194" s="18"/>
      <c r="AN194" s="18"/>
      <c r="AO194" s="18"/>
      <c r="AP194" s="18"/>
      <c r="AQ194" s="21"/>
      <c r="AR194" s="21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</row>
    <row r="195" spans="1:62">
      <c r="A195" s="5">
        <v>41455</v>
      </c>
      <c r="B195" s="6">
        <v>2655.2</v>
      </c>
      <c r="C195" s="6">
        <v>1406.9</v>
      </c>
      <c r="D195" s="6">
        <v>4799.6000000000004</v>
      </c>
      <c r="E195" s="6"/>
      <c r="F195" s="6"/>
      <c r="G195" s="6"/>
      <c r="H195" s="6">
        <v>0</v>
      </c>
      <c r="I195" s="6">
        <v>0</v>
      </c>
      <c r="J195" s="6">
        <v>404670.4</v>
      </c>
      <c r="K195" s="6">
        <v>161202.29999999999</v>
      </c>
      <c r="L195" s="6">
        <v>39131</v>
      </c>
      <c r="M195" s="6">
        <v>9.1999999999999993</v>
      </c>
      <c r="N195" s="6">
        <v>14.9</v>
      </c>
      <c r="O195" s="6">
        <v>13611.7</v>
      </c>
      <c r="P195" s="6">
        <v>6314</v>
      </c>
      <c r="Q195" s="6">
        <v>155414.79999999999</v>
      </c>
      <c r="R195" s="6">
        <v>124830.8</v>
      </c>
      <c r="S195" s="6">
        <v>77642</v>
      </c>
      <c r="T195" s="6">
        <v>66574.100000000006</v>
      </c>
      <c r="U195" s="6">
        <v>84483.6</v>
      </c>
      <c r="V195" s="6">
        <v>57133.5</v>
      </c>
      <c r="W195" s="6">
        <v>7783.2</v>
      </c>
      <c r="X195" s="6">
        <v>5866.5</v>
      </c>
      <c r="Y195" s="6">
        <v>716338</v>
      </c>
      <c r="Z195" s="6">
        <v>375780.2</v>
      </c>
      <c r="AA195" s="6">
        <v>1293162.3</v>
      </c>
      <c r="AB195" s="6">
        <v>127439.5</v>
      </c>
      <c r="AC195" s="6">
        <v>291.10000000000002</v>
      </c>
      <c r="AD195" s="6">
        <v>572</v>
      </c>
      <c r="AE195" s="6">
        <v>82986.7</v>
      </c>
      <c r="AF195" s="6">
        <v>46362.8</v>
      </c>
      <c r="AG195" s="6">
        <v>1296194.8999999999</v>
      </c>
      <c r="AH195" s="6">
        <v>128016.7</v>
      </c>
      <c r="AI195" s="6">
        <v>1045.7</v>
      </c>
      <c r="AJ195" s="6">
        <v>590</v>
      </c>
      <c r="AK195" s="6">
        <v>11620.5</v>
      </c>
      <c r="AL195" s="6">
        <v>8959.1</v>
      </c>
      <c r="AM195" s="6">
        <v>47722.400000000001</v>
      </c>
      <c r="AN195" s="6">
        <v>37742.1</v>
      </c>
      <c r="AO195" s="6">
        <v>6001.4</v>
      </c>
      <c r="AP195" s="6">
        <v>4729.6000000000004</v>
      </c>
      <c r="AQ195" s="6">
        <v>12680.9</v>
      </c>
      <c r="AR195" s="6">
        <v>4990.3999999999996</v>
      </c>
      <c r="AS195" s="6">
        <v>7.5</v>
      </c>
      <c r="AT195" s="6">
        <v>12</v>
      </c>
      <c r="AU195" s="7">
        <v>235378.29</v>
      </c>
      <c r="AV195" s="7">
        <v>33944</v>
      </c>
      <c r="AW195" s="6">
        <v>4874.7</v>
      </c>
      <c r="AX195" s="6">
        <v>2333.6</v>
      </c>
      <c r="AY195" s="6">
        <v>4240.1000000000004</v>
      </c>
      <c r="AZ195" s="6">
        <v>1939.2</v>
      </c>
      <c r="BA195" s="6">
        <v>789.6</v>
      </c>
      <c r="BB195" s="6">
        <v>1.95</v>
      </c>
      <c r="BC195" s="6">
        <v>0.96</v>
      </c>
      <c r="BD195" s="6">
        <v>0.36</v>
      </c>
      <c r="BE195" s="6">
        <v>0.06</v>
      </c>
      <c r="BF195" s="6">
        <v>1.62</v>
      </c>
      <c r="BG195" s="6">
        <v>0.82099999999999995</v>
      </c>
      <c r="BH195" s="6">
        <v>21.8</v>
      </c>
      <c r="BI195" s="6">
        <v>138.5</v>
      </c>
      <c r="BJ195" s="6">
        <v>0.2</v>
      </c>
    </row>
    <row r="196" spans="1:62">
      <c r="A196" s="5">
        <v>41456</v>
      </c>
      <c r="B196" s="6">
        <v>2655.2</v>
      </c>
      <c r="C196" s="6">
        <v>1406.9</v>
      </c>
      <c r="D196" s="6">
        <v>4799.6000000000004</v>
      </c>
      <c r="E196" s="6"/>
      <c r="F196" s="6"/>
      <c r="G196" s="6"/>
      <c r="H196" s="6">
        <v>0</v>
      </c>
      <c r="I196" s="6">
        <v>0</v>
      </c>
      <c r="J196" s="6">
        <v>404919.9</v>
      </c>
      <c r="K196" s="6">
        <v>161301.5</v>
      </c>
      <c r="L196" s="6">
        <v>39155</v>
      </c>
      <c r="M196" s="6">
        <v>9.1999999999999993</v>
      </c>
      <c r="N196" s="6">
        <v>14.9</v>
      </c>
      <c r="O196" s="6">
        <v>13611.7</v>
      </c>
      <c r="P196" s="6">
        <v>6314</v>
      </c>
      <c r="Q196" s="6">
        <v>155446.1</v>
      </c>
      <c r="R196" s="6">
        <v>124856.4</v>
      </c>
      <c r="S196" s="6">
        <v>77658.399999999994</v>
      </c>
      <c r="T196" s="6">
        <v>66586.7</v>
      </c>
      <c r="U196" s="6">
        <v>84493.2</v>
      </c>
      <c r="V196" s="6">
        <v>57141.1</v>
      </c>
      <c r="W196" s="6">
        <v>7799.5</v>
      </c>
      <c r="X196" s="6">
        <v>5877.1</v>
      </c>
      <c r="Y196" s="6">
        <v>716613.9</v>
      </c>
      <c r="Z196" s="6">
        <v>375925.2</v>
      </c>
      <c r="AA196" s="6">
        <v>1293439.6000000001</v>
      </c>
      <c r="AB196" s="6">
        <v>127463.5</v>
      </c>
      <c r="AC196" s="6">
        <v>291.10000000000002</v>
      </c>
      <c r="AD196" s="6">
        <v>572</v>
      </c>
      <c r="AE196" s="6">
        <v>83088</v>
      </c>
      <c r="AF196" s="6">
        <v>46417.5</v>
      </c>
      <c r="AG196" s="6">
        <v>1296301</v>
      </c>
      <c r="AH196" s="6">
        <f>AH195+24</f>
        <v>128040.7</v>
      </c>
      <c r="AI196" s="6">
        <v>1045.7</v>
      </c>
      <c r="AJ196" s="6">
        <v>590</v>
      </c>
      <c r="AK196" s="6">
        <v>11620.5</v>
      </c>
      <c r="AL196" s="6">
        <v>8959.1</v>
      </c>
      <c r="AM196" s="6">
        <v>47729.8</v>
      </c>
      <c r="AN196" s="6">
        <v>37747.1</v>
      </c>
      <c r="AO196" s="6">
        <v>6019.1</v>
      </c>
      <c r="AP196" s="6">
        <v>4744.3</v>
      </c>
      <c r="AQ196" s="6">
        <v>12705.4</v>
      </c>
      <c r="AR196" s="6">
        <v>5000.3999999999996</v>
      </c>
      <c r="AS196" s="6">
        <v>7.5</v>
      </c>
      <c r="AT196" s="6">
        <v>12</v>
      </c>
      <c r="AU196" s="7"/>
      <c r="AV196" s="7"/>
      <c r="AW196" s="6">
        <v>4877</v>
      </c>
      <c r="AX196" s="6">
        <v>2334.5</v>
      </c>
      <c r="AY196" s="6">
        <v>4240.1000000000004</v>
      </c>
      <c r="AZ196" s="6">
        <v>1939.2</v>
      </c>
      <c r="BA196" s="6">
        <v>789.6</v>
      </c>
      <c r="BB196" s="6">
        <v>1.95</v>
      </c>
      <c r="BC196" s="6">
        <v>0.96</v>
      </c>
      <c r="BD196" s="6">
        <v>0.36</v>
      </c>
      <c r="BE196" s="6">
        <v>0.06</v>
      </c>
      <c r="BF196" s="6">
        <v>1.62</v>
      </c>
      <c r="BG196" s="6">
        <v>0.82099999999999995</v>
      </c>
      <c r="BH196" s="6">
        <v>21.8</v>
      </c>
      <c r="BI196" s="6">
        <v>139.1</v>
      </c>
      <c r="BJ196" s="6">
        <v>0.2</v>
      </c>
    </row>
    <row r="197" spans="1:62">
      <c r="A197" s="5">
        <v>41457</v>
      </c>
      <c r="B197" s="6">
        <v>2656.2</v>
      </c>
      <c r="C197" s="6">
        <v>1407.5</v>
      </c>
      <c r="D197" s="6">
        <v>4800.8</v>
      </c>
      <c r="E197" s="6"/>
      <c r="F197" s="6"/>
      <c r="G197" s="6"/>
      <c r="H197" s="6">
        <v>0</v>
      </c>
      <c r="I197" s="6">
        <v>0</v>
      </c>
      <c r="J197" s="6">
        <v>405178</v>
      </c>
      <c r="K197" s="6">
        <v>161403</v>
      </c>
      <c r="L197" s="6">
        <v>39179</v>
      </c>
      <c r="M197" s="6">
        <v>9.1999999999999993</v>
      </c>
      <c r="N197" s="6">
        <v>14.9</v>
      </c>
      <c r="O197" s="6">
        <v>13611.7</v>
      </c>
      <c r="P197" s="6">
        <v>6314</v>
      </c>
      <c r="Q197" s="6">
        <v>155477</v>
      </c>
      <c r="R197" s="6">
        <v>124881.7</v>
      </c>
      <c r="S197" s="6">
        <v>77675.399999999994</v>
      </c>
      <c r="T197" s="6">
        <v>66600.3</v>
      </c>
      <c r="U197" s="6">
        <v>84502.8</v>
      </c>
      <c r="V197" s="6">
        <v>57148.7</v>
      </c>
      <c r="W197" s="6">
        <v>7815.7</v>
      </c>
      <c r="X197" s="6">
        <v>5887.5</v>
      </c>
      <c r="Y197" s="6">
        <v>716775.1</v>
      </c>
      <c r="Z197" s="6">
        <v>376001</v>
      </c>
      <c r="AA197" s="6">
        <v>1293602.6000000001</v>
      </c>
      <c r="AB197" s="6">
        <v>127487.5</v>
      </c>
      <c r="AC197" s="6">
        <v>291.10000000000002</v>
      </c>
      <c r="AD197" s="6">
        <v>572</v>
      </c>
      <c r="AE197" s="6">
        <v>83316.600000000006</v>
      </c>
      <c r="AF197" s="6">
        <v>46548.3</v>
      </c>
      <c r="AG197" s="6">
        <v>1296532.6000000001</v>
      </c>
      <c r="AH197" s="6">
        <v>128064.7</v>
      </c>
      <c r="AI197" s="6">
        <v>1045.7</v>
      </c>
      <c r="AJ197" s="6">
        <v>590</v>
      </c>
      <c r="AK197" s="6">
        <v>11620.5</v>
      </c>
      <c r="AL197" s="6">
        <v>8959.1</v>
      </c>
      <c r="AM197" s="6">
        <v>47740.7</v>
      </c>
      <c r="AN197" s="6">
        <v>37754.800000000003</v>
      </c>
      <c r="AO197" s="6">
        <v>6036.5</v>
      </c>
      <c r="AP197" s="6">
        <v>4758.8</v>
      </c>
      <c r="AQ197" s="6">
        <v>12729.3</v>
      </c>
      <c r="AR197" s="6">
        <v>5009.8999999999996</v>
      </c>
      <c r="AS197" s="6">
        <v>7.5</v>
      </c>
      <c r="AT197" s="6">
        <v>12</v>
      </c>
      <c r="AU197" s="7"/>
      <c r="AV197" s="7"/>
      <c r="AW197" s="6">
        <v>4879.5</v>
      </c>
      <c r="AX197" s="6">
        <v>2335.4</v>
      </c>
      <c r="AY197" s="6">
        <v>4240.1000000000004</v>
      </c>
      <c r="AZ197" s="6">
        <v>1939.2</v>
      </c>
      <c r="BA197" s="6">
        <v>789.6</v>
      </c>
      <c r="BB197" s="6">
        <v>1.95</v>
      </c>
      <c r="BC197" s="6">
        <v>0.96</v>
      </c>
      <c r="BD197" s="6">
        <v>0.36</v>
      </c>
      <c r="BE197" s="6">
        <v>0.06</v>
      </c>
      <c r="BF197" s="6">
        <v>1.62</v>
      </c>
      <c r="BG197" s="6">
        <v>0.82099999999999995</v>
      </c>
      <c r="BH197" s="6">
        <v>21.8</v>
      </c>
      <c r="BI197" s="6">
        <v>139.69999999999999</v>
      </c>
      <c r="BJ197" s="6">
        <v>0.2</v>
      </c>
    </row>
    <row r="198" spans="1:62">
      <c r="A198" s="5">
        <v>41458</v>
      </c>
      <c r="B198" s="6">
        <v>2656.2</v>
      </c>
      <c r="C198" s="6">
        <v>1407.5</v>
      </c>
      <c r="D198" s="6">
        <v>4800.8</v>
      </c>
      <c r="E198" s="6"/>
      <c r="F198" s="6"/>
      <c r="G198" s="6"/>
      <c r="H198" s="6">
        <v>0</v>
      </c>
      <c r="I198" s="6">
        <v>0</v>
      </c>
      <c r="J198" s="6">
        <v>405436</v>
      </c>
      <c r="K198" s="6">
        <v>161504.79999999999</v>
      </c>
      <c r="L198" s="6">
        <v>39203</v>
      </c>
      <c r="M198" s="6">
        <v>9.1999999999999993</v>
      </c>
      <c r="N198" s="6">
        <v>14.9</v>
      </c>
      <c r="O198" s="6">
        <v>13612.6</v>
      </c>
      <c r="P198" s="6">
        <v>6314.6</v>
      </c>
      <c r="Q198" s="48">
        <v>155507.79999999999</v>
      </c>
      <c r="R198" s="48">
        <v>124907</v>
      </c>
      <c r="S198" s="6">
        <v>77691.899999999994</v>
      </c>
      <c r="T198" s="6">
        <v>66614.399999999994</v>
      </c>
      <c r="U198" s="6">
        <v>84513</v>
      </c>
      <c r="V198" s="6">
        <v>57156.9</v>
      </c>
      <c r="W198" s="6">
        <v>7832.3</v>
      </c>
      <c r="X198" s="6">
        <v>5898.2</v>
      </c>
      <c r="Y198" s="6">
        <v>716875.5</v>
      </c>
      <c r="Z198" s="6">
        <v>376043.4</v>
      </c>
      <c r="AA198" s="6">
        <v>1293707.3</v>
      </c>
      <c r="AB198" s="6">
        <v>127511.5</v>
      </c>
      <c r="AC198" s="6">
        <v>291.10000000000002</v>
      </c>
      <c r="AD198" s="6">
        <v>572</v>
      </c>
      <c r="AE198" s="6">
        <v>83595.8</v>
      </c>
      <c r="AF198" s="6">
        <v>46710.1</v>
      </c>
      <c r="AG198" s="6">
        <v>1296815.2</v>
      </c>
      <c r="AH198" s="6">
        <v>128088.7</v>
      </c>
      <c r="AI198" s="6">
        <v>1045.7</v>
      </c>
      <c r="AJ198" s="6">
        <v>590</v>
      </c>
      <c r="AK198" s="6">
        <v>11620.5</v>
      </c>
      <c r="AL198" s="6">
        <v>8959.1</v>
      </c>
      <c r="AM198" s="48">
        <v>47752.1</v>
      </c>
      <c r="AN198" s="48">
        <v>37763</v>
      </c>
      <c r="AO198" s="6">
        <v>6053.7</v>
      </c>
      <c r="AP198" s="48">
        <v>4773.2</v>
      </c>
      <c r="AQ198" s="6">
        <v>12743</v>
      </c>
      <c r="AR198" s="6">
        <v>5015.5</v>
      </c>
      <c r="AS198" s="6">
        <v>7.5</v>
      </c>
      <c r="AT198" s="6">
        <v>12</v>
      </c>
      <c r="AU198" s="7"/>
      <c r="AV198" s="7"/>
      <c r="AW198" s="6">
        <v>4882.1000000000004</v>
      </c>
      <c r="AX198" s="6">
        <v>2336.5</v>
      </c>
      <c r="AY198" s="6">
        <v>4240.1000000000004</v>
      </c>
      <c r="AZ198" s="6">
        <v>1939.2</v>
      </c>
      <c r="BA198" s="6">
        <v>789.6</v>
      </c>
      <c r="BB198" s="6">
        <v>1.95</v>
      </c>
      <c r="BC198" s="6">
        <v>0.96</v>
      </c>
      <c r="BD198" s="6">
        <v>0.36</v>
      </c>
      <c r="BE198" s="6">
        <v>0.06</v>
      </c>
      <c r="BF198" s="6">
        <v>1.62</v>
      </c>
      <c r="BG198" s="6">
        <v>0.82099999999999995</v>
      </c>
      <c r="BH198" s="6">
        <v>21.8</v>
      </c>
      <c r="BI198" s="6">
        <v>140.30000000000001</v>
      </c>
      <c r="BJ198" s="6">
        <v>0.2</v>
      </c>
    </row>
    <row r="199" spans="1:62">
      <c r="A199" s="5">
        <v>41459</v>
      </c>
      <c r="B199" s="6">
        <v>2656.2</v>
      </c>
      <c r="C199" s="6">
        <v>1407.5</v>
      </c>
      <c r="D199" s="6">
        <v>4800.8</v>
      </c>
      <c r="E199" s="6"/>
      <c r="F199" s="6"/>
      <c r="G199" s="6"/>
      <c r="H199" s="6">
        <v>0</v>
      </c>
      <c r="I199" s="6">
        <v>0</v>
      </c>
      <c r="J199" s="6">
        <v>405696.3</v>
      </c>
      <c r="K199" s="6">
        <v>161607.5</v>
      </c>
      <c r="L199" s="6">
        <v>39227</v>
      </c>
      <c r="M199" s="6">
        <v>9.1999999999999993</v>
      </c>
      <c r="N199" s="6">
        <v>14.9</v>
      </c>
      <c r="O199" s="6">
        <v>13612.8</v>
      </c>
      <c r="P199" s="6">
        <v>6314.7</v>
      </c>
      <c r="Q199" s="48">
        <v>155539</v>
      </c>
      <c r="R199" s="48">
        <v>124932.7</v>
      </c>
      <c r="S199" s="6">
        <v>77709</v>
      </c>
      <c r="T199" s="6">
        <v>66628</v>
      </c>
      <c r="U199" s="6">
        <v>84523.3</v>
      </c>
      <c r="V199" s="6">
        <v>57165.1</v>
      </c>
      <c r="W199" s="6">
        <v>7849</v>
      </c>
      <c r="X199" s="6">
        <v>5909</v>
      </c>
      <c r="Y199" s="6">
        <v>716976.7</v>
      </c>
      <c r="Z199" s="6">
        <v>376098.1</v>
      </c>
      <c r="AA199" s="6">
        <v>1293812</v>
      </c>
      <c r="AB199" s="6">
        <v>127535.5</v>
      </c>
      <c r="AC199" s="6">
        <v>291.10000000000002</v>
      </c>
      <c r="AD199" s="6">
        <v>572</v>
      </c>
      <c r="AE199" s="6">
        <v>83888</v>
      </c>
      <c r="AF199" s="6">
        <v>46874.7</v>
      </c>
      <c r="AG199" s="6">
        <v>1297108.3999999999</v>
      </c>
      <c r="AH199" s="6">
        <v>128112.7</v>
      </c>
      <c r="AI199" s="6">
        <v>1045.7</v>
      </c>
      <c r="AJ199" s="6">
        <v>590</v>
      </c>
      <c r="AK199" s="6">
        <v>11620.5</v>
      </c>
      <c r="AL199" s="6">
        <v>8959.1</v>
      </c>
      <c r="AM199" s="48">
        <v>47763</v>
      </c>
      <c r="AN199" s="48">
        <v>37770.800000000003</v>
      </c>
      <c r="AO199" s="6">
        <v>6071.2</v>
      </c>
      <c r="AP199" s="48">
        <v>4747.8</v>
      </c>
      <c r="AQ199" s="6">
        <v>12766.9</v>
      </c>
      <c r="AR199" s="6">
        <v>5025.2</v>
      </c>
      <c r="AS199" s="6">
        <v>7.5</v>
      </c>
      <c r="AT199" s="6">
        <v>12</v>
      </c>
      <c r="AU199" s="7"/>
      <c r="AV199" s="7"/>
      <c r="AW199" s="6">
        <v>4885</v>
      </c>
      <c r="AX199" s="6">
        <v>2337.8000000000002</v>
      </c>
      <c r="AY199" s="6">
        <v>4240.1000000000004</v>
      </c>
      <c r="AZ199" s="6">
        <v>1939.2</v>
      </c>
      <c r="BA199" s="6">
        <v>789.6</v>
      </c>
      <c r="BB199" s="6">
        <v>1.95</v>
      </c>
      <c r="BC199" s="6">
        <v>0.96</v>
      </c>
      <c r="BD199" s="6">
        <v>0.36</v>
      </c>
      <c r="BE199" s="6">
        <v>0.06</v>
      </c>
      <c r="BF199" s="6">
        <v>1.62</v>
      </c>
      <c r="BG199" s="6">
        <v>0.82099999999999995</v>
      </c>
      <c r="BH199" s="6">
        <v>21.8</v>
      </c>
      <c r="BI199" s="6">
        <v>140.9</v>
      </c>
      <c r="BJ199" s="6">
        <v>0.2</v>
      </c>
    </row>
    <row r="200" spans="1:62">
      <c r="A200" s="5">
        <v>41460</v>
      </c>
      <c r="B200" s="6">
        <v>2656.2</v>
      </c>
      <c r="C200" s="6">
        <v>1407.5</v>
      </c>
      <c r="D200" s="6">
        <v>4800.8</v>
      </c>
      <c r="E200" s="6"/>
      <c r="F200" s="6"/>
      <c r="G200" s="6"/>
      <c r="H200" s="6">
        <v>0</v>
      </c>
      <c r="I200" s="6">
        <v>0</v>
      </c>
      <c r="J200" s="6">
        <v>405954.3</v>
      </c>
      <c r="K200" s="6">
        <v>161709.1</v>
      </c>
      <c r="L200" s="6">
        <v>39251</v>
      </c>
      <c r="M200" s="6">
        <v>9.1999999999999993</v>
      </c>
      <c r="N200" s="6">
        <v>14.9</v>
      </c>
      <c r="O200" s="6">
        <v>13613.7</v>
      </c>
      <c r="P200" s="6">
        <v>6315.2</v>
      </c>
      <c r="Q200" s="48">
        <v>155570.5</v>
      </c>
      <c r="R200" s="48">
        <v>124958.3</v>
      </c>
      <c r="S200" s="6">
        <v>77725.2</v>
      </c>
      <c r="T200" s="6">
        <v>66640.899999999994</v>
      </c>
      <c r="U200" s="6">
        <v>84533.1</v>
      </c>
      <c r="V200" s="6">
        <v>57173.1</v>
      </c>
      <c r="W200" s="6">
        <v>7865.2</v>
      </c>
      <c r="X200" s="6">
        <v>5919.5</v>
      </c>
      <c r="Y200" s="6">
        <v>717077.7</v>
      </c>
      <c r="Z200" s="6">
        <v>376134.40000000002</v>
      </c>
      <c r="AA200" s="6">
        <v>1293916.5</v>
      </c>
      <c r="AB200" s="6">
        <v>127559.5</v>
      </c>
      <c r="AC200" s="6">
        <v>291.10000000000002</v>
      </c>
      <c r="AD200" s="6">
        <v>572</v>
      </c>
      <c r="AE200" s="6">
        <v>84175.2</v>
      </c>
      <c r="AF200" s="6">
        <v>47034.5</v>
      </c>
      <c r="AG200" s="6">
        <v>1297396.8</v>
      </c>
      <c r="AH200" s="6">
        <v>128136.7</v>
      </c>
      <c r="AI200" s="6">
        <v>1045.7</v>
      </c>
      <c r="AJ200" s="6">
        <v>590</v>
      </c>
      <c r="AK200" s="6">
        <v>11620.5</v>
      </c>
      <c r="AL200" s="6">
        <v>8959.1</v>
      </c>
      <c r="AM200" s="48">
        <v>47773.8</v>
      </c>
      <c r="AN200" s="48">
        <v>37778.6</v>
      </c>
      <c r="AO200" s="6">
        <v>6089.3</v>
      </c>
      <c r="AP200" s="48">
        <v>4802.7</v>
      </c>
      <c r="AQ200" s="6">
        <v>12789.4</v>
      </c>
      <c r="AR200" s="6">
        <v>5034.3</v>
      </c>
      <c r="AS200" s="6">
        <v>7.5</v>
      </c>
      <c r="AT200" s="6">
        <v>12</v>
      </c>
      <c r="AU200" s="7"/>
      <c r="AV200" s="7"/>
      <c r="AW200" s="6">
        <v>4887.3</v>
      </c>
      <c r="AX200" s="6">
        <v>2338.6999999999998</v>
      </c>
      <c r="AY200" s="6">
        <v>4240.1000000000004</v>
      </c>
      <c r="AZ200" s="6">
        <v>1939.2</v>
      </c>
      <c r="BA200" s="6">
        <v>789.6</v>
      </c>
      <c r="BB200" s="6">
        <v>1.95</v>
      </c>
      <c r="BC200" s="6">
        <v>0.96</v>
      </c>
      <c r="BD200" s="6">
        <v>0.36</v>
      </c>
      <c r="BE200" s="6">
        <v>0.06</v>
      </c>
      <c r="BF200" s="6">
        <v>1.62</v>
      </c>
      <c r="BG200" s="6">
        <v>0.82099999999999995</v>
      </c>
      <c r="BH200" s="6">
        <v>21.8</v>
      </c>
      <c r="BI200" s="6">
        <v>141.6</v>
      </c>
      <c r="BJ200" s="6">
        <v>0.2</v>
      </c>
    </row>
    <row r="201" spans="1:62">
      <c r="A201" s="5">
        <v>41461</v>
      </c>
      <c r="B201" s="6">
        <v>2656.2</v>
      </c>
      <c r="C201" s="6">
        <v>1407.5</v>
      </c>
      <c r="D201" s="6">
        <v>4800.8</v>
      </c>
      <c r="E201" s="6"/>
      <c r="F201" s="6"/>
      <c r="G201" s="6"/>
      <c r="H201" s="6">
        <v>0</v>
      </c>
      <c r="I201" s="6">
        <v>0</v>
      </c>
      <c r="J201" s="6">
        <v>406212.8</v>
      </c>
      <c r="K201" s="6">
        <v>161810.79999999999</v>
      </c>
      <c r="L201" s="6">
        <v>39275</v>
      </c>
      <c r="M201" s="6">
        <v>9.1999999999999993</v>
      </c>
      <c r="N201" s="6">
        <v>14.9</v>
      </c>
      <c r="O201" s="6">
        <v>13613.8</v>
      </c>
      <c r="P201" s="6">
        <v>6315.3</v>
      </c>
      <c r="Q201" s="48">
        <v>155601.29999999999</v>
      </c>
      <c r="R201" s="48">
        <v>124983.6</v>
      </c>
      <c r="S201" s="6">
        <v>77741.2</v>
      </c>
      <c r="T201" s="6">
        <v>66653.899999999994</v>
      </c>
      <c r="U201" s="6">
        <v>84542.1</v>
      </c>
      <c r="V201" s="6">
        <v>57180.6</v>
      </c>
      <c r="W201" s="6">
        <v>7881.2</v>
      </c>
      <c r="X201" s="6">
        <v>5930</v>
      </c>
      <c r="Y201" s="6">
        <v>717177.5</v>
      </c>
      <c r="Z201" s="6">
        <v>376190.8</v>
      </c>
      <c r="AA201" s="6">
        <v>1294020.2</v>
      </c>
      <c r="AB201" s="6">
        <v>127583.5</v>
      </c>
      <c r="AC201" s="6">
        <v>291.10000000000002</v>
      </c>
      <c r="AD201" s="6">
        <v>572</v>
      </c>
      <c r="AE201" s="6">
        <v>84458.9</v>
      </c>
      <c r="AF201" s="6">
        <v>47182.2</v>
      </c>
      <c r="AG201" s="6">
        <v>1297683.7</v>
      </c>
      <c r="AH201" s="6">
        <v>128160.7</v>
      </c>
      <c r="AI201" s="6">
        <v>1045.7</v>
      </c>
      <c r="AJ201" s="6">
        <v>590</v>
      </c>
      <c r="AK201" s="6">
        <v>11620.5</v>
      </c>
      <c r="AL201" s="6">
        <v>8959.1</v>
      </c>
      <c r="AM201" s="48">
        <v>47785.599999999999</v>
      </c>
      <c r="AN201" s="48">
        <v>37787.1</v>
      </c>
      <c r="AO201" s="6">
        <v>6106.4</v>
      </c>
      <c r="AP201" s="48">
        <v>4817.1000000000004</v>
      </c>
      <c r="AQ201" s="6">
        <v>12808.3</v>
      </c>
      <c r="AR201" s="6">
        <v>5042</v>
      </c>
      <c r="AS201" s="6">
        <v>7.5</v>
      </c>
      <c r="AT201" s="6">
        <v>12</v>
      </c>
      <c r="AU201" s="7"/>
      <c r="AV201" s="7"/>
      <c r="AW201" s="6">
        <v>4889.6000000000004</v>
      </c>
      <c r="AX201" s="6">
        <v>2339.6</v>
      </c>
      <c r="AY201" s="6">
        <v>4240.1000000000004</v>
      </c>
      <c r="AZ201" s="6">
        <v>1939.2</v>
      </c>
      <c r="BA201" s="6">
        <v>789.6</v>
      </c>
      <c r="BB201" s="6">
        <v>1.95</v>
      </c>
      <c r="BC201" s="6">
        <v>0.96</v>
      </c>
      <c r="BD201" s="6">
        <v>0.36</v>
      </c>
      <c r="BE201" s="6">
        <v>0.06</v>
      </c>
      <c r="BF201" s="6">
        <v>1.62</v>
      </c>
      <c r="BG201" s="6">
        <v>0.82099999999999995</v>
      </c>
      <c r="BH201" s="6">
        <v>21.8</v>
      </c>
      <c r="BI201" s="6">
        <v>142.1</v>
      </c>
      <c r="BJ201" s="6">
        <v>0.2</v>
      </c>
    </row>
    <row r="202" spans="1:62">
      <c r="A202" s="5">
        <v>41462</v>
      </c>
      <c r="B202" s="6">
        <v>2656.2</v>
      </c>
      <c r="C202" s="6">
        <v>1407.5</v>
      </c>
      <c r="D202" s="6">
        <v>4800.8</v>
      </c>
      <c r="E202" s="6"/>
      <c r="F202" s="6"/>
      <c r="G202" s="6"/>
      <c r="H202" s="6">
        <v>0</v>
      </c>
      <c r="I202" s="6">
        <v>0</v>
      </c>
      <c r="J202" s="6">
        <v>406470.1</v>
      </c>
      <c r="K202" s="6">
        <v>161912.70000000001</v>
      </c>
      <c r="L202" s="6">
        <v>39299</v>
      </c>
      <c r="M202" s="6">
        <v>9.1999999999999993</v>
      </c>
      <c r="N202" s="6">
        <v>14.9</v>
      </c>
      <c r="O202" s="6">
        <v>13613.8</v>
      </c>
      <c r="P202" s="6">
        <v>6315.3</v>
      </c>
      <c r="Q202" s="48">
        <v>155632.70000000001</v>
      </c>
      <c r="R202" s="48">
        <v>125009.5</v>
      </c>
      <c r="S202" s="6">
        <v>77757.600000000006</v>
      </c>
      <c r="T202" s="6">
        <v>66667</v>
      </c>
      <c r="U202" s="6">
        <v>84551.5</v>
      </c>
      <c r="V202" s="6">
        <v>57188.5</v>
      </c>
      <c r="W202" s="6">
        <v>7897.5</v>
      </c>
      <c r="X202" s="6">
        <v>5940.6</v>
      </c>
      <c r="Y202" s="6">
        <v>717279.2</v>
      </c>
      <c r="Z202" s="6">
        <v>376246</v>
      </c>
      <c r="AA202" s="6">
        <v>1294125</v>
      </c>
      <c r="AB202" s="6">
        <v>127607.5</v>
      </c>
      <c r="AC202" s="6">
        <v>291.10000000000002</v>
      </c>
      <c r="AD202" s="6">
        <v>572</v>
      </c>
      <c r="AE202" s="6">
        <v>84743.7</v>
      </c>
      <c r="AF202" s="6">
        <v>47333.7</v>
      </c>
      <c r="AG202" s="6">
        <v>1292968.5</v>
      </c>
      <c r="AH202" s="6">
        <v>128184.7</v>
      </c>
      <c r="AI202" s="6">
        <v>1045.7</v>
      </c>
      <c r="AJ202" s="6">
        <v>590</v>
      </c>
      <c r="AK202" s="6">
        <v>11620.5</v>
      </c>
      <c r="AL202" s="6">
        <v>8959.1</v>
      </c>
      <c r="AM202" s="48">
        <v>47797.9</v>
      </c>
      <c r="AN202" s="48">
        <v>37796</v>
      </c>
      <c r="AO202" s="6">
        <v>6123.7</v>
      </c>
      <c r="AP202" s="48">
        <v>4831.8</v>
      </c>
      <c r="AQ202" s="6">
        <v>12830.3</v>
      </c>
      <c r="AR202" s="6">
        <v>5050.8999999999996</v>
      </c>
      <c r="AS202" s="6">
        <v>7.5</v>
      </c>
      <c r="AT202" s="6">
        <v>12</v>
      </c>
      <c r="AU202" s="7"/>
      <c r="AV202" s="7"/>
      <c r="AW202" s="6">
        <v>4892.2</v>
      </c>
      <c r="AX202" s="6">
        <v>2340.6999999999998</v>
      </c>
      <c r="AY202" s="6">
        <v>4240.1000000000004</v>
      </c>
      <c r="AZ202" s="6">
        <v>1939.2</v>
      </c>
      <c r="BA202" s="6">
        <v>789.6</v>
      </c>
      <c r="BB202" s="6">
        <v>1.95</v>
      </c>
      <c r="BC202" s="6">
        <v>0.96</v>
      </c>
      <c r="BD202" s="6">
        <v>0.36</v>
      </c>
      <c r="BE202" s="6">
        <v>0.06</v>
      </c>
      <c r="BF202" s="6">
        <v>1.62</v>
      </c>
      <c r="BG202" s="6">
        <v>0.82099999999999995</v>
      </c>
      <c r="BH202" s="6">
        <v>21.8</v>
      </c>
      <c r="BI202" s="6">
        <v>142.80000000000001</v>
      </c>
      <c r="BJ202" s="6">
        <v>0.2</v>
      </c>
    </row>
    <row r="203" spans="1:62">
      <c r="A203" s="5">
        <v>41463</v>
      </c>
      <c r="B203" s="6">
        <v>2656.2</v>
      </c>
      <c r="C203" s="6">
        <v>1407.5</v>
      </c>
      <c r="D203" s="6">
        <v>4800.8</v>
      </c>
      <c r="E203" s="6"/>
      <c r="F203" s="6"/>
      <c r="G203" s="6"/>
      <c r="H203" s="6">
        <v>0</v>
      </c>
      <c r="I203" s="6">
        <v>0</v>
      </c>
      <c r="J203" s="6">
        <v>406728</v>
      </c>
      <c r="K203" s="6">
        <v>162014</v>
      </c>
      <c r="L203" s="6">
        <v>39323</v>
      </c>
      <c r="M203" s="6">
        <v>9.1999999999999993</v>
      </c>
      <c r="N203" s="6">
        <v>14.9</v>
      </c>
      <c r="O203" s="6">
        <v>13616.1</v>
      </c>
      <c r="P203" s="6">
        <v>6316.5</v>
      </c>
      <c r="Q203" s="48">
        <v>155663.4</v>
      </c>
      <c r="R203" s="48">
        <v>125034.6</v>
      </c>
      <c r="S203" s="6">
        <v>77774.2</v>
      </c>
      <c r="T203" s="6">
        <v>66680.399999999994</v>
      </c>
      <c r="U203" s="6">
        <v>84561.3</v>
      </c>
      <c r="V203" s="6">
        <v>57196.3</v>
      </c>
      <c r="W203" s="6">
        <v>7914.2</v>
      </c>
      <c r="X203" s="6">
        <v>5951.4</v>
      </c>
      <c r="Y203" s="6">
        <v>717379</v>
      </c>
      <c r="Z203" s="6">
        <v>376300</v>
      </c>
      <c r="AA203" s="6">
        <v>1294228.1000000001</v>
      </c>
      <c r="AB203" s="6">
        <v>127631.5</v>
      </c>
      <c r="AC203" s="6">
        <v>291.10000000000002</v>
      </c>
      <c r="AD203" s="6">
        <v>572</v>
      </c>
      <c r="AE203" s="6">
        <v>85033</v>
      </c>
      <c r="AF203" s="6">
        <v>47486.6</v>
      </c>
      <c r="AG203" s="6">
        <v>1298260</v>
      </c>
      <c r="AH203" s="6">
        <v>128208.7</v>
      </c>
      <c r="AI203" s="6">
        <v>1045.7</v>
      </c>
      <c r="AJ203" s="6">
        <v>590</v>
      </c>
      <c r="AK203" s="6">
        <v>11620.5</v>
      </c>
      <c r="AL203" s="6">
        <v>8959.1</v>
      </c>
      <c r="AM203" s="48">
        <v>47810.400000000001</v>
      </c>
      <c r="AN203" s="48">
        <v>37805</v>
      </c>
      <c r="AO203" s="6">
        <v>6140.7</v>
      </c>
      <c r="AP203" s="48">
        <v>4846.1000000000004</v>
      </c>
      <c r="AQ203" s="6">
        <v>12851.6</v>
      </c>
      <c r="AR203" s="6">
        <v>5059.6000000000004</v>
      </c>
      <c r="AS203" s="6">
        <v>7.5</v>
      </c>
      <c r="AT203" s="6">
        <v>12</v>
      </c>
      <c r="AU203" s="7"/>
      <c r="AV203" s="7"/>
      <c r="AW203" s="6">
        <v>4894.3999999999996</v>
      </c>
      <c r="AX203" s="6">
        <v>2341.5</v>
      </c>
      <c r="AY203" s="6">
        <v>4240.1000000000004</v>
      </c>
      <c r="AZ203" s="6">
        <v>1939.2</v>
      </c>
      <c r="BA203" s="6">
        <v>789.6</v>
      </c>
      <c r="BB203" s="6">
        <v>1.95</v>
      </c>
      <c r="BC203" s="6">
        <v>0.96</v>
      </c>
      <c r="BD203" s="6">
        <v>0.36</v>
      </c>
      <c r="BE203" s="6">
        <v>0.06</v>
      </c>
      <c r="BF203" s="6">
        <v>1.62</v>
      </c>
      <c r="BG203" s="6">
        <v>0.82099999999999995</v>
      </c>
      <c r="BH203" s="6">
        <v>21.8</v>
      </c>
      <c r="BI203" s="6">
        <v>143</v>
      </c>
      <c r="BJ203" s="6">
        <v>0.2</v>
      </c>
    </row>
    <row r="204" spans="1:62">
      <c r="A204" s="5">
        <v>41464</v>
      </c>
      <c r="B204" s="6">
        <v>2657.2</v>
      </c>
      <c r="C204" s="6">
        <v>1407.9</v>
      </c>
      <c r="D204" s="6">
        <v>4801.8999999999996</v>
      </c>
      <c r="E204" s="6"/>
      <c r="F204" s="6"/>
      <c r="G204" s="6"/>
      <c r="H204" s="6">
        <v>0</v>
      </c>
      <c r="I204" s="6">
        <v>0</v>
      </c>
      <c r="J204" s="6">
        <v>406985.4</v>
      </c>
      <c r="K204" s="6">
        <v>162115.4</v>
      </c>
      <c r="L204" s="6">
        <v>39347</v>
      </c>
      <c r="M204" s="6">
        <v>9.1999999999999993</v>
      </c>
      <c r="N204" s="6">
        <v>14.9</v>
      </c>
      <c r="O204" s="6">
        <v>13618.9</v>
      </c>
      <c r="P204" s="6">
        <v>6318.1</v>
      </c>
      <c r="Q204" s="48">
        <v>155694.6</v>
      </c>
      <c r="R204" s="48">
        <v>125060.1</v>
      </c>
      <c r="S204" s="6">
        <v>77789.5</v>
      </c>
      <c r="T204" s="6">
        <v>66692.7</v>
      </c>
      <c r="U204" s="6">
        <v>84570.6</v>
      </c>
      <c r="V204" s="6">
        <v>57203.6</v>
      </c>
      <c r="W204" s="6">
        <v>7931.4</v>
      </c>
      <c r="X204" s="6">
        <v>5962.2</v>
      </c>
      <c r="Y204" s="6">
        <v>717480.3</v>
      </c>
      <c r="Z204" s="6">
        <v>376350.5</v>
      </c>
      <c r="AA204" s="6">
        <v>1294333.3999999999</v>
      </c>
      <c r="AB204" s="6">
        <v>127655.5</v>
      </c>
      <c r="AC204" s="6">
        <v>291.10000000000002</v>
      </c>
      <c r="AD204" s="6">
        <v>572</v>
      </c>
      <c r="AE204" s="6">
        <v>85315</v>
      </c>
      <c r="AF204" s="6">
        <v>47639</v>
      </c>
      <c r="AG204" s="6">
        <v>1298543.3</v>
      </c>
      <c r="AH204" s="6">
        <v>128232.7</v>
      </c>
      <c r="AI204" s="6">
        <v>1045.7</v>
      </c>
      <c r="AJ204" s="6">
        <v>590</v>
      </c>
      <c r="AK204" s="6">
        <v>11620.5</v>
      </c>
      <c r="AL204" s="6">
        <v>8959.1</v>
      </c>
      <c r="AM204" s="48">
        <v>47821.7</v>
      </c>
      <c r="AN204" s="48">
        <v>37812.9</v>
      </c>
      <c r="AO204" s="6">
        <v>6158.4</v>
      </c>
      <c r="AP204" s="48">
        <v>4860.7</v>
      </c>
      <c r="AQ204" s="6">
        <v>12869.9</v>
      </c>
      <c r="AR204" s="6">
        <v>5066.8999999999996</v>
      </c>
      <c r="AS204" s="6">
        <v>7.5</v>
      </c>
      <c r="AT204" s="6">
        <v>12</v>
      </c>
      <c r="AU204" s="7"/>
      <c r="AV204" s="7"/>
      <c r="AW204" s="6">
        <v>4896.1000000000004</v>
      </c>
      <c r="AX204" s="6">
        <v>2342.1999999999998</v>
      </c>
      <c r="AY204" s="6">
        <v>4240.1000000000004</v>
      </c>
      <c r="AZ204" s="6">
        <v>1939.2</v>
      </c>
      <c r="BA204" s="6">
        <v>789.6</v>
      </c>
      <c r="BB204" s="6">
        <v>1.95</v>
      </c>
      <c r="BC204" s="6">
        <v>0.96</v>
      </c>
      <c r="BD204" s="6">
        <v>0.36</v>
      </c>
      <c r="BE204" s="6">
        <v>0.06</v>
      </c>
      <c r="BF204" s="6">
        <v>1.62</v>
      </c>
      <c r="BG204" s="6">
        <v>0.82099999999999995</v>
      </c>
      <c r="BH204" s="6">
        <v>21.8</v>
      </c>
      <c r="BI204" s="6">
        <v>143</v>
      </c>
      <c r="BJ204" s="6">
        <v>0.2</v>
      </c>
    </row>
    <row r="205" spans="1:62">
      <c r="A205" s="5">
        <v>41465</v>
      </c>
      <c r="B205" s="6">
        <v>2657.2</v>
      </c>
      <c r="C205" s="6">
        <v>1407.9</v>
      </c>
      <c r="D205" s="6">
        <v>4801.8999999999996</v>
      </c>
      <c r="E205" s="6"/>
      <c r="F205" s="6"/>
      <c r="G205" s="6"/>
      <c r="H205" s="6">
        <v>0</v>
      </c>
      <c r="I205" s="6">
        <v>0</v>
      </c>
      <c r="J205" s="6">
        <v>407242</v>
      </c>
      <c r="K205" s="6">
        <v>162216.29999999999</v>
      </c>
      <c r="L205" s="6">
        <v>39371</v>
      </c>
      <c r="M205" s="6">
        <v>9.1999999999999993</v>
      </c>
      <c r="N205" s="6">
        <v>14.9</v>
      </c>
      <c r="O205" s="6">
        <v>13621.6</v>
      </c>
      <c r="P205" s="6">
        <v>6319.6</v>
      </c>
      <c r="Q205" s="48">
        <v>155725.9</v>
      </c>
      <c r="R205" s="48">
        <v>125085.6</v>
      </c>
      <c r="S205" s="6">
        <v>77801</v>
      </c>
      <c r="T205" s="6">
        <v>66706.600000000006</v>
      </c>
      <c r="U205" s="6">
        <v>84580.3</v>
      </c>
      <c r="V205" s="6">
        <v>57211.199999999997</v>
      </c>
      <c r="W205" s="6">
        <v>7948.2</v>
      </c>
      <c r="X205" s="6">
        <v>5973</v>
      </c>
      <c r="Y205" s="6">
        <v>717580.9</v>
      </c>
      <c r="Z205" s="6">
        <v>376404.8</v>
      </c>
      <c r="AA205" s="6">
        <v>1294437.6000000001</v>
      </c>
      <c r="AB205" s="6">
        <v>127679.5</v>
      </c>
      <c r="AC205" s="6">
        <v>291.10000000000002</v>
      </c>
      <c r="AD205" s="6">
        <v>572</v>
      </c>
      <c r="AE205" s="6">
        <v>85608</v>
      </c>
      <c r="AF205" s="6">
        <v>47793</v>
      </c>
      <c r="AG205" s="6">
        <v>1298838</v>
      </c>
      <c r="AH205" s="6">
        <v>128256.7</v>
      </c>
      <c r="AI205" s="6">
        <v>1045.7</v>
      </c>
      <c r="AJ205" s="6">
        <v>590</v>
      </c>
      <c r="AK205" s="6">
        <v>11620.5</v>
      </c>
      <c r="AL205" s="6">
        <v>8959.1</v>
      </c>
      <c r="AM205" s="48">
        <v>47833.8</v>
      </c>
      <c r="AN205" s="48">
        <v>37821.599999999999</v>
      </c>
      <c r="AO205" s="6">
        <v>6175.7</v>
      </c>
      <c r="AP205" s="48">
        <v>4875.1000000000004</v>
      </c>
      <c r="AQ205" s="6">
        <v>12896.1</v>
      </c>
      <c r="AR205" s="6">
        <v>5077.5</v>
      </c>
      <c r="AS205" s="6">
        <v>7.5</v>
      </c>
      <c r="AT205" s="6">
        <v>12</v>
      </c>
      <c r="AU205" s="7"/>
      <c r="AV205" s="7"/>
      <c r="AW205" s="6">
        <v>4897.8</v>
      </c>
      <c r="AX205" s="6">
        <v>2342.6999999999998</v>
      </c>
      <c r="AY205" s="6">
        <v>4240.1000000000004</v>
      </c>
      <c r="AZ205" s="6">
        <v>1939.2</v>
      </c>
      <c r="BA205" s="6">
        <v>789.6</v>
      </c>
      <c r="BB205" s="6">
        <v>1.95</v>
      </c>
      <c r="BC205" s="6">
        <v>0.96</v>
      </c>
      <c r="BD205" s="6">
        <v>0.36</v>
      </c>
      <c r="BE205" s="6">
        <v>0.06</v>
      </c>
      <c r="BF205" s="6">
        <v>1.62</v>
      </c>
      <c r="BG205" s="6">
        <v>0.82099999999999995</v>
      </c>
      <c r="BH205" s="6">
        <v>21.8</v>
      </c>
      <c r="BI205" s="6">
        <v>143</v>
      </c>
      <c r="BJ205" s="6">
        <v>0.2</v>
      </c>
    </row>
    <row r="206" spans="1:62">
      <c r="A206" s="5">
        <v>41466</v>
      </c>
      <c r="B206" s="6">
        <v>2657.2</v>
      </c>
      <c r="C206" s="6">
        <v>1407.9</v>
      </c>
      <c r="D206" s="6">
        <v>4801.8999999999996</v>
      </c>
      <c r="E206" s="6"/>
      <c r="F206" s="6"/>
      <c r="G206" s="6"/>
      <c r="H206" s="6">
        <v>0</v>
      </c>
      <c r="I206" s="6">
        <v>0</v>
      </c>
      <c r="J206" s="6">
        <v>407499.6</v>
      </c>
      <c r="K206" s="6">
        <v>162317.70000000001</v>
      </c>
      <c r="L206" s="6">
        <v>39395</v>
      </c>
      <c r="M206" s="6">
        <v>9.1999999999999993</v>
      </c>
      <c r="N206" s="6">
        <v>14.9</v>
      </c>
      <c r="O206" s="6">
        <v>13625.8</v>
      </c>
      <c r="P206" s="6">
        <v>6321.8</v>
      </c>
      <c r="Q206" s="48">
        <v>155757</v>
      </c>
      <c r="R206" s="48">
        <v>125110.9</v>
      </c>
      <c r="S206" s="6">
        <v>77821.7</v>
      </c>
      <c r="T206" s="6">
        <v>66718.5</v>
      </c>
      <c r="U206" s="6">
        <v>84590.1</v>
      </c>
      <c r="V206" s="6">
        <v>57219.1</v>
      </c>
      <c r="W206" s="6">
        <v>7964.8</v>
      </c>
      <c r="X206" s="6">
        <v>5983.7</v>
      </c>
      <c r="Y206" s="6">
        <v>717681.5</v>
      </c>
      <c r="Z206" s="6">
        <v>376452.1</v>
      </c>
      <c r="AA206" s="6">
        <v>1294542.3</v>
      </c>
      <c r="AB206" s="6">
        <v>127703.5</v>
      </c>
      <c r="AC206" s="6">
        <v>291.10000000000002</v>
      </c>
      <c r="AD206" s="6">
        <v>572</v>
      </c>
      <c r="AE206" s="6">
        <v>85887.6</v>
      </c>
      <c r="AF206" s="6">
        <v>47947.5</v>
      </c>
      <c r="AG206" s="6">
        <v>1299120</v>
      </c>
      <c r="AH206" s="6">
        <v>128280.7</v>
      </c>
      <c r="AI206" s="6">
        <v>1045.7</v>
      </c>
      <c r="AJ206" s="6">
        <v>590</v>
      </c>
      <c r="AK206" s="6">
        <v>11620.5</v>
      </c>
      <c r="AL206" s="6">
        <v>8959.1</v>
      </c>
      <c r="AM206" s="48">
        <v>47844.7</v>
      </c>
      <c r="AN206" s="48">
        <v>37829.300000000003</v>
      </c>
      <c r="AO206" s="6">
        <v>6192.7</v>
      </c>
      <c r="AP206" s="48">
        <v>4889.3</v>
      </c>
      <c r="AQ206" s="6">
        <v>12912.2</v>
      </c>
      <c r="AR206" s="6">
        <v>5084.1000000000004</v>
      </c>
      <c r="AS206" s="6">
        <v>7.5</v>
      </c>
      <c r="AT206" s="6">
        <v>12</v>
      </c>
      <c r="AU206" s="7"/>
      <c r="AV206" s="7"/>
      <c r="AW206" s="6">
        <v>4898.8999999999996</v>
      </c>
      <c r="AX206" s="6">
        <v>2343</v>
      </c>
      <c r="AY206" s="6">
        <v>4240.1000000000004</v>
      </c>
      <c r="AZ206" s="6">
        <v>1939.2</v>
      </c>
      <c r="BA206" s="6">
        <v>789.6</v>
      </c>
      <c r="BB206" s="6">
        <v>1.95</v>
      </c>
      <c r="BC206" s="6">
        <v>0.96</v>
      </c>
      <c r="BD206" s="6">
        <v>0.36</v>
      </c>
      <c r="BE206" s="6">
        <v>0.06</v>
      </c>
      <c r="BF206" s="6">
        <v>1.62</v>
      </c>
      <c r="BG206" s="6">
        <v>0.82099999999999995</v>
      </c>
      <c r="BH206" s="6">
        <v>21.8</v>
      </c>
      <c r="BI206" s="6">
        <v>143</v>
      </c>
      <c r="BJ206" s="6">
        <v>0.2</v>
      </c>
    </row>
    <row r="207" spans="1:62">
      <c r="A207" s="5">
        <v>41467</v>
      </c>
      <c r="B207" s="6">
        <v>2657.2</v>
      </c>
      <c r="C207" s="6">
        <v>1407.9</v>
      </c>
      <c r="D207" s="6">
        <v>4801.8999999999996</v>
      </c>
      <c r="E207" s="6"/>
      <c r="F207" s="6"/>
      <c r="G207" s="6"/>
      <c r="H207" s="6">
        <v>0</v>
      </c>
      <c r="I207" s="6">
        <v>0</v>
      </c>
      <c r="J207" s="6">
        <v>407763.5</v>
      </c>
      <c r="K207" s="6">
        <v>162421</v>
      </c>
      <c r="L207" s="6">
        <v>39419</v>
      </c>
      <c r="M207" s="6">
        <v>9.1999999999999993</v>
      </c>
      <c r="N207" s="6">
        <v>14.9</v>
      </c>
      <c r="O207" s="6">
        <v>13629.7</v>
      </c>
      <c r="P207" s="6">
        <v>6324.1</v>
      </c>
      <c r="Q207" s="48">
        <v>155788.29999999999</v>
      </c>
      <c r="R207" s="48">
        <v>125136.5</v>
      </c>
      <c r="S207" s="6">
        <v>77838.899999999994</v>
      </c>
      <c r="T207" s="6">
        <v>66731.5</v>
      </c>
      <c r="U207" s="6">
        <v>84600.3</v>
      </c>
      <c r="V207" s="6">
        <v>57227.1</v>
      </c>
      <c r="W207" s="6">
        <v>7981.4</v>
      </c>
      <c r="X207" s="6">
        <v>5994.5</v>
      </c>
      <c r="Y207" s="6">
        <v>717782.6</v>
      </c>
      <c r="Z207" s="6">
        <v>376506.8</v>
      </c>
      <c r="AA207" s="6">
        <v>1294644.7</v>
      </c>
      <c r="AB207" s="6">
        <v>127727.5</v>
      </c>
      <c r="AC207" s="6">
        <v>291.10000000000002</v>
      </c>
      <c r="AD207" s="6">
        <v>572</v>
      </c>
      <c r="AE207" s="6">
        <v>86186.5</v>
      </c>
      <c r="AF207" s="6">
        <v>48102.400000000001</v>
      </c>
      <c r="AG207" s="6">
        <v>1299420.2</v>
      </c>
      <c r="AH207" s="6">
        <v>128304.7</v>
      </c>
      <c r="AI207" s="6">
        <v>1045.7</v>
      </c>
      <c r="AJ207" s="6">
        <v>590</v>
      </c>
      <c r="AK207" s="6">
        <v>11620.5</v>
      </c>
      <c r="AL207" s="6">
        <v>8959.1</v>
      </c>
      <c r="AM207" s="48">
        <v>47855</v>
      </c>
      <c r="AN207" s="48">
        <v>37836.5</v>
      </c>
      <c r="AO207" s="6">
        <v>6209.5</v>
      </c>
      <c r="AP207" s="48">
        <v>4903.3</v>
      </c>
      <c r="AQ207" s="6">
        <v>12939.3</v>
      </c>
      <c r="AR207" s="6">
        <v>5095.1000000000004</v>
      </c>
      <c r="AS207" s="6">
        <v>7.5</v>
      </c>
      <c r="AT207" s="6">
        <v>12</v>
      </c>
      <c r="AU207" s="7"/>
      <c r="AV207" s="7"/>
      <c r="AW207" s="6">
        <v>4901.1000000000004</v>
      </c>
      <c r="AX207" s="6">
        <v>2343.8000000000002</v>
      </c>
      <c r="AY207" s="6">
        <v>4240.1000000000004</v>
      </c>
      <c r="AZ207" s="6">
        <v>1939.2</v>
      </c>
      <c r="BA207" s="6">
        <v>789.6</v>
      </c>
      <c r="BB207" s="6">
        <v>1.95</v>
      </c>
      <c r="BC207" s="6">
        <v>0.96</v>
      </c>
      <c r="BD207" s="6">
        <v>0.36</v>
      </c>
      <c r="BE207" s="6">
        <v>0.06</v>
      </c>
      <c r="BF207" s="6">
        <v>1.62</v>
      </c>
      <c r="BG207" s="6">
        <v>0.82099999999999995</v>
      </c>
      <c r="BH207" s="6">
        <v>21.8</v>
      </c>
      <c r="BI207" s="6">
        <v>143</v>
      </c>
      <c r="BJ207" s="6">
        <v>0.2</v>
      </c>
    </row>
    <row r="208" spans="1:62">
      <c r="A208" s="5">
        <v>41468</v>
      </c>
      <c r="B208" s="6">
        <v>2657.2</v>
      </c>
      <c r="C208" s="6">
        <v>1407.9</v>
      </c>
      <c r="D208" s="6">
        <v>4801.8999999999996</v>
      </c>
      <c r="E208" s="6"/>
      <c r="F208" s="6"/>
      <c r="G208" s="6"/>
      <c r="H208" s="6">
        <v>0</v>
      </c>
      <c r="I208" s="6">
        <v>0</v>
      </c>
      <c r="J208" s="6">
        <v>408026.7</v>
      </c>
      <c r="K208" s="6">
        <v>162524.1</v>
      </c>
      <c r="L208" s="6">
        <v>39443</v>
      </c>
      <c r="M208" s="6">
        <v>9.1999999999999993</v>
      </c>
      <c r="N208" s="6">
        <v>14.9</v>
      </c>
      <c r="O208" s="6">
        <v>13631.2</v>
      </c>
      <c r="P208" s="6">
        <v>6325.1</v>
      </c>
      <c r="Q208" s="48">
        <v>155819.9</v>
      </c>
      <c r="R208" s="48">
        <v>125162.3</v>
      </c>
      <c r="S208" s="6">
        <v>77854.2</v>
      </c>
      <c r="T208" s="6">
        <v>66743.600000000006</v>
      </c>
      <c r="U208" s="6">
        <v>84610.2</v>
      </c>
      <c r="V208" s="6">
        <v>57235.1</v>
      </c>
      <c r="W208" s="6">
        <v>7998.4</v>
      </c>
      <c r="X208" s="6">
        <v>6005.4</v>
      </c>
      <c r="Y208" s="6">
        <v>717884.3</v>
      </c>
      <c r="Z208" s="6">
        <v>376558.7</v>
      </c>
      <c r="AA208" s="6">
        <v>1294752.3999999999</v>
      </c>
      <c r="AB208" s="6">
        <v>127751.5</v>
      </c>
      <c r="AC208" s="6">
        <v>291.10000000000002</v>
      </c>
      <c r="AD208" s="6">
        <v>572</v>
      </c>
      <c r="AE208" s="6">
        <v>86474.6</v>
      </c>
      <c r="AF208" s="6">
        <v>48255.9</v>
      </c>
      <c r="AG208" s="6">
        <v>1299710.3</v>
      </c>
      <c r="AH208" s="6">
        <v>128328.7</v>
      </c>
      <c r="AI208" s="6">
        <v>1045.7</v>
      </c>
      <c r="AJ208" s="6">
        <v>590</v>
      </c>
      <c r="AK208" s="6">
        <v>11620.6</v>
      </c>
      <c r="AL208" s="6">
        <v>8959.1</v>
      </c>
      <c r="AM208" s="48">
        <v>47865.1</v>
      </c>
      <c r="AN208" s="48">
        <v>37843.699999999997</v>
      </c>
      <c r="AO208" s="6">
        <v>6226.4</v>
      </c>
      <c r="AP208" s="48">
        <v>4917.3</v>
      </c>
      <c r="AQ208" s="6">
        <v>12957.2</v>
      </c>
      <c r="AR208" s="6">
        <v>5102.2</v>
      </c>
      <c r="AS208" s="6">
        <v>7.5</v>
      </c>
      <c r="AT208" s="6">
        <v>12</v>
      </c>
      <c r="AU208" s="7"/>
      <c r="AV208" s="7"/>
      <c r="AW208" s="6">
        <v>4903.3999999999996</v>
      </c>
      <c r="AX208" s="6">
        <v>2344.6</v>
      </c>
      <c r="AY208" s="6">
        <v>4240.1000000000004</v>
      </c>
      <c r="AZ208" s="6">
        <v>1939.2</v>
      </c>
      <c r="BA208" s="6">
        <v>789.6</v>
      </c>
      <c r="BB208" s="6">
        <v>1.95</v>
      </c>
      <c r="BC208" s="6">
        <v>0.96</v>
      </c>
      <c r="BD208" s="6">
        <v>0.36</v>
      </c>
      <c r="BE208" s="6">
        <v>0.06</v>
      </c>
      <c r="BF208" s="6">
        <v>1.62</v>
      </c>
      <c r="BG208" s="6">
        <v>0.82099999999999995</v>
      </c>
      <c r="BH208" s="6">
        <v>21.8</v>
      </c>
      <c r="BI208" s="6">
        <v>143</v>
      </c>
      <c r="BJ208" s="6">
        <v>0.2</v>
      </c>
    </row>
    <row r="209" spans="1:62">
      <c r="A209" s="5">
        <v>41469</v>
      </c>
      <c r="B209" s="6">
        <v>2657.2</v>
      </c>
      <c r="C209" s="6">
        <v>1407.9</v>
      </c>
      <c r="D209" s="6">
        <v>4801.8999999999996</v>
      </c>
      <c r="E209" s="6"/>
      <c r="F209" s="6"/>
      <c r="G209" s="6"/>
      <c r="H209" s="6">
        <v>0</v>
      </c>
      <c r="I209" s="6">
        <v>0</v>
      </c>
      <c r="J209" s="6">
        <v>408290.7</v>
      </c>
      <c r="K209" s="6">
        <v>162627.4</v>
      </c>
      <c r="L209" s="6">
        <v>39467</v>
      </c>
      <c r="M209" s="6">
        <v>9.1999999999999993</v>
      </c>
      <c r="N209" s="6">
        <v>14.9</v>
      </c>
      <c r="O209" s="6">
        <v>13632.8</v>
      </c>
      <c r="P209" s="6">
        <v>6326.2</v>
      </c>
      <c r="Q209" s="48">
        <v>155850.6</v>
      </c>
      <c r="R209" s="48">
        <v>125187.6</v>
      </c>
      <c r="S209" s="6">
        <v>77869.8</v>
      </c>
      <c r="T209" s="6">
        <v>66756</v>
      </c>
      <c r="U209" s="6">
        <v>84619.8</v>
      </c>
      <c r="V209" s="6">
        <v>57242.8</v>
      </c>
      <c r="W209" s="6">
        <v>8015.5</v>
      </c>
      <c r="X209" s="6">
        <v>6016.5</v>
      </c>
      <c r="Y209" s="6">
        <v>717985.1</v>
      </c>
      <c r="Z209" s="6">
        <v>376611</v>
      </c>
      <c r="AA209" s="6">
        <v>1294856.8</v>
      </c>
      <c r="AB209" s="6">
        <v>127775.5</v>
      </c>
      <c r="AC209" s="6">
        <v>291.10000000000002</v>
      </c>
      <c r="AD209" s="6">
        <v>572</v>
      </c>
      <c r="AE209" s="6">
        <v>86762.9</v>
      </c>
      <c r="AF209" s="6">
        <v>48408.4</v>
      </c>
      <c r="AG209" s="6">
        <v>1299999</v>
      </c>
      <c r="AH209" s="6">
        <v>128352.7</v>
      </c>
      <c r="AI209" s="6">
        <v>1045.7</v>
      </c>
      <c r="AJ209" s="6">
        <v>590</v>
      </c>
      <c r="AK209" s="6">
        <v>11620.6</v>
      </c>
      <c r="AL209" s="6">
        <v>8959.1</v>
      </c>
      <c r="AM209" s="48">
        <v>47875.4</v>
      </c>
      <c r="AN209" s="48">
        <v>37851.1</v>
      </c>
      <c r="AO209" s="6">
        <v>6243</v>
      </c>
      <c r="AP209" s="48">
        <v>4931.2</v>
      </c>
      <c r="AQ209" s="6">
        <v>12976.5</v>
      </c>
      <c r="AR209" s="6">
        <v>5110.1000000000004</v>
      </c>
      <c r="AS209" s="6">
        <v>7.5</v>
      </c>
      <c r="AT209" s="6">
        <v>12</v>
      </c>
      <c r="AU209" s="7"/>
      <c r="AV209" s="7"/>
      <c r="AW209" s="6">
        <v>4905.7</v>
      </c>
      <c r="AX209" s="6">
        <v>2345.5</v>
      </c>
      <c r="AY209" s="6">
        <v>4240.1000000000004</v>
      </c>
      <c r="AZ209" s="6">
        <v>1939.2</v>
      </c>
      <c r="BA209" s="6">
        <v>789.6</v>
      </c>
      <c r="BB209" s="6">
        <v>1.95</v>
      </c>
      <c r="BC209" s="6">
        <v>0.96</v>
      </c>
      <c r="BD209" s="6">
        <v>0.36</v>
      </c>
      <c r="BE209" s="6">
        <v>0.06</v>
      </c>
      <c r="BF209" s="6">
        <v>1.62</v>
      </c>
      <c r="BG209" s="6">
        <v>0.82099999999999995</v>
      </c>
      <c r="BH209" s="6">
        <v>21.8</v>
      </c>
      <c r="BI209" s="6">
        <v>143</v>
      </c>
      <c r="BJ209" s="6">
        <v>0.2</v>
      </c>
    </row>
    <row r="210" spans="1:62">
      <c r="A210" s="5">
        <v>41470</v>
      </c>
      <c r="B210" s="6">
        <v>2657.2</v>
      </c>
      <c r="C210" s="6">
        <v>1407.9</v>
      </c>
      <c r="D210" s="6">
        <v>4801.8999999999996</v>
      </c>
      <c r="E210" s="6"/>
      <c r="F210" s="6"/>
      <c r="G210" s="6"/>
      <c r="H210" s="6">
        <v>0</v>
      </c>
      <c r="I210" s="6">
        <v>0</v>
      </c>
      <c r="J210" s="6">
        <v>408550.6</v>
      </c>
      <c r="K210" s="6">
        <v>162729.5</v>
      </c>
      <c r="L210" s="6">
        <v>39491</v>
      </c>
      <c r="M210" s="6">
        <v>9.1999999999999993</v>
      </c>
      <c r="N210" s="6">
        <v>14.9</v>
      </c>
      <c r="O210" s="6">
        <v>13635.4</v>
      </c>
      <c r="P210" s="6">
        <v>6327.6</v>
      </c>
      <c r="Q210" s="48">
        <v>155881.5</v>
      </c>
      <c r="R210" s="48">
        <v>125212.9</v>
      </c>
      <c r="S210" s="6">
        <v>77884.899999999994</v>
      </c>
      <c r="T210" s="6">
        <v>66767.8</v>
      </c>
      <c r="U210" s="6">
        <v>84629.6</v>
      </c>
      <c r="V210" s="6">
        <v>57250.6</v>
      </c>
      <c r="W210" s="6">
        <v>8032.2</v>
      </c>
      <c r="X210" s="6">
        <v>6027.3</v>
      </c>
      <c r="Y210" s="6">
        <v>718085.9</v>
      </c>
      <c r="Z210" s="6">
        <v>376665.5</v>
      </c>
      <c r="AA210" s="6">
        <v>1294960.8999999999</v>
      </c>
      <c r="AB210" s="6">
        <v>127799.5</v>
      </c>
      <c r="AC210" s="6">
        <v>291.10000000000002</v>
      </c>
      <c r="AD210" s="6">
        <v>572</v>
      </c>
      <c r="AE210" s="6">
        <v>87046.2</v>
      </c>
      <c r="AF210" s="6">
        <v>48555.8</v>
      </c>
      <c r="AG210" s="6">
        <v>1300285</v>
      </c>
      <c r="AH210" s="6">
        <v>128376.7</v>
      </c>
      <c r="AI210" s="6">
        <v>1045.7</v>
      </c>
      <c r="AJ210" s="6">
        <v>590</v>
      </c>
      <c r="AK210" s="6">
        <v>11620.6</v>
      </c>
      <c r="AL210" s="6">
        <v>8959.1</v>
      </c>
      <c r="AM210" s="48">
        <v>47884.9</v>
      </c>
      <c r="AN210" s="48">
        <v>37857.5</v>
      </c>
      <c r="AO210" s="6">
        <v>6260</v>
      </c>
      <c r="AP210" s="48">
        <v>4945.3999999999996</v>
      </c>
      <c r="AQ210" s="6">
        <v>12995.3</v>
      </c>
      <c r="AR210" s="6">
        <v>5117.7</v>
      </c>
      <c r="AS210" s="6">
        <v>7.5</v>
      </c>
      <c r="AT210" s="6">
        <v>12</v>
      </c>
      <c r="AU210" s="7"/>
      <c r="AV210" s="7"/>
      <c r="AW210" s="6">
        <v>4907.1000000000004</v>
      </c>
      <c r="AX210" s="6">
        <v>2346</v>
      </c>
      <c r="AY210" s="6">
        <v>4240.1000000000004</v>
      </c>
      <c r="AZ210" s="6">
        <v>1939.2</v>
      </c>
      <c r="BA210" s="6">
        <v>789.6</v>
      </c>
      <c r="BB210" s="6">
        <v>1.95</v>
      </c>
      <c r="BC210" s="6">
        <v>0.96</v>
      </c>
      <c r="BD210" s="6">
        <v>0.36</v>
      </c>
      <c r="BE210" s="6">
        <v>0.06</v>
      </c>
      <c r="BF210" s="6">
        <v>1.62</v>
      </c>
      <c r="BG210" s="6">
        <v>0.82099999999999995</v>
      </c>
      <c r="BH210" s="6">
        <v>21.8</v>
      </c>
      <c r="BI210" s="6">
        <v>143</v>
      </c>
      <c r="BJ210" s="6">
        <v>0.2</v>
      </c>
    </row>
    <row r="211" spans="1:62">
      <c r="A211" s="5">
        <v>41471</v>
      </c>
      <c r="B211" s="6">
        <v>2657.2</v>
      </c>
      <c r="C211" s="6">
        <v>1407.9</v>
      </c>
      <c r="D211" s="6">
        <v>4801.8999999999996</v>
      </c>
      <c r="E211" s="6"/>
      <c r="F211" s="6"/>
      <c r="G211" s="6"/>
      <c r="H211" s="6">
        <v>0</v>
      </c>
      <c r="I211" s="6">
        <v>0</v>
      </c>
      <c r="J211" s="6">
        <v>408816</v>
      </c>
      <c r="K211" s="6">
        <v>162833.5</v>
      </c>
      <c r="L211" s="6">
        <v>39515</v>
      </c>
      <c r="M211" s="6">
        <v>9.1999999999999993</v>
      </c>
      <c r="N211" s="6">
        <v>14.9</v>
      </c>
      <c r="O211" s="6">
        <v>13637.7</v>
      </c>
      <c r="P211" s="6">
        <v>6329</v>
      </c>
      <c r="Q211" s="48">
        <v>155912.1</v>
      </c>
      <c r="R211" s="48">
        <v>125237.8</v>
      </c>
      <c r="S211" s="6">
        <v>77899.600000000006</v>
      </c>
      <c r="T211" s="6">
        <v>66779.5</v>
      </c>
      <c r="U211" s="6">
        <v>84639</v>
      </c>
      <c r="V211" s="6">
        <v>57258</v>
      </c>
      <c r="W211" s="6">
        <v>8049.9</v>
      </c>
      <c r="X211" s="6">
        <v>6038.3</v>
      </c>
      <c r="Y211" s="6">
        <v>718186.9</v>
      </c>
      <c r="Z211" s="6">
        <v>376724.5</v>
      </c>
      <c r="AA211" s="6">
        <v>1295064.8999999999</v>
      </c>
      <c r="AB211" s="6">
        <v>127823.5</v>
      </c>
      <c r="AC211" s="6">
        <v>291.10000000000002</v>
      </c>
      <c r="AD211" s="6">
        <v>572</v>
      </c>
      <c r="AE211" s="6">
        <v>87332.1</v>
      </c>
      <c r="AF211" s="6">
        <v>48699.4</v>
      </c>
      <c r="AG211" s="6">
        <v>1300573</v>
      </c>
      <c r="AH211" s="6">
        <v>128400.7</v>
      </c>
      <c r="AI211" s="6">
        <v>1045.7</v>
      </c>
      <c r="AJ211" s="6">
        <v>590</v>
      </c>
      <c r="AK211" s="6">
        <v>11620.6</v>
      </c>
      <c r="AL211" s="6">
        <v>8959.1</v>
      </c>
      <c r="AM211" s="48">
        <v>47893.7</v>
      </c>
      <c r="AN211" s="48">
        <v>37863.800000000003</v>
      </c>
      <c r="AO211" s="6">
        <v>6277.5</v>
      </c>
      <c r="AP211" s="48">
        <v>4959.8999999999996</v>
      </c>
      <c r="AQ211" s="6">
        <v>13011.7</v>
      </c>
      <c r="AR211" s="6">
        <v>5124.3999999999996</v>
      </c>
      <c r="AS211" s="6">
        <v>7.5</v>
      </c>
      <c r="AT211" s="6">
        <v>12</v>
      </c>
      <c r="AU211" s="7">
        <v>235378.29</v>
      </c>
      <c r="AV211" s="7">
        <v>33944</v>
      </c>
      <c r="AW211" s="6">
        <v>4909.3</v>
      </c>
      <c r="AX211" s="6">
        <v>2346.8000000000002</v>
      </c>
      <c r="AY211" s="6">
        <v>4240.1000000000004</v>
      </c>
      <c r="AZ211" s="6">
        <v>1939.2</v>
      </c>
      <c r="BA211" s="6">
        <v>789.6</v>
      </c>
      <c r="BB211" s="6">
        <v>1.95</v>
      </c>
      <c r="BC211" s="6">
        <v>0.96</v>
      </c>
      <c r="BD211" s="6">
        <v>0.36</v>
      </c>
      <c r="BE211" s="6">
        <v>0.06</v>
      </c>
      <c r="BF211" s="6">
        <v>1.62</v>
      </c>
      <c r="BG211" s="6">
        <v>0.82099999999999995</v>
      </c>
      <c r="BH211" s="6">
        <v>21.8</v>
      </c>
      <c r="BI211" s="6">
        <v>143</v>
      </c>
      <c r="BJ211" s="6">
        <v>0.2</v>
      </c>
    </row>
    <row r="212" spans="1:62">
      <c r="A212" s="5">
        <v>41472</v>
      </c>
      <c r="B212" s="6">
        <v>2657.2</v>
      </c>
      <c r="C212" s="6">
        <v>1407.9</v>
      </c>
      <c r="D212" s="6">
        <v>4801.8999999999996</v>
      </c>
      <c r="E212" s="6"/>
      <c r="F212" s="6"/>
      <c r="G212" s="6"/>
      <c r="H212" s="6">
        <v>0</v>
      </c>
      <c r="I212" s="6">
        <v>0</v>
      </c>
      <c r="J212" s="6">
        <v>409081.5</v>
      </c>
      <c r="K212" s="6">
        <v>162937.4</v>
      </c>
      <c r="L212" s="6">
        <v>39539</v>
      </c>
      <c r="M212" s="6">
        <v>9.1999999999999993</v>
      </c>
      <c r="N212" s="6">
        <v>14.9</v>
      </c>
      <c r="O212" s="6">
        <v>13640</v>
      </c>
      <c r="P212" s="6">
        <v>6330.3</v>
      </c>
      <c r="Q212" s="48">
        <v>155940.79999999999</v>
      </c>
      <c r="R212" s="48">
        <v>125261.5</v>
      </c>
      <c r="S212" s="6">
        <v>77916.2</v>
      </c>
      <c r="T212" s="6">
        <v>66792.100000000006</v>
      </c>
      <c r="U212" s="6">
        <v>84648.5</v>
      </c>
      <c r="V212" s="6">
        <v>57265.599999999999</v>
      </c>
      <c r="W212" s="6">
        <v>8067.4</v>
      </c>
      <c r="X212" s="6">
        <v>6049.4</v>
      </c>
      <c r="Y212" s="6">
        <v>718287.8</v>
      </c>
      <c r="Z212" s="6">
        <v>376786</v>
      </c>
      <c r="AA212" s="6">
        <v>1295168.3999999999</v>
      </c>
      <c r="AB212" s="6">
        <v>127847.5</v>
      </c>
      <c r="AC212" s="6">
        <v>291.10000000000002</v>
      </c>
      <c r="AD212" s="6">
        <v>572</v>
      </c>
      <c r="AE212" s="6">
        <v>87628.1</v>
      </c>
      <c r="AF212" s="6">
        <v>48844.9</v>
      </c>
      <c r="AG212" s="6">
        <v>1300870.1000000001</v>
      </c>
      <c r="AH212" s="6">
        <v>128424.7</v>
      </c>
      <c r="AI212" s="6">
        <v>1045.7</v>
      </c>
      <c r="AJ212" s="6">
        <v>590</v>
      </c>
      <c r="AK212" s="6">
        <v>11620.6</v>
      </c>
      <c r="AL212" s="6">
        <v>8959.1</v>
      </c>
      <c r="AM212" s="48">
        <v>47903.1</v>
      </c>
      <c r="AN212" s="48">
        <v>37870.5</v>
      </c>
      <c r="AO212" s="6">
        <v>6294.8</v>
      </c>
      <c r="AP212" s="48">
        <v>4974.3999999999996</v>
      </c>
      <c r="AQ212" s="6">
        <v>13037.7</v>
      </c>
      <c r="AR212" s="6">
        <v>5134.8999999999996</v>
      </c>
      <c r="AS212" s="6">
        <v>7.5</v>
      </c>
      <c r="AT212" s="6">
        <v>12</v>
      </c>
      <c r="AU212" s="7">
        <v>235378.29</v>
      </c>
      <c r="AV212" s="7">
        <v>33944</v>
      </c>
      <c r="AW212" s="6">
        <v>4911.7</v>
      </c>
      <c r="AX212" s="6">
        <v>2347.6999999999998</v>
      </c>
      <c r="AY212" s="6">
        <v>4240.1000000000004</v>
      </c>
      <c r="AZ212" s="6">
        <v>1939.2</v>
      </c>
      <c r="BA212" s="6">
        <v>789.6</v>
      </c>
      <c r="BB212" s="6">
        <v>1.95</v>
      </c>
      <c r="BC212" s="6">
        <v>0.96</v>
      </c>
      <c r="BD212" s="6">
        <v>0.36</v>
      </c>
      <c r="BE212" s="6">
        <v>0.06</v>
      </c>
      <c r="BF212" s="6">
        <v>1.7</v>
      </c>
      <c r="BG212" s="6">
        <v>0.87</v>
      </c>
      <c r="BH212" s="6">
        <v>22.8</v>
      </c>
      <c r="BI212" s="6">
        <v>143</v>
      </c>
      <c r="BJ212" s="6">
        <v>0.2</v>
      </c>
    </row>
    <row r="213" spans="1:62">
      <c r="A213" s="5">
        <v>41473</v>
      </c>
      <c r="B213" s="6">
        <v>2658.2</v>
      </c>
      <c r="C213" s="6">
        <v>1408.4</v>
      </c>
      <c r="D213" s="6">
        <v>4803.2</v>
      </c>
      <c r="E213" s="6"/>
      <c r="F213" s="6"/>
      <c r="G213" s="6"/>
      <c r="H213" s="6">
        <v>0</v>
      </c>
      <c r="I213" s="6">
        <v>0</v>
      </c>
      <c r="J213" s="6">
        <v>409340.1</v>
      </c>
      <c r="K213" s="6">
        <v>163039.6</v>
      </c>
      <c r="L213" s="6">
        <v>39563</v>
      </c>
      <c r="M213" s="6">
        <v>9.1999999999999993</v>
      </c>
      <c r="N213" s="6">
        <v>14.9</v>
      </c>
      <c r="O213" s="6">
        <v>13641.8</v>
      </c>
      <c r="P213" s="6">
        <v>6331.4</v>
      </c>
      <c r="Q213" s="48">
        <v>155968</v>
      </c>
      <c r="R213" s="48">
        <v>125284.2</v>
      </c>
      <c r="S213" s="6">
        <v>77931.899999999994</v>
      </c>
      <c r="T213" s="6">
        <v>66804.2</v>
      </c>
      <c r="U213" s="6">
        <v>84657.7</v>
      </c>
      <c r="V213" s="6">
        <v>57272.9</v>
      </c>
      <c r="W213" s="6">
        <v>8085.1</v>
      </c>
      <c r="X213" s="6">
        <v>6060.5</v>
      </c>
      <c r="Y213" s="6">
        <v>718460.8</v>
      </c>
      <c r="Z213" s="6">
        <v>376879.7</v>
      </c>
      <c r="AA213" s="6">
        <v>1295344.5</v>
      </c>
      <c r="AB213" s="6">
        <v>127871.5</v>
      </c>
      <c r="AC213" s="6">
        <v>291.10000000000002</v>
      </c>
      <c r="AD213" s="6">
        <v>572</v>
      </c>
      <c r="AE213" s="6">
        <v>87835.199999999997</v>
      </c>
      <c r="AF213" s="6">
        <v>48949.9</v>
      </c>
      <c r="AG213" s="6">
        <v>1301079.5</v>
      </c>
      <c r="AH213" s="6">
        <v>128448.7</v>
      </c>
      <c r="AI213" s="6">
        <v>1045.7</v>
      </c>
      <c r="AJ213" s="6">
        <v>590</v>
      </c>
      <c r="AK213" s="6">
        <v>11620.6</v>
      </c>
      <c r="AL213" s="6">
        <v>8959.1</v>
      </c>
      <c r="AM213" s="48">
        <v>47911.1</v>
      </c>
      <c r="AN213" s="48">
        <v>37875.9</v>
      </c>
      <c r="AO213" s="6">
        <v>6311.8</v>
      </c>
      <c r="AP213" s="48">
        <v>4988.5</v>
      </c>
      <c r="AQ213" s="6">
        <v>13059.6</v>
      </c>
      <c r="AR213" s="6">
        <v>5143.7</v>
      </c>
      <c r="AS213" s="6">
        <v>7.5</v>
      </c>
      <c r="AT213" s="6">
        <v>12</v>
      </c>
      <c r="AU213" s="7">
        <v>235378.29</v>
      </c>
      <c r="AV213" s="7">
        <v>33944</v>
      </c>
      <c r="AW213" s="6">
        <v>4913.7</v>
      </c>
      <c r="AX213" s="6">
        <v>2348.4</v>
      </c>
      <c r="AY213" s="6">
        <v>4240.1000000000004</v>
      </c>
      <c r="AZ213" s="6">
        <v>1939.2</v>
      </c>
      <c r="BA213" s="6">
        <v>789.6</v>
      </c>
      <c r="BB213" s="6">
        <v>1.95</v>
      </c>
      <c r="BC213" s="6">
        <v>0.96</v>
      </c>
      <c r="BD213" s="6">
        <v>0.36</v>
      </c>
      <c r="BE213" s="6">
        <v>0.06</v>
      </c>
      <c r="BF213" s="6">
        <v>1.7</v>
      </c>
      <c r="BG213" s="6">
        <v>0.87</v>
      </c>
      <c r="BH213" s="6">
        <v>22.8</v>
      </c>
      <c r="BI213" s="6">
        <v>143</v>
      </c>
      <c r="BJ213" s="6">
        <v>0.2</v>
      </c>
    </row>
    <row r="214" spans="1:62">
      <c r="A214" s="5">
        <v>41474</v>
      </c>
      <c r="B214" s="6">
        <v>2658.2</v>
      </c>
      <c r="C214" s="6">
        <v>1408.4</v>
      </c>
      <c r="D214" s="6">
        <v>4803.2</v>
      </c>
      <c r="E214" s="6"/>
      <c r="F214" s="6"/>
      <c r="G214" s="6"/>
      <c r="H214" s="6">
        <v>0</v>
      </c>
      <c r="I214" s="6">
        <v>0</v>
      </c>
      <c r="J214" s="6">
        <v>409593.4</v>
      </c>
      <c r="K214" s="6">
        <v>163139.79999999999</v>
      </c>
      <c r="L214" s="6">
        <v>39587</v>
      </c>
      <c r="M214" s="6">
        <v>9.1999999999999993</v>
      </c>
      <c r="N214" s="6">
        <v>14.9</v>
      </c>
      <c r="O214" s="6">
        <v>13642.7</v>
      </c>
      <c r="P214" s="6">
        <v>6331.9</v>
      </c>
      <c r="Q214" s="48">
        <v>155997.70000000001</v>
      </c>
      <c r="R214" s="48">
        <v>125308.7</v>
      </c>
      <c r="S214" s="6">
        <v>77947.3</v>
      </c>
      <c r="T214" s="6">
        <v>66816.2</v>
      </c>
      <c r="U214" s="6">
        <v>84667</v>
      </c>
      <c r="V214" s="6">
        <v>57280.4</v>
      </c>
      <c r="W214" s="6">
        <v>8102.7</v>
      </c>
      <c r="X214" s="6">
        <v>6071.6</v>
      </c>
      <c r="Y214" s="6">
        <v>718743</v>
      </c>
      <c r="Z214" s="6">
        <v>377019.5</v>
      </c>
      <c r="AA214" s="6">
        <v>1295630</v>
      </c>
      <c r="AB214" s="6">
        <v>127895.5</v>
      </c>
      <c r="AC214" s="6">
        <v>291.10000000000002</v>
      </c>
      <c r="AD214" s="6">
        <v>572</v>
      </c>
      <c r="AE214" s="6">
        <v>87931.9</v>
      </c>
      <c r="AF214" s="6">
        <v>49008.6</v>
      </c>
      <c r="AG214" s="6">
        <v>1301179.5</v>
      </c>
      <c r="AH214" s="6">
        <v>128472.7</v>
      </c>
      <c r="AI214" s="6">
        <v>1045.7</v>
      </c>
      <c r="AJ214" s="6">
        <v>590</v>
      </c>
      <c r="AK214" s="6">
        <v>11620.6</v>
      </c>
      <c r="AL214" s="6">
        <v>8959.1</v>
      </c>
      <c r="AM214" s="48">
        <v>47918.2</v>
      </c>
      <c r="AN214" s="48">
        <v>37880.6</v>
      </c>
      <c r="AO214" s="6">
        <v>6328.5</v>
      </c>
      <c r="AP214" s="48">
        <v>5002.3999999999996</v>
      </c>
      <c r="AQ214" s="6">
        <v>13084.3</v>
      </c>
      <c r="AR214" s="6">
        <v>5153.6000000000004</v>
      </c>
      <c r="AS214" s="6">
        <v>7.5</v>
      </c>
      <c r="AT214" s="6">
        <v>12</v>
      </c>
      <c r="AU214" s="7">
        <v>235378.29</v>
      </c>
      <c r="AV214" s="7">
        <v>33944</v>
      </c>
      <c r="AW214" s="6">
        <v>4915.5</v>
      </c>
      <c r="AX214" s="6">
        <v>2349.1</v>
      </c>
      <c r="AY214" s="6">
        <v>4240.1000000000004</v>
      </c>
      <c r="AZ214" s="6">
        <v>1939.2</v>
      </c>
      <c r="BA214" s="6">
        <v>789.6</v>
      </c>
      <c r="BB214" s="6">
        <v>1.95</v>
      </c>
      <c r="BC214" s="6">
        <v>0.96</v>
      </c>
      <c r="BD214" s="6">
        <v>0.36</v>
      </c>
      <c r="BE214" s="6">
        <v>0.06</v>
      </c>
      <c r="BF214" s="6">
        <v>1.7</v>
      </c>
      <c r="BG214" s="6">
        <v>0.87</v>
      </c>
      <c r="BH214" s="6">
        <v>22.8</v>
      </c>
      <c r="BI214" s="6">
        <v>143.5</v>
      </c>
      <c r="BJ214" s="6">
        <v>0.2</v>
      </c>
    </row>
    <row r="215" spans="1:62">
      <c r="A215" s="5">
        <v>41475</v>
      </c>
      <c r="B215" s="6">
        <v>2658.2</v>
      </c>
      <c r="C215" s="6">
        <v>1408.4</v>
      </c>
      <c r="D215" s="6">
        <v>4803.2</v>
      </c>
      <c r="E215" s="6"/>
      <c r="F215" s="6"/>
      <c r="G215" s="6"/>
      <c r="H215" s="6">
        <v>0</v>
      </c>
      <c r="I215" s="6">
        <v>0</v>
      </c>
      <c r="J215" s="6">
        <v>409860.2</v>
      </c>
      <c r="K215" s="6">
        <v>163244.6</v>
      </c>
      <c r="L215" s="6">
        <v>39611</v>
      </c>
      <c r="M215" s="6">
        <v>9.1999999999999993</v>
      </c>
      <c r="N215" s="6">
        <v>14.9</v>
      </c>
      <c r="O215" s="6">
        <v>13645.8</v>
      </c>
      <c r="P215" s="6">
        <v>6333.6</v>
      </c>
      <c r="Q215" s="48">
        <v>156028.9</v>
      </c>
      <c r="R215" s="48">
        <v>125334.3</v>
      </c>
      <c r="S215" s="6">
        <v>77962</v>
      </c>
      <c r="T215" s="6">
        <v>66827.899999999994</v>
      </c>
      <c r="U215" s="6">
        <v>84676.2</v>
      </c>
      <c r="V215" s="6">
        <v>57288.1</v>
      </c>
      <c r="W215" s="6">
        <v>8120.9</v>
      </c>
      <c r="X215" s="6">
        <v>6082.9</v>
      </c>
      <c r="Y215" s="6">
        <v>719034.2</v>
      </c>
      <c r="Z215" s="6">
        <v>377159.4</v>
      </c>
      <c r="AA215" s="6">
        <v>1295919.8</v>
      </c>
      <c r="AB215" s="6">
        <v>127919.5</v>
      </c>
      <c r="AC215" s="6">
        <v>291.10000000000002</v>
      </c>
      <c r="AD215" s="6">
        <v>572</v>
      </c>
      <c r="AE215" s="6">
        <v>88029.7</v>
      </c>
      <c r="AF215" s="6">
        <v>49071.3</v>
      </c>
      <c r="AG215" s="6">
        <v>1301280.3</v>
      </c>
      <c r="AH215" s="6">
        <v>128496.7</v>
      </c>
      <c r="AI215" s="6">
        <v>1045.7</v>
      </c>
      <c r="AJ215" s="6">
        <v>590</v>
      </c>
      <c r="AK215" s="6">
        <v>11620.6</v>
      </c>
      <c r="AL215" s="6">
        <v>8959.1</v>
      </c>
      <c r="AM215" s="48">
        <v>47924.7</v>
      </c>
      <c r="AN215" s="48">
        <v>37884.9</v>
      </c>
      <c r="AO215" s="6">
        <v>6345.7</v>
      </c>
      <c r="AP215" s="48">
        <v>5016.5</v>
      </c>
      <c r="AQ215" s="6">
        <v>13102.9</v>
      </c>
      <c r="AR215" s="6">
        <v>5160.8999999999996</v>
      </c>
      <c r="AS215" s="6">
        <v>7.5</v>
      </c>
      <c r="AT215" s="6">
        <v>12</v>
      </c>
      <c r="AU215" s="7">
        <v>235378.29</v>
      </c>
      <c r="AV215" s="7">
        <v>33944</v>
      </c>
      <c r="AW215" s="6">
        <v>4917.6000000000004</v>
      </c>
      <c r="AX215" s="6">
        <v>2349.9</v>
      </c>
      <c r="AY215" s="6">
        <v>4240.1000000000004</v>
      </c>
      <c r="AZ215" s="6">
        <v>1939.2</v>
      </c>
      <c r="BA215" s="6">
        <v>789.6</v>
      </c>
      <c r="BB215" s="6">
        <v>1.95</v>
      </c>
      <c r="BC215" s="6">
        <v>0.96</v>
      </c>
      <c r="BD215" s="6">
        <v>0.36</v>
      </c>
      <c r="BE215" s="6">
        <v>0.06</v>
      </c>
      <c r="BF215" s="6">
        <v>1.7</v>
      </c>
      <c r="BG215" s="6">
        <v>0.87</v>
      </c>
      <c r="BH215" s="6">
        <v>22.8</v>
      </c>
      <c r="BI215" s="6">
        <v>144.69999999999999</v>
      </c>
      <c r="BJ215" s="6">
        <v>0.2</v>
      </c>
    </row>
    <row r="216" spans="1:62">
      <c r="A216" s="5">
        <v>41476</v>
      </c>
      <c r="B216" s="6">
        <v>2658.2</v>
      </c>
      <c r="C216" s="6">
        <v>1408.4</v>
      </c>
      <c r="D216" s="6">
        <v>4803.2</v>
      </c>
      <c r="E216" s="6"/>
      <c r="F216" s="6"/>
      <c r="G216" s="6"/>
      <c r="H216" s="6">
        <v>0</v>
      </c>
      <c r="I216" s="6">
        <v>0</v>
      </c>
      <c r="J216" s="6">
        <v>410127.8</v>
      </c>
      <c r="K216" s="6">
        <v>163348.9</v>
      </c>
      <c r="L216" s="6">
        <v>39635</v>
      </c>
      <c r="M216" s="6">
        <v>9.1999999999999993</v>
      </c>
      <c r="N216" s="6">
        <v>14.9</v>
      </c>
      <c r="O216" s="6">
        <v>13648.4</v>
      </c>
      <c r="P216" s="6">
        <v>6335.1</v>
      </c>
      <c r="Q216" s="48">
        <v>156059.6</v>
      </c>
      <c r="R216" s="48">
        <v>125359.3</v>
      </c>
      <c r="S216" s="6">
        <v>77977.7</v>
      </c>
      <c r="T216" s="6">
        <v>66840.399999999994</v>
      </c>
      <c r="U216" s="6">
        <v>84685.5</v>
      </c>
      <c r="V216" s="6">
        <v>57295.8</v>
      </c>
      <c r="W216" s="6">
        <v>8137.7</v>
      </c>
      <c r="X216" s="6">
        <v>6093.7</v>
      </c>
      <c r="Y216" s="6">
        <v>719331.1</v>
      </c>
      <c r="Z216" s="6">
        <v>377287.2</v>
      </c>
      <c r="AA216" s="6">
        <v>1296223</v>
      </c>
      <c r="AB216" s="6">
        <v>127943.5</v>
      </c>
      <c r="AC216" s="6">
        <v>291.10000000000002</v>
      </c>
      <c r="AD216" s="6">
        <v>572</v>
      </c>
      <c r="AE216" s="6">
        <v>88125.4</v>
      </c>
      <c r="AF216" s="6">
        <v>49147.8</v>
      </c>
      <c r="AG216" s="6">
        <v>1301380.2</v>
      </c>
      <c r="AH216" s="6">
        <v>128520.7</v>
      </c>
      <c r="AI216" s="6">
        <v>1045.7</v>
      </c>
      <c r="AJ216" s="6">
        <v>590</v>
      </c>
      <c r="AK216" s="6">
        <v>11620.6</v>
      </c>
      <c r="AL216" s="6">
        <v>8959.1</v>
      </c>
      <c r="AM216" s="48">
        <v>47932.800000000003</v>
      </c>
      <c r="AN216" s="48">
        <v>37890.5</v>
      </c>
      <c r="AO216" s="6">
        <v>6362.1</v>
      </c>
      <c r="AP216" s="48">
        <v>5030.3</v>
      </c>
      <c r="AQ216" s="6">
        <v>13124.7</v>
      </c>
      <c r="AR216" s="6">
        <v>5169.5</v>
      </c>
      <c r="AS216" s="6">
        <v>7.5</v>
      </c>
      <c r="AT216" s="6">
        <v>12</v>
      </c>
      <c r="AU216" s="7">
        <v>235378.29</v>
      </c>
      <c r="AV216" s="7">
        <v>33944</v>
      </c>
      <c r="AW216" s="6">
        <v>4920.3999999999996</v>
      </c>
      <c r="AX216" s="6">
        <v>2351</v>
      </c>
      <c r="AY216" s="6">
        <v>4240.1000000000004</v>
      </c>
      <c r="AZ216" s="6">
        <v>1939.2</v>
      </c>
      <c r="BA216" s="6">
        <v>789.6</v>
      </c>
      <c r="BB216" s="6">
        <v>1.95</v>
      </c>
      <c r="BC216" s="6">
        <v>0.96</v>
      </c>
      <c r="BD216" s="6">
        <v>0.36</v>
      </c>
      <c r="BE216" s="6">
        <v>0.06</v>
      </c>
      <c r="BF216" s="6">
        <v>1.7</v>
      </c>
      <c r="BG216" s="6">
        <v>0.87</v>
      </c>
      <c r="BH216" s="6">
        <v>22.8</v>
      </c>
      <c r="BI216" s="6">
        <v>145.69999999999999</v>
      </c>
      <c r="BJ216" s="6">
        <v>0.2</v>
      </c>
    </row>
    <row r="217" spans="1:62">
      <c r="A217" s="5">
        <v>41477</v>
      </c>
      <c r="B217" s="6">
        <v>2658.2</v>
      </c>
      <c r="C217" s="6">
        <v>1408.4</v>
      </c>
      <c r="D217" s="6">
        <v>4803.2</v>
      </c>
      <c r="E217" s="6"/>
      <c r="F217" s="6"/>
      <c r="G217" s="6"/>
      <c r="H217" s="6">
        <v>0</v>
      </c>
      <c r="I217" s="6">
        <v>0</v>
      </c>
      <c r="J217" s="6">
        <v>410342.9</v>
      </c>
      <c r="K217" s="6">
        <v>163433.70000000001</v>
      </c>
      <c r="L217" s="6">
        <v>39655</v>
      </c>
      <c r="M217" s="6">
        <v>9.1999999999999993</v>
      </c>
      <c r="N217" s="6">
        <v>14.9</v>
      </c>
      <c r="O217" s="6">
        <v>13650.5</v>
      </c>
      <c r="P217" s="6">
        <v>6336.4</v>
      </c>
      <c r="Q217" s="48">
        <v>156091.5</v>
      </c>
      <c r="R217" s="48">
        <v>125385.3</v>
      </c>
      <c r="S217" s="6">
        <v>77993.2</v>
      </c>
      <c r="T217" s="6">
        <v>66852.7</v>
      </c>
      <c r="U217" s="6">
        <v>84695.4</v>
      </c>
      <c r="V217" s="6">
        <v>57303.6</v>
      </c>
      <c r="W217" s="6">
        <v>8155.6</v>
      </c>
      <c r="X217" s="6">
        <v>6105</v>
      </c>
      <c r="Y217" s="6">
        <v>719531.8</v>
      </c>
      <c r="Z217" s="6">
        <v>377384.8</v>
      </c>
      <c r="AA217" s="6">
        <v>1296423.8999999999</v>
      </c>
      <c r="AB217" s="6">
        <v>127967.5</v>
      </c>
      <c r="AC217" s="6">
        <v>291.10000000000002</v>
      </c>
      <c r="AD217" s="6">
        <v>572</v>
      </c>
      <c r="AE217" s="6">
        <v>88266.5</v>
      </c>
      <c r="AF217" s="6">
        <v>49234.8</v>
      </c>
      <c r="AG217" s="6">
        <v>1301522.8999999999</v>
      </c>
      <c r="AH217" s="6">
        <v>128544.7</v>
      </c>
      <c r="AI217" s="6">
        <v>1045.7</v>
      </c>
      <c r="AJ217" s="6">
        <v>590</v>
      </c>
      <c r="AK217" s="6">
        <v>11620.6</v>
      </c>
      <c r="AL217" s="6">
        <v>8959.1</v>
      </c>
      <c r="AM217" s="48">
        <v>47941.7</v>
      </c>
      <c r="AN217" s="48">
        <v>37896.699999999997</v>
      </c>
      <c r="AO217" s="6">
        <v>6379.3</v>
      </c>
      <c r="AP217" s="48">
        <v>5044.7</v>
      </c>
      <c r="AQ217" s="6">
        <v>13143</v>
      </c>
      <c r="AR217" s="6">
        <v>5176.6000000000004</v>
      </c>
      <c r="AS217" s="6">
        <v>7.5</v>
      </c>
      <c r="AT217" s="6">
        <v>12</v>
      </c>
      <c r="AU217" s="7">
        <v>235378.29</v>
      </c>
      <c r="AV217" s="7">
        <v>33944</v>
      </c>
      <c r="AW217" s="6">
        <v>4923.6000000000004</v>
      </c>
      <c r="AX217" s="6">
        <v>2352.6</v>
      </c>
      <c r="AY217" s="6">
        <v>4240.1000000000004</v>
      </c>
      <c r="AZ217" s="6">
        <v>1939.2</v>
      </c>
      <c r="BA217" s="6">
        <v>789.6</v>
      </c>
      <c r="BB217" s="6">
        <v>1.95</v>
      </c>
      <c r="BC217" s="6">
        <v>0.96</v>
      </c>
      <c r="BD217" s="6">
        <v>0.36</v>
      </c>
      <c r="BE217" s="6">
        <v>0.06</v>
      </c>
      <c r="BF217" s="6">
        <v>1.7</v>
      </c>
      <c r="BG217" s="6">
        <v>0.87</v>
      </c>
      <c r="BH217" s="6">
        <v>22.8</v>
      </c>
      <c r="BI217" s="6">
        <v>146.69999999999999</v>
      </c>
      <c r="BJ217" s="6">
        <v>0.2</v>
      </c>
    </row>
    <row r="218" spans="1:62">
      <c r="A218" s="5">
        <v>41478</v>
      </c>
      <c r="B218" s="6">
        <v>2658.2</v>
      </c>
      <c r="C218" s="6">
        <v>1408.4</v>
      </c>
      <c r="D218" s="6">
        <v>4803.2</v>
      </c>
      <c r="E218" s="6"/>
      <c r="F218" s="6"/>
      <c r="G218" s="6"/>
      <c r="H218" s="6">
        <v>0</v>
      </c>
      <c r="I218" s="6">
        <v>0</v>
      </c>
      <c r="J218" s="6">
        <v>410582.4</v>
      </c>
      <c r="K218" s="6">
        <v>163528.29999999999</v>
      </c>
      <c r="L218" s="6">
        <v>39678</v>
      </c>
      <c r="M218" s="6">
        <v>9.1999999999999993</v>
      </c>
      <c r="N218" s="6">
        <v>14.9</v>
      </c>
      <c r="O218" s="6">
        <v>13652.2</v>
      </c>
      <c r="P218" s="6">
        <v>6337.4</v>
      </c>
      <c r="Q218" s="48">
        <v>156122.9</v>
      </c>
      <c r="R218" s="48">
        <v>125410.9</v>
      </c>
      <c r="S218" s="6">
        <v>78008.899999999994</v>
      </c>
      <c r="T218" s="6">
        <v>66864.800000000003</v>
      </c>
      <c r="U218" s="6">
        <v>84705.1</v>
      </c>
      <c r="V218" s="6">
        <v>57311.4</v>
      </c>
      <c r="W218" s="6">
        <v>8172.9</v>
      </c>
      <c r="X218" s="6">
        <v>6115.8</v>
      </c>
      <c r="Y218" s="6">
        <v>719624.5</v>
      </c>
      <c r="Z218" s="6">
        <v>377437.7</v>
      </c>
      <c r="AA218" s="6">
        <v>1296520.3</v>
      </c>
      <c r="AB218" s="6">
        <v>127991.5</v>
      </c>
      <c r="AC218" s="6">
        <v>291.10000000000002</v>
      </c>
      <c r="AD218" s="6">
        <v>572</v>
      </c>
      <c r="AE218" s="6">
        <v>88540.9</v>
      </c>
      <c r="AF218" s="6">
        <v>49376.9</v>
      </c>
      <c r="AG218" s="6">
        <v>1301800.8999999999</v>
      </c>
      <c r="AH218" s="6">
        <v>128568.7</v>
      </c>
      <c r="AI218" s="6">
        <v>1045.7</v>
      </c>
      <c r="AJ218" s="6">
        <v>590</v>
      </c>
      <c r="AK218" s="6">
        <v>11620.6</v>
      </c>
      <c r="AL218" s="6">
        <v>8959.1</v>
      </c>
      <c r="AM218" s="48">
        <v>47948.9</v>
      </c>
      <c r="AN218" s="48">
        <v>37901.199999999997</v>
      </c>
      <c r="AO218" s="6">
        <v>6396.6</v>
      </c>
      <c r="AP218" s="48">
        <v>5059.1000000000004</v>
      </c>
      <c r="AQ218" s="6">
        <v>13166.1</v>
      </c>
      <c r="AR218" s="6">
        <v>5185.8</v>
      </c>
      <c r="AS218" s="6">
        <v>7.5</v>
      </c>
      <c r="AT218" s="6">
        <v>12</v>
      </c>
      <c r="AU218" s="7">
        <v>235378.29</v>
      </c>
      <c r="AV218" s="7">
        <v>33944</v>
      </c>
      <c r="AW218" s="6">
        <v>4927.6000000000004</v>
      </c>
      <c r="AX218" s="6">
        <v>2354.6</v>
      </c>
      <c r="AY218" s="6">
        <v>4240.1000000000004</v>
      </c>
      <c r="AZ218" s="6">
        <v>1939.2</v>
      </c>
      <c r="BA218" s="6">
        <v>789.6</v>
      </c>
      <c r="BB218" s="6">
        <v>1.95</v>
      </c>
      <c r="BC218" s="6">
        <v>0.96</v>
      </c>
      <c r="BD218" s="6">
        <v>0.36</v>
      </c>
      <c r="BE218" s="6">
        <v>0.06</v>
      </c>
      <c r="BF218" s="6">
        <v>1.7</v>
      </c>
      <c r="BG218" s="6">
        <v>0.87</v>
      </c>
      <c r="BH218" s="6">
        <v>22.8</v>
      </c>
      <c r="BI218" s="6">
        <v>147.69999999999999</v>
      </c>
      <c r="BJ218" s="6">
        <v>0.2</v>
      </c>
    </row>
    <row r="219" spans="1:62">
      <c r="A219" s="5">
        <v>41479</v>
      </c>
      <c r="B219" s="6">
        <v>2658.2</v>
      </c>
      <c r="C219" s="6">
        <v>1408.4</v>
      </c>
      <c r="D219" s="6">
        <v>4803.2</v>
      </c>
      <c r="E219" s="6"/>
      <c r="F219" s="6"/>
      <c r="G219" s="6"/>
      <c r="H219" s="6">
        <v>0</v>
      </c>
      <c r="I219" s="6">
        <v>0</v>
      </c>
      <c r="J219" s="6">
        <v>410842.5</v>
      </c>
      <c r="K219" s="6">
        <v>163630.9</v>
      </c>
      <c r="L219" s="6">
        <v>39702</v>
      </c>
      <c r="M219" s="6">
        <v>9.1999999999999993</v>
      </c>
      <c r="N219" s="6">
        <v>14.9</v>
      </c>
      <c r="O219" s="6">
        <v>13653.8</v>
      </c>
      <c r="P219" s="6">
        <v>6338.3</v>
      </c>
      <c r="Q219" s="48">
        <v>156154.6</v>
      </c>
      <c r="R219" s="48">
        <v>125436.7</v>
      </c>
      <c r="S219" s="6">
        <v>78025.100000000006</v>
      </c>
      <c r="T219" s="6">
        <v>66877.2</v>
      </c>
      <c r="U219" s="6">
        <v>84714.5</v>
      </c>
      <c r="V219" s="6">
        <v>57319.1</v>
      </c>
      <c r="W219" s="6">
        <v>8190.5</v>
      </c>
      <c r="X219" s="6">
        <v>6126.8</v>
      </c>
      <c r="Y219" s="6">
        <v>719726.3</v>
      </c>
      <c r="Z219" s="6">
        <v>377498.6</v>
      </c>
      <c r="AA219" s="6">
        <v>1296624.7</v>
      </c>
      <c r="AB219" s="6">
        <v>128015.5</v>
      </c>
      <c r="AC219" s="6">
        <v>291.10000000000002</v>
      </c>
      <c r="AD219" s="6">
        <v>572</v>
      </c>
      <c r="AE219" s="6">
        <v>88832.1</v>
      </c>
      <c r="AF219" s="6">
        <v>49522</v>
      </c>
      <c r="AG219" s="6">
        <v>1302093.2</v>
      </c>
      <c r="AH219" s="6">
        <v>128592.7</v>
      </c>
      <c r="AI219" s="6">
        <v>1045.7</v>
      </c>
      <c r="AJ219" s="6">
        <v>590</v>
      </c>
      <c r="AK219" s="6">
        <v>11620.6</v>
      </c>
      <c r="AL219" s="6">
        <v>8959.1</v>
      </c>
      <c r="AM219" s="48">
        <v>47955.3</v>
      </c>
      <c r="AN219" s="48">
        <v>37906.1</v>
      </c>
      <c r="AO219" s="6">
        <v>6414.1</v>
      </c>
      <c r="AP219" s="6">
        <v>5073.6000000000004</v>
      </c>
      <c r="AQ219" s="6">
        <v>13192.8</v>
      </c>
      <c r="AR219" s="6">
        <v>5196.5</v>
      </c>
      <c r="AS219" s="6">
        <v>7.5</v>
      </c>
      <c r="AT219" s="6">
        <v>12</v>
      </c>
      <c r="AU219" s="7">
        <v>235378.29</v>
      </c>
      <c r="AV219" s="7">
        <v>33944</v>
      </c>
      <c r="AW219" s="6">
        <v>4931.8999999999996</v>
      </c>
      <c r="AX219" s="6">
        <v>2357</v>
      </c>
      <c r="AY219" s="6">
        <v>4240.1000000000004</v>
      </c>
      <c r="AZ219" s="6">
        <v>1939.2</v>
      </c>
      <c r="BA219" s="6">
        <v>789.6</v>
      </c>
      <c r="BB219" s="6">
        <v>1.95</v>
      </c>
      <c r="BC219" s="6">
        <v>0.96</v>
      </c>
      <c r="BD219" s="6">
        <v>0.36</v>
      </c>
      <c r="BE219" s="6">
        <v>0.06</v>
      </c>
      <c r="BF219" s="6">
        <v>1.7</v>
      </c>
      <c r="BG219" s="6">
        <v>0.87</v>
      </c>
      <c r="BH219" s="6">
        <v>22.8</v>
      </c>
      <c r="BI219" s="6">
        <v>148.6</v>
      </c>
      <c r="BJ219" s="6">
        <v>0.2</v>
      </c>
    </row>
    <row r="220" spans="1:62">
      <c r="A220" s="5">
        <v>41480</v>
      </c>
      <c r="B220" s="6">
        <v>2658.2</v>
      </c>
      <c r="C220" s="6">
        <v>1408.4</v>
      </c>
      <c r="D220" s="6">
        <v>4803.2</v>
      </c>
      <c r="E220" s="6"/>
      <c r="F220" s="6"/>
      <c r="G220" s="6"/>
      <c r="H220" s="6">
        <v>0</v>
      </c>
      <c r="I220" s="6">
        <v>0</v>
      </c>
      <c r="J220" s="6">
        <v>411085.2</v>
      </c>
      <c r="K220" s="6">
        <v>163728.1</v>
      </c>
      <c r="L220" s="6">
        <v>39726</v>
      </c>
      <c r="M220" s="6">
        <v>9.1999999999999993</v>
      </c>
      <c r="N220" s="6">
        <v>14.9</v>
      </c>
      <c r="O220" s="6">
        <v>13654.4</v>
      </c>
      <c r="P220" s="6">
        <v>6338.7</v>
      </c>
      <c r="Q220" s="48">
        <v>156186.20000000001</v>
      </c>
      <c r="R220" s="48">
        <v>125462.39999999999</v>
      </c>
      <c r="S220" s="6">
        <v>78039.199999999997</v>
      </c>
      <c r="T220" s="6">
        <v>66888.399999999994</v>
      </c>
      <c r="U220" s="6">
        <v>84723.9</v>
      </c>
      <c r="V220" s="6">
        <v>57326.5</v>
      </c>
      <c r="W220" s="6">
        <v>8207.6</v>
      </c>
      <c r="X220" s="6">
        <v>6137.7</v>
      </c>
      <c r="Y220" s="6">
        <v>719828.1</v>
      </c>
      <c r="Z220" s="6">
        <v>377551.7</v>
      </c>
      <c r="AA220" s="6">
        <v>1296730.3999999999</v>
      </c>
      <c r="AB220" s="6">
        <v>128039.5</v>
      </c>
      <c r="AC220" s="6">
        <v>291.10000000000002</v>
      </c>
      <c r="AD220" s="6">
        <v>572</v>
      </c>
      <c r="AE220" s="6">
        <v>89091.9</v>
      </c>
      <c r="AF220" s="6">
        <v>49662.2</v>
      </c>
      <c r="AG220" s="6">
        <v>1302356</v>
      </c>
      <c r="AH220" s="6">
        <v>128616.7</v>
      </c>
      <c r="AI220" s="6">
        <v>1045.7</v>
      </c>
      <c r="AJ220" s="6">
        <v>590</v>
      </c>
      <c r="AK220" s="6">
        <v>11620.6</v>
      </c>
      <c r="AL220" s="6">
        <v>8959.1</v>
      </c>
      <c r="AM220" s="48">
        <v>47963.199999999997</v>
      </c>
      <c r="AN220" s="48">
        <v>37911.5</v>
      </c>
      <c r="AO220" s="6">
        <v>6431.5</v>
      </c>
      <c r="AP220" s="48">
        <v>5088</v>
      </c>
      <c r="AQ220" s="6">
        <v>13208.8</v>
      </c>
      <c r="AR220" s="6">
        <v>5202.8999999999996</v>
      </c>
      <c r="AS220" s="6">
        <v>7.5</v>
      </c>
      <c r="AT220" s="6">
        <v>12</v>
      </c>
      <c r="AU220" s="7">
        <v>235378.29</v>
      </c>
      <c r="AV220" s="7">
        <v>33944</v>
      </c>
      <c r="AW220" s="6">
        <v>4934.6000000000004</v>
      </c>
      <c r="AX220" s="6">
        <v>2358.3000000000002</v>
      </c>
      <c r="AY220" s="6">
        <v>4240.1000000000004</v>
      </c>
      <c r="AZ220" s="6">
        <v>1939.2</v>
      </c>
      <c r="BA220" s="6">
        <v>789.6</v>
      </c>
      <c r="BB220" s="6">
        <v>1.95</v>
      </c>
      <c r="BC220" s="6">
        <v>0.96</v>
      </c>
      <c r="BD220" s="6">
        <v>0.36</v>
      </c>
      <c r="BE220" s="6">
        <v>0.06</v>
      </c>
      <c r="BF220" s="6">
        <v>1.7</v>
      </c>
      <c r="BG220" s="6">
        <v>0.87</v>
      </c>
      <c r="BH220" s="6">
        <v>22.8</v>
      </c>
      <c r="BI220" s="6">
        <v>148.69999999999999</v>
      </c>
      <c r="BJ220" s="6">
        <v>0.2</v>
      </c>
    </row>
    <row r="221" spans="1:62">
      <c r="A221" s="5">
        <v>41481</v>
      </c>
      <c r="B221" s="6">
        <v>2658.2</v>
      </c>
      <c r="C221" s="6">
        <v>1408.4</v>
      </c>
      <c r="D221" s="6">
        <v>4803.2</v>
      </c>
      <c r="E221" s="6"/>
      <c r="F221" s="6"/>
      <c r="G221" s="6"/>
      <c r="H221" s="6">
        <v>0</v>
      </c>
      <c r="I221" s="6">
        <v>0</v>
      </c>
      <c r="J221" s="6">
        <v>411238.7</v>
      </c>
      <c r="K221" s="6">
        <v>163790.20000000001</v>
      </c>
      <c r="L221" s="6">
        <v>39741</v>
      </c>
      <c r="M221" s="6">
        <v>9.1999999999999993</v>
      </c>
      <c r="N221" s="6">
        <v>14.9</v>
      </c>
      <c r="O221" s="6">
        <v>13658</v>
      </c>
      <c r="P221" s="6">
        <v>6340.8</v>
      </c>
      <c r="Q221" s="6">
        <v>156217.79999999999</v>
      </c>
      <c r="R221" s="6">
        <v>125488.1</v>
      </c>
      <c r="S221" s="6">
        <v>78054.399999999994</v>
      </c>
      <c r="T221" s="6">
        <v>66899.899999999994</v>
      </c>
      <c r="U221" s="6">
        <v>84738.8</v>
      </c>
      <c r="V221" s="6">
        <v>57333.7</v>
      </c>
      <c r="W221" s="6">
        <v>8225</v>
      </c>
      <c r="X221" s="6">
        <v>6148.5</v>
      </c>
      <c r="Y221" s="6">
        <v>719912.7</v>
      </c>
      <c r="Z221" s="6">
        <v>377602.5</v>
      </c>
      <c r="AA221" s="6">
        <v>1296819.2</v>
      </c>
      <c r="AB221" s="6">
        <v>128063.5</v>
      </c>
      <c r="AC221" s="6">
        <v>291.10000000000002</v>
      </c>
      <c r="AD221" s="6">
        <v>572</v>
      </c>
      <c r="AE221" s="6">
        <v>89288.6</v>
      </c>
      <c r="AF221" s="6">
        <v>49768.9</v>
      </c>
      <c r="AG221" s="6">
        <v>1302557.2</v>
      </c>
      <c r="AH221" s="6">
        <v>128640.7</v>
      </c>
      <c r="AI221" s="6">
        <v>1045.7</v>
      </c>
      <c r="AJ221" s="6">
        <v>590</v>
      </c>
      <c r="AK221" s="6">
        <v>11620.6</v>
      </c>
      <c r="AL221" s="6">
        <v>8959.1</v>
      </c>
      <c r="AM221" s="6">
        <v>47971.6</v>
      </c>
      <c r="AN221" s="6">
        <v>37917.300000000003</v>
      </c>
      <c r="AO221" s="6">
        <v>6448.9</v>
      </c>
      <c r="AP221" s="6">
        <v>5102.3</v>
      </c>
      <c r="AQ221" s="6">
        <v>13230.7</v>
      </c>
      <c r="AR221" s="6">
        <v>5211.6000000000004</v>
      </c>
      <c r="AS221" s="6">
        <v>7.5</v>
      </c>
      <c r="AT221" s="6">
        <v>12</v>
      </c>
      <c r="AU221" s="7">
        <v>235378.29</v>
      </c>
      <c r="AV221" s="7">
        <v>33944</v>
      </c>
      <c r="AW221" s="6">
        <v>4936.8</v>
      </c>
      <c r="AX221" s="6">
        <v>2359.1999999999998</v>
      </c>
      <c r="AY221" s="6">
        <v>4240.1000000000004</v>
      </c>
      <c r="AZ221" s="6">
        <v>1939.2</v>
      </c>
      <c r="BA221" s="6">
        <v>789.6</v>
      </c>
      <c r="BB221" s="6">
        <v>1.95</v>
      </c>
      <c r="BC221" s="6">
        <v>0.96</v>
      </c>
      <c r="BD221" s="6">
        <v>0.36</v>
      </c>
      <c r="BE221" s="6">
        <v>0.06</v>
      </c>
      <c r="BF221" s="6">
        <v>1.7</v>
      </c>
      <c r="BG221" s="6">
        <v>0.87</v>
      </c>
      <c r="BH221" s="6">
        <v>22.8</v>
      </c>
      <c r="BI221" s="6">
        <v>148.69999999999999</v>
      </c>
      <c r="BJ221" s="6">
        <v>0.2</v>
      </c>
    </row>
    <row r="222" spans="1:62">
      <c r="A222" s="5">
        <v>41482</v>
      </c>
      <c r="B222" s="6">
        <v>2658.2</v>
      </c>
      <c r="C222" s="6">
        <v>1408.4</v>
      </c>
      <c r="D222" s="6">
        <v>4803.2</v>
      </c>
      <c r="E222" s="6"/>
      <c r="F222" s="6"/>
      <c r="G222" s="6"/>
      <c r="H222" s="6">
        <v>0</v>
      </c>
      <c r="I222" s="6">
        <v>0</v>
      </c>
      <c r="J222" s="6">
        <v>411484</v>
      </c>
      <c r="K222" s="6">
        <v>163888</v>
      </c>
      <c r="L222" s="6">
        <v>39765</v>
      </c>
      <c r="M222" s="6">
        <v>9.1999999999999993</v>
      </c>
      <c r="N222" s="6">
        <v>14.9</v>
      </c>
      <c r="O222" s="6">
        <v>13660.2</v>
      </c>
      <c r="P222" s="6">
        <v>6342.1</v>
      </c>
      <c r="Q222" s="48">
        <v>156249.70000000001</v>
      </c>
      <c r="R222" s="48">
        <v>125513.9</v>
      </c>
      <c r="S222" s="6">
        <v>78069.100000000006</v>
      </c>
      <c r="T222" s="6">
        <v>66911.899999999994</v>
      </c>
      <c r="U222" s="6">
        <v>84741.5</v>
      </c>
      <c r="V222" s="6">
        <v>57340.800000000003</v>
      </c>
      <c r="W222" s="6">
        <v>8241.5</v>
      </c>
      <c r="X222" s="6">
        <v>6158.9</v>
      </c>
      <c r="Y222" s="6">
        <v>720008.7</v>
      </c>
      <c r="Z222" s="6">
        <v>377653.4</v>
      </c>
      <c r="AA222" s="6">
        <v>1296918.3999999999</v>
      </c>
      <c r="AB222" s="6">
        <v>128087.5</v>
      </c>
      <c r="AC222" s="6">
        <v>291.10000000000002</v>
      </c>
      <c r="AD222" s="6">
        <v>572</v>
      </c>
      <c r="AE222" s="6">
        <v>89559.3</v>
      </c>
      <c r="AF222" s="6">
        <v>49914</v>
      </c>
      <c r="AG222" s="6">
        <v>1302828.8</v>
      </c>
      <c r="AH222" s="6">
        <v>128664.7</v>
      </c>
      <c r="AI222" s="6">
        <v>1045.7</v>
      </c>
      <c r="AJ222" s="6">
        <v>590</v>
      </c>
      <c r="AK222" s="6">
        <v>11620.5</v>
      </c>
      <c r="AL222" s="6">
        <v>8959.1</v>
      </c>
      <c r="AM222" s="48">
        <v>47981</v>
      </c>
      <c r="AN222" s="48">
        <v>37923.9</v>
      </c>
      <c r="AO222" s="6">
        <v>6466.3</v>
      </c>
      <c r="AP222" s="48">
        <v>5116.8</v>
      </c>
      <c r="AQ222" s="6">
        <v>13247.3</v>
      </c>
      <c r="AR222" s="6">
        <v>5218.3</v>
      </c>
      <c r="AS222" s="6">
        <v>7.5</v>
      </c>
      <c r="AT222" s="6">
        <v>12</v>
      </c>
      <c r="AU222" s="7">
        <v>235378.29</v>
      </c>
      <c r="AV222" s="7">
        <v>33944</v>
      </c>
      <c r="AW222" s="6">
        <v>4939.3</v>
      </c>
      <c r="AX222" s="6">
        <v>2360.3000000000002</v>
      </c>
      <c r="AY222" s="6">
        <v>4240.1000000000004</v>
      </c>
      <c r="AZ222" s="6">
        <v>1939.2</v>
      </c>
      <c r="BA222" s="6">
        <v>789.6</v>
      </c>
      <c r="BB222" s="6">
        <v>1.95</v>
      </c>
      <c r="BC222" s="6">
        <v>0.96</v>
      </c>
      <c r="BD222" s="6">
        <v>0.36</v>
      </c>
      <c r="BE222" s="6">
        <v>0.06</v>
      </c>
      <c r="BF222" s="6">
        <v>1.7</v>
      </c>
      <c r="BG222" s="6">
        <v>0.87</v>
      </c>
      <c r="BH222" s="6">
        <v>22.8</v>
      </c>
      <c r="BI222" s="6">
        <v>148.69999999999999</v>
      </c>
      <c r="BJ222" s="6">
        <v>0.2</v>
      </c>
    </row>
    <row r="223" spans="1:62">
      <c r="A223" s="5">
        <v>41483</v>
      </c>
      <c r="B223" s="6">
        <v>2658.2</v>
      </c>
      <c r="C223" s="6">
        <v>1408.4</v>
      </c>
      <c r="D223" s="6">
        <v>4803.2</v>
      </c>
      <c r="E223" s="6"/>
      <c r="F223" s="6"/>
      <c r="G223" s="6"/>
      <c r="H223" s="6">
        <v>0</v>
      </c>
      <c r="I223" s="6">
        <v>0</v>
      </c>
      <c r="J223" s="9">
        <v>411739.5</v>
      </c>
      <c r="K223" s="6">
        <v>163989</v>
      </c>
      <c r="L223" s="6">
        <v>39789</v>
      </c>
      <c r="M223" s="6">
        <v>9.1999999999999993</v>
      </c>
      <c r="N223" s="6">
        <v>14.9</v>
      </c>
      <c r="O223" s="6">
        <v>13660.5</v>
      </c>
      <c r="P223" s="6">
        <v>6342.3</v>
      </c>
      <c r="Q223" s="48">
        <v>156281.1</v>
      </c>
      <c r="R223" s="48">
        <v>125539.5</v>
      </c>
      <c r="S223" s="9">
        <v>78085.399999999994</v>
      </c>
      <c r="T223" s="9">
        <v>66924.899999999994</v>
      </c>
      <c r="U223" s="9">
        <v>84750.399999999994</v>
      </c>
      <c r="V223" s="9">
        <v>57348.1</v>
      </c>
      <c r="W223" s="6">
        <v>8258.2000000000007</v>
      </c>
      <c r="X223" s="6">
        <v>6169.3</v>
      </c>
      <c r="Y223" s="9">
        <v>720104</v>
      </c>
      <c r="Z223" s="9">
        <v>377709</v>
      </c>
      <c r="AA223" s="9">
        <v>1297017</v>
      </c>
      <c r="AB223" s="9">
        <v>128111.5</v>
      </c>
      <c r="AC223" s="6">
        <v>291.10000000000002</v>
      </c>
      <c r="AD223" s="6">
        <v>572</v>
      </c>
      <c r="AE223" s="9">
        <v>89847.6</v>
      </c>
      <c r="AF223" s="9">
        <v>50061.7</v>
      </c>
      <c r="AG223" s="9">
        <v>1303118</v>
      </c>
      <c r="AH223" s="9">
        <v>128688.7</v>
      </c>
      <c r="AI223" s="6">
        <v>1045.7</v>
      </c>
      <c r="AJ223" s="6">
        <v>590</v>
      </c>
      <c r="AK223" s="6">
        <v>11620.5</v>
      </c>
      <c r="AL223" s="6">
        <v>8959.1</v>
      </c>
      <c r="AM223" s="48">
        <v>47990.6</v>
      </c>
      <c r="AN223" s="48">
        <v>37930.699999999997</v>
      </c>
      <c r="AO223" s="9">
        <v>6483.6</v>
      </c>
      <c r="AP223" s="48">
        <v>5131.1000000000004</v>
      </c>
      <c r="AQ223" s="9">
        <v>13270</v>
      </c>
      <c r="AR223" s="9">
        <v>5227.2</v>
      </c>
      <c r="AS223" s="6">
        <v>7.5</v>
      </c>
      <c r="AT223" s="6">
        <v>12</v>
      </c>
      <c r="AU223" s="7">
        <v>235378.29</v>
      </c>
      <c r="AV223" s="7">
        <v>33944</v>
      </c>
      <c r="AW223" s="6">
        <v>4942.8999999999996</v>
      </c>
      <c r="AX223" s="6">
        <v>2362</v>
      </c>
      <c r="AY223" s="6">
        <v>4240.1000000000004</v>
      </c>
      <c r="AZ223" s="6">
        <v>1939.2</v>
      </c>
      <c r="BA223" s="6">
        <v>789.6</v>
      </c>
      <c r="BB223" s="6">
        <v>1.95</v>
      </c>
      <c r="BC223" s="6">
        <v>0.96</v>
      </c>
      <c r="BD223" s="6">
        <v>0.36</v>
      </c>
      <c r="BE223" s="6">
        <v>0.06</v>
      </c>
      <c r="BF223" s="6">
        <v>1.7</v>
      </c>
      <c r="BG223" s="6">
        <v>0.87</v>
      </c>
      <c r="BH223" s="6">
        <v>22.8</v>
      </c>
      <c r="BI223" s="6">
        <v>148.69999999999999</v>
      </c>
      <c r="BJ223" s="6">
        <v>0.2</v>
      </c>
    </row>
    <row r="224" spans="1:62">
      <c r="A224" s="5">
        <v>41484</v>
      </c>
      <c r="B224" s="6">
        <v>2659.2</v>
      </c>
      <c r="C224" s="6">
        <v>1408.99</v>
      </c>
      <c r="D224" s="6">
        <v>4804.5</v>
      </c>
      <c r="E224" s="6"/>
      <c r="F224" s="6"/>
      <c r="G224" s="6"/>
      <c r="H224" s="6">
        <v>0</v>
      </c>
      <c r="I224" s="6">
        <v>0</v>
      </c>
      <c r="J224" s="6">
        <v>411994.5</v>
      </c>
      <c r="K224" s="6">
        <v>164089.60000000001</v>
      </c>
      <c r="L224" s="6">
        <v>39813</v>
      </c>
      <c r="M224" s="6">
        <v>9.1999999999999993</v>
      </c>
      <c r="N224" s="6">
        <v>14.9</v>
      </c>
      <c r="O224" s="6">
        <v>13661.6</v>
      </c>
      <c r="P224" s="6">
        <v>6343</v>
      </c>
      <c r="Q224" s="6">
        <v>156312.70000000001</v>
      </c>
      <c r="R224" s="6">
        <v>125565.1</v>
      </c>
      <c r="S224" s="6">
        <v>78100.3</v>
      </c>
      <c r="T224" s="6">
        <v>66937.399999999994</v>
      </c>
      <c r="U224" s="6">
        <v>84759.8</v>
      </c>
      <c r="V224" s="6">
        <v>57355.4</v>
      </c>
      <c r="W224" s="6">
        <v>8275.5</v>
      </c>
      <c r="X224" s="6">
        <v>6179.8</v>
      </c>
      <c r="Y224" s="6">
        <v>720200.3</v>
      </c>
      <c r="Z224" s="6">
        <v>377760.6</v>
      </c>
      <c r="AA224" s="6">
        <v>1297117</v>
      </c>
      <c r="AB224" s="6">
        <v>128135.5</v>
      </c>
      <c r="AC224" s="6">
        <v>291.10000000000002</v>
      </c>
      <c r="AD224" s="6">
        <v>572</v>
      </c>
      <c r="AE224" s="6">
        <v>90127</v>
      </c>
      <c r="AF224" s="6">
        <v>50208.7</v>
      </c>
      <c r="AG224" s="6">
        <v>1303400.3999999999</v>
      </c>
      <c r="AH224" s="6">
        <v>128712.7</v>
      </c>
      <c r="AI224" s="6">
        <v>1045.7</v>
      </c>
      <c r="AJ224" s="6">
        <v>590</v>
      </c>
      <c r="AK224" s="6">
        <v>11620.5</v>
      </c>
      <c r="AL224" s="6">
        <v>8959.1</v>
      </c>
      <c r="AM224" s="6">
        <v>48001.2</v>
      </c>
      <c r="AN224" s="6">
        <v>37938.199999999997</v>
      </c>
      <c r="AO224" s="6">
        <v>6501</v>
      </c>
      <c r="AP224" s="6">
        <v>5145.5</v>
      </c>
      <c r="AQ224" s="6">
        <v>13284.7</v>
      </c>
      <c r="AR224" s="6">
        <v>5233.2</v>
      </c>
      <c r="AS224" s="6">
        <v>7.5</v>
      </c>
      <c r="AT224" s="6">
        <v>12</v>
      </c>
      <c r="AU224" s="7">
        <v>235378.29</v>
      </c>
      <c r="AV224" s="7">
        <v>33944</v>
      </c>
      <c r="AW224" s="6">
        <v>4946.5</v>
      </c>
      <c r="AX224" s="6">
        <v>2363.8000000000002</v>
      </c>
      <c r="AY224" s="6">
        <v>4240.1000000000004</v>
      </c>
      <c r="AZ224" s="6">
        <v>1939.2</v>
      </c>
      <c r="BA224" s="6">
        <v>789.6</v>
      </c>
      <c r="BB224" s="6">
        <v>1.95</v>
      </c>
      <c r="BC224" s="6">
        <v>0.96</v>
      </c>
      <c r="BD224" s="6">
        <v>0.36</v>
      </c>
      <c r="BE224" s="6">
        <v>0.06</v>
      </c>
      <c r="BF224" s="6">
        <v>1.7</v>
      </c>
      <c r="BG224" s="6">
        <v>0.87</v>
      </c>
      <c r="BH224" s="6">
        <v>22.8</v>
      </c>
      <c r="BI224" s="6">
        <v>148.80000000000001</v>
      </c>
      <c r="BJ224" s="6">
        <v>0.2</v>
      </c>
    </row>
    <row r="225" spans="1:62">
      <c r="A225" s="5">
        <v>41485</v>
      </c>
      <c r="B225" s="6">
        <v>2659.2</v>
      </c>
      <c r="C225" s="6">
        <v>1408.99</v>
      </c>
      <c r="D225" s="6">
        <v>4804.5</v>
      </c>
      <c r="E225" s="6"/>
      <c r="F225" s="6"/>
      <c r="G225" s="6"/>
      <c r="H225" s="6">
        <v>0</v>
      </c>
      <c r="I225" s="6">
        <v>0</v>
      </c>
      <c r="J225" s="6">
        <v>412243</v>
      </c>
      <c r="K225" s="6">
        <v>164188.4</v>
      </c>
      <c r="L225" s="6">
        <v>39837</v>
      </c>
      <c r="M225" s="6">
        <v>9.1999999999999993</v>
      </c>
      <c r="N225" s="6">
        <v>14.9</v>
      </c>
      <c r="O225" s="6">
        <v>13662.9</v>
      </c>
      <c r="P225" s="6">
        <v>6344</v>
      </c>
      <c r="Q225" s="6">
        <v>156342.1</v>
      </c>
      <c r="R225" s="6">
        <v>125588.6</v>
      </c>
      <c r="S225" s="6">
        <v>78115.899999999994</v>
      </c>
      <c r="T225" s="6">
        <v>66950</v>
      </c>
      <c r="U225" s="6">
        <v>84769.600000000006</v>
      </c>
      <c r="V225" s="6">
        <v>57363.199999999997</v>
      </c>
      <c r="W225" s="6">
        <v>8292.7999999999993</v>
      </c>
      <c r="X225" s="6">
        <v>6190.5</v>
      </c>
      <c r="Y225" s="6">
        <v>720296.2</v>
      </c>
      <c r="Z225" s="6">
        <v>377813</v>
      </c>
      <c r="AA225" s="6">
        <v>1297216.1000000001</v>
      </c>
      <c r="AB225" s="6">
        <v>128159.5</v>
      </c>
      <c r="AC225" s="6">
        <v>291.10000000000002</v>
      </c>
      <c r="AD225" s="6">
        <v>572</v>
      </c>
      <c r="AE225" s="6">
        <v>90407</v>
      </c>
      <c r="AF225" s="6">
        <v>50355</v>
      </c>
      <c r="AG225" s="6">
        <v>1303681.2</v>
      </c>
      <c r="AH225" s="6">
        <v>128736.7</v>
      </c>
      <c r="AI225" s="6">
        <v>1045.7</v>
      </c>
      <c r="AJ225" s="6">
        <v>590</v>
      </c>
      <c r="AK225" s="6">
        <v>11620.5</v>
      </c>
      <c r="AL225" s="6">
        <v>8959.1</v>
      </c>
      <c r="AM225" s="6">
        <v>48011</v>
      </c>
      <c r="AN225" s="6">
        <v>37945.199999999997</v>
      </c>
      <c r="AO225" s="6">
        <v>6518.5</v>
      </c>
      <c r="AP225" s="6">
        <v>5159.8999999999996</v>
      </c>
      <c r="AQ225" s="6">
        <v>13306.8</v>
      </c>
      <c r="AR225" s="6">
        <v>5242</v>
      </c>
      <c r="AS225" s="6">
        <v>7.5</v>
      </c>
      <c r="AT225" s="6">
        <v>12</v>
      </c>
      <c r="AU225" s="7">
        <v>235378.29</v>
      </c>
      <c r="AV225" s="7">
        <v>33944</v>
      </c>
      <c r="AW225" s="6">
        <v>4949.5</v>
      </c>
      <c r="AX225" s="6">
        <v>2365.3000000000002</v>
      </c>
      <c r="AY225" s="6">
        <v>4240.1000000000004</v>
      </c>
      <c r="AZ225" s="6">
        <v>1939.2</v>
      </c>
      <c r="BA225" s="6">
        <v>789.6</v>
      </c>
      <c r="BB225" s="6">
        <v>1.95</v>
      </c>
      <c r="BC225" s="6">
        <v>0.96</v>
      </c>
      <c r="BD225" s="6">
        <v>0.36</v>
      </c>
      <c r="BE225" s="6">
        <v>0.06</v>
      </c>
      <c r="BF225" s="6">
        <v>1.7</v>
      </c>
      <c r="BG225" s="6">
        <v>0.87</v>
      </c>
      <c r="BH225" s="6">
        <v>22.8</v>
      </c>
      <c r="BI225" s="6">
        <v>148.80000000000001</v>
      </c>
      <c r="BJ225" s="6">
        <v>0.2</v>
      </c>
    </row>
    <row r="226" spans="1:62">
      <c r="A226" s="5">
        <v>41486</v>
      </c>
      <c r="B226" s="6">
        <v>2659.2</v>
      </c>
      <c r="C226" s="6">
        <v>1408.99</v>
      </c>
      <c r="D226" s="6">
        <v>4804.5</v>
      </c>
      <c r="E226" s="6"/>
      <c r="F226" s="6"/>
      <c r="G226" s="6"/>
      <c r="H226" s="6">
        <v>0</v>
      </c>
      <c r="I226" s="6">
        <v>0</v>
      </c>
      <c r="J226" s="6">
        <v>412495</v>
      </c>
      <c r="K226" s="6">
        <v>164288</v>
      </c>
      <c r="L226" s="6">
        <v>39861</v>
      </c>
      <c r="M226" s="6">
        <v>9.1999999999999993</v>
      </c>
      <c r="N226" s="6">
        <v>14.9</v>
      </c>
      <c r="O226" s="6">
        <v>13664.9</v>
      </c>
      <c r="P226" s="6">
        <v>6345.3</v>
      </c>
      <c r="Q226" s="6">
        <v>156370.1</v>
      </c>
      <c r="R226" s="6">
        <v>125611.1</v>
      </c>
      <c r="S226" s="6">
        <v>78132.2</v>
      </c>
      <c r="T226" s="6">
        <v>66963</v>
      </c>
      <c r="U226" s="6">
        <v>84779.6</v>
      </c>
      <c r="V226" s="6">
        <v>57370.9</v>
      </c>
      <c r="W226" s="6">
        <v>8309.7999999999993</v>
      </c>
      <c r="X226" s="6">
        <v>6201.4</v>
      </c>
      <c r="Y226" s="6">
        <v>720502.8</v>
      </c>
      <c r="Z226" s="6">
        <v>377916</v>
      </c>
      <c r="AA226" s="6">
        <v>1297426</v>
      </c>
      <c r="AB226" s="6">
        <v>128183.5</v>
      </c>
      <c r="AC226" s="6">
        <v>291.10000000000002</v>
      </c>
      <c r="AD226" s="6">
        <v>572</v>
      </c>
      <c r="AE226" s="6">
        <v>90583.3</v>
      </c>
      <c r="AF226" s="6">
        <v>50453</v>
      </c>
      <c r="AG226" s="6">
        <v>1303860</v>
      </c>
      <c r="AH226" s="6">
        <v>128760.7</v>
      </c>
      <c r="AI226" s="6">
        <v>1045.7</v>
      </c>
      <c r="AJ226" s="6">
        <v>590</v>
      </c>
      <c r="AK226" s="6">
        <v>11620.5</v>
      </c>
      <c r="AL226" s="6">
        <v>8959.1</v>
      </c>
      <c r="AM226" s="6">
        <v>48021.5</v>
      </c>
      <c r="AN226" s="6">
        <v>37952.699999999997</v>
      </c>
      <c r="AO226" s="6">
        <v>6535.8</v>
      </c>
      <c r="AP226" s="6">
        <v>5174.3</v>
      </c>
      <c r="AQ226" s="6">
        <v>13332.8</v>
      </c>
      <c r="AR226" s="6">
        <v>5252.5</v>
      </c>
      <c r="AS226" s="6">
        <v>7.5</v>
      </c>
      <c r="AT226" s="6">
        <v>12</v>
      </c>
      <c r="AU226" s="7">
        <v>235378.29</v>
      </c>
      <c r="AV226" s="7">
        <v>33944</v>
      </c>
      <c r="AW226" s="6">
        <v>4952.3999999999996</v>
      </c>
      <c r="AX226" s="6">
        <v>2366.6</v>
      </c>
      <c r="AY226" s="6">
        <v>4240.1000000000004</v>
      </c>
      <c r="AZ226" s="6">
        <v>1939.2</v>
      </c>
      <c r="BA226" s="6">
        <v>789.6</v>
      </c>
      <c r="BB226" s="6">
        <v>1.95</v>
      </c>
      <c r="BC226" s="6">
        <v>0.96</v>
      </c>
      <c r="BD226" s="6">
        <v>0.36</v>
      </c>
      <c r="BE226" s="6">
        <v>0.06</v>
      </c>
      <c r="BF226" s="6">
        <v>1.7</v>
      </c>
      <c r="BG226" s="6">
        <v>0.87</v>
      </c>
      <c r="BH226" s="6">
        <v>22.8</v>
      </c>
      <c r="BI226" s="6">
        <v>148.80000000000001</v>
      </c>
      <c r="BJ226" s="6">
        <v>0.2</v>
      </c>
    </row>
    <row r="227" spans="1:62">
      <c r="A227" s="17"/>
      <c r="B227" s="18"/>
      <c r="C227" s="18"/>
      <c r="D227" s="18"/>
      <c r="E227" s="18"/>
      <c r="F227" s="18"/>
      <c r="G227" s="18"/>
      <c r="H227" s="18"/>
      <c r="I227" s="18"/>
      <c r="J227" s="19"/>
      <c r="K227" s="19"/>
      <c r="L227" s="20"/>
      <c r="M227" s="18"/>
      <c r="N227" s="18"/>
      <c r="O227" s="21"/>
      <c r="P227" s="18"/>
      <c r="Q227" s="18"/>
      <c r="R227" s="18"/>
      <c r="S227" s="18"/>
      <c r="T227" s="22"/>
      <c r="U227" s="18"/>
      <c r="V227" s="18"/>
      <c r="W227" s="18"/>
      <c r="X227" s="18"/>
      <c r="Y227" s="18"/>
      <c r="Z227" s="18"/>
      <c r="AA227" s="18"/>
      <c r="AB227" s="21"/>
      <c r="AC227" s="18"/>
      <c r="AD227" s="18"/>
      <c r="AE227" s="24"/>
      <c r="AF227" s="25"/>
      <c r="AG227" s="24"/>
      <c r="AH227" s="18"/>
      <c r="AI227" s="18"/>
      <c r="AJ227" s="18"/>
      <c r="AK227" s="18"/>
      <c r="AL227" s="18"/>
      <c r="AM227" s="18"/>
      <c r="AN227" s="18"/>
      <c r="AO227" s="18"/>
      <c r="AP227" s="18"/>
      <c r="AQ227" s="21"/>
      <c r="AR227" s="21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</row>
    <row r="228" spans="1:62">
      <c r="A228" s="5">
        <v>41486</v>
      </c>
      <c r="B228" s="6">
        <v>2659.2</v>
      </c>
      <c r="C228" s="6">
        <v>1408.99</v>
      </c>
      <c r="D228" s="6">
        <v>4804.5</v>
      </c>
      <c r="E228" s="6"/>
      <c r="F228" s="6"/>
      <c r="G228" s="6"/>
      <c r="H228" s="6">
        <v>0</v>
      </c>
      <c r="I228" s="6">
        <v>0</v>
      </c>
      <c r="J228" s="6">
        <v>412495</v>
      </c>
      <c r="K228" s="6">
        <v>164288</v>
      </c>
      <c r="L228" s="6">
        <v>39861</v>
      </c>
      <c r="M228" s="6">
        <v>9.5</v>
      </c>
      <c r="N228" s="6">
        <v>15.5</v>
      </c>
      <c r="O228" s="6">
        <v>13664.9</v>
      </c>
      <c r="P228" s="6">
        <v>6345.3</v>
      </c>
      <c r="Q228" s="6">
        <v>156370.1</v>
      </c>
      <c r="R228" s="6">
        <v>125611.1</v>
      </c>
      <c r="S228" s="6">
        <v>78132.2</v>
      </c>
      <c r="T228" s="6">
        <v>66963</v>
      </c>
      <c r="U228" s="6">
        <v>84779.6</v>
      </c>
      <c r="V228" s="6">
        <v>57370.9</v>
      </c>
      <c r="W228" s="6">
        <v>8309.7999999999993</v>
      </c>
      <c r="X228" s="6">
        <v>6201.4</v>
      </c>
      <c r="Y228" s="6">
        <v>720502.8</v>
      </c>
      <c r="Z228" s="6">
        <v>377916</v>
      </c>
      <c r="AA228" s="6">
        <v>1297426</v>
      </c>
      <c r="AB228" s="6">
        <v>128183.5</v>
      </c>
      <c r="AC228" s="6">
        <v>291.10000000000002</v>
      </c>
      <c r="AD228" s="6">
        <v>572</v>
      </c>
      <c r="AE228" s="6">
        <v>90583.3</v>
      </c>
      <c r="AF228" s="6">
        <v>50453</v>
      </c>
      <c r="AG228" s="6">
        <v>1303860</v>
      </c>
      <c r="AH228" s="6">
        <v>128760.7</v>
      </c>
      <c r="AI228" s="6">
        <v>1045.7</v>
      </c>
      <c r="AJ228" s="6">
        <v>590</v>
      </c>
      <c r="AK228" s="6">
        <v>11620.5</v>
      </c>
      <c r="AL228" s="6">
        <v>8959.1</v>
      </c>
      <c r="AM228" s="6">
        <v>48021.5</v>
      </c>
      <c r="AN228" s="6">
        <v>37952.699999999997</v>
      </c>
      <c r="AO228" s="6">
        <v>6535.8</v>
      </c>
      <c r="AP228" s="6">
        <v>5174.3</v>
      </c>
      <c r="AQ228" s="6">
        <v>13332.8</v>
      </c>
      <c r="AR228" s="6">
        <v>5252.5</v>
      </c>
      <c r="AS228" s="6">
        <v>7.6</v>
      </c>
      <c r="AT228" s="6">
        <v>12.1</v>
      </c>
      <c r="AU228" s="7">
        <v>235378.29</v>
      </c>
      <c r="AV228" s="7">
        <v>33944</v>
      </c>
      <c r="AW228" s="6">
        <v>4952.3999999999996</v>
      </c>
      <c r="AX228" s="6">
        <v>2366.6</v>
      </c>
      <c r="AY228" s="6">
        <v>4240.1000000000004</v>
      </c>
      <c r="AZ228" s="6">
        <v>1939.2</v>
      </c>
      <c r="BA228" s="6">
        <v>789.6</v>
      </c>
      <c r="BB228" s="6">
        <v>1.95</v>
      </c>
      <c r="BC228" s="6">
        <v>0.96</v>
      </c>
      <c r="BD228" s="6">
        <v>0.36</v>
      </c>
      <c r="BE228" s="6">
        <v>0.06</v>
      </c>
      <c r="BF228" s="6">
        <v>1.7</v>
      </c>
      <c r="BG228" s="6">
        <v>0.87</v>
      </c>
      <c r="BH228" s="6">
        <v>22.9</v>
      </c>
      <c r="BI228" s="6">
        <v>148.80000000000001</v>
      </c>
      <c r="BJ228" s="6">
        <v>0.2</v>
      </c>
    </row>
    <row r="229" spans="1:62">
      <c r="A229" s="5">
        <v>41487</v>
      </c>
      <c r="B229" s="6">
        <v>2659.2</v>
      </c>
      <c r="C229" s="6">
        <v>1408.99</v>
      </c>
      <c r="D229" s="6">
        <v>4804.5</v>
      </c>
      <c r="E229" s="6"/>
      <c r="F229" s="6"/>
      <c r="G229" s="6"/>
      <c r="H229" s="6">
        <v>0</v>
      </c>
      <c r="I229" s="6">
        <v>0</v>
      </c>
      <c r="J229" s="6">
        <v>412754</v>
      </c>
      <c r="K229" s="6">
        <v>164390</v>
      </c>
      <c r="L229" s="6">
        <v>39885</v>
      </c>
      <c r="M229" s="6">
        <v>9.5</v>
      </c>
      <c r="N229" s="6">
        <v>15.5</v>
      </c>
      <c r="O229" s="6">
        <v>13667</v>
      </c>
      <c r="P229" s="6">
        <v>6346.6</v>
      </c>
      <c r="Q229" s="6">
        <v>156397.4</v>
      </c>
      <c r="R229" s="6">
        <v>125633.1</v>
      </c>
      <c r="S229" s="6">
        <v>78147.399999999994</v>
      </c>
      <c r="T229" s="6">
        <v>66975.7</v>
      </c>
      <c r="U229" s="6">
        <v>84789.4</v>
      </c>
      <c r="V229" s="6">
        <v>57378.7</v>
      </c>
      <c r="W229" s="6">
        <v>8327.7000000000007</v>
      </c>
      <c r="X229" s="6">
        <v>6212.5</v>
      </c>
      <c r="Y229" s="6">
        <v>720785.3</v>
      </c>
      <c r="Z229" s="6">
        <v>378055</v>
      </c>
      <c r="AA229" s="6">
        <v>1297710</v>
      </c>
      <c r="AB229" s="6">
        <v>128207.5</v>
      </c>
      <c r="AC229" s="6">
        <v>291.10000000000002</v>
      </c>
      <c r="AD229" s="6">
        <v>572</v>
      </c>
      <c r="AE229" s="6">
        <v>90679.7</v>
      </c>
      <c r="AF229" s="6">
        <v>50512.6</v>
      </c>
      <c r="AG229" s="6">
        <v>1303960</v>
      </c>
      <c r="AH229" s="6">
        <v>128784.7</v>
      </c>
      <c r="AI229" s="6">
        <v>1045.7</v>
      </c>
      <c r="AJ229" s="6">
        <v>590</v>
      </c>
      <c r="AK229" s="6">
        <v>11620.5</v>
      </c>
      <c r="AL229" s="6">
        <v>8959.1</v>
      </c>
      <c r="AM229" s="51">
        <v>48030.9</v>
      </c>
      <c r="AN229" s="51">
        <v>37959.300000000003</v>
      </c>
      <c r="AO229" s="6">
        <v>6553.2</v>
      </c>
      <c r="AP229" s="6">
        <v>5188.8</v>
      </c>
      <c r="AQ229" s="51">
        <v>13350</v>
      </c>
      <c r="AR229" s="51">
        <v>5259.2</v>
      </c>
      <c r="AS229" s="6">
        <v>7.6</v>
      </c>
      <c r="AT229" s="6">
        <v>12.1</v>
      </c>
      <c r="AU229" s="7">
        <v>235378.29</v>
      </c>
      <c r="AV229" s="7">
        <v>33944</v>
      </c>
      <c r="AW229" s="6">
        <v>4955.2</v>
      </c>
      <c r="AX229" s="6">
        <v>2367.8000000000002</v>
      </c>
      <c r="AY229" s="6">
        <v>4240.1000000000004</v>
      </c>
      <c r="AZ229" s="6">
        <v>1939.2</v>
      </c>
      <c r="BA229" s="6">
        <v>789.6</v>
      </c>
      <c r="BB229" s="6">
        <v>1.95</v>
      </c>
      <c r="BC229" s="6">
        <v>0.96</v>
      </c>
      <c r="BD229" s="6">
        <v>0.36</v>
      </c>
      <c r="BE229" s="6">
        <v>0.06</v>
      </c>
      <c r="BF229" s="6">
        <v>1.7</v>
      </c>
      <c r="BG229" s="6">
        <v>0.87</v>
      </c>
      <c r="BH229" s="6">
        <v>22.9</v>
      </c>
      <c r="BI229" s="6">
        <v>148.80000000000001</v>
      </c>
      <c r="BJ229" s="6">
        <v>0.2</v>
      </c>
    </row>
    <row r="230" spans="1:62">
      <c r="A230" s="5">
        <v>41488</v>
      </c>
      <c r="B230" s="6">
        <v>2659.2</v>
      </c>
      <c r="C230" s="6">
        <v>1408.99</v>
      </c>
      <c r="D230" s="6">
        <v>4804.5</v>
      </c>
      <c r="E230" s="6"/>
      <c r="F230" s="6"/>
      <c r="G230" s="6"/>
      <c r="H230" s="6">
        <v>0</v>
      </c>
      <c r="I230" s="6">
        <v>0</v>
      </c>
      <c r="J230" s="6">
        <v>413004.6</v>
      </c>
      <c r="K230" s="6">
        <v>164489</v>
      </c>
      <c r="L230" s="6">
        <v>39909</v>
      </c>
      <c r="M230" s="6">
        <v>9.5</v>
      </c>
      <c r="N230" s="6">
        <v>15.5</v>
      </c>
      <c r="O230" s="6">
        <v>13669.5</v>
      </c>
      <c r="P230" s="6">
        <v>6348</v>
      </c>
      <c r="Q230" s="6">
        <v>156424.20000000001</v>
      </c>
      <c r="R230" s="6">
        <v>125654.5</v>
      </c>
      <c r="S230" s="6">
        <v>78163.7</v>
      </c>
      <c r="T230" s="6">
        <v>66988.800000000003</v>
      </c>
      <c r="U230" s="6">
        <v>84798.7</v>
      </c>
      <c r="V230" s="6">
        <v>57386.3</v>
      </c>
      <c r="W230" s="6">
        <v>8345.2999999999993</v>
      </c>
      <c r="X230" s="6">
        <v>6223.6</v>
      </c>
      <c r="Y230" s="6">
        <v>720984.8</v>
      </c>
      <c r="Z230" s="6">
        <v>378150.2</v>
      </c>
      <c r="AA230" s="6">
        <v>1297911.6000000001</v>
      </c>
      <c r="AB230" s="6">
        <v>128231.5</v>
      </c>
      <c r="AC230" s="6">
        <v>291.10000000000002</v>
      </c>
      <c r="AD230" s="6">
        <v>572</v>
      </c>
      <c r="AE230" s="6">
        <v>90859.5</v>
      </c>
      <c r="AF230" s="6">
        <v>50616.800000000003</v>
      </c>
      <c r="AG230" s="6">
        <v>1304142</v>
      </c>
      <c r="AH230" s="6">
        <v>128808.7</v>
      </c>
      <c r="AI230" s="6">
        <v>1045.7</v>
      </c>
      <c r="AJ230" s="6">
        <v>590</v>
      </c>
      <c r="AK230" s="6">
        <v>11620.5</v>
      </c>
      <c r="AL230" s="6">
        <v>8959.1</v>
      </c>
      <c r="AM230" s="51">
        <v>48041.2</v>
      </c>
      <c r="AN230" s="51">
        <v>37966.699999999997</v>
      </c>
      <c r="AO230" s="6">
        <v>6570.6</v>
      </c>
      <c r="AP230" s="6">
        <v>5203.2</v>
      </c>
      <c r="AQ230" s="51">
        <v>13375.1</v>
      </c>
      <c r="AR230" s="51">
        <v>5269</v>
      </c>
      <c r="AS230" s="6">
        <v>7.6</v>
      </c>
      <c r="AT230" s="6">
        <v>12.1</v>
      </c>
      <c r="AU230" s="7">
        <v>235378.29</v>
      </c>
      <c r="AV230" s="7">
        <v>33944</v>
      </c>
      <c r="AW230" s="6">
        <v>4957.2</v>
      </c>
      <c r="AX230" s="6">
        <v>2368.5</v>
      </c>
      <c r="AY230" s="6">
        <v>4240.1000000000004</v>
      </c>
      <c r="AZ230" s="6">
        <v>1939.2</v>
      </c>
      <c r="BA230" s="6">
        <v>789.6</v>
      </c>
      <c r="BB230" s="6">
        <v>1.95</v>
      </c>
      <c r="BC230" s="6">
        <v>0.96</v>
      </c>
      <c r="BD230" s="6">
        <v>0.36</v>
      </c>
      <c r="BE230" s="6">
        <v>0.06</v>
      </c>
      <c r="BF230" s="6">
        <v>1.7</v>
      </c>
      <c r="BG230" s="6">
        <v>0.87</v>
      </c>
      <c r="BH230" s="6">
        <v>22.9</v>
      </c>
      <c r="BI230" s="6">
        <v>149.1</v>
      </c>
      <c r="BJ230" s="6">
        <v>0.2</v>
      </c>
    </row>
    <row r="231" spans="1:62">
      <c r="A231" s="5">
        <v>41489</v>
      </c>
      <c r="B231" s="6">
        <v>2659.2</v>
      </c>
      <c r="C231" s="6">
        <v>1408.99</v>
      </c>
      <c r="D231" s="6">
        <v>4804.5</v>
      </c>
      <c r="E231" s="6"/>
      <c r="F231" s="6"/>
      <c r="G231" s="6"/>
      <c r="H231" s="6">
        <v>0</v>
      </c>
      <c r="I231" s="6">
        <v>0</v>
      </c>
      <c r="J231" s="6">
        <v>413263</v>
      </c>
      <c r="K231" s="6">
        <v>164591.20000000001</v>
      </c>
      <c r="L231" s="6">
        <v>39933</v>
      </c>
      <c r="M231" s="6">
        <v>9.5</v>
      </c>
      <c r="N231" s="6">
        <v>15.5</v>
      </c>
      <c r="O231" s="6">
        <v>13671.2</v>
      </c>
      <c r="P231" s="6">
        <v>6349.2</v>
      </c>
      <c r="Q231" s="6">
        <v>156451</v>
      </c>
      <c r="R231" s="6">
        <v>125676</v>
      </c>
      <c r="S231" s="6">
        <v>78180.5</v>
      </c>
      <c r="T231" s="6">
        <v>67002.600000000006</v>
      </c>
      <c r="U231" s="6">
        <v>84807.7</v>
      </c>
      <c r="V231" s="6">
        <v>57393.9</v>
      </c>
      <c r="W231" s="6">
        <v>8362.7999999999993</v>
      </c>
      <c r="X231" s="6">
        <v>6234.6</v>
      </c>
      <c r="Y231" s="6">
        <v>721081.5</v>
      </c>
      <c r="Z231" s="6">
        <v>378199.5</v>
      </c>
      <c r="AA231" s="6">
        <v>1298032.2</v>
      </c>
      <c r="AB231" s="6">
        <v>128255.5</v>
      </c>
      <c r="AC231" s="6">
        <v>291.10000000000002</v>
      </c>
      <c r="AD231" s="6">
        <v>572</v>
      </c>
      <c r="AE231" s="6">
        <v>91148</v>
      </c>
      <c r="AF231" s="6">
        <v>50771.1</v>
      </c>
      <c r="AG231" s="6">
        <v>1304433.6000000001</v>
      </c>
      <c r="AH231" s="6">
        <v>128832.7</v>
      </c>
      <c r="AI231" s="6">
        <v>1045.7</v>
      </c>
      <c r="AJ231" s="6">
        <v>590</v>
      </c>
      <c r="AK231" s="51">
        <v>11620.5</v>
      </c>
      <c r="AL231" s="51">
        <v>8959.1</v>
      </c>
      <c r="AM231" s="51">
        <v>48052.2</v>
      </c>
      <c r="AN231" s="51">
        <v>37974.6</v>
      </c>
      <c r="AO231" s="6">
        <v>6588</v>
      </c>
      <c r="AP231" s="6">
        <v>5217.8</v>
      </c>
      <c r="AQ231" s="51">
        <v>13398.4</v>
      </c>
      <c r="AR231" s="51">
        <v>5278.4</v>
      </c>
      <c r="AS231" s="6">
        <v>7.6</v>
      </c>
      <c r="AT231" s="6">
        <v>12.1</v>
      </c>
      <c r="AU231" s="7">
        <v>235378.29</v>
      </c>
      <c r="AV231" s="7">
        <v>33944</v>
      </c>
      <c r="AW231" s="6">
        <v>4959.8</v>
      </c>
      <c r="AX231" s="6">
        <v>2369.6</v>
      </c>
      <c r="AY231" s="6">
        <v>4240.1000000000004</v>
      </c>
      <c r="AZ231" s="6">
        <v>1939.2</v>
      </c>
      <c r="BA231" s="6">
        <v>789.6</v>
      </c>
      <c r="BB231" s="6">
        <v>1.95</v>
      </c>
      <c r="BC231" s="6">
        <v>0.96</v>
      </c>
      <c r="BD231" s="6">
        <v>0.36</v>
      </c>
      <c r="BE231" s="6">
        <v>0.06</v>
      </c>
      <c r="BF231" s="6">
        <v>1.7</v>
      </c>
      <c r="BG231" s="6">
        <v>0.87</v>
      </c>
      <c r="BH231" s="6">
        <v>22.9</v>
      </c>
      <c r="BI231" s="6">
        <v>149.1</v>
      </c>
      <c r="BJ231" s="6">
        <v>0.2</v>
      </c>
    </row>
    <row r="232" spans="1:62">
      <c r="A232" s="5">
        <v>41490</v>
      </c>
      <c r="B232" s="6">
        <v>2659.2</v>
      </c>
      <c r="C232" s="6">
        <v>1408.99</v>
      </c>
      <c r="D232" s="6">
        <v>4804.5</v>
      </c>
      <c r="E232" s="6"/>
      <c r="F232" s="6"/>
      <c r="G232" s="6"/>
      <c r="H232" s="6">
        <v>0</v>
      </c>
      <c r="I232" s="6">
        <v>0</v>
      </c>
      <c r="J232" s="6">
        <v>413523.5</v>
      </c>
      <c r="K232" s="6">
        <v>164693.6</v>
      </c>
      <c r="L232" s="6">
        <v>39957</v>
      </c>
      <c r="M232" s="6">
        <v>9.5</v>
      </c>
      <c r="N232" s="6">
        <v>15.5</v>
      </c>
      <c r="O232" s="6">
        <v>13671.2</v>
      </c>
      <c r="P232" s="6">
        <v>6349.2</v>
      </c>
      <c r="Q232" s="6">
        <v>156477.29999999999</v>
      </c>
      <c r="R232" s="6">
        <v>125697.2</v>
      </c>
      <c r="S232" s="6">
        <v>78198.2</v>
      </c>
      <c r="T232" s="6">
        <v>67017.2</v>
      </c>
      <c r="U232" s="6">
        <v>84817</v>
      </c>
      <c r="V232" s="6">
        <v>57401.5</v>
      </c>
      <c r="W232" s="6">
        <v>8379.5</v>
      </c>
      <c r="X232" s="6">
        <v>6245.1</v>
      </c>
      <c r="Y232" s="6">
        <v>721183.9</v>
      </c>
      <c r="Z232" s="6">
        <v>378250.5</v>
      </c>
      <c r="AA232" s="6">
        <v>1298112.6000000001</v>
      </c>
      <c r="AB232" s="6">
        <v>128279.5</v>
      </c>
      <c r="AC232" s="6">
        <v>291.10000000000002</v>
      </c>
      <c r="AD232" s="6">
        <v>572</v>
      </c>
      <c r="AE232" s="6">
        <v>91433.600000000006</v>
      </c>
      <c r="AF232" s="6">
        <v>50923.3</v>
      </c>
      <c r="AG232" s="6">
        <v>1304719.8999999999</v>
      </c>
      <c r="AH232" s="6">
        <v>128856.7</v>
      </c>
      <c r="AI232" s="6">
        <v>1045.7</v>
      </c>
      <c r="AJ232" s="6">
        <v>590</v>
      </c>
      <c r="AK232" s="51">
        <v>11620.5</v>
      </c>
      <c r="AL232" s="51">
        <v>8959.1</v>
      </c>
      <c r="AM232" s="51">
        <v>48063.9</v>
      </c>
      <c r="AN232" s="51">
        <v>37983</v>
      </c>
      <c r="AO232" s="6">
        <v>6605.3</v>
      </c>
      <c r="AP232" s="6">
        <v>5232.2</v>
      </c>
      <c r="AQ232" s="51">
        <v>13421.3</v>
      </c>
      <c r="AR232" s="51">
        <v>5287.6</v>
      </c>
      <c r="AS232" s="6">
        <v>7.6</v>
      </c>
      <c r="AT232" s="6">
        <v>12.1</v>
      </c>
      <c r="AU232" s="7">
        <v>235378.29</v>
      </c>
      <c r="AV232" s="7">
        <v>33944</v>
      </c>
      <c r="AW232" s="6">
        <v>4962.8</v>
      </c>
      <c r="AX232" s="6">
        <v>2371</v>
      </c>
      <c r="AY232" s="6">
        <v>4240.1000000000004</v>
      </c>
      <c r="AZ232" s="6">
        <v>1939.2</v>
      </c>
      <c r="BA232" s="6">
        <v>789.6</v>
      </c>
      <c r="BB232" s="6">
        <v>1.95</v>
      </c>
      <c r="BC232" s="6">
        <v>0.96</v>
      </c>
      <c r="BD232" s="6">
        <v>0.36</v>
      </c>
      <c r="BE232" s="6">
        <v>0.06</v>
      </c>
      <c r="BF232" s="6">
        <v>1.7</v>
      </c>
      <c r="BG232" s="6">
        <v>0.87</v>
      </c>
      <c r="BH232" s="6">
        <v>22.9</v>
      </c>
      <c r="BI232" s="6">
        <v>149.5</v>
      </c>
      <c r="BJ232" s="6">
        <v>0.2</v>
      </c>
    </row>
    <row r="233" spans="1:62">
      <c r="A233" s="5">
        <v>41491</v>
      </c>
      <c r="B233" s="6">
        <v>2660</v>
      </c>
      <c r="C233" s="6">
        <v>1409.4</v>
      </c>
      <c r="D233" s="6">
        <v>4805.7</v>
      </c>
      <c r="E233" s="6"/>
      <c r="F233" s="6"/>
      <c r="G233" s="6"/>
      <c r="H233" s="6">
        <v>0</v>
      </c>
      <c r="I233" s="6">
        <v>0</v>
      </c>
      <c r="J233" s="6">
        <v>413789.8</v>
      </c>
      <c r="K233" s="6">
        <v>164798.20000000001</v>
      </c>
      <c r="L233" s="6">
        <v>39981</v>
      </c>
      <c r="M233" s="6">
        <v>9.5</v>
      </c>
      <c r="N233" s="6">
        <v>15.5</v>
      </c>
      <c r="O233" s="6">
        <v>13671.2</v>
      </c>
      <c r="P233" s="6">
        <v>6349.2</v>
      </c>
      <c r="Q233" s="6">
        <v>156503.79999999999</v>
      </c>
      <c r="R233" s="6">
        <v>125718.6</v>
      </c>
      <c r="S233" s="6">
        <v>78214.7</v>
      </c>
      <c r="T233" s="6">
        <v>67031.199999999997</v>
      </c>
      <c r="U233" s="6">
        <v>84826.8</v>
      </c>
      <c r="V233" s="6">
        <v>57409.3</v>
      </c>
      <c r="W233" s="6">
        <v>8396.5</v>
      </c>
      <c r="X233" s="6">
        <v>6255.7</v>
      </c>
      <c r="Y233" s="6">
        <v>721286.8</v>
      </c>
      <c r="Z233" s="6">
        <v>378300.8</v>
      </c>
      <c r="AA233" s="6">
        <v>1298224.6000000001</v>
      </c>
      <c r="AB233" s="6">
        <v>128303.5</v>
      </c>
      <c r="AC233" s="6">
        <v>291.10000000000002</v>
      </c>
      <c r="AD233" s="6">
        <v>572</v>
      </c>
      <c r="AE233" s="6">
        <v>91718.1</v>
      </c>
      <c r="AF233" s="6">
        <v>51077.2</v>
      </c>
      <c r="AG233" s="6">
        <v>1305006.3</v>
      </c>
      <c r="AH233" s="6">
        <v>128880.7</v>
      </c>
      <c r="AI233" s="6">
        <v>1045.7</v>
      </c>
      <c r="AJ233" s="6">
        <v>590</v>
      </c>
      <c r="AK233" s="51">
        <v>11620.5</v>
      </c>
      <c r="AL233" s="51">
        <v>8959.1</v>
      </c>
      <c r="AM233" s="51">
        <v>48075.6</v>
      </c>
      <c r="AN233" s="51">
        <v>37991.5</v>
      </c>
      <c r="AO233" s="6">
        <v>6622.9</v>
      </c>
      <c r="AP233" s="6">
        <v>5246.9</v>
      </c>
      <c r="AQ233" s="51">
        <v>13439.3</v>
      </c>
      <c r="AR233" s="51">
        <v>5294.8</v>
      </c>
      <c r="AS233" s="6">
        <v>7.6</v>
      </c>
      <c r="AT233" s="6">
        <v>12.1</v>
      </c>
      <c r="AU233" s="7">
        <v>235378.29</v>
      </c>
      <c r="AV233" s="7">
        <v>33944</v>
      </c>
      <c r="AW233" s="6">
        <v>4965.8</v>
      </c>
      <c r="AX233" s="6">
        <v>2372.4</v>
      </c>
      <c r="AY233" s="6">
        <v>4240.1000000000004</v>
      </c>
      <c r="AZ233" s="6">
        <v>1939.2</v>
      </c>
      <c r="BA233" s="6">
        <v>789.6</v>
      </c>
      <c r="BB233" s="6">
        <v>1.95</v>
      </c>
      <c r="BC233" s="6">
        <v>0.96</v>
      </c>
      <c r="BD233" s="6">
        <v>0.36</v>
      </c>
      <c r="BE233" s="6">
        <v>0.06</v>
      </c>
      <c r="BF233" s="6">
        <v>1.7</v>
      </c>
      <c r="BG233" s="6">
        <v>0.87</v>
      </c>
      <c r="BH233" s="6">
        <v>22.9</v>
      </c>
      <c r="BI233" s="6">
        <v>149.69999999999999</v>
      </c>
      <c r="BJ233" s="6">
        <v>0.2</v>
      </c>
    </row>
    <row r="234" spans="1:62">
      <c r="A234" s="5">
        <v>41492</v>
      </c>
      <c r="B234" s="6">
        <v>2660</v>
      </c>
      <c r="C234" s="6">
        <v>1409.4</v>
      </c>
      <c r="D234" s="6">
        <v>4805.7</v>
      </c>
      <c r="E234" s="6"/>
      <c r="F234" s="6"/>
      <c r="G234" s="6"/>
      <c r="H234" s="6">
        <v>0</v>
      </c>
      <c r="I234" s="6">
        <v>0</v>
      </c>
      <c r="J234" s="6">
        <v>414033.6</v>
      </c>
      <c r="K234" s="6">
        <v>164901.6</v>
      </c>
      <c r="L234" s="6">
        <v>40005</v>
      </c>
      <c r="M234" s="6">
        <v>9.5</v>
      </c>
      <c r="N234" s="6">
        <v>15.5</v>
      </c>
      <c r="O234" s="6">
        <v>13671.2</v>
      </c>
      <c r="P234" s="6">
        <v>6349.2</v>
      </c>
      <c r="Q234" s="6">
        <v>156530.70000000001</v>
      </c>
      <c r="R234" s="6">
        <v>125740.1</v>
      </c>
      <c r="S234" s="6">
        <v>78232.2</v>
      </c>
      <c r="T234" s="6">
        <v>67045.8</v>
      </c>
      <c r="U234" s="6">
        <v>84837.1</v>
      </c>
      <c r="V234" s="6">
        <v>57417.4</v>
      </c>
      <c r="W234" s="6">
        <v>8414.2999999999993</v>
      </c>
      <c r="X234" s="6">
        <v>6266.6</v>
      </c>
      <c r="Y234" s="6">
        <v>721388.7</v>
      </c>
      <c r="Z234" s="6">
        <v>378359.3</v>
      </c>
      <c r="AA234" s="6">
        <v>1298329.6000000001</v>
      </c>
      <c r="AB234" s="6">
        <v>128327.5</v>
      </c>
      <c r="AC234" s="6">
        <v>291.10000000000002</v>
      </c>
      <c r="AD234" s="6">
        <v>572</v>
      </c>
      <c r="AE234" s="6">
        <v>92007.1</v>
      </c>
      <c r="AF234" s="6">
        <v>51224.3</v>
      </c>
      <c r="AG234" s="6">
        <v>1305297.3</v>
      </c>
      <c r="AH234" s="6">
        <v>128904.7</v>
      </c>
      <c r="AI234" s="6">
        <v>1045.7</v>
      </c>
      <c r="AJ234" s="6">
        <v>590</v>
      </c>
      <c r="AK234" s="51">
        <v>11620.5</v>
      </c>
      <c r="AL234" s="51">
        <v>8959.1</v>
      </c>
      <c r="AM234" s="51">
        <v>48087.5</v>
      </c>
      <c r="AN234" s="51">
        <v>38000.1</v>
      </c>
      <c r="AO234" s="6">
        <v>6640.2</v>
      </c>
      <c r="AP234" s="6">
        <v>5261.8</v>
      </c>
      <c r="AQ234" s="51">
        <v>13460.2</v>
      </c>
      <c r="AR234" s="51">
        <v>5303.1</v>
      </c>
      <c r="AS234" s="6">
        <v>7.6</v>
      </c>
      <c r="AT234" s="6">
        <v>12.1</v>
      </c>
      <c r="AU234" s="7">
        <v>235378.29</v>
      </c>
      <c r="AV234" s="7">
        <v>33944</v>
      </c>
      <c r="AW234" s="6">
        <v>4969</v>
      </c>
      <c r="AX234" s="6">
        <v>2373.9</v>
      </c>
      <c r="AY234" s="6">
        <v>4240.1000000000004</v>
      </c>
      <c r="AZ234" s="6">
        <v>1939.2</v>
      </c>
      <c r="BA234" s="6">
        <v>789.6</v>
      </c>
      <c r="BB234" s="6">
        <v>1.95</v>
      </c>
      <c r="BC234" s="6">
        <v>0.96</v>
      </c>
      <c r="BD234" s="6">
        <v>0.36</v>
      </c>
      <c r="BE234" s="6">
        <v>0.06</v>
      </c>
      <c r="BF234" s="6">
        <v>1.7</v>
      </c>
      <c r="BG234" s="6">
        <v>0.87</v>
      </c>
      <c r="BH234" s="6">
        <v>22.9</v>
      </c>
      <c r="BI234" s="6">
        <v>150</v>
      </c>
      <c r="BJ234" s="6">
        <v>0.2</v>
      </c>
    </row>
    <row r="235" spans="1:62">
      <c r="A235" s="5">
        <v>41493</v>
      </c>
      <c r="B235" s="6">
        <v>2660</v>
      </c>
      <c r="C235" s="6">
        <v>1409.4</v>
      </c>
      <c r="D235" s="6">
        <v>4805.7</v>
      </c>
      <c r="E235" s="6"/>
      <c r="F235" s="6"/>
      <c r="G235" s="6"/>
      <c r="H235" s="6">
        <v>0</v>
      </c>
      <c r="I235" s="6">
        <v>0</v>
      </c>
      <c r="J235" s="6">
        <v>414304.3</v>
      </c>
      <c r="K235" s="6">
        <v>165001</v>
      </c>
      <c r="L235" s="6">
        <v>40029</v>
      </c>
      <c r="M235" s="6">
        <v>9.5</v>
      </c>
      <c r="N235" s="6">
        <v>15.5</v>
      </c>
      <c r="O235" s="6">
        <v>13671.3</v>
      </c>
      <c r="P235" s="6">
        <v>6349.2</v>
      </c>
      <c r="Q235" s="6">
        <v>156557.79999999999</v>
      </c>
      <c r="R235" s="6">
        <v>125761.8</v>
      </c>
      <c r="S235" s="6">
        <v>78248.100000000006</v>
      </c>
      <c r="T235" s="6">
        <v>67058.899999999994</v>
      </c>
      <c r="U235" s="6">
        <v>84846.6</v>
      </c>
      <c r="V235" s="6">
        <v>57425.1</v>
      </c>
      <c r="W235" s="6">
        <v>8431.2999999999993</v>
      </c>
      <c r="X235" s="6">
        <v>6277</v>
      </c>
      <c r="Y235" s="6">
        <v>721492</v>
      </c>
      <c r="Z235" s="6">
        <v>378419.4</v>
      </c>
      <c r="AA235" s="6">
        <v>1298436.8</v>
      </c>
      <c r="AB235" s="6">
        <v>128351.5</v>
      </c>
      <c r="AC235" s="6">
        <v>291.10000000000002</v>
      </c>
      <c r="AD235" s="6">
        <v>572</v>
      </c>
      <c r="AE235" s="6">
        <v>92277.8</v>
      </c>
      <c r="AF235" s="6">
        <v>51362</v>
      </c>
      <c r="AG235" s="6">
        <v>1305570.7</v>
      </c>
      <c r="AH235" s="6">
        <v>128928.7</v>
      </c>
      <c r="AI235" s="6">
        <v>1045.7</v>
      </c>
      <c r="AJ235" s="6">
        <v>590</v>
      </c>
      <c r="AK235" s="51">
        <v>11620.5</v>
      </c>
      <c r="AL235" s="51">
        <v>8959.1</v>
      </c>
      <c r="AM235" s="51">
        <v>48099.4</v>
      </c>
      <c r="AN235" s="51">
        <v>38008.400000000001</v>
      </c>
      <c r="AO235" s="6">
        <v>6657.8</v>
      </c>
      <c r="AP235" s="6">
        <v>5275.9</v>
      </c>
      <c r="AQ235" s="51">
        <v>13479.6</v>
      </c>
      <c r="AR235" s="51">
        <v>5310.7</v>
      </c>
      <c r="AS235" s="6">
        <v>7.6</v>
      </c>
      <c r="AT235" s="6">
        <v>12.1</v>
      </c>
      <c r="AU235" s="7">
        <v>235378.29</v>
      </c>
      <c r="AV235" s="7">
        <v>33944</v>
      </c>
      <c r="AW235" s="6">
        <v>4970.8999999999996</v>
      </c>
      <c r="AX235" s="6">
        <v>2374.6</v>
      </c>
      <c r="AY235" s="6">
        <v>4240.1000000000004</v>
      </c>
      <c r="AZ235" s="6">
        <v>1939.2</v>
      </c>
      <c r="BA235" s="6">
        <v>789.6</v>
      </c>
      <c r="BB235" s="6">
        <v>1.95</v>
      </c>
      <c r="BC235" s="6">
        <v>0.96</v>
      </c>
      <c r="BD235" s="6">
        <v>0.36</v>
      </c>
      <c r="BE235" s="6">
        <v>0.06</v>
      </c>
      <c r="BF235" s="6">
        <v>1.7</v>
      </c>
      <c r="BG235" s="6">
        <v>0.87</v>
      </c>
      <c r="BH235" s="6">
        <v>22.9</v>
      </c>
      <c r="BI235" s="6">
        <v>150.30000000000001</v>
      </c>
      <c r="BJ235" s="6">
        <v>0.2</v>
      </c>
    </row>
    <row r="236" spans="1:62">
      <c r="A236" s="5">
        <v>41494</v>
      </c>
      <c r="B236" s="6">
        <v>2660</v>
      </c>
      <c r="C236" s="6">
        <v>1409.4</v>
      </c>
      <c r="D236" s="6">
        <v>4805.7</v>
      </c>
      <c r="E236" s="6"/>
      <c r="F236" s="6"/>
      <c r="G236" s="6"/>
      <c r="H236" s="6">
        <v>0</v>
      </c>
      <c r="I236" s="6">
        <v>0</v>
      </c>
      <c r="J236" s="6">
        <v>414571.7</v>
      </c>
      <c r="K236" s="6">
        <v>165105.79999999999</v>
      </c>
      <c r="L236" s="6">
        <v>40053</v>
      </c>
      <c r="M236" s="6">
        <v>9.5</v>
      </c>
      <c r="N236" s="6">
        <v>15.5</v>
      </c>
      <c r="O236" s="6">
        <v>13671.3</v>
      </c>
      <c r="P236" s="6">
        <v>6349.2</v>
      </c>
      <c r="Q236" s="6">
        <v>156584.4</v>
      </c>
      <c r="R236" s="6">
        <v>125783.2</v>
      </c>
      <c r="S236" s="6">
        <v>78263.7</v>
      </c>
      <c r="T236" s="6">
        <v>67071.899999999994</v>
      </c>
      <c r="U236" s="6">
        <v>84856.7</v>
      </c>
      <c r="V236" s="6">
        <v>57433.1</v>
      </c>
      <c r="W236" s="6">
        <v>8448.7000000000007</v>
      </c>
      <c r="X236" s="6">
        <v>6288</v>
      </c>
      <c r="Y236" s="6">
        <v>721588.9</v>
      </c>
      <c r="Z236" s="6">
        <v>378473.1</v>
      </c>
      <c r="AA236" s="6">
        <v>1298537.7</v>
      </c>
      <c r="AB236" s="6">
        <v>128375.5</v>
      </c>
      <c r="AC236" s="6">
        <v>291.10000000000002</v>
      </c>
      <c r="AD236" s="6">
        <v>572</v>
      </c>
      <c r="AE236" s="6">
        <v>92570</v>
      </c>
      <c r="AF236" s="6">
        <v>51512.800000000003</v>
      </c>
      <c r="AG236" s="6">
        <v>1305865.1000000001</v>
      </c>
      <c r="AH236" s="6">
        <v>128952.7</v>
      </c>
      <c r="AI236" s="6">
        <v>1045.7</v>
      </c>
      <c r="AJ236" s="6">
        <v>590</v>
      </c>
      <c r="AK236" s="51">
        <v>11620.5</v>
      </c>
      <c r="AL236" s="51">
        <v>8959.1</v>
      </c>
      <c r="AM236" s="51">
        <v>48111.8</v>
      </c>
      <c r="AN236" s="51">
        <v>38017.199999999997</v>
      </c>
      <c r="AO236" s="6">
        <v>6675.2</v>
      </c>
      <c r="AP236" s="6">
        <v>5290.4</v>
      </c>
      <c r="AQ236" s="51">
        <v>13497.4</v>
      </c>
      <c r="AR236" s="51">
        <v>5317.8</v>
      </c>
      <c r="AS236" s="6">
        <v>7.6</v>
      </c>
      <c r="AT236" s="6">
        <v>12.1</v>
      </c>
      <c r="AU236" s="7">
        <v>235378.29</v>
      </c>
      <c r="AV236" s="7">
        <v>33944</v>
      </c>
      <c r="AW236" s="6">
        <v>4973</v>
      </c>
      <c r="AX236" s="6">
        <v>2375.5</v>
      </c>
      <c r="AY236" s="6">
        <v>4240.1000000000004</v>
      </c>
      <c r="AZ236" s="6">
        <v>1939.2</v>
      </c>
      <c r="BA236" s="6">
        <v>789.6</v>
      </c>
      <c r="BB236" s="6">
        <v>1.95</v>
      </c>
      <c r="BC236" s="6">
        <v>0.96</v>
      </c>
      <c r="BD236" s="6">
        <v>0.36</v>
      </c>
      <c r="BE236" s="6">
        <v>0.06</v>
      </c>
      <c r="BF236" s="6">
        <v>1.7</v>
      </c>
      <c r="BG236" s="6">
        <v>0.87</v>
      </c>
      <c r="BH236" s="6">
        <v>22.9</v>
      </c>
      <c r="BI236" s="6">
        <v>150.6</v>
      </c>
      <c r="BJ236" s="6">
        <v>0.2</v>
      </c>
    </row>
    <row r="237" spans="1:62">
      <c r="A237" s="5">
        <v>41495</v>
      </c>
      <c r="B237" s="6">
        <v>2660</v>
      </c>
      <c r="C237" s="6">
        <v>1409.4</v>
      </c>
      <c r="D237" s="6">
        <v>4805.7</v>
      </c>
      <c r="E237" s="6"/>
      <c r="F237" s="6"/>
      <c r="G237" s="6"/>
      <c r="H237" s="6">
        <v>0</v>
      </c>
      <c r="I237" s="6">
        <v>0</v>
      </c>
      <c r="J237" s="6">
        <v>414837.4</v>
      </c>
      <c r="K237" s="6">
        <v>165210</v>
      </c>
      <c r="L237" s="6">
        <v>40077</v>
      </c>
      <c r="M237" s="6">
        <v>9.5</v>
      </c>
      <c r="N237" s="6">
        <v>15.5</v>
      </c>
      <c r="O237" s="6">
        <v>13671.3</v>
      </c>
      <c r="P237" s="6">
        <v>6349.2</v>
      </c>
      <c r="Q237" s="6">
        <v>156612.20000000001</v>
      </c>
      <c r="R237" s="6">
        <v>125805.6</v>
      </c>
      <c r="S237" s="6">
        <v>78279.600000000006</v>
      </c>
      <c r="T237" s="6">
        <v>67085</v>
      </c>
      <c r="U237" s="6">
        <v>84866.7</v>
      </c>
      <c r="V237" s="6">
        <v>57441.1</v>
      </c>
      <c r="W237" s="6">
        <v>8466.1</v>
      </c>
      <c r="X237" s="6">
        <v>6299.1</v>
      </c>
      <c r="Y237" s="6">
        <v>721684.7</v>
      </c>
      <c r="Z237" s="6">
        <v>378528.7</v>
      </c>
      <c r="AA237" s="6">
        <v>1298637.1000000001</v>
      </c>
      <c r="AB237" s="6">
        <v>128399.5</v>
      </c>
      <c r="AC237" s="6">
        <v>291.10000000000002</v>
      </c>
      <c r="AD237" s="6">
        <v>572</v>
      </c>
      <c r="AE237" s="6">
        <v>92865.7</v>
      </c>
      <c r="AF237" s="6">
        <v>51663.6</v>
      </c>
      <c r="AG237" s="6">
        <v>1306162.8</v>
      </c>
      <c r="AH237" s="6">
        <v>128976.7</v>
      </c>
      <c r="AI237" s="6">
        <v>1045.7</v>
      </c>
      <c r="AJ237" s="6">
        <v>590</v>
      </c>
      <c r="AK237" s="51">
        <v>11620.5</v>
      </c>
      <c r="AL237" s="51">
        <v>8959.1</v>
      </c>
      <c r="AM237" s="51">
        <v>48123.7</v>
      </c>
      <c r="AN237" s="51">
        <v>38025.699999999997</v>
      </c>
      <c r="AO237" s="6">
        <v>6694.1</v>
      </c>
      <c r="AP237" s="6">
        <v>5305.7</v>
      </c>
      <c r="AQ237" s="51">
        <v>13516.3</v>
      </c>
      <c r="AR237" s="51">
        <v>5325.5</v>
      </c>
      <c r="AS237" s="6">
        <v>7.6</v>
      </c>
      <c r="AT237" s="6">
        <v>12.1</v>
      </c>
      <c r="AU237" s="7">
        <v>235378.29</v>
      </c>
      <c r="AV237" s="7">
        <v>33944</v>
      </c>
      <c r="AW237" s="6">
        <v>4975.1000000000004</v>
      </c>
      <c r="AX237" s="6">
        <v>2376.4</v>
      </c>
      <c r="AY237" s="6">
        <v>4240.1000000000004</v>
      </c>
      <c r="AZ237" s="6">
        <v>1939.2</v>
      </c>
      <c r="BA237" s="6">
        <v>789.6</v>
      </c>
      <c r="BB237" s="6">
        <v>1.95</v>
      </c>
      <c r="BC237" s="6">
        <v>0.96</v>
      </c>
      <c r="BD237" s="6">
        <v>0.36</v>
      </c>
      <c r="BE237" s="6">
        <v>0.06</v>
      </c>
      <c r="BF237" s="6">
        <v>1.7</v>
      </c>
      <c r="BG237" s="6">
        <v>0.87</v>
      </c>
      <c r="BH237" s="6">
        <v>22.9</v>
      </c>
      <c r="BI237" s="6">
        <v>150.9</v>
      </c>
      <c r="BJ237" s="6">
        <v>0.2</v>
      </c>
    </row>
    <row r="238" spans="1:62">
      <c r="A238" s="5">
        <v>41496</v>
      </c>
      <c r="B238" s="6">
        <v>2660</v>
      </c>
      <c r="C238" s="6">
        <v>1409.4</v>
      </c>
      <c r="D238" s="6">
        <v>4805.7</v>
      </c>
      <c r="E238" s="6"/>
      <c r="F238" s="6"/>
      <c r="G238" s="6"/>
      <c r="H238" s="6">
        <v>0</v>
      </c>
      <c r="I238" s="6">
        <v>0</v>
      </c>
      <c r="J238" s="6">
        <v>415104.7</v>
      </c>
      <c r="K238" s="6">
        <v>165314.70000000001</v>
      </c>
      <c r="L238" s="6">
        <v>40101</v>
      </c>
      <c r="M238" s="6">
        <v>9.5</v>
      </c>
      <c r="N238" s="6">
        <v>15.5</v>
      </c>
      <c r="O238" s="6">
        <v>13671.3</v>
      </c>
      <c r="P238" s="6">
        <v>6349.2</v>
      </c>
      <c r="Q238" s="6">
        <v>156639.5</v>
      </c>
      <c r="R238" s="6">
        <v>125827.6</v>
      </c>
      <c r="S238" s="6">
        <v>78295.7</v>
      </c>
      <c r="T238" s="6">
        <v>67098.100000000006</v>
      </c>
      <c r="U238" s="6">
        <v>84875.8</v>
      </c>
      <c r="V238" s="6">
        <v>57448.6</v>
      </c>
      <c r="W238" s="6">
        <v>8483.4</v>
      </c>
      <c r="X238" s="6">
        <v>6310</v>
      </c>
      <c r="Y238" s="6">
        <v>721787.7</v>
      </c>
      <c r="Z238" s="6">
        <v>378584.1</v>
      </c>
      <c r="AA238" s="6">
        <v>1298743.6000000001</v>
      </c>
      <c r="AB238" s="6">
        <v>128423.5</v>
      </c>
      <c r="AC238" s="6">
        <v>291.10000000000002</v>
      </c>
      <c r="AD238" s="6">
        <v>572</v>
      </c>
      <c r="AE238" s="6">
        <v>93152.1</v>
      </c>
      <c r="AF238" s="6">
        <v>51812.3</v>
      </c>
      <c r="AG238" s="6">
        <v>1306449.8999999999</v>
      </c>
      <c r="AH238" s="6">
        <v>129000.7</v>
      </c>
      <c r="AI238" s="6">
        <v>1045.7</v>
      </c>
      <c r="AJ238" s="6">
        <v>590</v>
      </c>
      <c r="AK238" s="51">
        <v>11620.5</v>
      </c>
      <c r="AL238" s="51">
        <v>8959.1</v>
      </c>
      <c r="AM238" s="51">
        <v>48133.8</v>
      </c>
      <c r="AN238" s="51">
        <v>38032.800000000003</v>
      </c>
      <c r="AO238" s="6">
        <v>6711.6</v>
      </c>
      <c r="AP238" s="6">
        <v>5320.4</v>
      </c>
      <c r="AQ238" s="51">
        <v>13536.5</v>
      </c>
      <c r="AR238" s="51">
        <v>5333.5</v>
      </c>
      <c r="AS238" s="6">
        <v>7.6</v>
      </c>
      <c r="AT238" s="6">
        <v>12.1</v>
      </c>
      <c r="AU238" s="7">
        <v>235378.29</v>
      </c>
      <c r="AV238" s="7">
        <v>33944</v>
      </c>
      <c r="AW238" s="6">
        <v>4976.3999999999996</v>
      </c>
      <c r="AX238" s="6">
        <v>2376.8000000000002</v>
      </c>
      <c r="AY238" s="6">
        <v>4240.1000000000004</v>
      </c>
      <c r="AZ238" s="6">
        <v>1939.2</v>
      </c>
      <c r="BA238" s="6">
        <v>789.6</v>
      </c>
      <c r="BB238" s="6">
        <v>1.95</v>
      </c>
      <c r="BC238" s="6">
        <v>0.96</v>
      </c>
      <c r="BD238" s="6">
        <v>0.36</v>
      </c>
      <c r="BE238" s="6">
        <v>0.06</v>
      </c>
      <c r="BF238" s="6">
        <v>1.7</v>
      </c>
      <c r="BG238" s="6">
        <v>0.87</v>
      </c>
      <c r="BH238" s="6">
        <v>22.9</v>
      </c>
      <c r="BI238" s="6">
        <v>151</v>
      </c>
      <c r="BJ238" s="6">
        <v>0.2</v>
      </c>
    </row>
    <row r="239" spans="1:62">
      <c r="A239" s="5">
        <v>41497</v>
      </c>
      <c r="B239" s="6">
        <v>2660</v>
      </c>
      <c r="C239" s="6">
        <v>1409.4</v>
      </c>
      <c r="D239" s="6">
        <v>4805.7</v>
      </c>
      <c r="E239" s="6"/>
      <c r="F239" s="6"/>
      <c r="G239" s="6"/>
      <c r="H239" s="6">
        <v>0</v>
      </c>
      <c r="I239" s="6">
        <v>0</v>
      </c>
      <c r="J239" s="6">
        <v>415364.8</v>
      </c>
      <c r="K239" s="6">
        <v>165417.79999999999</v>
      </c>
      <c r="L239" s="6">
        <v>40125</v>
      </c>
      <c r="M239" s="6">
        <v>9.5</v>
      </c>
      <c r="N239" s="6">
        <v>15.5</v>
      </c>
      <c r="O239" s="6">
        <v>13671.3</v>
      </c>
      <c r="P239" s="6">
        <v>6349.2</v>
      </c>
      <c r="Q239" s="6">
        <v>156666.70000000001</v>
      </c>
      <c r="R239" s="6">
        <v>125849.60000000001</v>
      </c>
      <c r="S239" s="6">
        <v>78312.100000000006</v>
      </c>
      <c r="T239" s="6">
        <v>67111.100000000006</v>
      </c>
      <c r="U239" s="6">
        <v>84884.6</v>
      </c>
      <c r="V239" s="6">
        <v>57456</v>
      </c>
      <c r="W239" s="6">
        <v>8500.1</v>
      </c>
      <c r="X239" s="6">
        <v>6320.7</v>
      </c>
      <c r="Y239" s="6">
        <v>721889.7</v>
      </c>
      <c r="Z239" s="6">
        <v>378639.1</v>
      </c>
      <c r="AA239" s="6">
        <v>1298850.1000000001</v>
      </c>
      <c r="AB239" s="6">
        <v>128447.5</v>
      </c>
      <c r="AC239" s="6">
        <v>291.10000000000002</v>
      </c>
      <c r="AD239" s="6">
        <v>572</v>
      </c>
      <c r="AE239" s="6">
        <v>93435.3</v>
      </c>
      <c r="AF239" s="6">
        <v>51959.4</v>
      </c>
      <c r="AG239" s="6">
        <v>1306736.6000000001</v>
      </c>
      <c r="AH239" s="6">
        <v>129024.7</v>
      </c>
      <c r="AI239" s="6">
        <v>1045.7</v>
      </c>
      <c r="AJ239" s="6">
        <v>590</v>
      </c>
      <c r="AK239" s="51">
        <v>11620.5</v>
      </c>
      <c r="AL239" s="51">
        <v>8959.1</v>
      </c>
      <c r="AM239" s="51">
        <v>48144.6</v>
      </c>
      <c r="AN239" s="51">
        <v>38040.400000000001</v>
      </c>
      <c r="AO239" s="6">
        <v>6729</v>
      </c>
      <c r="AP239" s="6">
        <v>5334.8</v>
      </c>
      <c r="AQ239" s="51">
        <v>13560.6</v>
      </c>
      <c r="AR239" s="51">
        <v>5343.2</v>
      </c>
      <c r="AS239" s="6">
        <v>7.6</v>
      </c>
      <c r="AT239" s="6">
        <v>12.1</v>
      </c>
      <c r="AU239" s="7">
        <v>235378.29</v>
      </c>
      <c r="AV239" s="7">
        <v>33944</v>
      </c>
      <c r="AW239" s="6">
        <v>4976.6000000000004</v>
      </c>
      <c r="AX239" s="6">
        <v>2376.8000000000002</v>
      </c>
      <c r="AY239" s="6">
        <v>4240.1000000000004</v>
      </c>
      <c r="AZ239" s="6">
        <v>1939.2</v>
      </c>
      <c r="BA239" s="6">
        <v>789.6</v>
      </c>
      <c r="BB239" s="6">
        <v>1.95</v>
      </c>
      <c r="BC239" s="6">
        <v>0.96</v>
      </c>
      <c r="BD239" s="6">
        <v>0.36</v>
      </c>
      <c r="BE239" s="6">
        <v>0.06</v>
      </c>
      <c r="BF239" s="6">
        <v>1.7</v>
      </c>
      <c r="BG239" s="6">
        <v>0.87</v>
      </c>
      <c r="BH239" s="6">
        <v>22.9</v>
      </c>
      <c r="BI239" s="6">
        <v>151</v>
      </c>
      <c r="BJ239" s="6">
        <v>0.2</v>
      </c>
    </row>
    <row r="240" spans="1:62">
      <c r="A240" s="5">
        <v>41498</v>
      </c>
      <c r="B240" s="6">
        <v>2661</v>
      </c>
      <c r="C240" s="6">
        <v>1409.92</v>
      </c>
      <c r="D240" s="6">
        <v>4806.8</v>
      </c>
      <c r="E240" s="6"/>
      <c r="F240" s="6"/>
      <c r="G240" s="6"/>
      <c r="H240" s="6">
        <v>0</v>
      </c>
      <c r="I240" s="6">
        <v>0</v>
      </c>
      <c r="J240" s="6">
        <v>415624.3</v>
      </c>
      <c r="K240" s="6">
        <v>165518.9</v>
      </c>
      <c r="L240" s="6">
        <v>40149</v>
      </c>
      <c r="M240" s="6">
        <v>9.5</v>
      </c>
      <c r="N240" s="6">
        <v>15.5</v>
      </c>
      <c r="O240" s="6">
        <v>13671.3</v>
      </c>
      <c r="P240" s="6">
        <v>6349.2</v>
      </c>
      <c r="Q240" s="6">
        <v>156693.4</v>
      </c>
      <c r="R240" s="6">
        <v>125871.2</v>
      </c>
      <c r="S240" s="6">
        <v>78327.600000000006</v>
      </c>
      <c r="T240" s="6">
        <v>67123.899999999994</v>
      </c>
      <c r="U240" s="6">
        <v>84893.5</v>
      </c>
      <c r="V240" s="6">
        <v>57463.199999999997</v>
      </c>
      <c r="W240" s="6">
        <v>8516.7999999999993</v>
      </c>
      <c r="X240" s="6">
        <v>6331.4</v>
      </c>
      <c r="Y240" s="6">
        <v>721990.8</v>
      </c>
      <c r="Z240" s="6">
        <v>378691.6</v>
      </c>
      <c r="AA240" s="6">
        <v>1298957.2</v>
      </c>
      <c r="AB240" s="6">
        <v>128471.5</v>
      </c>
      <c r="AC240" s="6">
        <v>291.10000000000002</v>
      </c>
      <c r="AD240" s="6">
        <v>572</v>
      </c>
      <c r="AE240" s="6">
        <v>93710.399999999994</v>
      </c>
      <c r="AF240" s="6">
        <v>52105.1</v>
      </c>
      <c r="AG240" s="6">
        <v>1307019.2</v>
      </c>
      <c r="AH240" s="6">
        <v>129048.7</v>
      </c>
      <c r="AI240" s="6">
        <v>1045.7</v>
      </c>
      <c r="AJ240" s="6">
        <v>590</v>
      </c>
      <c r="AK240" s="51">
        <v>11620.5</v>
      </c>
      <c r="AL240" s="51">
        <v>8959.1</v>
      </c>
      <c r="AM240" s="51">
        <v>48156.1</v>
      </c>
      <c r="AN240" s="51">
        <v>38048.6</v>
      </c>
      <c r="AO240" s="6">
        <v>6746.2</v>
      </c>
      <c r="AP240" s="6">
        <v>5349.2</v>
      </c>
      <c r="AQ240" s="51">
        <v>13577.8</v>
      </c>
      <c r="AR240" s="51">
        <v>5350.1</v>
      </c>
      <c r="AS240" s="6">
        <v>7.6</v>
      </c>
      <c r="AT240" s="6">
        <v>12.1</v>
      </c>
      <c r="AU240" s="7">
        <v>235378.29</v>
      </c>
      <c r="AV240" s="7">
        <v>33944</v>
      </c>
      <c r="AW240" s="6">
        <v>4977</v>
      </c>
      <c r="AX240" s="6">
        <v>2376.9</v>
      </c>
      <c r="AY240" s="6">
        <v>4240.1000000000004</v>
      </c>
      <c r="AZ240" s="6">
        <v>1939.2</v>
      </c>
      <c r="BA240" s="6">
        <v>789.6</v>
      </c>
      <c r="BB240" s="6">
        <v>1.95</v>
      </c>
      <c r="BC240" s="6">
        <v>0.96</v>
      </c>
      <c r="BD240" s="6">
        <v>0.36</v>
      </c>
      <c r="BE240" s="6">
        <v>0.06</v>
      </c>
      <c r="BF240" s="6">
        <v>1.7</v>
      </c>
      <c r="BG240" s="6">
        <v>0.87</v>
      </c>
      <c r="BH240" s="6">
        <v>22.9</v>
      </c>
      <c r="BI240" s="6">
        <v>151</v>
      </c>
      <c r="BJ240" s="6">
        <v>0.2</v>
      </c>
    </row>
    <row r="241" spans="1:62">
      <c r="A241" s="5">
        <v>41499</v>
      </c>
      <c r="B241" s="6">
        <v>2661</v>
      </c>
      <c r="C241" s="6">
        <v>1409.92</v>
      </c>
      <c r="D241" s="6">
        <v>4806.8</v>
      </c>
      <c r="E241" s="6"/>
      <c r="F241" s="6"/>
      <c r="G241" s="6"/>
      <c r="H241" s="6">
        <v>0</v>
      </c>
      <c r="I241" s="6">
        <v>0</v>
      </c>
      <c r="J241" s="6">
        <v>415890.1</v>
      </c>
      <c r="K241" s="6">
        <v>165623.5</v>
      </c>
      <c r="L241" s="6">
        <v>40173</v>
      </c>
      <c r="M241" s="6">
        <v>9.5</v>
      </c>
      <c r="N241" s="6">
        <v>15.5</v>
      </c>
      <c r="O241" s="6">
        <v>13671.3</v>
      </c>
      <c r="P241" s="6">
        <v>6349.3</v>
      </c>
      <c r="Q241" s="6">
        <v>156720.5</v>
      </c>
      <c r="R241" s="6">
        <v>125893.2</v>
      </c>
      <c r="S241" s="6">
        <v>78344.100000000006</v>
      </c>
      <c r="T241" s="6">
        <v>67137.3</v>
      </c>
      <c r="U241" s="6">
        <v>84903.4</v>
      </c>
      <c r="V241" s="6">
        <v>57471.199999999997</v>
      </c>
      <c r="W241" s="6">
        <v>8533.4</v>
      </c>
      <c r="X241" s="6">
        <v>6341.8</v>
      </c>
      <c r="Y241" s="6">
        <v>722191.1</v>
      </c>
      <c r="Z241" s="6">
        <v>378798.7</v>
      </c>
      <c r="AA241" s="6">
        <v>1299159.5</v>
      </c>
      <c r="AB241" s="6">
        <v>128495.5</v>
      </c>
      <c r="AC241" s="6">
        <v>291.10000000000002</v>
      </c>
      <c r="AD241" s="6">
        <v>572</v>
      </c>
      <c r="AE241" s="6">
        <v>93899.5</v>
      </c>
      <c r="AF241" s="6">
        <v>52202.5</v>
      </c>
      <c r="AG241" s="6">
        <v>1307205.8999999999</v>
      </c>
      <c r="AH241" s="6">
        <v>129072.7</v>
      </c>
      <c r="AI241" s="6">
        <v>1045.7</v>
      </c>
      <c r="AJ241" s="6">
        <v>590</v>
      </c>
      <c r="AK241" s="51">
        <v>11620.5</v>
      </c>
      <c r="AL241" s="51">
        <v>8959.1</v>
      </c>
      <c r="AM241" s="51">
        <v>48167.4</v>
      </c>
      <c r="AN241" s="51">
        <v>38056.6</v>
      </c>
      <c r="AO241" s="6">
        <v>6763.7</v>
      </c>
      <c r="AP241" s="6">
        <v>5364</v>
      </c>
      <c r="AQ241" s="51">
        <v>13598.5</v>
      </c>
      <c r="AR241" s="51">
        <v>5358.5</v>
      </c>
      <c r="AS241" s="6">
        <v>7.6</v>
      </c>
      <c r="AT241" s="6">
        <v>12.1</v>
      </c>
      <c r="AU241" s="7">
        <v>235378.29</v>
      </c>
      <c r="AV241" s="7">
        <v>33944</v>
      </c>
      <c r="AW241" s="6">
        <v>4977.3</v>
      </c>
      <c r="AX241" s="6">
        <v>2376.9</v>
      </c>
      <c r="AY241" s="6">
        <v>4240.1000000000004</v>
      </c>
      <c r="AZ241" s="6">
        <v>1939.2</v>
      </c>
      <c r="BA241" s="6">
        <v>789.6</v>
      </c>
      <c r="BB241" s="6">
        <v>1.95</v>
      </c>
      <c r="BC241" s="6">
        <v>0.96</v>
      </c>
      <c r="BD241" s="6">
        <v>0.36</v>
      </c>
      <c r="BE241" s="6">
        <v>0.06</v>
      </c>
      <c r="BF241" s="6">
        <v>1.7</v>
      </c>
      <c r="BG241" s="6">
        <v>0.87</v>
      </c>
      <c r="BH241" s="6">
        <v>22.9</v>
      </c>
      <c r="BI241" s="6">
        <v>151</v>
      </c>
      <c r="BJ241" s="6">
        <v>0.2</v>
      </c>
    </row>
    <row r="242" spans="1:62">
      <c r="A242" s="5">
        <v>41500</v>
      </c>
      <c r="B242" s="6">
        <v>2661</v>
      </c>
      <c r="C242" s="6">
        <v>1409.92</v>
      </c>
      <c r="D242" s="6">
        <v>4806.8</v>
      </c>
      <c r="E242" s="6"/>
      <c r="F242" s="6"/>
      <c r="G242" s="6"/>
      <c r="H242" s="6">
        <v>0</v>
      </c>
      <c r="I242" s="6">
        <v>0</v>
      </c>
      <c r="J242" s="6">
        <v>416156.6</v>
      </c>
      <c r="K242" s="6">
        <v>165728.20000000001</v>
      </c>
      <c r="L242" s="6">
        <v>40197</v>
      </c>
      <c r="M242" s="6">
        <v>9.5</v>
      </c>
      <c r="N242" s="6">
        <v>15.5</v>
      </c>
      <c r="O242" s="6">
        <v>13671.3</v>
      </c>
      <c r="P242" s="6">
        <v>6349.3</v>
      </c>
      <c r="Q242" s="6">
        <v>156748.4</v>
      </c>
      <c r="R242" s="6">
        <v>125915.8</v>
      </c>
      <c r="S242" s="6">
        <v>78360.2</v>
      </c>
      <c r="T242" s="6">
        <v>67150.600000000006</v>
      </c>
      <c r="U242" s="6">
        <v>84912.9</v>
      </c>
      <c r="V242" s="6">
        <v>57478.9</v>
      </c>
      <c r="W242" s="6">
        <v>8550.2999999999993</v>
      </c>
      <c r="X242" s="6">
        <v>6352.3</v>
      </c>
      <c r="Y242" s="6">
        <v>722481.3</v>
      </c>
      <c r="Z242" s="6">
        <v>378952</v>
      </c>
      <c r="AA242" s="6">
        <v>1299450.7</v>
      </c>
      <c r="AB242" s="6">
        <v>128519.5</v>
      </c>
      <c r="AC242" s="6">
        <v>291.10000000000002</v>
      </c>
      <c r="AD242" s="6">
        <v>572</v>
      </c>
      <c r="AE242" s="6">
        <v>94000</v>
      </c>
      <c r="AF242" s="6">
        <v>52254.400000000001</v>
      </c>
      <c r="AG242" s="6">
        <v>1307311.1000000001</v>
      </c>
      <c r="AH242" s="6">
        <v>129096.7</v>
      </c>
      <c r="AI242" s="6">
        <v>1045.7</v>
      </c>
      <c r="AJ242" s="6">
        <v>590</v>
      </c>
      <c r="AK242" s="51">
        <v>11620.5</v>
      </c>
      <c r="AL242" s="51">
        <v>8959.1</v>
      </c>
      <c r="AM242" s="51">
        <v>48179.1</v>
      </c>
      <c r="AN242" s="51">
        <v>38065</v>
      </c>
      <c r="AO242" s="6">
        <v>6781.4</v>
      </c>
      <c r="AP242" s="6">
        <v>5378.8</v>
      </c>
      <c r="AQ242" s="51">
        <v>13619.6</v>
      </c>
      <c r="AR242" s="51">
        <v>5366.9</v>
      </c>
      <c r="AS242" s="6">
        <v>7.6</v>
      </c>
      <c r="AT242" s="6">
        <v>12.1</v>
      </c>
      <c r="AU242" s="7">
        <v>235378.29</v>
      </c>
      <c r="AV242" s="7">
        <v>33944</v>
      </c>
      <c r="AW242" s="6">
        <v>4977.7</v>
      </c>
      <c r="AX242" s="6">
        <v>2377</v>
      </c>
      <c r="AY242" s="6">
        <v>4240.1000000000004</v>
      </c>
      <c r="AZ242" s="6">
        <v>1939.2</v>
      </c>
      <c r="BA242" s="6">
        <v>789.6</v>
      </c>
      <c r="BB242" s="6">
        <v>1.95</v>
      </c>
      <c r="BC242" s="6">
        <v>0.96</v>
      </c>
      <c r="BD242" s="6">
        <v>0.36</v>
      </c>
      <c r="BE242" s="6">
        <v>0.06</v>
      </c>
      <c r="BF242" s="6">
        <v>1.758</v>
      </c>
      <c r="BG242" s="6">
        <v>0.89600000000000002</v>
      </c>
      <c r="BH242" s="6">
        <v>23.3</v>
      </c>
      <c r="BI242" s="6">
        <v>151.1</v>
      </c>
      <c r="BJ242" s="6">
        <v>0.2</v>
      </c>
    </row>
    <row r="243" spans="1:62">
      <c r="A243" s="5">
        <v>41501</v>
      </c>
      <c r="B243" s="6">
        <v>2661</v>
      </c>
      <c r="C243" s="6">
        <v>1409.92</v>
      </c>
      <c r="D243" s="6">
        <v>4806.8</v>
      </c>
      <c r="E243" s="6"/>
      <c r="F243" s="6"/>
      <c r="G243" s="6"/>
      <c r="H243" s="6">
        <v>0</v>
      </c>
      <c r="I243" s="6">
        <v>0</v>
      </c>
      <c r="J243" s="6">
        <v>416418.1</v>
      </c>
      <c r="K243" s="6">
        <v>165830.9</v>
      </c>
      <c r="L243" s="6">
        <v>40221</v>
      </c>
      <c r="M243" s="6">
        <v>9.5</v>
      </c>
      <c r="N243" s="6">
        <v>15.5</v>
      </c>
      <c r="O243" s="6">
        <v>13671.3</v>
      </c>
      <c r="P243" s="6">
        <v>6349.3</v>
      </c>
      <c r="Q243" s="6">
        <v>156776</v>
      </c>
      <c r="R243" s="6">
        <v>125938</v>
      </c>
      <c r="S243" s="6">
        <v>78376.899999999994</v>
      </c>
      <c r="T243" s="6">
        <v>67163.899999999994</v>
      </c>
      <c r="U243" s="6">
        <v>84922.5</v>
      </c>
      <c r="V243" s="6">
        <v>57486.6</v>
      </c>
      <c r="W243" s="6">
        <v>8567.5</v>
      </c>
      <c r="X243" s="6">
        <v>6363.2</v>
      </c>
      <c r="Y243" s="6">
        <v>722652.5</v>
      </c>
      <c r="Z243" s="6">
        <v>379036</v>
      </c>
      <c r="AA243" s="6">
        <v>1299626.5</v>
      </c>
      <c r="AB243" s="6">
        <v>128543.5</v>
      </c>
      <c r="AC243" s="6">
        <v>291.10000000000002</v>
      </c>
      <c r="AD243" s="6">
        <v>572</v>
      </c>
      <c r="AE243" s="6">
        <v>94217.600000000006</v>
      </c>
      <c r="AF243" s="6">
        <v>52374.400000000001</v>
      </c>
      <c r="AG243" s="6">
        <v>1307533.8999999999</v>
      </c>
      <c r="AH243" s="6">
        <v>129120.7</v>
      </c>
      <c r="AI243" s="6">
        <v>1045.7</v>
      </c>
      <c r="AJ243" s="6">
        <v>590</v>
      </c>
      <c r="AK243" s="51">
        <v>11620.6</v>
      </c>
      <c r="AL243" s="51">
        <v>8959.1</v>
      </c>
      <c r="AM243" s="51">
        <v>48190.6</v>
      </c>
      <c r="AN243" s="51">
        <v>38073.300000000003</v>
      </c>
      <c r="AO243" s="6">
        <v>6798.7</v>
      </c>
      <c r="AP243" s="6">
        <v>5393.3</v>
      </c>
      <c r="AQ243" s="51">
        <v>13642.7</v>
      </c>
      <c r="AR243" s="51">
        <v>5376.1</v>
      </c>
      <c r="AS243" s="6">
        <v>7.6</v>
      </c>
      <c r="AT243" s="6">
        <v>12.1</v>
      </c>
      <c r="AU243" s="7">
        <v>235378.29</v>
      </c>
      <c r="AV243" s="7">
        <v>33944</v>
      </c>
      <c r="AW243" s="6">
        <v>4978.8999999999996</v>
      </c>
      <c r="AX243" s="6">
        <v>2377.5</v>
      </c>
      <c r="AY243" s="6">
        <v>4240.1000000000004</v>
      </c>
      <c r="AZ243" s="6">
        <v>1939.2</v>
      </c>
      <c r="BA243" s="6">
        <v>789.6</v>
      </c>
      <c r="BB243" s="6">
        <v>1.95</v>
      </c>
      <c r="BC243" s="6">
        <v>0.96</v>
      </c>
      <c r="BD243" s="6">
        <v>0.36</v>
      </c>
      <c r="BE243" s="6">
        <v>0.06</v>
      </c>
      <c r="BF243" s="6">
        <v>1.758</v>
      </c>
      <c r="BG243" s="6">
        <v>0.89600000000000002</v>
      </c>
      <c r="BH243" s="6">
        <v>23.3</v>
      </c>
      <c r="BI243" s="6">
        <v>151.1</v>
      </c>
      <c r="BJ243" s="6">
        <v>0.2</v>
      </c>
    </row>
    <row r="244" spans="1:62">
      <c r="A244" s="5">
        <v>41502</v>
      </c>
      <c r="B244" s="6">
        <v>2661</v>
      </c>
      <c r="C244" s="6">
        <v>1409.92</v>
      </c>
      <c r="D244" s="6">
        <v>4806.8</v>
      </c>
      <c r="E244" s="6"/>
      <c r="F244" s="6"/>
      <c r="G244" s="6"/>
      <c r="H244" s="6">
        <v>0</v>
      </c>
      <c r="I244" s="6">
        <v>0</v>
      </c>
      <c r="J244" s="6">
        <v>416685.2</v>
      </c>
      <c r="K244" s="6">
        <v>165936</v>
      </c>
      <c r="L244" s="6">
        <v>40245</v>
      </c>
      <c r="M244" s="6">
        <v>9.5</v>
      </c>
      <c r="N244" s="6">
        <v>15.5</v>
      </c>
      <c r="O244" s="6">
        <v>13671.3</v>
      </c>
      <c r="P244" s="6">
        <v>6349.3</v>
      </c>
      <c r="Q244" s="6">
        <v>156805.4</v>
      </c>
      <c r="R244" s="6">
        <v>125961.8</v>
      </c>
      <c r="S244" s="6">
        <v>78394.3</v>
      </c>
      <c r="T244" s="6">
        <v>67178.3</v>
      </c>
      <c r="U244" s="6">
        <v>84932.4</v>
      </c>
      <c r="V244" s="6">
        <v>57494.5</v>
      </c>
      <c r="W244" s="6">
        <v>8584.7000000000007</v>
      </c>
      <c r="X244" s="6">
        <v>6374.1</v>
      </c>
      <c r="Y244" s="6">
        <v>722752</v>
      </c>
      <c r="Z244" s="6">
        <v>379083.8</v>
      </c>
      <c r="AA244" s="6">
        <v>1299729.2</v>
      </c>
      <c r="AB244" s="6">
        <v>128567.5</v>
      </c>
      <c r="AC244" s="6">
        <v>291.10000000000002</v>
      </c>
      <c r="AD244" s="6">
        <v>572</v>
      </c>
      <c r="AE244" s="6">
        <v>94512.9</v>
      </c>
      <c r="AF244" s="6">
        <v>52535.7</v>
      </c>
      <c r="AG244" s="6">
        <v>1307828.2</v>
      </c>
      <c r="AH244" s="6">
        <v>129144.7</v>
      </c>
      <c r="AI244" s="6">
        <v>1045.7</v>
      </c>
      <c r="AJ244" s="6">
        <v>590</v>
      </c>
      <c r="AK244" s="51">
        <v>11620.6</v>
      </c>
      <c r="AL244" s="51">
        <v>8959.1</v>
      </c>
      <c r="AM244" s="51">
        <v>48202.400000000001</v>
      </c>
      <c r="AN244" s="51">
        <v>38081.599999999999</v>
      </c>
      <c r="AO244" s="6">
        <v>6816.2</v>
      </c>
      <c r="AP244" s="6">
        <v>5408</v>
      </c>
      <c r="AQ244" s="51">
        <v>13662.6</v>
      </c>
      <c r="AR244" s="51">
        <v>5384</v>
      </c>
      <c r="AS244" s="6">
        <v>7.6</v>
      </c>
      <c r="AT244" s="6">
        <v>12.1</v>
      </c>
      <c r="AU244" s="7">
        <v>235378.29</v>
      </c>
      <c r="AV244" s="7">
        <v>33944</v>
      </c>
      <c r="AW244" s="6">
        <v>4980.3999999999996</v>
      </c>
      <c r="AX244" s="6">
        <v>2378</v>
      </c>
      <c r="AY244" s="6">
        <v>4240.1000000000004</v>
      </c>
      <c r="AZ244" s="6">
        <v>1939.2</v>
      </c>
      <c r="BA244" s="6">
        <v>789.6</v>
      </c>
      <c r="BB244" s="6">
        <v>1.95</v>
      </c>
      <c r="BC244" s="6">
        <v>0.96</v>
      </c>
      <c r="BD244" s="6">
        <v>0.36</v>
      </c>
      <c r="BE244" s="6">
        <v>0.06</v>
      </c>
      <c r="BF244" s="6">
        <v>1.758</v>
      </c>
      <c r="BG244" s="6">
        <v>0.89600000000000002</v>
      </c>
      <c r="BH244" s="6">
        <v>23.3</v>
      </c>
      <c r="BI244" s="6">
        <v>151.1</v>
      </c>
      <c r="BJ244" s="6">
        <v>0.2</v>
      </c>
    </row>
    <row r="245" spans="1:62">
      <c r="A245" s="5">
        <v>41503</v>
      </c>
      <c r="B245" s="6">
        <v>2661</v>
      </c>
      <c r="C245" s="6">
        <v>1409.92</v>
      </c>
      <c r="D245" s="6">
        <v>4806.8</v>
      </c>
      <c r="E245" s="6"/>
      <c r="F245" s="6"/>
      <c r="G245" s="6"/>
      <c r="H245" s="6">
        <v>0</v>
      </c>
      <c r="I245" s="6">
        <v>0</v>
      </c>
      <c r="J245" s="6">
        <v>416936</v>
      </c>
      <c r="K245" s="6">
        <v>166035.5</v>
      </c>
      <c r="L245" s="6">
        <v>40269</v>
      </c>
      <c r="M245" s="6">
        <v>9.5</v>
      </c>
      <c r="N245" s="6">
        <v>15.5</v>
      </c>
      <c r="O245" s="6">
        <v>13671.3</v>
      </c>
      <c r="P245" s="6">
        <v>6349.3</v>
      </c>
      <c r="Q245" s="6">
        <v>156834.5</v>
      </c>
      <c r="R245" s="6">
        <v>125985.3</v>
      </c>
      <c r="S245" s="6">
        <v>78411.5</v>
      </c>
      <c r="T245" s="6">
        <v>67192</v>
      </c>
      <c r="U245" s="6">
        <v>84941.6</v>
      </c>
      <c r="V245" s="6">
        <v>57502.2</v>
      </c>
      <c r="W245" s="6">
        <v>8600.7000000000007</v>
      </c>
      <c r="X245" s="6">
        <v>6384.3</v>
      </c>
      <c r="Y245" s="6">
        <v>722830.8</v>
      </c>
      <c r="Z245" s="6">
        <v>379119.1</v>
      </c>
      <c r="AA245" s="6">
        <v>1299813</v>
      </c>
      <c r="AB245" s="6">
        <v>128591.5</v>
      </c>
      <c r="AC245" s="6">
        <v>291.10000000000002</v>
      </c>
      <c r="AD245" s="6">
        <v>572</v>
      </c>
      <c r="AE245" s="6">
        <v>94813.5</v>
      </c>
      <c r="AF245" s="6">
        <v>52701.8</v>
      </c>
      <c r="AG245" s="6">
        <v>1308132.2</v>
      </c>
      <c r="AH245" s="6">
        <v>129168.7</v>
      </c>
      <c r="AI245" s="6">
        <v>1045.7</v>
      </c>
      <c r="AJ245" s="6">
        <v>590</v>
      </c>
      <c r="AK245" s="51">
        <v>11620.6</v>
      </c>
      <c r="AL245" s="51">
        <v>8959.1</v>
      </c>
      <c r="AM245" s="51">
        <v>48212.5</v>
      </c>
      <c r="AN245" s="51">
        <v>38088.699999999997</v>
      </c>
      <c r="AO245" s="6">
        <v>6833.6</v>
      </c>
      <c r="AP245" s="6">
        <v>5422.5</v>
      </c>
      <c r="AQ245" s="51">
        <v>13687.3</v>
      </c>
      <c r="AR245" s="51">
        <v>5393.9</v>
      </c>
      <c r="AS245" s="6">
        <v>7.6</v>
      </c>
      <c r="AT245" s="6">
        <v>12.1</v>
      </c>
      <c r="AU245" s="7">
        <v>235378.29</v>
      </c>
      <c r="AV245" s="7">
        <v>33944</v>
      </c>
      <c r="AW245" s="6">
        <v>4982.8</v>
      </c>
      <c r="AX245" s="6">
        <v>2378.9</v>
      </c>
      <c r="AY245" s="6">
        <v>4240.1000000000004</v>
      </c>
      <c r="AZ245" s="6">
        <v>1939.2</v>
      </c>
      <c r="BA245" s="6">
        <v>789.6</v>
      </c>
      <c r="BB245" s="6">
        <v>1.95</v>
      </c>
      <c r="BC245" s="6">
        <v>0.96</v>
      </c>
      <c r="BD245" s="6">
        <v>0.36</v>
      </c>
      <c r="BE245" s="6">
        <v>0.06</v>
      </c>
      <c r="BF245" s="6">
        <v>1.758</v>
      </c>
      <c r="BG245" s="6">
        <v>0.89600000000000002</v>
      </c>
      <c r="BH245" s="6">
        <v>23.3</v>
      </c>
      <c r="BI245" s="6">
        <v>151.1</v>
      </c>
      <c r="BJ245" s="6">
        <v>0.2</v>
      </c>
    </row>
    <row r="246" spans="1:62">
      <c r="A246" s="5">
        <v>41504</v>
      </c>
      <c r="B246" s="6">
        <v>2661</v>
      </c>
      <c r="C246" s="6">
        <v>1409.92</v>
      </c>
      <c r="D246" s="6">
        <v>4806.8</v>
      </c>
      <c r="E246" s="6"/>
      <c r="F246" s="6"/>
      <c r="G246" s="6"/>
      <c r="H246" s="6">
        <v>0</v>
      </c>
      <c r="I246" s="6">
        <v>0</v>
      </c>
      <c r="J246" s="6">
        <v>417195</v>
      </c>
      <c r="K246" s="6">
        <v>166137.60000000001</v>
      </c>
      <c r="L246" s="6">
        <v>40293</v>
      </c>
      <c r="M246" s="6">
        <v>9.5</v>
      </c>
      <c r="N246" s="6">
        <v>15.5</v>
      </c>
      <c r="O246" s="6">
        <v>13671.3</v>
      </c>
      <c r="P246" s="6">
        <v>6349.3</v>
      </c>
      <c r="Q246" s="6">
        <v>156862.5</v>
      </c>
      <c r="R246" s="6">
        <v>126008.1</v>
      </c>
      <c r="S246" s="6">
        <v>78428.2</v>
      </c>
      <c r="T246" s="6">
        <v>67205.5</v>
      </c>
      <c r="U246" s="6">
        <v>84951</v>
      </c>
      <c r="V246" s="6">
        <v>57509.9</v>
      </c>
      <c r="W246" s="6">
        <v>8617.2999999999993</v>
      </c>
      <c r="X246" s="6">
        <v>6394.8</v>
      </c>
      <c r="Y246" s="6">
        <v>722930</v>
      </c>
      <c r="Z246" s="6">
        <v>379175.5</v>
      </c>
      <c r="AA246" s="6">
        <v>1299916.1000000001</v>
      </c>
      <c r="AB246" s="6">
        <v>128615.5</v>
      </c>
      <c r="AC246" s="6">
        <v>291.10000000000002</v>
      </c>
      <c r="AD246" s="6">
        <v>572</v>
      </c>
      <c r="AE246" s="6">
        <v>95097.1</v>
      </c>
      <c r="AF246" s="6">
        <v>52846.8</v>
      </c>
      <c r="AG246" s="6">
        <v>1308420</v>
      </c>
      <c r="AH246" s="6">
        <v>129192.7</v>
      </c>
      <c r="AI246" s="6">
        <v>1045.7</v>
      </c>
      <c r="AJ246" s="6">
        <v>590</v>
      </c>
      <c r="AK246" s="51">
        <v>11620.6</v>
      </c>
      <c r="AL246" s="51">
        <v>8959.1</v>
      </c>
      <c r="AM246" s="51">
        <v>48222.5</v>
      </c>
      <c r="AN246" s="51">
        <v>38095.699999999997</v>
      </c>
      <c r="AO246" s="6">
        <v>6850.9</v>
      </c>
      <c r="AP246" s="6">
        <v>5436.9</v>
      </c>
      <c r="AQ246" s="51">
        <v>13708.8</v>
      </c>
      <c r="AR246" s="51">
        <v>5402.6</v>
      </c>
      <c r="AS246" s="6">
        <v>7.6</v>
      </c>
      <c r="AT246" s="6">
        <v>12.1</v>
      </c>
      <c r="AU246" s="7">
        <v>235378.29</v>
      </c>
      <c r="AV246" s="7">
        <v>33944</v>
      </c>
      <c r="AW246" s="6">
        <v>4983.6000000000004</v>
      </c>
      <c r="AX246" s="6">
        <v>2379.1999999999998</v>
      </c>
      <c r="AY246" s="6">
        <v>4240.1000000000004</v>
      </c>
      <c r="AZ246" s="6">
        <v>1939.2</v>
      </c>
      <c r="BA246" s="6">
        <v>789.6</v>
      </c>
      <c r="BB246" s="6">
        <v>1.96</v>
      </c>
      <c r="BC246" s="6">
        <v>0.97</v>
      </c>
      <c r="BD246" s="6">
        <v>0.36</v>
      </c>
      <c r="BE246" s="6">
        <v>0.06</v>
      </c>
      <c r="BF246" s="6">
        <v>1.758</v>
      </c>
      <c r="BG246" s="6">
        <v>0.89600000000000002</v>
      </c>
      <c r="BH246" s="6">
        <v>23.3</v>
      </c>
      <c r="BI246" s="6">
        <v>151.1</v>
      </c>
      <c r="BJ246" s="6">
        <v>0.2</v>
      </c>
    </row>
    <row r="247" spans="1:62">
      <c r="A247" s="5">
        <v>41505</v>
      </c>
      <c r="B247" s="6">
        <v>2661</v>
      </c>
      <c r="C247" s="6">
        <v>1409.92</v>
      </c>
      <c r="D247" s="6">
        <v>4806.8</v>
      </c>
      <c r="E247" s="6"/>
      <c r="F247" s="6"/>
      <c r="G247" s="6"/>
      <c r="H247" s="6">
        <v>0</v>
      </c>
      <c r="I247" s="6">
        <v>0</v>
      </c>
      <c r="J247" s="6">
        <v>417449.5</v>
      </c>
      <c r="K247" s="6">
        <v>166238.39999999999</v>
      </c>
      <c r="L247" s="6">
        <v>40317</v>
      </c>
      <c r="M247" s="6">
        <v>9.5</v>
      </c>
      <c r="N247" s="6">
        <v>15.5</v>
      </c>
      <c r="O247" s="6">
        <v>13671.3</v>
      </c>
      <c r="P247" s="6">
        <v>6349.3</v>
      </c>
      <c r="Q247" s="6">
        <v>156890.70000000001</v>
      </c>
      <c r="R247" s="6">
        <v>126031.1</v>
      </c>
      <c r="S247" s="6">
        <v>78444.800000000003</v>
      </c>
      <c r="T247" s="6">
        <v>67218.7</v>
      </c>
      <c r="U247" s="6">
        <v>84960.6</v>
      </c>
      <c r="V247" s="6">
        <v>57517.7</v>
      </c>
      <c r="W247" s="6">
        <v>8634.1</v>
      </c>
      <c r="X247" s="6">
        <v>6405.4</v>
      </c>
      <c r="Y247" s="6">
        <v>723029.7</v>
      </c>
      <c r="Z247" s="6">
        <v>379226.1</v>
      </c>
      <c r="AA247" s="6">
        <v>1300019.6000000001</v>
      </c>
      <c r="AB247" s="6">
        <v>128639.5</v>
      </c>
      <c r="AC247" s="6">
        <v>291.10000000000002</v>
      </c>
      <c r="AD247" s="6">
        <v>572</v>
      </c>
      <c r="AE247" s="6">
        <v>95379.3</v>
      </c>
      <c r="AF247" s="6">
        <v>52997.599999999999</v>
      </c>
      <c r="AG247" s="6">
        <v>1308702</v>
      </c>
      <c r="AH247" s="6">
        <v>129216.7</v>
      </c>
      <c r="AI247" s="6">
        <v>1045.7</v>
      </c>
      <c r="AJ247" s="6">
        <v>590</v>
      </c>
      <c r="AK247" s="51">
        <v>11620.6</v>
      </c>
      <c r="AL247" s="51">
        <v>8959.1</v>
      </c>
      <c r="AM247" s="51">
        <v>48232.9</v>
      </c>
      <c r="AN247" s="51">
        <v>38102.9</v>
      </c>
      <c r="AO247" s="6">
        <v>6868.2</v>
      </c>
      <c r="AP247" s="6">
        <v>5451.4</v>
      </c>
      <c r="AQ247" s="51">
        <v>13732.8</v>
      </c>
      <c r="AR247" s="51">
        <v>5412.3</v>
      </c>
      <c r="AS247" s="6">
        <v>7.6</v>
      </c>
      <c r="AT247" s="6">
        <v>12.1</v>
      </c>
      <c r="AU247" s="7">
        <v>235378.29</v>
      </c>
      <c r="AV247" s="7">
        <v>33944</v>
      </c>
      <c r="AW247" s="6">
        <v>4984.2</v>
      </c>
      <c r="AX247" s="6">
        <v>2379.3000000000002</v>
      </c>
      <c r="AY247" s="6">
        <v>4240.1000000000004</v>
      </c>
      <c r="AZ247" s="6">
        <v>1939.2</v>
      </c>
      <c r="BA247" s="6">
        <v>789.6</v>
      </c>
      <c r="BB247" s="6">
        <v>1.96</v>
      </c>
      <c r="BC247" s="6">
        <v>0.97</v>
      </c>
      <c r="BD247" s="6">
        <v>0.36</v>
      </c>
      <c r="BE247" s="6">
        <v>0.06</v>
      </c>
      <c r="BF247" s="6">
        <v>1.758</v>
      </c>
      <c r="BG247" s="6">
        <v>0.89600000000000002</v>
      </c>
      <c r="BH247" s="6">
        <v>23.3</v>
      </c>
      <c r="BI247" s="6">
        <v>151.1</v>
      </c>
      <c r="BJ247" s="6">
        <v>0.2</v>
      </c>
    </row>
    <row r="248" spans="1:62">
      <c r="A248" s="5">
        <v>41506</v>
      </c>
      <c r="B248" s="6">
        <v>2661.81</v>
      </c>
      <c r="C248" s="6">
        <v>1410.35</v>
      </c>
      <c r="D248" s="6">
        <v>4808</v>
      </c>
      <c r="E248" s="6"/>
      <c r="F248" s="6"/>
      <c r="G248" s="6"/>
      <c r="H248" s="6">
        <v>0</v>
      </c>
      <c r="I248" s="6">
        <v>0</v>
      </c>
      <c r="J248" s="6">
        <v>417705.2</v>
      </c>
      <c r="K248" s="6">
        <v>166339.20000000001</v>
      </c>
      <c r="L248" s="6">
        <v>40341</v>
      </c>
      <c r="M248" s="6">
        <v>9.5</v>
      </c>
      <c r="N248" s="6">
        <v>15.5</v>
      </c>
      <c r="O248" s="6">
        <v>13671.3</v>
      </c>
      <c r="P248" s="6">
        <v>6349.3</v>
      </c>
      <c r="Q248" s="6">
        <v>156918.79999999999</v>
      </c>
      <c r="R248" s="6">
        <v>126054</v>
      </c>
      <c r="S248" s="6">
        <v>78460.800000000003</v>
      </c>
      <c r="T248" s="6">
        <v>67231.8</v>
      </c>
      <c r="U248" s="6">
        <v>84970.3</v>
      </c>
      <c r="V248" s="6">
        <v>57525.3</v>
      </c>
      <c r="W248" s="6">
        <v>8650.7000000000007</v>
      </c>
      <c r="X248" s="6">
        <v>6415.4</v>
      </c>
      <c r="Y248" s="6">
        <v>723197.6</v>
      </c>
      <c r="Z248" s="6">
        <v>379308.2</v>
      </c>
      <c r="AA248" s="6">
        <v>1300191.6000000001</v>
      </c>
      <c r="AB248" s="6">
        <v>128663.5</v>
      </c>
      <c r="AC248" s="6">
        <v>291.10000000000002</v>
      </c>
      <c r="AD248" s="6">
        <v>572</v>
      </c>
      <c r="AE248" s="6">
        <v>95588.3</v>
      </c>
      <c r="AF248" s="6">
        <v>53114</v>
      </c>
      <c r="AG248" s="6">
        <v>1308914</v>
      </c>
      <c r="AH248" s="6">
        <v>129240.7</v>
      </c>
      <c r="AI248" s="6">
        <v>1045.7</v>
      </c>
      <c r="AJ248" s="6">
        <v>590</v>
      </c>
      <c r="AK248" s="51">
        <v>11620.6</v>
      </c>
      <c r="AL248" s="51">
        <v>8951.1</v>
      </c>
      <c r="AM248" s="51">
        <v>48243.8</v>
      </c>
      <c r="AN248" s="51">
        <v>38110.6</v>
      </c>
      <c r="AO248" s="6">
        <v>6885.5</v>
      </c>
      <c r="AP248" s="6">
        <v>5465.7</v>
      </c>
      <c r="AQ248" s="51">
        <v>13751.5</v>
      </c>
      <c r="AR248" s="51">
        <v>5419.8</v>
      </c>
      <c r="AS248" s="6">
        <v>7.6</v>
      </c>
      <c r="AT248" s="6">
        <v>12.1</v>
      </c>
      <c r="AU248" s="7">
        <v>235378.29</v>
      </c>
      <c r="AV248" s="7">
        <v>33944</v>
      </c>
      <c r="AW248" s="6">
        <v>4985.3999999999996</v>
      </c>
      <c r="AX248" s="6">
        <v>2379.8000000000002</v>
      </c>
      <c r="AY248" s="6">
        <v>4240.1000000000004</v>
      </c>
      <c r="AZ248" s="6">
        <v>1939.2</v>
      </c>
      <c r="BA248" s="6">
        <v>789.6</v>
      </c>
      <c r="BB248" s="6">
        <v>1.96</v>
      </c>
      <c r="BC248" s="6">
        <v>0.97</v>
      </c>
      <c r="BD248" s="6">
        <v>0.36</v>
      </c>
      <c r="BE248" s="6">
        <v>0.06</v>
      </c>
      <c r="BF248" s="6">
        <v>1.758</v>
      </c>
      <c r="BG248" s="6">
        <v>0.89600000000000002</v>
      </c>
      <c r="BH248" s="6">
        <v>23.3</v>
      </c>
      <c r="BI248" s="6">
        <v>151.1</v>
      </c>
      <c r="BJ248" s="6">
        <v>0.2</v>
      </c>
    </row>
    <row r="249" spans="1:62">
      <c r="A249" s="5">
        <v>41507</v>
      </c>
      <c r="B249" s="6">
        <v>2661.81</v>
      </c>
      <c r="C249" s="6">
        <v>1410.35</v>
      </c>
      <c r="D249" s="6">
        <v>4808</v>
      </c>
      <c r="E249" s="6"/>
      <c r="F249" s="6"/>
      <c r="G249" s="6"/>
      <c r="H249" s="6">
        <v>0</v>
      </c>
      <c r="I249" s="6">
        <v>0</v>
      </c>
      <c r="J249" s="6">
        <v>417954.4</v>
      </c>
      <c r="K249" s="6">
        <v>166438.39999999999</v>
      </c>
      <c r="L249" s="6">
        <v>40365</v>
      </c>
      <c r="M249" s="6">
        <v>9.5</v>
      </c>
      <c r="N249" s="6">
        <v>15.5</v>
      </c>
      <c r="O249" s="6">
        <v>13671.3</v>
      </c>
      <c r="P249" s="6">
        <v>6349.3</v>
      </c>
      <c r="Q249" s="6">
        <v>156946.6</v>
      </c>
      <c r="R249" s="6">
        <v>126073.7</v>
      </c>
      <c r="S249" s="6">
        <v>78476.100000000006</v>
      </c>
      <c r="T249" s="6">
        <v>67244.3</v>
      </c>
      <c r="U249" s="6">
        <v>84979.8</v>
      </c>
      <c r="V249" s="6">
        <v>57553.1</v>
      </c>
      <c r="W249" s="6">
        <v>8666.7000000000007</v>
      </c>
      <c r="X249" s="6">
        <v>6424.8</v>
      </c>
      <c r="Y249" s="6">
        <v>723467</v>
      </c>
      <c r="Z249" s="6">
        <v>379451</v>
      </c>
      <c r="AA249" s="6">
        <v>1300463.2</v>
      </c>
      <c r="AB249" s="6">
        <v>128687.5</v>
      </c>
      <c r="AC249" s="6">
        <v>291.10000000000002</v>
      </c>
      <c r="AD249" s="6">
        <v>572</v>
      </c>
      <c r="AE249" s="6">
        <v>95685</v>
      </c>
      <c r="AF249" s="6">
        <v>53164.4</v>
      </c>
      <c r="AG249" s="6">
        <v>1309015</v>
      </c>
      <c r="AH249" s="6">
        <v>129264.7</v>
      </c>
      <c r="AI249" s="6">
        <v>1045.7</v>
      </c>
      <c r="AJ249" s="6">
        <v>590</v>
      </c>
      <c r="AK249" s="51">
        <v>11620.6</v>
      </c>
      <c r="AL249" s="51">
        <v>8951.1</v>
      </c>
      <c r="AM249" s="51">
        <v>48253.599999999999</v>
      </c>
      <c r="AN249" s="51">
        <v>38117.4</v>
      </c>
      <c r="AO249" s="6">
        <v>6902.7</v>
      </c>
      <c r="AP249" s="6">
        <v>5480.1</v>
      </c>
      <c r="AQ249" s="51">
        <v>13768.1</v>
      </c>
      <c r="AR249" s="51">
        <v>5426.3</v>
      </c>
      <c r="AS249" s="6">
        <v>7.6</v>
      </c>
      <c r="AT249" s="6">
        <v>12.1</v>
      </c>
      <c r="AU249" s="7">
        <v>235378.29</v>
      </c>
      <c r="AV249" s="7">
        <v>33944</v>
      </c>
      <c r="AW249" s="6">
        <v>4987</v>
      </c>
      <c r="AX249" s="6">
        <v>2380.4</v>
      </c>
      <c r="AY249" s="6">
        <v>4240.1000000000004</v>
      </c>
      <c r="AZ249" s="6">
        <v>1939.2</v>
      </c>
      <c r="BA249" s="6">
        <v>789.6</v>
      </c>
      <c r="BB249" s="6">
        <v>1.96</v>
      </c>
      <c r="BC249" s="6">
        <v>0.97</v>
      </c>
      <c r="BD249" s="6">
        <v>0.36</v>
      </c>
      <c r="BE249" s="6">
        <v>0.06</v>
      </c>
      <c r="BF249" s="6">
        <v>1.758</v>
      </c>
      <c r="BG249" s="6">
        <v>0.89600000000000002</v>
      </c>
      <c r="BH249" s="6">
        <v>23.3</v>
      </c>
      <c r="BI249" s="6">
        <v>151.1</v>
      </c>
      <c r="BJ249" s="6">
        <v>0.2</v>
      </c>
    </row>
    <row r="250" spans="1:62">
      <c r="A250" s="5">
        <v>41508</v>
      </c>
      <c r="B250" s="6">
        <v>2661.81</v>
      </c>
      <c r="C250" s="6">
        <v>1410.35</v>
      </c>
      <c r="D250" s="6">
        <v>4808</v>
      </c>
      <c r="E250" s="6"/>
      <c r="F250" s="6"/>
      <c r="G250" s="6"/>
      <c r="H250" s="6">
        <v>0</v>
      </c>
      <c r="I250" s="6">
        <v>0</v>
      </c>
      <c r="J250" s="6">
        <v>418210.2</v>
      </c>
      <c r="K250" s="6">
        <v>166539.5</v>
      </c>
      <c r="L250" s="6">
        <v>40389</v>
      </c>
      <c r="M250" s="6">
        <v>9.5</v>
      </c>
      <c r="N250" s="6">
        <v>15.5</v>
      </c>
      <c r="O250" s="6">
        <v>13671.3</v>
      </c>
      <c r="P250" s="6">
        <v>6349.3</v>
      </c>
      <c r="Q250" s="6">
        <v>156973.9</v>
      </c>
      <c r="R250" s="6">
        <v>126099.1</v>
      </c>
      <c r="S250" s="6">
        <v>78493.399999999994</v>
      </c>
      <c r="T250" s="6">
        <v>67258</v>
      </c>
      <c r="U250" s="6">
        <v>84994.2</v>
      </c>
      <c r="V250" s="6">
        <v>57543.199999999997</v>
      </c>
      <c r="W250" s="6">
        <v>8679</v>
      </c>
      <c r="X250" s="6">
        <v>6432.3</v>
      </c>
      <c r="Y250" s="6">
        <v>723752.6</v>
      </c>
      <c r="Z250" s="6">
        <v>379592.5</v>
      </c>
      <c r="AA250" s="6">
        <v>1300750.8999999999</v>
      </c>
      <c r="AB250" s="6">
        <v>128711.5</v>
      </c>
      <c r="AC250" s="6">
        <v>291.10000000000002</v>
      </c>
      <c r="AD250" s="6">
        <v>699</v>
      </c>
      <c r="AE250" s="6">
        <v>95783.8</v>
      </c>
      <c r="AF250" s="6">
        <v>53224</v>
      </c>
      <c r="AG250" s="6">
        <v>1309117.6000000001</v>
      </c>
      <c r="AH250" s="6">
        <v>129288.7</v>
      </c>
      <c r="AI250" s="6">
        <v>1046.2</v>
      </c>
      <c r="AJ250" s="6">
        <v>1127.5</v>
      </c>
      <c r="AK250" s="51">
        <v>11620.6</v>
      </c>
      <c r="AL250" s="51">
        <v>8951.1</v>
      </c>
      <c r="AM250" s="51">
        <v>48264.1</v>
      </c>
      <c r="AN250" s="51">
        <v>38124.800000000003</v>
      </c>
      <c r="AO250" s="6">
        <v>6919.9</v>
      </c>
      <c r="AP250" s="6">
        <v>5494.4</v>
      </c>
      <c r="AQ250" s="51">
        <v>13793.6</v>
      </c>
      <c r="AR250" s="51">
        <v>5436.6</v>
      </c>
      <c r="AS250" s="6">
        <v>7.6</v>
      </c>
      <c r="AT250" s="6">
        <v>12.1</v>
      </c>
      <c r="AU250" s="7">
        <v>235378.29</v>
      </c>
      <c r="AV250" s="7">
        <v>33944</v>
      </c>
      <c r="AW250" s="6">
        <v>4987.7</v>
      </c>
      <c r="AX250" s="6">
        <v>2380.6</v>
      </c>
      <c r="AY250" s="6">
        <v>4240.1000000000004</v>
      </c>
      <c r="AZ250" s="6">
        <v>1939.2</v>
      </c>
      <c r="BA250" s="6">
        <v>789.6</v>
      </c>
      <c r="BB250" s="6">
        <v>1.96</v>
      </c>
      <c r="BC250" s="6">
        <v>0.97</v>
      </c>
      <c r="BD250" s="6">
        <v>0.36</v>
      </c>
      <c r="BE250" s="6">
        <v>0.06</v>
      </c>
      <c r="BF250" s="6">
        <v>1.758</v>
      </c>
      <c r="BG250" s="6">
        <v>0.89600000000000002</v>
      </c>
      <c r="BH250" s="6">
        <v>23.3</v>
      </c>
      <c r="BI250" s="6">
        <v>151.1</v>
      </c>
      <c r="BJ250" s="6">
        <v>0.2</v>
      </c>
    </row>
    <row r="251" spans="1:62">
      <c r="A251" s="5">
        <v>41509</v>
      </c>
      <c r="B251" s="6">
        <v>2661.81</v>
      </c>
      <c r="C251" s="6">
        <v>1410.35</v>
      </c>
      <c r="D251" s="6">
        <v>4808</v>
      </c>
      <c r="E251" s="6"/>
      <c r="F251" s="6"/>
      <c r="G251" s="6"/>
      <c r="H251" s="6">
        <v>0</v>
      </c>
      <c r="I251" s="6">
        <v>0</v>
      </c>
      <c r="J251" s="6">
        <v>418473</v>
      </c>
      <c r="K251" s="6">
        <v>166642.79999999999</v>
      </c>
      <c r="L251" s="6">
        <v>40413</v>
      </c>
      <c r="M251" s="6">
        <v>9.5</v>
      </c>
      <c r="N251" s="6">
        <v>15.5</v>
      </c>
      <c r="O251" s="6">
        <v>13671.3</v>
      </c>
      <c r="P251" s="6">
        <v>6349.3</v>
      </c>
      <c r="Q251" s="6">
        <v>157002.20000000001</v>
      </c>
      <c r="R251" s="6">
        <v>126122</v>
      </c>
      <c r="S251" s="6">
        <v>78509.3</v>
      </c>
      <c r="T251" s="6">
        <v>67271</v>
      </c>
      <c r="U251" s="6">
        <v>85014</v>
      </c>
      <c r="V251" s="6">
        <v>57556.7</v>
      </c>
      <c r="W251" s="6">
        <v>8685.9</v>
      </c>
      <c r="X251" s="6">
        <v>6436.6</v>
      </c>
      <c r="Y251" s="6">
        <v>723875</v>
      </c>
      <c r="Z251" s="6">
        <v>379657.1</v>
      </c>
      <c r="AA251" s="6">
        <v>1300824.5</v>
      </c>
      <c r="AB251" s="6">
        <v>128728.1</v>
      </c>
      <c r="AC251" s="6">
        <v>291.5</v>
      </c>
      <c r="AD251" s="6">
        <v>1322</v>
      </c>
      <c r="AE251" s="6">
        <v>96047</v>
      </c>
      <c r="AF251" s="6">
        <v>53362</v>
      </c>
      <c r="AG251" s="6">
        <v>1309383.3999999999</v>
      </c>
      <c r="AH251" s="6">
        <v>129312.7</v>
      </c>
      <c r="AI251" s="6">
        <v>1046.2</v>
      </c>
      <c r="AJ251" s="6">
        <v>1127.5</v>
      </c>
      <c r="AK251" s="51">
        <v>11620.6</v>
      </c>
      <c r="AL251" s="51">
        <v>8951.1</v>
      </c>
      <c r="AM251" s="51">
        <v>48274.7</v>
      </c>
      <c r="AN251" s="51">
        <v>38132.300000000003</v>
      </c>
      <c r="AO251" s="6">
        <v>6937.2</v>
      </c>
      <c r="AP251" s="6">
        <v>5508.8</v>
      </c>
      <c r="AQ251" s="51">
        <v>13812</v>
      </c>
      <c r="AR251" s="51">
        <v>5444.1</v>
      </c>
      <c r="AS251" s="6">
        <v>7.6</v>
      </c>
      <c r="AT251" s="6">
        <v>12.1</v>
      </c>
      <c r="AU251" s="7">
        <v>235378.29</v>
      </c>
      <c r="AV251" s="7">
        <v>33944</v>
      </c>
      <c r="AW251" s="6">
        <v>4990.8999999999996</v>
      </c>
      <c r="AX251" s="6">
        <v>2382.3000000000002</v>
      </c>
      <c r="AY251" s="6">
        <v>4240.1000000000004</v>
      </c>
      <c r="AZ251" s="6">
        <v>1939.2</v>
      </c>
      <c r="BA251" s="6">
        <v>789.6</v>
      </c>
      <c r="BB251" s="6">
        <v>1.96</v>
      </c>
      <c r="BC251" s="6">
        <v>0.97</v>
      </c>
      <c r="BD251" s="6">
        <v>0.36</v>
      </c>
      <c r="BE251" s="6">
        <v>0.06</v>
      </c>
      <c r="BF251" s="6">
        <v>1.8320000000000001</v>
      </c>
      <c r="BG251" s="6">
        <v>0.94199999999999995</v>
      </c>
      <c r="BH251" s="6">
        <v>23.59</v>
      </c>
      <c r="BI251" s="6">
        <v>155</v>
      </c>
      <c r="BJ251" s="6">
        <v>0.2</v>
      </c>
    </row>
    <row r="252" spans="1:62">
      <c r="A252" s="5">
        <v>41510</v>
      </c>
      <c r="B252" s="6">
        <v>2661.81</v>
      </c>
      <c r="C252" s="6">
        <v>1410.35</v>
      </c>
      <c r="D252" s="6">
        <v>4808</v>
      </c>
      <c r="E252" s="6"/>
      <c r="F252" s="6"/>
      <c r="G252" s="6"/>
      <c r="H252" s="6">
        <v>0</v>
      </c>
      <c r="I252" s="6">
        <v>0</v>
      </c>
      <c r="J252" s="6">
        <v>418725.1</v>
      </c>
      <c r="K252" s="6">
        <v>166742.5</v>
      </c>
      <c r="L252" s="6">
        <v>40437</v>
      </c>
      <c r="M252" s="6">
        <v>9.5</v>
      </c>
      <c r="N252" s="6">
        <v>15.5</v>
      </c>
      <c r="O252" s="6">
        <v>13671.3</v>
      </c>
      <c r="P252" s="6">
        <v>6349.3</v>
      </c>
      <c r="Q252" s="6">
        <v>157030.20000000001</v>
      </c>
      <c r="R252" s="6">
        <v>126144.7</v>
      </c>
      <c r="S252" s="6">
        <v>78525.399999999994</v>
      </c>
      <c r="T252" s="6">
        <v>67283.899999999994</v>
      </c>
      <c r="U252" s="6">
        <v>85033.4</v>
      </c>
      <c r="V252" s="6">
        <v>57570.6</v>
      </c>
      <c r="W252" s="6">
        <v>8692.7000000000007</v>
      </c>
      <c r="X252" s="6">
        <v>6441.2</v>
      </c>
      <c r="Y252" s="6">
        <v>723973.1</v>
      </c>
      <c r="Z252" s="6">
        <v>379713.3</v>
      </c>
      <c r="AA252" s="6">
        <v>1300975.8999999999</v>
      </c>
      <c r="AB252" s="6">
        <v>128752.1</v>
      </c>
      <c r="AC252" s="6">
        <v>291.5</v>
      </c>
      <c r="AD252" s="6">
        <v>1322</v>
      </c>
      <c r="AE252" s="6">
        <v>96324.1</v>
      </c>
      <c r="AF252" s="6">
        <v>53503.9</v>
      </c>
      <c r="AG252" s="6">
        <v>1309662.6000000001</v>
      </c>
      <c r="AH252" s="6">
        <v>129336.7</v>
      </c>
      <c r="AI252" s="6">
        <v>1046.2</v>
      </c>
      <c r="AJ252" s="6">
        <v>1127.5</v>
      </c>
      <c r="AK252" s="51">
        <v>11620.6</v>
      </c>
      <c r="AL252" s="51">
        <v>8951.1</v>
      </c>
      <c r="AM252" s="51">
        <v>48283.8</v>
      </c>
      <c r="AN252" s="51">
        <v>38138.699999999997</v>
      </c>
      <c r="AO252" s="6">
        <v>6954.5</v>
      </c>
      <c r="AP252" s="6">
        <v>5523.1</v>
      </c>
      <c r="AQ252" s="51">
        <v>13833.5</v>
      </c>
      <c r="AR252" s="51">
        <v>5452.9</v>
      </c>
      <c r="AS252" s="6">
        <v>7.6</v>
      </c>
      <c r="AT252" s="6">
        <v>12.1</v>
      </c>
      <c r="AU252" s="7">
        <v>235378.29</v>
      </c>
      <c r="AV252" s="7">
        <v>33944</v>
      </c>
      <c r="AW252" s="6">
        <v>4994.6000000000004</v>
      </c>
      <c r="AX252" s="6">
        <v>2384.1</v>
      </c>
      <c r="AY252" s="6">
        <v>4240.1000000000004</v>
      </c>
      <c r="AZ252" s="6">
        <v>1939.2</v>
      </c>
      <c r="BA252" s="6">
        <v>789.6</v>
      </c>
      <c r="BB252" s="6">
        <v>1.96</v>
      </c>
      <c r="BC252" s="6">
        <v>0.97</v>
      </c>
      <c r="BD252" s="6">
        <v>0.36</v>
      </c>
      <c r="BE252" s="6">
        <v>0.06</v>
      </c>
      <c r="BF252" s="6">
        <v>1.8320000000000001</v>
      </c>
      <c r="BG252" s="6">
        <v>0.94199999999999995</v>
      </c>
      <c r="BH252" s="6">
        <v>23.59</v>
      </c>
      <c r="BI252" s="6">
        <v>156.80000000000001</v>
      </c>
      <c r="BJ252" s="6">
        <v>0.2</v>
      </c>
    </row>
    <row r="253" spans="1:62">
      <c r="A253" s="5">
        <v>41511</v>
      </c>
      <c r="B253" s="6">
        <v>2661.81</v>
      </c>
      <c r="C253" s="6">
        <v>1410.35</v>
      </c>
      <c r="D253" s="6">
        <v>4808</v>
      </c>
      <c r="E253" s="6"/>
      <c r="F253" s="6"/>
      <c r="G253" s="6"/>
      <c r="H253" s="6">
        <v>0</v>
      </c>
      <c r="I253" s="6">
        <v>0</v>
      </c>
      <c r="J253" s="6">
        <v>418977.4</v>
      </c>
      <c r="K253" s="6">
        <v>166842.4</v>
      </c>
      <c r="L253" s="6">
        <v>40461</v>
      </c>
      <c r="M253" s="6">
        <v>9.5</v>
      </c>
      <c r="N253" s="6">
        <v>15.5</v>
      </c>
      <c r="O253" s="6">
        <v>13671.3</v>
      </c>
      <c r="P253" s="6">
        <v>6349.3</v>
      </c>
      <c r="Q253" s="6">
        <v>157057.79999999999</v>
      </c>
      <c r="R253" s="6">
        <v>126167.1</v>
      </c>
      <c r="S253" s="6">
        <v>78540.5</v>
      </c>
      <c r="T253" s="6">
        <v>67295.899999999994</v>
      </c>
      <c r="U253" s="6">
        <v>85052.800000000003</v>
      </c>
      <c r="V253" s="6">
        <v>57584.2</v>
      </c>
      <c r="W253" s="6">
        <v>8699.5</v>
      </c>
      <c r="X253" s="6">
        <v>6445.6</v>
      </c>
      <c r="Y253" s="6">
        <v>724071.6</v>
      </c>
      <c r="Z253" s="6">
        <v>379771.6</v>
      </c>
      <c r="AA253" s="6">
        <v>1301077.3999999999</v>
      </c>
      <c r="AB253" s="6">
        <v>128776.1</v>
      </c>
      <c r="AC253" s="6">
        <v>291.5</v>
      </c>
      <c r="AD253" s="6">
        <v>1322</v>
      </c>
      <c r="AE253" s="6">
        <v>96598.9</v>
      </c>
      <c r="AF253" s="6">
        <v>53641.599999999999</v>
      </c>
      <c r="AG253" s="6">
        <v>1309939.7</v>
      </c>
      <c r="AH253" s="6">
        <v>129360.7</v>
      </c>
      <c r="AI253" s="6">
        <v>1046.2</v>
      </c>
      <c r="AJ253" s="6">
        <v>1127.5</v>
      </c>
      <c r="AK253" s="51">
        <v>11620.6</v>
      </c>
      <c r="AL253" s="51">
        <v>8951.1</v>
      </c>
      <c r="AM253" s="51">
        <v>48292.800000000003</v>
      </c>
      <c r="AN253" s="51">
        <v>38144.9</v>
      </c>
      <c r="AO253" s="6">
        <v>6971.9</v>
      </c>
      <c r="AP253" s="6">
        <v>5537.4</v>
      </c>
      <c r="AQ253" s="51">
        <v>13853.4</v>
      </c>
      <c r="AR253" s="51">
        <v>5460.8</v>
      </c>
      <c r="AS253" s="6">
        <v>7.6</v>
      </c>
      <c r="AT253" s="6">
        <v>12.1</v>
      </c>
      <c r="AU253" s="7">
        <v>235378.29</v>
      </c>
      <c r="AV253" s="7">
        <v>33944</v>
      </c>
      <c r="AW253" s="6">
        <v>4997</v>
      </c>
      <c r="AX253" s="6">
        <v>2385</v>
      </c>
      <c r="AY253" s="6">
        <v>4240.1000000000004</v>
      </c>
      <c r="AZ253" s="6">
        <v>1939.2</v>
      </c>
      <c r="BA253" s="6">
        <v>789.6</v>
      </c>
      <c r="BB253" s="6">
        <v>1.96</v>
      </c>
      <c r="BC253" s="6">
        <v>0.97</v>
      </c>
      <c r="BD253" s="6">
        <v>0.36</v>
      </c>
      <c r="BE253" s="6">
        <v>0.06</v>
      </c>
      <c r="BF253" s="6">
        <v>1.8320000000000001</v>
      </c>
      <c r="BG253" s="6">
        <v>0.94199999999999995</v>
      </c>
      <c r="BH253" s="6">
        <v>23.59</v>
      </c>
      <c r="BI253" s="6">
        <v>158.19999999999999</v>
      </c>
      <c r="BJ253" s="6">
        <v>0.2</v>
      </c>
    </row>
    <row r="254" spans="1:62">
      <c r="A254" s="5">
        <v>41512</v>
      </c>
      <c r="B254" s="6">
        <v>2661.81</v>
      </c>
      <c r="C254" s="6">
        <v>1410.35</v>
      </c>
      <c r="D254" s="6">
        <v>4808</v>
      </c>
      <c r="E254" s="6"/>
      <c r="F254" s="6"/>
      <c r="G254" s="6"/>
      <c r="H254" s="6">
        <v>0</v>
      </c>
      <c r="I254" s="6">
        <v>0</v>
      </c>
      <c r="J254" s="6">
        <v>419229.9</v>
      </c>
      <c r="K254" s="6">
        <v>166942.29999999999</v>
      </c>
      <c r="L254" s="6">
        <v>40485</v>
      </c>
      <c r="M254" s="6">
        <v>9.5</v>
      </c>
      <c r="N254" s="6">
        <v>15.5</v>
      </c>
      <c r="O254" s="6">
        <v>13671.3</v>
      </c>
      <c r="P254" s="6">
        <v>6349.3</v>
      </c>
      <c r="Q254" s="6">
        <v>157086.1</v>
      </c>
      <c r="R254" s="6">
        <v>126190.1</v>
      </c>
      <c r="S254" s="6">
        <v>78556.2</v>
      </c>
      <c r="T254" s="6">
        <v>67308.600000000006</v>
      </c>
      <c r="U254" s="6">
        <v>85072.5</v>
      </c>
      <c r="V254" s="6">
        <v>57598.1</v>
      </c>
      <c r="W254" s="6">
        <v>8706.2999999999993</v>
      </c>
      <c r="X254" s="6">
        <v>6450</v>
      </c>
      <c r="Y254" s="6">
        <v>724170.3</v>
      </c>
      <c r="Z254" s="6">
        <v>379828.6</v>
      </c>
      <c r="AA254" s="6">
        <v>1301179</v>
      </c>
      <c r="AB254" s="6">
        <v>128800.1</v>
      </c>
      <c r="AC254" s="6">
        <v>291.5</v>
      </c>
      <c r="AD254" s="6">
        <v>1322</v>
      </c>
      <c r="AE254" s="6">
        <v>96872.1</v>
      </c>
      <c r="AF254" s="6">
        <v>53780.9</v>
      </c>
      <c r="AG254" s="6">
        <v>1310214.8</v>
      </c>
      <c r="AH254" s="6">
        <v>129384.7</v>
      </c>
      <c r="AI254" s="6">
        <v>1046.2</v>
      </c>
      <c r="AJ254" s="6">
        <v>1127.5</v>
      </c>
      <c r="AK254" s="51">
        <v>11620.6</v>
      </c>
      <c r="AL254" s="51">
        <v>8951.1</v>
      </c>
      <c r="AM254" s="51">
        <v>48303.199999999997</v>
      </c>
      <c r="AN254" s="51">
        <v>38152.199999999997</v>
      </c>
      <c r="AO254" s="6">
        <v>6989.3</v>
      </c>
      <c r="AP254" s="6">
        <v>5551.8</v>
      </c>
      <c r="AQ254" s="51">
        <v>13869.8</v>
      </c>
      <c r="AR254" s="51">
        <v>5467.2</v>
      </c>
      <c r="AS254" s="6">
        <v>7.6</v>
      </c>
      <c r="AT254" s="6">
        <v>12.1</v>
      </c>
      <c r="AU254" s="7">
        <v>235378.29</v>
      </c>
      <c r="AV254" s="7">
        <v>33944</v>
      </c>
      <c r="AW254" s="6">
        <v>4998.6000000000004</v>
      </c>
      <c r="AX254" s="6">
        <v>2385.6999999999998</v>
      </c>
      <c r="AY254" s="6">
        <v>4240.1000000000004</v>
      </c>
      <c r="AZ254" s="6">
        <v>1939.2</v>
      </c>
      <c r="BA254" s="6">
        <v>789.6</v>
      </c>
      <c r="BB254" s="6">
        <v>1.96</v>
      </c>
      <c r="BC254" s="6">
        <v>0.97</v>
      </c>
      <c r="BD254" s="6">
        <v>0.36</v>
      </c>
      <c r="BE254" s="6">
        <v>0.06</v>
      </c>
      <c r="BF254" s="6">
        <v>1.8320000000000001</v>
      </c>
      <c r="BG254" s="6">
        <v>0.94199999999999995</v>
      </c>
      <c r="BH254" s="6">
        <v>23.59</v>
      </c>
      <c r="BI254" s="6">
        <v>159.5</v>
      </c>
      <c r="BJ254" s="6">
        <v>0.2</v>
      </c>
    </row>
    <row r="255" spans="1:62">
      <c r="A255" s="5">
        <v>41513</v>
      </c>
      <c r="B255" s="6">
        <v>2662.5</v>
      </c>
      <c r="C255" s="6">
        <v>1410.7</v>
      </c>
      <c r="D255" s="6">
        <v>4809</v>
      </c>
      <c r="E255" s="6"/>
      <c r="F255" s="6"/>
      <c r="G255" s="6"/>
      <c r="H255" s="6">
        <v>0</v>
      </c>
      <c r="I255" s="6">
        <v>0</v>
      </c>
      <c r="J255" s="6">
        <v>419479.2</v>
      </c>
      <c r="K255" s="6">
        <v>167041.4</v>
      </c>
      <c r="L255" s="6">
        <v>40509</v>
      </c>
      <c r="M255" s="6">
        <v>9.5</v>
      </c>
      <c r="N255" s="6">
        <v>15.5</v>
      </c>
      <c r="O255" s="6">
        <v>13671.3</v>
      </c>
      <c r="P255" s="6">
        <v>6349.3</v>
      </c>
      <c r="Q255" s="6">
        <v>157114.70000000001</v>
      </c>
      <c r="R255" s="6">
        <v>126213.4</v>
      </c>
      <c r="S255" s="6">
        <v>78573.2</v>
      </c>
      <c r="T255" s="6">
        <v>67322.2</v>
      </c>
      <c r="U255" s="6">
        <v>85091.9</v>
      </c>
      <c r="V255" s="6">
        <v>57611.7</v>
      </c>
      <c r="W255" s="6">
        <v>8713.1</v>
      </c>
      <c r="X255" s="6">
        <v>6454.4</v>
      </c>
      <c r="Y255" s="6">
        <v>724266.5</v>
      </c>
      <c r="Z255" s="6">
        <v>379881.3</v>
      </c>
      <c r="AA255" s="6">
        <v>1301278.6000000001</v>
      </c>
      <c r="AB255" s="6">
        <v>128824.1</v>
      </c>
      <c r="AC255" s="6">
        <v>291.5</v>
      </c>
      <c r="AD255" s="6">
        <v>1322</v>
      </c>
      <c r="AE255" s="6">
        <v>97152.6</v>
      </c>
      <c r="AF255" s="6">
        <v>53928.3</v>
      </c>
      <c r="AG255" s="6">
        <v>1310496.8999999999</v>
      </c>
      <c r="AH255" s="6">
        <v>129408.7</v>
      </c>
      <c r="AI255" s="6">
        <v>1046.2</v>
      </c>
      <c r="AJ255" s="6">
        <v>1127.5</v>
      </c>
      <c r="AK255" s="51">
        <v>11620.6</v>
      </c>
      <c r="AL255" s="51">
        <v>8951.1</v>
      </c>
      <c r="AM255" s="51">
        <v>48314.6</v>
      </c>
      <c r="AN255" s="51">
        <v>38160.300000000003</v>
      </c>
      <c r="AO255" s="6">
        <v>7006.5</v>
      </c>
      <c r="AP255" s="6">
        <v>5566.1</v>
      </c>
      <c r="AQ255" s="51">
        <v>13891.7</v>
      </c>
      <c r="AR255" s="51">
        <v>5476.2</v>
      </c>
      <c r="AS255" s="6">
        <v>7.6</v>
      </c>
      <c r="AT255" s="6">
        <v>12.1</v>
      </c>
      <c r="AU255" s="7">
        <v>235378.29</v>
      </c>
      <c r="AV255" s="7">
        <v>33944</v>
      </c>
      <c r="AW255" s="6">
        <v>5000.3</v>
      </c>
      <c r="AX255" s="6">
        <v>2386.3000000000002</v>
      </c>
      <c r="AY255" s="6">
        <v>4240.1000000000004</v>
      </c>
      <c r="AZ255" s="6">
        <v>1939.2</v>
      </c>
      <c r="BA255" s="6">
        <v>789.6</v>
      </c>
      <c r="BB255" s="6">
        <v>1.96</v>
      </c>
      <c r="BC255" s="6">
        <v>0.97</v>
      </c>
      <c r="BD255" s="6">
        <v>0.36</v>
      </c>
      <c r="BE255" s="6">
        <v>0.06</v>
      </c>
      <c r="BF255" s="6">
        <v>1.8320000000000001</v>
      </c>
      <c r="BG255" s="6">
        <v>0.94199999999999995</v>
      </c>
      <c r="BH255" s="6">
        <v>23.59</v>
      </c>
      <c r="BI255" s="6">
        <v>161.1</v>
      </c>
      <c r="BJ255" s="6">
        <v>0.2</v>
      </c>
    </row>
    <row r="256" spans="1:62">
      <c r="A256" s="5">
        <v>41514</v>
      </c>
      <c r="B256" s="6">
        <v>2662.5</v>
      </c>
      <c r="C256" s="6">
        <v>1410.7</v>
      </c>
      <c r="D256" s="6">
        <v>4809</v>
      </c>
      <c r="E256" s="6"/>
      <c r="F256" s="6"/>
      <c r="G256" s="6"/>
      <c r="H256" s="6">
        <v>0</v>
      </c>
      <c r="I256" s="6">
        <v>0</v>
      </c>
      <c r="J256" s="6">
        <v>419735.8</v>
      </c>
      <c r="K256" s="6">
        <v>167142.79999999999</v>
      </c>
      <c r="L256" s="6">
        <v>40533</v>
      </c>
      <c r="M256" s="6">
        <v>9.5</v>
      </c>
      <c r="N256" s="6">
        <v>15.5</v>
      </c>
      <c r="O256" s="6">
        <v>13671.3</v>
      </c>
      <c r="P256" s="6">
        <v>6349.3</v>
      </c>
      <c r="Q256" s="6">
        <v>157143.4</v>
      </c>
      <c r="R256" s="6">
        <v>126236.7</v>
      </c>
      <c r="S256" s="6">
        <v>78590.7</v>
      </c>
      <c r="T256" s="6">
        <v>67336.2</v>
      </c>
      <c r="U256" s="6">
        <v>85112.3</v>
      </c>
      <c r="V256" s="6">
        <v>57625.9</v>
      </c>
      <c r="W256" s="6">
        <v>8720.1</v>
      </c>
      <c r="X256" s="6">
        <v>6459</v>
      </c>
      <c r="Y256" s="6">
        <v>724363.7</v>
      </c>
      <c r="Z256" s="6">
        <v>379936.8</v>
      </c>
      <c r="AA256" s="6">
        <v>1301378.8999999999</v>
      </c>
      <c r="AB256" s="6">
        <v>128848.1</v>
      </c>
      <c r="AC256" s="6">
        <v>291.5</v>
      </c>
      <c r="AD256" s="6">
        <v>1322</v>
      </c>
      <c r="AE256" s="6">
        <v>97442.2</v>
      </c>
      <c r="AF256" s="6">
        <v>54077.5</v>
      </c>
      <c r="AG256" s="6">
        <v>1310288.1000000001</v>
      </c>
      <c r="AH256" s="6">
        <v>129432.7</v>
      </c>
      <c r="AI256" s="6">
        <v>1046.2</v>
      </c>
      <c r="AJ256" s="6">
        <v>1127.5</v>
      </c>
      <c r="AK256" s="51">
        <v>11620.6</v>
      </c>
      <c r="AL256" s="51">
        <v>8951.1</v>
      </c>
      <c r="AM256" s="51">
        <v>48326.3</v>
      </c>
      <c r="AN256" s="51">
        <v>38168.800000000003</v>
      </c>
      <c r="AO256" s="6">
        <v>7023.8</v>
      </c>
      <c r="AP256" s="6">
        <v>5580.5</v>
      </c>
      <c r="AQ256" s="51">
        <v>13914.2</v>
      </c>
      <c r="AR256" s="51">
        <v>5485.4</v>
      </c>
      <c r="AS256" s="6">
        <v>7.6</v>
      </c>
      <c r="AT256" s="6">
        <v>12.1</v>
      </c>
      <c r="AU256" s="7">
        <v>235378.29</v>
      </c>
      <c r="AV256" s="7">
        <v>33944</v>
      </c>
      <c r="AW256" s="6">
        <v>5002.8999999999996</v>
      </c>
      <c r="AX256" s="6">
        <v>2387.4</v>
      </c>
      <c r="AY256" s="6">
        <v>4240.1000000000004</v>
      </c>
      <c r="AZ256" s="6">
        <v>1939.2</v>
      </c>
      <c r="BA256" s="6">
        <v>789.6</v>
      </c>
      <c r="BB256" s="6">
        <v>1.96</v>
      </c>
      <c r="BC256" s="6">
        <v>0.97</v>
      </c>
      <c r="BD256" s="6">
        <v>0.36</v>
      </c>
      <c r="BE256" s="6">
        <v>0.06</v>
      </c>
      <c r="BF256" s="6">
        <v>1.8320000000000001</v>
      </c>
      <c r="BG256" s="6">
        <v>0.94199999999999995</v>
      </c>
      <c r="BH256" s="6">
        <v>23.59</v>
      </c>
      <c r="BI256" s="6">
        <v>163</v>
      </c>
      <c r="BJ256" s="6">
        <v>0.2</v>
      </c>
    </row>
    <row r="257" spans="1:64">
      <c r="A257" s="5">
        <v>41515</v>
      </c>
      <c r="B257" s="6">
        <v>2662.5</v>
      </c>
      <c r="C257" s="6">
        <v>1410.7</v>
      </c>
      <c r="D257" s="6">
        <v>4809</v>
      </c>
      <c r="E257" s="6"/>
      <c r="F257" s="6"/>
      <c r="G257" s="6"/>
      <c r="H257" s="6">
        <v>0</v>
      </c>
      <c r="I257" s="6">
        <v>0</v>
      </c>
      <c r="J257" s="6">
        <v>419977.4</v>
      </c>
      <c r="K257" s="6">
        <v>167239.70000000001</v>
      </c>
      <c r="L257" s="6">
        <v>40557</v>
      </c>
      <c r="M257" s="6">
        <v>9.5</v>
      </c>
      <c r="N257" s="6">
        <v>15.5</v>
      </c>
      <c r="O257" s="6">
        <v>13671.3</v>
      </c>
      <c r="P257" s="6">
        <v>6349.3</v>
      </c>
      <c r="Q257" s="6">
        <v>157171.6</v>
      </c>
      <c r="R257" s="6">
        <v>126259.5</v>
      </c>
      <c r="S257" s="6">
        <v>78607</v>
      </c>
      <c r="T257" s="6">
        <v>67349.2</v>
      </c>
      <c r="U257" s="6">
        <v>85132.2</v>
      </c>
      <c r="V257" s="6">
        <v>57639.9</v>
      </c>
      <c r="W257" s="6">
        <v>8726.9</v>
      </c>
      <c r="X257" s="6">
        <v>6463.4</v>
      </c>
      <c r="Y257" s="6">
        <v>724460.9</v>
      </c>
      <c r="Z257" s="6">
        <v>379992.8</v>
      </c>
      <c r="AA257" s="6">
        <v>1301179.3999999999</v>
      </c>
      <c r="AB257" s="6">
        <v>128872.1</v>
      </c>
      <c r="AC257" s="6">
        <v>291.5</v>
      </c>
      <c r="AD257" s="6">
        <v>1322</v>
      </c>
      <c r="AE257" s="6">
        <v>97711.3</v>
      </c>
      <c r="AF257" s="6">
        <v>54217.3</v>
      </c>
      <c r="AG257" s="6">
        <v>1311059.5</v>
      </c>
      <c r="AH257" s="6">
        <v>129456.7</v>
      </c>
      <c r="AI257" s="6">
        <v>1046.2</v>
      </c>
      <c r="AJ257" s="6">
        <v>1127.5</v>
      </c>
      <c r="AK257" s="51">
        <v>11620.6</v>
      </c>
      <c r="AL257" s="51">
        <v>8959.1</v>
      </c>
      <c r="AM257" s="51">
        <v>48337.5</v>
      </c>
      <c r="AN257" s="51">
        <v>38176.800000000003</v>
      </c>
      <c r="AO257" s="6">
        <v>7041.3</v>
      </c>
      <c r="AP257" s="6">
        <v>5595</v>
      </c>
      <c r="AQ257" s="51">
        <v>13934.8</v>
      </c>
      <c r="AR257" s="51">
        <v>5493.6</v>
      </c>
      <c r="AS257" s="6">
        <v>7.6</v>
      </c>
      <c r="AT257" s="6">
        <v>12.1</v>
      </c>
      <c r="AU257" s="7">
        <v>235378.29</v>
      </c>
      <c r="AV257" s="7">
        <v>33944</v>
      </c>
      <c r="AW257" s="6">
        <v>5003.3999999999996</v>
      </c>
      <c r="AX257" s="6">
        <v>2387.5</v>
      </c>
      <c r="AY257" s="6">
        <v>4240.1000000000004</v>
      </c>
      <c r="AZ257" s="6">
        <v>1939.2</v>
      </c>
      <c r="BA257" s="6">
        <v>789.6</v>
      </c>
      <c r="BB257" s="6">
        <v>1.96</v>
      </c>
      <c r="BC257" s="6">
        <v>0.97</v>
      </c>
      <c r="BD257" s="6">
        <v>0.36</v>
      </c>
      <c r="BE257" s="6">
        <v>0.06</v>
      </c>
      <c r="BF257" s="6">
        <v>1.8320000000000001</v>
      </c>
      <c r="BG257" s="6">
        <v>0.94199999999999995</v>
      </c>
      <c r="BH257" s="6">
        <v>23.59</v>
      </c>
      <c r="BI257" s="6">
        <v>163.9</v>
      </c>
      <c r="BJ257" s="6">
        <v>0.2</v>
      </c>
    </row>
    <row r="258" spans="1:64">
      <c r="A258" s="5">
        <v>41516</v>
      </c>
      <c r="B258" s="6">
        <v>2662.5</v>
      </c>
      <c r="C258" s="6">
        <v>1410.7</v>
      </c>
      <c r="D258" s="6">
        <v>4809</v>
      </c>
      <c r="E258" s="6"/>
      <c r="F258" s="6"/>
      <c r="G258" s="6"/>
      <c r="H258" s="6">
        <v>0</v>
      </c>
      <c r="I258" s="6">
        <v>0</v>
      </c>
      <c r="J258" s="6">
        <v>420220.2</v>
      </c>
      <c r="K258" s="6">
        <v>167336.5</v>
      </c>
      <c r="L258" s="6">
        <v>40581</v>
      </c>
      <c r="M258" s="6">
        <v>9.5</v>
      </c>
      <c r="N258" s="6">
        <v>15.5</v>
      </c>
      <c r="O258" s="6">
        <v>13671.3</v>
      </c>
      <c r="P258" s="6">
        <v>6349.3</v>
      </c>
      <c r="Q258" s="6">
        <v>157199.70000000001</v>
      </c>
      <c r="R258" s="6">
        <v>126282.1</v>
      </c>
      <c r="S258" s="6">
        <v>78623.3</v>
      </c>
      <c r="T258" s="6">
        <v>67362.399999999994</v>
      </c>
      <c r="U258" s="6">
        <v>85151.4</v>
      </c>
      <c r="V258" s="6">
        <v>57653.4</v>
      </c>
      <c r="W258" s="6">
        <v>8733.7999999999993</v>
      </c>
      <c r="X258" s="6">
        <v>6467.8</v>
      </c>
      <c r="Y258" s="6">
        <v>724557.1</v>
      </c>
      <c r="Z258" s="6">
        <v>380051.1</v>
      </c>
      <c r="AA258" s="6">
        <v>1301579.2</v>
      </c>
      <c r="AB258" s="6">
        <v>128896.1</v>
      </c>
      <c r="AC258" s="6">
        <v>291.5</v>
      </c>
      <c r="AD258" s="6">
        <v>1322</v>
      </c>
      <c r="AE258" s="6">
        <v>97979.8</v>
      </c>
      <c r="AF258" s="6">
        <v>54354.6</v>
      </c>
      <c r="AG258" s="6">
        <v>1311330.3999999999</v>
      </c>
      <c r="AH258" s="6">
        <v>129480.7</v>
      </c>
      <c r="AI258" s="6">
        <v>1046.2</v>
      </c>
      <c r="AJ258" s="6">
        <v>1127.5</v>
      </c>
      <c r="AK258" s="51">
        <v>11620.6</v>
      </c>
      <c r="AL258" s="51">
        <v>8959.1</v>
      </c>
      <c r="AM258" s="51">
        <v>48349.599999999999</v>
      </c>
      <c r="AN258" s="51">
        <v>38185.4</v>
      </c>
      <c r="AO258" s="6">
        <v>7058.8</v>
      </c>
      <c r="AP258" s="6">
        <v>5609.2</v>
      </c>
      <c r="AQ258" s="51">
        <v>13952.7</v>
      </c>
      <c r="AR258" s="51">
        <v>5500.7</v>
      </c>
      <c r="AS258" s="6">
        <v>7.6</v>
      </c>
      <c r="AT258" s="6">
        <v>12.1</v>
      </c>
      <c r="AU258" s="7">
        <v>235378.29</v>
      </c>
      <c r="AV258" s="7">
        <v>33944</v>
      </c>
      <c r="AW258" s="6">
        <v>5004</v>
      </c>
      <c r="AX258" s="6">
        <v>2387.6999999999998</v>
      </c>
      <c r="AY258" s="6">
        <v>4240.1000000000004</v>
      </c>
      <c r="AZ258" s="6">
        <v>1939.2</v>
      </c>
      <c r="BA258" s="6">
        <v>789.6</v>
      </c>
      <c r="BB258" s="6">
        <v>1.96</v>
      </c>
      <c r="BC258" s="6">
        <v>0.97</v>
      </c>
      <c r="BD258" s="6">
        <v>0.36</v>
      </c>
      <c r="BE258" s="6">
        <v>0.06</v>
      </c>
      <c r="BF258" s="6">
        <v>1.8320000000000001</v>
      </c>
      <c r="BG258" s="6">
        <v>0.94199999999999995</v>
      </c>
      <c r="BH258" s="6">
        <v>23.59</v>
      </c>
      <c r="BI258" s="6">
        <v>165.1</v>
      </c>
      <c r="BJ258" s="6">
        <v>0.2</v>
      </c>
    </row>
    <row r="259" spans="1:64">
      <c r="A259" s="5">
        <v>41517</v>
      </c>
      <c r="B259" s="6">
        <v>2662.5</v>
      </c>
      <c r="C259" s="6">
        <v>1410.7</v>
      </c>
      <c r="D259" s="6">
        <v>4809</v>
      </c>
      <c r="E259" s="6"/>
      <c r="F259" s="6"/>
      <c r="G259" s="6"/>
      <c r="H259" s="6">
        <v>0</v>
      </c>
      <c r="I259" s="6">
        <v>0</v>
      </c>
      <c r="J259" s="6">
        <v>420471.1</v>
      </c>
      <c r="K259" s="6">
        <v>167435.79999999999</v>
      </c>
      <c r="L259" s="6">
        <v>40605</v>
      </c>
      <c r="M259" s="6">
        <v>9.5</v>
      </c>
      <c r="N259" s="6">
        <v>15.5</v>
      </c>
      <c r="O259" s="6">
        <v>13671.3</v>
      </c>
      <c r="P259" s="6">
        <v>6349.3</v>
      </c>
      <c r="Q259" s="6">
        <v>157227.6</v>
      </c>
      <c r="R259" s="6">
        <v>126304.6</v>
      </c>
      <c r="S259" s="6">
        <v>78640.5</v>
      </c>
      <c r="T259" s="6">
        <v>67376.399999999994</v>
      </c>
      <c r="U259" s="6">
        <v>85170.3</v>
      </c>
      <c r="V259" s="6">
        <v>57666.8</v>
      </c>
      <c r="W259" s="6">
        <v>8740.6</v>
      </c>
      <c r="X259" s="6">
        <v>6472.3</v>
      </c>
      <c r="Y259" s="6">
        <v>724653.2</v>
      </c>
      <c r="Z259" s="6">
        <v>380111.9</v>
      </c>
      <c r="AA259" s="6">
        <v>1301679.2</v>
      </c>
      <c r="AB259" s="6">
        <v>128920.1</v>
      </c>
      <c r="AC259" s="6">
        <v>291.5</v>
      </c>
      <c r="AD259" s="6">
        <v>1322</v>
      </c>
      <c r="AE259" s="6">
        <v>98259.7</v>
      </c>
      <c r="AF259" s="6">
        <v>54493.9</v>
      </c>
      <c r="AG259" s="6">
        <v>1311614.1000000001</v>
      </c>
      <c r="AH259" s="6">
        <v>129504.7</v>
      </c>
      <c r="AI259" s="6">
        <v>1046.2</v>
      </c>
      <c r="AJ259" s="6">
        <v>1127.5</v>
      </c>
      <c r="AK259" s="51">
        <v>11620.6</v>
      </c>
      <c r="AL259" s="51">
        <v>8959.1</v>
      </c>
      <c r="AM259" s="51">
        <v>48361.599999999999</v>
      </c>
      <c r="AN259" s="51">
        <v>38194</v>
      </c>
      <c r="AO259" s="6">
        <v>7075.6</v>
      </c>
      <c r="AP259" s="6">
        <v>5623.5</v>
      </c>
      <c r="AQ259" s="51">
        <v>13973.3</v>
      </c>
      <c r="AR259" s="51">
        <v>5508.9</v>
      </c>
      <c r="AS259" s="6">
        <v>7.6</v>
      </c>
      <c r="AT259" s="6">
        <v>12.1</v>
      </c>
      <c r="AU259" s="7">
        <v>235378.29</v>
      </c>
      <c r="AV259" s="7">
        <v>33944</v>
      </c>
      <c r="AW259" s="6">
        <v>5005.3</v>
      </c>
      <c r="AX259" s="6">
        <v>2388.1</v>
      </c>
      <c r="AY259" s="6">
        <v>4240.1000000000004</v>
      </c>
      <c r="AZ259" s="6">
        <v>1939.2</v>
      </c>
      <c r="BA259" s="6">
        <v>789.6</v>
      </c>
      <c r="BB259" s="6">
        <v>1.96</v>
      </c>
      <c r="BC259" s="6">
        <v>0.97</v>
      </c>
      <c r="BD259" s="6">
        <v>0.36</v>
      </c>
      <c r="BE259" s="6">
        <v>0.06</v>
      </c>
      <c r="BF259" s="6">
        <v>1.8320000000000001</v>
      </c>
      <c r="BG259" s="6">
        <v>0.94199999999999995</v>
      </c>
      <c r="BH259" s="6">
        <v>23.59</v>
      </c>
      <c r="BI259" s="6">
        <v>166.5</v>
      </c>
      <c r="BJ259" s="6">
        <v>0.2</v>
      </c>
    </row>
    <row r="260" spans="1:64">
      <c r="A260" s="17"/>
      <c r="B260" s="18"/>
      <c r="C260" s="18"/>
      <c r="D260" s="18"/>
      <c r="E260" s="18"/>
      <c r="F260" s="18"/>
      <c r="G260" s="18"/>
      <c r="H260" s="18"/>
      <c r="I260" s="18"/>
      <c r="J260" s="19"/>
      <c r="K260" s="19"/>
      <c r="L260" s="20"/>
      <c r="M260" s="18"/>
      <c r="N260" s="18"/>
      <c r="O260" s="21"/>
      <c r="P260" s="18"/>
      <c r="Q260" s="18"/>
      <c r="R260" s="18"/>
      <c r="S260" s="18"/>
      <c r="T260" s="22"/>
      <c r="U260" s="18"/>
      <c r="V260" s="18"/>
      <c r="W260" s="18"/>
      <c r="X260" s="18"/>
      <c r="Y260" s="18"/>
      <c r="Z260" s="18"/>
      <c r="AA260" s="18"/>
      <c r="AB260" s="21"/>
      <c r="AC260" s="18"/>
      <c r="AD260" s="18"/>
      <c r="AE260" s="24"/>
      <c r="AF260" s="25"/>
      <c r="AG260" s="24"/>
      <c r="AH260" s="18"/>
      <c r="AI260" s="18"/>
      <c r="AJ260" s="18"/>
      <c r="AK260" s="18"/>
      <c r="AL260" s="18"/>
      <c r="AM260" s="18"/>
      <c r="AN260" s="18"/>
      <c r="AO260" s="18"/>
      <c r="AP260" s="18"/>
      <c r="AQ260" s="21"/>
      <c r="AR260" s="21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</row>
    <row r="261" spans="1:64">
      <c r="A261" s="5">
        <v>41517</v>
      </c>
      <c r="B261" s="6">
        <v>2662.5</v>
      </c>
      <c r="C261" s="6">
        <v>1410.7</v>
      </c>
      <c r="D261" s="6">
        <v>4809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420471.1</v>
      </c>
      <c r="K261" s="6">
        <v>167435.79999999999</v>
      </c>
      <c r="L261" s="6">
        <v>40605</v>
      </c>
      <c r="M261" s="6">
        <v>9.5</v>
      </c>
      <c r="N261" s="6">
        <v>15.5</v>
      </c>
      <c r="O261" s="6">
        <v>13671.3</v>
      </c>
      <c r="P261" s="6">
        <v>6349.3</v>
      </c>
      <c r="Q261" s="6">
        <v>157227.6</v>
      </c>
      <c r="R261" s="6">
        <v>126304.6</v>
      </c>
      <c r="S261" s="6">
        <v>78640.5</v>
      </c>
      <c r="T261" s="6">
        <v>67376.399999999994</v>
      </c>
      <c r="U261" s="6">
        <v>85170.3</v>
      </c>
      <c r="V261" s="6">
        <v>57666.8</v>
      </c>
      <c r="W261" s="6">
        <v>8740.6</v>
      </c>
      <c r="X261" s="6">
        <v>6472.3</v>
      </c>
      <c r="Y261" s="6">
        <v>724653.2</v>
      </c>
      <c r="Z261" s="6">
        <v>380111.9</v>
      </c>
      <c r="AA261" s="6">
        <v>1301679.2</v>
      </c>
      <c r="AB261" s="6">
        <v>128920.1</v>
      </c>
      <c r="AC261" s="6">
        <v>291.5</v>
      </c>
      <c r="AD261" s="6">
        <v>1322</v>
      </c>
      <c r="AE261" s="6">
        <v>98259.7</v>
      </c>
      <c r="AF261" s="6">
        <v>54493.9</v>
      </c>
      <c r="AG261" s="6">
        <v>1311614.1000000001</v>
      </c>
      <c r="AH261" s="6">
        <v>129504.7</v>
      </c>
      <c r="AI261" s="6">
        <v>1046.2</v>
      </c>
      <c r="AJ261" s="6">
        <v>1127.5</v>
      </c>
      <c r="AK261" s="51">
        <v>11620.6</v>
      </c>
      <c r="AL261" s="51">
        <v>8959.1</v>
      </c>
      <c r="AM261" s="51">
        <v>48361.599999999999</v>
      </c>
      <c r="AN261" s="51">
        <v>38194</v>
      </c>
      <c r="AO261" s="6">
        <v>7075.6</v>
      </c>
      <c r="AP261" s="6">
        <v>5623.5</v>
      </c>
      <c r="AQ261" s="51">
        <v>13973.3</v>
      </c>
      <c r="AR261" s="51">
        <v>5508.9</v>
      </c>
      <c r="AS261" s="6">
        <v>7.6</v>
      </c>
      <c r="AT261" s="6">
        <v>12.1</v>
      </c>
      <c r="AU261" s="7">
        <v>235378.29</v>
      </c>
      <c r="AV261" s="7">
        <v>33944</v>
      </c>
      <c r="AW261" s="6">
        <v>5005.3</v>
      </c>
      <c r="AX261" s="6">
        <v>2388.1</v>
      </c>
      <c r="AY261" s="6">
        <v>4240.1000000000004</v>
      </c>
      <c r="AZ261" s="6">
        <v>1939.2</v>
      </c>
      <c r="BA261" s="6">
        <v>789.6</v>
      </c>
      <c r="BB261" s="6">
        <v>1.96</v>
      </c>
      <c r="BC261" s="6">
        <v>0.97</v>
      </c>
      <c r="BD261" s="6">
        <v>0.36</v>
      </c>
      <c r="BE261" s="6">
        <v>0.06</v>
      </c>
      <c r="BF261" s="6">
        <v>1.8320000000000001</v>
      </c>
      <c r="BG261" s="6">
        <v>0.94199999999999995</v>
      </c>
      <c r="BH261" s="6">
        <v>23.59</v>
      </c>
      <c r="BI261" s="6">
        <v>166.5</v>
      </c>
      <c r="BJ261" s="6">
        <v>0.2</v>
      </c>
    </row>
    <row r="262" spans="1:64">
      <c r="A262" s="5">
        <v>41518</v>
      </c>
      <c r="B262" s="6">
        <v>2662.5</v>
      </c>
      <c r="C262" s="6">
        <v>1410.7</v>
      </c>
      <c r="D262" s="6">
        <v>4809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420728.4</v>
      </c>
      <c r="K262" s="6">
        <v>167537.4</v>
      </c>
      <c r="L262" s="6">
        <v>40629</v>
      </c>
      <c r="M262" s="6">
        <v>9.5</v>
      </c>
      <c r="N262" s="6">
        <v>15.5</v>
      </c>
      <c r="O262" s="6">
        <v>13671.3</v>
      </c>
      <c r="P262" s="6">
        <v>6349.3</v>
      </c>
      <c r="Q262" s="48">
        <v>157257.1</v>
      </c>
      <c r="R262" s="6">
        <v>126328.4</v>
      </c>
      <c r="S262" s="6">
        <v>78657.399999999994</v>
      </c>
      <c r="T262" s="6">
        <v>67390.399999999994</v>
      </c>
      <c r="U262" s="6">
        <v>85190.2</v>
      </c>
      <c r="V262" s="6">
        <v>57680.800000000003</v>
      </c>
      <c r="W262" s="6">
        <v>8747.7000000000007</v>
      </c>
      <c r="X262" s="6">
        <v>6476.9</v>
      </c>
      <c r="Y262" s="6">
        <v>724750.2</v>
      </c>
      <c r="Z262" s="6">
        <v>380171.2</v>
      </c>
      <c r="AA262" s="6">
        <v>1301779.3999999999</v>
      </c>
      <c r="AB262" s="6">
        <v>128944.1</v>
      </c>
      <c r="AC262" s="6">
        <v>291.5</v>
      </c>
      <c r="AD262" s="6">
        <v>1322</v>
      </c>
      <c r="AE262" s="6">
        <v>98547.199999999997</v>
      </c>
      <c r="AF262" s="6">
        <v>54639.5</v>
      </c>
      <c r="AG262" s="6">
        <v>1311903.6000000001</v>
      </c>
      <c r="AH262" s="6">
        <v>129528.7</v>
      </c>
      <c r="AI262" s="6">
        <v>1046.2</v>
      </c>
      <c r="AJ262" s="6">
        <v>1127.5</v>
      </c>
      <c r="AK262" s="51">
        <v>11620.6</v>
      </c>
      <c r="AL262" s="51">
        <v>8959.1</v>
      </c>
      <c r="AM262" s="6">
        <v>48373.599999999999</v>
      </c>
      <c r="AN262" s="6">
        <v>38202.800000000003</v>
      </c>
      <c r="AO262" s="6">
        <v>7092.9</v>
      </c>
      <c r="AP262" s="48">
        <v>5637.8</v>
      </c>
      <c r="AQ262" s="6">
        <v>13993.1</v>
      </c>
      <c r="AR262" s="6">
        <v>5516.9</v>
      </c>
      <c r="AS262" s="6">
        <v>7.6</v>
      </c>
      <c r="AT262" s="6">
        <v>12.1</v>
      </c>
      <c r="AU262" s="7"/>
      <c r="AV262" s="7"/>
      <c r="AW262" s="6">
        <v>5007.5</v>
      </c>
      <c r="AX262" s="6">
        <v>2389</v>
      </c>
      <c r="AY262" s="6">
        <v>4240.1000000000004</v>
      </c>
      <c r="AZ262" s="6">
        <v>1939.2</v>
      </c>
      <c r="BA262" s="6">
        <v>789.6</v>
      </c>
      <c r="BB262" s="6">
        <v>1.96</v>
      </c>
      <c r="BC262" s="6">
        <v>0.97</v>
      </c>
      <c r="BD262" s="6">
        <v>0.36</v>
      </c>
      <c r="BE262" s="6">
        <v>0.06</v>
      </c>
      <c r="BF262" s="6">
        <v>1.8320000000000001</v>
      </c>
      <c r="BG262" s="6">
        <v>0.94199999999999995</v>
      </c>
      <c r="BH262" s="6">
        <v>23.59</v>
      </c>
      <c r="BI262" s="6">
        <v>168</v>
      </c>
      <c r="BJ262" s="6">
        <v>0.2</v>
      </c>
    </row>
    <row r="263" spans="1:64">
      <c r="A263" s="5">
        <v>41519</v>
      </c>
      <c r="B263" s="6">
        <v>2662.5</v>
      </c>
      <c r="C263" s="6">
        <v>1410.7</v>
      </c>
      <c r="D263" s="6">
        <v>4809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420995.8</v>
      </c>
      <c r="K263" s="6">
        <v>167642.5</v>
      </c>
      <c r="L263" s="6">
        <v>40653</v>
      </c>
      <c r="M263" s="6">
        <v>9.5</v>
      </c>
      <c r="N263" s="6">
        <v>15.5</v>
      </c>
      <c r="O263" s="6">
        <v>13671.3</v>
      </c>
      <c r="P263" s="6">
        <v>6349.3</v>
      </c>
      <c r="Q263" s="48">
        <v>157286.1</v>
      </c>
      <c r="R263" s="6">
        <v>126351.9</v>
      </c>
      <c r="S263" s="6">
        <v>78674.2</v>
      </c>
      <c r="T263" s="6">
        <v>67404.2</v>
      </c>
      <c r="U263" s="6">
        <v>85211.5</v>
      </c>
      <c r="V263" s="6">
        <v>57695.7</v>
      </c>
      <c r="W263" s="6">
        <v>8754.9</v>
      </c>
      <c r="X263" s="6">
        <v>6481.7</v>
      </c>
      <c r="Y263" s="6">
        <v>724848.6</v>
      </c>
      <c r="Z263" s="6">
        <v>380225.7</v>
      </c>
      <c r="AA263" s="6">
        <v>1301879.7</v>
      </c>
      <c r="AB263" s="6">
        <v>128968.1</v>
      </c>
      <c r="AC263" s="6">
        <v>291.5</v>
      </c>
      <c r="AD263" s="6">
        <v>1322</v>
      </c>
      <c r="AE263" s="6">
        <v>98843.7</v>
      </c>
      <c r="AF263" s="6">
        <v>54793.9</v>
      </c>
      <c r="AG263" s="6">
        <v>1312198.2</v>
      </c>
      <c r="AH263" s="6">
        <v>129552.7</v>
      </c>
      <c r="AI263" s="6">
        <v>1046.2</v>
      </c>
      <c r="AJ263" s="6">
        <v>1127.5</v>
      </c>
      <c r="AK263" s="51">
        <v>11620.6</v>
      </c>
      <c r="AL263" s="51">
        <v>8959.1</v>
      </c>
      <c r="AM263" s="6">
        <v>48385.3</v>
      </c>
      <c r="AN263" s="6">
        <v>38211.199999999997</v>
      </c>
      <c r="AO263" s="6">
        <v>7110.4</v>
      </c>
      <c r="AP263" s="48">
        <v>5652.5</v>
      </c>
      <c r="AQ263" s="6">
        <v>14012.5</v>
      </c>
      <c r="AR263" s="6">
        <v>5542.7</v>
      </c>
      <c r="AS263" s="6">
        <v>7.6</v>
      </c>
      <c r="AT263" s="6">
        <v>12.1</v>
      </c>
      <c r="AU263" s="7"/>
      <c r="AV263" s="7"/>
      <c r="AW263" s="6">
        <v>5010</v>
      </c>
      <c r="AX263" s="6">
        <v>2390</v>
      </c>
      <c r="AY263" s="6">
        <v>4240.1000000000004</v>
      </c>
      <c r="AZ263" s="6">
        <v>1939.2</v>
      </c>
      <c r="BA263" s="6">
        <v>789.6</v>
      </c>
      <c r="BB263" s="6">
        <v>1.96</v>
      </c>
      <c r="BC263" s="6">
        <v>0.97</v>
      </c>
      <c r="BD263" s="6">
        <v>0.36</v>
      </c>
      <c r="BE263" s="6">
        <v>0.06</v>
      </c>
      <c r="BF263" s="6">
        <v>1.8320000000000001</v>
      </c>
      <c r="BG263" s="6">
        <v>0.94199999999999995</v>
      </c>
      <c r="BH263" s="6">
        <v>23.59</v>
      </c>
      <c r="BI263" s="6">
        <v>169.4</v>
      </c>
      <c r="BJ263" s="6">
        <v>0.2</v>
      </c>
    </row>
    <row r="264" spans="1:64">
      <c r="A264" s="5">
        <v>41520</v>
      </c>
      <c r="B264" s="6">
        <v>2663.4</v>
      </c>
      <c r="C264" s="6">
        <v>1411.2</v>
      </c>
      <c r="D264" s="6">
        <v>4810.3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421238.7</v>
      </c>
      <c r="K264" s="6">
        <v>167738</v>
      </c>
      <c r="L264" s="6">
        <v>40676</v>
      </c>
      <c r="M264" s="6">
        <v>9.5</v>
      </c>
      <c r="N264" s="6">
        <v>15.5</v>
      </c>
      <c r="O264" s="6">
        <v>13671.3</v>
      </c>
      <c r="P264" s="6">
        <v>6349.3</v>
      </c>
      <c r="Q264" s="48">
        <v>157313.9</v>
      </c>
      <c r="R264" s="6">
        <v>126374.39999999999</v>
      </c>
      <c r="S264" s="6">
        <v>78691.3</v>
      </c>
      <c r="T264" s="6">
        <v>67418.3</v>
      </c>
      <c r="U264" s="6">
        <v>85231.4</v>
      </c>
      <c r="V264" s="6">
        <v>57709.7</v>
      </c>
      <c r="W264" s="6">
        <v>8761.9</v>
      </c>
      <c r="X264" s="6">
        <v>6486.3</v>
      </c>
      <c r="Y264" s="6">
        <v>724948.9</v>
      </c>
      <c r="Z264" s="6">
        <v>380278.4</v>
      </c>
      <c r="AA264" s="6">
        <v>1301983.8</v>
      </c>
      <c r="AB264" s="6">
        <v>128992.1</v>
      </c>
      <c r="AC264" s="6">
        <v>291.5</v>
      </c>
      <c r="AD264" s="6">
        <v>1322</v>
      </c>
      <c r="AE264" s="6">
        <v>99112.6</v>
      </c>
      <c r="AF264" s="6">
        <v>54938.9</v>
      </c>
      <c r="AG264" s="6">
        <v>1312470.3999999999</v>
      </c>
      <c r="AH264" s="6">
        <v>129576.7</v>
      </c>
      <c r="AI264" s="6">
        <v>1046.2</v>
      </c>
      <c r="AJ264" s="6">
        <v>1127.5</v>
      </c>
      <c r="AK264" s="51">
        <v>11620.6</v>
      </c>
      <c r="AL264" s="51">
        <v>8959.1</v>
      </c>
      <c r="AM264" s="6">
        <v>48397.8</v>
      </c>
      <c r="AN264" s="6">
        <v>38220.300000000003</v>
      </c>
      <c r="AO264" s="6">
        <v>7128.6</v>
      </c>
      <c r="AP264" s="48">
        <v>5667.5</v>
      </c>
      <c r="AQ264" s="6">
        <v>14031.8</v>
      </c>
      <c r="AR264" s="6">
        <v>5532.3</v>
      </c>
      <c r="AS264" s="6">
        <v>7.6</v>
      </c>
      <c r="AT264" s="6">
        <v>12.1</v>
      </c>
      <c r="AU264" s="7">
        <v>235378.29</v>
      </c>
      <c r="AV264" s="7">
        <v>33944</v>
      </c>
      <c r="AW264" s="6">
        <v>5012.2</v>
      </c>
      <c r="AX264" s="6">
        <v>2390.9</v>
      </c>
      <c r="AY264" s="6">
        <v>4240.1000000000004</v>
      </c>
      <c r="AZ264" s="6">
        <v>1939.2</v>
      </c>
      <c r="BA264" s="6">
        <v>789.6</v>
      </c>
      <c r="BB264" s="6">
        <v>1.96</v>
      </c>
      <c r="BC264" s="6">
        <v>0.97</v>
      </c>
      <c r="BD264" s="6">
        <v>0.36</v>
      </c>
      <c r="BE264" s="6">
        <v>0.06</v>
      </c>
      <c r="BF264" s="6">
        <v>1.8320000000000001</v>
      </c>
      <c r="BG264" s="6">
        <v>0.94199999999999995</v>
      </c>
      <c r="BH264" s="6">
        <v>23.59</v>
      </c>
      <c r="BI264" s="6">
        <v>170.2</v>
      </c>
      <c r="BJ264" s="6">
        <v>0.2</v>
      </c>
    </row>
    <row r="265" spans="1:64">
      <c r="A265" s="5">
        <v>41521</v>
      </c>
      <c r="B265" s="6">
        <v>2663.4</v>
      </c>
      <c r="C265" s="6">
        <v>1411.2</v>
      </c>
      <c r="D265" s="6">
        <v>4810.3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421503</v>
      </c>
      <c r="K265" s="6">
        <v>167841.9</v>
      </c>
      <c r="L265" s="6">
        <v>40700</v>
      </c>
      <c r="M265" s="6">
        <v>9.5</v>
      </c>
      <c r="N265" s="6">
        <v>15.5</v>
      </c>
      <c r="O265" s="6">
        <v>13671.3</v>
      </c>
      <c r="P265" s="6">
        <v>6349.3</v>
      </c>
      <c r="Q265" s="6">
        <v>157341.70000000001</v>
      </c>
      <c r="R265" s="6">
        <v>126393.9</v>
      </c>
      <c r="S265" s="6">
        <v>78707.899999999994</v>
      </c>
      <c r="T265" s="6">
        <v>67432.2</v>
      </c>
      <c r="U265" s="6">
        <v>85251.9</v>
      </c>
      <c r="V265" s="6">
        <v>57724</v>
      </c>
      <c r="W265" s="6">
        <v>8768.7999999999993</v>
      </c>
      <c r="X265" s="6">
        <v>6490.8</v>
      </c>
      <c r="Y265" s="6">
        <v>725180.9</v>
      </c>
      <c r="Z265" s="6">
        <v>380395.8</v>
      </c>
      <c r="AA265" s="6">
        <v>1302219</v>
      </c>
      <c r="AB265" s="6">
        <v>129016.1</v>
      </c>
      <c r="AC265" s="6">
        <v>291.5</v>
      </c>
      <c r="AD265" s="6">
        <v>1322</v>
      </c>
      <c r="AE265" s="6">
        <v>99270.6</v>
      </c>
      <c r="AF265" s="6">
        <v>55026.6</v>
      </c>
      <c r="AG265" s="6">
        <v>1312632.7</v>
      </c>
      <c r="AH265" s="6">
        <v>129600.7</v>
      </c>
      <c r="AI265" s="6">
        <v>1046.2</v>
      </c>
      <c r="AJ265" s="6">
        <v>1127.5</v>
      </c>
      <c r="AK265" s="51">
        <v>11620.6</v>
      </c>
      <c r="AL265" s="51">
        <v>8959.1</v>
      </c>
      <c r="AM265" s="6">
        <v>48410.400000000001</v>
      </c>
      <c r="AN265" s="6">
        <v>38229.4</v>
      </c>
      <c r="AO265" s="6">
        <v>7146</v>
      </c>
      <c r="AP265" s="6">
        <v>5681.7</v>
      </c>
      <c r="AQ265" s="6">
        <v>14051.2</v>
      </c>
      <c r="AR265" s="6">
        <v>5540</v>
      </c>
      <c r="AS265" s="6">
        <v>7.6</v>
      </c>
      <c r="AT265" s="6">
        <v>12.1</v>
      </c>
      <c r="AU265" s="7">
        <v>235378.29</v>
      </c>
      <c r="AV265" s="7">
        <v>33944</v>
      </c>
      <c r="AW265" s="6">
        <v>5014.2</v>
      </c>
      <c r="AX265" s="6">
        <v>2391.6</v>
      </c>
      <c r="AY265" s="6">
        <v>4240.1000000000004</v>
      </c>
      <c r="AZ265" s="6">
        <v>1939.2</v>
      </c>
      <c r="BA265" s="6">
        <v>789.6</v>
      </c>
      <c r="BB265" s="6">
        <v>1.96</v>
      </c>
      <c r="BC265" s="6">
        <v>0.97</v>
      </c>
      <c r="BD265" s="6">
        <v>0.36</v>
      </c>
      <c r="BE265" s="6">
        <v>0.06</v>
      </c>
      <c r="BF265" s="6">
        <v>1.8320000000000001</v>
      </c>
      <c r="BG265" s="6">
        <v>0.94199999999999995</v>
      </c>
      <c r="BH265" s="6">
        <v>23.59</v>
      </c>
      <c r="BI265" s="6">
        <v>172</v>
      </c>
      <c r="BJ265" s="6">
        <v>0.2</v>
      </c>
    </row>
    <row r="266" spans="1:64">
      <c r="A266" s="5">
        <v>41522</v>
      </c>
      <c r="B266" s="6">
        <v>2663.4</v>
      </c>
      <c r="C266" s="6">
        <v>1411.2</v>
      </c>
      <c r="D266" s="6">
        <v>4810.3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421761.6</v>
      </c>
      <c r="K266" s="6">
        <v>167943.6</v>
      </c>
      <c r="L266" s="6">
        <v>40724</v>
      </c>
      <c r="M266" s="6">
        <v>9.5</v>
      </c>
      <c r="N266" s="6">
        <v>15.5</v>
      </c>
      <c r="O266" s="6">
        <v>13671.3</v>
      </c>
      <c r="P266" s="6">
        <v>6349.3</v>
      </c>
      <c r="Q266" s="6">
        <v>157369.5</v>
      </c>
      <c r="R266" s="6">
        <v>126419.4</v>
      </c>
      <c r="S266" s="6">
        <v>78724.3</v>
      </c>
      <c r="T266" s="6">
        <v>67445.899999999994</v>
      </c>
      <c r="U266" s="6">
        <v>85272</v>
      </c>
      <c r="V266" s="6">
        <v>57738.1</v>
      </c>
      <c r="W266" s="6">
        <v>8775.7000000000007</v>
      </c>
      <c r="X266" s="6">
        <v>6495.4</v>
      </c>
      <c r="Y266" s="6">
        <v>725459.1</v>
      </c>
      <c r="Z266" s="6">
        <v>380540.8</v>
      </c>
      <c r="AA266" s="6">
        <v>1302501.1000000001</v>
      </c>
      <c r="AB266" s="6">
        <v>129040.1</v>
      </c>
      <c r="AC266" s="6">
        <v>291.5</v>
      </c>
      <c r="AD266" s="6">
        <v>1322</v>
      </c>
      <c r="AE266" s="6">
        <v>99372.4</v>
      </c>
      <c r="AF266" s="6">
        <v>55082</v>
      </c>
      <c r="AG266" s="6">
        <v>1312739.6000000001</v>
      </c>
      <c r="AH266" s="6">
        <v>129624.7</v>
      </c>
      <c r="AI266" s="6">
        <v>1046.2</v>
      </c>
      <c r="AJ266" s="6">
        <v>1127.5</v>
      </c>
      <c r="AK266" s="51">
        <v>11620.6</v>
      </c>
      <c r="AL266" s="51">
        <v>8959.1</v>
      </c>
      <c r="AM266" s="6">
        <v>48422.5</v>
      </c>
      <c r="AN266" s="6">
        <v>38238.199999999997</v>
      </c>
      <c r="AO266" s="6">
        <v>7162.9</v>
      </c>
      <c r="AP266" s="6">
        <v>5695.7</v>
      </c>
      <c r="AQ266" s="6">
        <v>14068.4</v>
      </c>
      <c r="AR266" s="6">
        <v>5546.9</v>
      </c>
      <c r="AS266" s="6">
        <v>7.6</v>
      </c>
      <c r="AT266" s="6">
        <v>12.1</v>
      </c>
      <c r="AU266" s="7">
        <v>235378.29</v>
      </c>
      <c r="AV266" s="7">
        <v>33944</v>
      </c>
      <c r="AW266" s="6">
        <v>5015.6000000000004</v>
      </c>
      <c r="AX266" s="6">
        <v>2392</v>
      </c>
      <c r="AY266" s="6">
        <v>4240.1000000000004</v>
      </c>
      <c r="AZ266" s="6">
        <v>1939.2</v>
      </c>
      <c r="BA266" s="6">
        <v>789.6</v>
      </c>
      <c r="BB266" s="6">
        <v>1.96</v>
      </c>
      <c r="BC266" s="6">
        <v>0.97</v>
      </c>
      <c r="BD266" s="6">
        <v>0.36</v>
      </c>
      <c r="BE266" s="6">
        <v>0.06</v>
      </c>
      <c r="BF266" s="6">
        <v>2.2999999999999998</v>
      </c>
      <c r="BG266" s="6">
        <v>1.28</v>
      </c>
      <c r="BH266" s="6">
        <v>26.5</v>
      </c>
      <c r="BI266" s="6">
        <v>173.6</v>
      </c>
      <c r="BJ266" s="6">
        <v>0.2</v>
      </c>
    </row>
    <row r="267" spans="1:64">
      <c r="A267" s="5">
        <v>41523</v>
      </c>
      <c r="B267" s="6">
        <v>2666.4</v>
      </c>
      <c r="C267" s="6">
        <v>1413</v>
      </c>
      <c r="D267" s="6">
        <v>4814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421972.4</v>
      </c>
      <c r="K267" s="6">
        <v>168026.6</v>
      </c>
      <c r="L267" s="6">
        <v>40743</v>
      </c>
      <c r="M267" s="6">
        <v>9.9</v>
      </c>
      <c r="N267" s="6">
        <v>16.100000000000001</v>
      </c>
      <c r="O267" s="6">
        <v>13678.5</v>
      </c>
      <c r="P267" s="6">
        <v>6352.4</v>
      </c>
      <c r="Q267" s="6">
        <v>157381.20000000001</v>
      </c>
      <c r="R267" s="6">
        <v>126428.8</v>
      </c>
      <c r="S267" s="6">
        <v>78737.7</v>
      </c>
      <c r="T267" s="6">
        <v>67456.7</v>
      </c>
      <c r="U267" s="6">
        <v>85289.7</v>
      </c>
      <c r="V267" s="6">
        <v>57750.3</v>
      </c>
      <c r="W267" s="6">
        <v>8778.2999999999993</v>
      </c>
      <c r="X267" s="6">
        <v>6497.1</v>
      </c>
      <c r="Y267" s="6">
        <v>725615.8</v>
      </c>
      <c r="Z267" s="6">
        <v>380623.6</v>
      </c>
      <c r="AA267" s="6">
        <v>1302658.7</v>
      </c>
      <c r="AB267" s="6">
        <v>129064.1</v>
      </c>
      <c r="AC267" s="6">
        <v>291.5</v>
      </c>
      <c r="AD267" s="6">
        <v>1322</v>
      </c>
      <c r="AE267" s="6">
        <v>99554.1</v>
      </c>
      <c r="AF267" s="6">
        <v>55183.5</v>
      </c>
      <c r="AG267" s="6">
        <v>1312925.5</v>
      </c>
      <c r="AH267" s="6">
        <v>129648.7</v>
      </c>
      <c r="AI267" s="6">
        <v>1046.2</v>
      </c>
      <c r="AJ267" s="6">
        <v>1127.5</v>
      </c>
      <c r="AK267" s="6">
        <v>11624.2</v>
      </c>
      <c r="AL267" s="6">
        <v>8961.5</v>
      </c>
      <c r="AM267" s="6">
        <v>48440.7</v>
      </c>
      <c r="AN267" s="6">
        <v>38252.199999999997</v>
      </c>
      <c r="AO267" s="6">
        <v>7197.2</v>
      </c>
      <c r="AP267" s="6">
        <v>5724.1</v>
      </c>
      <c r="AQ267" s="6">
        <v>14082.8</v>
      </c>
      <c r="AR267" s="6">
        <v>5552.5</v>
      </c>
      <c r="AS267" s="6">
        <v>7.6</v>
      </c>
      <c r="AT267" s="6">
        <v>12.1</v>
      </c>
      <c r="AU267" s="7">
        <v>235378.29</v>
      </c>
      <c r="AV267" s="7">
        <v>33944</v>
      </c>
      <c r="AW267" s="6">
        <v>5019</v>
      </c>
      <c r="AX267" s="6">
        <v>2393.4</v>
      </c>
      <c r="AY267" s="6">
        <v>4240.1000000000004</v>
      </c>
      <c r="AZ267" s="6">
        <v>1939.2</v>
      </c>
      <c r="BA267" s="6">
        <v>789.6</v>
      </c>
      <c r="BB267" s="6">
        <v>1.96</v>
      </c>
      <c r="BC267" s="6">
        <v>0.97</v>
      </c>
      <c r="BD267" s="6">
        <v>0.36</v>
      </c>
      <c r="BE267" s="6">
        <v>0.06</v>
      </c>
      <c r="BF267" s="6">
        <v>2.2999999999999998</v>
      </c>
      <c r="BG267" s="6">
        <v>1.28</v>
      </c>
      <c r="BH267" s="6">
        <v>26.5</v>
      </c>
      <c r="BI267" s="6">
        <v>175.2</v>
      </c>
      <c r="BJ267" s="6">
        <v>0.2</v>
      </c>
    </row>
    <row r="268" spans="1:64">
      <c r="A268" s="5">
        <v>41524</v>
      </c>
      <c r="B268" s="6">
        <v>2666.4</v>
      </c>
      <c r="C268" s="6">
        <v>1413</v>
      </c>
      <c r="D268" s="6">
        <v>4814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422236</v>
      </c>
      <c r="K268" s="6">
        <v>168130</v>
      </c>
      <c r="L268" s="6">
        <v>40767</v>
      </c>
      <c r="M268" s="6">
        <v>9.9</v>
      </c>
      <c r="N268" s="6">
        <v>16.100000000000001</v>
      </c>
      <c r="O268" s="6">
        <v>13698.5</v>
      </c>
      <c r="P268" s="6">
        <v>6361</v>
      </c>
      <c r="Q268" s="6">
        <v>157381.20000000001</v>
      </c>
      <c r="R268" s="6">
        <v>126428.8</v>
      </c>
      <c r="S268" s="6">
        <v>78755</v>
      </c>
      <c r="T268" s="6">
        <v>67471</v>
      </c>
      <c r="U268" s="6">
        <v>85310.5</v>
      </c>
      <c r="V268" s="6">
        <v>57764.800000000003</v>
      </c>
      <c r="W268" s="6">
        <v>8778.2999999999993</v>
      </c>
      <c r="X268" s="6">
        <v>6497.1</v>
      </c>
      <c r="Y268" s="6">
        <v>725706.4</v>
      </c>
      <c r="Z268" s="6">
        <v>380677.8</v>
      </c>
      <c r="AA268" s="6">
        <v>1302751.8</v>
      </c>
      <c r="AB268" s="6">
        <v>129088.1</v>
      </c>
      <c r="AC268" s="6">
        <v>291.5</v>
      </c>
      <c r="AD268" s="6">
        <v>1322</v>
      </c>
      <c r="AE268" s="6">
        <v>99851</v>
      </c>
      <c r="AF268" s="6">
        <v>55334.5</v>
      </c>
      <c r="AG268" s="6">
        <v>1313222.5</v>
      </c>
      <c r="AH268" s="6">
        <v>129672.7</v>
      </c>
      <c r="AI268" s="6">
        <v>1046.2</v>
      </c>
      <c r="AJ268" s="6">
        <v>1127.5</v>
      </c>
      <c r="AK268" s="6">
        <v>11629.9</v>
      </c>
      <c r="AL268" s="6">
        <v>8965.4</v>
      </c>
      <c r="AM268" s="6">
        <v>48452</v>
      </c>
      <c r="AN268" s="6">
        <v>38260.400000000001</v>
      </c>
      <c r="AO268" s="6">
        <v>7242.2</v>
      </c>
      <c r="AP268" s="6">
        <v>5761.6</v>
      </c>
      <c r="AQ268" s="6">
        <v>14082.8</v>
      </c>
      <c r="AR268" s="6">
        <v>5552.5</v>
      </c>
      <c r="AS268" s="6">
        <v>7.6</v>
      </c>
      <c r="AT268" s="6">
        <v>12.1</v>
      </c>
      <c r="AU268" s="7">
        <v>235378.29</v>
      </c>
      <c r="AV268" s="7">
        <v>33944</v>
      </c>
      <c r="AW268" s="6">
        <v>5023.6000000000004</v>
      </c>
      <c r="AX268" s="6">
        <v>2395.5</v>
      </c>
      <c r="AY268" s="6">
        <v>4240.1000000000004</v>
      </c>
      <c r="AZ268" s="6">
        <v>1939.2</v>
      </c>
      <c r="BA268" s="6">
        <v>789.6</v>
      </c>
      <c r="BB268" s="6">
        <v>1.96</v>
      </c>
      <c r="BC268" s="6">
        <v>0.97</v>
      </c>
      <c r="BD268" s="6">
        <v>0.36</v>
      </c>
      <c r="BE268" s="6">
        <v>0.06</v>
      </c>
      <c r="BF268" s="6">
        <v>2.2999999999999998</v>
      </c>
      <c r="BG268" s="6">
        <v>1.28</v>
      </c>
      <c r="BH268" s="6">
        <v>26.5</v>
      </c>
      <c r="BI268" s="6">
        <v>176.7</v>
      </c>
      <c r="BJ268" s="6">
        <v>0.2</v>
      </c>
      <c r="BL268" s="88"/>
    </row>
    <row r="269" spans="1:64">
      <c r="A269" s="5">
        <v>41525</v>
      </c>
      <c r="B269" s="6">
        <v>2666.4</v>
      </c>
      <c r="C269" s="6">
        <v>1413</v>
      </c>
      <c r="D269" s="6">
        <v>4814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422491</v>
      </c>
      <c r="K269" s="6">
        <v>168230.5</v>
      </c>
      <c r="L269" s="6">
        <v>40791</v>
      </c>
      <c r="M269" s="6">
        <v>9.9</v>
      </c>
      <c r="N269" s="6">
        <v>16.100000000000001</v>
      </c>
      <c r="O269" s="6">
        <v>13721.2</v>
      </c>
      <c r="P269" s="6">
        <v>6370.8</v>
      </c>
      <c r="Q269" s="6">
        <v>157381.20000000001</v>
      </c>
      <c r="R269" s="6">
        <v>126428.8</v>
      </c>
      <c r="S269" s="6">
        <v>78772.7</v>
      </c>
      <c r="T269" s="6">
        <v>67485.5</v>
      </c>
      <c r="U269" s="6">
        <v>85330.8</v>
      </c>
      <c r="V269" s="6">
        <v>57779.199999999997</v>
      </c>
      <c r="W269" s="6">
        <v>8778.2999999999993</v>
      </c>
      <c r="X269" s="6">
        <v>6497.1</v>
      </c>
      <c r="Y269" s="6">
        <v>725788.8</v>
      </c>
      <c r="Z269" s="6">
        <v>380725.9</v>
      </c>
      <c r="AA269" s="6">
        <v>1302838.2</v>
      </c>
      <c r="AB269" s="6">
        <v>129112.1</v>
      </c>
      <c r="AC269" s="6">
        <v>291.5</v>
      </c>
      <c r="AD269" s="6">
        <v>1322</v>
      </c>
      <c r="AE269" s="6">
        <v>100150</v>
      </c>
      <c r="AF269" s="6">
        <v>55490</v>
      </c>
      <c r="AG269" s="6">
        <v>1313527</v>
      </c>
      <c r="AH269" s="6">
        <v>129696.7</v>
      </c>
      <c r="AI269" s="6">
        <v>1046.2</v>
      </c>
      <c r="AJ269" s="6">
        <v>1127.5</v>
      </c>
      <c r="AK269" s="6">
        <v>11635.5</v>
      </c>
      <c r="AL269" s="6">
        <v>8969.2000000000007</v>
      </c>
      <c r="AM269" s="6">
        <v>48463.4</v>
      </c>
      <c r="AN269" s="6">
        <v>38268.699999999997</v>
      </c>
      <c r="AO269" s="6">
        <v>7287.4</v>
      </c>
      <c r="AP269" s="6">
        <v>5799.4</v>
      </c>
      <c r="AQ269" s="6">
        <v>14082.8</v>
      </c>
      <c r="AR269" s="6">
        <v>5552.5</v>
      </c>
      <c r="AS269" s="6">
        <v>7.6</v>
      </c>
      <c r="AT269" s="6">
        <v>12.1</v>
      </c>
      <c r="AU269" s="7">
        <v>235378.29</v>
      </c>
      <c r="AV269" s="7">
        <v>33944</v>
      </c>
      <c r="AW269" s="6">
        <v>5028.2</v>
      </c>
      <c r="AX269" s="6">
        <v>2398</v>
      </c>
      <c r="AY269" s="6">
        <v>4240.1000000000004</v>
      </c>
      <c r="AZ269" s="6">
        <v>1939.2</v>
      </c>
      <c r="BA269" s="6">
        <v>789.6</v>
      </c>
      <c r="BB269" s="6">
        <v>1.96</v>
      </c>
      <c r="BC269" s="6">
        <v>0.97</v>
      </c>
      <c r="BD269" s="6">
        <v>0.36</v>
      </c>
      <c r="BE269" s="6">
        <v>0.06</v>
      </c>
      <c r="BF269" s="6">
        <v>2.2999999999999998</v>
      </c>
      <c r="BG269" s="6">
        <v>1.28</v>
      </c>
      <c r="BH269" s="6">
        <v>26.5</v>
      </c>
      <c r="BI269" s="6">
        <v>178.2</v>
      </c>
      <c r="BJ269" s="6">
        <v>0.2</v>
      </c>
      <c r="BL269" s="88"/>
    </row>
    <row r="270" spans="1:64">
      <c r="A270" s="5">
        <v>41526</v>
      </c>
      <c r="B270" s="6">
        <v>2666.4</v>
      </c>
      <c r="C270" s="6">
        <v>1413</v>
      </c>
      <c r="D270" s="6">
        <v>4814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422742</v>
      </c>
      <c r="K270" s="6">
        <v>168330.5</v>
      </c>
      <c r="L270" s="6">
        <v>40815</v>
      </c>
      <c r="M270" s="6">
        <v>9.9</v>
      </c>
      <c r="N270" s="6">
        <v>16.100000000000001</v>
      </c>
      <c r="O270" s="6">
        <v>13747.6</v>
      </c>
      <c r="P270" s="6">
        <v>6382.4</v>
      </c>
      <c r="Q270" s="6">
        <v>157381.20000000001</v>
      </c>
      <c r="R270" s="6">
        <v>126428.8</v>
      </c>
      <c r="S270" s="6">
        <v>78791.3</v>
      </c>
      <c r="T270" s="6">
        <v>67500.2</v>
      </c>
      <c r="U270" s="6">
        <v>85352.1</v>
      </c>
      <c r="V270" s="6">
        <v>57793.9</v>
      </c>
      <c r="W270" s="6">
        <v>8778.2999999999993</v>
      </c>
      <c r="X270" s="6">
        <v>6497.1</v>
      </c>
      <c r="Y270" s="6">
        <v>725863.1</v>
      </c>
      <c r="Z270" s="6">
        <v>380762.8</v>
      </c>
      <c r="AA270" s="6">
        <v>1302913.3999999999</v>
      </c>
      <c r="AB270" s="6">
        <v>129120.5</v>
      </c>
      <c r="AC270" s="6">
        <v>292.3</v>
      </c>
      <c r="AD270" s="6">
        <v>2181</v>
      </c>
      <c r="AE270" s="6">
        <v>100457.4</v>
      </c>
      <c r="AF270" s="6">
        <v>55657.2</v>
      </c>
      <c r="AG270" s="6">
        <v>1313832.1000000001</v>
      </c>
      <c r="AH270" s="6">
        <v>129720.7</v>
      </c>
      <c r="AI270" s="6">
        <v>1046.2</v>
      </c>
      <c r="AJ270" s="6">
        <v>1127.5</v>
      </c>
      <c r="AK270" s="6">
        <v>11641.4</v>
      </c>
      <c r="AL270" s="6">
        <v>8973</v>
      </c>
      <c r="AM270" s="6">
        <v>48473.3</v>
      </c>
      <c r="AN270" s="6">
        <v>38275.599999999999</v>
      </c>
      <c r="AO270" s="6">
        <v>7333</v>
      </c>
      <c r="AP270" s="6">
        <v>5837.3</v>
      </c>
      <c r="AQ270" s="6">
        <v>14082.8</v>
      </c>
      <c r="AR270" s="6">
        <v>5552.5</v>
      </c>
      <c r="AS270" s="6">
        <v>7.6</v>
      </c>
      <c r="AT270" s="6">
        <v>12.1</v>
      </c>
      <c r="AU270" s="7">
        <v>235378.29</v>
      </c>
      <c r="AV270" s="7">
        <v>33944</v>
      </c>
      <c r="AW270" s="6">
        <v>5032</v>
      </c>
      <c r="AX270" s="6">
        <v>2399.6</v>
      </c>
      <c r="AY270" s="6">
        <v>4240.1000000000004</v>
      </c>
      <c r="AZ270" s="6">
        <v>1939.2</v>
      </c>
      <c r="BA270" s="6">
        <v>789.6</v>
      </c>
      <c r="BB270" s="6">
        <v>1.96</v>
      </c>
      <c r="BC270" s="6">
        <v>0.97</v>
      </c>
      <c r="BD270" s="6">
        <v>0.36</v>
      </c>
      <c r="BE270" s="6">
        <v>0.06</v>
      </c>
      <c r="BF270" s="6">
        <v>2.2999999999999998</v>
      </c>
      <c r="BG270" s="6">
        <v>1.28</v>
      </c>
      <c r="BH270" s="6">
        <v>26.5</v>
      </c>
      <c r="BI270" s="6">
        <v>179.7</v>
      </c>
      <c r="BJ270" s="6">
        <v>0.2</v>
      </c>
      <c r="BL270" s="88"/>
    </row>
    <row r="271" spans="1:64">
      <c r="A271" s="5">
        <v>41527</v>
      </c>
      <c r="B271" s="6">
        <v>2670.4</v>
      </c>
      <c r="C271" s="6">
        <v>1415.6</v>
      </c>
      <c r="D271" s="6">
        <v>4819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422939.4</v>
      </c>
      <c r="K271" s="6">
        <v>168409.3</v>
      </c>
      <c r="L271" s="6">
        <v>40834</v>
      </c>
      <c r="M271" s="6">
        <v>9.9</v>
      </c>
      <c r="N271" s="6">
        <v>16.100000000000001</v>
      </c>
      <c r="O271" s="6">
        <v>13771.4</v>
      </c>
      <c r="P271" s="6">
        <v>6392.3</v>
      </c>
      <c r="Q271" s="6">
        <v>157391.9</v>
      </c>
      <c r="R271" s="6">
        <v>126437.5</v>
      </c>
      <c r="S271" s="6">
        <v>78805.399999999994</v>
      </c>
      <c r="T271" s="6">
        <v>67511.8</v>
      </c>
      <c r="U271" s="6">
        <v>85367.3</v>
      </c>
      <c r="V271" s="6">
        <v>57804.7</v>
      </c>
      <c r="W271" s="6">
        <v>8778.2999999999993</v>
      </c>
      <c r="X271" s="6">
        <v>6497.1</v>
      </c>
      <c r="Y271" s="6">
        <v>726084</v>
      </c>
      <c r="Z271" s="6">
        <v>380876</v>
      </c>
      <c r="AA271" s="6">
        <v>1303138</v>
      </c>
      <c r="AB271" s="6">
        <v>129144.5</v>
      </c>
      <c r="AC271" s="6">
        <v>292.3</v>
      </c>
      <c r="AD271" s="6">
        <v>2181</v>
      </c>
      <c r="AE271" s="6">
        <v>100555.8</v>
      </c>
      <c r="AF271" s="6">
        <v>55719</v>
      </c>
      <c r="AG271" s="6">
        <v>1313935</v>
      </c>
      <c r="AH271" s="6">
        <v>129744.7</v>
      </c>
      <c r="AI271" s="6">
        <v>1046.2</v>
      </c>
      <c r="AJ271" s="6">
        <v>1127.5</v>
      </c>
      <c r="AK271" s="6">
        <v>11648.2</v>
      </c>
      <c r="AL271" s="6">
        <v>8977.5</v>
      </c>
      <c r="AM271" s="6">
        <v>48487.199999999997</v>
      </c>
      <c r="AN271" s="6">
        <v>38285.699999999997</v>
      </c>
      <c r="AO271" s="6">
        <v>7366.8</v>
      </c>
      <c r="AP271" s="6">
        <v>5865.6</v>
      </c>
      <c r="AQ271" s="6">
        <v>14082.8</v>
      </c>
      <c r="AR271" s="6">
        <v>5552.5</v>
      </c>
      <c r="AS271" s="6">
        <v>7.6</v>
      </c>
      <c r="AT271" s="6">
        <v>12.1</v>
      </c>
      <c r="AU271" s="7">
        <v>235378.29</v>
      </c>
      <c r="AV271" s="7">
        <v>33944</v>
      </c>
      <c r="AW271" s="6">
        <v>5034.7</v>
      </c>
      <c r="AX271" s="6">
        <v>2400.5</v>
      </c>
      <c r="AY271" s="6">
        <v>4240.1000000000004</v>
      </c>
      <c r="AZ271" s="6">
        <v>1939.2</v>
      </c>
      <c r="BA271" s="6">
        <v>789.6</v>
      </c>
      <c r="BB271" s="6">
        <v>1.96</v>
      </c>
      <c r="BC271" s="6">
        <v>0.97</v>
      </c>
      <c r="BD271" s="6">
        <v>0.36</v>
      </c>
      <c r="BE271" s="6">
        <v>0.06</v>
      </c>
      <c r="BF271" s="6">
        <v>2.2999999999999998</v>
      </c>
      <c r="BG271" s="6">
        <v>1.28</v>
      </c>
      <c r="BH271" s="6">
        <v>26.5</v>
      </c>
      <c r="BI271" s="6">
        <v>181.2</v>
      </c>
      <c r="BJ271" s="6">
        <v>0.2</v>
      </c>
      <c r="BL271" s="88"/>
    </row>
    <row r="272" spans="1:64">
      <c r="A272" s="5">
        <v>41528</v>
      </c>
      <c r="B272" s="6">
        <v>2670.4</v>
      </c>
      <c r="C272" s="6">
        <v>1415.6</v>
      </c>
      <c r="D272" s="6">
        <v>4819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423195.4</v>
      </c>
      <c r="K272" s="6">
        <v>168510.4</v>
      </c>
      <c r="L272" s="6">
        <v>40858</v>
      </c>
      <c r="M272" s="6">
        <v>9.9</v>
      </c>
      <c r="N272" s="6">
        <v>16.100000000000001</v>
      </c>
      <c r="O272" s="6">
        <v>13789.1</v>
      </c>
      <c r="P272" s="6">
        <v>6400.2</v>
      </c>
      <c r="Q272" s="6">
        <v>157419.6</v>
      </c>
      <c r="R272" s="6">
        <v>126460</v>
      </c>
      <c r="S272" s="6">
        <v>78822.3</v>
      </c>
      <c r="T272" s="6">
        <v>67526.100000000006</v>
      </c>
      <c r="U272" s="6">
        <v>85387.1</v>
      </c>
      <c r="V272" s="6">
        <v>57818.8</v>
      </c>
      <c r="W272" s="6">
        <v>8778.2999999999993</v>
      </c>
      <c r="X272" s="6">
        <v>6497.1</v>
      </c>
      <c r="Y272" s="6">
        <v>726367.7</v>
      </c>
      <c r="Z272" s="6">
        <v>381023.6</v>
      </c>
      <c r="AA272" s="6">
        <v>1303423</v>
      </c>
      <c r="AB272" s="6">
        <v>129168.5</v>
      </c>
      <c r="AC272" s="6">
        <v>292.3</v>
      </c>
      <c r="AD272" s="6">
        <v>2181</v>
      </c>
      <c r="AE272" s="6">
        <v>100649</v>
      </c>
      <c r="AF272" s="6">
        <v>55771.5</v>
      </c>
      <c r="AG272" s="6">
        <v>1314032</v>
      </c>
      <c r="AH272" s="6">
        <v>129768.7</v>
      </c>
      <c r="AI272" s="6">
        <v>1046.9000000000001</v>
      </c>
      <c r="AJ272" s="6">
        <v>1812</v>
      </c>
      <c r="AK272" s="6">
        <v>11655.2</v>
      </c>
      <c r="AL272" s="6">
        <v>8982.1</v>
      </c>
      <c r="AM272" s="6">
        <v>48497.4</v>
      </c>
      <c r="AN272" s="6">
        <v>38293</v>
      </c>
      <c r="AO272" s="6">
        <v>7384.1</v>
      </c>
      <c r="AP272" s="6">
        <v>5880.1</v>
      </c>
      <c r="AQ272" s="6">
        <v>14082.8</v>
      </c>
      <c r="AR272" s="6">
        <v>5552.5</v>
      </c>
      <c r="AS272" s="6">
        <v>7.6</v>
      </c>
      <c r="AT272" s="6">
        <v>12.1</v>
      </c>
      <c r="AU272" s="7">
        <v>235378.29</v>
      </c>
      <c r="AV272" s="7">
        <v>33944</v>
      </c>
      <c r="AW272" s="6">
        <v>5038.5</v>
      </c>
      <c r="AX272" s="6">
        <v>2402.1</v>
      </c>
      <c r="AY272" s="6">
        <v>4240.1000000000004</v>
      </c>
      <c r="AZ272" s="6">
        <v>1939.2</v>
      </c>
      <c r="BA272" s="6">
        <v>789.6</v>
      </c>
      <c r="BB272" s="6">
        <v>1.96</v>
      </c>
      <c r="BC272" s="6">
        <v>0.97</v>
      </c>
      <c r="BD272" s="6">
        <v>0.36</v>
      </c>
      <c r="BE272" s="6">
        <v>0.06</v>
      </c>
      <c r="BF272" s="6">
        <v>2.2999999999999998</v>
      </c>
      <c r="BG272" s="6">
        <v>1.28</v>
      </c>
      <c r="BH272" s="6">
        <v>26.5</v>
      </c>
      <c r="BI272" s="6">
        <v>182.6</v>
      </c>
      <c r="BJ272" s="6">
        <v>0.2</v>
      </c>
    </row>
    <row r="273" spans="1:62">
      <c r="A273" s="5">
        <v>41529</v>
      </c>
      <c r="B273" s="6">
        <v>2670.4</v>
      </c>
      <c r="C273" s="6">
        <v>1415.6</v>
      </c>
      <c r="D273" s="6">
        <v>4819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423450</v>
      </c>
      <c r="K273" s="6">
        <v>168611</v>
      </c>
      <c r="L273" s="6">
        <v>40882</v>
      </c>
      <c r="M273" s="6">
        <v>9.9</v>
      </c>
      <c r="N273" s="6">
        <v>16.100000000000001</v>
      </c>
      <c r="O273" s="6">
        <v>13808.9</v>
      </c>
      <c r="P273" s="6">
        <v>6408.7</v>
      </c>
      <c r="Q273" s="6">
        <v>157447</v>
      </c>
      <c r="R273" s="6">
        <v>126482.3</v>
      </c>
      <c r="S273" s="6">
        <v>78839.899999999994</v>
      </c>
      <c r="T273" s="6">
        <v>67540.899999999994</v>
      </c>
      <c r="U273" s="6">
        <v>85407.2</v>
      </c>
      <c r="V273" s="6">
        <v>57833.1</v>
      </c>
      <c r="W273" s="6">
        <v>8778.2999999999993</v>
      </c>
      <c r="X273" s="6">
        <v>6497.1</v>
      </c>
      <c r="Y273" s="6">
        <v>726649</v>
      </c>
      <c r="Z273" s="6">
        <v>381167.3</v>
      </c>
      <c r="AA273" s="6">
        <v>1303706.3</v>
      </c>
      <c r="AB273" s="6">
        <v>129192.5</v>
      </c>
      <c r="AC273" s="6">
        <v>292.3</v>
      </c>
      <c r="AD273" s="6">
        <v>2181</v>
      </c>
      <c r="AE273" s="6">
        <v>100792</v>
      </c>
      <c r="AF273" s="6">
        <v>55852</v>
      </c>
      <c r="AG273" s="6">
        <v>1314179</v>
      </c>
      <c r="AH273" s="6">
        <v>129792.7</v>
      </c>
      <c r="AI273" s="6">
        <v>1046.9000000000001</v>
      </c>
      <c r="AJ273" s="6">
        <v>1812</v>
      </c>
      <c r="AK273" s="6">
        <v>11662.2</v>
      </c>
      <c r="AL273" s="6">
        <v>8986.7999999999993</v>
      </c>
      <c r="AM273" s="6">
        <v>48508.1</v>
      </c>
      <c r="AN273" s="6">
        <v>38300.6</v>
      </c>
      <c r="AO273" s="6">
        <v>7401.3</v>
      </c>
      <c r="AP273" s="6">
        <v>5894.6</v>
      </c>
      <c r="AQ273" s="6">
        <v>14082.8</v>
      </c>
      <c r="AR273" s="6">
        <v>5552.5</v>
      </c>
      <c r="AS273" s="6">
        <v>7.6</v>
      </c>
      <c r="AT273" s="6">
        <v>12.1</v>
      </c>
      <c r="AU273" s="7">
        <v>235378.29</v>
      </c>
      <c r="AV273" s="7">
        <v>33944</v>
      </c>
      <c r="AW273" s="6">
        <v>5088.8999999999996</v>
      </c>
      <c r="AX273" s="6">
        <v>2427.3000000000002</v>
      </c>
      <c r="AY273" s="6">
        <v>4283.2</v>
      </c>
      <c r="AZ273" s="6">
        <v>1959.1</v>
      </c>
      <c r="BA273" s="6">
        <v>798</v>
      </c>
      <c r="BB273" s="6">
        <v>1.96</v>
      </c>
      <c r="BC273" s="6">
        <v>0.97</v>
      </c>
      <c r="BD273" s="6">
        <v>0.36</v>
      </c>
      <c r="BE273" s="6">
        <v>0.06</v>
      </c>
      <c r="BF273" s="6">
        <v>2.2999999999999998</v>
      </c>
      <c r="BG273" s="6">
        <v>1.28</v>
      </c>
      <c r="BH273" s="6">
        <v>26.5</v>
      </c>
      <c r="BI273" s="6">
        <v>183.4</v>
      </c>
      <c r="BJ273" s="6">
        <v>0.2</v>
      </c>
    </row>
    <row r="274" spans="1:62">
      <c r="A274" s="5">
        <v>41530</v>
      </c>
      <c r="B274" s="6">
        <v>2670.4</v>
      </c>
      <c r="C274" s="6">
        <v>1415.6</v>
      </c>
      <c r="D274" s="6">
        <v>4819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423708.8</v>
      </c>
      <c r="K274" s="6">
        <v>168713</v>
      </c>
      <c r="L274" s="6">
        <v>40906</v>
      </c>
      <c r="M274" s="6">
        <v>9.9</v>
      </c>
      <c r="N274" s="6">
        <v>16.100000000000001</v>
      </c>
      <c r="O274" s="6">
        <v>13808.9</v>
      </c>
      <c r="P274" s="6">
        <v>6408.7</v>
      </c>
      <c r="Q274" s="6">
        <v>157472.70000000001</v>
      </c>
      <c r="R274" s="6">
        <v>126503.2</v>
      </c>
      <c r="S274" s="6">
        <v>78857.5</v>
      </c>
      <c r="T274" s="6">
        <v>67555.899999999994</v>
      </c>
      <c r="U274" s="6">
        <v>85427.199999999997</v>
      </c>
      <c r="V274" s="6">
        <v>57847.3</v>
      </c>
      <c r="W274" s="6">
        <v>8778.2999999999993</v>
      </c>
      <c r="X274" s="6">
        <v>6497.1</v>
      </c>
      <c r="Y274" s="6">
        <v>726969</v>
      </c>
      <c r="Z274" s="6">
        <v>381329.4</v>
      </c>
      <c r="AA274" s="6">
        <v>1304028</v>
      </c>
      <c r="AB274" s="6">
        <v>129216.5</v>
      </c>
      <c r="AC274" s="6">
        <v>292.3</v>
      </c>
      <c r="AD274" s="6">
        <v>2181</v>
      </c>
      <c r="AE274" s="6">
        <v>100981.6</v>
      </c>
      <c r="AF274" s="6">
        <v>55954</v>
      </c>
      <c r="AG274" s="6">
        <v>1314371</v>
      </c>
      <c r="AH274" s="6">
        <v>129816.7</v>
      </c>
      <c r="AI274" s="6">
        <v>1046.9000000000001</v>
      </c>
      <c r="AJ274" s="6">
        <v>1812</v>
      </c>
      <c r="AK274" s="6">
        <v>11669.2</v>
      </c>
      <c r="AL274" s="6">
        <v>8991.5</v>
      </c>
      <c r="AM274" s="6">
        <v>48518.7</v>
      </c>
      <c r="AN274" s="6">
        <v>38308.300000000003</v>
      </c>
      <c r="AO274" s="6">
        <v>7418.5</v>
      </c>
      <c r="AP274" s="6">
        <v>5909.1</v>
      </c>
      <c r="AQ274" s="6">
        <v>14100.3</v>
      </c>
      <c r="AR274" s="6">
        <v>5559.7</v>
      </c>
      <c r="AS274" s="6">
        <v>7.6</v>
      </c>
      <c r="AT274" s="6">
        <v>12.1</v>
      </c>
      <c r="AU274" s="7">
        <v>235378.29</v>
      </c>
      <c r="AV274" s="7">
        <v>33944</v>
      </c>
      <c r="AW274" s="6">
        <v>5225.2</v>
      </c>
      <c r="AX274" s="6">
        <v>2492.1</v>
      </c>
      <c r="AY274" s="6">
        <v>4411.7</v>
      </c>
      <c r="AZ274" s="6">
        <v>2017.3</v>
      </c>
      <c r="BA274" s="6">
        <v>822</v>
      </c>
      <c r="BB274" s="6">
        <v>1.96</v>
      </c>
      <c r="BC274" s="6">
        <v>0.97</v>
      </c>
      <c r="BD274" s="6">
        <v>0.36</v>
      </c>
      <c r="BE274" s="6">
        <v>0.06</v>
      </c>
      <c r="BF274" s="6">
        <v>2.4</v>
      </c>
      <c r="BG274" s="6">
        <v>1.37</v>
      </c>
      <c r="BH274" s="6">
        <v>27.05</v>
      </c>
      <c r="BI274" s="6">
        <v>184.6</v>
      </c>
      <c r="BJ274" s="6">
        <v>0.2</v>
      </c>
    </row>
    <row r="275" spans="1:62">
      <c r="A275" s="5">
        <v>41531</v>
      </c>
      <c r="B275" s="6">
        <v>2670.4</v>
      </c>
      <c r="C275" s="6">
        <v>1415.6</v>
      </c>
      <c r="D275" s="6">
        <v>4819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423971.6</v>
      </c>
      <c r="K275" s="6">
        <v>168816.1</v>
      </c>
      <c r="L275" s="6">
        <v>40930</v>
      </c>
      <c r="M275" s="6">
        <v>9.9</v>
      </c>
      <c r="N275" s="6">
        <v>16.100000000000001</v>
      </c>
      <c r="O275" s="6">
        <v>13808.9</v>
      </c>
      <c r="P275" s="6">
        <v>6408.7</v>
      </c>
      <c r="Q275" s="6">
        <v>157498.70000000001</v>
      </c>
      <c r="R275" s="6">
        <v>126524.3</v>
      </c>
      <c r="S275" s="6">
        <v>78876.899999999994</v>
      </c>
      <c r="T275" s="6">
        <v>67571.3</v>
      </c>
      <c r="U275" s="6">
        <v>85446.8</v>
      </c>
      <c r="V275" s="6">
        <v>57861.599999999999</v>
      </c>
      <c r="W275" s="6">
        <v>8778.2999999999993</v>
      </c>
      <c r="X275" s="6">
        <v>6497.1</v>
      </c>
      <c r="Y275" s="6">
        <v>727298.8</v>
      </c>
      <c r="Z275" s="6">
        <v>381480.7</v>
      </c>
      <c r="AA275" s="6">
        <v>1304359.8999999999</v>
      </c>
      <c r="AB275" s="6">
        <v>129240.5</v>
      </c>
      <c r="AC275" s="6">
        <v>292.3</v>
      </c>
      <c r="AD275" s="6">
        <v>2181</v>
      </c>
      <c r="AE275" s="6">
        <v>101166.7</v>
      </c>
      <c r="AF275" s="6">
        <v>56068.3</v>
      </c>
      <c r="AG275" s="6">
        <v>1314558.1000000001</v>
      </c>
      <c r="AH275" s="6">
        <v>129840.7</v>
      </c>
      <c r="AI275" s="6">
        <v>1046.9000000000001</v>
      </c>
      <c r="AJ275" s="6">
        <v>1812</v>
      </c>
      <c r="AK275" s="6">
        <v>11676.3</v>
      </c>
      <c r="AL275" s="6">
        <v>8996.2000000000007</v>
      </c>
      <c r="AM275" s="6">
        <v>48528.9</v>
      </c>
      <c r="AN275" s="6">
        <v>38315.5</v>
      </c>
      <c r="AO275" s="6">
        <v>7436.2</v>
      </c>
      <c r="AP275" s="6">
        <v>5926.9</v>
      </c>
      <c r="AQ275" s="6">
        <v>14129</v>
      </c>
      <c r="AR275" s="6">
        <v>5571.2</v>
      </c>
      <c r="AS275" s="6">
        <v>7.6</v>
      </c>
      <c r="AT275" s="6">
        <v>12.1</v>
      </c>
      <c r="AU275" s="7">
        <v>235378.29</v>
      </c>
      <c r="AV275" s="7">
        <v>33944</v>
      </c>
      <c r="AW275" s="6">
        <v>5349.5</v>
      </c>
      <c r="AX275" s="6">
        <v>2551.6999999999998</v>
      </c>
      <c r="AY275" s="6">
        <v>4527.5</v>
      </c>
      <c r="AZ275" s="6">
        <v>2039.9</v>
      </c>
      <c r="BA275" s="6">
        <v>843.3</v>
      </c>
      <c r="BB275" s="6">
        <v>1.96</v>
      </c>
      <c r="BC275" s="6">
        <v>0.97</v>
      </c>
      <c r="BD275" s="6">
        <v>0.36</v>
      </c>
      <c r="BE275" s="6">
        <v>0.06</v>
      </c>
      <c r="BF275" s="6">
        <v>2.4</v>
      </c>
      <c r="BG275" s="6">
        <v>1.37</v>
      </c>
      <c r="BH275" s="6">
        <v>27.05</v>
      </c>
      <c r="BI275" s="6">
        <v>185.9</v>
      </c>
      <c r="BJ275" s="6">
        <v>0.2</v>
      </c>
    </row>
    <row r="276" spans="1:62">
      <c r="A276" s="5">
        <v>41532</v>
      </c>
      <c r="B276" s="6">
        <v>2670.4</v>
      </c>
      <c r="C276" s="6">
        <v>1415.6</v>
      </c>
      <c r="D276" s="6">
        <v>4819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424215.9</v>
      </c>
      <c r="K276" s="6">
        <v>168913.6</v>
      </c>
      <c r="L276" s="6">
        <v>40954</v>
      </c>
      <c r="M276" s="6">
        <v>9.9</v>
      </c>
      <c r="N276" s="6">
        <v>16.100000000000001</v>
      </c>
      <c r="O276" s="6">
        <v>13808.9</v>
      </c>
      <c r="P276" s="6">
        <v>6408.7</v>
      </c>
      <c r="Q276" s="6">
        <v>157525.79999999999</v>
      </c>
      <c r="R276" s="6">
        <v>126546</v>
      </c>
      <c r="S276" s="6">
        <v>78893.7</v>
      </c>
      <c r="T276" s="6">
        <v>67585.2</v>
      </c>
      <c r="U276" s="6">
        <v>85465.600000000006</v>
      </c>
      <c r="V276" s="6">
        <v>57875.1</v>
      </c>
      <c r="W276" s="6">
        <v>8778.2999999999993</v>
      </c>
      <c r="X276" s="6">
        <v>6497.1</v>
      </c>
      <c r="Y276" s="6">
        <v>727604.1</v>
      </c>
      <c r="Z276" s="6">
        <v>381630.3</v>
      </c>
      <c r="AA276" s="6">
        <v>1304666.8999999999</v>
      </c>
      <c r="AB276" s="6">
        <v>129264.5</v>
      </c>
      <c r="AC276" s="6">
        <v>292.3</v>
      </c>
      <c r="AD276" s="6">
        <v>2181</v>
      </c>
      <c r="AE276" s="6">
        <v>101357.3</v>
      </c>
      <c r="AF276" s="6">
        <v>56175.7</v>
      </c>
      <c r="AG276" s="6">
        <v>1314750.8999999999</v>
      </c>
      <c r="AH276" s="6">
        <v>129864.7</v>
      </c>
      <c r="AI276" s="6">
        <v>1046.9000000000001</v>
      </c>
      <c r="AJ276" s="6">
        <v>1812</v>
      </c>
      <c r="AK276" s="6">
        <v>11683.2</v>
      </c>
      <c r="AL276" s="6">
        <v>9000.9</v>
      </c>
      <c r="AM276" s="6">
        <v>48537.599999999999</v>
      </c>
      <c r="AN276" s="6">
        <v>38321.599999999999</v>
      </c>
      <c r="AO276" s="6">
        <v>7453.6</v>
      </c>
      <c r="AP276" s="6">
        <v>5938.2</v>
      </c>
      <c r="AQ276" s="6">
        <v>14149.8</v>
      </c>
      <c r="AR276" s="6">
        <v>5579.6</v>
      </c>
      <c r="AS276" s="6">
        <v>7.6</v>
      </c>
      <c r="AT276" s="6">
        <v>12.1</v>
      </c>
      <c r="AU276" s="7">
        <v>235378.29</v>
      </c>
      <c r="AV276" s="7">
        <v>33944</v>
      </c>
      <c r="AW276" s="6">
        <v>5485.6</v>
      </c>
      <c r="AX276" s="6">
        <v>2616.1999999999998</v>
      </c>
      <c r="AY276" s="6">
        <v>4659.8999999999996</v>
      </c>
      <c r="AZ276" s="6">
        <v>2129.9</v>
      </c>
      <c r="BA276" s="6">
        <v>867.3</v>
      </c>
      <c r="BB276" s="6">
        <v>1.96</v>
      </c>
      <c r="BC276" s="6">
        <v>0.97</v>
      </c>
      <c r="BD276" s="6">
        <v>0.36</v>
      </c>
      <c r="BE276" s="6">
        <v>0.06</v>
      </c>
      <c r="BF276" s="6">
        <v>2.4</v>
      </c>
      <c r="BG276" s="6">
        <v>1.37</v>
      </c>
      <c r="BH276" s="6">
        <v>27.05</v>
      </c>
      <c r="BI276" s="6">
        <v>186.9</v>
      </c>
      <c r="BJ276" s="6">
        <v>0.2</v>
      </c>
    </row>
    <row r="277" spans="1:62">
      <c r="A277" s="5">
        <v>41533</v>
      </c>
      <c r="B277" s="6">
        <v>2671.1</v>
      </c>
      <c r="C277" s="6">
        <v>1415.9</v>
      </c>
      <c r="D277" s="6">
        <v>4820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424462.1</v>
      </c>
      <c r="K277" s="6">
        <v>169011.20000000001</v>
      </c>
      <c r="L277" s="6">
        <v>40978</v>
      </c>
      <c r="M277" s="6">
        <v>9.9</v>
      </c>
      <c r="N277" s="6">
        <v>16.100000000000001</v>
      </c>
      <c r="O277" s="6">
        <v>13808.9</v>
      </c>
      <c r="P277" s="6">
        <v>6408.7</v>
      </c>
      <c r="Q277" s="6">
        <v>157552.20000000001</v>
      </c>
      <c r="R277" s="6">
        <v>126567.3</v>
      </c>
      <c r="S277" s="6">
        <v>78911.3</v>
      </c>
      <c r="T277" s="6">
        <v>67599.899999999994</v>
      </c>
      <c r="U277" s="6">
        <v>85484.2</v>
      </c>
      <c r="V277" s="6">
        <v>57888.5</v>
      </c>
      <c r="W277" s="6">
        <v>8778.2999999999993</v>
      </c>
      <c r="X277" s="6">
        <v>6497.1</v>
      </c>
      <c r="Y277" s="6">
        <v>727914.4</v>
      </c>
      <c r="Z277" s="6">
        <v>381785.8</v>
      </c>
      <c r="AA277" s="6">
        <v>1304979</v>
      </c>
      <c r="AB277" s="6">
        <v>129288.5</v>
      </c>
      <c r="AC277" s="6">
        <v>292.3</v>
      </c>
      <c r="AD277" s="6">
        <v>2181</v>
      </c>
      <c r="AE277" s="6">
        <v>101545.9</v>
      </c>
      <c r="AF277" s="6">
        <v>56278.8</v>
      </c>
      <c r="AG277" s="6">
        <v>1314942</v>
      </c>
      <c r="AH277" s="6">
        <v>129888.7</v>
      </c>
      <c r="AI277" s="6">
        <v>1046.9000000000001</v>
      </c>
      <c r="AJ277" s="6">
        <v>1812</v>
      </c>
      <c r="AK277" s="6">
        <v>11690.2</v>
      </c>
      <c r="AL277" s="6">
        <v>9005.5</v>
      </c>
      <c r="AM277" s="6">
        <v>48547.7</v>
      </c>
      <c r="AN277" s="6">
        <v>38328.800000000003</v>
      </c>
      <c r="AO277" s="6">
        <v>7470.3</v>
      </c>
      <c r="AP277" s="6">
        <v>5951.9</v>
      </c>
      <c r="AQ277" s="6">
        <v>14171.1</v>
      </c>
      <c r="AR277" s="6">
        <v>5587.9</v>
      </c>
      <c r="AS277" s="6">
        <v>7.6</v>
      </c>
      <c r="AT277" s="6">
        <v>12.1</v>
      </c>
      <c r="AU277" s="7">
        <v>235378.29</v>
      </c>
      <c r="AV277" s="7">
        <v>33944</v>
      </c>
      <c r="AW277" s="6">
        <v>5621.5</v>
      </c>
      <c r="AX277" s="6">
        <v>2681</v>
      </c>
      <c r="AY277" s="6">
        <v>4789.7</v>
      </c>
      <c r="AZ277" s="6">
        <v>2188.6999999999998</v>
      </c>
      <c r="BA277" s="6">
        <v>891.3</v>
      </c>
      <c r="BB277" s="6">
        <v>1.96</v>
      </c>
      <c r="BC277" s="6">
        <v>0.97</v>
      </c>
      <c r="BD277" s="6">
        <v>0.36</v>
      </c>
      <c r="BE277" s="6">
        <v>0.06</v>
      </c>
      <c r="BF277" s="6">
        <v>2.4</v>
      </c>
      <c r="BG277" s="6">
        <v>1.37</v>
      </c>
      <c r="BH277" s="6">
        <v>27.05</v>
      </c>
      <c r="BI277" s="6">
        <v>187.5</v>
      </c>
      <c r="BJ277" s="6">
        <v>0.2</v>
      </c>
    </row>
    <row r="278" spans="1:62">
      <c r="A278" s="5">
        <v>41534</v>
      </c>
      <c r="B278" s="6">
        <v>2671.1</v>
      </c>
      <c r="C278" s="6">
        <v>1415.9</v>
      </c>
      <c r="D278" s="6">
        <v>4820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424719.6</v>
      </c>
      <c r="K278" s="6">
        <v>169112.9</v>
      </c>
      <c r="L278" s="6">
        <v>41002</v>
      </c>
      <c r="M278" s="6">
        <v>9.9</v>
      </c>
      <c r="N278" s="6">
        <v>16.100000000000001</v>
      </c>
      <c r="O278" s="6">
        <v>13808.9</v>
      </c>
      <c r="P278" s="6">
        <v>6408.7</v>
      </c>
      <c r="Q278" s="6">
        <v>157578.6</v>
      </c>
      <c r="R278" s="6">
        <v>126588.6</v>
      </c>
      <c r="S278" s="6">
        <v>78928.7</v>
      </c>
      <c r="T278" s="6">
        <v>67614.5</v>
      </c>
      <c r="U278" s="6">
        <v>85503.8</v>
      </c>
      <c r="V278" s="6">
        <v>57902.5</v>
      </c>
      <c r="W278" s="6">
        <v>8778.2999999999993</v>
      </c>
      <c r="X278" s="6">
        <v>6497.1</v>
      </c>
      <c r="Y278" s="6">
        <v>728239.2</v>
      </c>
      <c r="Z278" s="6">
        <v>381944.3</v>
      </c>
      <c r="AA278" s="6">
        <v>1305305.3999999999</v>
      </c>
      <c r="AB278" s="6">
        <v>129312.5</v>
      </c>
      <c r="AC278" s="6">
        <v>292.3</v>
      </c>
      <c r="AD278" s="6">
        <v>2181</v>
      </c>
      <c r="AE278" s="6">
        <v>101734</v>
      </c>
      <c r="AF278" s="6">
        <v>56385.2</v>
      </c>
      <c r="AG278" s="6">
        <v>1315132.3999999999</v>
      </c>
      <c r="AH278" s="6">
        <v>129912.7</v>
      </c>
      <c r="AI278" s="6">
        <v>1046.9000000000001</v>
      </c>
      <c r="AJ278" s="6">
        <v>1812</v>
      </c>
      <c r="AK278" s="6">
        <v>11697.1</v>
      </c>
      <c r="AL278" s="6">
        <v>9010.1</v>
      </c>
      <c r="AM278" s="6">
        <v>48559</v>
      </c>
      <c r="AN278" s="6">
        <v>38336.9</v>
      </c>
      <c r="AO278" s="6">
        <v>7487.9</v>
      </c>
      <c r="AP278" s="6">
        <v>5966.6</v>
      </c>
      <c r="AQ278" s="6">
        <v>14192.2</v>
      </c>
      <c r="AR278" s="6">
        <v>5596.3</v>
      </c>
      <c r="AS278" s="6">
        <v>7.6</v>
      </c>
      <c r="AT278" s="6">
        <v>12.1</v>
      </c>
      <c r="AU278" s="7">
        <v>235378.29</v>
      </c>
      <c r="AV278" s="7">
        <v>33944</v>
      </c>
      <c r="AW278" s="6">
        <v>5757.9</v>
      </c>
      <c r="AX278" s="6">
        <v>2745.8</v>
      </c>
      <c r="AY278" s="6">
        <v>4921.2</v>
      </c>
      <c r="AZ278" s="6">
        <v>2248.3000000000002</v>
      </c>
      <c r="BA278" s="6">
        <v>915.3</v>
      </c>
      <c r="BB278" s="6">
        <v>1.96</v>
      </c>
      <c r="BC278" s="6">
        <v>0.97</v>
      </c>
      <c r="BD278" s="6">
        <v>0.36</v>
      </c>
      <c r="BE278" s="6">
        <v>0.06</v>
      </c>
      <c r="BF278" s="6">
        <v>2.4</v>
      </c>
      <c r="BG278" s="6">
        <v>1.37</v>
      </c>
      <c r="BH278" s="6">
        <v>27.05</v>
      </c>
      <c r="BI278" s="6">
        <v>188</v>
      </c>
      <c r="BJ278" s="6">
        <v>0.2</v>
      </c>
    </row>
    <row r="279" spans="1:62">
      <c r="A279" s="5">
        <v>41535</v>
      </c>
      <c r="B279" s="6">
        <v>2671.1</v>
      </c>
      <c r="C279" s="6">
        <v>1415.9</v>
      </c>
      <c r="D279" s="6">
        <v>4820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424977.6</v>
      </c>
      <c r="K279" s="6">
        <v>169214.5</v>
      </c>
      <c r="L279" s="6">
        <v>41026</v>
      </c>
      <c r="M279" s="6">
        <v>9.9</v>
      </c>
      <c r="N279" s="6">
        <v>16.100000000000001</v>
      </c>
      <c r="O279" s="6">
        <v>13808.9</v>
      </c>
      <c r="P279" s="6">
        <v>6408.7</v>
      </c>
      <c r="Q279" s="6">
        <v>157605.20000000001</v>
      </c>
      <c r="R279" s="6">
        <v>126610.1</v>
      </c>
      <c r="S279" s="6">
        <v>78945.2</v>
      </c>
      <c r="T279" s="6">
        <v>67628.5</v>
      </c>
      <c r="U279" s="6">
        <v>85523.199999999997</v>
      </c>
      <c r="V279" s="6">
        <v>57916.2</v>
      </c>
      <c r="W279" s="6">
        <v>8778.2999999999993</v>
      </c>
      <c r="X279" s="6">
        <v>6497.1</v>
      </c>
      <c r="Y279" s="6">
        <v>728555.5</v>
      </c>
      <c r="Z279" s="6">
        <v>382104.3</v>
      </c>
      <c r="AA279" s="6">
        <v>1305621.5</v>
      </c>
      <c r="AB279" s="6">
        <v>129336.5</v>
      </c>
      <c r="AC279" s="6">
        <v>292.3</v>
      </c>
      <c r="AD279" s="6">
        <v>2181</v>
      </c>
      <c r="AE279" s="6">
        <v>101911.2</v>
      </c>
      <c r="AF279" s="6">
        <v>56481.1</v>
      </c>
      <c r="AG279" s="6">
        <v>1315312.3</v>
      </c>
      <c r="AH279" s="6">
        <v>129936.7</v>
      </c>
      <c r="AI279" s="6">
        <v>1046.9000000000001</v>
      </c>
      <c r="AJ279" s="6">
        <v>1812</v>
      </c>
      <c r="AK279" s="6">
        <v>11704</v>
      </c>
      <c r="AL279" s="6">
        <v>9014.7000000000007</v>
      </c>
      <c r="AM279" s="6">
        <v>48571.1</v>
      </c>
      <c r="AN279" s="6">
        <v>38345.599999999999</v>
      </c>
      <c r="AO279" s="6">
        <v>7506.3</v>
      </c>
      <c r="AP279" s="6">
        <v>5981.6</v>
      </c>
      <c r="AQ279" s="6">
        <v>14209.3</v>
      </c>
      <c r="AR279" s="6">
        <v>5603.1</v>
      </c>
      <c r="AS279" s="6">
        <v>7.6</v>
      </c>
      <c r="AT279" s="6">
        <v>12.1</v>
      </c>
      <c r="AU279" s="7">
        <v>235378.29</v>
      </c>
      <c r="AV279" s="7">
        <v>33944</v>
      </c>
      <c r="AW279" s="6">
        <v>5877.4</v>
      </c>
      <c r="AX279" s="6">
        <v>2802.9</v>
      </c>
      <c r="AY279" s="6">
        <v>5034.6000000000004</v>
      </c>
      <c r="AZ279" s="6">
        <v>2299.9</v>
      </c>
      <c r="BA279" s="6">
        <v>937.3</v>
      </c>
      <c r="BB279" s="6">
        <v>1.96</v>
      </c>
      <c r="BC279" s="6">
        <v>0.97</v>
      </c>
      <c r="BD279" s="6">
        <v>0.36</v>
      </c>
      <c r="BE279" s="6">
        <v>0.06</v>
      </c>
      <c r="BF279" s="6">
        <v>2.4</v>
      </c>
      <c r="BG279" s="6">
        <v>1.37</v>
      </c>
      <c r="BH279" s="6">
        <v>27.05</v>
      </c>
      <c r="BI279" s="6">
        <v>188.6</v>
      </c>
      <c r="BJ279" s="6">
        <v>0.2</v>
      </c>
    </row>
    <row r="280" spans="1:62">
      <c r="A280" s="5">
        <v>41536</v>
      </c>
      <c r="B280" s="6">
        <v>2671.1</v>
      </c>
      <c r="C280" s="6">
        <v>1415.9</v>
      </c>
      <c r="D280" s="6">
        <v>4820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425229.1</v>
      </c>
      <c r="K280" s="6">
        <v>169314.2</v>
      </c>
      <c r="L280" s="6">
        <v>41050</v>
      </c>
      <c r="M280" s="6">
        <v>9.9</v>
      </c>
      <c r="N280" s="6">
        <v>16.100000000000001</v>
      </c>
      <c r="O280" s="6">
        <v>13808.9</v>
      </c>
      <c r="P280" s="6">
        <v>6408.7</v>
      </c>
      <c r="Q280" s="6">
        <v>157632.20000000001</v>
      </c>
      <c r="R280" s="6">
        <v>126631.9</v>
      </c>
      <c r="S280" s="6">
        <v>78962.3</v>
      </c>
      <c r="T280" s="6">
        <v>67643.3</v>
      </c>
      <c r="U280" s="6">
        <v>85543.2</v>
      </c>
      <c r="V280" s="6">
        <v>57930.3</v>
      </c>
      <c r="W280" s="6">
        <v>8778.2999999999993</v>
      </c>
      <c r="X280" s="6">
        <v>6497.1</v>
      </c>
      <c r="Y280" s="6">
        <v>728840.1</v>
      </c>
      <c r="Z280" s="6">
        <v>382251</v>
      </c>
      <c r="AA280" s="6">
        <v>1305906.8999999999</v>
      </c>
      <c r="AB280" s="6">
        <v>129360.5</v>
      </c>
      <c r="AC280" s="6">
        <v>292.3</v>
      </c>
      <c r="AD280" s="6">
        <v>2181</v>
      </c>
      <c r="AE280" s="6">
        <v>102092.4</v>
      </c>
      <c r="AF280" s="6">
        <v>56578.7</v>
      </c>
      <c r="AG280" s="6">
        <v>1315495.8</v>
      </c>
      <c r="AH280" s="6">
        <v>129960.7</v>
      </c>
      <c r="AI280" s="6">
        <v>1046.9000000000001</v>
      </c>
      <c r="AJ280" s="6">
        <v>1812</v>
      </c>
      <c r="AK280" s="6">
        <v>11710.9</v>
      </c>
      <c r="AL280" s="6">
        <v>9019.4</v>
      </c>
      <c r="AM280" s="6">
        <v>48583.4</v>
      </c>
      <c r="AN280" s="6">
        <v>38354.400000000001</v>
      </c>
      <c r="AO280" s="6">
        <v>7524.1</v>
      </c>
      <c r="AP280" s="6">
        <v>5996.4</v>
      </c>
      <c r="AQ280" s="6">
        <v>14224.4</v>
      </c>
      <c r="AR280" s="6">
        <v>5609.1</v>
      </c>
      <c r="AS280" s="6">
        <v>7.6</v>
      </c>
      <c r="AT280" s="6">
        <v>12.1</v>
      </c>
      <c r="AU280" s="7">
        <v>235378.29</v>
      </c>
      <c r="AV280" s="7">
        <v>33944</v>
      </c>
      <c r="AW280" s="6">
        <v>5975.3</v>
      </c>
      <c r="AX280" s="6">
        <v>2849.4</v>
      </c>
      <c r="AY280" s="6">
        <v>5125.6000000000004</v>
      </c>
      <c r="AZ280" s="6">
        <v>2341.1999999999998</v>
      </c>
      <c r="BA280" s="6">
        <v>954.1</v>
      </c>
      <c r="BB280" s="6">
        <v>1.96</v>
      </c>
      <c r="BC280" s="6">
        <v>0.97</v>
      </c>
      <c r="BD280" s="6">
        <v>0.36</v>
      </c>
      <c r="BE280" s="6">
        <v>0.06</v>
      </c>
      <c r="BF280" s="6">
        <v>2.4</v>
      </c>
      <c r="BG280" s="6">
        <v>1.37</v>
      </c>
      <c r="BH280" s="6">
        <v>27.05</v>
      </c>
      <c r="BI280" s="6">
        <v>189.3</v>
      </c>
      <c r="BJ280" s="6">
        <v>0.3</v>
      </c>
    </row>
    <row r="281" spans="1:62">
      <c r="A281" s="5">
        <v>41537</v>
      </c>
      <c r="B281" s="6">
        <v>2671.1</v>
      </c>
      <c r="C281" s="6">
        <v>1415.9</v>
      </c>
      <c r="D281" s="6">
        <v>4820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425481.1</v>
      </c>
      <c r="K281" s="6">
        <v>169413.8</v>
      </c>
      <c r="L281" s="6">
        <v>41074</v>
      </c>
      <c r="M281" s="6">
        <v>9.9</v>
      </c>
      <c r="N281" s="6">
        <v>16.100000000000001</v>
      </c>
      <c r="O281" s="6">
        <v>13808.9</v>
      </c>
      <c r="P281" s="6">
        <v>6408.7</v>
      </c>
      <c r="Q281" s="6">
        <v>157659.70000000001</v>
      </c>
      <c r="R281" s="6">
        <v>126654.2</v>
      </c>
      <c r="S281" s="6">
        <v>78981.2</v>
      </c>
      <c r="T281" s="6">
        <v>67658.899999999994</v>
      </c>
      <c r="U281" s="6">
        <v>85563.199999999997</v>
      </c>
      <c r="V281" s="6">
        <v>57944.3</v>
      </c>
      <c r="W281" s="6">
        <v>8778.2999999999993</v>
      </c>
      <c r="X281" s="6">
        <v>6497.1</v>
      </c>
      <c r="Y281" s="6">
        <v>729139.8</v>
      </c>
      <c r="Z281" s="6">
        <v>382392.7</v>
      </c>
      <c r="AA281" s="6">
        <v>1306208.6000000001</v>
      </c>
      <c r="AB281" s="6">
        <v>129384.5</v>
      </c>
      <c r="AC281" s="6">
        <v>292.3</v>
      </c>
      <c r="AD281" s="6">
        <v>2181</v>
      </c>
      <c r="AE281" s="6">
        <v>102287.1</v>
      </c>
      <c r="AF281" s="6">
        <v>56694.1</v>
      </c>
      <c r="AG281" s="6">
        <v>1315693.7</v>
      </c>
      <c r="AH281" s="6">
        <v>129984.7</v>
      </c>
      <c r="AI281" s="6">
        <v>1046.9000000000001</v>
      </c>
      <c r="AJ281" s="6">
        <v>1812</v>
      </c>
      <c r="AK281" s="6">
        <v>11718</v>
      </c>
      <c r="AL281" s="6">
        <v>9024.2000000000007</v>
      </c>
      <c r="AM281" s="6">
        <v>48596.1</v>
      </c>
      <c r="AN281" s="6">
        <v>38363.5</v>
      </c>
      <c r="AO281" s="6">
        <v>7541.4</v>
      </c>
      <c r="AP281" s="6">
        <v>6010.7</v>
      </c>
      <c r="AQ281" s="6">
        <v>14249.1</v>
      </c>
      <c r="AR281" s="6">
        <v>5619.2</v>
      </c>
      <c r="AS281" s="6">
        <v>7.6</v>
      </c>
      <c r="AT281" s="6">
        <v>12.1</v>
      </c>
      <c r="AU281" s="7">
        <v>235378.29</v>
      </c>
      <c r="AV281" s="7">
        <v>33944</v>
      </c>
      <c r="AW281" s="6">
        <v>6089.9</v>
      </c>
      <c r="AX281" s="6">
        <v>2903.8</v>
      </c>
      <c r="AY281" s="6">
        <v>5234.7</v>
      </c>
      <c r="AZ281" s="6">
        <v>2390.6999999999998</v>
      </c>
      <c r="BA281" s="6">
        <v>974.3</v>
      </c>
      <c r="BB281" s="6">
        <v>1.96</v>
      </c>
      <c r="BC281" s="6">
        <v>0.97</v>
      </c>
      <c r="BD281" s="6">
        <v>0.36</v>
      </c>
      <c r="BE281" s="6">
        <v>0.06</v>
      </c>
      <c r="BF281" s="6">
        <v>2.84</v>
      </c>
      <c r="BG281" s="6">
        <v>1.66</v>
      </c>
      <c r="BH281" s="6">
        <v>29.2</v>
      </c>
      <c r="BI281" s="6">
        <v>189.9</v>
      </c>
      <c r="BJ281" s="6">
        <v>0.3</v>
      </c>
    </row>
    <row r="282" spans="1:62">
      <c r="A282" s="5">
        <v>41538</v>
      </c>
      <c r="B282" s="6">
        <v>2671.1</v>
      </c>
      <c r="C282" s="6">
        <v>1415.9</v>
      </c>
      <c r="D282" s="6">
        <v>4820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425731</v>
      </c>
      <c r="K282" s="6">
        <v>169512.9</v>
      </c>
      <c r="L282" s="6">
        <v>41098</v>
      </c>
      <c r="M282" s="6">
        <v>9.9</v>
      </c>
      <c r="N282" s="6">
        <v>16.100000000000001</v>
      </c>
      <c r="O282" s="6">
        <v>13808.9</v>
      </c>
      <c r="P282" s="6">
        <v>6408.7</v>
      </c>
      <c r="Q282" s="6">
        <v>157686.9</v>
      </c>
      <c r="R282" s="6">
        <v>126676.4</v>
      </c>
      <c r="S282" s="6">
        <v>79000.800000000003</v>
      </c>
      <c r="T282" s="6">
        <v>67674.600000000006</v>
      </c>
      <c r="U282" s="6">
        <v>85582.9</v>
      </c>
      <c r="V282" s="6">
        <v>57958.1</v>
      </c>
      <c r="W282" s="6">
        <v>8778.2999999999993</v>
      </c>
      <c r="X282" s="6">
        <v>6497.1</v>
      </c>
      <c r="Y282" s="6">
        <v>729455.7</v>
      </c>
      <c r="Z282" s="6">
        <v>382545.6</v>
      </c>
      <c r="AA282" s="6">
        <v>1306524.8</v>
      </c>
      <c r="AB282" s="6">
        <v>129408.5</v>
      </c>
      <c r="AC282" s="6">
        <v>292.3</v>
      </c>
      <c r="AD282" s="6">
        <v>2181</v>
      </c>
      <c r="AE282" s="6">
        <v>102481</v>
      </c>
      <c r="AF282" s="6">
        <v>56806.1</v>
      </c>
      <c r="AG282" s="6">
        <v>1315888.8</v>
      </c>
      <c r="AH282" s="6">
        <v>130008.7</v>
      </c>
      <c r="AI282" s="6">
        <v>1046.9000000000001</v>
      </c>
      <c r="AJ282" s="6">
        <v>1812</v>
      </c>
      <c r="AK282" s="6">
        <v>11725</v>
      </c>
      <c r="AL282" s="6">
        <v>9028.9</v>
      </c>
      <c r="AM282" s="6">
        <v>48608</v>
      </c>
      <c r="AN282" s="6">
        <v>38372.1</v>
      </c>
      <c r="AO282" s="6">
        <v>7558.9</v>
      </c>
      <c r="AP282" s="6">
        <v>6025.5</v>
      </c>
      <c r="AQ282" s="6">
        <v>14276.8</v>
      </c>
      <c r="AR282" s="6">
        <v>5630.3</v>
      </c>
      <c r="AS282" s="6">
        <v>7.6</v>
      </c>
      <c r="AT282" s="6">
        <v>12.1</v>
      </c>
      <c r="AU282" s="7">
        <v>235378.29</v>
      </c>
      <c r="AV282" s="7">
        <v>33944</v>
      </c>
      <c r="AW282" s="6">
        <v>6220.4</v>
      </c>
      <c r="AX282" s="6">
        <v>2966.1</v>
      </c>
      <c r="AY282" s="6">
        <v>5358.6</v>
      </c>
      <c r="AZ282" s="6">
        <v>2447</v>
      </c>
      <c r="BA282" s="6">
        <v>997.4</v>
      </c>
      <c r="BB282" s="6">
        <v>1.96</v>
      </c>
      <c r="BC282" s="6">
        <v>0.97</v>
      </c>
      <c r="BD282" s="6">
        <v>0.36</v>
      </c>
      <c r="BE282" s="6">
        <v>0.06</v>
      </c>
      <c r="BF282" s="6">
        <v>2.84</v>
      </c>
      <c r="BG282" s="6">
        <v>1.66</v>
      </c>
      <c r="BH282" s="6">
        <v>29.2</v>
      </c>
      <c r="BI282" s="6">
        <v>190.7</v>
      </c>
      <c r="BJ282" s="6">
        <v>0.3</v>
      </c>
    </row>
    <row r="283" spans="1:62">
      <c r="A283" s="5">
        <v>41539</v>
      </c>
      <c r="B283" s="6">
        <v>2671.1</v>
      </c>
      <c r="C283" s="6">
        <v>1415.9</v>
      </c>
      <c r="D283" s="6">
        <v>4820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425979.2</v>
      </c>
      <c r="K283" s="6">
        <v>169611.1</v>
      </c>
      <c r="L283" s="6">
        <f>(L282+24)</f>
        <v>41122</v>
      </c>
      <c r="M283" s="6">
        <v>9.9</v>
      </c>
      <c r="N283" s="6">
        <v>16.100000000000001</v>
      </c>
      <c r="O283" s="6">
        <v>13808.9</v>
      </c>
      <c r="P283" s="6">
        <v>6408.7</v>
      </c>
      <c r="Q283" s="6">
        <v>157715.9</v>
      </c>
      <c r="R283" s="6">
        <v>126699.8</v>
      </c>
      <c r="S283" s="6">
        <v>79018.3</v>
      </c>
      <c r="T283" s="6">
        <v>67689.3</v>
      </c>
      <c r="U283" s="6">
        <v>85601.9</v>
      </c>
      <c r="V283" s="6">
        <v>57971.7</v>
      </c>
      <c r="W283" s="6">
        <v>8778.2999999999993</v>
      </c>
      <c r="X283" s="6">
        <v>6497.1</v>
      </c>
      <c r="Y283" s="6">
        <v>729764</v>
      </c>
      <c r="Z283" s="6">
        <v>382684.5</v>
      </c>
      <c r="AA283" s="6">
        <v>1306835.3999999999</v>
      </c>
      <c r="AB283" s="6">
        <f>(AB282+24)</f>
        <v>129432.5</v>
      </c>
      <c r="AC283" s="6">
        <v>292.3</v>
      </c>
      <c r="AD283" s="6">
        <v>2181</v>
      </c>
      <c r="AE283" s="6">
        <v>102672.2</v>
      </c>
      <c r="AF283" s="6">
        <v>56927.7</v>
      </c>
      <c r="AG283" s="6">
        <v>1316082</v>
      </c>
      <c r="AH283" s="6">
        <f>(AH282+24)</f>
        <v>130032.7</v>
      </c>
      <c r="AI283" s="6">
        <v>1046.9000000000001</v>
      </c>
      <c r="AJ283" s="6">
        <v>1812</v>
      </c>
      <c r="AK283" s="6">
        <v>11731.8</v>
      </c>
      <c r="AL283" s="6">
        <v>9033.4</v>
      </c>
      <c r="AM283" s="6">
        <v>48619.9</v>
      </c>
      <c r="AN283" s="6">
        <v>38380.9</v>
      </c>
      <c r="AO283" s="6">
        <v>7576.4</v>
      </c>
      <c r="AP283" s="6">
        <v>6039.7</v>
      </c>
      <c r="AQ283" s="6">
        <v>14295.1</v>
      </c>
      <c r="AR283" s="6">
        <v>5637.6</v>
      </c>
      <c r="AS283" s="6">
        <v>7.6</v>
      </c>
      <c r="AT283" s="6">
        <v>12.1</v>
      </c>
      <c r="AU283" s="7">
        <v>235378.29</v>
      </c>
      <c r="AV283" s="7">
        <v>33944</v>
      </c>
      <c r="AW283" s="6">
        <v>6352.7</v>
      </c>
      <c r="AX283" s="6">
        <v>3029.2</v>
      </c>
      <c r="AY283" s="6">
        <v>5484</v>
      </c>
      <c r="AZ283" s="6">
        <v>2503.9</v>
      </c>
      <c r="BA283" s="6">
        <v>1021.4</v>
      </c>
      <c r="BB283" s="6">
        <v>1.96</v>
      </c>
      <c r="BC283" s="6">
        <v>0.97</v>
      </c>
      <c r="BD283" s="6">
        <v>0.36</v>
      </c>
      <c r="BE283" s="6">
        <v>0.06</v>
      </c>
      <c r="BF283" s="6">
        <v>2.84</v>
      </c>
      <c r="BG283" s="6">
        <v>1.66</v>
      </c>
      <c r="BH283" s="6">
        <v>29.2</v>
      </c>
      <c r="BI283" s="6">
        <v>191.8</v>
      </c>
      <c r="BJ283" s="6">
        <v>0.3</v>
      </c>
    </row>
    <row r="284" spans="1:62">
      <c r="A284" s="5">
        <v>41540</v>
      </c>
      <c r="B284" s="6">
        <v>2671.1</v>
      </c>
      <c r="C284" s="6">
        <v>1415.9</v>
      </c>
      <c r="D284" s="6">
        <v>4820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426241.6</v>
      </c>
      <c r="K284" s="6">
        <v>169715</v>
      </c>
      <c r="L284" s="6">
        <v>41146</v>
      </c>
      <c r="M284" s="6">
        <v>9.9</v>
      </c>
      <c r="N284" s="6">
        <v>16.100000000000001</v>
      </c>
      <c r="O284" s="6">
        <v>13808.9</v>
      </c>
      <c r="P284" s="6">
        <v>6408.7</v>
      </c>
      <c r="Q284" s="6">
        <v>157746.6</v>
      </c>
      <c r="R284" s="6">
        <v>126724.3</v>
      </c>
      <c r="S284" s="6">
        <v>79036.2</v>
      </c>
      <c r="T284" s="6">
        <v>67704.600000000006</v>
      </c>
      <c r="U284" s="6">
        <v>85622.7</v>
      </c>
      <c r="V284" s="6">
        <v>57986.5</v>
      </c>
      <c r="W284" s="6">
        <v>8778.2999999999993</v>
      </c>
      <c r="X284" s="6">
        <v>6497.1</v>
      </c>
      <c r="Y284" s="6">
        <v>730088.8</v>
      </c>
      <c r="Z284" s="6">
        <v>382833.4</v>
      </c>
      <c r="AA284" s="6">
        <v>1307161.3999999999</v>
      </c>
      <c r="AB284" s="6">
        <v>129456.5</v>
      </c>
      <c r="AC284" s="6">
        <v>292.3</v>
      </c>
      <c r="AD284" s="6">
        <v>2181</v>
      </c>
      <c r="AE284" s="6">
        <v>102873.3</v>
      </c>
      <c r="AF284" s="6">
        <v>57053.1</v>
      </c>
      <c r="AG284" s="6">
        <v>1316285.3</v>
      </c>
      <c r="AH284" s="6">
        <v>130056.7</v>
      </c>
      <c r="AI284" s="6">
        <v>1046.9000000000001</v>
      </c>
      <c r="AJ284" s="6">
        <v>1812</v>
      </c>
      <c r="AK284" s="6">
        <v>11739.1</v>
      </c>
      <c r="AL284" s="6">
        <v>9038.4</v>
      </c>
      <c r="AM284" s="6">
        <v>48632.4</v>
      </c>
      <c r="AN284" s="6">
        <v>38389.699999999997</v>
      </c>
      <c r="AO284" s="6">
        <v>7594.9</v>
      </c>
      <c r="AP284" s="6">
        <v>6055.1</v>
      </c>
      <c r="AQ284" s="6">
        <v>14312.3</v>
      </c>
      <c r="AR284" s="6">
        <v>5644.5</v>
      </c>
      <c r="AS284" s="6">
        <v>7.6</v>
      </c>
      <c r="AT284" s="6">
        <v>12.1</v>
      </c>
      <c r="AU284" s="7"/>
      <c r="AV284" s="7"/>
      <c r="AW284" s="6">
        <v>6492.1</v>
      </c>
      <c r="AX284" s="6">
        <v>3095.7</v>
      </c>
      <c r="AY284" s="6">
        <v>5614.9</v>
      </c>
      <c r="AZ284" s="6">
        <v>2563.4</v>
      </c>
      <c r="BA284" s="6">
        <v>1045.4000000000001</v>
      </c>
      <c r="BB284" s="6">
        <v>1.96</v>
      </c>
      <c r="BC284" s="6">
        <v>0.97</v>
      </c>
      <c r="BD284" s="6">
        <v>0.36</v>
      </c>
      <c r="BE284" s="6">
        <v>0.06</v>
      </c>
      <c r="BF284" s="6">
        <v>2.84</v>
      </c>
      <c r="BG284" s="6">
        <v>1.66</v>
      </c>
      <c r="BH284" s="6">
        <v>29.2</v>
      </c>
      <c r="BI284" s="6">
        <v>193</v>
      </c>
      <c r="BJ284" s="6">
        <v>0.3</v>
      </c>
    </row>
    <row r="285" spans="1:62">
      <c r="A285" s="5">
        <v>41541</v>
      </c>
      <c r="B285" s="6">
        <v>2676.1</v>
      </c>
      <c r="C285" s="6">
        <v>1419</v>
      </c>
      <c r="D285" s="6">
        <v>4825.8999999999996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426425.1</v>
      </c>
      <c r="K285" s="6">
        <v>169787.5</v>
      </c>
      <c r="L285" s="6">
        <v>41163</v>
      </c>
      <c r="M285" s="6">
        <v>9.9</v>
      </c>
      <c r="N285" s="6">
        <v>16.100000000000001</v>
      </c>
      <c r="O285" s="6">
        <v>13808.9</v>
      </c>
      <c r="P285" s="6">
        <v>6408.7</v>
      </c>
      <c r="Q285" s="6">
        <v>157767.5</v>
      </c>
      <c r="R285" s="6">
        <v>126740.9</v>
      </c>
      <c r="S285" s="6">
        <v>79049.100000000006</v>
      </c>
      <c r="T285" s="6">
        <v>67715</v>
      </c>
      <c r="U285" s="6">
        <v>85638.6</v>
      </c>
      <c r="V285" s="6">
        <v>57997.5</v>
      </c>
      <c r="W285" s="6">
        <v>8778.2999999999993</v>
      </c>
      <c r="X285" s="6">
        <v>6497.1</v>
      </c>
      <c r="Y285" s="6">
        <v>730329.5</v>
      </c>
      <c r="Z285" s="6">
        <v>382955.8</v>
      </c>
      <c r="AA285" s="6">
        <v>1307400.6000000001</v>
      </c>
      <c r="AB285" s="6">
        <v>129476.2</v>
      </c>
      <c r="AC285" s="6">
        <v>292.3</v>
      </c>
      <c r="AD285" s="6">
        <v>2181</v>
      </c>
      <c r="AE285" s="6">
        <v>103067.4</v>
      </c>
      <c r="AF285" s="6">
        <v>57162.5</v>
      </c>
      <c r="AG285" s="6">
        <v>1316481.2</v>
      </c>
      <c r="AH285" s="6">
        <v>130080.7</v>
      </c>
      <c r="AI285" s="6">
        <v>1046.9000000000001</v>
      </c>
      <c r="AJ285" s="6">
        <v>1812</v>
      </c>
      <c r="AK285" s="6">
        <v>11746.1</v>
      </c>
      <c r="AL285" s="6">
        <v>9042.9</v>
      </c>
      <c r="AM285" s="6">
        <v>48649.1</v>
      </c>
      <c r="AN285" s="6">
        <v>38402.6</v>
      </c>
      <c r="AO285" s="6">
        <v>7620</v>
      </c>
      <c r="AP285" s="6">
        <v>6076</v>
      </c>
      <c r="AQ285" s="6">
        <v>14330.3</v>
      </c>
      <c r="AR285" s="6">
        <v>5651.6</v>
      </c>
      <c r="AS285" s="6">
        <v>7.6</v>
      </c>
      <c r="AT285" s="6">
        <v>12.1</v>
      </c>
      <c r="AU285" s="7"/>
      <c r="AV285" s="7"/>
      <c r="AW285" s="6">
        <v>6627.8</v>
      </c>
      <c r="AX285" s="6">
        <v>3160.4</v>
      </c>
      <c r="AY285" s="6">
        <v>5743.2</v>
      </c>
      <c r="AZ285" s="6">
        <v>2621.7</v>
      </c>
      <c r="BA285" s="6">
        <v>1069.4000000000001</v>
      </c>
      <c r="BB285" s="6">
        <v>1.96</v>
      </c>
      <c r="BC285" s="6">
        <v>0.97</v>
      </c>
      <c r="BD285" s="6">
        <v>0.36</v>
      </c>
      <c r="BE285" s="6">
        <v>0.06</v>
      </c>
      <c r="BF285" s="6">
        <v>2.84</v>
      </c>
      <c r="BG285" s="6">
        <v>1.66</v>
      </c>
      <c r="BH285" s="6">
        <v>29.2</v>
      </c>
      <c r="BI285" s="6">
        <v>194.1</v>
      </c>
      <c r="BJ285" s="6">
        <v>0.3</v>
      </c>
    </row>
    <row r="286" spans="1:62">
      <c r="A286" s="5">
        <v>41542</v>
      </c>
      <c r="B286" s="6">
        <v>2676.1</v>
      </c>
      <c r="C286" s="6">
        <v>1419</v>
      </c>
      <c r="D286" s="6">
        <v>4825.8999999999996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426677.9</v>
      </c>
      <c r="K286" s="6">
        <v>169887.3</v>
      </c>
      <c r="L286" s="6">
        <v>41187</v>
      </c>
      <c r="M286" s="6">
        <v>9.9</v>
      </c>
      <c r="N286" s="6">
        <v>16.100000000000001</v>
      </c>
      <c r="O286" s="6">
        <v>13808.9</v>
      </c>
      <c r="P286" s="6">
        <v>6408.7</v>
      </c>
      <c r="Q286" s="6">
        <v>157794.29999999999</v>
      </c>
      <c r="R286" s="6">
        <v>126762.4</v>
      </c>
      <c r="S286" s="6">
        <v>79067.199999999997</v>
      </c>
      <c r="T286" s="6">
        <v>67729.8</v>
      </c>
      <c r="U286" s="6">
        <v>85658.6</v>
      </c>
      <c r="V286" s="6">
        <v>58011.6</v>
      </c>
      <c r="W286" s="6">
        <v>8778.2999999999993</v>
      </c>
      <c r="X286" s="6">
        <v>6497.1</v>
      </c>
      <c r="Y286" s="6">
        <v>730649.4</v>
      </c>
      <c r="Z286" s="6">
        <v>383106.5</v>
      </c>
      <c r="AA286" s="6">
        <v>1307724</v>
      </c>
      <c r="AB286" s="6">
        <v>129500.2</v>
      </c>
      <c r="AC286" s="6">
        <v>292.3</v>
      </c>
      <c r="AD286" s="6">
        <v>2181</v>
      </c>
      <c r="AE286" s="6">
        <v>103258.8</v>
      </c>
      <c r="AF286" s="6">
        <v>57276.800000000003</v>
      </c>
      <c r="AG286" s="6">
        <v>1316676.8999999999</v>
      </c>
      <c r="AH286" s="6">
        <v>130104.7</v>
      </c>
      <c r="AI286" s="6">
        <v>1046.9000000000001</v>
      </c>
      <c r="AJ286" s="6">
        <v>1812</v>
      </c>
      <c r="AK286" s="6">
        <v>11753.1</v>
      </c>
      <c r="AL286" s="6">
        <v>9047.5</v>
      </c>
      <c r="AM286" s="6">
        <v>48661.3</v>
      </c>
      <c r="AN286" s="6">
        <v>38411.300000000003</v>
      </c>
      <c r="AO286" s="6">
        <v>7637.7</v>
      </c>
      <c r="AP286" s="6">
        <v>6090.7</v>
      </c>
      <c r="AQ286" s="6">
        <v>14353.2</v>
      </c>
      <c r="AR286" s="6">
        <v>5660.5</v>
      </c>
      <c r="AS286" s="6">
        <v>7.6</v>
      </c>
      <c r="AT286" s="6">
        <v>12.1</v>
      </c>
      <c r="AU286" s="7"/>
      <c r="AV286" s="7"/>
      <c r="AW286" s="6">
        <v>6762.8</v>
      </c>
      <c r="AX286" s="6">
        <v>3224.6</v>
      </c>
      <c r="AY286" s="6">
        <v>5875</v>
      </c>
      <c r="AZ286" s="6">
        <v>2681.4</v>
      </c>
      <c r="BA286" s="6">
        <v>1093.4000000000001</v>
      </c>
      <c r="BB286" s="6">
        <v>1.96</v>
      </c>
      <c r="BC286" s="6">
        <v>0.97</v>
      </c>
      <c r="BD286" s="6">
        <v>0.36</v>
      </c>
      <c r="BE286" s="6">
        <v>0.06</v>
      </c>
      <c r="BF286" s="6">
        <v>2.84</v>
      </c>
      <c r="BG286" s="6">
        <v>1.66</v>
      </c>
      <c r="BH286" s="6">
        <v>29.2</v>
      </c>
      <c r="BI286" s="6">
        <v>195.2</v>
      </c>
      <c r="BJ286" s="6">
        <v>0.3</v>
      </c>
    </row>
    <row r="287" spans="1:62">
      <c r="A287" s="5">
        <v>41543</v>
      </c>
      <c r="B287" s="6">
        <v>2679.2</v>
      </c>
      <c r="C287" s="6">
        <v>1420.8</v>
      </c>
      <c r="D287" s="6">
        <v>4829.8999999999996</v>
      </c>
      <c r="E287" s="6">
        <v>34.200000000000003</v>
      </c>
      <c r="F287" s="6">
        <v>4.8</v>
      </c>
      <c r="G287" s="6">
        <v>9.1</v>
      </c>
      <c r="H287" s="6">
        <v>0</v>
      </c>
      <c r="I287" s="6">
        <v>0</v>
      </c>
      <c r="J287" s="6">
        <v>426866.1</v>
      </c>
      <c r="K287" s="6">
        <v>169961.9</v>
      </c>
      <c r="L287" s="6">
        <v>41205</v>
      </c>
      <c r="M287" s="6">
        <v>10</v>
      </c>
      <c r="N287" s="6">
        <v>16.399999999999999</v>
      </c>
      <c r="O287" s="6">
        <v>13808.9</v>
      </c>
      <c r="P287" s="6">
        <v>6408.7</v>
      </c>
      <c r="Q287" s="6">
        <v>157815.4</v>
      </c>
      <c r="R287" s="6">
        <v>126779.2</v>
      </c>
      <c r="S287" s="6">
        <v>79081</v>
      </c>
      <c r="T287" s="6">
        <v>67741.3</v>
      </c>
      <c r="U287" s="6">
        <v>85676</v>
      </c>
      <c r="V287" s="6">
        <v>58023.8</v>
      </c>
      <c r="W287" s="6">
        <v>8778.2999999999993</v>
      </c>
      <c r="X287" s="6">
        <v>6497.1</v>
      </c>
      <c r="Y287" s="6">
        <v>730903.5</v>
      </c>
      <c r="Z287" s="6">
        <v>383246.3</v>
      </c>
      <c r="AA287" s="6">
        <v>1307974.8999999999</v>
      </c>
      <c r="AB287" s="6">
        <v>129521</v>
      </c>
      <c r="AC287" s="6">
        <v>292.3</v>
      </c>
      <c r="AD287" s="6">
        <v>2181</v>
      </c>
      <c r="AE287" s="6">
        <v>103415</v>
      </c>
      <c r="AF287" s="6">
        <v>57368.2</v>
      </c>
      <c r="AG287" s="6">
        <v>1316834.5</v>
      </c>
      <c r="AH287" s="6">
        <v>130126.5</v>
      </c>
      <c r="AI287" s="6">
        <v>1046.9000000000001</v>
      </c>
      <c r="AJ287" s="6">
        <v>1812</v>
      </c>
      <c r="AK287" s="6">
        <v>11760</v>
      </c>
      <c r="AL287" s="6">
        <v>9051.9</v>
      </c>
      <c r="AM287" s="6">
        <v>48677.4</v>
      </c>
      <c r="AN287" s="6">
        <v>38422.800000000003</v>
      </c>
      <c r="AO287" s="6">
        <v>7662</v>
      </c>
      <c r="AP287" s="6">
        <v>6110.8</v>
      </c>
      <c r="AQ287" s="6">
        <v>14376</v>
      </c>
      <c r="AR287" s="6">
        <v>5670.6</v>
      </c>
      <c r="AS287" s="6">
        <v>7.8</v>
      </c>
      <c r="AT287" s="6">
        <v>12.3</v>
      </c>
      <c r="AU287" s="6">
        <v>16.8</v>
      </c>
      <c r="AV287" s="6">
        <v>21.3</v>
      </c>
      <c r="AW287" s="6">
        <v>6899.2</v>
      </c>
      <c r="AX287" s="6">
        <v>3289.7</v>
      </c>
      <c r="AY287" s="6">
        <v>6001.4</v>
      </c>
      <c r="AZ287" s="6">
        <v>2738.7</v>
      </c>
      <c r="BA287" s="6">
        <v>1117.4000000000001</v>
      </c>
      <c r="BB287" s="6">
        <v>1.96</v>
      </c>
      <c r="BC287" s="6">
        <v>0.97</v>
      </c>
      <c r="BD287" s="6">
        <v>0.36</v>
      </c>
      <c r="BE287" s="6">
        <v>0.06</v>
      </c>
      <c r="BF287" s="6">
        <v>2.84</v>
      </c>
      <c r="BG287" s="6">
        <v>1.66</v>
      </c>
      <c r="BH287" s="6">
        <v>29.2</v>
      </c>
      <c r="BI287" s="6">
        <v>196.1</v>
      </c>
      <c r="BJ287" s="6">
        <v>0.3</v>
      </c>
    </row>
    <row r="288" spans="1:62">
      <c r="A288" s="5">
        <v>41544</v>
      </c>
      <c r="B288" s="6">
        <v>2679.2</v>
      </c>
      <c r="C288" s="6">
        <v>1420.8</v>
      </c>
      <c r="D288" s="6">
        <v>4829.8999999999996</v>
      </c>
      <c r="E288" s="6">
        <v>143.30000000000001</v>
      </c>
      <c r="F288" s="6">
        <v>20.100000000000001</v>
      </c>
      <c r="G288" s="6">
        <v>33.1</v>
      </c>
      <c r="H288" s="6">
        <v>0</v>
      </c>
      <c r="I288" s="6">
        <v>0</v>
      </c>
      <c r="J288" s="6">
        <v>427121.9</v>
      </c>
      <c r="K288" s="6">
        <v>170062.4</v>
      </c>
      <c r="L288" s="6">
        <v>41229</v>
      </c>
      <c r="M288" s="6">
        <v>10</v>
      </c>
      <c r="N288" s="6">
        <v>16.399999999999999</v>
      </c>
      <c r="O288" s="6">
        <v>13808.9</v>
      </c>
      <c r="P288" s="6">
        <v>6408.7</v>
      </c>
      <c r="Q288" s="6">
        <v>157842.9</v>
      </c>
      <c r="R288" s="6">
        <v>126801.1</v>
      </c>
      <c r="S288" s="6">
        <v>79099.899999999994</v>
      </c>
      <c r="T288" s="6">
        <v>67757</v>
      </c>
      <c r="U288" s="6">
        <v>85696.5</v>
      </c>
      <c r="V288" s="6">
        <v>58037.7</v>
      </c>
      <c r="W288" s="6">
        <v>8778.2999999999993</v>
      </c>
      <c r="X288" s="6">
        <v>6497.1</v>
      </c>
      <c r="Y288" s="6">
        <v>731311.5</v>
      </c>
      <c r="Z288" s="6">
        <v>383499.1</v>
      </c>
      <c r="AA288" s="6">
        <v>1308380.7</v>
      </c>
      <c r="AB288" s="6">
        <v>129545</v>
      </c>
      <c r="AC288" s="6">
        <v>292.3</v>
      </c>
      <c r="AD288" s="6">
        <v>2181</v>
      </c>
      <c r="AE288" s="6">
        <v>103415</v>
      </c>
      <c r="AF288" s="6">
        <v>57368.2</v>
      </c>
      <c r="AG288" s="6">
        <v>1316834.5</v>
      </c>
      <c r="AH288" s="6">
        <v>130126.5</v>
      </c>
      <c r="AI288" s="6">
        <v>1046.9000000000001</v>
      </c>
      <c r="AJ288" s="6">
        <v>1812</v>
      </c>
      <c r="AK288" s="6">
        <v>11765.9</v>
      </c>
      <c r="AL288" s="6">
        <v>9055.2999999999993</v>
      </c>
      <c r="AM288" s="6">
        <v>48689.9</v>
      </c>
      <c r="AN288" s="6">
        <v>38431.699999999997</v>
      </c>
      <c r="AO288" s="6">
        <v>7679.5</v>
      </c>
      <c r="AP288" s="6">
        <v>6125.3</v>
      </c>
      <c r="AQ288" s="6">
        <v>14400</v>
      </c>
      <c r="AR288" s="6">
        <v>5680.3</v>
      </c>
      <c r="AS288" s="6">
        <v>7.8</v>
      </c>
      <c r="AT288" s="6">
        <v>12.3</v>
      </c>
      <c r="AU288" s="7"/>
      <c r="AV288" s="7"/>
      <c r="AW288" s="6">
        <v>7033.8</v>
      </c>
      <c r="AX288" s="6">
        <v>3353.8</v>
      </c>
      <c r="AY288" s="6">
        <v>6127.6</v>
      </c>
      <c r="AZ288" s="6">
        <v>2795.9</v>
      </c>
      <c r="BA288" s="6">
        <v>1141.4000000000001</v>
      </c>
      <c r="BB288" s="6">
        <v>1.96</v>
      </c>
      <c r="BC288" s="6">
        <v>0.97</v>
      </c>
      <c r="BD288" s="6">
        <v>0.36</v>
      </c>
      <c r="BE288" s="6">
        <v>0.06</v>
      </c>
      <c r="BF288" s="6">
        <v>2.84</v>
      </c>
      <c r="BG288" s="6">
        <v>1.66</v>
      </c>
      <c r="BH288" s="6">
        <v>29.2</v>
      </c>
      <c r="BI288" s="6">
        <v>196.9</v>
      </c>
      <c r="BJ288" s="6">
        <v>0.3</v>
      </c>
    </row>
    <row r="289" spans="1:62">
      <c r="A289" s="5">
        <v>41545</v>
      </c>
      <c r="B289" s="6">
        <v>2679.2</v>
      </c>
      <c r="C289" s="6">
        <v>1420.8</v>
      </c>
      <c r="D289" s="6">
        <v>4829.8999999999996</v>
      </c>
      <c r="E289" s="6">
        <v>241.6</v>
      </c>
      <c r="F289" s="6">
        <v>35.200000000000003</v>
      </c>
      <c r="G289" s="6">
        <v>57.1</v>
      </c>
      <c r="H289" s="6">
        <v>0</v>
      </c>
      <c r="I289" s="6">
        <v>0</v>
      </c>
      <c r="J289" s="6">
        <v>427379</v>
      </c>
      <c r="K289" s="6">
        <v>170163.5</v>
      </c>
      <c r="L289" s="6">
        <v>41253</v>
      </c>
      <c r="M289" s="6">
        <v>10</v>
      </c>
      <c r="N289" s="6">
        <v>16.399999999999999</v>
      </c>
      <c r="O289" s="6">
        <v>13808.9</v>
      </c>
      <c r="P289" s="6">
        <v>6408.7</v>
      </c>
      <c r="Q289" s="6">
        <v>157870.29999999999</v>
      </c>
      <c r="R289" s="6">
        <v>126823</v>
      </c>
      <c r="S289" s="6">
        <v>79117.8</v>
      </c>
      <c r="T289" s="6">
        <v>67772</v>
      </c>
      <c r="U289" s="6">
        <v>85716.3</v>
      </c>
      <c r="V289" s="6">
        <v>58051.6</v>
      </c>
      <c r="W289" s="6">
        <v>8778.2999999999993</v>
      </c>
      <c r="X289" s="6">
        <v>6497.1</v>
      </c>
      <c r="Y289" s="6">
        <v>731725.8</v>
      </c>
      <c r="Z289" s="6">
        <v>383749</v>
      </c>
      <c r="AA289" s="6">
        <v>1308792.8999999999</v>
      </c>
      <c r="AB289" s="6">
        <v>129569</v>
      </c>
      <c r="AC289" s="6">
        <v>292.3</v>
      </c>
      <c r="AD289" s="6">
        <v>2181</v>
      </c>
      <c r="AE289" s="6">
        <v>103415</v>
      </c>
      <c r="AF289" s="6">
        <v>57368.2</v>
      </c>
      <c r="AG289" s="6">
        <v>1316834.5</v>
      </c>
      <c r="AH289" s="6">
        <v>130126.5</v>
      </c>
      <c r="AI289" s="6">
        <v>1046.9000000000001</v>
      </c>
      <c r="AJ289" s="6">
        <v>1812</v>
      </c>
      <c r="AK289" s="6">
        <v>11771.5</v>
      </c>
      <c r="AL289" s="6">
        <v>9058.7000000000007</v>
      </c>
      <c r="AM289" s="6">
        <v>48702.2</v>
      </c>
      <c r="AN289" s="6">
        <v>38440.5</v>
      </c>
      <c r="AO289" s="6">
        <v>7697.3</v>
      </c>
      <c r="AP289" s="6">
        <v>6140.1</v>
      </c>
      <c r="AQ289" s="6">
        <v>14420.2</v>
      </c>
      <c r="AR289" s="6">
        <v>5688.5</v>
      </c>
      <c r="AS289" s="6">
        <v>7.8</v>
      </c>
      <c r="AT289" s="6">
        <v>12.3</v>
      </c>
      <c r="AU289" s="7"/>
      <c r="AV289" s="7"/>
      <c r="AW289" s="6">
        <v>7168.9</v>
      </c>
      <c r="AX289" s="6">
        <v>3418.4</v>
      </c>
      <c r="AY289" s="6">
        <v>6257.75</v>
      </c>
      <c r="AZ289" s="6">
        <v>2854.9</v>
      </c>
      <c r="BA289" s="6">
        <v>1165.4000000000001</v>
      </c>
      <c r="BB289" s="6">
        <v>1.96</v>
      </c>
      <c r="BC289" s="6">
        <v>0.97</v>
      </c>
      <c r="BD289" s="6">
        <v>0.36</v>
      </c>
      <c r="BE289" s="6">
        <v>0.06</v>
      </c>
      <c r="BF289" s="6">
        <v>2.84</v>
      </c>
      <c r="BG289" s="6">
        <v>1.66</v>
      </c>
      <c r="BH289" s="6">
        <v>29.2</v>
      </c>
      <c r="BI289" s="6">
        <v>197.9</v>
      </c>
      <c r="BJ289" s="6">
        <v>0.3</v>
      </c>
    </row>
    <row r="290" spans="1:62">
      <c r="A290" s="5">
        <v>41546</v>
      </c>
      <c r="B290" s="6">
        <v>2679.2</v>
      </c>
      <c r="C290" s="6">
        <v>1420.8</v>
      </c>
      <c r="D290" s="6">
        <v>4829.8999999999996</v>
      </c>
      <c r="E290" s="6">
        <v>337.7</v>
      </c>
      <c r="F290" s="6">
        <v>51.9</v>
      </c>
      <c r="G290" s="6">
        <v>81.099999999999994</v>
      </c>
      <c r="H290" s="6">
        <v>0</v>
      </c>
      <c r="I290" s="6">
        <v>0</v>
      </c>
      <c r="J290" s="6">
        <v>427634</v>
      </c>
      <c r="K290" s="6">
        <v>170263.7</v>
      </c>
      <c r="L290" s="6">
        <v>41277</v>
      </c>
      <c r="M290" s="6">
        <v>10</v>
      </c>
      <c r="N290" s="6">
        <v>16.399999999999999</v>
      </c>
      <c r="O290" s="6">
        <v>13808.9</v>
      </c>
      <c r="P290" s="6">
        <v>6408.7</v>
      </c>
      <c r="Q290" s="6">
        <v>157898.4</v>
      </c>
      <c r="R290" s="6">
        <v>126845.3</v>
      </c>
      <c r="S290" s="6">
        <v>79136.600000000006</v>
      </c>
      <c r="T290" s="6">
        <v>67787.5</v>
      </c>
      <c r="U290" s="6">
        <v>85735.2</v>
      </c>
      <c r="V290" s="6">
        <v>58064.800000000003</v>
      </c>
      <c r="W290" s="6">
        <v>8778.2999999999993</v>
      </c>
      <c r="X290" s="6">
        <v>6497.1</v>
      </c>
      <c r="Y290" s="6">
        <v>732141</v>
      </c>
      <c r="Z290" s="6">
        <v>383997</v>
      </c>
      <c r="AA290" s="6">
        <v>1309202</v>
      </c>
      <c r="AB290" s="6">
        <v>129593</v>
      </c>
      <c r="AC290" s="6">
        <v>292.3</v>
      </c>
      <c r="AD290" s="6">
        <v>2181</v>
      </c>
      <c r="AE290" s="6">
        <v>103415</v>
      </c>
      <c r="AF290" s="6">
        <v>57368.2</v>
      </c>
      <c r="AG290" s="6">
        <v>1316834.5</v>
      </c>
      <c r="AH290" s="6">
        <v>130126.5</v>
      </c>
      <c r="AI290" s="6">
        <v>1046.9000000000001</v>
      </c>
      <c r="AJ290" s="6">
        <v>1812</v>
      </c>
      <c r="AK290" s="6">
        <v>11777.1</v>
      </c>
      <c r="AL290" s="6">
        <v>9062</v>
      </c>
      <c r="AM290" s="6">
        <v>48714.1</v>
      </c>
      <c r="AN290" s="6">
        <v>38449</v>
      </c>
      <c r="AO290" s="6">
        <v>7715.1</v>
      </c>
      <c r="AP290" s="6">
        <v>6154.8</v>
      </c>
      <c r="AQ290" s="6">
        <v>14443.3</v>
      </c>
      <c r="AR290" s="6">
        <v>5697.8</v>
      </c>
      <c r="AS290" s="6">
        <v>7.8</v>
      </c>
      <c r="AT290" s="6">
        <v>12.3</v>
      </c>
      <c r="AU290" s="7">
        <v>235378.29</v>
      </c>
      <c r="AV290" s="7">
        <v>33944</v>
      </c>
      <c r="AW290" s="6">
        <v>7302.5</v>
      </c>
      <c r="AX290" s="6">
        <v>3482</v>
      </c>
      <c r="AY290" s="6">
        <v>6380.68</v>
      </c>
      <c r="AZ290" s="6">
        <v>2910.62</v>
      </c>
      <c r="BA290" s="6">
        <v>1189.4000000000001</v>
      </c>
      <c r="BB290" s="6">
        <v>1.96</v>
      </c>
      <c r="BC290" s="6">
        <v>0.97</v>
      </c>
      <c r="BD290" s="6">
        <v>0.36</v>
      </c>
      <c r="BE290" s="6">
        <v>0.06</v>
      </c>
      <c r="BF290" s="6">
        <v>2.84</v>
      </c>
      <c r="BG290" s="6">
        <v>1.66</v>
      </c>
      <c r="BH290" s="6">
        <v>29.2</v>
      </c>
      <c r="BI290" s="6">
        <v>198.6</v>
      </c>
      <c r="BJ290" s="6">
        <v>0.3</v>
      </c>
    </row>
    <row r="291" spans="1:62">
      <c r="A291" s="5">
        <v>41547</v>
      </c>
      <c r="B291" s="6">
        <v>2679.2</v>
      </c>
      <c r="C291" s="6">
        <v>1420.8</v>
      </c>
      <c r="D291" s="6">
        <v>4829.8999999999996</v>
      </c>
      <c r="E291" s="6">
        <v>435</v>
      </c>
      <c r="F291" s="6">
        <v>68.7</v>
      </c>
      <c r="G291" s="6">
        <v>105.1</v>
      </c>
      <c r="H291" s="6">
        <v>0</v>
      </c>
      <c r="I291" s="6">
        <v>0</v>
      </c>
      <c r="J291" s="6">
        <v>427888.6</v>
      </c>
      <c r="K291" s="6">
        <v>170364</v>
      </c>
      <c r="L291" s="6">
        <v>41301</v>
      </c>
      <c r="M291" s="6">
        <v>10</v>
      </c>
      <c r="N291" s="6">
        <v>16.399999999999999</v>
      </c>
      <c r="O291" s="6">
        <v>13808.9</v>
      </c>
      <c r="P291" s="6">
        <v>6408.7</v>
      </c>
      <c r="Q291" s="6">
        <v>157925.4</v>
      </c>
      <c r="R291" s="6">
        <v>126867</v>
      </c>
      <c r="S291" s="6">
        <v>79153.600000000006</v>
      </c>
      <c r="T291" s="6">
        <v>67801.8</v>
      </c>
      <c r="U291" s="6">
        <v>85755</v>
      </c>
      <c r="V291" s="6">
        <v>58078.5</v>
      </c>
      <c r="W291" s="6">
        <v>8778.2999999999993</v>
      </c>
      <c r="X291" s="6">
        <v>6497.1</v>
      </c>
      <c r="Y291" s="6">
        <v>732550.5</v>
      </c>
      <c r="Z291" s="6">
        <v>384242.9</v>
      </c>
      <c r="AA291" s="6">
        <v>1309602.5</v>
      </c>
      <c r="AB291" s="6">
        <v>129617</v>
      </c>
      <c r="AC291" s="6">
        <v>292.3</v>
      </c>
      <c r="AD291" s="6">
        <v>2181</v>
      </c>
      <c r="AE291" s="6">
        <v>103415</v>
      </c>
      <c r="AF291" s="6">
        <v>57368.2</v>
      </c>
      <c r="AG291" s="6">
        <v>1316834.5</v>
      </c>
      <c r="AH291" s="6">
        <v>130126.5</v>
      </c>
      <c r="AI291" s="6">
        <v>1046.9000000000001</v>
      </c>
      <c r="AJ291" s="6">
        <v>1812</v>
      </c>
      <c r="AK291" s="6">
        <v>11782.7</v>
      </c>
      <c r="AL291" s="6">
        <v>9065.2999999999993</v>
      </c>
      <c r="AM291" s="6">
        <v>48726.1</v>
      </c>
      <c r="AN291" s="6">
        <v>38457.5</v>
      </c>
      <c r="AO291" s="6">
        <v>7733</v>
      </c>
      <c r="AP291" s="6">
        <v>6169.7</v>
      </c>
      <c r="AQ291" s="6">
        <v>14462.9</v>
      </c>
      <c r="AR291" s="6">
        <v>5705.8</v>
      </c>
      <c r="AS291" s="6">
        <v>7.8</v>
      </c>
      <c r="AT291" s="6">
        <v>12.3</v>
      </c>
      <c r="AU291" s="7">
        <v>235378.29</v>
      </c>
      <c r="AV291" s="7">
        <v>33944</v>
      </c>
      <c r="AW291" s="6">
        <v>7436.4</v>
      </c>
      <c r="AX291" s="6">
        <v>3545.7</v>
      </c>
      <c r="AY291" s="6">
        <v>6512.73</v>
      </c>
      <c r="AZ291" s="6">
        <v>2970.53</v>
      </c>
      <c r="BA291" s="6">
        <v>1213.4000000000001</v>
      </c>
      <c r="BB291" s="6">
        <v>1.96</v>
      </c>
      <c r="BC291" s="6">
        <v>0.97</v>
      </c>
      <c r="BD291" s="6">
        <v>0.36</v>
      </c>
      <c r="BE291" s="6">
        <v>0.06</v>
      </c>
      <c r="BF291" s="6">
        <v>2.84</v>
      </c>
      <c r="BG291" s="6">
        <v>1.66</v>
      </c>
      <c r="BH291" s="6">
        <v>29.2</v>
      </c>
      <c r="BI291" s="6">
        <v>199.7</v>
      </c>
      <c r="BJ291" s="6">
        <v>0.3</v>
      </c>
    </row>
    <row r="292" spans="1:62">
      <c r="A292" s="17"/>
      <c r="B292" s="18"/>
      <c r="C292" s="18"/>
      <c r="D292" s="18"/>
      <c r="E292" s="18"/>
      <c r="F292" s="18"/>
      <c r="G292" s="18"/>
      <c r="H292" s="18"/>
      <c r="I292" s="18"/>
      <c r="J292" s="19"/>
      <c r="K292" s="19"/>
      <c r="L292" s="20"/>
      <c r="M292" s="18"/>
      <c r="N292" s="18"/>
      <c r="O292" s="21"/>
      <c r="P292" s="18"/>
      <c r="Q292" s="18"/>
      <c r="R292" s="18"/>
      <c r="S292" s="18"/>
      <c r="T292" s="22"/>
      <c r="U292" s="18"/>
      <c r="V292" s="18"/>
      <c r="W292" s="18"/>
      <c r="X292" s="18"/>
      <c r="Y292" s="18"/>
      <c r="Z292" s="18"/>
      <c r="AA292" s="18"/>
      <c r="AB292" s="21"/>
      <c r="AC292" s="18"/>
      <c r="AD292" s="18"/>
      <c r="AE292" s="24"/>
      <c r="AF292" s="25"/>
      <c r="AG292" s="24"/>
      <c r="AH292" s="18"/>
      <c r="AI292" s="18"/>
      <c r="AJ292" s="18"/>
      <c r="AK292" s="18"/>
      <c r="AL292" s="18"/>
      <c r="AM292" s="18"/>
      <c r="AN292" s="18"/>
      <c r="AO292" s="18"/>
      <c r="AP292" s="18"/>
      <c r="AQ292" s="21"/>
      <c r="AR292" s="21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</row>
    <row r="293" spans="1:62">
      <c r="A293" s="5">
        <v>41547</v>
      </c>
      <c r="B293" s="6">
        <v>2679.2</v>
      </c>
      <c r="C293" s="6">
        <v>1420.8</v>
      </c>
      <c r="D293" s="6">
        <v>4829.8999999999996</v>
      </c>
      <c r="E293" s="6">
        <v>435</v>
      </c>
      <c r="F293" s="6">
        <v>68.7</v>
      </c>
      <c r="G293" s="6">
        <v>105.1</v>
      </c>
      <c r="H293" s="6">
        <v>0</v>
      </c>
      <c r="I293" s="6">
        <v>0</v>
      </c>
      <c r="J293" s="6">
        <v>427888.6</v>
      </c>
      <c r="K293" s="6">
        <v>170364</v>
      </c>
      <c r="L293" s="6">
        <v>41301</v>
      </c>
      <c r="M293" s="6">
        <v>10</v>
      </c>
      <c r="N293" s="6">
        <v>16.399999999999999</v>
      </c>
      <c r="O293" s="6">
        <v>13808.9</v>
      </c>
      <c r="P293" s="6">
        <v>6408.7</v>
      </c>
      <c r="Q293" s="6">
        <v>157925.4</v>
      </c>
      <c r="R293" s="6">
        <v>126867</v>
      </c>
      <c r="S293" s="6">
        <v>79153.600000000006</v>
      </c>
      <c r="T293" s="6">
        <v>67801.8</v>
      </c>
      <c r="U293" s="6">
        <v>85755</v>
      </c>
      <c r="V293" s="6">
        <v>58078.5</v>
      </c>
      <c r="W293" s="6">
        <v>8778.2999999999993</v>
      </c>
      <c r="X293" s="6">
        <v>6497.1</v>
      </c>
      <c r="Y293" s="6">
        <v>732550.5</v>
      </c>
      <c r="Z293" s="6">
        <v>384242.9</v>
      </c>
      <c r="AA293" s="6">
        <v>1309602.5</v>
      </c>
      <c r="AB293" s="6">
        <v>129617.1</v>
      </c>
      <c r="AC293" s="6">
        <v>292.3</v>
      </c>
      <c r="AD293" s="6">
        <v>2194.8000000000002</v>
      </c>
      <c r="AE293" s="6">
        <v>103415</v>
      </c>
      <c r="AF293" s="6">
        <v>57368.2</v>
      </c>
      <c r="AG293" s="6">
        <v>1316834.5</v>
      </c>
      <c r="AH293" s="6">
        <v>130126.5</v>
      </c>
      <c r="AI293" s="6">
        <v>1046.9000000000001</v>
      </c>
      <c r="AJ293" s="6">
        <v>1812</v>
      </c>
      <c r="AK293" s="6">
        <v>11782.7</v>
      </c>
      <c r="AL293" s="6">
        <v>9065.2999999999993</v>
      </c>
      <c r="AM293" s="6">
        <v>48726.1</v>
      </c>
      <c r="AN293" s="6">
        <v>38457.5</v>
      </c>
      <c r="AO293" s="6">
        <v>7733</v>
      </c>
      <c r="AP293" s="6">
        <v>6169.7</v>
      </c>
      <c r="AQ293" s="6">
        <v>14462.9</v>
      </c>
      <c r="AR293" s="6">
        <v>5705.8</v>
      </c>
      <c r="AS293" s="6">
        <v>7.8</v>
      </c>
      <c r="AT293" s="6">
        <v>12.3</v>
      </c>
      <c r="AU293" s="7">
        <v>235378.29</v>
      </c>
      <c r="AV293" s="7">
        <v>33944</v>
      </c>
      <c r="AW293" s="6">
        <v>7436.4</v>
      </c>
      <c r="AX293" s="6">
        <v>3545.7</v>
      </c>
      <c r="AY293" s="6">
        <v>6512.73</v>
      </c>
      <c r="AZ293" s="6">
        <v>2970.53</v>
      </c>
      <c r="BA293" s="6">
        <v>1213.4000000000001</v>
      </c>
      <c r="BB293" s="6">
        <v>1.96</v>
      </c>
      <c r="BC293" s="6">
        <v>0.97</v>
      </c>
      <c r="BD293" s="6">
        <v>0.36</v>
      </c>
      <c r="BE293" s="6">
        <v>0.06</v>
      </c>
      <c r="BF293" s="6">
        <v>2.84</v>
      </c>
      <c r="BG293" s="6">
        <v>1.66</v>
      </c>
      <c r="BH293" s="6">
        <v>29.2</v>
      </c>
      <c r="BI293" s="6">
        <v>199.7</v>
      </c>
      <c r="BJ293" s="6">
        <v>0.3</v>
      </c>
    </row>
    <row r="294" spans="1:62">
      <c r="A294" s="5">
        <v>41548</v>
      </c>
      <c r="B294" s="6">
        <v>2679.2</v>
      </c>
      <c r="C294" s="6">
        <v>1420.8</v>
      </c>
      <c r="D294" s="6">
        <v>4829.8999999999996</v>
      </c>
      <c r="E294" s="6">
        <v>532.5</v>
      </c>
      <c r="F294" s="6">
        <v>85.6</v>
      </c>
      <c r="G294" s="6">
        <v>129.1</v>
      </c>
      <c r="H294" s="6">
        <v>0</v>
      </c>
      <c r="I294" s="6">
        <v>0</v>
      </c>
      <c r="J294" s="6">
        <v>428147</v>
      </c>
      <c r="K294" s="6">
        <v>170465.3</v>
      </c>
      <c r="L294" s="6">
        <v>41325</v>
      </c>
      <c r="M294" s="6">
        <v>10</v>
      </c>
      <c r="N294" s="6">
        <v>16.399999999999999</v>
      </c>
      <c r="O294" s="6">
        <v>13808.9</v>
      </c>
      <c r="P294" s="6">
        <v>6408.7</v>
      </c>
      <c r="Q294" s="6">
        <v>157952.5</v>
      </c>
      <c r="R294" s="6">
        <v>126888.9</v>
      </c>
      <c r="S294" s="6">
        <v>79172.600000000006</v>
      </c>
      <c r="T294" s="6">
        <v>67817.899999999994</v>
      </c>
      <c r="U294" s="6">
        <v>85775</v>
      </c>
      <c r="V294" s="6">
        <v>58092.4</v>
      </c>
      <c r="W294" s="6">
        <v>8778.2999999999993</v>
      </c>
      <c r="X294" s="6">
        <v>6497.1</v>
      </c>
      <c r="Y294" s="6">
        <v>732970</v>
      </c>
      <c r="Z294" s="6">
        <v>384494.4</v>
      </c>
      <c r="AA294" s="6">
        <v>1310014.2</v>
      </c>
      <c r="AB294" s="6">
        <v>129641.1</v>
      </c>
      <c r="AC294" s="6">
        <v>292.3</v>
      </c>
      <c r="AD294" s="6">
        <v>2194.8000000000002</v>
      </c>
      <c r="AE294" s="6">
        <v>103415</v>
      </c>
      <c r="AF294" s="6">
        <v>57368.2</v>
      </c>
      <c r="AG294" s="6">
        <v>1316834.5</v>
      </c>
      <c r="AH294" s="6">
        <v>130126.5</v>
      </c>
      <c r="AI294" s="6">
        <v>1046.9000000000001</v>
      </c>
      <c r="AJ294" s="6">
        <v>1812</v>
      </c>
      <c r="AK294" s="6">
        <v>11788.4</v>
      </c>
      <c r="AL294" s="6">
        <v>9068.7999999999993</v>
      </c>
      <c r="AM294" s="6">
        <v>48738.8</v>
      </c>
      <c r="AN294" s="6">
        <v>38466.699999999997</v>
      </c>
      <c r="AO294" s="6">
        <v>7750.9</v>
      </c>
      <c r="AP294" s="6">
        <v>6184.6</v>
      </c>
      <c r="AQ294" s="6">
        <v>14484.2</v>
      </c>
      <c r="AR294" s="6">
        <v>5714.6</v>
      </c>
      <c r="AS294" s="6">
        <v>7.8</v>
      </c>
      <c r="AT294" s="6">
        <v>12.3</v>
      </c>
      <c r="AU294" s="7">
        <v>235378.29</v>
      </c>
      <c r="AV294" s="7">
        <v>33944</v>
      </c>
      <c r="AW294" s="6">
        <v>7571.5</v>
      </c>
      <c r="AX294" s="6">
        <v>3610.1</v>
      </c>
      <c r="AY294" s="71">
        <v>6642.8</v>
      </c>
      <c r="AZ294" s="71">
        <v>3029.4</v>
      </c>
      <c r="BA294" s="6">
        <v>1237.4000000000001</v>
      </c>
      <c r="BB294" s="6">
        <v>1.96</v>
      </c>
      <c r="BC294" s="6">
        <v>0.97</v>
      </c>
      <c r="BD294" s="6">
        <v>0.36</v>
      </c>
      <c r="BE294" s="6">
        <v>0.06</v>
      </c>
      <c r="BF294" s="6">
        <v>2.84</v>
      </c>
      <c r="BG294" s="6">
        <v>1.66</v>
      </c>
      <c r="BH294" s="6">
        <v>29.2</v>
      </c>
      <c r="BI294" s="6">
        <v>202</v>
      </c>
      <c r="BJ294" s="6">
        <v>0.3</v>
      </c>
    </row>
    <row r="295" spans="1:62">
      <c r="A295" s="5">
        <v>41549</v>
      </c>
      <c r="B295" s="6">
        <v>2679.2</v>
      </c>
      <c r="C295" s="6">
        <v>1420.8</v>
      </c>
      <c r="D295" s="6">
        <v>4829.8999999999996</v>
      </c>
      <c r="E295" s="6">
        <v>630.79999999999995</v>
      </c>
      <c r="F295" s="6">
        <v>101.6</v>
      </c>
      <c r="G295" s="6">
        <v>153.1</v>
      </c>
      <c r="H295" s="6">
        <v>0</v>
      </c>
      <c r="I295" s="6">
        <v>0</v>
      </c>
      <c r="J295" s="6">
        <v>428406</v>
      </c>
      <c r="K295" s="6">
        <v>170557</v>
      </c>
      <c r="L295" s="6">
        <v>41349</v>
      </c>
      <c r="M295" s="6">
        <v>10</v>
      </c>
      <c r="N295" s="6">
        <v>16.399999999999999</v>
      </c>
      <c r="O295" s="6">
        <v>13808.9</v>
      </c>
      <c r="P295" s="6">
        <v>6408.7</v>
      </c>
      <c r="Q295" s="6">
        <v>157980</v>
      </c>
      <c r="R295" s="6">
        <v>126911</v>
      </c>
      <c r="S295" s="6">
        <v>79190.7</v>
      </c>
      <c r="T295" s="6">
        <v>67833.3</v>
      </c>
      <c r="U295" s="6">
        <v>85795.5</v>
      </c>
      <c r="V295" s="6">
        <v>58106.6</v>
      </c>
      <c r="W295" s="6">
        <v>8778.2999999999993</v>
      </c>
      <c r="X295" s="6">
        <v>6497.1</v>
      </c>
      <c r="Y295" s="6">
        <v>733385.3</v>
      </c>
      <c r="Z295" s="6">
        <v>384744.8</v>
      </c>
      <c r="AA295" s="6">
        <v>1310414.7</v>
      </c>
      <c r="AB295" s="6">
        <v>129665.1</v>
      </c>
      <c r="AC295" s="6">
        <v>292.3</v>
      </c>
      <c r="AD295" s="6">
        <v>2194.8000000000002</v>
      </c>
      <c r="AE295" s="6">
        <v>103415</v>
      </c>
      <c r="AF295" s="6">
        <v>57368.2</v>
      </c>
      <c r="AG295" s="6">
        <v>1316834.5</v>
      </c>
      <c r="AH295" s="6">
        <v>130126.5</v>
      </c>
      <c r="AI295" s="6">
        <v>1046.9000000000001</v>
      </c>
      <c r="AJ295" s="6">
        <v>1812</v>
      </c>
      <c r="AK295" s="6">
        <v>11794.2</v>
      </c>
      <c r="AL295" s="6">
        <v>9072.1</v>
      </c>
      <c r="AM295" s="6">
        <v>48751.3</v>
      </c>
      <c r="AN295" s="6">
        <v>38475.699999999997</v>
      </c>
      <c r="AO295" s="6">
        <v>7768.7</v>
      </c>
      <c r="AP295" s="6">
        <v>6199.3</v>
      </c>
      <c r="AQ295" s="6">
        <v>14501.9</v>
      </c>
      <c r="AR295" s="6">
        <v>5721.7</v>
      </c>
      <c r="AS295" s="6">
        <v>7.8</v>
      </c>
      <c r="AT295" s="6">
        <v>12.3</v>
      </c>
      <c r="AU295" s="7">
        <v>235378.29</v>
      </c>
      <c r="AV295" s="7">
        <v>33944</v>
      </c>
      <c r="AW295" s="6">
        <v>7707.9</v>
      </c>
      <c r="AX295" s="6">
        <v>3675.1</v>
      </c>
      <c r="AY295" s="71">
        <v>6767.7</v>
      </c>
      <c r="AZ295" s="71">
        <v>3085.9</v>
      </c>
      <c r="BA295" s="6">
        <v>1261.4000000000001</v>
      </c>
      <c r="BB295" s="6">
        <v>1.96</v>
      </c>
      <c r="BC295" s="6">
        <v>0.97</v>
      </c>
      <c r="BD295" s="6">
        <v>0.36</v>
      </c>
      <c r="BE295" s="6">
        <v>0.06</v>
      </c>
      <c r="BF295" s="6">
        <v>2.84</v>
      </c>
      <c r="BG295" s="6">
        <v>1.66</v>
      </c>
      <c r="BH295" s="6">
        <v>29.2</v>
      </c>
      <c r="BI295" s="6">
        <v>204.2</v>
      </c>
      <c r="BJ295" s="6">
        <v>0.3</v>
      </c>
    </row>
    <row r="296" spans="1:62">
      <c r="A296" s="5">
        <v>41550</v>
      </c>
      <c r="B296" s="6">
        <v>2679.2</v>
      </c>
      <c r="C296" s="6">
        <v>1420.8</v>
      </c>
      <c r="D296" s="6">
        <v>4829.8999999999996</v>
      </c>
      <c r="E296" s="6">
        <v>727.5</v>
      </c>
      <c r="F296" s="6">
        <v>117.2</v>
      </c>
      <c r="G296" s="6">
        <v>177.1</v>
      </c>
      <c r="H296" s="6">
        <v>0</v>
      </c>
      <c r="I296" s="6">
        <v>0</v>
      </c>
      <c r="J296" s="6">
        <v>428662.2</v>
      </c>
      <c r="K296" s="6">
        <v>170667.2</v>
      </c>
      <c r="L296" s="6">
        <v>41373</v>
      </c>
      <c r="M296" s="6">
        <v>10</v>
      </c>
      <c r="N296" s="6">
        <v>16.399999999999999</v>
      </c>
      <c r="O296" s="6">
        <v>13808.9</v>
      </c>
      <c r="P296" s="6">
        <v>6408.7</v>
      </c>
      <c r="Q296" s="6">
        <v>158007.20000000001</v>
      </c>
      <c r="R296" s="6">
        <v>126932.9</v>
      </c>
      <c r="S296" s="6">
        <v>79208.600000000006</v>
      </c>
      <c r="T296" s="6">
        <v>67848.399999999994</v>
      </c>
      <c r="U296" s="6">
        <v>85816.2</v>
      </c>
      <c r="V296" s="6">
        <v>58120.9</v>
      </c>
      <c r="W296" s="6">
        <v>8778.2999999999993</v>
      </c>
      <c r="X296" s="6">
        <v>6497.1</v>
      </c>
      <c r="Y296" s="6">
        <v>733799</v>
      </c>
      <c r="Z296" s="6">
        <v>384995.7</v>
      </c>
      <c r="AA296" s="6">
        <v>1310819</v>
      </c>
      <c r="AB296" s="6">
        <v>129689.1</v>
      </c>
      <c r="AC296" s="6">
        <v>292.3</v>
      </c>
      <c r="AD296" s="6">
        <v>2194.8000000000002</v>
      </c>
      <c r="AE296" s="6">
        <v>103415</v>
      </c>
      <c r="AF296" s="6">
        <v>57368.2</v>
      </c>
      <c r="AG296" s="6">
        <v>1316834.5</v>
      </c>
      <c r="AH296" s="6">
        <v>130126.5</v>
      </c>
      <c r="AI296" s="6">
        <v>1046.9000000000001</v>
      </c>
      <c r="AJ296" s="6">
        <v>1812</v>
      </c>
      <c r="AK296" s="6">
        <v>11799.9</v>
      </c>
      <c r="AL296" s="6">
        <v>9075.5</v>
      </c>
      <c r="AM296" s="6">
        <v>48762.1</v>
      </c>
      <c r="AN296" s="6">
        <v>38483.5</v>
      </c>
      <c r="AO296" s="6">
        <v>7786.4</v>
      </c>
      <c r="AP296" s="6">
        <v>6214</v>
      </c>
      <c r="AQ296" s="6">
        <v>14521.2</v>
      </c>
      <c r="AR296" s="6">
        <v>5729.5</v>
      </c>
      <c r="AS296" s="6">
        <v>7.8</v>
      </c>
      <c r="AT296" s="6">
        <v>12.3</v>
      </c>
      <c r="AU296" s="7">
        <v>235378.29</v>
      </c>
      <c r="AV296" s="7">
        <v>33944</v>
      </c>
      <c r="AW296" s="6">
        <v>7843.5</v>
      </c>
      <c r="AX296" s="6">
        <v>3739.7</v>
      </c>
      <c r="AY296" s="71">
        <v>6898.8</v>
      </c>
      <c r="AZ296" s="71">
        <v>3145.2</v>
      </c>
      <c r="BA296" s="6">
        <v>1285.4000000000001</v>
      </c>
      <c r="BB296" s="6">
        <v>1.96</v>
      </c>
      <c r="BC296" s="6">
        <v>0.97</v>
      </c>
      <c r="BD296" s="6">
        <v>0.36</v>
      </c>
      <c r="BE296" s="6">
        <v>0.06</v>
      </c>
      <c r="BF296" s="6">
        <v>2.84</v>
      </c>
      <c r="BG296" s="6">
        <v>1.66</v>
      </c>
      <c r="BH296" s="6">
        <v>29.2</v>
      </c>
      <c r="BI296" s="6">
        <v>206</v>
      </c>
      <c r="BJ296" s="6">
        <v>0.3</v>
      </c>
    </row>
    <row r="297" spans="1:62">
      <c r="A297" s="5">
        <v>41551</v>
      </c>
      <c r="B297" s="6">
        <v>2679.2</v>
      </c>
      <c r="C297" s="6">
        <v>1420.8</v>
      </c>
      <c r="D297" s="6">
        <v>4829.8999999999996</v>
      </c>
      <c r="E297" s="6">
        <v>824.5</v>
      </c>
      <c r="F297" s="6">
        <v>132.69999999999999</v>
      </c>
      <c r="G297" s="6">
        <v>201.1</v>
      </c>
      <c r="H297" s="6">
        <v>0</v>
      </c>
      <c r="I297" s="6">
        <v>0</v>
      </c>
      <c r="J297" s="6">
        <v>428909</v>
      </c>
      <c r="K297" s="6">
        <v>170764.79999999999</v>
      </c>
      <c r="L297" s="6">
        <v>41397</v>
      </c>
      <c r="M297" s="6">
        <v>10</v>
      </c>
      <c r="N297" s="6">
        <v>16.399999999999999</v>
      </c>
      <c r="O297" s="6">
        <v>13808.9</v>
      </c>
      <c r="P297" s="6">
        <v>6408.7</v>
      </c>
      <c r="Q297" s="6">
        <v>158035</v>
      </c>
      <c r="R297" s="6">
        <v>126955</v>
      </c>
      <c r="S297" s="6">
        <v>79225.5</v>
      </c>
      <c r="T297" s="6">
        <v>67861.899999999994</v>
      </c>
      <c r="U297" s="6">
        <v>85835.4</v>
      </c>
      <c r="V297" s="6">
        <v>58134.5</v>
      </c>
      <c r="W297" s="6">
        <v>8778.2999999999993</v>
      </c>
      <c r="X297" s="6">
        <v>6497.1</v>
      </c>
      <c r="Y297" s="6">
        <v>734202.4</v>
      </c>
      <c r="Z297" s="6">
        <v>385236</v>
      </c>
      <c r="AA297" s="6">
        <v>1311214.6000000001</v>
      </c>
      <c r="AB297" s="6">
        <v>129713.1</v>
      </c>
      <c r="AC297" s="6">
        <v>292.3</v>
      </c>
      <c r="AD297" s="6">
        <v>2194.8000000000002</v>
      </c>
      <c r="AE297" s="6">
        <v>103415</v>
      </c>
      <c r="AF297" s="6">
        <v>57368.2</v>
      </c>
      <c r="AG297" s="6">
        <v>1316834.5</v>
      </c>
      <c r="AH297" s="6">
        <v>130126.5</v>
      </c>
      <c r="AI297" s="6">
        <v>1046.9000000000001</v>
      </c>
      <c r="AJ297" s="6">
        <v>1812</v>
      </c>
      <c r="AK297" s="6">
        <v>11805.4</v>
      </c>
      <c r="AL297" s="6">
        <v>9078.7999999999993</v>
      </c>
      <c r="AM297" s="6">
        <v>48770.6</v>
      </c>
      <c r="AN297" s="6">
        <v>38489.5</v>
      </c>
      <c r="AO297" s="6">
        <v>7804.3</v>
      </c>
      <c r="AP297" s="6">
        <v>6228.8</v>
      </c>
      <c r="AQ297" s="6">
        <v>14544.8</v>
      </c>
      <c r="AR297" s="6">
        <v>5738.9</v>
      </c>
      <c r="AS297" s="6">
        <v>7.8</v>
      </c>
      <c r="AT297" s="6">
        <v>12.3</v>
      </c>
      <c r="AU297" s="7">
        <v>235378.29</v>
      </c>
      <c r="AV297" s="7">
        <v>33944</v>
      </c>
      <c r="AW297" s="6">
        <v>7977.7</v>
      </c>
      <c r="AX297" s="6">
        <v>3803.5</v>
      </c>
      <c r="AY297" s="71">
        <v>7024.4</v>
      </c>
      <c r="AZ297" s="71">
        <v>3201.9</v>
      </c>
      <c r="BA297" s="6">
        <v>1309.4000000000001</v>
      </c>
      <c r="BB297" s="6">
        <v>1.96</v>
      </c>
      <c r="BC297" s="6">
        <v>0.97</v>
      </c>
      <c r="BD297" s="6">
        <v>0.36</v>
      </c>
      <c r="BE297" s="6">
        <v>0.06</v>
      </c>
      <c r="BF297" s="6">
        <v>2.84</v>
      </c>
      <c r="BG297" s="6">
        <v>1.66</v>
      </c>
      <c r="BH297" s="6">
        <v>29.2</v>
      </c>
      <c r="BI297" s="6">
        <v>206.6</v>
      </c>
      <c r="BJ297" s="6">
        <v>0.3</v>
      </c>
    </row>
    <row r="298" spans="1:62">
      <c r="A298" s="5">
        <v>41552</v>
      </c>
      <c r="B298" s="6">
        <v>2679.2</v>
      </c>
      <c r="C298" s="6">
        <v>1420.8</v>
      </c>
      <c r="D298" s="6">
        <v>4829.8999999999996</v>
      </c>
      <c r="E298" s="6">
        <v>921.4</v>
      </c>
      <c r="F298" s="6">
        <v>148.4</v>
      </c>
      <c r="G298" s="6">
        <v>225.1</v>
      </c>
      <c r="H298" s="6">
        <v>0</v>
      </c>
      <c r="I298" s="6">
        <v>0</v>
      </c>
      <c r="J298" s="6">
        <v>429171.8</v>
      </c>
      <c r="K298" s="6">
        <v>170867.4</v>
      </c>
      <c r="L298" s="6">
        <v>41421</v>
      </c>
      <c r="M298" s="6">
        <v>10</v>
      </c>
      <c r="N298" s="6">
        <v>16.399999999999999</v>
      </c>
      <c r="O298" s="6">
        <v>13808.9</v>
      </c>
      <c r="P298" s="6">
        <v>6408.7</v>
      </c>
      <c r="Q298" s="6">
        <v>158062.9</v>
      </c>
      <c r="R298" s="6">
        <v>126977.3</v>
      </c>
      <c r="S298" s="6">
        <v>79242.899999999994</v>
      </c>
      <c r="T298" s="6">
        <v>67876.3</v>
      </c>
      <c r="U298" s="6">
        <v>85854.7</v>
      </c>
      <c r="V298" s="6">
        <v>58148.2</v>
      </c>
      <c r="W298" s="6">
        <v>8778.2999999999993</v>
      </c>
      <c r="X298" s="6">
        <v>6497.1</v>
      </c>
      <c r="Y298" s="6">
        <v>734621.8</v>
      </c>
      <c r="Z298" s="6">
        <v>385487.5</v>
      </c>
      <c r="AA298" s="6">
        <v>1311624.6000000001</v>
      </c>
      <c r="AB298" s="6">
        <v>129737.1</v>
      </c>
      <c r="AC298" s="6">
        <v>292.3</v>
      </c>
      <c r="AD298" s="6">
        <v>2194.8000000000002</v>
      </c>
      <c r="AE298" s="6">
        <v>103415</v>
      </c>
      <c r="AF298" s="6">
        <v>57368.2</v>
      </c>
      <c r="AG298" s="6">
        <v>1316834.5</v>
      </c>
      <c r="AH298" s="6">
        <v>130126.5</v>
      </c>
      <c r="AI298" s="6">
        <v>1046.9000000000001</v>
      </c>
      <c r="AJ298" s="6">
        <v>1812</v>
      </c>
      <c r="AK298" s="6">
        <v>11810.7</v>
      </c>
      <c r="AL298" s="6">
        <v>9082.1</v>
      </c>
      <c r="AM298" s="6">
        <v>48780.3</v>
      </c>
      <c r="AN298" s="6">
        <v>38496.400000000001</v>
      </c>
      <c r="AO298" s="6">
        <v>7822.2</v>
      </c>
      <c r="AP298" s="6">
        <v>6243.8</v>
      </c>
      <c r="AQ298" s="6">
        <v>14565.4</v>
      </c>
      <c r="AR298" s="6">
        <v>5747.2</v>
      </c>
      <c r="AS298" s="6">
        <v>7.8</v>
      </c>
      <c r="AT298" s="6">
        <v>12.3</v>
      </c>
      <c r="AU298" s="7">
        <v>235378.29</v>
      </c>
      <c r="AV298" s="7">
        <v>33944</v>
      </c>
      <c r="AW298" s="6">
        <v>8114.3</v>
      </c>
      <c r="AX298" s="6">
        <v>3868.8</v>
      </c>
      <c r="AY298" s="71">
        <v>7155.2</v>
      </c>
      <c r="AZ298" s="71">
        <v>3261</v>
      </c>
      <c r="BA298" s="6">
        <v>1333.4</v>
      </c>
      <c r="BB298" s="6">
        <v>1.96</v>
      </c>
      <c r="BC298" s="6">
        <v>0.97</v>
      </c>
      <c r="BD298" s="6">
        <v>0.36</v>
      </c>
      <c r="BE298" s="6">
        <v>0.06</v>
      </c>
      <c r="BF298" s="6">
        <v>2.84</v>
      </c>
      <c r="BG298" s="6">
        <v>1.66</v>
      </c>
      <c r="BH298" s="6">
        <v>29.2</v>
      </c>
      <c r="BI298" s="6">
        <v>206.9</v>
      </c>
      <c r="BJ298" s="6">
        <v>0.3</v>
      </c>
    </row>
    <row r="299" spans="1:62">
      <c r="A299" s="5">
        <v>41553</v>
      </c>
      <c r="B299" s="6">
        <v>2680.1</v>
      </c>
      <c r="C299" s="6">
        <v>1421.2</v>
      </c>
      <c r="D299" s="6">
        <v>4830.8999999999996</v>
      </c>
      <c r="E299" s="6">
        <v>1016.8</v>
      </c>
      <c r="F299" s="6">
        <v>163.5</v>
      </c>
      <c r="G299" s="6">
        <v>249.1</v>
      </c>
      <c r="H299" s="6">
        <v>0</v>
      </c>
      <c r="I299" s="6">
        <v>0</v>
      </c>
      <c r="J299" s="6">
        <v>429438.1</v>
      </c>
      <c r="K299" s="6">
        <v>170971.5</v>
      </c>
      <c r="L299" s="6">
        <v>41445</v>
      </c>
      <c r="M299" s="6">
        <v>10</v>
      </c>
      <c r="N299" s="6">
        <v>16.399999999999999</v>
      </c>
      <c r="O299" s="6">
        <v>13808.9</v>
      </c>
      <c r="P299" s="6">
        <v>6408.7</v>
      </c>
      <c r="Q299" s="6">
        <v>158091.79999999999</v>
      </c>
      <c r="R299" s="6">
        <v>127000.5</v>
      </c>
      <c r="S299" s="6">
        <v>79261.600000000006</v>
      </c>
      <c r="T299" s="6">
        <v>67891.8</v>
      </c>
      <c r="U299" s="6">
        <v>85873.8</v>
      </c>
      <c r="V299" s="6">
        <v>58161.8</v>
      </c>
      <c r="W299" s="6">
        <v>8778.2999999999993</v>
      </c>
      <c r="X299" s="6">
        <v>6497.1</v>
      </c>
      <c r="Y299" s="6">
        <v>735054.3</v>
      </c>
      <c r="Z299" s="6">
        <v>385746.1</v>
      </c>
      <c r="AA299" s="6">
        <v>1312044.6000000001</v>
      </c>
      <c r="AB299" s="6">
        <v>129761.1</v>
      </c>
      <c r="AC299" s="6">
        <v>292.3</v>
      </c>
      <c r="AD299" s="6">
        <v>2194.8000000000002</v>
      </c>
      <c r="AE299" s="6">
        <v>103415</v>
      </c>
      <c r="AF299" s="6">
        <v>57368.2</v>
      </c>
      <c r="AG299" s="6">
        <v>1316834.5</v>
      </c>
      <c r="AH299" s="6">
        <v>130126.5</v>
      </c>
      <c r="AI299" s="6">
        <v>1046.9000000000001</v>
      </c>
      <c r="AJ299" s="6">
        <v>1812</v>
      </c>
      <c r="AK299" s="6">
        <v>11816.2</v>
      </c>
      <c r="AL299" s="6">
        <v>9085.7999999999993</v>
      </c>
      <c r="AM299" s="6">
        <v>48791.7</v>
      </c>
      <c r="AN299" s="6">
        <v>38504.699999999997</v>
      </c>
      <c r="AO299" s="6">
        <v>7840.1</v>
      </c>
      <c r="AP299" s="6">
        <v>6258.8</v>
      </c>
      <c r="AQ299" s="6">
        <v>14590.2</v>
      </c>
      <c r="AR299" s="6">
        <v>5757.2</v>
      </c>
      <c r="AS299" s="6">
        <v>7.8</v>
      </c>
      <c r="AT299" s="6">
        <v>12.3</v>
      </c>
      <c r="AU299" s="7">
        <v>235378.29</v>
      </c>
      <c r="AV299" s="7">
        <v>33944</v>
      </c>
      <c r="AW299" s="6">
        <v>8250.7000000000007</v>
      </c>
      <c r="AX299" s="6">
        <v>3934.1</v>
      </c>
      <c r="AY299" s="71">
        <v>7287.2</v>
      </c>
      <c r="AZ299" s="71">
        <v>3320.7</v>
      </c>
      <c r="BA299" s="6">
        <v>1357.4</v>
      </c>
      <c r="BB299" s="6">
        <v>1.96</v>
      </c>
      <c r="BC299" s="6">
        <v>0.97</v>
      </c>
      <c r="BD299" s="6">
        <v>0.36</v>
      </c>
      <c r="BE299" s="6">
        <v>0.06</v>
      </c>
      <c r="BF299" s="6">
        <v>2.84</v>
      </c>
      <c r="BG299" s="6">
        <v>1.66</v>
      </c>
      <c r="BH299" s="6">
        <v>29.2</v>
      </c>
      <c r="BI299" s="6">
        <v>206.9</v>
      </c>
      <c r="BJ299" s="6">
        <v>0.3</v>
      </c>
    </row>
    <row r="300" spans="1:62">
      <c r="A300" s="5">
        <v>41554</v>
      </c>
      <c r="B300" s="6">
        <v>2680.1</v>
      </c>
      <c r="C300" s="6">
        <v>1421.2</v>
      </c>
      <c r="D300" s="6">
        <v>4830.8999999999996</v>
      </c>
      <c r="E300" s="6">
        <v>1084.3</v>
      </c>
      <c r="F300" s="6">
        <v>174.3</v>
      </c>
      <c r="G300" s="6">
        <v>265.60000000000002</v>
      </c>
      <c r="H300" s="6">
        <v>0</v>
      </c>
      <c r="I300" s="6">
        <v>0</v>
      </c>
      <c r="J300" s="6">
        <v>429679.3</v>
      </c>
      <c r="K300" s="6">
        <v>171065.9</v>
      </c>
      <c r="L300" s="6">
        <v>41467</v>
      </c>
      <c r="M300" s="6">
        <v>10</v>
      </c>
      <c r="N300" s="6">
        <v>16.399999999999999</v>
      </c>
      <c r="O300" s="6">
        <v>13808.9</v>
      </c>
      <c r="P300" s="6">
        <v>6408.7</v>
      </c>
      <c r="Q300" s="6">
        <v>158119.29999999999</v>
      </c>
      <c r="R300" s="6">
        <v>127022.39999999999</v>
      </c>
      <c r="S300" s="6">
        <v>79280.899999999994</v>
      </c>
      <c r="T300" s="6">
        <v>67907.8</v>
      </c>
      <c r="U300" s="6">
        <v>85896</v>
      </c>
      <c r="V300" s="6">
        <v>58176.800000000003</v>
      </c>
      <c r="W300" s="6">
        <v>8778.2999999999993</v>
      </c>
      <c r="X300" s="6">
        <v>6497.1</v>
      </c>
      <c r="Y300" s="6">
        <v>735370.6</v>
      </c>
      <c r="Z300" s="6">
        <v>385934</v>
      </c>
      <c r="AA300" s="6">
        <v>1312349</v>
      </c>
      <c r="AB300" s="6">
        <v>129785.1</v>
      </c>
      <c r="AC300" s="6">
        <v>292.3</v>
      </c>
      <c r="AD300" s="6">
        <v>2194.8000000000002</v>
      </c>
      <c r="AE300" s="6">
        <v>103537.7</v>
      </c>
      <c r="AF300" s="6">
        <v>57433.4</v>
      </c>
      <c r="AG300" s="6">
        <v>1316958.8999999999</v>
      </c>
      <c r="AH300" s="6">
        <v>130135.7</v>
      </c>
      <c r="AI300" s="6">
        <v>1047.0999999999999</v>
      </c>
      <c r="AJ300" s="6">
        <v>2025</v>
      </c>
      <c r="AK300" s="6">
        <v>11822.6</v>
      </c>
      <c r="AL300" s="6">
        <v>9090.2999999999993</v>
      </c>
      <c r="AM300" s="6">
        <v>48803.3</v>
      </c>
      <c r="AN300" s="6">
        <v>38513.199999999997</v>
      </c>
      <c r="AO300" s="6">
        <v>7857.9</v>
      </c>
      <c r="AP300" s="6">
        <v>6273.6</v>
      </c>
      <c r="AQ300" s="6">
        <v>14615.1</v>
      </c>
      <c r="AR300" s="6">
        <v>5767.4</v>
      </c>
      <c r="AS300" s="6">
        <v>7.8</v>
      </c>
      <c r="AT300" s="6">
        <v>12.3</v>
      </c>
      <c r="AU300" s="7">
        <v>235378.29</v>
      </c>
      <c r="AV300" s="7">
        <v>33944</v>
      </c>
      <c r="AW300" s="6">
        <v>8386.5</v>
      </c>
      <c r="AX300" s="6">
        <v>3998.8</v>
      </c>
      <c r="AY300" s="71">
        <v>7414.6</v>
      </c>
      <c r="AZ300" s="71">
        <v>3378.1</v>
      </c>
      <c r="BA300" s="6">
        <v>1381.4</v>
      </c>
      <c r="BB300" s="6">
        <v>1.96</v>
      </c>
      <c r="BC300" s="6">
        <v>0.97</v>
      </c>
      <c r="BD300" s="6">
        <v>0.36</v>
      </c>
      <c r="BE300" s="6">
        <v>0.06</v>
      </c>
      <c r="BF300" s="6">
        <v>2.84</v>
      </c>
      <c r="BG300" s="6">
        <v>1.66</v>
      </c>
      <c r="BH300" s="6">
        <v>29.2</v>
      </c>
      <c r="BI300" s="6">
        <v>206.9</v>
      </c>
      <c r="BJ300" s="6">
        <v>0.3</v>
      </c>
    </row>
    <row r="301" spans="1:62">
      <c r="A301" s="5">
        <v>41555</v>
      </c>
      <c r="B301" s="6">
        <v>2680.1</v>
      </c>
      <c r="C301" s="6">
        <v>1421.2</v>
      </c>
      <c r="D301" s="6">
        <v>4830.8999999999996</v>
      </c>
      <c r="E301" s="6">
        <v>1084.3</v>
      </c>
      <c r="F301" s="6">
        <v>174.3</v>
      </c>
      <c r="G301" s="6">
        <v>265.60000000000002</v>
      </c>
      <c r="H301" s="6">
        <v>0</v>
      </c>
      <c r="I301" s="6">
        <v>0</v>
      </c>
      <c r="J301" s="6">
        <v>429942.9</v>
      </c>
      <c r="K301" s="6">
        <v>171169.5</v>
      </c>
      <c r="L301" s="6">
        <v>41491</v>
      </c>
      <c r="M301" s="6">
        <v>10</v>
      </c>
      <c r="N301" s="6">
        <v>16.399999999999999</v>
      </c>
      <c r="O301" s="6">
        <v>13808.9</v>
      </c>
      <c r="P301" s="6">
        <v>6408.7</v>
      </c>
      <c r="Q301" s="6">
        <v>158147</v>
      </c>
      <c r="R301" s="6">
        <v>127044.6</v>
      </c>
      <c r="S301" s="6">
        <v>79297.3</v>
      </c>
      <c r="T301" s="6">
        <v>67921.7</v>
      </c>
      <c r="U301" s="6">
        <v>85916.5</v>
      </c>
      <c r="V301" s="6">
        <v>58191.1</v>
      </c>
      <c r="W301" s="6">
        <v>8778.2999999999993</v>
      </c>
      <c r="X301" s="6">
        <v>6497.1</v>
      </c>
      <c r="Y301" s="6">
        <v>735554</v>
      </c>
      <c r="Z301" s="6">
        <v>386030.6</v>
      </c>
      <c r="AA301" s="6">
        <v>1312528.2</v>
      </c>
      <c r="AB301" s="6">
        <v>129809.1</v>
      </c>
      <c r="AC301" s="6">
        <v>292.3</v>
      </c>
      <c r="AD301" s="6">
        <v>2194.8000000000002</v>
      </c>
      <c r="AE301" s="6">
        <v>103864.5</v>
      </c>
      <c r="AF301" s="6">
        <v>57602.1</v>
      </c>
      <c r="AG301" s="6">
        <v>1317287.3</v>
      </c>
      <c r="AH301" s="6">
        <v>130159.7</v>
      </c>
      <c r="AI301" s="6">
        <v>1047.0999999999999</v>
      </c>
      <c r="AJ301" s="6">
        <v>2025</v>
      </c>
      <c r="AK301" s="6">
        <v>11828.9</v>
      </c>
      <c r="AL301" s="6">
        <v>9094.9</v>
      </c>
      <c r="AM301" s="6">
        <v>48814.8</v>
      </c>
      <c r="AN301" s="6">
        <v>38521.4</v>
      </c>
      <c r="AO301" s="6">
        <v>7875.8</v>
      </c>
      <c r="AP301" s="6">
        <v>6288.6</v>
      </c>
      <c r="AQ301" s="6">
        <v>14631.2</v>
      </c>
      <c r="AR301" s="6">
        <v>5773.9</v>
      </c>
      <c r="AS301" s="6">
        <v>7.8</v>
      </c>
      <c r="AT301" s="6">
        <v>12.3</v>
      </c>
      <c r="AU301" s="7">
        <v>235378.29</v>
      </c>
      <c r="AV301" s="7">
        <v>33944</v>
      </c>
      <c r="AW301" s="6">
        <v>8517.2999999999993</v>
      </c>
      <c r="AX301" s="6">
        <v>4061.4</v>
      </c>
      <c r="AY301" s="71">
        <v>7540.1</v>
      </c>
      <c r="AZ301" s="71">
        <v>3434.9</v>
      </c>
      <c r="BA301" s="6">
        <v>1404.5</v>
      </c>
      <c r="BB301" s="6">
        <v>1.96</v>
      </c>
      <c r="BC301" s="6">
        <v>0.97</v>
      </c>
      <c r="BD301" s="6">
        <v>0.36</v>
      </c>
      <c r="BE301" s="6">
        <v>0.06</v>
      </c>
      <c r="BF301" s="6">
        <v>2.84</v>
      </c>
      <c r="BG301" s="6">
        <v>1.66</v>
      </c>
      <c r="BH301" s="6">
        <v>29.2</v>
      </c>
      <c r="BI301" s="6">
        <v>206.9</v>
      </c>
      <c r="BJ301" s="6">
        <v>0.3</v>
      </c>
    </row>
    <row r="302" spans="1:62">
      <c r="A302" s="5">
        <v>41556</v>
      </c>
      <c r="B302" s="6">
        <v>2680.1</v>
      </c>
      <c r="C302" s="6">
        <v>1421.2</v>
      </c>
      <c r="D302" s="6">
        <v>4830.8999999999996</v>
      </c>
      <c r="E302" s="6">
        <v>1126.0999999999999</v>
      </c>
      <c r="F302" s="6">
        <v>188.9</v>
      </c>
      <c r="G302" s="6">
        <v>275.5</v>
      </c>
      <c r="H302" s="6">
        <v>0</v>
      </c>
      <c r="I302" s="6">
        <v>0</v>
      </c>
      <c r="J302" s="6">
        <v>430061.6</v>
      </c>
      <c r="K302" s="6">
        <v>171216.3</v>
      </c>
      <c r="L302" s="6">
        <v>41502</v>
      </c>
      <c r="M302" s="6">
        <v>10</v>
      </c>
      <c r="N302" s="6">
        <v>16.399999999999999</v>
      </c>
      <c r="O302" s="6">
        <v>13809.4</v>
      </c>
      <c r="P302" s="6">
        <v>6409.1</v>
      </c>
      <c r="Q302" s="6">
        <v>158174</v>
      </c>
      <c r="R302" s="6">
        <v>127066.4</v>
      </c>
      <c r="S302" s="6">
        <v>79315.3</v>
      </c>
      <c r="T302" s="6">
        <v>67936.600000000006</v>
      </c>
      <c r="U302" s="6">
        <v>85937.5</v>
      </c>
      <c r="V302" s="6">
        <v>58205.8</v>
      </c>
      <c r="W302" s="6">
        <v>8778.2999999999993</v>
      </c>
      <c r="X302" s="6">
        <v>6497.1</v>
      </c>
      <c r="Y302" s="6">
        <v>735783.3</v>
      </c>
      <c r="Z302" s="6">
        <v>386171.7</v>
      </c>
      <c r="AA302" s="6">
        <v>1312755.6000000001</v>
      </c>
      <c r="AB302" s="6">
        <v>129833.1</v>
      </c>
      <c r="AC302" s="6">
        <v>292.3</v>
      </c>
      <c r="AD302" s="6">
        <v>2194.8000000000002</v>
      </c>
      <c r="AE302" s="6">
        <v>103972.3</v>
      </c>
      <c r="AF302" s="6">
        <v>57655</v>
      </c>
      <c r="AG302" s="6">
        <v>1317394.6000000001</v>
      </c>
      <c r="AH302" s="6">
        <v>130166.7</v>
      </c>
      <c r="AI302" s="6">
        <v>1047.0999999999999</v>
      </c>
      <c r="AJ302" s="6">
        <v>2025</v>
      </c>
      <c r="AK302" s="6">
        <v>11835.2</v>
      </c>
      <c r="AL302" s="6">
        <v>9099</v>
      </c>
      <c r="AM302" s="6">
        <v>48826.2</v>
      </c>
      <c r="AN302" s="6">
        <v>38529.699999999997</v>
      </c>
      <c r="AO302" s="6">
        <v>7893.8</v>
      </c>
      <c r="AP302" s="6">
        <v>6303.5</v>
      </c>
      <c r="AQ302" s="6">
        <v>14651</v>
      </c>
      <c r="AR302" s="6">
        <v>5782.2</v>
      </c>
      <c r="AS302" s="6">
        <v>7.8</v>
      </c>
      <c r="AT302" s="6">
        <v>12.3</v>
      </c>
      <c r="AU302" s="7">
        <v>235378.29</v>
      </c>
      <c r="AV302" s="7">
        <v>33944</v>
      </c>
      <c r="AW302" s="6">
        <v>8654.2999999999993</v>
      </c>
      <c r="AX302" s="6">
        <v>4126.8999999999996</v>
      </c>
      <c r="AY302" s="71">
        <v>7669.3</v>
      </c>
      <c r="AZ302" s="71">
        <v>3493.4</v>
      </c>
      <c r="BA302" s="6">
        <v>1428.5</v>
      </c>
      <c r="BB302" s="6">
        <v>1.96</v>
      </c>
      <c r="BC302" s="6">
        <v>0.97</v>
      </c>
      <c r="BD302" s="6">
        <v>0.36</v>
      </c>
      <c r="BE302" s="6">
        <v>0.06</v>
      </c>
      <c r="BF302" s="6">
        <v>2.84</v>
      </c>
      <c r="BG302" s="6">
        <v>1.66</v>
      </c>
      <c r="BH302" s="6">
        <v>29.2</v>
      </c>
      <c r="BI302" s="6">
        <v>206.9</v>
      </c>
      <c r="BJ302" s="6">
        <v>0.3</v>
      </c>
    </row>
    <row r="303" spans="1:62">
      <c r="A303" s="5">
        <v>41557</v>
      </c>
      <c r="B303" s="6">
        <v>2680.1</v>
      </c>
      <c r="C303" s="6">
        <v>1421.2</v>
      </c>
      <c r="D303" s="6">
        <v>4830.8999999999996</v>
      </c>
      <c r="E303" s="6">
        <v>1223.9000000000001</v>
      </c>
      <c r="F303" s="6">
        <v>224</v>
      </c>
      <c r="G303" s="6">
        <v>299.5</v>
      </c>
      <c r="H303" s="6">
        <v>0</v>
      </c>
      <c r="I303" s="6">
        <v>0</v>
      </c>
      <c r="J303" s="6">
        <v>430327</v>
      </c>
      <c r="K303" s="6">
        <v>171319.9</v>
      </c>
      <c r="L303" s="6">
        <v>41526</v>
      </c>
      <c r="M303" s="6">
        <v>10</v>
      </c>
      <c r="N303" s="6">
        <v>16.399999999999999</v>
      </c>
      <c r="O303" s="6">
        <v>13811.2</v>
      </c>
      <c r="P303" s="6">
        <v>6410.2</v>
      </c>
      <c r="Q303" s="6">
        <v>158200.1</v>
      </c>
      <c r="R303" s="6">
        <v>127087.5</v>
      </c>
      <c r="S303" s="6">
        <v>79333.899999999994</v>
      </c>
      <c r="T303" s="6">
        <v>67951.7</v>
      </c>
      <c r="U303" s="6">
        <v>85958.5</v>
      </c>
      <c r="V303" s="6">
        <v>58220.5</v>
      </c>
      <c r="W303" s="6">
        <v>8778.2999999999993</v>
      </c>
      <c r="X303" s="6">
        <v>6497.1</v>
      </c>
      <c r="Y303" s="6">
        <v>736200.1</v>
      </c>
      <c r="Z303" s="6">
        <v>386402.2</v>
      </c>
      <c r="AA303" s="6">
        <v>1313152</v>
      </c>
      <c r="AB303" s="6">
        <v>129857.1</v>
      </c>
      <c r="AC303" s="6">
        <v>292.3</v>
      </c>
      <c r="AD303" s="6">
        <v>2194.8000000000002</v>
      </c>
      <c r="AE303" s="6">
        <v>103972.3</v>
      </c>
      <c r="AF303" s="6">
        <v>57655</v>
      </c>
      <c r="AG303" s="6">
        <v>1317394.6000000001</v>
      </c>
      <c r="AH303" s="6">
        <v>130166.7</v>
      </c>
      <c r="AI303" s="6">
        <v>1047.0999999999999</v>
      </c>
      <c r="AJ303" s="6">
        <v>2025</v>
      </c>
      <c r="AK303" s="6">
        <v>11840.4</v>
      </c>
      <c r="AL303" s="6">
        <v>9102.4</v>
      </c>
      <c r="AM303" s="6">
        <v>48837.7</v>
      </c>
      <c r="AN303" s="6">
        <v>38538</v>
      </c>
      <c r="AO303" s="6">
        <v>7911.3</v>
      </c>
      <c r="AP303" s="6">
        <v>6318.2</v>
      </c>
      <c r="AQ303" s="6">
        <v>14679.5</v>
      </c>
      <c r="AR303" s="6">
        <v>5793.6</v>
      </c>
      <c r="AS303" s="6">
        <v>7.9</v>
      </c>
      <c r="AT303" s="6">
        <v>12.5</v>
      </c>
      <c r="AU303" s="7">
        <v>235378.29</v>
      </c>
      <c r="AV303" s="7">
        <v>33944</v>
      </c>
      <c r="AW303" s="6">
        <v>8774.5</v>
      </c>
      <c r="AX303" s="6">
        <v>4184.1000000000004</v>
      </c>
      <c r="AY303" s="71">
        <v>7784.7</v>
      </c>
      <c r="AZ303" s="71">
        <v>3545.3</v>
      </c>
      <c r="BA303" s="6">
        <v>1449.6</v>
      </c>
      <c r="BB303" s="6">
        <v>1.96</v>
      </c>
      <c r="BC303" s="6">
        <v>0.97</v>
      </c>
      <c r="BD303" s="6">
        <v>0.36</v>
      </c>
      <c r="BE303" s="6">
        <v>0.06</v>
      </c>
      <c r="BF303" s="6">
        <v>2.84</v>
      </c>
      <c r="BG303" s="6">
        <v>1.66</v>
      </c>
      <c r="BH303" s="6">
        <v>29.2</v>
      </c>
      <c r="BI303" s="6">
        <v>207</v>
      </c>
      <c r="BJ303" s="6">
        <v>0.3</v>
      </c>
    </row>
    <row r="304" spans="1:62">
      <c r="A304" s="5">
        <v>41558</v>
      </c>
      <c r="B304" s="6">
        <v>2680.1</v>
      </c>
      <c r="C304" s="6">
        <v>1421.2</v>
      </c>
      <c r="D304" s="6">
        <v>4830.8999999999996</v>
      </c>
      <c r="E304" s="6">
        <v>1260.5999999999999</v>
      </c>
      <c r="F304" s="6">
        <v>233.5</v>
      </c>
      <c r="G304" s="6">
        <v>308.5</v>
      </c>
      <c r="H304" s="6">
        <v>0</v>
      </c>
      <c r="I304" s="6">
        <v>0</v>
      </c>
      <c r="J304" s="6">
        <v>430592.1</v>
      </c>
      <c r="K304" s="6">
        <v>171424.4</v>
      </c>
      <c r="L304" s="6">
        <v>41550</v>
      </c>
      <c r="M304" s="6">
        <v>10.199999999999999</v>
      </c>
      <c r="N304" s="6">
        <v>16.8</v>
      </c>
      <c r="O304" s="6">
        <v>13812.9</v>
      </c>
      <c r="P304" s="6">
        <v>6411.2</v>
      </c>
      <c r="Q304" s="6">
        <v>158226.9</v>
      </c>
      <c r="R304" s="6">
        <v>127109.3</v>
      </c>
      <c r="S304" s="6">
        <v>79352.5</v>
      </c>
      <c r="T304" s="6">
        <v>67967.199999999997</v>
      </c>
      <c r="U304" s="6">
        <v>85979.3</v>
      </c>
      <c r="V304" s="6">
        <v>58235.3</v>
      </c>
      <c r="W304" s="6">
        <v>8778.2999999999993</v>
      </c>
      <c r="X304" s="6">
        <v>6497.1</v>
      </c>
      <c r="Y304" s="6">
        <v>736556.1</v>
      </c>
      <c r="Z304" s="6">
        <v>386602.7</v>
      </c>
      <c r="AA304" s="6">
        <v>1313486.1000000001</v>
      </c>
      <c r="AB304" s="6">
        <v>129881.1</v>
      </c>
      <c r="AC304" s="6">
        <v>292.3</v>
      </c>
      <c r="AD304" s="6">
        <v>2194.8000000000002</v>
      </c>
      <c r="AE304" s="6">
        <v>103972.3</v>
      </c>
      <c r="AF304" s="6">
        <v>57655</v>
      </c>
      <c r="AG304" s="6">
        <v>1317394.6000000001</v>
      </c>
      <c r="AH304" s="6">
        <v>130166.7</v>
      </c>
      <c r="AI304" s="6">
        <v>1047.0999999999999</v>
      </c>
      <c r="AJ304" s="6">
        <v>2025</v>
      </c>
      <c r="AK304" s="6">
        <v>11845.5</v>
      </c>
      <c r="AL304" s="6">
        <v>9105.7000000000007</v>
      </c>
      <c r="AM304" s="6">
        <v>48849.3</v>
      </c>
      <c r="AN304" s="6">
        <v>38546.5</v>
      </c>
      <c r="AO304" s="6">
        <v>7929.2</v>
      </c>
      <c r="AP304" s="6">
        <v>6333.1</v>
      </c>
      <c r="AQ304" s="6">
        <v>14699.4</v>
      </c>
      <c r="AR304" s="6">
        <v>5801.7</v>
      </c>
      <c r="AS304" s="6">
        <v>7.9</v>
      </c>
      <c r="AT304" s="6">
        <v>12.5</v>
      </c>
      <c r="AU304" s="7">
        <v>235378.29</v>
      </c>
      <c r="AV304" s="7">
        <v>33944</v>
      </c>
      <c r="AW304" s="6">
        <v>8778.6</v>
      </c>
      <c r="AX304" s="6">
        <v>4186.5</v>
      </c>
      <c r="AY304" s="71">
        <v>7784.7</v>
      </c>
      <c r="AZ304" s="71">
        <v>3545.3</v>
      </c>
      <c r="BA304" s="6">
        <v>1449.6</v>
      </c>
      <c r="BB304" s="6">
        <v>1.96</v>
      </c>
      <c r="BC304" s="6">
        <v>0.97</v>
      </c>
      <c r="BD304" s="6">
        <v>0.36</v>
      </c>
      <c r="BE304" s="6">
        <v>0.06</v>
      </c>
      <c r="BF304" s="6">
        <v>2.84</v>
      </c>
      <c r="BG304" s="6">
        <v>1.66</v>
      </c>
      <c r="BH304" s="6">
        <v>29.2</v>
      </c>
      <c r="BI304" s="6">
        <v>207</v>
      </c>
      <c r="BJ304" s="6">
        <v>0.3</v>
      </c>
    </row>
    <row r="305" spans="1:62">
      <c r="A305" s="5">
        <v>41559</v>
      </c>
      <c r="B305" s="6">
        <v>2680.1</v>
      </c>
      <c r="C305" s="6">
        <v>1421.2</v>
      </c>
      <c r="D305" s="6">
        <v>4830.8999999999996</v>
      </c>
      <c r="E305" s="6">
        <v>1260.5999999999999</v>
      </c>
      <c r="F305" s="6">
        <v>233.5</v>
      </c>
      <c r="G305" s="6">
        <v>308.5</v>
      </c>
      <c r="H305" s="6">
        <v>0</v>
      </c>
      <c r="I305" s="6">
        <v>0</v>
      </c>
      <c r="J305" s="6">
        <v>430854.2</v>
      </c>
      <c r="K305" s="6">
        <v>171527.6</v>
      </c>
      <c r="L305" s="6">
        <v>41574</v>
      </c>
      <c r="M305" s="6">
        <v>10.199999999999999</v>
      </c>
      <c r="N305" s="6">
        <v>16.8</v>
      </c>
      <c r="O305" s="6">
        <v>13814.2</v>
      </c>
      <c r="P305" s="6">
        <v>6412.1</v>
      </c>
      <c r="Q305" s="6">
        <v>158253.1</v>
      </c>
      <c r="R305" s="6">
        <v>127130.6</v>
      </c>
      <c r="S305" s="6">
        <v>79369.8</v>
      </c>
      <c r="T305" s="6">
        <v>67981.5</v>
      </c>
      <c r="U305" s="6">
        <v>85999.6</v>
      </c>
      <c r="V305" s="6">
        <v>58250.1</v>
      </c>
      <c r="W305" s="6">
        <v>8778.2999999999993</v>
      </c>
      <c r="X305" s="6">
        <v>6497.1</v>
      </c>
      <c r="Y305" s="6">
        <v>736922.9</v>
      </c>
      <c r="Z305" s="6">
        <v>386793.8</v>
      </c>
      <c r="AA305" s="6">
        <v>1313830.3999999999</v>
      </c>
      <c r="AB305" s="6">
        <v>129905.1</v>
      </c>
      <c r="AC305" s="6">
        <v>292.3</v>
      </c>
      <c r="AD305" s="6">
        <v>2194.8000000000002</v>
      </c>
      <c r="AE305" s="6">
        <v>104013.8</v>
      </c>
      <c r="AF305" s="6">
        <v>57681.1</v>
      </c>
      <c r="AG305" s="6">
        <v>1317435.8999999999</v>
      </c>
      <c r="AH305" s="6">
        <v>130174.2</v>
      </c>
      <c r="AI305" s="6">
        <v>1047.0999999999999</v>
      </c>
      <c r="AJ305" s="6">
        <v>2025</v>
      </c>
      <c r="AK305" s="6">
        <v>11851.1</v>
      </c>
      <c r="AL305" s="6">
        <v>9109.4</v>
      </c>
      <c r="AM305" s="6">
        <v>48861</v>
      </c>
      <c r="AN305" s="6">
        <v>38555</v>
      </c>
      <c r="AO305" s="6">
        <v>7946.9</v>
      </c>
      <c r="AP305" s="6">
        <v>6347.8</v>
      </c>
      <c r="AQ305" s="6">
        <v>14721</v>
      </c>
      <c r="AR305" s="6">
        <v>5810.3</v>
      </c>
      <c r="AS305" s="6">
        <v>7.9</v>
      </c>
      <c r="AT305" s="6">
        <v>12.5</v>
      </c>
      <c r="AU305" s="7">
        <v>235378.29</v>
      </c>
      <c r="AV305" s="7">
        <v>33944</v>
      </c>
      <c r="AW305" s="6">
        <v>8802.7999999999993</v>
      </c>
      <c r="AX305" s="6">
        <v>4198.6000000000004</v>
      </c>
      <c r="AY305" s="71">
        <v>7798.8</v>
      </c>
      <c r="AZ305" s="71">
        <v>3551.8</v>
      </c>
      <c r="BA305" s="6">
        <v>1452.7</v>
      </c>
      <c r="BB305" s="6">
        <v>1.96</v>
      </c>
      <c r="BC305" s="6">
        <v>0.97</v>
      </c>
      <c r="BD305" s="6">
        <v>0.36</v>
      </c>
      <c r="BE305" s="6">
        <v>0.06</v>
      </c>
      <c r="BF305" s="6">
        <v>2.84</v>
      </c>
      <c r="BG305" s="6">
        <v>1.66</v>
      </c>
      <c r="BH305" s="6">
        <v>29.2</v>
      </c>
      <c r="BI305" s="6">
        <v>207</v>
      </c>
      <c r="BJ305" s="6">
        <v>0.3</v>
      </c>
    </row>
    <row r="306" spans="1:62">
      <c r="A306" s="5">
        <v>41560</v>
      </c>
      <c r="B306" s="6">
        <v>2680.1</v>
      </c>
      <c r="C306" s="6">
        <v>1421.2</v>
      </c>
      <c r="D306" s="6">
        <v>4830.8999999999996</v>
      </c>
      <c r="E306" s="6">
        <v>1279</v>
      </c>
      <c r="F306" s="6">
        <v>238.2</v>
      </c>
      <c r="G306" s="6">
        <v>313.10000000000002</v>
      </c>
      <c r="H306" s="6">
        <v>0</v>
      </c>
      <c r="I306" s="6">
        <v>0</v>
      </c>
      <c r="J306" s="6">
        <v>431108.8</v>
      </c>
      <c r="K306" s="6">
        <v>171627.5</v>
      </c>
      <c r="L306" s="6">
        <v>41598</v>
      </c>
      <c r="M306" s="6">
        <v>10.199999999999999</v>
      </c>
      <c r="N306" s="6">
        <v>16.8</v>
      </c>
      <c r="O306" s="6">
        <v>13814.9</v>
      </c>
      <c r="P306" s="6">
        <v>6412.7</v>
      </c>
      <c r="Q306" s="6">
        <v>158280.5</v>
      </c>
      <c r="R306" s="6">
        <v>127152.9</v>
      </c>
      <c r="S306" s="6">
        <v>79386.600000000006</v>
      </c>
      <c r="T306" s="6">
        <v>67995</v>
      </c>
      <c r="U306" s="6">
        <v>86019.199999999997</v>
      </c>
      <c r="V306" s="6">
        <v>58264.3</v>
      </c>
      <c r="W306" s="6">
        <v>8778.2999999999993</v>
      </c>
      <c r="X306" s="6">
        <v>6497.1</v>
      </c>
      <c r="Y306" s="6">
        <v>737259.5</v>
      </c>
      <c r="Z306" s="6">
        <v>386967.5</v>
      </c>
      <c r="AA306" s="6">
        <v>1314156.6000000001</v>
      </c>
      <c r="AB306" s="6">
        <v>129929.1</v>
      </c>
      <c r="AC306" s="6">
        <v>292.3</v>
      </c>
      <c r="AD306" s="6">
        <v>2194.8000000000002</v>
      </c>
      <c r="AE306" s="6">
        <v>104172.6</v>
      </c>
      <c r="AF306" s="6">
        <v>57768.4</v>
      </c>
      <c r="AG306" s="6">
        <v>1317600.3999999999</v>
      </c>
      <c r="AH306" s="6">
        <v>130195.7</v>
      </c>
      <c r="AI306" s="6">
        <v>1047.0999999999999</v>
      </c>
      <c r="AJ306" s="6">
        <v>2025</v>
      </c>
      <c r="AK306" s="6">
        <v>11857.6</v>
      </c>
      <c r="AL306" s="6">
        <v>9113.9</v>
      </c>
      <c r="AM306" s="6">
        <v>48870.9</v>
      </c>
      <c r="AN306" s="6">
        <v>38562.1</v>
      </c>
      <c r="AO306" s="6">
        <v>7965.6</v>
      </c>
      <c r="AP306" s="6">
        <v>6362.9</v>
      </c>
      <c r="AQ306" s="6">
        <v>14746.3</v>
      </c>
      <c r="AR306" s="6">
        <v>5820.6</v>
      </c>
      <c r="AS306" s="6">
        <v>7.9</v>
      </c>
      <c r="AT306" s="6">
        <v>12.5</v>
      </c>
      <c r="AU306" s="7">
        <v>235378.29</v>
      </c>
      <c r="AV306" s="7">
        <v>33944</v>
      </c>
      <c r="AW306" s="6">
        <v>8937.6</v>
      </c>
      <c r="AX306" s="6">
        <v>4262.6000000000004</v>
      </c>
      <c r="AY306" s="71">
        <v>7929.3</v>
      </c>
      <c r="AZ306" s="71">
        <v>3611</v>
      </c>
      <c r="BA306" s="6">
        <v>1476.7</v>
      </c>
      <c r="BB306" s="6">
        <v>1.96</v>
      </c>
      <c r="BC306" s="6">
        <v>0.97</v>
      </c>
      <c r="BD306" s="6">
        <v>0.36</v>
      </c>
      <c r="BE306" s="6">
        <v>0.06</v>
      </c>
      <c r="BF306" s="6">
        <v>2.84</v>
      </c>
      <c r="BG306" s="6">
        <v>1.66</v>
      </c>
      <c r="BH306" s="6">
        <v>29.2</v>
      </c>
      <c r="BI306" s="6">
        <v>207</v>
      </c>
      <c r="BJ306" s="6">
        <v>0.3</v>
      </c>
    </row>
    <row r="307" spans="1:62">
      <c r="A307" s="5">
        <v>41561</v>
      </c>
      <c r="B307" s="6">
        <v>2681.5</v>
      </c>
      <c r="C307" s="6">
        <v>1421.9</v>
      </c>
      <c r="D307" s="6">
        <v>4830.8999999999996</v>
      </c>
      <c r="E307" s="6">
        <v>1286.4000000000001</v>
      </c>
      <c r="F307" s="6">
        <v>240.1</v>
      </c>
      <c r="G307" s="6">
        <v>315.3</v>
      </c>
      <c r="H307" s="6">
        <v>0</v>
      </c>
      <c r="I307" s="6">
        <v>0</v>
      </c>
      <c r="J307" s="6">
        <v>431367.2</v>
      </c>
      <c r="K307" s="6">
        <v>171728.9</v>
      </c>
      <c r="L307" s="6">
        <v>41622</v>
      </c>
      <c r="M307" s="6">
        <v>10.199999999999999</v>
      </c>
      <c r="N307" s="6">
        <v>16.8</v>
      </c>
      <c r="O307" s="6">
        <v>13816.2</v>
      </c>
      <c r="P307" s="6">
        <v>6413.5</v>
      </c>
      <c r="Q307" s="6">
        <v>158306.6</v>
      </c>
      <c r="R307" s="6">
        <v>127174.3</v>
      </c>
      <c r="S307" s="6">
        <v>79402.8</v>
      </c>
      <c r="T307" s="6">
        <v>68008</v>
      </c>
      <c r="U307" s="6">
        <v>86037.9</v>
      </c>
      <c r="V307" s="6">
        <v>58277.8</v>
      </c>
      <c r="W307" s="6">
        <v>8778.2999999999993</v>
      </c>
      <c r="X307" s="6">
        <v>6497.1</v>
      </c>
      <c r="Y307" s="6">
        <v>737591.7</v>
      </c>
      <c r="Z307" s="6">
        <v>387139.8</v>
      </c>
      <c r="AA307" s="6">
        <v>1314473.8999999999</v>
      </c>
      <c r="AB307" s="6">
        <v>129953.1</v>
      </c>
      <c r="AC307" s="6">
        <v>292.3</v>
      </c>
      <c r="AD307" s="6">
        <v>2194.8000000000002</v>
      </c>
      <c r="AE307" s="6">
        <v>104345.7</v>
      </c>
      <c r="AF307" s="6">
        <v>57858.9</v>
      </c>
      <c r="AG307" s="6">
        <v>1317773.6000000001</v>
      </c>
      <c r="AH307" s="6">
        <v>130217.8</v>
      </c>
      <c r="AI307" s="6">
        <v>1047.0999999999999</v>
      </c>
      <c r="AJ307" s="6">
        <v>2025</v>
      </c>
      <c r="AK307" s="6">
        <v>11863.7</v>
      </c>
      <c r="AL307" s="6">
        <v>9118.2999999999993</v>
      </c>
      <c r="AM307" s="6">
        <v>48880.6</v>
      </c>
      <c r="AN307" s="6">
        <v>38569</v>
      </c>
      <c r="AO307" s="6">
        <v>7983.4</v>
      </c>
      <c r="AP307" s="6">
        <v>6377.7</v>
      </c>
      <c r="AQ307" s="6">
        <v>14769.2</v>
      </c>
      <c r="AR307" s="6">
        <v>5830</v>
      </c>
      <c r="AS307" s="6">
        <v>7.9</v>
      </c>
      <c r="AT307" s="6">
        <v>12.5</v>
      </c>
      <c r="AU307" s="7"/>
      <c r="AV307" s="7"/>
      <c r="AW307" s="6">
        <v>9074.2999999999993</v>
      </c>
      <c r="AX307" s="6">
        <v>4327.7</v>
      </c>
      <c r="AY307" s="71">
        <v>8060</v>
      </c>
      <c r="AZ307" s="71">
        <v>3669.5</v>
      </c>
      <c r="BA307" s="6">
        <v>1500.7</v>
      </c>
      <c r="BB307" s="6">
        <v>1.96</v>
      </c>
      <c r="BC307" s="6">
        <v>0.97</v>
      </c>
      <c r="BD307" s="6">
        <v>0.36</v>
      </c>
      <c r="BE307" s="6">
        <v>0.06</v>
      </c>
      <c r="BF307" s="6">
        <v>2.84</v>
      </c>
      <c r="BG307" s="6">
        <v>1.66</v>
      </c>
      <c r="BH307" s="6">
        <v>29.2</v>
      </c>
      <c r="BI307" s="6">
        <v>207</v>
      </c>
      <c r="BJ307" s="6">
        <v>0.3</v>
      </c>
    </row>
    <row r="308" spans="1:62">
      <c r="A308" s="5">
        <v>41562</v>
      </c>
      <c r="B308" s="6">
        <v>2681.5</v>
      </c>
      <c r="C308" s="6">
        <v>1421.9</v>
      </c>
      <c r="D308" s="6">
        <v>4830.8999999999996</v>
      </c>
      <c r="E308" s="6">
        <v>1363.7</v>
      </c>
      <c r="F308" s="6">
        <v>260</v>
      </c>
      <c r="G308" s="6">
        <v>333.8</v>
      </c>
      <c r="H308" s="6">
        <v>0</v>
      </c>
      <c r="I308" s="6">
        <v>0</v>
      </c>
      <c r="J308" s="6">
        <v>431631.7</v>
      </c>
      <c r="K308" s="6">
        <v>171832.2</v>
      </c>
      <c r="L308" s="6">
        <v>41646</v>
      </c>
      <c r="M308" s="6">
        <v>10.199999999999999</v>
      </c>
      <c r="N308" s="6">
        <v>16.8</v>
      </c>
      <c r="O308" s="6">
        <v>13817</v>
      </c>
      <c r="P308" s="6">
        <v>6414.2</v>
      </c>
      <c r="Q308" s="6">
        <v>158333.70000000001</v>
      </c>
      <c r="R308" s="6">
        <v>127195.9</v>
      </c>
      <c r="S308" s="6">
        <v>79419.600000000006</v>
      </c>
      <c r="T308" s="6">
        <v>68021.7</v>
      </c>
      <c r="U308" s="6">
        <v>86059.3</v>
      </c>
      <c r="V308" s="6">
        <v>58292.7</v>
      </c>
      <c r="W308" s="6">
        <v>8778.2999999999993</v>
      </c>
      <c r="X308" s="6">
        <v>6497.1</v>
      </c>
      <c r="Y308" s="6">
        <v>737990.9</v>
      </c>
      <c r="Z308" s="6">
        <v>387361.4</v>
      </c>
      <c r="AA308" s="6">
        <v>1317820.3999999999</v>
      </c>
      <c r="AB308" s="6">
        <v>129977.1</v>
      </c>
      <c r="AC308" s="6">
        <v>292.3</v>
      </c>
      <c r="AD308" s="6">
        <v>2194.8000000000002</v>
      </c>
      <c r="AE308" s="6">
        <v>104392.5</v>
      </c>
      <c r="AF308" s="6">
        <v>57886.2</v>
      </c>
      <c r="AG308" s="6">
        <v>1314836.2</v>
      </c>
      <c r="AH308" s="6">
        <v>130224.1</v>
      </c>
      <c r="AI308" s="6">
        <v>1047.0999999999999</v>
      </c>
      <c r="AJ308" s="6">
        <v>2025</v>
      </c>
      <c r="AK308" s="6">
        <v>11869.5</v>
      </c>
      <c r="AL308" s="6">
        <v>9122.2000000000007</v>
      </c>
      <c r="AM308" s="6">
        <v>48890.3</v>
      </c>
      <c r="AN308" s="6">
        <v>38575.9</v>
      </c>
      <c r="AO308" s="6">
        <v>8001.6</v>
      </c>
      <c r="AP308" s="6">
        <v>6392.8</v>
      </c>
      <c r="AQ308" s="6">
        <v>14790.2</v>
      </c>
      <c r="AR308" s="6">
        <v>5838.5</v>
      </c>
      <c r="AS308" s="6">
        <v>7.9</v>
      </c>
      <c r="AT308" s="6">
        <v>12.5</v>
      </c>
      <c r="AU308" s="7"/>
      <c r="AV308" s="7"/>
      <c r="AW308" s="6">
        <v>9212.7999999999993</v>
      </c>
      <c r="AX308" s="6">
        <v>4393.7</v>
      </c>
      <c r="AY308" s="71">
        <v>8188.4</v>
      </c>
      <c r="AZ308" s="71">
        <v>3727.3</v>
      </c>
      <c r="BA308" s="6">
        <v>1524.7</v>
      </c>
      <c r="BB308" s="6">
        <v>1.96</v>
      </c>
      <c r="BC308" s="6">
        <v>0.97</v>
      </c>
      <c r="BD308" s="6">
        <v>0.36</v>
      </c>
      <c r="BE308" s="6">
        <v>0.06</v>
      </c>
      <c r="BF308" s="6">
        <v>2.84</v>
      </c>
      <c r="BG308" s="6">
        <v>1.66</v>
      </c>
      <c r="BH308" s="6">
        <v>29.2</v>
      </c>
      <c r="BI308" s="6">
        <v>207</v>
      </c>
      <c r="BJ308" s="6">
        <v>0.3</v>
      </c>
    </row>
    <row r="309" spans="1:62">
      <c r="A309" s="5">
        <v>41563</v>
      </c>
      <c r="B309" s="6">
        <v>2681.5</v>
      </c>
      <c r="C309" s="6">
        <v>1421.9</v>
      </c>
      <c r="D309" s="6">
        <v>4830.8999999999996</v>
      </c>
      <c r="E309" s="6">
        <v>1363.7</v>
      </c>
      <c r="F309" s="6">
        <v>260</v>
      </c>
      <c r="G309" s="6">
        <v>333.8</v>
      </c>
      <c r="H309" s="6">
        <v>0</v>
      </c>
      <c r="I309" s="6">
        <v>0</v>
      </c>
      <c r="J309" s="6">
        <v>431888.4</v>
      </c>
      <c r="K309" s="6">
        <v>171932.9</v>
      </c>
      <c r="L309" s="6">
        <v>41670</v>
      </c>
      <c r="M309" s="6">
        <v>10.199999999999999</v>
      </c>
      <c r="N309" s="6">
        <v>16.8</v>
      </c>
      <c r="O309" s="6">
        <v>13818.4</v>
      </c>
      <c r="P309" s="6">
        <v>6415</v>
      </c>
      <c r="Q309" s="6">
        <v>158360.29999999999</v>
      </c>
      <c r="R309" s="6">
        <v>127217.1</v>
      </c>
      <c r="S309" s="6">
        <v>79435.199999999997</v>
      </c>
      <c r="T309" s="6">
        <v>68034.2</v>
      </c>
      <c r="U309" s="6">
        <v>86079.4</v>
      </c>
      <c r="V309" s="6">
        <v>58307.1</v>
      </c>
      <c r="W309" s="6">
        <v>8778.2999999999993</v>
      </c>
      <c r="X309" s="6">
        <v>6497.1</v>
      </c>
      <c r="Y309" s="6">
        <v>738264.1</v>
      </c>
      <c r="Z309" s="6">
        <v>387492</v>
      </c>
      <c r="AA309" s="6">
        <v>1318014.2</v>
      </c>
      <c r="AB309" s="6">
        <v>130001.1</v>
      </c>
      <c r="AC309" s="6">
        <v>292.3</v>
      </c>
      <c r="AD309" s="6">
        <v>2194.8000000000002</v>
      </c>
      <c r="AE309" s="6">
        <v>104583</v>
      </c>
      <c r="AF309" s="6">
        <v>57996.6</v>
      </c>
      <c r="AG309" s="6">
        <v>1315092.6000000001</v>
      </c>
      <c r="AH309" s="6">
        <v>130246</v>
      </c>
      <c r="AI309" s="6">
        <v>1047.0999999999999</v>
      </c>
      <c r="AJ309" s="6">
        <v>2025</v>
      </c>
      <c r="AK309" s="6">
        <v>11875.8</v>
      </c>
      <c r="AL309" s="6">
        <v>9126.6</v>
      </c>
      <c r="AM309" s="6">
        <v>48899.1</v>
      </c>
      <c r="AN309" s="6">
        <v>38582.1</v>
      </c>
      <c r="AO309" s="6">
        <v>8019.6</v>
      </c>
      <c r="AP309" s="6">
        <v>6407.6</v>
      </c>
      <c r="AQ309" s="6">
        <v>14807.6</v>
      </c>
      <c r="AR309" s="6">
        <v>5845.5</v>
      </c>
      <c r="AS309" s="6">
        <v>7.9</v>
      </c>
      <c r="AT309" s="6">
        <v>12.5</v>
      </c>
      <c r="AU309" s="7"/>
      <c r="AV309" s="7"/>
      <c r="AW309" s="6">
        <v>9306.7000000000007</v>
      </c>
      <c r="AX309" s="6">
        <v>4438.6000000000004</v>
      </c>
      <c r="AY309" s="71">
        <v>8276.5</v>
      </c>
      <c r="AZ309" s="71">
        <v>3767.2</v>
      </c>
      <c r="BA309" s="6">
        <v>1540.5</v>
      </c>
      <c r="BB309" s="6">
        <v>1.96</v>
      </c>
      <c r="BC309" s="6">
        <v>0.97</v>
      </c>
      <c r="BD309" s="6">
        <v>0.36</v>
      </c>
      <c r="BE309" s="6">
        <v>0.06</v>
      </c>
      <c r="BF309" s="6">
        <v>2.9409999999999998</v>
      </c>
      <c r="BG309" s="6">
        <v>1.7350000000000001</v>
      </c>
      <c r="BH309" s="6">
        <v>30.4</v>
      </c>
      <c r="BI309" s="6">
        <v>207.6</v>
      </c>
      <c r="BJ309" s="6">
        <v>0.3</v>
      </c>
    </row>
    <row r="310" spans="1:62">
      <c r="A310" s="5">
        <v>41564</v>
      </c>
      <c r="B310" s="6">
        <v>2684.6</v>
      </c>
      <c r="C310" s="6">
        <v>1423.8</v>
      </c>
      <c r="D310" s="6">
        <v>4836.7</v>
      </c>
      <c r="E310" s="6">
        <v>1363.7</v>
      </c>
      <c r="F310" s="6">
        <v>260</v>
      </c>
      <c r="G310" s="6">
        <v>333.8</v>
      </c>
      <c r="H310" s="6">
        <v>0</v>
      </c>
      <c r="I310" s="6">
        <v>0</v>
      </c>
      <c r="J310" s="6">
        <v>432082.8</v>
      </c>
      <c r="K310" s="6">
        <v>172010.1</v>
      </c>
      <c r="L310" s="6">
        <v>41689</v>
      </c>
      <c r="M310" s="6">
        <v>10.3</v>
      </c>
      <c r="N310" s="6">
        <v>16.8</v>
      </c>
      <c r="O310" s="6">
        <v>13818.4</v>
      </c>
      <c r="P310" s="6">
        <v>6415</v>
      </c>
      <c r="Q310" s="6">
        <v>158368.29999999999</v>
      </c>
      <c r="R310" s="6">
        <v>127223.4</v>
      </c>
      <c r="S310" s="6">
        <v>79441</v>
      </c>
      <c r="T310" s="6">
        <v>68038.5</v>
      </c>
      <c r="U310" s="6">
        <v>86096.3</v>
      </c>
      <c r="V310" s="6">
        <v>58318.8</v>
      </c>
      <c r="W310" s="6">
        <v>8778.2999999999993</v>
      </c>
      <c r="X310" s="6">
        <v>6497.1</v>
      </c>
      <c r="Y310" s="6">
        <v>738545.5</v>
      </c>
      <c r="Z310" s="6">
        <v>387623.1</v>
      </c>
      <c r="AA310" s="6">
        <v>1315355.8999999999</v>
      </c>
      <c r="AB310" s="6">
        <v>130022.2</v>
      </c>
      <c r="AC310" s="6">
        <v>292.3</v>
      </c>
      <c r="AD310" s="6">
        <v>2194.8000000000002</v>
      </c>
      <c r="AE310" s="6">
        <v>104757.2</v>
      </c>
      <c r="AF310" s="6">
        <v>58106.400000000001</v>
      </c>
      <c r="AG310" s="6">
        <v>1318191.3999999999</v>
      </c>
      <c r="AH310" s="6">
        <v>130270</v>
      </c>
      <c r="AI310" s="6">
        <v>1047.0999999999999</v>
      </c>
      <c r="AJ310" s="6">
        <v>2025</v>
      </c>
      <c r="AK310" s="6">
        <v>11882.1</v>
      </c>
      <c r="AL310" s="6">
        <v>9131.1</v>
      </c>
      <c r="AM310" s="6">
        <v>48919.1</v>
      </c>
      <c r="AN310" s="6">
        <v>38597.1</v>
      </c>
      <c r="AO310" s="6">
        <v>8056.6</v>
      </c>
      <c r="AP310" s="6">
        <v>6438.2</v>
      </c>
      <c r="AQ310" s="6">
        <v>14841</v>
      </c>
      <c r="AR310" s="6">
        <v>5860.4</v>
      </c>
      <c r="AS310" s="6">
        <v>7.9</v>
      </c>
      <c r="AT310" s="6">
        <v>12.5</v>
      </c>
      <c r="AU310" s="7"/>
      <c r="AV310" s="7"/>
      <c r="AW310" s="6">
        <v>9443.4</v>
      </c>
      <c r="AX310" s="6">
        <v>4503.8</v>
      </c>
      <c r="AY310" s="71">
        <v>8407.6</v>
      </c>
      <c r="AZ310" s="71">
        <v>3826.3</v>
      </c>
      <c r="BA310" s="6">
        <v>1564.5</v>
      </c>
      <c r="BB310" s="6">
        <v>1.96</v>
      </c>
      <c r="BC310" s="6">
        <v>0.97</v>
      </c>
      <c r="BD310" s="6">
        <v>0.36</v>
      </c>
      <c r="BE310" s="6">
        <v>0.06</v>
      </c>
      <c r="BF310" s="6">
        <v>2.9409999999999998</v>
      </c>
      <c r="BG310" s="6">
        <v>1.7350000000000001</v>
      </c>
      <c r="BH310" s="6">
        <v>30.4</v>
      </c>
      <c r="BI310" s="6">
        <v>208.8</v>
      </c>
      <c r="BJ310" s="6">
        <v>0.3</v>
      </c>
    </row>
    <row r="311" spans="1:62">
      <c r="A311" s="5">
        <v>41565</v>
      </c>
      <c r="B311" s="6">
        <v>2684.6</v>
      </c>
      <c r="C311" s="6">
        <v>1423.8</v>
      </c>
      <c r="D311" s="6">
        <v>4836.7</v>
      </c>
      <c r="E311" s="6">
        <v>1363.7</v>
      </c>
      <c r="F311" s="6">
        <v>260</v>
      </c>
      <c r="G311" s="6">
        <v>333.8</v>
      </c>
      <c r="H311" s="6">
        <v>0</v>
      </c>
      <c r="I311" s="6">
        <v>0</v>
      </c>
      <c r="J311" s="6">
        <v>432341.5</v>
      </c>
      <c r="K311" s="6">
        <v>172111.8</v>
      </c>
      <c r="L311" s="6">
        <v>41713</v>
      </c>
      <c r="M311" s="6">
        <v>10.3</v>
      </c>
      <c r="N311" s="6">
        <v>16.8</v>
      </c>
      <c r="O311" s="6">
        <v>13820.4</v>
      </c>
      <c r="P311" s="6">
        <v>6416.6</v>
      </c>
      <c r="Q311" s="6">
        <v>158395.9</v>
      </c>
      <c r="R311" s="6">
        <v>127245.6</v>
      </c>
      <c r="S311" s="6">
        <v>79457.600000000006</v>
      </c>
      <c r="T311" s="6">
        <v>68052.3</v>
      </c>
      <c r="U311" s="6">
        <v>86116.5</v>
      </c>
      <c r="V311" s="6">
        <v>58332.6</v>
      </c>
      <c r="W311" s="6">
        <v>8778.2999999999993</v>
      </c>
      <c r="X311" s="6">
        <v>6497.1</v>
      </c>
      <c r="Y311" s="6">
        <v>738841.8</v>
      </c>
      <c r="Z311" s="6">
        <v>387761.8</v>
      </c>
      <c r="AA311" s="6">
        <v>1315642.2</v>
      </c>
      <c r="AB311" s="6">
        <v>130046.2</v>
      </c>
      <c r="AC311" s="6">
        <v>292.3</v>
      </c>
      <c r="AD311" s="6">
        <v>2194.8000000000002</v>
      </c>
      <c r="AE311" s="6">
        <v>104883.1</v>
      </c>
      <c r="AF311" s="6">
        <v>58191</v>
      </c>
      <c r="AG311" s="6">
        <v>1318320.7</v>
      </c>
      <c r="AH311" s="6">
        <v>130294</v>
      </c>
      <c r="AI311" s="6">
        <v>1047.0999999999999</v>
      </c>
      <c r="AJ311" s="6">
        <v>2025</v>
      </c>
      <c r="AK311" s="6">
        <v>11888.5</v>
      </c>
      <c r="AL311" s="6">
        <v>9135.6</v>
      </c>
      <c r="AM311" s="6">
        <v>48928.7</v>
      </c>
      <c r="AN311" s="6">
        <v>38604</v>
      </c>
      <c r="AO311" s="6">
        <v>8074.4</v>
      </c>
      <c r="AP311" s="6">
        <v>6453</v>
      </c>
      <c r="AQ311" s="6">
        <v>14857.8</v>
      </c>
      <c r="AR311" s="6">
        <v>5867.4</v>
      </c>
      <c r="AS311" s="6">
        <v>7.9</v>
      </c>
      <c r="AT311" s="6">
        <v>12.5</v>
      </c>
      <c r="AU311" s="7"/>
      <c r="AV311" s="7"/>
      <c r="AW311" s="6">
        <v>9491.4</v>
      </c>
      <c r="AX311" s="6">
        <v>4527</v>
      </c>
      <c r="AY311" s="71">
        <v>8452.9</v>
      </c>
      <c r="AZ311" s="71">
        <v>3846.7</v>
      </c>
      <c r="BA311" s="6">
        <v>1572.3</v>
      </c>
      <c r="BB311" s="6">
        <v>1.96</v>
      </c>
      <c r="BC311" s="6">
        <v>0.97</v>
      </c>
      <c r="BD311" s="6">
        <v>0.36</v>
      </c>
      <c r="BE311" s="6">
        <v>0.06</v>
      </c>
      <c r="BF311" s="6">
        <v>2.9409999999999998</v>
      </c>
      <c r="BG311" s="6">
        <v>1.7350000000000001</v>
      </c>
      <c r="BH311" s="6">
        <v>30.4</v>
      </c>
      <c r="BI311" s="6">
        <v>210</v>
      </c>
      <c r="BJ311" s="6">
        <v>0.3</v>
      </c>
    </row>
    <row r="312" spans="1:62">
      <c r="A312" s="5">
        <v>41566</v>
      </c>
      <c r="B312" s="6">
        <v>2684.6</v>
      </c>
      <c r="C312" s="6">
        <v>1423.8</v>
      </c>
      <c r="D312" s="6">
        <v>4836.7</v>
      </c>
      <c r="E312" s="6">
        <v>1363.7</v>
      </c>
      <c r="F312" s="6">
        <v>260</v>
      </c>
      <c r="G312" s="6">
        <v>333.8</v>
      </c>
      <c r="H312" s="6">
        <v>0</v>
      </c>
      <c r="I312" s="6">
        <v>0</v>
      </c>
      <c r="J312" s="6">
        <v>432609.7</v>
      </c>
      <c r="K312" s="6">
        <v>172216.7</v>
      </c>
      <c r="L312" s="6">
        <v>41736</v>
      </c>
      <c r="M312" s="6">
        <v>10.3</v>
      </c>
      <c r="N312" s="6">
        <v>16.8</v>
      </c>
      <c r="O312" s="6">
        <v>13822</v>
      </c>
      <c r="P312" s="6">
        <v>6417.6</v>
      </c>
      <c r="Q312" s="6">
        <v>158424.29999999999</v>
      </c>
      <c r="R312" s="6">
        <v>127268.5</v>
      </c>
      <c r="S312" s="6">
        <v>79477</v>
      </c>
      <c r="T312" s="6">
        <v>68068.800000000003</v>
      </c>
      <c r="U312" s="6">
        <v>86136.7</v>
      </c>
      <c r="V312" s="6">
        <v>58346.7</v>
      </c>
      <c r="W312" s="6">
        <v>8778.2999999999993</v>
      </c>
      <c r="X312" s="6">
        <v>6497.1</v>
      </c>
      <c r="Y312" s="6">
        <v>739142.6</v>
      </c>
      <c r="Z312" s="6">
        <v>387906.9</v>
      </c>
      <c r="AA312" s="6">
        <v>1315928.1000000001</v>
      </c>
      <c r="AB312" s="6">
        <v>130070.2</v>
      </c>
      <c r="AC312" s="6">
        <v>292.3</v>
      </c>
      <c r="AD312" s="6">
        <v>2194.8000000000002</v>
      </c>
      <c r="AE312" s="6">
        <v>104981.8</v>
      </c>
      <c r="AF312" s="6">
        <v>58259.7</v>
      </c>
      <c r="AG312" s="6">
        <v>1318422.2</v>
      </c>
      <c r="AH312" s="6">
        <v>130318</v>
      </c>
      <c r="AI312" s="6">
        <v>1047.0999999999999</v>
      </c>
      <c r="AJ312" s="6">
        <v>2025</v>
      </c>
      <c r="AK312" s="6">
        <v>11895.1</v>
      </c>
      <c r="AL312" s="6">
        <v>9140.2999999999993</v>
      </c>
      <c r="AM312" s="6">
        <v>48941.4</v>
      </c>
      <c r="AN312" s="6">
        <v>38613.199999999997</v>
      </c>
      <c r="AO312" s="6">
        <v>8092.3</v>
      </c>
      <c r="AP312" s="6">
        <v>6468</v>
      </c>
      <c r="AQ312" s="6">
        <v>14878.2</v>
      </c>
      <c r="AR312" s="6">
        <v>5875.7</v>
      </c>
      <c r="AS312" s="6">
        <v>7.9</v>
      </c>
      <c r="AT312" s="6">
        <v>12.5</v>
      </c>
      <c r="AU312" s="7"/>
      <c r="AV312" s="7"/>
      <c r="AW312" s="6">
        <v>9496</v>
      </c>
      <c r="AX312" s="6">
        <v>4529.6000000000004</v>
      </c>
      <c r="AY312" s="71">
        <v>8452.9</v>
      </c>
      <c r="AZ312" s="71">
        <v>3846.7</v>
      </c>
      <c r="BA312" s="6">
        <v>1572.3</v>
      </c>
      <c r="BB312" s="6">
        <v>1.96</v>
      </c>
      <c r="BC312" s="6">
        <v>0.97</v>
      </c>
      <c r="BD312" s="6">
        <v>0.36</v>
      </c>
      <c r="BE312" s="6">
        <v>0.06</v>
      </c>
      <c r="BF312" s="6">
        <v>2.9409999999999998</v>
      </c>
      <c r="BG312" s="6">
        <v>1.7350000000000001</v>
      </c>
      <c r="BH312" s="6">
        <v>30.4</v>
      </c>
      <c r="BI312" s="6">
        <v>211.5</v>
      </c>
      <c r="BJ312" s="6">
        <v>0.3</v>
      </c>
    </row>
    <row r="313" spans="1:62">
      <c r="A313" s="5">
        <v>41567</v>
      </c>
      <c r="B313" s="6">
        <v>2684.6</v>
      </c>
      <c r="C313" s="6">
        <v>1423.8</v>
      </c>
      <c r="D313" s="6">
        <v>4836.7</v>
      </c>
      <c r="E313" s="6">
        <v>1363.7</v>
      </c>
      <c r="F313" s="6">
        <v>260</v>
      </c>
      <c r="G313" s="6">
        <v>333.8</v>
      </c>
      <c r="H313" s="6">
        <v>0</v>
      </c>
      <c r="I313" s="6">
        <v>0</v>
      </c>
      <c r="J313" s="6">
        <v>432878.6</v>
      </c>
      <c r="K313" s="6">
        <v>172321.7</v>
      </c>
      <c r="L313" s="6">
        <v>41760</v>
      </c>
      <c r="M313" s="6">
        <v>10.3</v>
      </c>
      <c r="N313" s="6">
        <v>16.8</v>
      </c>
      <c r="O313" s="6">
        <v>13823.9</v>
      </c>
      <c r="P313" s="6">
        <v>6418.9</v>
      </c>
      <c r="Q313" s="6">
        <v>158452.6</v>
      </c>
      <c r="R313" s="6">
        <v>127291.3</v>
      </c>
      <c r="S313" s="6">
        <v>79495.8</v>
      </c>
      <c r="T313" s="6">
        <v>68085</v>
      </c>
      <c r="U313" s="6">
        <v>86156.4</v>
      </c>
      <c r="V313" s="6">
        <v>58360.6</v>
      </c>
      <c r="W313" s="6">
        <v>8778.2999999999993</v>
      </c>
      <c r="X313" s="6">
        <v>6497.1</v>
      </c>
      <c r="Y313" s="6">
        <v>739416</v>
      </c>
      <c r="Z313" s="6">
        <v>388038.8</v>
      </c>
      <c r="AA313" s="6">
        <v>1316192</v>
      </c>
      <c r="AB313" s="6">
        <v>130094.2</v>
      </c>
      <c r="AC313" s="6">
        <v>292.3</v>
      </c>
      <c r="AD313" s="6">
        <v>2194.8000000000002</v>
      </c>
      <c r="AE313" s="6">
        <v>105103.5</v>
      </c>
      <c r="AF313" s="6">
        <v>58339.199999999997</v>
      </c>
      <c r="AG313" s="6">
        <v>1318546.7</v>
      </c>
      <c r="AH313" s="6">
        <v>130342</v>
      </c>
      <c r="AI313" s="6">
        <v>1047.0999999999999</v>
      </c>
      <c r="AJ313" s="6">
        <v>2025</v>
      </c>
      <c r="AK313" s="6">
        <v>11901.7</v>
      </c>
      <c r="AL313" s="6">
        <v>9145.1</v>
      </c>
      <c r="AM313" s="6">
        <v>48954</v>
      </c>
      <c r="AN313" s="6">
        <v>38622.400000000001</v>
      </c>
      <c r="AO313" s="6">
        <v>8110.3</v>
      </c>
      <c r="AP313" s="6">
        <v>6482.8</v>
      </c>
      <c r="AQ313" s="6">
        <v>14895.4</v>
      </c>
      <c r="AR313" s="6">
        <v>5882.5</v>
      </c>
      <c r="AS313" s="6">
        <v>7.9</v>
      </c>
      <c r="AT313" s="6">
        <v>12.5</v>
      </c>
      <c r="AU313" s="7">
        <v>235378.29</v>
      </c>
      <c r="AV313" s="7">
        <v>33944</v>
      </c>
      <c r="AW313" s="6">
        <v>9498.6</v>
      </c>
      <c r="AX313" s="6">
        <v>4530.8</v>
      </c>
      <c r="AY313" s="71">
        <v>8452.9</v>
      </c>
      <c r="AZ313" s="71">
        <v>3846.7</v>
      </c>
      <c r="BA313" s="6">
        <v>1572.3</v>
      </c>
      <c r="BB313" s="6">
        <v>1.96</v>
      </c>
      <c r="BC313" s="6">
        <v>0.97</v>
      </c>
      <c r="BD313" s="6">
        <v>0.36</v>
      </c>
      <c r="BE313" s="6">
        <v>0.06</v>
      </c>
      <c r="BF313" s="6">
        <v>2.9409999999999998</v>
      </c>
      <c r="BG313" s="6">
        <v>1.7350000000000001</v>
      </c>
      <c r="BH313" s="6">
        <v>30.4</v>
      </c>
      <c r="BI313" s="6">
        <v>212.6</v>
      </c>
      <c r="BJ313" s="6">
        <v>0.3</v>
      </c>
    </row>
    <row r="314" spans="1:62">
      <c r="A314" s="5">
        <v>41568</v>
      </c>
      <c r="B314" s="6">
        <v>2685.3</v>
      </c>
      <c r="C314" s="6">
        <v>1424.2</v>
      </c>
      <c r="D314" s="6">
        <v>4837.8</v>
      </c>
      <c r="E314" s="6">
        <v>1363.7</v>
      </c>
      <c r="F314" s="6">
        <v>260</v>
      </c>
      <c r="G314" s="6">
        <v>333.8</v>
      </c>
      <c r="H314" s="6">
        <v>0</v>
      </c>
      <c r="I314" s="6">
        <v>0</v>
      </c>
      <c r="J314" s="6">
        <v>433149.2</v>
      </c>
      <c r="K314" s="6">
        <v>172427.2</v>
      </c>
      <c r="L314" s="6">
        <v>41784</v>
      </c>
      <c r="M314" s="6">
        <v>10.3</v>
      </c>
      <c r="N314" s="6">
        <v>16.8</v>
      </c>
      <c r="O314" s="6">
        <v>13825.7</v>
      </c>
      <c r="P314" s="6">
        <v>6420.1</v>
      </c>
      <c r="Q314" s="6">
        <v>158480.9</v>
      </c>
      <c r="R314" s="6">
        <v>127314.2</v>
      </c>
      <c r="S314" s="6">
        <v>79515.5</v>
      </c>
      <c r="T314" s="6">
        <v>68101.600000000006</v>
      </c>
      <c r="U314" s="6">
        <v>86176</v>
      </c>
      <c r="V314" s="6">
        <v>58374.2</v>
      </c>
      <c r="W314" s="6">
        <v>8778.2999999999993</v>
      </c>
      <c r="X314" s="6">
        <v>6497.1</v>
      </c>
      <c r="Y314" s="6">
        <v>739650.6</v>
      </c>
      <c r="Z314" s="6">
        <v>388153.9</v>
      </c>
      <c r="AA314" s="6">
        <v>1316427.7</v>
      </c>
      <c r="AB314" s="6">
        <v>130118.2</v>
      </c>
      <c r="AC314" s="6">
        <v>292.3</v>
      </c>
      <c r="AD314" s="6">
        <v>2194.8000000000002</v>
      </c>
      <c r="AE314" s="6">
        <v>105271.1</v>
      </c>
      <c r="AF314" s="6">
        <v>58437.8</v>
      </c>
      <c r="AG314" s="6">
        <v>1318717.3</v>
      </c>
      <c r="AH314" s="6">
        <v>130366</v>
      </c>
      <c r="AI314" s="6">
        <v>1047.0999999999999</v>
      </c>
      <c r="AJ314" s="6">
        <v>2025</v>
      </c>
      <c r="AK314" s="6">
        <v>11908.2</v>
      </c>
      <c r="AL314" s="6">
        <v>9149.7999999999993</v>
      </c>
      <c r="AM314" s="6">
        <v>48966.5</v>
      </c>
      <c r="AN314" s="6">
        <v>38631.599999999999</v>
      </c>
      <c r="AO314" s="6">
        <v>8128</v>
      </c>
      <c r="AP314" s="6">
        <v>6497.7</v>
      </c>
      <c r="AQ314" s="6">
        <v>14917.4</v>
      </c>
      <c r="AR314" s="6">
        <v>5891.3</v>
      </c>
      <c r="AS314" s="6">
        <v>7.9</v>
      </c>
      <c r="AT314" s="6">
        <v>12.5</v>
      </c>
      <c r="AU314" s="7">
        <v>235378.29</v>
      </c>
      <c r="AV314" s="7">
        <v>33944</v>
      </c>
      <c r="AW314" s="6">
        <v>9501.5</v>
      </c>
      <c r="AX314" s="6">
        <v>4532.1000000000004</v>
      </c>
      <c r="AY314" s="71">
        <v>8452.9</v>
      </c>
      <c r="AZ314" s="71">
        <v>3846.7</v>
      </c>
      <c r="BA314" s="6">
        <v>1572.3</v>
      </c>
      <c r="BB314" s="6">
        <v>1.96</v>
      </c>
      <c r="BC314" s="6">
        <v>0.97</v>
      </c>
      <c r="BD314" s="6">
        <v>0.36</v>
      </c>
      <c r="BE314" s="6">
        <v>0.06</v>
      </c>
      <c r="BF314" s="6">
        <v>2.9409999999999998</v>
      </c>
      <c r="BG314" s="6">
        <v>1.7350000000000001</v>
      </c>
      <c r="BH314" s="6">
        <v>30.4</v>
      </c>
      <c r="BI314" s="6">
        <v>214.1</v>
      </c>
      <c r="BJ314" s="6">
        <v>0.3</v>
      </c>
    </row>
    <row r="315" spans="1:62">
      <c r="A315" s="5">
        <v>41569</v>
      </c>
      <c r="B315" s="6">
        <v>2685.3</v>
      </c>
      <c r="C315" s="6">
        <v>1424.2</v>
      </c>
      <c r="D315" s="6">
        <v>4837.8</v>
      </c>
      <c r="E315" s="6">
        <v>1363.7</v>
      </c>
      <c r="F315" s="6">
        <v>260</v>
      </c>
      <c r="G315" s="6">
        <v>333.8</v>
      </c>
      <c r="H315" s="6">
        <v>0</v>
      </c>
      <c r="I315" s="6">
        <v>0</v>
      </c>
      <c r="J315" s="6">
        <v>433417.4</v>
      </c>
      <c r="K315" s="6">
        <v>172531.8</v>
      </c>
      <c r="L315" s="6">
        <v>41808</v>
      </c>
      <c r="M315" s="6">
        <v>10.3</v>
      </c>
      <c r="N315" s="6">
        <v>16.8</v>
      </c>
      <c r="O315" s="6">
        <v>13827.3</v>
      </c>
      <c r="P315" s="6">
        <v>6421.1</v>
      </c>
      <c r="Q315" s="6">
        <v>158508.4</v>
      </c>
      <c r="R315" s="6">
        <v>127336.3</v>
      </c>
      <c r="S315" s="6">
        <v>79536.600000000006</v>
      </c>
      <c r="T315" s="6">
        <v>68118.8</v>
      </c>
      <c r="U315" s="6">
        <v>86196.1</v>
      </c>
      <c r="V315" s="6">
        <v>58388</v>
      </c>
      <c r="W315" s="6">
        <v>8778.2999999999993</v>
      </c>
      <c r="X315" s="6">
        <v>6497.1</v>
      </c>
      <c r="Y315" s="6">
        <v>739750.5</v>
      </c>
      <c r="Z315" s="6">
        <v>388213.6</v>
      </c>
      <c r="AA315" s="6">
        <v>1316525.1000000001</v>
      </c>
      <c r="AB315" s="6">
        <v>130142.2</v>
      </c>
      <c r="AC315" s="6">
        <v>292.3</v>
      </c>
      <c r="AD315" s="6">
        <v>2194.8000000000002</v>
      </c>
      <c r="AE315" s="6">
        <v>105579.4</v>
      </c>
      <c r="AF315" s="6">
        <v>58594</v>
      </c>
      <c r="AG315" s="6">
        <v>1319027.3</v>
      </c>
      <c r="AH315" s="6">
        <v>130390</v>
      </c>
      <c r="AI315" s="6">
        <v>1047.0999999999999</v>
      </c>
      <c r="AJ315" s="6">
        <v>2025</v>
      </c>
      <c r="AK315" s="6">
        <v>11914.7</v>
      </c>
      <c r="AL315" s="6">
        <v>9154.5</v>
      </c>
      <c r="AM315" s="6">
        <v>48979.1</v>
      </c>
      <c r="AN315" s="6">
        <v>38640.800000000003</v>
      </c>
      <c r="AO315" s="6">
        <v>8145.7</v>
      </c>
      <c r="AP315" s="6">
        <v>6512.5</v>
      </c>
      <c r="AQ315" s="6">
        <v>14946.8</v>
      </c>
      <c r="AR315" s="6">
        <v>5902.8</v>
      </c>
      <c r="AS315" s="6">
        <v>7.9</v>
      </c>
      <c r="AT315" s="6">
        <v>12.5</v>
      </c>
      <c r="AU315" s="7">
        <v>235378.29</v>
      </c>
      <c r="AV315" s="7">
        <v>33944</v>
      </c>
      <c r="AW315" s="6">
        <v>9505</v>
      </c>
      <c r="AX315" s="6">
        <v>4533.8</v>
      </c>
      <c r="AY315" s="71">
        <v>8452.9</v>
      </c>
      <c r="AZ315" s="71">
        <v>3846.7</v>
      </c>
      <c r="BA315" s="6">
        <v>1572.3</v>
      </c>
      <c r="BB315" s="6">
        <v>1.96</v>
      </c>
      <c r="BC315" s="6">
        <v>0.97</v>
      </c>
      <c r="BD315" s="6">
        <v>0.36</v>
      </c>
      <c r="BE315" s="6">
        <v>0.06</v>
      </c>
      <c r="BF315" s="6">
        <v>3.0289999999999999</v>
      </c>
      <c r="BG315" s="6">
        <v>1.796</v>
      </c>
      <c r="BH315" s="6">
        <v>30.56</v>
      </c>
      <c r="BI315" s="6">
        <v>216.3</v>
      </c>
      <c r="BJ315" s="6">
        <v>0.3</v>
      </c>
    </row>
    <row r="316" spans="1:62">
      <c r="A316" s="5">
        <v>41570</v>
      </c>
      <c r="B316" s="6">
        <v>2685.3</v>
      </c>
      <c r="C316" s="6">
        <v>1424.2</v>
      </c>
      <c r="D316" s="6">
        <v>4837.8</v>
      </c>
      <c r="E316" s="6">
        <v>1363.7</v>
      </c>
      <c r="F316" s="6">
        <v>260</v>
      </c>
      <c r="G316" s="6">
        <v>333.8</v>
      </c>
      <c r="H316" s="6">
        <v>0</v>
      </c>
      <c r="I316" s="6">
        <v>0</v>
      </c>
      <c r="J316" s="6">
        <v>433686</v>
      </c>
      <c r="K316" s="6">
        <v>172637</v>
      </c>
      <c r="L316" s="6">
        <v>41832</v>
      </c>
      <c r="M316" s="6">
        <v>10.3</v>
      </c>
      <c r="N316" s="6">
        <v>16.8</v>
      </c>
      <c r="O316" s="6">
        <v>13828.4</v>
      </c>
      <c r="P316" s="6">
        <v>6421.8</v>
      </c>
      <c r="Q316" s="6">
        <v>158535.70000000001</v>
      </c>
      <c r="R316" s="6">
        <v>127358.1</v>
      </c>
      <c r="S316" s="6">
        <v>79556.7</v>
      </c>
      <c r="T316" s="6">
        <v>68135.600000000006</v>
      </c>
      <c r="U316" s="6">
        <v>68216.399999999994</v>
      </c>
      <c r="V316" s="6">
        <v>58402.3</v>
      </c>
      <c r="W316" s="6">
        <v>8778.2999999999993</v>
      </c>
      <c r="X316" s="6">
        <v>6497.1</v>
      </c>
      <c r="Y316" s="6">
        <v>739851</v>
      </c>
      <c r="Z316" s="6">
        <v>388272.3</v>
      </c>
      <c r="AA316" s="6">
        <v>1316622.1000000001</v>
      </c>
      <c r="AB316" s="6">
        <v>130166.2</v>
      </c>
      <c r="AC316" s="6">
        <v>292.3</v>
      </c>
      <c r="AD316" s="6">
        <v>2194.8000000000002</v>
      </c>
      <c r="AE316" s="6">
        <v>105882.2</v>
      </c>
      <c r="AF316" s="6">
        <v>58749.599999999999</v>
      </c>
      <c r="AG316" s="6">
        <v>1319332.6000000001</v>
      </c>
      <c r="AH316" s="6">
        <v>130414</v>
      </c>
      <c r="AI316" s="6">
        <v>1047.0999999999999</v>
      </c>
      <c r="AJ316" s="6">
        <v>2025</v>
      </c>
      <c r="AK316" s="6">
        <v>11921.2</v>
      </c>
      <c r="AL316" s="6">
        <v>9159.2000000000007</v>
      </c>
      <c r="AM316" s="6">
        <v>48991.7</v>
      </c>
      <c r="AN316" s="6">
        <v>38650.1</v>
      </c>
      <c r="AO316" s="6">
        <v>8163.6</v>
      </c>
      <c r="AP316" s="6">
        <v>6527.3</v>
      </c>
      <c r="AQ316" s="6">
        <v>14971.7</v>
      </c>
      <c r="AR316" s="6">
        <v>5912.6</v>
      </c>
      <c r="AS316" s="6">
        <v>7.9</v>
      </c>
      <c r="AT316" s="6">
        <v>12.5</v>
      </c>
      <c r="AU316" s="7">
        <v>235378.29</v>
      </c>
      <c r="AV316" s="7">
        <v>33944</v>
      </c>
      <c r="AW316" s="6">
        <v>9508.1</v>
      </c>
      <c r="AX316" s="6">
        <v>4535.2</v>
      </c>
      <c r="AY316" s="71">
        <v>8452.9</v>
      </c>
      <c r="AZ316" s="71">
        <v>3846.7</v>
      </c>
      <c r="BA316" s="6">
        <v>1572.3</v>
      </c>
      <c r="BB316" s="6">
        <v>1.96</v>
      </c>
      <c r="BC316" s="6">
        <v>0.97</v>
      </c>
      <c r="BD316" s="6">
        <v>0.36</v>
      </c>
      <c r="BE316" s="6">
        <v>0.06</v>
      </c>
      <c r="BF316" s="6">
        <v>3.0289999999999999</v>
      </c>
      <c r="BG316" s="6">
        <v>1.796</v>
      </c>
      <c r="BH316" s="6">
        <v>30.56</v>
      </c>
      <c r="BI316" s="6">
        <v>218.4</v>
      </c>
      <c r="BJ316" s="6">
        <v>0.3</v>
      </c>
    </row>
    <row r="317" spans="1:62">
      <c r="A317" s="5">
        <v>41571</v>
      </c>
      <c r="B317" s="6">
        <v>2685.3</v>
      </c>
      <c r="C317" s="6">
        <v>1424.2</v>
      </c>
      <c r="D317" s="6">
        <v>4837.8</v>
      </c>
      <c r="E317" s="6">
        <v>1363.7</v>
      </c>
      <c r="F317" s="6">
        <v>260</v>
      </c>
      <c r="G317" s="6">
        <v>333.8</v>
      </c>
      <c r="H317" s="6">
        <v>0</v>
      </c>
      <c r="I317" s="6">
        <v>0</v>
      </c>
      <c r="J317" s="6">
        <v>433950.5</v>
      </c>
      <c r="K317" s="6">
        <v>172740.7</v>
      </c>
      <c r="L317" s="6">
        <v>41856</v>
      </c>
      <c r="M317" s="6">
        <v>10.3</v>
      </c>
      <c r="N317" s="6">
        <v>16.8</v>
      </c>
      <c r="O317" s="6">
        <v>13828.4</v>
      </c>
      <c r="P317" s="6">
        <v>6421.8</v>
      </c>
      <c r="Q317" s="6">
        <v>158562.29999999999</v>
      </c>
      <c r="R317" s="6">
        <v>127379.4</v>
      </c>
      <c r="S317" s="6">
        <v>79574.3</v>
      </c>
      <c r="T317" s="6">
        <v>68150.3</v>
      </c>
      <c r="U317" s="6">
        <v>86237</v>
      </c>
      <c r="V317" s="6">
        <v>58416.6</v>
      </c>
      <c r="W317" s="6">
        <v>8778.2999999999993</v>
      </c>
      <c r="X317" s="6">
        <v>6497.1</v>
      </c>
      <c r="Y317" s="6">
        <v>739951.3</v>
      </c>
      <c r="Z317" s="6">
        <v>388332</v>
      </c>
      <c r="AA317" s="6">
        <v>1316728</v>
      </c>
      <c r="AB317" s="6">
        <v>130190.2</v>
      </c>
      <c r="AC317" s="6">
        <v>292.3</v>
      </c>
      <c r="AD317" s="6">
        <v>2194.8000000000002</v>
      </c>
      <c r="AE317" s="6">
        <v>106170.3</v>
      </c>
      <c r="AF317" s="6">
        <v>58896.6</v>
      </c>
      <c r="AG317" s="6">
        <v>1319622.7</v>
      </c>
      <c r="AH317" s="6">
        <v>130438</v>
      </c>
      <c r="AI317" s="6">
        <v>1047.0999999999999</v>
      </c>
      <c r="AJ317" s="6">
        <v>2025</v>
      </c>
      <c r="AK317" s="6">
        <v>11927.9</v>
      </c>
      <c r="AL317" s="6">
        <v>9164</v>
      </c>
      <c r="AM317" s="6">
        <v>49003</v>
      </c>
      <c r="AN317" s="6">
        <v>38658.400000000001</v>
      </c>
      <c r="AO317" s="6">
        <v>8181.3</v>
      </c>
      <c r="AP317" s="6">
        <v>6542.2</v>
      </c>
      <c r="AQ317" s="6">
        <v>14990.3</v>
      </c>
      <c r="AR317" s="6">
        <v>5920.3</v>
      </c>
      <c r="AS317" s="6">
        <v>7.9</v>
      </c>
      <c r="AT317" s="6">
        <v>12.5</v>
      </c>
      <c r="AU317" s="7">
        <v>235378.29</v>
      </c>
      <c r="AV317" s="7">
        <v>33944</v>
      </c>
      <c r="AW317" s="6">
        <v>9511.5</v>
      </c>
      <c r="AX317" s="6">
        <v>4536.8999999999996</v>
      </c>
      <c r="AY317" s="71">
        <v>8452.9</v>
      </c>
      <c r="AZ317" s="71">
        <v>3846.7</v>
      </c>
      <c r="BA317" s="6">
        <v>1572.3</v>
      </c>
      <c r="BB317" s="6">
        <v>1.96</v>
      </c>
      <c r="BC317" s="6">
        <v>0.97</v>
      </c>
      <c r="BD317" s="6">
        <v>0.36</v>
      </c>
      <c r="BE317" s="6">
        <v>0.06</v>
      </c>
      <c r="BF317" s="6">
        <v>3.0289999999999999</v>
      </c>
      <c r="BG317" s="6">
        <v>1.796</v>
      </c>
      <c r="BH317" s="6">
        <v>30.56</v>
      </c>
      <c r="BI317" s="6">
        <v>220.4</v>
      </c>
      <c r="BJ317" s="6">
        <v>0.3</v>
      </c>
    </row>
    <row r="318" spans="1:62">
      <c r="A318" s="5">
        <v>41572</v>
      </c>
      <c r="B318" s="6">
        <v>2685.3</v>
      </c>
      <c r="C318" s="6">
        <v>1424.2</v>
      </c>
      <c r="D318" s="6">
        <v>4837.8</v>
      </c>
      <c r="E318" s="6">
        <v>1363.7</v>
      </c>
      <c r="F318" s="6">
        <v>260</v>
      </c>
      <c r="G318" s="6">
        <v>333.8</v>
      </c>
      <c r="H318" s="6">
        <v>0</v>
      </c>
      <c r="I318" s="6">
        <v>0</v>
      </c>
      <c r="J318" s="6">
        <v>434213</v>
      </c>
      <c r="K318" s="6">
        <v>172843.7</v>
      </c>
      <c r="L318" s="6">
        <v>41880</v>
      </c>
      <c r="M318" s="6">
        <v>10.3</v>
      </c>
      <c r="N318" s="6">
        <v>16.8</v>
      </c>
      <c r="O318" s="6">
        <v>13828.4</v>
      </c>
      <c r="P318" s="6">
        <v>6421.8</v>
      </c>
      <c r="Q318" s="6">
        <v>158587.9</v>
      </c>
      <c r="R318" s="6">
        <v>127400.1</v>
      </c>
      <c r="S318" s="6">
        <v>79591.899999999994</v>
      </c>
      <c r="T318" s="6">
        <v>68164.899999999994</v>
      </c>
      <c r="U318" s="6">
        <v>86257.1</v>
      </c>
      <c r="V318" s="6">
        <v>58430.9</v>
      </c>
      <c r="W318" s="6">
        <v>8778.2999999999993</v>
      </c>
      <c r="X318" s="6">
        <v>6497.1</v>
      </c>
      <c r="Y318" s="6">
        <v>740051</v>
      </c>
      <c r="Z318" s="6">
        <v>388388.5</v>
      </c>
      <c r="AA318" s="6">
        <v>1316830</v>
      </c>
      <c r="AB318" s="6">
        <v>130214.2</v>
      </c>
      <c r="AC318" s="6">
        <v>292.3</v>
      </c>
      <c r="AD318" s="6">
        <v>2194.8000000000002</v>
      </c>
      <c r="AE318" s="6">
        <v>106457</v>
      </c>
      <c r="AF318" s="6">
        <v>59045.599999999999</v>
      </c>
      <c r="AG318" s="6">
        <v>1319911.3999999999</v>
      </c>
      <c r="AH318" s="6">
        <v>130462</v>
      </c>
      <c r="AI318" s="6">
        <v>1047.0999999999999</v>
      </c>
      <c r="AJ318" s="6">
        <v>2025</v>
      </c>
      <c r="AK318" s="6">
        <v>11934.3</v>
      </c>
      <c r="AL318" s="6">
        <v>9168.6</v>
      </c>
      <c r="AM318" s="6">
        <v>49014.5</v>
      </c>
      <c r="AN318" s="6">
        <v>38666.800000000003</v>
      </c>
      <c r="AO318" s="6">
        <v>8198.9</v>
      </c>
      <c r="AP318" s="6">
        <v>6556.9</v>
      </c>
      <c r="AQ318" s="6">
        <v>15010.8</v>
      </c>
      <c r="AR318" s="6">
        <v>5928.8</v>
      </c>
      <c r="AS318" s="6">
        <v>7.9</v>
      </c>
      <c r="AT318" s="6">
        <v>12.5</v>
      </c>
      <c r="AU318" s="7">
        <v>235378.29</v>
      </c>
      <c r="AV318" s="7">
        <v>33944</v>
      </c>
      <c r="AW318" s="6">
        <v>9515.1</v>
      </c>
      <c r="AX318" s="6">
        <v>4538.6000000000004</v>
      </c>
      <c r="AY318" s="71">
        <v>8452.9</v>
      </c>
      <c r="AZ318" s="71">
        <v>3846.7</v>
      </c>
      <c r="BA318" s="6">
        <v>1572.3</v>
      </c>
      <c r="BB318" s="6">
        <v>1.96</v>
      </c>
      <c r="BC318" s="6">
        <v>0.97</v>
      </c>
      <c r="BD318" s="6">
        <v>0.36</v>
      </c>
      <c r="BE318" s="6">
        <v>0.06</v>
      </c>
      <c r="BF318" s="6">
        <v>3.0289999999999999</v>
      </c>
      <c r="BG318" s="6">
        <v>1.796</v>
      </c>
      <c r="BH318" s="6">
        <v>30.56</v>
      </c>
      <c r="BI318" s="6">
        <v>222.8</v>
      </c>
      <c r="BJ318" s="6">
        <v>0.3</v>
      </c>
    </row>
    <row r="319" spans="1:62">
      <c r="A319" s="5">
        <v>41573</v>
      </c>
      <c r="B319" s="6">
        <v>2685.3</v>
      </c>
      <c r="C319" s="6">
        <v>1424.2</v>
      </c>
      <c r="D319" s="6">
        <v>4837.8</v>
      </c>
      <c r="E319" s="6">
        <v>1363.7</v>
      </c>
      <c r="F319" s="6">
        <v>260</v>
      </c>
      <c r="G319" s="6">
        <v>333.8</v>
      </c>
      <c r="H319" s="6">
        <v>0</v>
      </c>
      <c r="I319" s="6">
        <v>0</v>
      </c>
      <c r="J319" s="6">
        <v>434477.7</v>
      </c>
      <c r="K319" s="6">
        <v>172947.4</v>
      </c>
      <c r="L319" s="6">
        <v>41904</v>
      </c>
      <c r="M319" s="6">
        <v>10.3</v>
      </c>
      <c r="N319" s="6">
        <v>16.8</v>
      </c>
      <c r="O319" s="6">
        <v>13828.4</v>
      </c>
      <c r="P319" s="6">
        <v>6421.8</v>
      </c>
      <c r="Q319" s="6">
        <v>158613.70000000001</v>
      </c>
      <c r="R319" s="6">
        <v>127420.9</v>
      </c>
      <c r="S319" s="6">
        <v>79609.3</v>
      </c>
      <c r="T319" s="6">
        <v>68179.399999999994</v>
      </c>
      <c r="U319" s="6">
        <v>86277.3</v>
      </c>
      <c r="V319" s="6">
        <v>58445.3</v>
      </c>
      <c r="W319" s="6">
        <v>8778.2999999999993</v>
      </c>
      <c r="X319" s="6">
        <v>6497.1</v>
      </c>
      <c r="Y319" s="6">
        <v>740254.2</v>
      </c>
      <c r="Z319" s="6">
        <v>388490</v>
      </c>
      <c r="AA319" s="6">
        <v>1317033.7</v>
      </c>
      <c r="AB319" s="6">
        <v>130238.2</v>
      </c>
      <c r="AC319" s="6">
        <v>292.3</v>
      </c>
      <c r="AD319" s="6">
        <v>2194.8000000000002</v>
      </c>
      <c r="AE319" s="6">
        <v>106642.9</v>
      </c>
      <c r="AF319" s="6">
        <v>59150.1</v>
      </c>
      <c r="AG319" s="6">
        <v>1320099.8</v>
      </c>
      <c r="AH319" s="6">
        <v>130486</v>
      </c>
      <c r="AI319" s="6">
        <v>1047.0999999999999</v>
      </c>
      <c r="AJ319" s="6">
        <v>2025</v>
      </c>
      <c r="AK319" s="6">
        <v>11941.1</v>
      </c>
      <c r="AL319" s="6">
        <v>9173.4</v>
      </c>
      <c r="AM319" s="6">
        <v>49025.9</v>
      </c>
      <c r="AN319" s="6">
        <v>38675.1</v>
      </c>
      <c r="AO319" s="6">
        <v>8216.5</v>
      </c>
      <c r="AP319" s="6">
        <v>6571.6</v>
      </c>
      <c r="AQ319" s="6">
        <v>15031.1</v>
      </c>
      <c r="AR319" s="6">
        <v>5937</v>
      </c>
      <c r="AS319" s="6">
        <v>7.9</v>
      </c>
      <c r="AT319" s="6">
        <v>12.5</v>
      </c>
      <c r="AU319" s="7">
        <v>235378.29</v>
      </c>
      <c r="AV319" s="7">
        <v>33944</v>
      </c>
      <c r="AW319" s="6">
        <v>9518.5</v>
      </c>
      <c r="AX319" s="6">
        <v>4540.2</v>
      </c>
      <c r="AY319" s="71">
        <v>8452.9</v>
      </c>
      <c r="AZ319" s="71">
        <v>3846.7</v>
      </c>
      <c r="BA319" s="6">
        <v>1572.3</v>
      </c>
      <c r="BB319" s="6">
        <v>1.96</v>
      </c>
      <c r="BC319" s="6">
        <v>0.97</v>
      </c>
      <c r="BD319" s="6">
        <v>0.36</v>
      </c>
      <c r="BE319" s="6">
        <v>0.06</v>
      </c>
      <c r="BF319" s="6">
        <v>3.0289999999999999</v>
      </c>
      <c r="BG319" s="6">
        <v>1.796</v>
      </c>
      <c r="BH319" s="6">
        <v>30.56</v>
      </c>
      <c r="BI319" s="6">
        <v>225.1</v>
      </c>
      <c r="BJ319" s="6">
        <v>0.3</v>
      </c>
    </row>
    <row r="320" spans="1:62">
      <c r="A320" s="5">
        <v>41574</v>
      </c>
      <c r="B320" s="6">
        <v>2685.3</v>
      </c>
      <c r="C320" s="6">
        <v>1424.2</v>
      </c>
      <c r="D320" s="6">
        <v>4837.8</v>
      </c>
      <c r="E320" s="6">
        <v>1363.7</v>
      </c>
      <c r="F320" s="6">
        <v>260</v>
      </c>
      <c r="G320" s="6">
        <v>333.8</v>
      </c>
      <c r="H320" s="6">
        <v>0</v>
      </c>
      <c r="I320" s="6">
        <v>0</v>
      </c>
      <c r="J320" s="6">
        <v>434743.6</v>
      </c>
      <c r="K320" s="6">
        <v>175051.6</v>
      </c>
      <c r="L320" s="6">
        <v>41928</v>
      </c>
      <c r="M320" s="6">
        <v>10.3</v>
      </c>
      <c r="N320" s="6">
        <v>16.8</v>
      </c>
      <c r="O320" s="6">
        <v>13828.4</v>
      </c>
      <c r="P320" s="6">
        <v>6421.8</v>
      </c>
      <c r="Q320" s="6">
        <v>158641.60000000001</v>
      </c>
      <c r="R320" s="6">
        <v>127443.2</v>
      </c>
      <c r="S320" s="6">
        <v>79627</v>
      </c>
      <c r="T320" s="6">
        <v>68194</v>
      </c>
      <c r="U320" s="6">
        <v>86297.2</v>
      </c>
      <c r="V320" s="6">
        <v>58459.7</v>
      </c>
      <c r="W320" s="6">
        <v>8778.2999999999993</v>
      </c>
      <c r="X320" s="6">
        <v>6497.1</v>
      </c>
      <c r="Y320" s="6">
        <v>740546.7</v>
      </c>
      <c r="Z320" s="6">
        <v>388634.2</v>
      </c>
      <c r="AA320" s="6">
        <v>1317321.6000000001</v>
      </c>
      <c r="AB320" s="6">
        <v>130262.2</v>
      </c>
      <c r="AC320" s="6">
        <v>292.3</v>
      </c>
      <c r="AD320" s="6">
        <v>2194.8000000000002</v>
      </c>
      <c r="AE320" s="6">
        <v>106744.2</v>
      </c>
      <c r="AF320" s="6">
        <v>59214.5</v>
      </c>
      <c r="AG320" s="6">
        <v>1320204.6000000001</v>
      </c>
      <c r="AH320" s="6">
        <v>130510</v>
      </c>
      <c r="AI320" s="6">
        <v>1047.0999999999999</v>
      </c>
      <c r="AJ320" s="6">
        <v>2025</v>
      </c>
      <c r="AK320" s="6">
        <v>11948.3</v>
      </c>
      <c r="AL320" s="6">
        <v>9178.4</v>
      </c>
      <c r="AM320" s="6">
        <v>49037.1</v>
      </c>
      <c r="AN320" s="6">
        <v>38683.300000000003</v>
      </c>
      <c r="AO320" s="6">
        <v>8234.1</v>
      </c>
      <c r="AP320" s="6">
        <v>6583.3</v>
      </c>
      <c r="AQ320" s="6">
        <v>15053.3</v>
      </c>
      <c r="AR320" s="6">
        <v>5946.1</v>
      </c>
      <c r="AS320" s="6">
        <v>7.9</v>
      </c>
      <c r="AT320" s="6">
        <v>12.5</v>
      </c>
      <c r="AU320" s="7">
        <v>235378.29</v>
      </c>
      <c r="AV320" s="7">
        <v>33944</v>
      </c>
      <c r="AW320" s="6">
        <v>9521.6</v>
      </c>
      <c r="AX320" s="6">
        <v>4541.7</v>
      </c>
      <c r="AY320" s="71">
        <v>8452.9</v>
      </c>
      <c r="AZ320" s="71">
        <v>3846.7</v>
      </c>
      <c r="BA320" s="6">
        <v>1572.3</v>
      </c>
      <c r="BB320" s="6">
        <v>1.96</v>
      </c>
      <c r="BC320" s="6">
        <v>0.97</v>
      </c>
      <c r="BD320" s="6">
        <v>0.36</v>
      </c>
      <c r="BE320" s="6">
        <v>0.06</v>
      </c>
      <c r="BF320" s="6">
        <v>3.0289999999999999</v>
      </c>
      <c r="BG320" s="6">
        <v>1.796</v>
      </c>
      <c r="BH320" s="6">
        <v>30.56</v>
      </c>
      <c r="BI320" s="6">
        <v>227.4</v>
      </c>
      <c r="BJ320" s="6">
        <v>0.3</v>
      </c>
    </row>
    <row r="321" spans="1:62">
      <c r="A321" s="5">
        <v>41575</v>
      </c>
      <c r="B321" s="6">
        <v>2685.3</v>
      </c>
      <c r="C321" s="6">
        <v>1424.2</v>
      </c>
      <c r="D321" s="6">
        <v>4837.8</v>
      </c>
      <c r="E321" s="6">
        <v>1363.7</v>
      </c>
      <c r="F321" s="6">
        <v>260</v>
      </c>
      <c r="G321" s="6">
        <v>333.8</v>
      </c>
      <c r="H321" s="6">
        <v>0</v>
      </c>
      <c r="I321" s="6">
        <v>0</v>
      </c>
      <c r="J321" s="6">
        <v>435008.2</v>
      </c>
      <c r="K321" s="6">
        <v>173155.3</v>
      </c>
      <c r="L321" s="6">
        <v>41952</v>
      </c>
      <c r="M321" s="6">
        <v>10.3</v>
      </c>
      <c r="N321" s="6">
        <v>16.8</v>
      </c>
      <c r="O321" s="6">
        <v>13828.4</v>
      </c>
      <c r="P321" s="6">
        <v>6421.8</v>
      </c>
      <c r="Q321" s="6">
        <v>158667.4</v>
      </c>
      <c r="R321" s="6">
        <v>127464.1</v>
      </c>
      <c r="S321" s="6">
        <v>79644.399999999994</v>
      </c>
      <c r="T321" s="6">
        <v>68208.600000000006</v>
      </c>
      <c r="U321" s="6">
        <v>86318.1</v>
      </c>
      <c r="V321" s="6">
        <v>58474.400000000001</v>
      </c>
      <c r="W321" s="6">
        <v>8778.2999999999993</v>
      </c>
      <c r="X321" s="6">
        <v>6497.1</v>
      </c>
      <c r="Y321" s="6">
        <v>740836.6</v>
      </c>
      <c r="Z321" s="6">
        <v>388779.4</v>
      </c>
      <c r="AA321" s="6">
        <v>1317605.7</v>
      </c>
      <c r="AB321" s="6">
        <v>130286.2</v>
      </c>
      <c r="AC321" s="6">
        <v>292.3</v>
      </c>
      <c r="AD321" s="6">
        <v>2194.8000000000002</v>
      </c>
      <c r="AE321" s="6">
        <v>106845.1</v>
      </c>
      <c r="AF321" s="6">
        <v>59276.2</v>
      </c>
      <c r="AG321" s="6">
        <v>1320309</v>
      </c>
      <c r="AH321" s="6">
        <v>130534</v>
      </c>
      <c r="AI321" s="6">
        <v>1047.0999999999999</v>
      </c>
      <c r="AJ321" s="6">
        <v>2025</v>
      </c>
      <c r="AK321" s="6">
        <v>11955.6</v>
      </c>
      <c r="AL321" s="6">
        <v>9183.2000000000007</v>
      </c>
      <c r="AM321" s="6">
        <v>49048.9</v>
      </c>
      <c r="AN321" s="6">
        <v>38692</v>
      </c>
      <c r="AO321" s="6">
        <v>8251.6</v>
      </c>
      <c r="AP321" s="6">
        <v>6601</v>
      </c>
      <c r="AQ321" s="6">
        <v>15073.9</v>
      </c>
      <c r="AR321" s="6">
        <v>5954.3</v>
      </c>
      <c r="AS321" s="6">
        <v>7.9</v>
      </c>
      <c r="AT321" s="6">
        <v>12.5</v>
      </c>
      <c r="AU321" s="7">
        <v>235378.29</v>
      </c>
      <c r="AV321" s="7">
        <v>33944</v>
      </c>
      <c r="AW321" s="6">
        <v>9525.7999999999993</v>
      </c>
      <c r="AX321" s="6">
        <v>4544</v>
      </c>
      <c r="AY321" s="71">
        <v>8452.9</v>
      </c>
      <c r="AZ321" s="71">
        <v>3846.7</v>
      </c>
      <c r="BA321" s="6">
        <v>1572.3</v>
      </c>
      <c r="BB321" s="6">
        <v>1.96</v>
      </c>
      <c r="BC321" s="6">
        <v>0.97</v>
      </c>
      <c r="BD321" s="6">
        <v>0.36</v>
      </c>
      <c r="BE321" s="6">
        <v>0.06</v>
      </c>
      <c r="BF321" s="6">
        <v>3.0289999999999999</v>
      </c>
      <c r="BG321" s="6">
        <v>1.796</v>
      </c>
      <c r="BH321" s="6">
        <v>30.56</v>
      </c>
      <c r="BI321" s="6">
        <v>229.6</v>
      </c>
      <c r="BJ321" s="6">
        <v>0.3</v>
      </c>
    </row>
    <row r="322" spans="1:62">
      <c r="A322" s="5">
        <v>41576</v>
      </c>
      <c r="B322" s="6">
        <v>2685.9</v>
      </c>
      <c r="C322" s="6">
        <v>1424.5</v>
      </c>
      <c r="D322" s="6">
        <v>4838.8999999999996</v>
      </c>
      <c r="E322" s="6">
        <v>1363.7</v>
      </c>
      <c r="F322" s="6">
        <v>260</v>
      </c>
      <c r="G322" s="6">
        <v>333.8</v>
      </c>
      <c r="H322" s="6">
        <v>0</v>
      </c>
      <c r="I322" s="6">
        <v>0</v>
      </c>
      <c r="J322" s="6">
        <v>435272.6</v>
      </c>
      <c r="K322" s="6">
        <v>173259.2</v>
      </c>
      <c r="L322" s="6">
        <v>41976</v>
      </c>
      <c r="M322" s="6">
        <v>10.3</v>
      </c>
      <c r="N322" s="6">
        <v>16.8</v>
      </c>
      <c r="O322" s="6">
        <v>13828.4</v>
      </c>
      <c r="P322" s="6">
        <v>6421.8</v>
      </c>
      <c r="Q322" s="6">
        <v>158693.5</v>
      </c>
      <c r="R322" s="6">
        <v>127485.3</v>
      </c>
      <c r="S322" s="6">
        <v>79661.2</v>
      </c>
      <c r="T322" s="6">
        <v>68222.5</v>
      </c>
      <c r="U322" s="6">
        <v>86338.5</v>
      </c>
      <c r="V322" s="6">
        <v>58488.800000000003</v>
      </c>
      <c r="W322" s="6">
        <v>8778.2999999999993</v>
      </c>
      <c r="X322" s="6">
        <v>6497.1</v>
      </c>
      <c r="Y322" s="6">
        <v>741062.7</v>
      </c>
      <c r="Z322" s="6">
        <v>388894.2</v>
      </c>
      <c r="AA322" s="6">
        <v>1317826.2</v>
      </c>
      <c r="AB322" s="6">
        <v>130310.2</v>
      </c>
      <c r="AC322" s="6">
        <v>292.3</v>
      </c>
      <c r="AD322" s="6">
        <v>2194.8000000000002</v>
      </c>
      <c r="AE322" s="6">
        <v>107008.4</v>
      </c>
      <c r="AF322" s="6">
        <v>59366.9</v>
      </c>
      <c r="AG322" s="6">
        <v>1320476</v>
      </c>
      <c r="AH322" s="6">
        <v>130558</v>
      </c>
      <c r="AI322" s="6">
        <v>1047.0999999999999</v>
      </c>
      <c r="AJ322" s="6">
        <v>2025</v>
      </c>
      <c r="AK322" s="6">
        <v>11963</v>
      </c>
      <c r="AL322" s="6">
        <v>9188.2000000000007</v>
      </c>
      <c r="AM322" s="6">
        <v>49059.9</v>
      </c>
      <c r="AN322" s="6">
        <v>38699.9</v>
      </c>
      <c r="AO322" s="6">
        <v>8269.4</v>
      </c>
      <c r="AP322" s="6">
        <v>6615.8</v>
      </c>
      <c r="AQ322" s="6">
        <v>15095</v>
      </c>
      <c r="AR322" s="6">
        <v>5962.9</v>
      </c>
      <c r="AS322" s="6">
        <v>7.9</v>
      </c>
      <c r="AT322" s="6">
        <v>12.5</v>
      </c>
      <c r="AU322" s="7">
        <v>235378.29</v>
      </c>
      <c r="AV322" s="7">
        <v>33944</v>
      </c>
      <c r="AW322" s="6">
        <v>9530.1</v>
      </c>
      <c r="AX322" s="6">
        <v>4546.2</v>
      </c>
      <c r="AY322" s="71">
        <v>8452.9</v>
      </c>
      <c r="AZ322" s="71">
        <v>3846.7</v>
      </c>
      <c r="BA322" s="6">
        <v>1572.3</v>
      </c>
      <c r="BB322" s="6">
        <v>1.96</v>
      </c>
      <c r="BC322" s="6">
        <v>0.97</v>
      </c>
      <c r="BD322" s="6">
        <v>0.36</v>
      </c>
      <c r="BE322" s="6">
        <v>0.06</v>
      </c>
      <c r="BF322" s="6">
        <v>3.0289999999999999</v>
      </c>
      <c r="BG322" s="6">
        <v>1.796</v>
      </c>
      <c r="BH322" s="6">
        <v>30.56</v>
      </c>
      <c r="BI322" s="6">
        <v>232.1</v>
      </c>
      <c r="BJ322" s="6">
        <v>0.3</v>
      </c>
    </row>
    <row r="323" spans="1:62">
      <c r="A323" s="5">
        <v>41577</v>
      </c>
      <c r="B323" s="6">
        <v>2685.9</v>
      </c>
      <c r="C323" s="6">
        <v>1424.5</v>
      </c>
      <c r="D323" s="6">
        <v>4838.8999999999996</v>
      </c>
      <c r="E323" s="6">
        <v>1363.7</v>
      </c>
      <c r="F323" s="6">
        <v>260</v>
      </c>
      <c r="G323" s="6">
        <v>333.8</v>
      </c>
      <c r="H323" s="6">
        <v>0</v>
      </c>
      <c r="I323" s="6">
        <v>0</v>
      </c>
      <c r="J323" s="6">
        <v>435531.5</v>
      </c>
      <c r="K323" s="6">
        <v>173361.2</v>
      </c>
      <c r="L323" s="6">
        <v>42000</v>
      </c>
      <c r="M323" s="6">
        <v>10.3</v>
      </c>
      <c r="N323" s="6">
        <v>16.8</v>
      </c>
      <c r="O323" s="6">
        <v>13828.4</v>
      </c>
      <c r="P323" s="6">
        <v>6421.8</v>
      </c>
      <c r="Q323" s="6">
        <v>158719.4</v>
      </c>
      <c r="R323" s="6">
        <v>127506.2</v>
      </c>
      <c r="S323" s="6">
        <v>79678.600000000006</v>
      </c>
      <c r="T323" s="6">
        <v>68237</v>
      </c>
      <c r="U323" s="6">
        <v>86359.9</v>
      </c>
      <c r="V323" s="6">
        <v>58503.9</v>
      </c>
      <c r="W323" s="6">
        <v>8778.2999999999993</v>
      </c>
      <c r="X323" s="6">
        <v>6497.1</v>
      </c>
      <c r="Y323" s="6">
        <v>741281.8</v>
      </c>
      <c r="Z323" s="6">
        <v>389000.2</v>
      </c>
      <c r="AA323" s="6">
        <v>1318041.3</v>
      </c>
      <c r="AB323" s="6">
        <v>130334.2</v>
      </c>
      <c r="AC323" s="6">
        <v>292.3</v>
      </c>
      <c r="AD323" s="6">
        <v>2194.8000000000002</v>
      </c>
      <c r="AE323" s="6">
        <v>107196.9</v>
      </c>
      <c r="AF323" s="6">
        <v>59476.3</v>
      </c>
      <c r="AG323" s="6">
        <v>1320666.8</v>
      </c>
      <c r="AH323" s="6">
        <v>130582</v>
      </c>
      <c r="AI323" s="6">
        <v>1047.0999999999999</v>
      </c>
      <c r="AJ323" s="6">
        <v>2025</v>
      </c>
      <c r="AK323" s="6">
        <v>11969.2</v>
      </c>
      <c r="AL323" s="6">
        <v>9192.7999999999993</v>
      </c>
      <c r="AM323" s="6">
        <v>49071.8</v>
      </c>
      <c r="AN323" s="6">
        <v>38708.6</v>
      </c>
      <c r="AO323" s="6">
        <v>8287.2000000000007</v>
      </c>
      <c r="AP323" s="6">
        <v>6630.6</v>
      </c>
      <c r="AQ323" s="6">
        <v>15117.3</v>
      </c>
      <c r="AR323" s="6">
        <v>5971.9</v>
      </c>
      <c r="AS323" s="6">
        <v>7.9</v>
      </c>
      <c r="AT323" s="6">
        <v>12.5</v>
      </c>
      <c r="AU323" s="7">
        <v>235378.29</v>
      </c>
      <c r="AV323" s="7">
        <v>33944</v>
      </c>
      <c r="AW323" s="6">
        <v>9556.1</v>
      </c>
      <c r="AX323" s="6">
        <v>4558.8999999999996</v>
      </c>
      <c r="AY323" s="71">
        <v>8473.9</v>
      </c>
      <c r="AZ323" s="71">
        <v>3856.5</v>
      </c>
      <c r="BA323" s="6">
        <v>1575.8</v>
      </c>
      <c r="BB323" s="6">
        <v>1.96</v>
      </c>
      <c r="BC323" s="6">
        <v>0.97</v>
      </c>
      <c r="BD323" s="6">
        <v>0.36</v>
      </c>
      <c r="BE323" s="6">
        <v>0.06</v>
      </c>
      <c r="BF323" s="6">
        <v>3.0289999999999999</v>
      </c>
      <c r="BG323" s="6">
        <v>1.796</v>
      </c>
      <c r="BH323" s="6">
        <v>30.56</v>
      </c>
      <c r="BI323" s="6">
        <v>234.2</v>
      </c>
      <c r="BJ323" s="6">
        <v>0.3</v>
      </c>
    </row>
    <row r="324" spans="1:62">
      <c r="A324" s="5">
        <v>41578</v>
      </c>
      <c r="B324" s="6">
        <v>2685.9</v>
      </c>
      <c r="C324" s="6">
        <v>1424.5</v>
      </c>
      <c r="D324" s="6">
        <v>4838.8999999999996</v>
      </c>
      <c r="E324" s="6">
        <v>1363.7</v>
      </c>
      <c r="F324" s="6">
        <v>260</v>
      </c>
      <c r="G324" s="6">
        <v>333.8</v>
      </c>
      <c r="H324" s="6">
        <v>0</v>
      </c>
      <c r="I324" s="6">
        <v>0</v>
      </c>
      <c r="J324" s="6">
        <v>435788.9</v>
      </c>
      <c r="K324" s="6">
        <v>173462.6</v>
      </c>
      <c r="L324" s="6">
        <v>42024</v>
      </c>
      <c r="M324" s="6">
        <v>10.3</v>
      </c>
      <c r="N324" s="6">
        <v>16.8</v>
      </c>
      <c r="O324" s="6">
        <v>13828.4</v>
      </c>
      <c r="P324" s="6">
        <v>6421.8</v>
      </c>
      <c r="Q324" s="6">
        <v>158745.29999999999</v>
      </c>
      <c r="R324" s="6">
        <v>127527</v>
      </c>
      <c r="S324" s="6">
        <v>79693.8</v>
      </c>
      <c r="T324" s="6">
        <v>68249.8</v>
      </c>
      <c r="U324" s="6">
        <v>86380.5</v>
      </c>
      <c r="V324" s="6">
        <v>58518.1</v>
      </c>
      <c r="W324" s="6">
        <v>8778.2999999999993</v>
      </c>
      <c r="X324" s="6">
        <v>6497.1</v>
      </c>
      <c r="Y324" s="6">
        <v>741591</v>
      </c>
      <c r="Z324" s="6">
        <v>389140.1</v>
      </c>
      <c r="AA324" s="6">
        <v>1318345.2</v>
      </c>
      <c r="AB324" s="6">
        <v>130358.2</v>
      </c>
      <c r="AC324" s="6">
        <v>292.3</v>
      </c>
      <c r="AD324" s="6">
        <v>2194.8000000000002</v>
      </c>
      <c r="AE324" s="6">
        <v>107392.9</v>
      </c>
      <c r="AF324" s="6">
        <v>59596.5</v>
      </c>
      <c r="AG324" s="6">
        <v>1320845.1000000001</v>
      </c>
      <c r="AH324" s="6">
        <v>130606</v>
      </c>
      <c r="AI324" s="6">
        <v>1047.0999999999999</v>
      </c>
      <c r="AJ324" s="6">
        <v>2025</v>
      </c>
      <c r="AK324" s="6">
        <v>11975.6</v>
      </c>
      <c r="AL324" s="6">
        <v>9197.5</v>
      </c>
      <c r="AM324" s="6">
        <v>49082.1</v>
      </c>
      <c r="AN324" s="6">
        <v>38716.1</v>
      </c>
      <c r="AO324" s="6">
        <v>8304.9</v>
      </c>
      <c r="AP324" s="6">
        <v>6645.3</v>
      </c>
      <c r="AQ324" s="6">
        <v>15134.5</v>
      </c>
      <c r="AR324" s="6">
        <v>5978.8</v>
      </c>
      <c r="AS324" s="6">
        <v>7.9</v>
      </c>
      <c r="AT324" s="6">
        <v>12.5</v>
      </c>
      <c r="AU324" s="7">
        <v>235378.29</v>
      </c>
      <c r="AV324" s="7">
        <v>33944</v>
      </c>
      <c r="AW324" s="6">
        <v>9692.7000000000007</v>
      </c>
      <c r="AX324" s="6">
        <v>4623.6000000000004</v>
      </c>
      <c r="AY324" s="71">
        <v>8603.6</v>
      </c>
      <c r="AZ324" s="71">
        <v>3914.9</v>
      </c>
      <c r="BA324" s="6">
        <v>1599.8</v>
      </c>
      <c r="BB324" s="6">
        <v>1.96</v>
      </c>
      <c r="BC324" s="6">
        <v>0.97</v>
      </c>
      <c r="BD324" s="6">
        <v>0.36</v>
      </c>
      <c r="BE324" s="6">
        <v>0.06</v>
      </c>
      <c r="BF324" s="6">
        <v>3.0289999999999999</v>
      </c>
      <c r="BG324" s="6">
        <v>1.796</v>
      </c>
      <c r="BH324" s="6">
        <v>30.56</v>
      </c>
      <c r="BI324" s="6">
        <v>236</v>
      </c>
      <c r="BJ324" s="6">
        <v>0.3</v>
      </c>
    </row>
    <row r="325" spans="1:62">
      <c r="A325" s="17"/>
      <c r="B325" s="18"/>
      <c r="C325" s="18"/>
      <c r="D325" s="18"/>
      <c r="E325" s="18"/>
      <c r="F325" s="18"/>
      <c r="G325" s="18"/>
      <c r="H325" s="18"/>
      <c r="I325" s="18"/>
      <c r="J325" s="19"/>
      <c r="K325" s="19"/>
      <c r="L325" s="19"/>
      <c r="M325" s="18"/>
      <c r="N325" s="18"/>
      <c r="O325" s="21"/>
      <c r="P325" s="18"/>
      <c r="Q325" s="18"/>
      <c r="R325" s="18"/>
      <c r="S325" s="18"/>
      <c r="T325" s="22"/>
      <c r="U325" s="18"/>
      <c r="V325" s="18"/>
      <c r="W325" s="18"/>
      <c r="X325" s="18"/>
      <c r="Y325" s="18"/>
      <c r="Z325" s="18"/>
      <c r="AA325" s="18"/>
      <c r="AB325" s="21"/>
      <c r="AC325" s="18"/>
      <c r="AD325" s="18"/>
      <c r="AE325" s="24"/>
      <c r="AF325" s="25"/>
      <c r="AG325" s="24"/>
      <c r="AH325" s="18"/>
      <c r="AI325" s="18"/>
      <c r="AJ325" s="18"/>
      <c r="AK325" s="18"/>
      <c r="AL325" s="18"/>
      <c r="AM325" s="18"/>
      <c r="AN325" s="18"/>
      <c r="AO325" s="18"/>
      <c r="AP325" s="18"/>
      <c r="AQ325" s="21"/>
      <c r="AR325" s="21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</row>
    <row r="326" spans="1:62">
      <c r="A326" s="5">
        <v>41578</v>
      </c>
      <c r="B326" s="6">
        <v>2685.9</v>
      </c>
      <c r="C326" s="6">
        <v>1424.5</v>
      </c>
      <c r="D326" s="6">
        <v>4838.8999999999996</v>
      </c>
      <c r="E326" s="6">
        <v>1363.7</v>
      </c>
      <c r="F326" s="6">
        <v>260</v>
      </c>
      <c r="G326" s="6">
        <v>333.8</v>
      </c>
      <c r="H326" s="6">
        <v>0</v>
      </c>
      <c r="I326" s="6">
        <v>0</v>
      </c>
      <c r="J326" s="6">
        <v>435788.9</v>
      </c>
      <c r="K326" s="6">
        <v>173462.6</v>
      </c>
      <c r="L326" s="6">
        <v>42024</v>
      </c>
      <c r="M326" s="6">
        <v>10.3</v>
      </c>
      <c r="N326" s="6">
        <v>16.8</v>
      </c>
      <c r="O326" s="6">
        <v>13828.4</v>
      </c>
      <c r="P326" s="6">
        <v>6421.8</v>
      </c>
      <c r="Q326" s="6">
        <v>158745.29999999999</v>
      </c>
      <c r="R326" s="6">
        <v>127527</v>
      </c>
      <c r="S326" s="6">
        <v>79693.8</v>
      </c>
      <c r="T326" s="6">
        <v>68249.8</v>
      </c>
      <c r="U326" s="6">
        <v>86380.5</v>
      </c>
      <c r="V326" s="6">
        <v>58518.1</v>
      </c>
      <c r="W326" s="6">
        <v>8778.2999999999993</v>
      </c>
      <c r="X326" s="6">
        <v>6497.1</v>
      </c>
      <c r="Y326" s="6">
        <v>741591</v>
      </c>
      <c r="Z326" s="6">
        <v>389140.1</v>
      </c>
      <c r="AA326" s="6">
        <v>1318345.2</v>
      </c>
      <c r="AB326" s="6">
        <v>130358.2</v>
      </c>
      <c r="AC326" s="6">
        <v>292.3</v>
      </c>
      <c r="AD326" s="6">
        <v>2203</v>
      </c>
      <c r="AE326" s="6">
        <v>107392.9</v>
      </c>
      <c r="AF326" s="6">
        <v>59596.5</v>
      </c>
      <c r="AG326" s="6">
        <v>1320845.1000000001</v>
      </c>
      <c r="AH326" s="6">
        <v>130606</v>
      </c>
      <c r="AI326" s="6">
        <v>1047.0999999999999</v>
      </c>
      <c r="AJ326" s="6">
        <v>2025</v>
      </c>
      <c r="AK326" s="6">
        <v>11975.6</v>
      </c>
      <c r="AL326" s="6">
        <v>9197.5</v>
      </c>
      <c r="AM326" s="6">
        <v>49082.1</v>
      </c>
      <c r="AN326" s="6">
        <v>38716.1</v>
      </c>
      <c r="AO326" s="6">
        <v>8304.9</v>
      </c>
      <c r="AP326" s="6">
        <v>6645.3</v>
      </c>
      <c r="AQ326" s="6">
        <v>15134.5</v>
      </c>
      <c r="AR326" s="6">
        <v>5978.8</v>
      </c>
      <c r="AS326" s="6">
        <v>7.9</v>
      </c>
      <c r="AT326" s="6">
        <v>12.5</v>
      </c>
      <c r="AU326" s="7">
        <v>235378.29</v>
      </c>
      <c r="AV326" s="7">
        <v>33944</v>
      </c>
      <c r="AW326" s="6">
        <v>9692.7000000000007</v>
      </c>
      <c r="AX326" s="6">
        <v>4623.6000000000004</v>
      </c>
      <c r="AY326" s="71">
        <v>8603.6</v>
      </c>
      <c r="AZ326" s="71">
        <v>3914.9</v>
      </c>
      <c r="BA326" s="6">
        <v>27.5</v>
      </c>
      <c r="BB326" s="6">
        <v>1.96</v>
      </c>
      <c r="BC326" s="6">
        <v>0.97</v>
      </c>
      <c r="BD326" s="6">
        <v>0.36</v>
      </c>
      <c r="BE326" s="6">
        <v>0.06</v>
      </c>
      <c r="BF326" s="6">
        <v>3.0289999999999999</v>
      </c>
      <c r="BG326" s="6">
        <v>1.796</v>
      </c>
      <c r="BH326" s="6">
        <v>30.56</v>
      </c>
      <c r="BI326" s="6">
        <v>236</v>
      </c>
      <c r="BJ326" s="6">
        <v>0.3</v>
      </c>
    </row>
    <row r="327" spans="1:62">
      <c r="A327" s="5">
        <v>41579</v>
      </c>
      <c r="B327" s="6">
        <v>2685.9</v>
      </c>
      <c r="C327" s="6">
        <v>1424.5</v>
      </c>
      <c r="D327" s="6">
        <v>4838.8999999999996</v>
      </c>
      <c r="E327" s="6">
        <v>1363.7</v>
      </c>
      <c r="F327" s="6">
        <v>260</v>
      </c>
      <c r="G327" s="6">
        <v>333.8</v>
      </c>
      <c r="H327" s="6">
        <v>0</v>
      </c>
      <c r="I327" s="6">
        <v>0</v>
      </c>
      <c r="J327" s="6">
        <v>436047.1</v>
      </c>
      <c r="K327" s="6">
        <v>173564</v>
      </c>
      <c r="L327" s="6">
        <v>42048</v>
      </c>
      <c r="M327" s="6">
        <v>10.3</v>
      </c>
      <c r="N327" s="6">
        <v>16.8</v>
      </c>
      <c r="O327" s="6">
        <v>13828.4</v>
      </c>
      <c r="P327" s="6">
        <v>6421.8</v>
      </c>
      <c r="Q327" s="48">
        <v>158771.4</v>
      </c>
      <c r="R327" s="48">
        <v>127548</v>
      </c>
      <c r="S327" s="6">
        <v>79710.399999999994</v>
      </c>
      <c r="T327" s="6">
        <v>68263.8</v>
      </c>
      <c r="U327" s="6">
        <v>86400.8</v>
      </c>
      <c r="V327" s="6">
        <v>58532.1</v>
      </c>
      <c r="W327" s="6">
        <v>8778.2999999999993</v>
      </c>
      <c r="X327" s="6">
        <v>6497.1</v>
      </c>
      <c r="Y327" s="6">
        <v>741885.3</v>
      </c>
      <c r="Z327" s="6">
        <v>389283.3</v>
      </c>
      <c r="AA327" s="6">
        <v>1318635.6000000001</v>
      </c>
      <c r="AB327" s="6">
        <v>130382.2</v>
      </c>
      <c r="AC327" s="6">
        <v>292.3</v>
      </c>
      <c r="AD327" s="6">
        <v>2203</v>
      </c>
      <c r="AE327" s="6">
        <v>107580.4</v>
      </c>
      <c r="AF327" s="6">
        <v>59702.9</v>
      </c>
      <c r="AG327" s="6">
        <v>1321055</v>
      </c>
      <c r="AH327" s="6">
        <v>130630</v>
      </c>
      <c r="AI327" s="6">
        <v>1047.0999999999999</v>
      </c>
      <c r="AJ327" s="6">
        <v>2025</v>
      </c>
      <c r="AK327" s="6">
        <v>11981.7</v>
      </c>
      <c r="AL327" s="6">
        <v>9202.1</v>
      </c>
      <c r="AM327" s="6">
        <v>49093.5</v>
      </c>
      <c r="AN327" s="6">
        <v>38724.5</v>
      </c>
      <c r="AO327" s="6">
        <v>8322.4</v>
      </c>
      <c r="AP327" s="6">
        <v>6659.8</v>
      </c>
      <c r="AQ327" s="6">
        <v>15154.5</v>
      </c>
      <c r="AR327" s="6">
        <v>5986.8</v>
      </c>
      <c r="AS327" s="6">
        <v>7.9</v>
      </c>
      <c r="AT327" s="6">
        <v>12.5</v>
      </c>
      <c r="AU327" s="7">
        <v>235378.29</v>
      </c>
      <c r="AV327" s="7">
        <v>33944</v>
      </c>
      <c r="AW327" s="6">
        <v>9799.6</v>
      </c>
      <c r="AX327" s="6">
        <v>4674.7</v>
      </c>
      <c r="AY327" s="71">
        <v>8702.2999999999993</v>
      </c>
      <c r="AZ327" s="71">
        <v>3959.5</v>
      </c>
      <c r="BA327" s="6">
        <v>46.1</v>
      </c>
      <c r="BB327" s="6">
        <v>1.96</v>
      </c>
      <c r="BC327" s="6">
        <v>0.97</v>
      </c>
      <c r="BD327" s="6">
        <v>0.36</v>
      </c>
      <c r="BE327" s="6">
        <v>0.06</v>
      </c>
      <c r="BF327" s="6">
        <v>3.0289999999999999</v>
      </c>
      <c r="BG327" s="6">
        <v>1.796</v>
      </c>
      <c r="BH327" s="6">
        <v>30.56</v>
      </c>
      <c r="BI327" s="6">
        <v>236.9</v>
      </c>
      <c r="BJ327" s="6">
        <v>0.3</v>
      </c>
    </row>
    <row r="328" spans="1:62">
      <c r="A328" s="5">
        <v>41580</v>
      </c>
      <c r="B328" s="6">
        <v>2685.9</v>
      </c>
      <c r="C328" s="6">
        <v>1424.5</v>
      </c>
      <c r="D328" s="6">
        <v>4838.8999999999996</v>
      </c>
      <c r="E328" s="6">
        <v>1363.7</v>
      </c>
      <c r="F328" s="6">
        <v>260</v>
      </c>
      <c r="G328" s="6">
        <v>333.8</v>
      </c>
      <c r="H328" s="6">
        <v>0</v>
      </c>
      <c r="I328" s="6">
        <v>0</v>
      </c>
      <c r="J328" s="6">
        <v>436305.4</v>
      </c>
      <c r="K328" s="6">
        <v>173665.4</v>
      </c>
      <c r="L328" s="6">
        <v>42072</v>
      </c>
      <c r="M328" s="6">
        <v>10.3</v>
      </c>
      <c r="N328" s="6">
        <v>16.8</v>
      </c>
      <c r="O328" s="6">
        <v>13828.4</v>
      </c>
      <c r="P328" s="6">
        <v>6421.8</v>
      </c>
      <c r="Q328" s="48">
        <v>158798.5</v>
      </c>
      <c r="R328" s="48">
        <v>127570</v>
      </c>
      <c r="S328" s="6">
        <v>79728.7</v>
      </c>
      <c r="T328" s="6">
        <v>68278.7</v>
      </c>
      <c r="U328" s="6">
        <v>86421.1</v>
      </c>
      <c r="V328" s="6">
        <v>58546.1</v>
      </c>
      <c r="W328" s="6">
        <v>8778.2999999999993</v>
      </c>
      <c r="X328" s="6">
        <v>6497.1</v>
      </c>
      <c r="Y328" s="6">
        <v>742225.9</v>
      </c>
      <c r="Z328" s="6">
        <v>389438.2</v>
      </c>
      <c r="AA328" s="6">
        <v>1318974.7</v>
      </c>
      <c r="AB328" s="6">
        <v>130406.2</v>
      </c>
      <c r="AC328" s="6">
        <v>292.3</v>
      </c>
      <c r="AD328" s="6">
        <v>2203</v>
      </c>
      <c r="AE328" s="6">
        <v>107760.9</v>
      </c>
      <c r="AF328" s="6">
        <v>59816.5</v>
      </c>
      <c r="AG328" s="6">
        <v>1321239.8999999999</v>
      </c>
      <c r="AH328" s="6">
        <v>130654</v>
      </c>
      <c r="AI328" s="6">
        <v>1047.0999999999999</v>
      </c>
      <c r="AJ328" s="6">
        <v>2025</v>
      </c>
      <c r="AK328" s="6">
        <v>11987.8</v>
      </c>
      <c r="AL328" s="6">
        <v>9206.7000000000007</v>
      </c>
      <c r="AM328" s="6">
        <v>49106.1</v>
      </c>
      <c r="AN328" s="6">
        <v>38733.699999999997</v>
      </c>
      <c r="AO328" s="6">
        <v>8339.7999999999993</v>
      </c>
      <c r="AP328" s="6">
        <v>6674.1</v>
      </c>
      <c r="AQ328" s="6">
        <v>15180.8</v>
      </c>
      <c r="AR328" s="6">
        <v>5997.5</v>
      </c>
      <c r="AS328" s="6">
        <v>7.9</v>
      </c>
      <c r="AT328" s="6">
        <v>12.5</v>
      </c>
      <c r="AU328" s="7">
        <v>235378.29</v>
      </c>
      <c r="AV328" s="7">
        <v>33944</v>
      </c>
      <c r="AW328" s="6">
        <v>9936.2000000000007</v>
      </c>
      <c r="AX328" s="6">
        <v>4739.3999999999996</v>
      </c>
      <c r="AY328" s="71">
        <v>8832.2999999999993</v>
      </c>
      <c r="AZ328" s="71">
        <v>4017.9</v>
      </c>
      <c r="BA328" s="6">
        <v>70.099999999999994</v>
      </c>
      <c r="BB328" s="6">
        <v>1.96</v>
      </c>
      <c r="BC328" s="6">
        <v>0.97</v>
      </c>
      <c r="BD328" s="6">
        <v>0.36</v>
      </c>
      <c r="BE328" s="6">
        <v>0.06</v>
      </c>
      <c r="BF328" s="6">
        <v>3.0289999999999999</v>
      </c>
      <c r="BG328" s="6">
        <v>1.796</v>
      </c>
      <c r="BH328" s="6">
        <v>30.56</v>
      </c>
      <c r="BI328" s="6">
        <v>237.9</v>
      </c>
      <c r="BJ328" s="6">
        <v>0.3</v>
      </c>
    </row>
    <row r="329" spans="1:62">
      <c r="A329" s="5">
        <v>41581</v>
      </c>
      <c r="B329" s="6">
        <v>2685.9</v>
      </c>
      <c r="C329" s="6">
        <v>1424.5</v>
      </c>
      <c r="D329" s="6">
        <v>4838.8999999999996</v>
      </c>
      <c r="E329" s="6">
        <v>1363.7</v>
      </c>
      <c r="F329" s="6">
        <v>260</v>
      </c>
      <c r="G329" s="6">
        <v>333.8</v>
      </c>
      <c r="H329" s="6">
        <v>0</v>
      </c>
      <c r="I329" s="6">
        <v>0</v>
      </c>
      <c r="J329" s="6">
        <v>436566</v>
      </c>
      <c r="K329" s="6">
        <v>173767.6</v>
      </c>
      <c r="L329" s="6">
        <v>42096</v>
      </c>
      <c r="M329" s="6">
        <v>10.3</v>
      </c>
      <c r="N329" s="6">
        <v>16.8</v>
      </c>
      <c r="O329" s="6">
        <v>13828.4</v>
      </c>
      <c r="P329" s="6">
        <v>6421.8</v>
      </c>
      <c r="Q329" s="48">
        <v>158827.5</v>
      </c>
      <c r="R329" s="48">
        <v>127593.60000000001</v>
      </c>
      <c r="S329" s="6">
        <v>79745.600000000006</v>
      </c>
      <c r="T329" s="6">
        <v>68292.899999999994</v>
      </c>
      <c r="U329" s="6">
        <v>86441.3</v>
      </c>
      <c r="V329" s="6">
        <v>58560.1</v>
      </c>
      <c r="W329" s="6">
        <v>8778.2999999999993</v>
      </c>
      <c r="X329" s="6">
        <v>6497.1</v>
      </c>
      <c r="Y329" s="6">
        <v>742564.6</v>
      </c>
      <c r="Z329" s="6">
        <v>389593.5</v>
      </c>
      <c r="AA329" s="6">
        <v>1319306.7</v>
      </c>
      <c r="AB329" s="6">
        <v>130430.2</v>
      </c>
      <c r="AC329" s="6">
        <v>292.3</v>
      </c>
      <c r="AD329" s="6">
        <v>2203</v>
      </c>
      <c r="AE329" s="6">
        <v>107942.3</v>
      </c>
      <c r="AF329" s="6">
        <v>59930.2</v>
      </c>
      <c r="AG329" s="6">
        <v>1321422.6000000001</v>
      </c>
      <c r="AH329" s="6">
        <v>130678</v>
      </c>
      <c r="AI329" s="6">
        <v>1047.0999999999999</v>
      </c>
      <c r="AJ329" s="6">
        <v>2025</v>
      </c>
      <c r="AK329" s="6">
        <v>11994.1</v>
      </c>
      <c r="AL329" s="6">
        <v>9211.4</v>
      </c>
      <c r="AM329" s="6">
        <v>49118.8</v>
      </c>
      <c r="AN329" s="6">
        <v>38743</v>
      </c>
      <c r="AO329" s="6">
        <v>8358.2999999999993</v>
      </c>
      <c r="AP329" s="6">
        <v>6689</v>
      </c>
      <c r="AQ329" s="6">
        <v>15201.4</v>
      </c>
      <c r="AR329" s="6">
        <v>6005.8</v>
      </c>
      <c r="AS329" s="6">
        <v>7.9</v>
      </c>
      <c r="AT329" s="6">
        <v>12.5</v>
      </c>
      <c r="AU329" s="7">
        <v>235378.29</v>
      </c>
      <c r="AV329" s="7">
        <v>33944</v>
      </c>
      <c r="AW329" s="6">
        <v>10073.1</v>
      </c>
      <c r="AX329" s="6">
        <v>4804.3</v>
      </c>
      <c r="AY329" s="71">
        <v>8962</v>
      </c>
      <c r="AZ329" s="71">
        <v>4076.2</v>
      </c>
      <c r="BA329" s="6">
        <v>94.1</v>
      </c>
      <c r="BB329" s="6">
        <v>1.96</v>
      </c>
      <c r="BC329" s="6">
        <v>0.97</v>
      </c>
      <c r="BD329" s="6">
        <v>0.36</v>
      </c>
      <c r="BE329" s="6">
        <v>0.06</v>
      </c>
      <c r="BF329" s="6">
        <v>3.0289999999999999</v>
      </c>
      <c r="BG329" s="6">
        <v>1.796</v>
      </c>
      <c r="BH329" s="6">
        <v>30.56</v>
      </c>
      <c r="BI329" s="6">
        <v>238.9</v>
      </c>
      <c r="BJ329" s="6">
        <v>0.3</v>
      </c>
    </row>
    <row r="330" spans="1:62">
      <c r="A330" s="5">
        <v>41582</v>
      </c>
      <c r="B330" s="6">
        <v>2685.9</v>
      </c>
      <c r="C330" s="6">
        <v>1424.5</v>
      </c>
      <c r="D330" s="6">
        <v>4838.8999999999996</v>
      </c>
      <c r="E330" s="6">
        <v>1363.7</v>
      </c>
      <c r="F330" s="6">
        <v>260</v>
      </c>
      <c r="G330" s="6">
        <v>333.8</v>
      </c>
      <c r="H330" s="6">
        <v>0</v>
      </c>
      <c r="I330" s="6">
        <v>0</v>
      </c>
      <c r="J330" s="6">
        <v>436820.6</v>
      </c>
      <c r="K330" s="6">
        <v>173867.6</v>
      </c>
      <c r="L330" s="6">
        <v>42120</v>
      </c>
      <c r="M330" s="6">
        <v>10.3</v>
      </c>
      <c r="N330" s="6">
        <v>16.8</v>
      </c>
      <c r="O330" s="6">
        <v>13828.4</v>
      </c>
      <c r="P330" s="6">
        <v>6421.8</v>
      </c>
      <c r="Q330" s="48">
        <v>158854.5</v>
      </c>
      <c r="R330" s="48">
        <v>127615.5</v>
      </c>
      <c r="S330" s="6">
        <v>79760.899999999994</v>
      </c>
      <c r="T330" s="6">
        <v>68305.5</v>
      </c>
      <c r="U330" s="6">
        <v>86461</v>
      </c>
      <c r="V330" s="6">
        <v>58573.599999999999</v>
      </c>
      <c r="W330" s="6">
        <v>8778.2999999999993</v>
      </c>
      <c r="X330" s="6">
        <v>6497.1</v>
      </c>
      <c r="Y330" s="6">
        <v>742888.6</v>
      </c>
      <c r="Z330" s="6">
        <v>389743.1</v>
      </c>
      <c r="AA330" s="6">
        <v>1319633.6000000001</v>
      </c>
      <c r="AB330" s="6">
        <v>130454.2</v>
      </c>
      <c r="AC330" s="6">
        <v>292.3</v>
      </c>
      <c r="AD330" s="6">
        <v>2203</v>
      </c>
      <c r="AE330" s="6">
        <v>108120.9</v>
      </c>
      <c r="AF330" s="6">
        <v>60038.6</v>
      </c>
      <c r="AG330" s="6">
        <v>1321605.2</v>
      </c>
      <c r="AH330" s="6">
        <v>130702</v>
      </c>
      <c r="AI330" s="6">
        <v>1047.0999999999999</v>
      </c>
      <c r="AJ330" s="6">
        <v>2025</v>
      </c>
      <c r="AK330" s="6">
        <v>12000.3</v>
      </c>
      <c r="AL330" s="6">
        <v>9216</v>
      </c>
      <c r="AM330" s="6">
        <v>49128.6</v>
      </c>
      <c r="AN330" s="6">
        <v>38750.1</v>
      </c>
      <c r="AO330" s="6">
        <v>8375.7000000000007</v>
      </c>
      <c r="AP330" s="6">
        <v>6703.4</v>
      </c>
      <c r="AQ330" s="6">
        <v>15220.1</v>
      </c>
      <c r="AR330" s="6">
        <v>6013.4</v>
      </c>
      <c r="AS330" s="6">
        <v>7.9</v>
      </c>
      <c r="AT330" s="6">
        <v>12.5</v>
      </c>
      <c r="AU330" s="7">
        <v>235378.29</v>
      </c>
      <c r="AV330" s="7">
        <v>33944</v>
      </c>
      <c r="AW330" s="6">
        <v>10208.700000000001</v>
      </c>
      <c r="AX330" s="6">
        <v>4868.2</v>
      </c>
      <c r="AY330" s="71">
        <v>9091.2000000000007</v>
      </c>
      <c r="AZ330" s="71">
        <v>4134.3</v>
      </c>
      <c r="BA330" s="6">
        <v>118.1</v>
      </c>
      <c r="BB330" s="6">
        <v>1.96</v>
      </c>
      <c r="BC330" s="6">
        <v>0.97</v>
      </c>
      <c r="BD330" s="6">
        <v>0.36</v>
      </c>
      <c r="BE330" s="6">
        <v>0.06</v>
      </c>
      <c r="BF330" s="6">
        <v>3.0289999999999999</v>
      </c>
      <c r="BG330" s="6">
        <v>1.796</v>
      </c>
      <c r="BH330" s="6">
        <v>30.56</v>
      </c>
      <c r="BI330" s="6">
        <v>239.8</v>
      </c>
      <c r="BJ330" s="6">
        <v>0.3</v>
      </c>
    </row>
    <row r="331" spans="1:62">
      <c r="A331" s="5">
        <v>41583</v>
      </c>
      <c r="B331" s="6">
        <v>2685.9</v>
      </c>
      <c r="C331" s="6">
        <v>1424.5</v>
      </c>
      <c r="D331" s="6">
        <v>4838.8999999999996</v>
      </c>
      <c r="E331" s="6">
        <v>1363.7</v>
      </c>
      <c r="F331" s="6">
        <v>260</v>
      </c>
      <c r="G331" s="6">
        <v>333.8</v>
      </c>
      <c r="H331" s="6">
        <v>0</v>
      </c>
      <c r="I331" s="6">
        <v>0</v>
      </c>
      <c r="J331" s="6">
        <v>437084.7</v>
      </c>
      <c r="K331" s="6">
        <v>173971.20000000001</v>
      </c>
      <c r="L331" s="6">
        <v>42144</v>
      </c>
      <c r="M331" s="6">
        <v>10.3</v>
      </c>
      <c r="N331" s="6">
        <v>16.8</v>
      </c>
      <c r="O331" s="6">
        <v>13828.4</v>
      </c>
      <c r="P331" s="6">
        <v>6421.8</v>
      </c>
      <c r="Q331" s="48">
        <v>158882.70000000001</v>
      </c>
      <c r="R331" s="48">
        <v>127638.6</v>
      </c>
      <c r="S331" s="6">
        <v>79778.399999999994</v>
      </c>
      <c r="T331" s="6">
        <v>68320</v>
      </c>
      <c r="U331" s="6">
        <v>86481.8</v>
      </c>
      <c r="V331" s="6">
        <v>58587.7</v>
      </c>
      <c r="W331" s="6">
        <v>8778.2999999999993</v>
      </c>
      <c r="X331" s="6">
        <v>6497.1</v>
      </c>
      <c r="Y331" s="6">
        <v>743114.7</v>
      </c>
      <c r="Z331" s="6">
        <v>389851.7</v>
      </c>
      <c r="AA331" s="6">
        <v>1319855.8999999999</v>
      </c>
      <c r="AB331" s="6">
        <v>130478.2</v>
      </c>
      <c r="AC331" s="6">
        <v>292.3</v>
      </c>
      <c r="AD331" s="6">
        <v>2203</v>
      </c>
      <c r="AE331" s="6">
        <v>108425.5</v>
      </c>
      <c r="AF331" s="6">
        <v>60203.199999999997</v>
      </c>
      <c r="AG331" s="6">
        <v>1321908.8999999999</v>
      </c>
      <c r="AH331" s="6">
        <v>130726</v>
      </c>
      <c r="AI331" s="6">
        <v>1047.0999999999999</v>
      </c>
      <c r="AJ331" s="6">
        <v>2025</v>
      </c>
      <c r="AK331" s="6">
        <v>12006.7</v>
      </c>
      <c r="AL331" s="6">
        <v>9220.7000000000007</v>
      </c>
      <c r="AM331" s="6">
        <v>49141</v>
      </c>
      <c r="AN331" s="6">
        <v>38759.199999999997</v>
      </c>
      <c r="AO331" s="6">
        <v>8393.4</v>
      </c>
      <c r="AP331" s="6">
        <v>6718.1</v>
      </c>
      <c r="AQ331" s="6">
        <v>15243.5</v>
      </c>
      <c r="AR331" s="6">
        <v>6022.8</v>
      </c>
      <c r="AS331" s="6">
        <v>7.9</v>
      </c>
      <c r="AT331" s="6">
        <v>12.5</v>
      </c>
      <c r="AU331" s="7">
        <v>235378.29</v>
      </c>
      <c r="AV331" s="7">
        <v>33944</v>
      </c>
      <c r="AW331" s="6">
        <v>10350.6</v>
      </c>
      <c r="AX331" s="6">
        <v>4934.8</v>
      </c>
      <c r="AY331" s="71">
        <v>9226</v>
      </c>
      <c r="AZ331" s="71">
        <v>4194.5</v>
      </c>
      <c r="BA331" s="6">
        <v>142.1</v>
      </c>
      <c r="BB331" s="6">
        <v>1.96</v>
      </c>
      <c r="BC331" s="6">
        <v>0.97</v>
      </c>
      <c r="BD331" s="6">
        <v>0.36</v>
      </c>
      <c r="BE331" s="6">
        <v>0.06</v>
      </c>
      <c r="BF331" s="6">
        <v>3.0289999999999999</v>
      </c>
      <c r="BG331" s="6">
        <v>1.796</v>
      </c>
      <c r="BH331" s="6">
        <v>30.56</v>
      </c>
      <c r="BI331" s="6">
        <v>240.8</v>
      </c>
      <c r="BJ331" s="6">
        <v>0.3</v>
      </c>
    </row>
    <row r="332" spans="1:62">
      <c r="A332" s="5">
        <v>41584</v>
      </c>
      <c r="B332" s="6">
        <v>2685.9</v>
      </c>
      <c r="C332" s="6">
        <v>1424.5</v>
      </c>
      <c r="D332" s="6">
        <v>4838.8999999999996</v>
      </c>
      <c r="E332" s="6">
        <v>1363.7</v>
      </c>
      <c r="F332" s="6">
        <v>260</v>
      </c>
      <c r="G332" s="6">
        <v>333.8</v>
      </c>
      <c r="H332" s="6">
        <v>0</v>
      </c>
      <c r="I332" s="6">
        <v>0</v>
      </c>
      <c r="J332" s="6">
        <v>437337.3</v>
      </c>
      <c r="K332" s="6">
        <v>174070.9</v>
      </c>
      <c r="L332" s="6">
        <v>42168</v>
      </c>
      <c r="M332" s="6">
        <v>10.3</v>
      </c>
      <c r="N332" s="6">
        <v>16.8</v>
      </c>
      <c r="O332" s="6">
        <v>13828.4</v>
      </c>
      <c r="P332" s="6">
        <v>6421.8</v>
      </c>
      <c r="Q332" s="48">
        <v>158905.1</v>
      </c>
      <c r="R332" s="48">
        <v>127655.7</v>
      </c>
      <c r="S332" s="6">
        <v>79794.7</v>
      </c>
      <c r="T332" s="6">
        <v>68333.5</v>
      </c>
      <c r="U332" s="6">
        <v>86502.5</v>
      </c>
      <c r="V332" s="6">
        <v>58601.9</v>
      </c>
      <c r="W332" s="6">
        <v>8778.2999999999993</v>
      </c>
      <c r="X332" s="6">
        <v>6497.1</v>
      </c>
      <c r="Y332" s="6">
        <v>743295.3</v>
      </c>
      <c r="Z332" s="6">
        <v>389940.4</v>
      </c>
      <c r="AA332" s="6">
        <v>1320039.6000000001</v>
      </c>
      <c r="AB332" s="6">
        <v>130502.2</v>
      </c>
      <c r="AC332" s="6">
        <v>292.3</v>
      </c>
      <c r="AD332" s="6">
        <v>2203</v>
      </c>
      <c r="AE332" s="6">
        <v>108749.5</v>
      </c>
      <c r="AF332" s="6">
        <v>60373.4</v>
      </c>
      <c r="AG332" s="6">
        <v>1322235</v>
      </c>
      <c r="AH332" s="6">
        <v>130750</v>
      </c>
      <c r="AI332" s="6">
        <v>1047.0999999999999</v>
      </c>
      <c r="AJ332" s="6">
        <v>2025</v>
      </c>
      <c r="AK332" s="6">
        <v>12013</v>
      </c>
      <c r="AL332" s="6">
        <v>9225.4</v>
      </c>
      <c r="AM332" s="6">
        <v>49152.6</v>
      </c>
      <c r="AN332" s="6">
        <v>38767.699999999997</v>
      </c>
      <c r="AO332" s="6">
        <v>8410.7999999999993</v>
      </c>
      <c r="AP332" s="6">
        <v>6732.5</v>
      </c>
      <c r="AQ332" s="6">
        <v>15263.2</v>
      </c>
      <c r="AR332" s="6">
        <v>6030.6</v>
      </c>
      <c r="AS332" s="6">
        <v>7.9</v>
      </c>
      <c r="AT332" s="6">
        <v>12.5</v>
      </c>
      <c r="AU332" s="7">
        <v>235378.29</v>
      </c>
      <c r="AV332" s="7">
        <v>33944</v>
      </c>
      <c r="AW332" s="6">
        <v>10489.6</v>
      </c>
      <c r="AX332" s="6">
        <v>5000</v>
      </c>
      <c r="AY332" s="71">
        <v>9355.4</v>
      </c>
      <c r="AZ332" s="71">
        <v>4252.3999999999996</v>
      </c>
      <c r="BA332" s="6">
        <v>166.1</v>
      </c>
      <c r="BB332" s="6">
        <v>1.96</v>
      </c>
      <c r="BC332" s="6">
        <v>0.97</v>
      </c>
      <c r="BD332" s="6">
        <v>0.36</v>
      </c>
      <c r="BE332" s="6">
        <v>0.06</v>
      </c>
      <c r="BF332" s="6">
        <v>3.0289999999999999</v>
      </c>
      <c r="BG332" s="6">
        <v>1.796</v>
      </c>
      <c r="BH332" s="6">
        <v>30.56</v>
      </c>
      <c r="BI332" s="6">
        <v>241.8</v>
      </c>
      <c r="BJ332" s="6">
        <v>0.3</v>
      </c>
    </row>
    <row r="333" spans="1:62">
      <c r="A333" s="5">
        <v>41585</v>
      </c>
      <c r="B333" s="6">
        <v>2687.1</v>
      </c>
      <c r="C333" s="6">
        <v>1425.1</v>
      </c>
      <c r="D333" s="6">
        <v>4840.1000000000004</v>
      </c>
      <c r="E333" s="6">
        <v>1363.7</v>
      </c>
      <c r="F333" s="6">
        <v>260</v>
      </c>
      <c r="G333" s="6">
        <v>333.8</v>
      </c>
      <c r="H333" s="6">
        <v>0</v>
      </c>
      <c r="I333" s="6">
        <v>0</v>
      </c>
      <c r="J333" s="6">
        <v>437589.2</v>
      </c>
      <c r="K333" s="6">
        <v>174170.3</v>
      </c>
      <c r="L333" s="6">
        <v>42192</v>
      </c>
      <c r="M333" s="6">
        <v>10.3</v>
      </c>
      <c r="N333" s="6">
        <v>16.8</v>
      </c>
      <c r="O333" s="6">
        <v>13828.4</v>
      </c>
      <c r="P333" s="6">
        <v>6421.8</v>
      </c>
      <c r="Q333" s="48">
        <v>158925.20000000001</v>
      </c>
      <c r="R333" s="48">
        <v>127670.6</v>
      </c>
      <c r="S333" s="6">
        <v>79810.399999999994</v>
      </c>
      <c r="T333" s="6">
        <v>68345.7</v>
      </c>
      <c r="U333" s="6">
        <v>86522.1</v>
      </c>
      <c r="V333" s="6">
        <v>58615.199999999997</v>
      </c>
      <c r="W333" s="6">
        <v>8778.2999999999993</v>
      </c>
      <c r="X333" s="6">
        <v>6497.1</v>
      </c>
      <c r="Y333" s="6">
        <v>743476.7</v>
      </c>
      <c r="Z333" s="6">
        <v>390031.3</v>
      </c>
      <c r="AA333" s="6">
        <v>1320222.8</v>
      </c>
      <c r="AB333" s="6">
        <v>130526.2</v>
      </c>
      <c r="AC333" s="6">
        <v>292.3</v>
      </c>
      <c r="AD333" s="6">
        <v>2203</v>
      </c>
      <c r="AE333" s="6">
        <v>109069.5</v>
      </c>
      <c r="AF333" s="6">
        <v>60535.5</v>
      </c>
      <c r="AG333" s="6">
        <v>1322555.6000000001</v>
      </c>
      <c r="AH333" s="6">
        <v>130774</v>
      </c>
      <c r="AI333" s="6">
        <v>1047.0999999999999</v>
      </c>
      <c r="AJ333" s="6">
        <v>2025</v>
      </c>
      <c r="AK333" s="6">
        <v>12019.8</v>
      </c>
      <c r="AL333" s="6">
        <v>9230.2000000000007</v>
      </c>
      <c r="AM333" s="6">
        <v>49160.3</v>
      </c>
      <c r="AN333" s="6">
        <v>38773.199999999997</v>
      </c>
      <c r="AO333" s="6">
        <v>8428.2000000000007</v>
      </c>
      <c r="AP333" s="6">
        <v>6747</v>
      </c>
      <c r="AQ333" s="6">
        <v>15288</v>
      </c>
      <c r="AR333" s="6">
        <v>6040.7</v>
      </c>
      <c r="AS333" s="6">
        <v>7.9</v>
      </c>
      <c r="AT333" s="6">
        <v>12.5</v>
      </c>
      <c r="AU333" s="7">
        <v>235378.29</v>
      </c>
      <c r="AV333" s="7">
        <v>33944</v>
      </c>
      <c r="AW333" s="6">
        <v>10628.7</v>
      </c>
      <c r="AX333" s="6">
        <v>5065.3</v>
      </c>
      <c r="AY333" s="71">
        <v>9487.4</v>
      </c>
      <c r="AZ333" s="71">
        <v>4311.3999999999996</v>
      </c>
      <c r="BA333" s="6">
        <v>190.1</v>
      </c>
      <c r="BB333" s="6">
        <v>1.96</v>
      </c>
      <c r="BC333" s="6">
        <v>0.97</v>
      </c>
      <c r="BD333" s="6">
        <v>0.36</v>
      </c>
      <c r="BE333" s="6">
        <v>0.06</v>
      </c>
      <c r="BF333" s="6">
        <v>3.0289999999999999</v>
      </c>
      <c r="BG333" s="6">
        <v>1.796</v>
      </c>
      <c r="BH333" s="6">
        <v>30.56</v>
      </c>
      <c r="BI333" s="6">
        <v>242.8</v>
      </c>
      <c r="BJ333" s="6">
        <v>0.3</v>
      </c>
    </row>
    <row r="334" spans="1:62">
      <c r="A334" s="5">
        <v>41586</v>
      </c>
      <c r="B334" s="6">
        <v>2687.1</v>
      </c>
      <c r="C334" s="6">
        <v>1425.1</v>
      </c>
      <c r="D334" s="6">
        <v>4840.1000000000004</v>
      </c>
      <c r="E334" s="6">
        <v>1363.7</v>
      </c>
      <c r="F334" s="6">
        <v>260</v>
      </c>
      <c r="G334" s="6">
        <v>333.8</v>
      </c>
      <c r="H334" s="6">
        <v>0</v>
      </c>
      <c r="I334" s="6">
        <v>0</v>
      </c>
      <c r="J334" s="6">
        <v>437844.7</v>
      </c>
      <c r="K334" s="6">
        <v>174270.7</v>
      </c>
      <c r="L334" s="6">
        <v>42216</v>
      </c>
      <c r="M334" s="6">
        <v>10.3</v>
      </c>
      <c r="N334" s="6">
        <v>16.8</v>
      </c>
      <c r="O334" s="6">
        <v>13828.4</v>
      </c>
      <c r="P334" s="6">
        <v>6421.8</v>
      </c>
      <c r="Q334" s="48">
        <v>158944.1</v>
      </c>
      <c r="R334" s="48">
        <v>127684.7</v>
      </c>
      <c r="S334" s="6">
        <v>79826.399999999994</v>
      </c>
      <c r="T334" s="6">
        <v>68358.100000000006</v>
      </c>
      <c r="U334" s="6">
        <v>86542.1</v>
      </c>
      <c r="V334" s="6">
        <v>58628.9</v>
      </c>
      <c r="W334" s="6">
        <v>8778.2999999999993</v>
      </c>
      <c r="X334" s="6">
        <v>6497.1</v>
      </c>
      <c r="Y334" s="6">
        <v>743656.7</v>
      </c>
      <c r="Z334" s="6">
        <v>390120.6</v>
      </c>
      <c r="AA334" s="6">
        <v>1320406</v>
      </c>
      <c r="AB334" s="6">
        <v>130550.2</v>
      </c>
      <c r="AC334" s="6">
        <v>292.3</v>
      </c>
      <c r="AD334" s="6">
        <v>2203</v>
      </c>
      <c r="AE334" s="6">
        <v>109391.6</v>
      </c>
      <c r="AF334" s="6">
        <v>60699.4</v>
      </c>
      <c r="AG334" s="6">
        <v>1322880</v>
      </c>
      <c r="AH334" s="6">
        <v>130798</v>
      </c>
      <c r="AI334" s="6">
        <v>1047.0999999999999</v>
      </c>
      <c r="AJ334" s="6">
        <v>2025</v>
      </c>
      <c r="AK334" s="6">
        <v>12026.7</v>
      </c>
      <c r="AL334" s="6">
        <v>9234.9</v>
      </c>
      <c r="AM334" s="6">
        <v>49168.1</v>
      </c>
      <c r="AN334" s="6">
        <v>38778.6</v>
      </c>
      <c r="AO334" s="6">
        <v>8445.4</v>
      </c>
      <c r="AP334" s="6">
        <v>6761.4</v>
      </c>
      <c r="AQ334" s="6">
        <v>15310.8</v>
      </c>
      <c r="AR334" s="6">
        <v>6049.8</v>
      </c>
      <c r="AS334" s="6">
        <v>7.9</v>
      </c>
      <c r="AT334" s="6">
        <v>12.5</v>
      </c>
      <c r="AU334" s="7">
        <v>235378.29</v>
      </c>
      <c r="AV334" s="7">
        <v>33944</v>
      </c>
      <c r="AW334" s="6">
        <v>10767.1</v>
      </c>
      <c r="AX334" s="6">
        <v>5130.8999999999996</v>
      </c>
      <c r="AY334" s="71">
        <v>9621</v>
      </c>
      <c r="AZ334" s="71">
        <v>4371.3</v>
      </c>
      <c r="BA334" s="6">
        <v>214.1</v>
      </c>
      <c r="BB334" s="6">
        <v>1.96</v>
      </c>
      <c r="BC334" s="6">
        <v>0.97</v>
      </c>
      <c r="BD334" s="6">
        <v>0.36</v>
      </c>
      <c r="BE334" s="6">
        <v>0.06</v>
      </c>
      <c r="BF334" s="6">
        <v>3.09</v>
      </c>
      <c r="BG334" s="6">
        <v>1.8460000000000001</v>
      </c>
      <c r="BH334" s="6">
        <v>31.2</v>
      </c>
      <c r="BI334" s="6">
        <v>243.8</v>
      </c>
      <c r="BJ334" s="6">
        <v>0.3</v>
      </c>
    </row>
    <row r="335" spans="1:62">
      <c r="A335" s="5">
        <v>41587</v>
      </c>
      <c r="B335" s="6">
        <v>2687.1</v>
      </c>
      <c r="C335" s="6">
        <v>1425.1</v>
      </c>
      <c r="D335" s="6">
        <v>4840.1000000000004</v>
      </c>
      <c r="E335" s="6">
        <v>1363.7</v>
      </c>
      <c r="F335" s="6">
        <v>260</v>
      </c>
      <c r="G335" s="6">
        <v>333.8</v>
      </c>
      <c r="H335" s="6">
        <v>0</v>
      </c>
      <c r="I335" s="6">
        <v>0</v>
      </c>
      <c r="J335" s="6">
        <v>438099.6</v>
      </c>
      <c r="K335" s="6">
        <v>174371</v>
      </c>
      <c r="L335" s="6">
        <v>42240</v>
      </c>
      <c r="M335" s="6">
        <v>10.3</v>
      </c>
      <c r="N335" s="6">
        <v>16.8</v>
      </c>
      <c r="O335" s="6">
        <v>13828.4</v>
      </c>
      <c r="P335" s="6">
        <v>6421.8</v>
      </c>
      <c r="Q335" s="48">
        <v>158963</v>
      </c>
      <c r="R335" s="48">
        <v>127698.8</v>
      </c>
      <c r="S335" s="6">
        <v>79842.5</v>
      </c>
      <c r="T335" s="6">
        <v>68371.199999999997</v>
      </c>
      <c r="U335" s="6">
        <v>86561.9</v>
      </c>
      <c r="V335" s="6">
        <v>58642.8</v>
      </c>
      <c r="W335" s="6">
        <v>8778.2999999999993</v>
      </c>
      <c r="X335" s="6">
        <v>6497.1</v>
      </c>
      <c r="Y335" s="6">
        <v>743838</v>
      </c>
      <c r="Z335" s="6">
        <v>390204</v>
      </c>
      <c r="AA335" s="6">
        <v>1320589.6000000001</v>
      </c>
      <c r="AB335" s="6">
        <v>130574.2</v>
      </c>
      <c r="AC335" s="6">
        <v>292.3</v>
      </c>
      <c r="AD335" s="6">
        <v>2203</v>
      </c>
      <c r="AE335" s="6">
        <v>109708.4</v>
      </c>
      <c r="AF335" s="6">
        <v>60868.7</v>
      </c>
      <c r="AG335" s="6">
        <v>1323198</v>
      </c>
      <c r="AH335" s="6">
        <v>130822</v>
      </c>
      <c r="AI335" s="6">
        <v>1047.0999999999999</v>
      </c>
      <c r="AJ335" s="6">
        <v>2025</v>
      </c>
      <c r="AK335" s="6">
        <v>12033.1</v>
      </c>
      <c r="AL335" s="6">
        <v>9239.6</v>
      </c>
      <c r="AM335" s="6">
        <v>49176.7</v>
      </c>
      <c r="AN335" s="6">
        <v>38784.9</v>
      </c>
      <c r="AO335" s="6">
        <v>8462.7000000000007</v>
      </c>
      <c r="AP335" s="6">
        <v>6775.9</v>
      </c>
      <c r="AQ335" s="6">
        <v>15329.7</v>
      </c>
      <c r="AR335" s="6">
        <v>6057.4</v>
      </c>
      <c r="AS335" s="6">
        <v>7.9</v>
      </c>
      <c r="AT335" s="6">
        <v>12.5</v>
      </c>
      <c r="AU335" s="7">
        <v>235378.29</v>
      </c>
      <c r="AV335" s="7">
        <v>33944</v>
      </c>
      <c r="AW335" s="6">
        <v>10905.1</v>
      </c>
      <c r="AX335" s="6">
        <v>5195.8999999999996</v>
      </c>
      <c r="AY335" s="71">
        <v>9751.2000000000007</v>
      </c>
      <c r="AZ335" s="71">
        <v>4429.3</v>
      </c>
      <c r="BA335" s="6">
        <v>238.1</v>
      </c>
      <c r="BB335" s="6">
        <v>1.96</v>
      </c>
      <c r="BC335" s="6">
        <v>0.97</v>
      </c>
      <c r="BD335" s="6">
        <v>0.36</v>
      </c>
      <c r="BE335" s="6">
        <v>0.06</v>
      </c>
      <c r="BF335" s="6">
        <v>3.09</v>
      </c>
      <c r="BG335" s="6">
        <v>1.8460000000000001</v>
      </c>
      <c r="BH335" s="6">
        <v>31.2</v>
      </c>
      <c r="BI335" s="6">
        <v>244.7</v>
      </c>
      <c r="BJ335" s="6">
        <v>0.3</v>
      </c>
    </row>
    <row r="336" spans="1:62">
      <c r="A336" s="5">
        <v>41588</v>
      </c>
      <c r="B336" s="6">
        <v>2687.1</v>
      </c>
      <c r="C336" s="6">
        <v>1425.1</v>
      </c>
      <c r="D336" s="6">
        <v>4840.1000000000004</v>
      </c>
      <c r="E336" s="6">
        <v>1363.7</v>
      </c>
      <c r="F336" s="6">
        <v>260</v>
      </c>
      <c r="G336" s="6">
        <v>333.8</v>
      </c>
      <c r="H336" s="6">
        <v>0</v>
      </c>
      <c r="I336" s="6">
        <v>0</v>
      </c>
      <c r="J336" s="6">
        <v>438355.7</v>
      </c>
      <c r="K336" s="6">
        <v>174471.8</v>
      </c>
      <c r="L336" s="6">
        <v>42264</v>
      </c>
      <c r="M336" s="6">
        <v>10.3</v>
      </c>
      <c r="N336" s="6">
        <v>16.8</v>
      </c>
      <c r="O336" s="6">
        <v>13828.4</v>
      </c>
      <c r="P336" s="6">
        <v>6421.8</v>
      </c>
      <c r="Q336" s="48">
        <v>158982.70000000001</v>
      </c>
      <c r="R336" s="48">
        <v>127713.60000000001</v>
      </c>
      <c r="S336" s="6">
        <v>79859</v>
      </c>
      <c r="T336" s="6">
        <v>68384.899999999994</v>
      </c>
      <c r="U336" s="6">
        <v>86582</v>
      </c>
      <c r="V336" s="6">
        <v>58656.6</v>
      </c>
      <c r="W336" s="6">
        <v>8778.2999999999993</v>
      </c>
      <c r="X336" s="6">
        <v>6497.1</v>
      </c>
      <c r="Y336" s="6">
        <v>744018.9</v>
      </c>
      <c r="Z336" s="6">
        <v>390288</v>
      </c>
      <c r="AA336" s="6">
        <v>1320773.2</v>
      </c>
      <c r="AB336" s="6">
        <v>130598.2</v>
      </c>
      <c r="AC336" s="6">
        <v>292.3</v>
      </c>
      <c r="AD336" s="6">
        <v>2203</v>
      </c>
      <c r="AE336" s="6">
        <v>110025.60000000001</v>
      </c>
      <c r="AF336" s="6">
        <v>61038.400000000001</v>
      </c>
      <c r="AG336" s="6">
        <v>1323516.5</v>
      </c>
      <c r="AH336" s="6">
        <v>130846</v>
      </c>
      <c r="AI336" s="6">
        <v>1047.0999999999999</v>
      </c>
      <c r="AJ336" s="6">
        <v>2025</v>
      </c>
      <c r="AK336" s="6">
        <v>12039.6</v>
      </c>
      <c r="AL336" s="6">
        <v>9244.2999999999993</v>
      </c>
      <c r="AM336" s="6">
        <v>49185.599999999999</v>
      </c>
      <c r="AN336" s="6">
        <v>38791.4</v>
      </c>
      <c r="AO336" s="6">
        <v>8480.2000000000007</v>
      </c>
      <c r="AP336" s="6">
        <v>6790.5</v>
      </c>
      <c r="AQ336" s="6">
        <v>15346.8</v>
      </c>
      <c r="AR336" s="6">
        <v>6064.2</v>
      </c>
      <c r="AS336" s="6">
        <v>7.9</v>
      </c>
      <c r="AT336" s="6">
        <v>12.5</v>
      </c>
      <c r="AU336" s="7">
        <v>235378.29</v>
      </c>
      <c r="AV336" s="7">
        <v>33944</v>
      </c>
      <c r="AW336" s="6">
        <v>11042.2</v>
      </c>
      <c r="AX336" s="6">
        <v>5260.8</v>
      </c>
      <c r="AY336" s="71">
        <v>9881.2999999999993</v>
      </c>
      <c r="AZ336" s="71">
        <v>4487.7</v>
      </c>
      <c r="BA336" s="6">
        <v>262.02999999999997</v>
      </c>
      <c r="BB336" s="6">
        <v>1.96</v>
      </c>
      <c r="BC336" s="6">
        <v>0.97</v>
      </c>
      <c r="BD336" s="6">
        <v>0.36</v>
      </c>
      <c r="BE336" s="6">
        <v>0.06</v>
      </c>
      <c r="BF336" s="6">
        <v>3.09</v>
      </c>
      <c r="BG336" s="6">
        <v>1.8460000000000001</v>
      </c>
      <c r="BH336" s="6">
        <v>31.2</v>
      </c>
      <c r="BI336" s="6">
        <v>245.6</v>
      </c>
      <c r="BJ336" s="6">
        <v>0.3</v>
      </c>
    </row>
    <row r="337" spans="1:62">
      <c r="A337" s="5">
        <v>41589</v>
      </c>
      <c r="B337" s="6">
        <v>2687.1</v>
      </c>
      <c r="C337" s="6">
        <v>1425.1</v>
      </c>
      <c r="D337" s="6">
        <v>4840.1000000000004</v>
      </c>
      <c r="E337" s="6">
        <v>1363.7</v>
      </c>
      <c r="F337" s="6">
        <v>260</v>
      </c>
      <c r="G337" s="6">
        <v>333.8</v>
      </c>
      <c r="H337" s="6">
        <v>0</v>
      </c>
      <c r="I337" s="6">
        <v>0</v>
      </c>
      <c r="J337" s="6">
        <v>438602.8</v>
      </c>
      <c r="K337" s="6">
        <v>174568.9</v>
      </c>
      <c r="L337" s="6">
        <v>42287</v>
      </c>
      <c r="M337" s="6">
        <v>10.3</v>
      </c>
      <c r="N337" s="6">
        <v>16.8</v>
      </c>
      <c r="O337" s="6">
        <v>13828.4</v>
      </c>
      <c r="P337" s="6">
        <v>6421.8</v>
      </c>
      <c r="Q337" s="48">
        <v>159001.70000000001</v>
      </c>
      <c r="R337" s="48">
        <v>127728</v>
      </c>
      <c r="S337" s="6">
        <v>79876.7</v>
      </c>
      <c r="T337" s="6">
        <v>68399.3</v>
      </c>
      <c r="U337" s="6">
        <v>86602.3</v>
      </c>
      <c r="V337" s="6">
        <v>58670.9</v>
      </c>
      <c r="W337" s="6">
        <v>8778.2999999999993</v>
      </c>
      <c r="X337" s="6">
        <v>6497.1</v>
      </c>
      <c r="Y337" s="6">
        <v>744202.8</v>
      </c>
      <c r="Z337" s="6">
        <v>390381.2</v>
      </c>
      <c r="AA337" s="6">
        <v>1320959</v>
      </c>
      <c r="AB337" s="6">
        <v>130622.2</v>
      </c>
      <c r="AC337" s="6">
        <v>292.3</v>
      </c>
      <c r="AD337" s="6">
        <v>2203</v>
      </c>
      <c r="AE337" s="6">
        <v>110327.6</v>
      </c>
      <c r="AF337" s="6">
        <v>61194</v>
      </c>
      <c r="AG337" s="6">
        <v>1323820.2</v>
      </c>
      <c r="AH337" s="6">
        <v>130870</v>
      </c>
      <c r="AI337" s="6">
        <v>1047.0999999999999</v>
      </c>
      <c r="AJ337" s="6">
        <v>2025</v>
      </c>
      <c r="AK337" s="6">
        <v>12046.1</v>
      </c>
      <c r="AL337" s="6">
        <v>9249</v>
      </c>
      <c r="AM337" s="6">
        <v>49195.7</v>
      </c>
      <c r="AN337" s="6">
        <v>38798.699999999997</v>
      </c>
      <c r="AO337" s="6">
        <v>8497.7999999999993</v>
      </c>
      <c r="AP337" s="6">
        <v>6805.2</v>
      </c>
      <c r="AQ337" s="6">
        <v>15369</v>
      </c>
      <c r="AR337" s="6">
        <v>6073.2</v>
      </c>
      <c r="AS337" s="6">
        <v>7.9</v>
      </c>
      <c r="AT337" s="6">
        <v>12.5</v>
      </c>
      <c r="AU337" s="7">
        <v>235378.29</v>
      </c>
      <c r="AV337" s="7">
        <v>33944</v>
      </c>
      <c r="AW337" s="6">
        <v>11168.6</v>
      </c>
      <c r="AX337" s="6">
        <v>5320.8</v>
      </c>
      <c r="AY337" s="71">
        <v>10004.299999999999</v>
      </c>
      <c r="AZ337" s="71">
        <v>4542.8999999999996</v>
      </c>
      <c r="BA337" s="6">
        <v>284.42</v>
      </c>
      <c r="BB337" s="6">
        <v>1.96</v>
      </c>
      <c r="BC337" s="6">
        <v>0.97</v>
      </c>
      <c r="BD337" s="6">
        <v>0.36</v>
      </c>
      <c r="BE337" s="6">
        <v>0.06</v>
      </c>
      <c r="BF337" s="6">
        <v>3.09</v>
      </c>
      <c r="BG337" s="6">
        <v>1.8460000000000001</v>
      </c>
      <c r="BH337" s="6">
        <v>31.2</v>
      </c>
      <c r="BI337" s="6">
        <v>246.6</v>
      </c>
      <c r="BJ337" s="6">
        <v>0.3</v>
      </c>
    </row>
    <row r="338" spans="1:62">
      <c r="A338" s="5">
        <v>41590</v>
      </c>
      <c r="B338" s="6">
        <v>2687.1</v>
      </c>
      <c r="C338" s="6">
        <v>1425.1</v>
      </c>
      <c r="D338" s="6">
        <v>4840.1000000000004</v>
      </c>
      <c r="E338" s="6">
        <v>1363.7</v>
      </c>
      <c r="F338" s="6">
        <v>260</v>
      </c>
      <c r="G338" s="6">
        <v>333.8</v>
      </c>
      <c r="H338" s="6">
        <v>0</v>
      </c>
      <c r="I338" s="6">
        <v>0</v>
      </c>
      <c r="J338" s="6">
        <v>438862.6</v>
      </c>
      <c r="K338" s="6">
        <v>174670.8</v>
      </c>
      <c r="L338" s="6">
        <v>42311</v>
      </c>
      <c r="M338" s="6">
        <v>10.3</v>
      </c>
      <c r="N338" s="6">
        <v>16.8</v>
      </c>
      <c r="O338" s="6">
        <v>13828.4</v>
      </c>
      <c r="P338" s="6">
        <v>6421.8</v>
      </c>
      <c r="Q338" s="48">
        <v>159021</v>
      </c>
      <c r="R338" s="48">
        <v>127742.7</v>
      </c>
      <c r="S338" s="6">
        <v>79894.3</v>
      </c>
      <c r="T338" s="6">
        <v>68413.5</v>
      </c>
      <c r="U338" s="6">
        <v>86623.3</v>
      </c>
      <c r="V338" s="6">
        <v>58685.2</v>
      </c>
      <c r="W338" s="6">
        <v>8778.2999999999993</v>
      </c>
      <c r="X338" s="6">
        <v>6497.1</v>
      </c>
      <c r="Y338" s="6">
        <v>744388.3</v>
      </c>
      <c r="Z338" s="6">
        <v>390485.3</v>
      </c>
      <c r="AA338" s="6">
        <v>1321146</v>
      </c>
      <c r="AB338" s="6">
        <v>130646.2</v>
      </c>
      <c r="AC338" s="6">
        <v>292.3</v>
      </c>
      <c r="AD338" s="6">
        <v>2203</v>
      </c>
      <c r="AE338" s="6">
        <v>110656</v>
      </c>
      <c r="AF338" s="6">
        <v>61350.8</v>
      </c>
      <c r="AG338" s="6">
        <v>1324150.3</v>
      </c>
      <c r="AH338" s="6">
        <v>130894</v>
      </c>
      <c r="AI338" s="6">
        <v>1047.0999999999999</v>
      </c>
      <c r="AJ338" s="6">
        <v>2025</v>
      </c>
      <c r="AK338" s="6">
        <v>12052.6</v>
      </c>
      <c r="AL338" s="6">
        <v>9253.7000000000007</v>
      </c>
      <c r="AM338" s="6">
        <v>49205.5</v>
      </c>
      <c r="AN338" s="6">
        <v>38805.800000000003</v>
      </c>
      <c r="AO338" s="6">
        <v>8515.2999999999993</v>
      </c>
      <c r="AP338" s="6">
        <v>6819.8</v>
      </c>
      <c r="AQ338" s="6">
        <v>15394.3</v>
      </c>
      <c r="AR338" s="6">
        <v>6083.5</v>
      </c>
      <c r="AS338" s="6">
        <v>7.9</v>
      </c>
      <c r="AT338" s="6">
        <v>12.5</v>
      </c>
      <c r="AU338" s="7">
        <v>235378.29</v>
      </c>
      <c r="AV338" s="7">
        <v>33944</v>
      </c>
      <c r="AW338" s="6">
        <v>11307.3</v>
      </c>
      <c r="AX338" s="6">
        <v>5386</v>
      </c>
      <c r="AY338" s="71">
        <v>10130.5</v>
      </c>
      <c r="AZ338" s="71">
        <v>4599.5</v>
      </c>
      <c r="BA338" s="6">
        <v>307.42</v>
      </c>
      <c r="BB338" s="6">
        <v>1.96</v>
      </c>
      <c r="BC338" s="6">
        <v>0.97</v>
      </c>
      <c r="BD338" s="6">
        <v>0.36</v>
      </c>
      <c r="BE338" s="6">
        <v>0.06</v>
      </c>
      <c r="BF338" s="6">
        <v>3.09</v>
      </c>
      <c r="BG338" s="6">
        <v>1.8460000000000001</v>
      </c>
      <c r="BH338" s="6">
        <v>31.2</v>
      </c>
      <c r="BI338" s="6">
        <v>247</v>
      </c>
      <c r="BJ338" s="6">
        <v>0.3</v>
      </c>
    </row>
    <row r="339" spans="1:62">
      <c r="A339" s="5">
        <v>41591</v>
      </c>
      <c r="B339" s="6">
        <v>2687.6</v>
      </c>
      <c r="C339" s="6">
        <v>1425.3</v>
      </c>
      <c r="D339" s="6">
        <v>4841</v>
      </c>
      <c r="E339" s="6">
        <v>1363.7</v>
      </c>
      <c r="F339" s="6">
        <v>260</v>
      </c>
      <c r="G339" s="6">
        <v>333.8</v>
      </c>
      <c r="H339" s="6">
        <v>0</v>
      </c>
      <c r="I339" s="6">
        <v>0</v>
      </c>
      <c r="J339" s="6">
        <v>439121.4</v>
      </c>
      <c r="K339" s="6">
        <v>174772.5</v>
      </c>
      <c r="L339" s="6">
        <v>42335</v>
      </c>
      <c r="M339" s="6">
        <v>10.3</v>
      </c>
      <c r="N339" s="6">
        <v>16.8</v>
      </c>
      <c r="O339" s="6">
        <v>13828.4</v>
      </c>
      <c r="P339" s="6">
        <v>6421.8</v>
      </c>
      <c r="Q339" s="48">
        <v>159043.9</v>
      </c>
      <c r="R339" s="48">
        <v>127760.8</v>
      </c>
      <c r="S339" s="6">
        <v>79910.7</v>
      </c>
      <c r="T339" s="6">
        <v>68426.8</v>
      </c>
      <c r="U339" s="6">
        <v>86643.5</v>
      </c>
      <c r="V339" s="6">
        <v>58699.1</v>
      </c>
      <c r="W339" s="6">
        <v>8778.2999999999993</v>
      </c>
      <c r="X339" s="6">
        <v>6497.1</v>
      </c>
      <c r="Y339" s="6">
        <v>744667</v>
      </c>
      <c r="Z339" s="6">
        <v>390623.9</v>
      </c>
      <c r="AA339" s="6">
        <v>1321422</v>
      </c>
      <c r="AB339" s="6">
        <v>130670.2</v>
      </c>
      <c r="AC339" s="6">
        <v>292.8</v>
      </c>
      <c r="AD339" s="6">
        <v>2828</v>
      </c>
      <c r="AE339" s="6">
        <v>110883.7</v>
      </c>
      <c r="AF339" s="6">
        <v>61470.7</v>
      </c>
      <c r="AG339" s="6">
        <v>1324380.5</v>
      </c>
      <c r="AH339" s="6">
        <v>130918</v>
      </c>
      <c r="AI339" s="6">
        <v>1047.5</v>
      </c>
      <c r="AJ339" s="6">
        <v>2514</v>
      </c>
      <c r="AK339" s="6">
        <v>12059.1</v>
      </c>
      <c r="AL339" s="6">
        <v>9258.4</v>
      </c>
      <c r="AM339" s="6">
        <v>49214.400000000001</v>
      </c>
      <c r="AN339" s="6">
        <v>38812.300000000003</v>
      </c>
      <c r="AO339" s="6">
        <v>8532.6</v>
      </c>
      <c r="AP339" s="6">
        <v>6834.2</v>
      </c>
      <c r="AQ339" s="6">
        <v>15413.8</v>
      </c>
      <c r="AR339" s="6">
        <v>6091.3</v>
      </c>
      <c r="AS339" s="6">
        <v>7.9</v>
      </c>
      <c r="AT339" s="6">
        <v>12.5</v>
      </c>
      <c r="AU339" s="7">
        <v>235378.29</v>
      </c>
      <c r="AV339" s="7">
        <v>33944</v>
      </c>
      <c r="AW339" s="6">
        <v>11445.3</v>
      </c>
      <c r="AX339" s="6">
        <v>5451.2</v>
      </c>
      <c r="AY339" s="71">
        <v>10263.9</v>
      </c>
      <c r="AZ339" s="71">
        <v>4659.3</v>
      </c>
      <c r="BA339" s="6">
        <v>332.11</v>
      </c>
      <c r="BB339" s="6">
        <v>1.96</v>
      </c>
      <c r="BC339" s="6">
        <v>0.97</v>
      </c>
      <c r="BD339" s="6">
        <v>0.36</v>
      </c>
      <c r="BE339" s="6">
        <v>0.06</v>
      </c>
      <c r="BF339" s="6">
        <v>3.09</v>
      </c>
      <c r="BG339" s="6">
        <v>1.8460000000000001</v>
      </c>
      <c r="BH339" s="6">
        <v>31.2</v>
      </c>
      <c r="BI339" s="6">
        <v>247</v>
      </c>
      <c r="BJ339" s="6">
        <v>0.3</v>
      </c>
    </row>
    <row r="340" spans="1:62">
      <c r="A340" s="5">
        <v>41592</v>
      </c>
      <c r="B340" s="6">
        <v>2687.6</v>
      </c>
      <c r="C340" s="6">
        <v>1425.3</v>
      </c>
      <c r="D340" s="6">
        <v>4841</v>
      </c>
      <c r="E340" s="6">
        <v>1363.7</v>
      </c>
      <c r="F340" s="6">
        <v>260</v>
      </c>
      <c r="G340" s="6">
        <v>333.8</v>
      </c>
      <c r="H340" s="6">
        <v>0</v>
      </c>
      <c r="I340" s="6">
        <v>0</v>
      </c>
      <c r="J340" s="6">
        <v>439378.5</v>
      </c>
      <c r="K340" s="6">
        <v>174873.60000000001</v>
      </c>
      <c r="L340" s="6">
        <v>42359</v>
      </c>
      <c r="M340" s="6">
        <v>10.3</v>
      </c>
      <c r="N340" s="6">
        <v>16.8</v>
      </c>
      <c r="O340" s="6">
        <v>13828.4</v>
      </c>
      <c r="P340" s="6">
        <v>6421.8</v>
      </c>
      <c r="Q340" s="48">
        <v>159065</v>
      </c>
      <c r="R340" s="48">
        <v>127777</v>
      </c>
      <c r="S340" s="6">
        <v>79927</v>
      </c>
      <c r="T340" s="6">
        <v>68440.399999999994</v>
      </c>
      <c r="U340" s="6">
        <v>86664.2</v>
      </c>
      <c r="V340" s="6">
        <v>58713.2</v>
      </c>
      <c r="W340" s="6">
        <v>8778.2999999999993</v>
      </c>
      <c r="X340" s="6">
        <v>6497.1</v>
      </c>
      <c r="Y340" s="6">
        <v>744984</v>
      </c>
      <c r="Z340" s="6">
        <v>390776.5</v>
      </c>
      <c r="AA340" s="6">
        <v>1321743.2</v>
      </c>
      <c r="AB340" s="6">
        <v>130694.2</v>
      </c>
      <c r="AC340" s="6">
        <v>292.8</v>
      </c>
      <c r="AD340" s="6">
        <v>2828</v>
      </c>
      <c r="AE340" s="6">
        <v>111068</v>
      </c>
      <c r="AF340" s="6">
        <v>61574</v>
      </c>
      <c r="AG340" s="6">
        <v>1326547.6000000001</v>
      </c>
      <c r="AH340" s="6">
        <v>130942</v>
      </c>
      <c r="AI340" s="6">
        <v>1047.5</v>
      </c>
      <c r="AJ340" s="6">
        <v>2514</v>
      </c>
      <c r="AK340" s="6">
        <v>12065.6</v>
      </c>
      <c r="AL340" s="6">
        <v>9263.2000000000007</v>
      </c>
      <c r="AM340" s="6">
        <v>49224.9</v>
      </c>
      <c r="AN340" s="6">
        <v>38820</v>
      </c>
      <c r="AO340" s="6">
        <v>8550</v>
      </c>
      <c r="AP340" s="6">
        <v>6848.6</v>
      </c>
      <c r="AQ340" s="6">
        <v>15429</v>
      </c>
      <c r="AR340" s="6">
        <v>6097.3</v>
      </c>
      <c r="AS340" s="6">
        <v>7.9</v>
      </c>
      <c r="AT340" s="6">
        <v>12.5</v>
      </c>
      <c r="AU340" s="7">
        <v>235378.29</v>
      </c>
      <c r="AV340" s="7">
        <v>33944</v>
      </c>
      <c r="AW340" s="6">
        <v>11582.9</v>
      </c>
      <c r="AX340" s="6">
        <v>5516.1</v>
      </c>
      <c r="AY340" s="71">
        <v>10390.9</v>
      </c>
      <c r="AZ340" s="71">
        <v>4716.3</v>
      </c>
      <c r="BA340" s="6">
        <v>355.25</v>
      </c>
      <c r="BB340" s="6">
        <v>1.96</v>
      </c>
      <c r="BC340" s="6">
        <v>0.97</v>
      </c>
      <c r="BD340" s="6">
        <v>0.36</v>
      </c>
      <c r="BE340" s="6">
        <v>0.06</v>
      </c>
      <c r="BF340" s="6">
        <v>3.1379999999999999</v>
      </c>
      <c r="BG340" s="6">
        <v>1.8740000000000001</v>
      </c>
      <c r="BH340" s="6">
        <v>31.39</v>
      </c>
      <c r="BI340" s="6">
        <v>247</v>
      </c>
      <c r="BJ340" s="6">
        <v>0.3</v>
      </c>
    </row>
    <row r="341" spans="1:62">
      <c r="A341" s="5">
        <v>41593</v>
      </c>
      <c r="B341" s="6">
        <v>2687.6</v>
      </c>
      <c r="C341" s="6">
        <v>1425.3</v>
      </c>
      <c r="D341" s="6">
        <v>4841</v>
      </c>
      <c r="E341" s="6">
        <v>1363.7</v>
      </c>
      <c r="F341" s="6">
        <v>260</v>
      </c>
      <c r="G341" s="6">
        <v>333.8</v>
      </c>
      <c r="H341" s="6">
        <v>0</v>
      </c>
      <c r="I341" s="6">
        <v>0</v>
      </c>
      <c r="J341" s="6">
        <v>439633.5</v>
      </c>
      <c r="K341" s="6">
        <v>174974.2</v>
      </c>
      <c r="L341" s="6">
        <v>42383</v>
      </c>
      <c r="M341" s="6">
        <v>10.3</v>
      </c>
      <c r="N341" s="6">
        <v>16.8</v>
      </c>
      <c r="O341" s="6">
        <v>13828.4</v>
      </c>
      <c r="P341" s="6">
        <v>6421.8</v>
      </c>
      <c r="Q341" s="6">
        <v>159084.4</v>
      </c>
      <c r="R341" s="6">
        <v>127791.6</v>
      </c>
      <c r="S341" s="6">
        <v>79945.3</v>
      </c>
      <c r="T341" s="6">
        <v>68455.100000000006</v>
      </c>
      <c r="U341" s="6">
        <v>86684.7</v>
      </c>
      <c r="V341" s="6">
        <v>58727.4</v>
      </c>
      <c r="W341" s="6">
        <v>8778.2999999999993</v>
      </c>
      <c r="X341" s="6">
        <v>6497.1</v>
      </c>
      <c r="Y341" s="6">
        <v>745306.4</v>
      </c>
      <c r="Z341" s="6">
        <v>390940.6</v>
      </c>
      <c r="AA341" s="6">
        <v>1322066.7</v>
      </c>
      <c r="AB341" s="6">
        <v>130718.2</v>
      </c>
      <c r="AC341" s="6">
        <v>292.8</v>
      </c>
      <c r="AD341" s="6">
        <v>2828</v>
      </c>
      <c r="AE341" s="6">
        <v>111253.5</v>
      </c>
      <c r="AF341" s="6">
        <v>61668.6</v>
      </c>
      <c r="AG341" s="6">
        <v>1324756.2</v>
      </c>
      <c r="AH341" s="6">
        <v>130966</v>
      </c>
      <c r="AI341" s="6">
        <v>1047.5</v>
      </c>
      <c r="AJ341" s="6">
        <v>2514</v>
      </c>
      <c r="AK341" s="6">
        <v>12072.1</v>
      </c>
      <c r="AL341" s="6">
        <v>9267.7999999999993</v>
      </c>
      <c r="AM341" s="6">
        <v>49235.3</v>
      </c>
      <c r="AN341" s="6">
        <v>38827.5</v>
      </c>
      <c r="AO341" s="6">
        <v>8567.5</v>
      </c>
      <c r="AP341" s="6">
        <v>6863.1</v>
      </c>
      <c r="AQ341" s="6">
        <v>15451.5</v>
      </c>
      <c r="AR341" s="6">
        <v>6106.3</v>
      </c>
      <c r="AS341" s="6">
        <v>7.9</v>
      </c>
      <c r="AT341" s="6">
        <v>12.5</v>
      </c>
      <c r="AU341" s="7">
        <v>235378.29</v>
      </c>
      <c r="AV341" s="7">
        <v>33944</v>
      </c>
      <c r="AW341" s="6">
        <v>11722.8</v>
      </c>
      <c r="AX341" s="6">
        <v>5581.8</v>
      </c>
      <c r="AY341" s="71">
        <v>10528.6</v>
      </c>
      <c r="AZ341" s="71">
        <v>4777.8999999999996</v>
      </c>
      <c r="BA341" s="6">
        <v>380.22</v>
      </c>
      <c r="BB341" s="6">
        <v>1.96</v>
      </c>
      <c r="BC341" s="6">
        <v>0.97</v>
      </c>
      <c r="BD341" s="6">
        <v>0.36</v>
      </c>
      <c r="BE341" s="6">
        <v>0.06</v>
      </c>
      <c r="BF341" s="6">
        <v>3.1379999999999999</v>
      </c>
      <c r="BG341" s="6">
        <v>1.8740000000000001</v>
      </c>
      <c r="BH341" s="6">
        <v>31.39</v>
      </c>
      <c r="BI341" s="6">
        <v>247.3</v>
      </c>
      <c r="BJ341" s="6">
        <v>0.3</v>
      </c>
    </row>
    <row r="342" spans="1:62">
      <c r="A342" s="5">
        <v>41594</v>
      </c>
      <c r="B342" s="6">
        <v>2687.6</v>
      </c>
      <c r="C342" s="6">
        <v>1425.3</v>
      </c>
      <c r="D342" s="6">
        <v>4841</v>
      </c>
      <c r="E342" s="6">
        <v>1363.7</v>
      </c>
      <c r="F342" s="6">
        <v>260</v>
      </c>
      <c r="G342" s="6">
        <v>333.8</v>
      </c>
      <c r="H342" s="6">
        <v>0</v>
      </c>
      <c r="I342" s="6">
        <v>0</v>
      </c>
      <c r="J342" s="6">
        <v>439891.7</v>
      </c>
      <c r="K342" s="6">
        <v>175075.7</v>
      </c>
      <c r="L342" s="6">
        <v>42407</v>
      </c>
      <c r="M342" s="6">
        <v>10.3</v>
      </c>
      <c r="N342" s="6">
        <v>16.8</v>
      </c>
      <c r="O342" s="6">
        <v>13828.4</v>
      </c>
      <c r="P342" s="6">
        <v>6421.8</v>
      </c>
      <c r="Q342" s="6">
        <v>159103.9</v>
      </c>
      <c r="R342" s="6">
        <v>127806.3</v>
      </c>
      <c r="S342" s="6">
        <v>79964.100000000006</v>
      </c>
      <c r="T342" s="6">
        <v>68470.2</v>
      </c>
      <c r="U342" s="6">
        <v>86702.6</v>
      </c>
      <c r="V342" s="6">
        <v>58740.2</v>
      </c>
      <c r="W342" s="6">
        <v>8778.2999999999993</v>
      </c>
      <c r="X342" s="6">
        <v>6497.1</v>
      </c>
      <c r="Y342" s="6">
        <v>745633.8</v>
      </c>
      <c r="Z342" s="6">
        <v>391104.9</v>
      </c>
      <c r="AA342" s="6">
        <v>1322394.8</v>
      </c>
      <c r="AB342" s="6">
        <v>130742.2</v>
      </c>
      <c r="AC342" s="6">
        <v>292.8</v>
      </c>
      <c r="AD342" s="6">
        <v>2828</v>
      </c>
      <c r="AE342" s="6">
        <v>111438.3</v>
      </c>
      <c r="AF342" s="6">
        <v>61764.1</v>
      </c>
      <c r="AG342" s="6">
        <v>1324963.8</v>
      </c>
      <c r="AH342" s="6">
        <v>130990</v>
      </c>
      <c r="AI342" s="6">
        <v>1047.5</v>
      </c>
      <c r="AJ342" s="6">
        <v>2514</v>
      </c>
      <c r="AK342" s="6">
        <v>12078.4</v>
      </c>
      <c r="AL342" s="6">
        <v>9272.2999999999993</v>
      </c>
      <c r="AM342" s="6">
        <v>49246.3</v>
      </c>
      <c r="AN342" s="6">
        <v>38835.599999999999</v>
      </c>
      <c r="AO342" s="6">
        <v>8585.2000000000007</v>
      </c>
      <c r="AP342" s="6">
        <v>6877.7</v>
      </c>
      <c r="AQ342" s="6">
        <v>15476.2</v>
      </c>
      <c r="AR342" s="6">
        <v>6116.4</v>
      </c>
      <c r="AS342" s="6">
        <v>7.9</v>
      </c>
      <c r="AT342" s="6">
        <v>12.5</v>
      </c>
      <c r="AU342" s="7">
        <v>235378.29</v>
      </c>
      <c r="AV342" s="7">
        <v>33944</v>
      </c>
      <c r="AW342" s="6">
        <v>11862.3</v>
      </c>
      <c r="AX342" s="6">
        <v>5647.2</v>
      </c>
      <c r="AY342" s="71">
        <v>10658.9</v>
      </c>
      <c r="AZ342" s="71">
        <v>4836.3</v>
      </c>
      <c r="BA342" s="6">
        <v>404.2</v>
      </c>
      <c r="BB342" s="6">
        <v>1.96</v>
      </c>
      <c r="BC342" s="6">
        <v>0.97</v>
      </c>
      <c r="BD342" s="6">
        <v>0.36</v>
      </c>
      <c r="BE342" s="6">
        <v>0.06</v>
      </c>
      <c r="BF342" s="6">
        <v>3.1379999999999999</v>
      </c>
      <c r="BG342" s="6">
        <v>1.8740000000000001</v>
      </c>
      <c r="BH342" s="6">
        <v>31.39</v>
      </c>
      <c r="BI342" s="6">
        <v>248.1</v>
      </c>
      <c r="BJ342" s="6">
        <v>0.3</v>
      </c>
    </row>
    <row r="343" spans="1:62">
      <c r="A343" s="5">
        <v>41595</v>
      </c>
      <c r="B343" s="6">
        <v>2687.6</v>
      </c>
      <c r="C343" s="6">
        <v>1425.3</v>
      </c>
      <c r="D343" s="6">
        <v>4841</v>
      </c>
      <c r="E343" s="6">
        <v>1363.7</v>
      </c>
      <c r="F343" s="6">
        <v>260</v>
      </c>
      <c r="G343" s="6">
        <v>333.8</v>
      </c>
      <c r="H343" s="6">
        <v>0</v>
      </c>
      <c r="I343" s="6">
        <v>0</v>
      </c>
      <c r="J343" s="6">
        <v>440150.5</v>
      </c>
      <c r="K343" s="6">
        <v>175177.4</v>
      </c>
      <c r="L343" s="6">
        <v>42431</v>
      </c>
      <c r="M343" s="6">
        <v>10.3</v>
      </c>
      <c r="N343" s="6">
        <v>16.8</v>
      </c>
      <c r="O343" s="6">
        <v>13828.4</v>
      </c>
      <c r="P343" s="6">
        <v>6421.8</v>
      </c>
      <c r="Q343" s="6">
        <v>159123.70000000001</v>
      </c>
      <c r="R343" s="6">
        <v>127821.1</v>
      </c>
      <c r="S343" s="6">
        <v>79981.899999999994</v>
      </c>
      <c r="T343" s="6">
        <v>68485.399999999994</v>
      </c>
      <c r="U343" s="6">
        <v>86719</v>
      </c>
      <c r="V343" s="6">
        <v>58752.2</v>
      </c>
      <c r="W343" s="6">
        <v>8778.2999999999993</v>
      </c>
      <c r="X343" s="6">
        <v>6497.1</v>
      </c>
      <c r="Y343" s="6">
        <v>745953.4</v>
      </c>
      <c r="Z343" s="6">
        <v>391268.4</v>
      </c>
      <c r="AA343" s="6">
        <v>1322716.1000000001</v>
      </c>
      <c r="AB343" s="6">
        <v>130766.2</v>
      </c>
      <c r="AC343" s="6">
        <v>292.8</v>
      </c>
      <c r="AD343" s="6">
        <v>2828</v>
      </c>
      <c r="AE343" s="6">
        <v>111622.8</v>
      </c>
      <c r="AF343" s="6">
        <v>61858.400000000001</v>
      </c>
      <c r="AG343" s="6">
        <v>1325131.3</v>
      </c>
      <c r="AH343" s="6">
        <v>131014</v>
      </c>
      <c r="AI343" s="6">
        <v>1047.5</v>
      </c>
      <c r="AJ343" s="6">
        <v>2514</v>
      </c>
      <c r="AK343" s="6">
        <v>12084.5</v>
      </c>
      <c r="AL343" s="6">
        <v>9276.7000000000007</v>
      </c>
      <c r="AM343" s="6">
        <v>49258.8</v>
      </c>
      <c r="AN343" s="6">
        <v>38844.800000000003</v>
      </c>
      <c r="AO343" s="6">
        <v>8602.7999999999993</v>
      </c>
      <c r="AP343" s="6">
        <v>6892.4</v>
      </c>
      <c r="AQ343" s="6">
        <v>15493.5</v>
      </c>
      <c r="AR343" s="6">
        <v>6123.5</v>
      </c>
      <c r="AS343" s="6">
        <v>7.9</v>
      </c>
      <c r="AT343" s="6">
        <v>12.5</v>
      </c>
      <c r="AU343" s="7">
        <v>235378.29</v>
      </c>
      <c r="AV343" s="7">
        <v>33944</v>
      </c>
      <c r="AW343" s="6">
        <v>12001.6</v>
      </c>
      <c r="AX343" s="6">
        <v>5712.6</v>
      </c>
      <c r="AY343" s="71">
        <v>10790.6</v>
      </c>
      <c r="AZ343" s="71">
        <v>4895.2</v>
      </c>
      <c r="BA343" s="6">
        <v>428.2</v>
      </c>
      <c r="BB343" s="6">
        <v>1.96</v>
      </c>
      <c r="BC343" s="6">
        <v>0.97</v>
      </c>
      <c r="BD343" s="6">
        <v>0.36</v>
      </c>
      <c r="BE343" s="6">
        <v>0.06</v>
      </c>
      <c r="BF343" s="6">
        <v>3.1379999999999999</v>
      </c>
      <c r="BG343" s="6">
        <v>1.8740000000000001</v>
      </c>
      <c r="BH343" s="6">
        <v>31.39</v>
      </c>
      <c r="BI343" s="6">
        <v>249.2</v>
      </c>
      <c r="BJ343" s="6">
        <v>0.3</v>
      </c>
    </row>
    <row r="344" spans="1:62">
      <c r="A344" s="5">
        <v>41596</v>
      </c>
      <c r="B344" s="6">
        <v>2688.3</v>
      </c>
      <c r="C344" s="6">
        <v>1425.7</v>
      </c>
      <c r="D344" s="6">
        <v>4842</v>
      </c>
      <c r="E344" s="6">
        <v>1363.7</v>
      </c>
      <c r="F344" s="6">
        <v>260</v>
      </c>
      <c r="G344" s="6">
        <v>333.8</v>
      </c>
      <c r="H344" s="6">
        <v>0</v>
      </c>
      <c r="I344" s="6">
        <v>0</v>
      </c>
      <c r="J344" s="6">
        <v>440405.1</v>
      </c>
      <c r="K344" s="6">
        <v>175277.9</v>
      </c>
      <c r="L344" s="6">
        <v>42455</v>
      </c>
      <c r="M344" s="6">
        <v>10.3</v>
      </c>
      <c r="N344" s="6">
        <v>16.8</v>
      </c>
      <c r="O344" s="6">
        <v>13828.4</v>
      </c>
      <c r="P344" s="6">
        <v>6421.8</v>
      </c>
      <c r="Q344" s="6">
        <v>159143.70000000001</v>
      </c>
      <c r="R344" s="6">
        <v>127836.1</v>
      </c>
      <c r="S344" s="6">
        <v>80000</v>
      </c>
      <c r="T344" s="6">
        <v>68500.399999999994</v>
      </c>
      <c r="U344" s="6">
        <v>86735.1</v>
      </c>
      <c r="V344" s="6">
        <v>58763.7</v>
      </c>
      <c r="W344" s="6">
        <v>8778.2999999999993</v>
      </c>
      <c r="X344" s="6">
        <v>6497.1</v>
      </c>
      <c r="Y344" s="6">
        <v>746273.1</v>
      </c>
      <c r="Z344" s="6">
        <v>391428.6</v>
      </c>
      <c r="AA344" s="6">
        <v>1323031.3</v>
      </c>
      <c r="AB344" s="6">
        <v>130790.2</v>
      </c>
      <c r="AC344" s="6">
        <v>292.8</v>
      </c>
      <c r="AD344" s="6">
        <v>2828</v>
      </c>
      <c r="AE344" s="6">
        <v>111808.2</v>
      </c>
      <c r="AF344" s="6">
        <v>61955.3</v>
      </c>
      <c r="AG344" s="6">
        <v>1325319.3</v>
      </c>
      <c r="AH344" s="6">
        <v>131038</v>
      </c>
      <c r="AI344" s="6">
        <v>1047.5</v>
      </c>
      <c r="AJ344" s="6">
        <v>2514</v>
      </c>
      <c r="AK344" s="6">
        <v>12090.8</v>
      </c>
      <c r="AL344" s="6">
        <v>9281.2999999999993</v>
      </c>
      <c r="AM344" s="6">
        <v>49270.3</v>
      </c>
      <c r="AN344" s="6">
        <v>38853.199999999997</v>
      </c>
      <c r="AO344" s="6">
        <v>8620.6</v>
      </c>
      <c r="AP344" s="6">
        <v>6907.1</v>
      </c>
      <c r="AQ344" s="6">
        <v>15516.5</v>
      </c>
      <c r="AR344" s="6">
        <v>6132.7</v>
      </c>
      <c r="AS344" s="6">
        <v>7.9</v>
      </c>
      <c r="AT344" s="6">
        <v>12.5</v>
      </c>
      <c r="AU344" s="7">
        <v>235378.29</v>
      </c>
      <c r="AV344" s="7">
        <v>33944</v>
      </c>
      <c r="AW344" s="6">
        <v>12140.5</v>
      </c>
      <c r="AX344" s="6">
        <v>5777.9</v>
      </c>
      <c r="AY344" s="71">
        <v>10925.4</v>
      </c>
      <c r="AZ344" s="71">
        <v>4955.6000000000004</v>
      </c>
      <c r="BA344" s="6">
        <v>452.2</v>
      </c>
      <c r="BB344" s="6">
        <v>1.96</v>
      </c>
      <c r="BC344" s="6">
        <v>0.97</v>
      </c>
      <c r="BD344" s="6">
        <v>0.36</v>
      </c>
      <c r="BE344" s="6">
        <v>0.06</v>
      </c>
      <c r="BF344" s="6">
        <v>3.1379999999999999</v>
      </c>
      <c r="BG344" s="6">
        <v>1.8740000000000001</v>
      </c>
      <c r="BH344" s="6">
        <v>31.39</v>
      </c>
      <c r="BI344" s="6">
        <v>250.3</v>
      </c>
      <c r="BJ344" s="6">
        <v>0.3</v>
      </c>
    </row>
    <row r="345" spans="1:62">
      <c r="A345" s="5">
        <v>41597</v>
      </c>
      <c r="B345" s="6">
        <v>2688.3</v>
      </c>
      <c r="C345" s="6">
        <v>1425.7</v>
      </c>
      <c r="D345" s="6">
        <v>4842</v>
      </c>
      <c r="E345" s="6">
        <v>1363.7</v>
      </c>
      <c r="F345" s="6">
        <v>260</v>
      </c>
      <c r="G345" s="6">
        <v>333.8</v>
      </c>
      <c r="H345" s="6">
        <v>0</v>
      </c>
      <c r="I345" s="6">
        <v>0</v>
      </c>
      <c r="J345" s="6">
        <v>440660.1</v>
      </c>
      <c r="K345" s="6">
        <v>175378.7</v>
      </c>
      <c r="L345" s="6">
        <v>42479</v>
      </c>
      <c r="M345" s="6">
        <v>10.3</v>
      </c>
      <c r="N345" s="6">
        <v>16.8</v>
      </c>
      <c r="O345" s="6">
        <v>13828.4</v>
      </c>
      <c r="P345" s="6">
        <v>6421.8</v>
      </c>
      <c r="Q345" s="6">
        <v>159163.9</v>
      </c>
      <c r="R345" s="6">
        <v>127851.2</v>
      </c>
      <c r="S345" s="6">
        <v>80018.399999999994</v>
      </c>
      <c r="T345" s="6">
        <v>68514.8</v>
      </c>
      <c r="U345" s="6">
        <v>86751.2</v>
      </c>
      <c r="V345" s="6">
        <v>58775.199999999997</v>
      </c>
      <c r="W345" s="6">
        <v>8778.2999999999993</v>
      </c>
      <c r="X345" s="6">
        <v>6497.1</v>
      </c>
      <c r="Y345" s="6">
        <v>746595</v>
      </c>
      <c r="Z345" s="6">
        <v>391584.5</v>
      </c>
      <c r="AA345" s="6">
        <v>1323348.6000000001</v>
      </c>
      <c r="AB345" s="6">
        <v>130814.2</v>
      </c>
      <c r="AC345" s="6">
        <v>292.8</v>
      </c>
      <c r="AD345" s="6">
        <v>2828</v>
      </c>
      <c r="AE345" s="6">
        <v>111995.4</v>
      </c>
      <c r="AF345" s="6">
        <v>62057.599999999999</v>
      </c>
      <c r="AG345" s="6">
        <v>1325509</v>
      </c>
      <c r="AH345" s="6">
        <v>131062</v>
      </c>
      <c r="AI345" s="6">
        <v>1047.5</v>
      </c>
      <c r="AJ345" s="6">
        <v>2514</v>
      </c>
      <c r="AK345" s="6">
        <v>12097.2</v>
      </c>
      <c r="AL345" s="6">
        <v>9285.7999999999993</v>
      </c>
      <c r="AM345" s="6">
        <v>49280.9</v>
      </c>
      <c r="AN345" s="6">
        <v>38860.9</v>
      </c>
      <c r="AO345" s="6">
        <v>8638.6</v>
      </c>
      <c r="AP345" s="6">
        <v>6921.9</v>
      </c>
      <c r="AQ345" s="6">
        <v>15543.5</v>
      </c>
      <c r="AR345" s="6">
        <v>6143.7</v>
      </c>
      <c r="AS345" s="6">
        <v>7.9</v>
      </c>
      <c r="AT345" s="6">
        <v>12.5</v>
      </c>
      <c r="AU345" s="7">
        <v>235378.29</v>
      </c>
      <c r="AV345" s="7">
        <v>33944</v>
      </c>
      <c r="AW345" s="6">
        <v>12279.9</v>
      </c>
      <c r="AX345" s="6">
        <v>5843.4</v>
      </c>
      <c r="AY345" s="71">
        <v>11055.9</v>
      </c>
      <c r="AZ345" s="71">
        <v>5014.1000000000004</v>
      </c>
      <c r="BA345" s="6">
        <v>476.2</v>
      </c>
      <c r="BB345" s="6">
        <v>1.96</v>
      </c>
      <c r="BC345" s="6">
        <v>0.97</v>
      </c>
      <c r="BD345" s="6">
        <v>0.36</v>
      </c>
      <c r="BE345" s="6">
        <v>0.06</v>
      </c>
      <c r="BF345" s="6">
        <v>3.1869999999999998</v>
      </c>
      <c r="BG345" s="6">
        <v>1.91</v>
      </c>
      <c r="BH345" s="6">
        <v>31.55</v>
      </c>
      <c r="BI345" s="6">
        <v>251</v>
      </c>
      <c r="BJ345" s="6">
        <v>0.3</v>
      </c>
    </row>
    <row r="346" spans="1:62">
      <c r="A346" s="5">
        <v>41598</v>
      </c>
      <c r="B346" s="6">
        <v>2688.3</v>
      </c>
      <c r="C346" s="6">
        <v>1425.7</v>
      </c>
      <c r="D346" s="6">
        <v>4842</v>
      </c>
      <c r="E346" s="6">
        <v>1363.7</v>
      </c>
      <c r="F346" s="6">
        <v>260</v>
      </c>
      <c r="G346" s="6">
        <v>333.8</v>
      </c>
      <c r="H346" s="6">
        <v>0</v>
      </c>
      <c r="I346" s="6">
        <v>0</v>
      </c>
      <c r="J346" s="6">
        <v>440916.2</v>
      </c>
      <c r="K346" s="6">
        <v>175479.5</v>
      </c>
      <c r="L346" s="6">
        <v>42503</v>
      </c>
      <c r="M346" s="6">
        <v>10.3</v>
      </c>
      <c r="N346" s="6">
        <v>16.8</v>
      </c>
      <c r="O346" s="6">
        <v>13828.4</v>
      </c>
      <c r="P346" s="6">
        <v>6421.8</v>
      </c>
      <c r="Q346" s="6">
        <v>159188.70000000001</v>
      </c>
      <c r="R346" s="6">
        <v>127870.8</v>
      </c>
      <c r="S346" s="6">
        <v>80035.100000000006</v>
      </c>
      <c r="T346" s="6">
        <v>68528.800000000003</v>
      </c>
      <c r="U346" s="6">
        <v>86767.6</v>
      </c>
      <c r="V346" s="6">
        <v>58787</v>
      </c>
      <c r="W346" s="6">
        <v>8778.2999999999993</v>
      </c>
      <c r="X346" s="6">
        <v>6497.1</v>
      </c>
      <c r="Y346" s="6">
        <v>746913.8</v>
      </c>
      <c r="Z346" s="6">
        <v>391749.8</v>
      </c>
      <c r="AA346" s="6">
        <v>1323663.5</v>
      </c>
      <c r="AB346" s="6">
        <v>130838.2</v>
      </c>
      <c r="AC346" s="6">
        <v>292.8</v>
      </c>
      <c r="AD346" s="6">
        <v>2828</v>
      </c>
      <c r="AE346" s="6">
        <v>112178.6</v>
      </c>
      <c r="AF346" s="6">
        <v>62149.7</v>
      </c>
      <c r="AG346" s="6">
        <v>1325695</v>
      </c>
      <c r="AH346" s="6">
        <v>131086</v>
      </c>
      <c r="AI346" s="6">
        <v>1047.5</v>
      </c>
      <c r="AJ346" s="6">
        <v>2514</v>
      </c>
      <c r="AK346" s="6">
        <v>12103.6</v>
      </c>
      <c r="AL346" s="6">
        <v>9290.2999999999993</v>
      </c>
      <c r="AM346" s="6">
        <v>49291.3</v>
      </c>
      <c r="AN346" s="6">
        <v>38868.400000000001</v>
      </c>
      <c r="AO346" s="6">
        <v>8656.1</v>
      </c>
      <c r="AP346" s="6">
        <v>6936.4</v>
      </c>
      <c r="AQ346" s="6">
        <v>15561.4</v>
      </c>
      <c r="AR346" s="6">
        <v>6150.7</v>
      </c>
      <c r="AS346" s="6">
        <v>7.9</v>
      </c>
      <c r="AT346" s="6">
        <v>12.5</v>
      </c>
      <c r="AU346" s="7">
        <v>235378.29</v>
      </c>
      <c r="AV346" s="7">
        <v>33944</v>
      </c>
      <c r="AW346" s="6">
        <v>12417.2</v>
      </c>
      <c r="AX346" s="6">
        <v>5907.9</v>
      </c>
      <c r="AY346" s="71">
        <v>11187.8</v>
      </c>
      <c r="AZ346" s="71">
        <v>5073.2</v>
      </c>
      <c r="BA346" s="6">
        <v>500.2</v>
      </c>
      <c r="BB346" s="6">
        <v>1.96</v>
      </c>
      <c r="BC346" s="6">
        <v>0.97</v>
      </c>
      <c r="BD346" s="6">
        <v>0.36</v>
      </c>
      <c r="BE346" s="6">
        <v>0.06</v>
      </c>
      <c r="BF346" s="6">
        <v>3.1869999999999998</v>
      </c>
      <c r="BG346" s="6">
        <v>1.91</v>
      </c>
      <c r="BH346" s="6">
        <v>31.55</v>
      </c>
      <c r="BI346" s="6">
        <v>251.9</v>
      </c>
      <c r="BJ346" s="6">
        <v>0.3</v>
      </c>
    </row>
    <row r="347" spans="1:62">
      <c r="A347" s="5">
        <v>41599</v>
      </c>
      <c r="B347" s="6">
        <v>2688.3</v>
      </c>
      <c r="C347" s="6">
        <v>1425.7</v>
      </c>
      <c r="D347" s="6">
        <v>4842</v>
      </c>
      <c r="E347" s="6">
        <v>1363.7</v>
      </c>
      <c r="F347" s="6">
        <v>260</v>
      </c>
      <c r="G347" s="6">
        <v>333.8</v>
      </c>
      <c r="H347" s="6">
        <v>0</v>
      </c>
      <c r="I347" s="6">
        <v>0</v>
      </c>
      <c r="J347" s="6">
        <v>441186.7</v>
      </c>
      <c r="K347" s="6">
        <v>175585.2</v>
      </c>
      <c r="L347" s="6">
        <v>42527</v>
      </c>
      <c r="M347" s="6">
        <v>10.3</v>
      </c>
      <c r="N347" s="6">
        <v>16.8</v>
      </c>
      <c r="O347" s="6">
        <v>13828.4</v>
      </c>
      <c r="P347" s="6">
        <v>6421.8</v>
      </c>
      <c r="Q347" s="6">
        <v>159214.79999999999</v>
      </c>
      <c r="R347" s="6">
        <v>127891.9</v>
      </c>
      <c r="S347" s="6">
        <v>80053</v>
      </c>
      <c r="T347" s="6">
        <v>68543.399999999994</v>
      </c>
      <c r="U347" s="6">
        <v>86786</v>
      </c>
      <c r="V347" s="6">
        <v>58799.9</v>
      </c>
      <c r="W347" s="6">
        <v>8778.2999999999993</v>
      </c>
      <c r="X347" s="6">
        <v>6497.1</v>
      </c>
      <c r="Y347" s="6">
        <v>747250.3</v>
      </c>
      <c r="Z347" s="6">
        <v>391919.7</v>
      </c>
      <c r="AA347" s="6">
        <v>1323995.5</v>
      </c>
      <c r="AB347" s="6">
        <v>130862.2</v>
      </c>
      <c r="AC347" s="6">
        <v>292.8</v>
      </c>
      <c r="AD347" s="6">
        <v>2828</v>
      </c>
      <c r="AE347" s="6">
        <v>112368.9</v>
      </c>
      <c r="AF347" s="6">
        <v>62248.7</v>
      </c>
      <c r="AG347" s="6">
        <v>1325887.8999999999</v>
      </c>
      <c r="AH347" s="6">
        <v>131110</v>
      </c>
      <c r="AI347" s="6">
        <v>1047.5</v>
      </c>
      <c r="AJ347" s="6">
        <v>2514</v>
      </c>
      <c r="AK347" s="6">
        <v>12109.9</v>
      </c>
      <c r="AL347" s="6">
        <v>9294.7999999999993</v>
      </c>
      <c r="AM347" s="6">
        <v>49302.3</v>
      </c>
      <c r="AN347" s="6">
        <v>38876.300000000003</v>
      </c>
      <c r="AO347" s="6">
        <v>8673.7000000000007</v>
      </c>
      <c r="AP347" s="6">
        <v>6951</v>
      </c>
      <c r="AQ347" s="6">
        <v>15584.5</v>
      </c>
      <c r="AR347" s="6">
        <v>6159.7</v>
      </c>
      <c r="AS347" s="6">
        <v>7.9</v>
      </c>
      <c r="AT347" s="6">
        <v>12.5</v>
      </c>
      <c r="AU347" s="7">
        <v>235378.29</v>
      </c>
      <c r="AV347" s="7">
        <v>33944</v>
      </c>
      <c r="AW347" s="6">
        <v>12554.9</v>
      </c>
      <c r="AX347" s="6">
        <v>5972.8</v>
      </c>
      <c r="AY347" s="71">
        <v>11319.2</v>
      </c>
      <c r="AZ347" s="71">
        <v>5132.3</v>
      </c>
      <c r="BA347" s="6">
        <v>524.20000000000005</v>
      </c>
      <c r="BB347" s="6">
        <v>1.96</v>
      </c>
      <c r="BC347" s="6">
        <v>0.97</v>
      </c>
      <c r="BD347" s="6">
        <v>0.36</v>
      </c>
      <c r="BE347" s="6">
        <v>0.06</v>
      </c>
      <c r="BF347" s="6">
        <v>3.1869999999999998</v>
      </c>
      <c r="BG347" s="6">
        <v>1.91</v>
      </c>
      <c r="BH347" s="6">
        <v>31.55</v>
      </c>
      <c r="BI347" s="6">
        <v>253</v>
      </c>
      <c r="BJ347" s="6">
        <v>0.3</v>
      </c>
    </row>
    <row r="348" spans="1:62">
      <c r="A348" s="5">
        <v>41600</v>
      </c>
      <c r="B348" s="6">
        <v>2688.3</v>
      </c>
      <c r="C348" s="6">
        <v>1425.7</v>
      </c>
      <c r="D348" s="6">
        <v>4842</v>
      </c>
      <c r="E348" s="6">
        <v>1363.7</v>
      </c>
      <c r="F348" s="6">
        <v>260</v>
      </c>
      <c r="G348" s="6">
        <v>333.8</v>
      </c>
      <c r="H348" s="6">
        <v>0</v>
      </c>
      <c r="I348" s="6">
        <v>0</v>
      </c>
      <c r="J348" s="6">
        <v>441467.3</v>
      </c>
      <c r="K348" s="6">
        <v>175694.4</v>
      </c>
      <c r="L348" s="6">
        <v>42551</v>
      </c>
      <c r="M348" s="6">
        <v>10.3</v>
      </c>
      <c r="N348" s="6">
        <v>16.8</v>
      </c>
      <c r="O348" s="6">
        <v>13828.4</v>
      </c>
      <c r="P348" s="6">
        <v>6421.8</v>
      </c>
      <c r="Q348" s="6">
        <v>159240.9</v>
      </c>
      <c r="R348" s="6">
        <v>127912.9</v>
      </c>
      <c r="S348" s="6">
        <v>80071.899999999994</v>
      </c>
      <c r="T348" s="6">
        <v>68558.600000000006</v>
      </c>
      <c r="U348" s="6">
        <v>86807.4</v>
      </c>
      <c r="V348" s="6">
        <v>58814.8</v>
      </c>
      <c r="W348" s="6">
        <v>8778.2999999999993</v>
      </c>
      <c r="X348" s="6">
        <v>6497.1</v>
      </c>
      <c r="Y348" s="6">
        <v>747588.1</v>
      </c>
      <c r="Z348" s="6">
        <v>392092.8</v>
      </c>
      <c r="AA348" s="6">
        <v>1324328.1000000001</v>
      </c>
      <c r="AB348" s="6">
        <v>130886.2</v>
      </c>
      <c r="AC348" s="6">
        <v>292.8</v>
      </c>
      <c r="AD348" s="6">
        <v>2828</v>
      </c>
      <c r="AE348" s="6">
        <v>112578.6</v>
      </c>
      <c r="AF348" s="6">
        <v>62354.400000000001</v>
      </c>
      <c r="AG348" s="6">
        <v>1326098.7</v>
      </c>
      <c r="AH348" s="6">
        <v>131134</v>
      </c>
      <c r="AI348" s="6">
        <v>1047.5</v>
      </c>
      <c r="AJ348" s="6">
        <v>2514</v>
      </c>
      <c r="AK348" s="6">
        <v>12116.3</v>
      </c>
      <c r="AL348" s="6">
        <v>9299.4</v>
      </c>
      <c r="AM348" s="6">
        <v>49313</v>
      </c>
      <c r="AN348" s="6">
        <v>38884.1</v>
      </c>
      <c r="AO348" s="6">
        <v>8691.5</v>
      </c>
      <c r="AP348" s="6">
        <v>6965.9</v>
      </c>
      <c r="AQ348" s="6">
        <v>15610.6</v>
      </c>
      <c r="AR348" s="6">
        <v>6170.6</v>
      </c>
      <c r="AS348" s="6">
        <v>7.9</v>
      </c>
      <c r="AT348" s="6">
        <v>12.5</v>
      </c>
      <c r="AU348" s="7">
        <v>235378.29</v>
      </c>
      <c r="AV348" s="7">
        <v>33944</v>
      </c>
      <c r="AW348" s="6">
        <v>12695.6</v>
      </c>
      <c r="AX348" s="6">
        <v>6039</v>
      </c>
      <c r="AY348" s="71">
        <v>11449.4</v>
      </c>
      <c r="AZ348" s="71">
        <v>5190.6000000000004</v>
      </c>
      <c r="BA348" s="6">
        <v>548.20000000000005</v>
      </c>
      <c r="BB348" s="6">
        <v>1.96</v>
      </c>
      <c r="BC348" s="6">
        <v>0.97</v>
      </c>
      <c r="BD348" s="6">
        <v>0.36</v>
      </c>
      <c r="BE348" s="6">
        <v>0.06</v>
      </c>
      <c r="BF348" s="6">
        <v>3.1869999999999998</v>
      </c>
      <c r="BG348" s="6">
        <v>1.91</v>
      </c>
      <c r="BH348" s="6">
        <v>31.55</v>
      </c>
      <c r="BI348" s="6">
        <v>254</v>
      </c>
      <c r="BJ348" s="6">
        <v>0.3</v>
      </c>
    </row>
    <row r="349" spans="1:62">
      <c r="A349" s="5">
        <v>41601</v>
      </c>
      <c r="B349" s="6">
        <v>2688.3</v>
      </c>
      <c r="C349" s="6">
        <v>1425.7</v>
      </c>
      <c r="D349" s="6">
        <v>4842</v>
      </c>
      <c r="E349" s="6">
        <v>1363.7</v>
      </c>
      <c r="F349" s="6">
        <v>260</v>
      </c>
      <c r="G349" s="6">
        <v>333.8</v>
      </c>
      <c r="H349" s="6">
        <v>0</v>
      </c>
      <c r="I349" s="6">
        <v>0</v>
      </c>
      <c r="J349" s="6">
        <v>441738.1</v>
      </c>
      <c r="K349" s="6">
        <v>175799.7</v>
      </c>
      <c r="L349" s="6">
        <v>42575</v>
      </c>
      <c r="M349" s="6">
        <v>10.3</v>
      </c>
      <c r="N349" s="6">
        <v>16.8</v>
      </c>
      <c r="O349" s="6">
        <v>13828.4</v>
      </c>
      <c r="P349" s="6">
        <v>6421.8</v>
      </c>
      <c r="Q349" s="6">
        <v>159266</v>
      </c>
      <c r="R349" s="6">
        <v>127932.8</v>
      </c>
      <c r="S349" s="6">
        <v>80087.3</v>
      </c>
      <c r="T349" s="6">
        <v>68571.3</v>
      </c>
      <c r="U349" s="6">
        <v>86827.1</v>
      </c>
      <c r="V349" s="6">
        <v>58828.9</v>
      </c>
      <c r="W349" s="6">
        <v>8778.2999999999993</v>
      </c>
      <c r="X349" s="6">
        <v>6497.1</v>
      </c>
      <c r="Y349" s="6">
        <v>747781.7</v>
      </c>
      <c r="Z349" s="6">
        <v>392205.1</v>
      </c>
      <c r="AA349" s="6">
        <v>1324523.3999999999</v>
      </c>
      <c r="AB349" s="6">
        <v>130910.2</v>
      </c>
      <c r="AC349" s="6">
        <v>292.8</v>
      </c>
      <c r="AD349" s="6">
        <v>2828</v>
      </c>
      <c r="AE349" s="6">
        <v>112904</v>
      </c>
      <c r="AF349" s="6">
        <v>62506.2</v>
      </c>
      <c r="AG349" s="6">
        <v>1326432.1000000001</v>
      </c>
      <c r="AH349" s="6">
        <v>131158</v>
      </c>
      <c r="AI349" s="6">
        <v>1047.5</v>
      </c>
      <c r="AJ349" s="6">
        <v>2514</v>
      </c>
      <c r="AK349" s="6">
        <v>12122.4</v>
      </c>
      <c r="AL349" s="6">
        <v>9303.7999999999993</v>
      </c>
      <c r="AM349" s="6">
        <v>49323.199999999997</v>
      </c>
      <c r="AN349" s="6">
        <v>38891.599999999999</v>
      </c>
      <c r="AO349" s="6">
        <v>8709.2000000000007</v>
      </c>
      <c r="AP349" s="6">
        <v>6980.4</v>
      </c>
      <c r="AQ349" s="6">
        <v>15630.4</v>
      </c>
      <c r="AR349" s="6">
        <v>6178.7</v>
      </c>
      <c r="AS349" s="6">
        <v>7.9</v>
      </c>
      <c r="AT349" s="6">
        <v>12.5</v>
      </c>
      <c r="AU349" s="7">
        <v>235378.29</v>
      </c>
      <c r="AV349" s="7">
        <v>33944</v>
      </c>
      <c r="AW349" s="6">
        <v>12831.2</v>
      </c>
      <c r="AX349" s="6">
        <v>6102.8</v>
      </c>
      <c r="AY349" s="71">
        <v>11580.9</v>
      </c>
      <c r="AZ349" s="71">
        <v>5249.6</v>
      </c>
      <c r="BA349" s="6">
        <v>572.20000000000005</v>
      </c>
      <c r="BB349" s="6">
        <v>1.96</v>
      </c>
      <c r="BC349" s="6">
        <v>0.97</v>
      </c>
      <c r="BD349" s="6">
        <v>0.36</v>
      </c>
      <c r="BE349" s="6">
        <v>0.06</v>
      </c>
      <c r="BF349" s="6">
        <v>3.1869999999999998</v>
      </c>
      <c r="BG349" s="6">
        <v>1.91</v>
      </c>
      <c r="BH349" s="6">
        <v>31.55</v>
      </c>
      <c r="BI349" s="6">
        <v>254.9</v>
      </c>
      <c r="BJ349" s="6">
        <v>0.3</v>
      </c>
    </row>
    <row r="350" spans="1:62">
      <c r="A350" s="5">
        <v>41602</v>
      </c>
      <c r="B350" s="6">
        <v>2688.3</v>
      </c>
      <c r="C350" s="6">
        <v>1425.7</v>
      </c>
      <c r="D350" s="6">
        <v>4842</v>
      </c>
      <c r="E350" s="6">
        <v>1363.7</v>
      </c>
      <c r="F350" s="6">
        <v>260</v>
      </c>
      <c r="G350" s="6">
        <v>333.8</v>
      </c>
      <c r="H350" s="6">
        <v>0</v>
      </c>
      <c r="I350" s="6">
        <v>0</v>
      </c>
      <c r="J350" s="6">
        <v>442018</v>
      </c>
      <c r="K350" s="6">
        <v>175908.4</v>
      </c>
      <c r="L350" s="6">
        <v>42599</v>
      </c>
      <c r="M350" s="6">
        <v>10.3</v>
      </c>
      <c r="N350" s="6">
        <v>16.8</v>
      </c>
      <c r="O350" s="6">
        <v>13828.4</v>
      </c>
      <c r="P350" s="6">
        <v>6421.8</v>
      </c>
      <c r="Q350" s="6">
        <v>159292.20000000001</v>
      </c>
      <c r="R350" s="6">
        <v>127953.5</v>
      </c>
      <c r="S350" s="6">
        <v>80104.2</v>
      </c>
      <c r="T350" s="6">
        <v>68584.899999999994</v>
      </c>
      <c r="U350" s="6">
        <v>86847.4</v>
      </c>
      <c r="V350" s="6">
        <v>58843.199999999997</v>
      </c>
      <c r="W350" s="6">
        <v>8778.2999999999993</v>
      </c>
      <c r="X350" s="6">
        <v>6497.1</v>
      </c>
      <c r="Y350" s="6">
        <v>748095.5</v>
      </c>
      <c r="Z350" s="6">
        <v>392345.7</v>
      </c>
      <c r="AA350" s="6">
        <v>1324832.6000000001</v>
      </c>
      <c r="AB350" s="6">
        <v>130934.2</v>
      </c>
      <c r="AC350" s="6">
        <v>292.8</v>
      </c>
      <c r="AD350" s="6">
        <v>2828</v>
      </c>
      <c r="AE350" s="6">
        <v>113130.4</v>
      </c>
      <c r="AF350" s="6">
        <v>62639.3</v>
      </c>
      <c r="AG350" s="6">
        <v>1326656.2</v>
      </c>
      <c r="AH350" s="6">
        <v>131182</v>
      </c>
      <c r="AI350" s="6">
        <v>1047.5</v>
      </c>
      <c r="AJ350" s="6">
        <v>2514</v>
      </c>
      <c r="AK350" s="6">
        <v>12128.7</v>
      </c>
      <c r="AL350" s="6">
        <v>9308.2999999999993</v>
      </c>
      <c r="AM350" s="6">
        <v>49334.2</v>
      </c>
      <c r="AN350" s="6">
        <v>38899.5</v>
      </c>
      <c r="AO350" s="6">
        <v>8728.2999999999993</v>
      </c>
      <c r="AP350" s="6">
        <v>6995.9</v>
      </c>
      <c r="AQ350" s="6">
        <v>15653.5</v>
      </c>
      <c r="AR350" s="6">
        <v>6187.8</v>
      </c>
      <c r="AS350" s="6">
        <v>7.9</v>
      </c>
      <c r="AT350" s="6">
        <v>12.5</v>
      </c>
      <c r="AU350" s="7">
        <v>235378.29</v>
      </c>
      <c r="AV350" s="7">
        <v>33944</v>
      </c>
      <c r="AW350" s="6">
        <v>12970.3</v>
      </c>
      <c r="AX350" s="6">
        <v>6168.4</v>
      </c>
      <c r="AY350" s="71">
        <v>11712.9</v>
      </c>
      <c r="AZ350" s="71">
        <v>5308.8</v>
      </c>
      <c r="BA350" s="6">
        <v>596.20000000000005</v>
      </c>
      <c r="BB350" s="6">
        <v>1.96</v>
      </c>
      <c r="BC350" s="6">
        <v>0.97</v>
      </c>
      <c r="BD350" s="6">
        <v>0.36</v>
      </c>
      <c r="BE350" s="6">
        <v>0.06</v>
      </c>
      <c r="BF350" s="6">
        <v>3.1869999999999998</v>
      </c>
      <c r="BG350" s="6">
        <v>1.91</v>
      </c>
      <c r="BH350" s="6">
        <v>31.55</v>
      </c>
      <c r="BI350" s="6">
        <v>255.9</v>
      </c>
      <c r="BJ350" s="6">
        <v>0.3</v>
      </c>
    </row>
    <row r="351" spans="1:62">
      <c r="A351" s="5">
        <v>41603</v>
      </c>
      <c r="B351" s="6">
        <v>2688.3</v>
      </c>
      <c r="C351" s="6">
        <v>1425.7</v>
      </c>
      <c r="D351" s="6">
        <v>4842</v>
      </c>
      <c r="E351" s="6">
        <v>1363.7</v>
      </c>
      <c r="F351" s="6">
        <v>260</v>
      </c>
      <c r="G351" s="6">
        <v>333.8</v>
      </c>
      <c r="H351" s="6">
        <v>0</v>
      </c>
      <c r="I351" s="6">
        <v>0</v>
      </c>
      <c r="J351" s="6">
        <v>442297</v>
      </c>
      <c r="K351" s="6">
        <v>176016.4</v>
      </c>
      <c r="L351" s="6">
        <v>42623</v>
      </c>
      <c r="M351" s="6">
        <v>10.3</v>
      </c>
      <c r="N351" s="6">
        <v>16.8</v>
      </c>
      <c r="O351" s="6">
        <v>13828.4</v>
      </c>
      <c r="P351" s="6">
        <v>6421.8</v>
      </c>
      <c r="Q351" s="6">
        <v>159317.9</v>
      </c>
      <c r="R351" s="6">
        <v>127974</v>
      </c>
      <c r="S351" s="6">
        <v>80120.600000000006</v>
      </c>
      <c r="T351" s="6">
        <v>68598.2</v>
      </c>
      <c r="U351" s="6">
        <v>86867.9</v>
      </c>
      <c r="V351" s="6">
        <v>58857.4</v>
      </c>
      <c r="W351" s="6">
        <v>8778.2999999999993</v>
      </c>
      <c r="X351" s="6">
        <v>6497.1</v>
      </c>
      <c r="Y351" s="6">
        <v>748412.2</v>
      </c>
      <c r="Z351" s="6">
        <v>392488.8</v>
      </c>
      <c r="AA351" s="6">
        <v>1325149.3999999999</v>
      </c>
      <c r="AB351" s="6">
        <v>130958.2</v>
      </c>
      <c r="AC351" s="6">
        <v>292.8</v>
      </c>
      <c r="AD351" s="6">
        <v>2828</v>
      </c>
      <c r="AE351" s="6">
        <v>113345.8</v>
      </c>
      <c r="AF351" s="6">
        <v>62765.599999999999</v>
      </c>
      <c r="AG351" s="6">
        <v>1326875.8999999999</v>
      </c>
      <c r="AH351" s="6">
        <v>131206</v>
      </c>
      <c r="AI351" s="6">
        <v>1047.5</v>
      </c>
      <c r="AJ351" s="6">
        <v>2514</v>
      </c>
      <c r="AK351" s="6">
        <v>12135</v>
      </c>
      <c r="AL351" s="6">
        <v>9312.9</v>
      </c>
      <c r="AM351" s="6">
        <v>49344.800000000003</v>
      </c>
      <c r="AN351" s="6">
        <v>38907.4</v>
      </c>
      <c r="AO351" s="6">
        <v>8745.6</v>
      </c>
      <c r="AP351" s="6">
        <v>7010.4</v>
      </c>
      <c r="AQ351" s="6">
        <v>15675.1</v>
      </c>
      <c r="AR351" s="6">
        <v>6196.7</v>
      </c>
      <c r="AS351" s="6">
        <v>7.9</v>
      </c>
      <c r="AT351" s="6">
        <v>12.5</v>
      </c>
      <c r="AU351" s="7"/>
      <c r="AV351" s="7"/>
      <c r="AW351" s="6">
        <v>13107</v>
      </c>
      <c r="AX351" s="6">
        <v>6232.7</v>
      </c>
      <c r="AY351" s="71">
        <v>11842.5</v>
      </c>
      <c r="AZ351" s="71">
        <v>5366.9</v>
      </c>
      <c r="BA351" s="6">
        <v>620.20000000000005</v>
      </c>
      <c r="BB351" s="6">
        <v>1.96</v>
      </c>
      <c r="BC351" s="6">
        <v>0.97</v>
      </c>
      <c r="BD351" s="6">
        <v>0.36</v>
      </c>
      <c r="BE351" s="6">
        <v>0.06</v>
      </c>
      <c r="BF351" s="6">
        <v>3.1869999999999998</v>
      </c>
      <c r="BG351" s="6">
        <v>1.91</v>
      </c>
      <c r="BH351" s="6">
        <v>31.55</v>
      </c>
      <c r="BI351" s="6">
        <v>256.89999999999998</v>
      </c>
      <c r="BJ351" s="6">
        <v>0.3</v>
      </c>
    </row>
    <row r="352" spans="1:62">
      <c r="A352" s="5">
        <v>41604</v>
      </c>
      <c r="B352" s="6">
        <v>2688.3</v>
      </c>
      <c r="C352" s="6">
        <v>1425.7</v>
      </c>
      <c r="D352" s="6">
        <v>4842</v>
      </c>
      <c r="E352" s="6">
        <v>1363.7</v>
      </c>
      <c r="F352" s="6">
        <v>260</v>
      </c>
      <c r="G352" s="6">
        <v>333.8</v>
      </c>
      <c r="H352" s="6">
        <v>0</v>
      </c>
      <c r="I352" s="6">
        <v>0</v>
      </c>
      <c r="J352" s="6">
        <v>442578.7</v>
      </c>
      <c r="K352" s="6">
        <v>176125.5</v>
      </c>
      <c r="L352" s="6">
        <v>42647</v>
      </c>
      <c r="M352" s="6">
        <v>10.3</v>
      </c>
      <c r="N352" s="6">
        <v>16.8</v>
      </c>
      <c r="O352" s="6">
        <v>13828.4</v>
      </c>
      <c r="P352" s="6">
        <v>6421.8</v>
      </c>
      <c r="Q352" s="6">
        <v>159344.1</v>
      </c>
      <c r="R352" s="6">
        <v>127995</v>
      </c>
      <c r="S352" s="6">
        <v>80138</v>
      </c>
      <c r="T352" s="6">
        <v>68612.600000000006</v>
      </c>
      <c r="U352" s="6">
        <v>86888.9</v>
      </c>
      <c r="V352" s="6">
        <v>58872</v>
      </c>
      <c r="W352" s="6">
        <v>8778.2999999999993</v>
      </c>
      <c r="X352" s="6">
        <v>6497.1</v>
      </c>
      <c r="Y352" s="6">
        <v>748737.6</v>
      </c>
      <c r="Z352" s="6">
        <v>392648.5</v>
      </c>
      <c r="AA352" s="6">
        <v>1325467.8</v>
      </c>
      <c r="AB352" s="6">
        <v>130972.2</v>
      </c>
      <c r="AC352" s="6">
        <v>292.8</v>
      </c>
      <c r="AD352" s="6">
        <v>2828</v>
      </c>
      <c r="AE352" s="6">
        <v>113561.9</v>
      </c>
      <c r="AF352" s="6">
        <v>62880.9</v>
      </c>
      <c r="AG352" s="6">
        <v>1327092.2</v>
      </c>
      <c r="AH352" s="6">
        <v>131230</v>
      </c>
      <c r="AI352" s="6">
        <v>1047.5</v>
      </c>
      <c r="AJ352" s="6">
        <v>2514</v>
      </c>
      <c r="AK352" s="6">
        <v>12141.4</v>
      </c>
      <c r="AL352" s="6">
        <v>9317.5</v>
      </c>
      <c r="AM352" s="6">
        <v>49356.1</v>
      </c>
      <c r="AN352" s="6">
        <v>38915.5</v>
      </c>
      <c r="AO352" s="6">
        <v>8763.2999999999993</v>
      </c>
      <c r="AP352" s="6">
        <v>7025.2</v>
      </c>
      <c r="AQ352" s="6">
        <v>15696.6</v>
      </c>
      <c r="AR352" s="6">
        <v>6205.5</v>
      </c>
      <c r="AS352" s="6">
        <v>7.9</v>
      </c>
      <c r="AT352" s="6">
        <v>12.5</v>
      </c>
      <c r="AU352" s="7"/>
      <c r="AV352" s="7"/>
      <c r="AW352" s="6">
        <v>13244.3</v>
      </c>
      <c r="AX352" s="6">
        <v>6297.6</v>
      </c>
      <c r="AY352" s="71">
        <v>11971.2</v>
      </c>
      <c r="AZ352" s="71">
        <v>5424.7</v>
      </c>
      <c r="BA352" s="6">
        <v>644.20000000000005</v>
      </c>
      <c r="BB352" s="6">
        <v>1.96</v>
      </c>
      <c r="BC352" s="6">
        <v>0.97</v>
      </c>
      <c r="BD352" s="6">
        <v>0.36</v>
      </c>
      <c r="BE352" s="6">
        <v>0.06</v>
      </c>
      <c r="BF352" s="6">
        <v>3.1869999999999998</v>
      </c>
      <c r="BG352" s="6">
        <v>1.91</v>
      </c>
      <c r="BH352" s="6">
        <v>31.55</v>
      </c>
      <c r="BI352" s="6">
        <v>258</v>
      </c>
      <c r="BJ352" s="6">
        <v>0.3</v>
      </c>
    </row>
    <row r="353" spans="1:64">
      <c r="A353" s="5">
        <v>41605</v>
      </c>
      <c r="B353" s="6">
        <v>2689</v>
      </c>
      <c r="C353" s="6">
        <v>1426</v>
      </c>
      <c r="D353" s="6">
        <v>4843.1000000000004</v>
      </c>
      <c r="E353" s="6">
        <v>1363.7</v>
      </c>
      <c r="F353" s="6">
        <v>260</v>
      </c>
      <c r="G353" s="6">
        <v>333.8</v>
      </c>
      <c r="H353" s="6">
        <v>0</v>
      </c>
      <c r="I353" s="6">
        <v>0</v>
      </c>
      <c r="J353" s="6">
        <v>442856.3</v>
      </c>
      <c r="K353" s="6">
        <v>176233.1</v>
      </c>
      <c r="L353" s="6">
        <v>42671</v>
      </c>
      <c r="M353" s="6">
        <v>10.3</v>
      </c>
      <c r="N353" s="6">
        <v>16.8</v>
      </c>
      <c r="O353" s="6">
        <v>13828.4</v>
      </c>
      <c r="P353" s="6">
        <v>6421.8</v>
      </c>
      <c r="Q353" s="6">
        <v>159370.5</v>
      </c>
      <c r="R353" s="6">
        <v>128016.2</v>
      </c>
      <c r="S353" s="6">
        <v>80156</v>
      </c>
      <c r="T353" s="6">
        <v>68627.600000000006</v>
      </c>
      <c r="U353" s="6">
        <v>86909.5</v>
      </c>
      <c r="V353" s="6">
        <v>58886.3</v>
      </c>
      <c r="W353" s="6">
        <v>8778.2999999999993</v>
      </c>
      <c r="X353" s="6">
        <v>6497.1</v>
      </c>
      <c r="Y353" s="6">
        <v>749042.5</v>
      </c>
      <c r="Z353" s="6">
        <v>392792.2</v>
      </c>
      <c r="AA353" s="6">
        <v>1325763.3999999999</v>
      </c>
      <c r="AB353" s="6">
        <v>130996.2</v>
      </c>
      <c r="AC353" s="6">
        <v>292.8</v>
      </c>
      <c r="AD353" s="6">
        <v>2828</v>
      </c>
      <c r="AE353" s="6">
        <v>113771.5</v>
      </c>
      <c r="AF353" s="6">
        <v>63000.4</v>
      </c>
      <c r="AG353" s="6">
        <v>1327303.8</v>
      </c>
      <c r="AH353" s="6">
        <v>131254</v>
      </c>
      <c r="AI353" s="6">
        <v>1047.5</v>
      </c>
      <c r="AJ353" s="6">
        <v>2514</v>
      </c>
      <c r="AK353" s="6">
        <v>12147.9</v>
      </c>
      <c r="AL353" s="6">
        <v>9322.2000000000007</v>
      </c>
      <c r="AM353" s="6">
        <v>49368.1</v>
      </c>
      <c r="AN353" s="6">
        <v>38924.300000000003</v>
      </c>
      <c r="AO353" s="6">
        <v>8780.7999999999993</v>
      </c>
      <c r="AP353" s="6">
        <v>7039.8</v>
      </c>
      <c r="AQ353" s="6">
        <v>15719.3</v>
      </c>
      <c r="AR353" s="6">
        <v>6215</v>
      </c>
      <c r="AS353" s="6">
        <v>7.9</v>
      </c>
      <c r="AT353" s="6">
        <v>12.5</v>
      </c>
      <c r="AU353" s="7"/>
      <c r="AV353" s="7"/>
      <c r="AW353" s="6">
        <v>13361.4</v>
      </c>
      <c r="AX353" s="6">
        <v>6353</v>
      </c>
      <c r="AY353" s="71">
        <v>12080.9</v>
      </c>
      <c r="AZ353" s="71">
        <v>5474.1</v>
      </c>
      <c r="BA353" s="6">
        <v>663.2</v>
      </c>
      <c r="BB353" s="6">
        <v>1.96</v>
      </c>
      <c r="BC353" s="6">
        <v>0.97</v>
      </c>
      <c r="BD353" s="6">
        <v>0.36</v>
      </c>
      <c r="BE353" s="6">
        <v>0.06</v>
      </c>
      <c r="BF353" s="6">
        <v>3.1869999999999998</v>
      </c>
      <c r="BG353" s="6">
        <v>1.91</v>
      </c>
      <c r="BH353" s="6">
        <v>31.55</v>
      </c>
      <c r="BI353" s="6">
        <v>258.89999999999998</v>
      </c>
      <c r="BJ353" s="6">
        <v>0.3</v>
      </c>
    </row>
    <row r="354" spans="1:64">
      <c r="A354" s="5">
        <v>41606</v>
      </c>
      <c r="B354" s="6">
        <v>2689</v>
      </c>
      <c r="C354" s="6">
        <v>1426</v>
      </c>
      <c r="D354" s="6">
        <v>4843.1000000000004</v>
      </c>
      <c r="E354" s="6">
        <v>1363.7</v>
      </c>
      <c r="F354" s="6">
        <v>260</v>
      </c>
      <c r="G354" s="6">
        <v>333.8</v>
      </c>
      <c r="H354" s="6">
        <v>0</v>
      </c>
      <c r="I354" s="6">
        <v>0</v>
      </c>
      <c r="J354" s="6">
        <v>443130.6</v>
      </c>
      <c r="K354" s="6">
        <v>176339.6</v>
      </c>
      <c r="L354" s="6">
        <v>42695</v>
      </c>
      <c r="M354" s="6">
        <v>10.3</v>
      </c>
      <c r="N354" s="6">
        <v>16.8</v>
      </c>
      <c r="O354" s="6">
        <v>13828.4</v>
      </c>
      <c r="P354" s="6">
        <v>6421.8</v>
      </c>
      <c r="Q354" s="6">
        <v>159396.9</v>
      </c>
      <c r="R354" s="6">
        <v>128037.3</v>
      </c>
      <c r="S354" s="6">
        <v>80173.399999999994</v>
      </c>
      <c r="T354" s="6">
        <v>68641.899999999994</v>
      </c>
      <c r="U354" s="6">
        <v>86929.9</v>
      </c>
      <c r="V354" s="6">
        <v>58900.5</v>
      </c>
      <c r="W354" s="6">
        <v>8778.2999999999993</v>
      </c>
      <c r="X354" s="6">
        <v>6497.1</v>
      </c>
      <c r="Y354" s="6">
        <v>749359.6</v>
      </c>
      <c r="Z354" s="6">
        <v>392946.3</v>
      </c>
      <c r="AA354" s="6">
        <v>1326069.8999999999</v>
      </c>
      <c r="AB354" s="6">
        <v>131020.2</v>
      </c>
      <c r="AC354" s="6">
        <v>292.8</v>
      </c>
      <c r="AD354" s="6">
        <v>2828</v>
      </c>
      <c r="AE354" s="6">
        <v>113987.6</v>
      </c>
      <c r="AF354" s="6">
        <v>63117.3</v>
      </c>
      <c r="AG354" s="6">
        <v>1327522.6000000001</v>
      </c>
      <c r="AH354" s="6">
        <v>131278</v>
      </c>
      <c r="AI354" s="6">
        <v>1047.5</v>
      </c>
      <c r="AJ354" s="6">
        <v>2514</v>
      </c>
      <c r="AK354" s="6">
        <v>12154.3</v>
      </c>
      <c r="AL354" s="6">
        <v>9326.7999999999993</v>
      </c>
      <c r="AM354" s="6">
        <v>49378.9</v>
      </c>
      <c r="AN354" s="6">
        <v>38932.199999999997</v>
      </c>
      <c r="AO354" s="6">
        <v>8798.2000000000007</v>
      </c>
      <c r="AP354" s="6">
        <v>7054.3</v>
      </c>
      <c r="AQ354" s="6">
        <v>15742.6</v>
      </c>
      <c r="AR354" s="6">
        <v>6224.4</v>
      </c>
      <c r="AS354" s="6">
        <v>7.9</v>
      </c>
      <c r="AT354" s="6">
        <v>12.5</v>
      </c>
      <c r="AU354" s="7">
        <v>235378.29</v>
      </c>
      <c r="AV354" s="7">
        <v>33944</v>
      </c>
      <c r="AW354" s="6">
        <v>13499.9</v>
      </c>
      <c r="AX354" s="6">
        <v>6417.9</v>
      </c>
      <c r="AY354" s="71">
        <v>12213.3</v>
      </c>
      <c r="AZ354" s="71">
        <v>5533.3</v>
      </c>
      <c r="BA354" s="6">
        <v>687.2</v>
      </c>
      <c r="BB354" s="6">
        <v>1.96</v>
      </c>
      <c r="BC354" s="6">
        <v>0.97</v>
      </c>
      <c r="BD354" s="6">
        <v>0.36</v>
      </c>
      <c r="BE354" s="6">
        <v>0.06</v>
      </c>
      <c r="BF354" s="6">
        <v>3.1869999999999998</v>
      </c>
      <c r="BG354" s="6">
        <v>1.91</v>
      </c>
      <c r="BH354" s="6">
        <v>31.55</v>
      </c>
      <c r="BI354" s="6">
        <v>259.89999999999998</v>
      </c>
      <c r="BJ354" s="6">
        <v>0.3</v>
      </c>
    </row>
    <row r="355" spans="1:64">
      <c r="A355" s="5">
        <v>41607</v>
      </c>
      <c r="B355" s="6">
        <v>2689</v>
      </c>
      <c r="C355" s="6">
        <v>1426</v>
      </c>
      <c r="D355" s="6">
        <v>4843.1000000000004</v>
      </c>
      <c r="E355" s="6">
        <v>1363.7</v>
      </c>
      <c r="F355" s="6">
        <v>260</v>
      </c>
      <c r="G355" s="6">
        <v>333.8</v>
      </c>
      <c r="H355" s="6">
        <v>0</v>
      </c>
      <c r="I355" s="6">
        <v>0</v>
      </c>
      <c r="J355" s="6">
        <v>443403.1</v>
      </c>
      <c r="K355" s="6">
        <v>176445.3</v>
      </c>
      <c r="L355" s="6">
        <v>42719</v>
      </c>
      <c r="M355" s="6">
        <v>10.3</v>
      </c>
      <c r="N355" s="6">
        <v>16.8</v>
      </c>
      <c r="O355" s="6">
        <v>13828.4</v>
      </c>
      <c r="P355" s="6">
        <v>6421.8</v>
      </c>
      <c r="Q355" s="6">
        <v>159423.1</v>
      </c>
      <c r="R355" s="6">
        <v>128058.2</v>
      </c>
      <c r="S355" s="6">
        <v>80189.600000000006</v>
      </c>
      <c r="T355" s="6">
        <v>68655.5</v>
      </c>
      <c r="U355" s="6">
        <v>86950.3</v>
      </c>
      <c r="V355" s="6">
        <v>58914.8</v>
      </c>
      <c r="W355" s="6">
        <v>8778.2999999999993</v>
      </c>
      <c r="X355" s="6">
        <v>6497.1</v>
      </c>
      <c r="Y355" s="6">
        <v>749669.7</v>
      </c>
      <c r="Z355" s="6">
        <v>393098.9</v>
      </c>
      <c r="AA355" s="6">
        <v>1326377.6000000001</v>
      </c>
      <c r="AB355" s="6">
        <v>131044.2</v>
      </c>
      <c r="AC355" s="6">
        <v>292.8</v>
      </c>
      <c r="AD355" s="6">
        <v>2828</v>
      </c>
      <c r="AE355" s="6">
        <v>114200.9</v>
      </c>
      <c r="AF355" s="6">
        <v>63230.7</v>
      </c>
      <c r="AG355" s="6">
        <v>1327740.3</v>
      </c>
      <c r="AH355" s="6">
        <v>131302</v>
      </c>
      <c r="AI355" s="6">
        <v>1047.5</v>
      </c>
      <c r="AJ355" s="6">
        <v>2514</v>
      </c>
      <c r="AK355" s="6">
        <v>12160.7</v>
      </c>
      <c r="AL355" s="6">
        <v>9331.4</v>
      </c>
      <c r="AM355" s="6">
        <v>49389.1</v>
      </c>
      <c r="AN355" s="6">
        <v>38939.699999999997</v>
      </c>
      <c r="AO355" s="6">
        <v>8815.7999999999993</v>
      </c>
      <c r="AP355" s="6">
        <v>7068.4</v>
      </c>
      <c r="AQ355" s="6">
        <v>15761.4</v>
      </c>
      <c r="AR355" s="6">
        <v>6232.1</v>
      </c>
      <c r="AS355" s="6">
        <v>7.9</v>
      </c>
      <c r="AT355" s="6">
        <v>12.5</v>
      </c>
      <c r="AU355" s="7">
        <v>235378.29</v>
      </c>
      <c r="AV355" s="7">
        <v>33944</v>
      </c>
      <c r="AW355" s="6">
        <v>13636.8</v>
      </c>
      <c r="AX355" s="6">
        <v>6481.9</v>
      </c>
      <c r="AY355" s="71">
        <v>12344.7</v>
      </c>
      <c r="AZ355" s="71">
        <v>5592.1</v>
      </c>
      <c r="BA355" s="6">
        <v>711.2</v>
      </c>
      <c r="BB355" s="6">
        <v>1.96</v>
      </c>
      <c r="BC355" s="6">
        <v>0.97</v>
      </c>
      <c r="BD355" s="6">
        <v>0.36</v>
      </c>
      <c r="BE355" s="6">
        <v>0.06</v>
      </c>
      <c r="BF355" s="6">
        <v>3.1869999999999998</v>
      </c>
      <c r="BG355" s="6">
        <v>1.91</v>
      </c>
      <c r="BH355" s="6">
        <v>31.55</v>
      </c>
      <c r="BI355" s="6">
        <v>261</v>
      </c>
      <c r="BJ355" s="6">
        <v>0.3</v>
      </c>
      <c r="BL355" s="88"/>
    </row>
    <row r="356" spans="1:64">
      <c r="A356" s="5">
        <v>41608</v>
      </c>
      <c r="B356" s="6">
        <v>2689</v>
      </c>
      <c r="C356" s="6">
        <v>1426</v>
      </c>
      <c r="D356" s="6">
        <v>4843.1000000000004</v>
      </c>
      <c r="E356" s="6">
        <v>1363.7</v>
      </c>
      <c r="F356" s="6">
        <v>260</v>
      </c>
      <c r="G356" s="6">
        <v>333.8</v>
      </c>
      <c r="H356" s="6">
        <v>0</v>
      </c>
      <c r="I356" s="6">
        <v>0</v>
      </c>
      <c r="J356" s="6">
        <v>443678</v>
      </c>
      <c r="K356" s="6">
        <v>176552.7</v>
      </c>
      <c r="L356" s="6">
        <v>42743</v>
      </c>
      <c r="M356" s="6">
        <v>10.3</v>
      </c>
      <c r="N356" s="6">
        <v>16.8</v>
      </c>
      <c r="O356" s="6">
        <v>13828.4</v>
      </c>
      <c r="P356" s="6">
        <v>6421.8</v>
      </c>
      <c r="Q356" s="6">
        <v>159449.5</v>
      </c>
      <c r="R356" s="6">
        <v>128079.5</v>
      </c>
      <c r="S356" s="6">
        <v>80207.199999999997</v>
      </c>
      <c r="T356" s="6">
        <v>68669.7</v>
      </c>
      <c r="U356" s="6">
        <v>86970.5</v>
      </c>
      <c r="V356" s="6">
        <v>58929.1</v>
      </c>
      <c r="W356" s="6">
        <v>8778.2999999999993</v>
      </c>
      <c r="X356" s="6">
        <v>6497.1</v>
      </c>
      <c r="Y356" s="6">
        <v>749989.3</v>
      </c>
      <c r="Z356" s="6">
        <v>393252.4</v>
      </c>
      <c r="AA356" s="6">
        <v>1326685</v>
      </c>
      <c r="AB356" s="6">
        <v>131078.20000000001</v>
      </c>
      <c r="AC356" s="6">
        <v>292.8</v>
      </c>
      <c r="AD356" s="6">
        <v>2828</v>
      </c>
      <c r="AE356" s="6">
        <v>114420</v>
      </c>
      <c r="AF356" s="6">
        <v>63350.6</v>
      </c>
      <c r="AG356" s="6">
        <v>1327959</v>
      </c>
      <c r="AH356" s="6">
        <v>131326</v>
      </c>
      <c r="AI356" s="6">
        <v>1047.5</v>
      </c>
      <c r="AJ356" s="6">
        <v>2514</v>
      </c>
      <c r="AK356" s="6">
        <v>12167.2</v>
      </c>
      <c r="AL356" s="6">
        <v>9336.1</v>
      </c>
      <c r="AM356" s="6">
        <v>49399.3</v>
      </c>
      <c r="AN356" s="6">
        <v>38947</v>
      </c>
      <c r="AO356" s="6">
        <v>8832.6</v>
      </c>
      <c r="AP356" s="6">
        <v>7082.8</v>
      </c>
      <c r="AQ356" s="6">
        <v>15786.2</v>
      </c>
      <c r="AR356" s="6">
        <v>6242.4</v>
      </c>
      <c r="AS356" s="6">
        <v>7.9</v>
      </c>
      <c r="AT356" s="6">
        <v>12.5</v>
      </c>
      <c r="AU356" s="7">
        <v>235378.29</v>
      </c>
      <c r="AV356" s="7">
        <v>33944</v>
      </c>
      <c r="AW356" s="6">
        <v>13777.4</v>
      </c>
      <c r="AX356" s="6">
        <v>6547.7</v>
      </c>
      <c r="AY356" s="71">
        <v>12476.7</v>
      </c>
      <c r="AZ356" s="71">
        <v>5651.1</v>
      </c>
      <c r="BA356" s="6">
        <v>735.2</v>
      </c>
      <c r="BB356" s="6">
        <v>1.96</v>
      </c>
      <c r="BC356" s="6">
        <v>0.97</v>
      </c>
      <c r="BD356" s="6">
        <v>0.36</v>
      </c>
      <c r="BE356" s="6">
        <v>0.06</v>
      </c>
      <c r="BF356" s="6">
        <v>3.2309999999999999</v>
      </c>
      <c r="BG356" s="6">
        <v>1.94</v>
      </c>
      <c r="BH356" s="6">
        <v>32.15</v>
      </c>
      <c r="BI356" s="6">
        <v>260.10000000000002</v>
      </c>
      <c r="BJ356" s="6">
        <v>0.3</v>
      </c>
    </row>
    <row r="357" spans="1:64">
      <c r="A357" s="17"/>
      <c r="B357" s="18"/>
      <c r="C357" s="18"/>
      <c r="D357" s="18"/>
      <c r="E357" s="18"/>
      <c r="F357" s="18"/>
      <c r="G357" s="18"/>
      <c r="H357" s="18"/>
      <c r="I357" s="18"/>
      <c r="J357" s="19"/>
      <c r="K357" s="19"/>
      <c r="L357" s="19"/>
      <c r="M357" s="18"/>
      <c r="N357" s="18"/>
      <c r="O357" s="21"/>
      <c r="P357" s="18"/>
      <c r="Q357" s="18"/>
      <c r="R357" s="18"/>
      <c r="S357" s="18"/>
      <c r="T357" s="22"/>
      <c r="U357" s="18"/>
      <c r="V357" s="18"/>
      <c r="W357" s="18"/>
      <c r="X357" s="18"/>
      <c r="Y357" s="18"/>
      <c r="Z357" s="18"/>
      <c r="AA357" s="18"/>
      <c r="AB357" s="21"/>
      <c r="AC357" s="18"/>
      <c r="AD357" s="18"/>
      <c r="AE357" s="24"/>
      <c r="AF357" s="25"/>
      <c r="AG357" s="24"/>
      <c r="AH357" s="18"/>
      <c r="AI357" s="18"/>
      <c r="AJ357" s="18"/>
      <c r="AK357" s="18"/>
      <c r="AL357" s="18"/>
      <c r="AM357" s="18"/>
      <c r="AN357" s="18"/>
      <c r="AO357" s="18"/>
      <c r="AP357" s="18"/>
      <c r="AQ357" s="21"/>
      <c r="AR357" s="21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</row>
    <row r="358" spans="1:64">
      <c r="A358" s="5">
        <v>41608</v>
      </c>
      <c r="B358" s="6">
        <v>2689</v>
      </c>
      <c r="C358" s="6">
        <v>1426</v>
      </c>
      <c r="D358" s="6">
        <v>4843.1000000000004</v>
      </c>
      <c r="E358" s="6">
        <v>1363.7</v>
      </c>
      <c r="F358" s="6">
        <v>260</v>
      </c>
      <c r="G358" s="6">
        <v>333.8</v>
      </c>
      <c r="H358" s="6">
        <v>0</v>
      </c>
      <c r="I358" s="6">
        <v>0</v>
      </c>
      <c r="J358" s="6">
        <v>443678</v>
      </c>
      <c r="K358" s="6">
        <v>176552.7</v>
      </c>
      <c r="L358" s="6">
        <v>42743</v>
      </c>
      <c r="M358" s="6">
        <v>10.3</v>
      </c>
      <c r="N358" s="6">
        <v>16.8</v>
      </c>
      <c r="O358" s="6">
        <v>13828.4</v>
      </c>
      <c r="P358" s="6">
        <v>6421.8</v>
      </c>
      <c r="Q358" s="6">
        <v>159449.5</v>
      </c>
      <c r="R358" s="6">
        <v>128079.5</v>
      </c>
      <c r="S358" s="6">
        <v>80207.199999999997</v>
      </c>
      <c r="T358" s="6">
        <v>68669.7</v>
      </c>
      <c r="U358" s="6">
        <v>86970.5</v>
      </c>
      <c r="V358" s="6">
        <v>58929.1</v>
      </c>
      <c r="W358" s="6">
        <v>8778.2999999999993</v>
      </c>
      <c r="X358" s="6">
        <v>6497.1</v>
      </c>
      <c r="Y358" s="6">
        <v>749989.3</v>
      </c>
      <c r="Z358" s="6">
        <v>393252.4</v>
      </c>
      <c r="AA358" s="6">
        <v>1326685</v>
      </c>
      <c r="AB358" s="6">
        <v>131078.20000000001</v>
      </c>
      <c r="AC358" s="6">
        <v>292.8</v>
      </c>
      <c r="AD358" s="6">
        <v>2828</v>
      </c>
      <c r="AE358" s="6">
        <v>114420</v>
      </c>
      <c r="AF358" s="6">
        <v>63350.6</v>
      </c>
      <c r="AG358" s="6">
        <v>1327959</v>
      </c>
      <c r="AH358" s="6">
        <v>131326</v>
      </c>
      <c r="AI358" s="6">
        <v>1047.5</v>
      </c>
      <c r="AJ358" s="6">
        <v>2514</v>
      </c>
      <c r="AK358" s="6">
        <v>12167.2</v>
      </c>
      <c r="AL358" s="6">
        <v>9336.1</v>
      </c>
      <c r="AM358" s="6">
        <v>49399.3</v>
      </c>
      <c r="AN358" s="6">
        <v>38947</v>
      </c>
      <c r="AO358" s="6">
        <v>8832.6</v>
      </c>
      <c r="AP358" s="6">
        <v>7082.8</v>
      </c>
      <c r="AQ358" s="6">
        <v>15786.2</v>
      </c>
      <c r="AR358" s="6">
        <v>6242.4</v>
      </c>
      <c r="AS358" s="6">
        <v>7.9</v>
      </c>
      <c r="AT358" s="6">
        <v>12.5</v>
      </c>
      <c r="AU358" s="7">
        <v>235378.29</v>
      </c>
      <c r="AV358" s="7">
        <v>33944</v>
      </c>
      <c r="AW358" s="6">
        <v>13777.4</v>
      </c>
      <c r="AX358" s="6">
        <v>6547.7</v>
      </c>
      <c r="AY358" s="71">
        <v>12476.7</v>
      </c>
      <c r="AZ358" s="71">
        <v>5651.1</v>
      </c>
      <c r="BA358" s="6">
        <v>735.2</v>
      </c>
      <c r="BB358" s="6">
        <v>1.96</v>
      </c>
      <c r="BC358" s="6">
        <v>0.97</v>
      </c>
      <c r="BD358" s="6">
        <v>0.36</v>
      </c>
      <c r="BE358" s="6">
        <v>0.06</v>
      </c>
      <c r="BF358" s="6">
        <v>3.2309999999999999</v>
      </c>
      <c r="BG358" s="6">
        <v>1.94</v>
      </c>
      <c r="BH358" s="6">
        <v>32.15</v>
      </c>
      <c r="BI358" s="6">
        <v>260.10000000000002</v>
      </c>
      <c r="BJ358" s="6">
        <v>0.3</v>
      </c>
    </row>
    <row r="359" spans="1:64">
      <c r="A359" s="5">
        <v>41609</v>
      </c>
      <c r="B359" s="6">
        <v>2689</v>
      </c>
      <c r="C359" s="6">
        <v>1426</v>
      </c>
      <c r="D359" s="6">
        <v>4843.1000000000004</v>
      </c>
      <c r="E359" s="6">
        <v>1363.7</v>
      </c>
      <c r="F359" s="6">
        <v>260</v>
      </c>
      <c r="G359" s="6">
        <v>333.8</v>
      </c>
      <c r="H359" s="6">
        <v>0</v>
      </c>
      <c r="I359" s="6">
        <v>0</v>
      </c>
      <c r="J359" s="6">
        <v>443958</v>
      </c>
      <c r="K359" s="6">
        <v>176661</v>
      </c>
      <c r="L359" s="6">
        <v>42767</v>
      </c>
      <c r="M359" s="6">
        <v>10.3</v>
      </c>
      <c r="N359" s="6">
        <v>16.8</v>
      </c>
      <c r="O359" s="6">
        <v>13828.4</v>
      </c>
      <c r="P359" s="6">
        <v>6421.8</v>
      </c>
      <c r="Q359" s="6">
        <v>159476.9</v>
      </c>
      <c r="R359" s="6">
        <v>128101.6</v>
      </c>
      <c r="S359" s="6">
        <v>80223.5</v>
      </c>
      <c r="T359" s="6">
        <v>68683.100000000006</v>
      </c>
      <c r="U359" s="6">
        <v>86990.5</v>
      </c>
      <c r="V359" s="6">
        <v>58943.4</v>
      </c>
      <c r="W359" s="6">
        <v>8778.2999999999993</v>
      </c>
      <c r="X359" s="6">
        <v>6497.1</v>
      </c>
      <c r="Y359" s="6">
        <v>750306</v>
      </c>
      <c r="Z359" s="6">
        <v>393400</v>
      </c>
      <c r="AA359" s="6">
        <v>1326998</v>
      </c>
      <c r="AB359" s="6">
        <v>131102.20000000001</v>
      </c>
      <c r="AC359" s="6">
        <v>292.8</v>
      </c>
      <c r="AD359" s="6">
        <v>2828</v>
      </c>
      <c r="AE359" s="6">
        <v>114636.9</v>
      </c>
      <c r="AF359" s="6">
        <v>63474</v>
      </c>
      <c r="AG359" s="6">
        <v>1328178</v>
      </c>
      <c r="AH359" s="6">
        <v>131350</v>
      </c>
      <c r="AI359" s="6">
        <v>1047.5</v>
      </c>
      <c r="AJ359" s="6">
        <v>2514</v>
      </c>
      <c r="AK359" s="6">
        <v>12173.6</v>
      </c>
      <c r="AL359" s="6">
        <v>9340.6</v>
      </c>
      <c r="AM359" s="6">
        <v>49408.9</v>
      </c>
      <c r="AN359" s="6">
        <v>38953.9</v>
      </c>
      <c r="AO359" s="6">
        <v>8849.6</v>
      </c>
      <c r="AP359" s="6">
        <v>7096.9</v>
      </c>
      <c r="AQ359" s="6">
        <v>15806.4</v>
      </c>
      <c r="AR359" s="6">
        <v>6250.8</v>
      </c>
      <c r="AS359" s="6">
        <v>7.9</v>
      </c>
      <c r="AT359" s="6">
        <v>12.5</v>
      </c>
      <c r="AU359" s="7">
        <v>235378.29</v>
      </c>
      <c r="AV359" s="7">
        <v>33944</v>
      </c>
      <c r="AW359" s="6">
        <v>13916.8</v>
      </c>
      <c r="AX359" s="6">
        <v>6613</v>
      </c>
      <c r="AY359" s="6">
        <v>12610.2</v>
      </c>
      <c r="AZ359" s="6">
        <v>5710.9</v>
      </c>
      <c r="BA359" s="6">
        <v>760.2</v>
      </c>
      <c r="BB359" s="6">
        <v>1.96</v>
      </c>
      <c r="BC359" s="6">
        <v>0.97</v>
      </c>
      <c r="BD359" s="6">
        <v>0.36</v>
      </c>
      <c r="BE359" s="6">
        <v>0.06</v>
      </c>
      <c r="BF359" s="6">
        <v>3.2309999999999999</v>
      </c>
      <c r="BG359" s="6">
        <v>1.94</v>
      </c>
      <c r="BH359" s="6">
        <v>32.15</v>
      </c>
      <c r="BI359" s="6">
        <v>260.10000000000002</v>
      </c>
      <c r="BJ359" s="6">
        <v>0.3</v>
      </c>
    </row>
    <row r="360" spans="1:64">
      <c r="A360" s="5">
        <v>41610</v>
      </c>
      <c r="B360" s="6">
        <v>2689</v>
      </c>
      <c r="C360" s="6">
        <v>1426</v>
      </c>
      <c r="D360" s="6">
        <v>4843.1000000000004</v>
      </c>
      <c r="E360" s="6">
        <v>1363.7</v>
      </c>
      <c r="F360" s="6">
        <v>260</v>
      </c>
      <c r="G360" s="6">
        <v>333.8</v>
      </c>
      <c r="H360" s="6">
        <v>0</v>
      </c>
      <c r="I360" s="6">
        <v>0</v>
      </c>
      <c r="J360" s="6">
        <v>444224.3</v>
      </c>
      <c r="K360" s="6">
        <v>176765</v>
      </c>
      <c r="L360" s="6">
        <v>42791</v>
      </c>
      <c r="M360" s="6">
        <v>10.3</v>
      </c>
      <c r="N360" s="6">
        <v>16.8</v>
      </c>
      <c r="O360" s="6">
        <v>13828.4</v>
      </c>
      <c r="P360" s="6">
        <v>6421.8</v>
      </c>
      <c r="Q360" s="6">
        <v>159502.79999999999</v>
      </c>
      <c r="R360" s="6">
        <v>128122.4</v>
      </c>
      <c r="S360" s="6">
        <v>80240.7</v>
      </c>
      <c r="T360" s="6">
        <v>68696.800000000003</v>
      </c>
      <c r="U360" s="6">
        <v>87010.1</v>
      </c>
      <c r="V360" s="6">
        <v>58957.1</v>
      </c>
      <c r="W360" s="6">
        <v>8778.2999999999993</v>
      </c>
      <c r="X360" s="6">
        <v>6497.1</v>
      </c>
      <c r="Y360" s="6">
        <v>750614</v>
      </c>
      <c r="Z360" s="6">
        <v>393544.2</v>
      </c>
      <c r="AA360" s="6">
        <v>1327304</v>
      </c>
      <c r="AB360" s="6">
        <v>131126.20000000001</v>
      </c>
      <c r="AC360" s="6">
        <v>292.8</v>
      </c>
      <c r="AD360" s="6">
        <v>2828</v>
      </c>
      <c r="AE360" s="6">
        <v>114852</v>
      </c>
      <c r="AF360" s="6">
        <v>63595.5</v>
      </c>
      <c r="AG360" s="6">
        <v>1328395.3</v>
      </c>
      <c r="AH360" s="6">
        <v>131374</v>
      </c>
      <c r="AI360" s="6">
        <v>1047.5</v>
      </c>
      <c r="AJ360" s="6">
        <v>2514</v>
      </c>
      <c r="AK360" s="6">
        <v>12179.8</v>
      </c>
      <c r="AL360" s="6">
        <v>9345.1</v>
      </c>
      <c r="AM360" s="6">
        <v>49419.6</v>
      </c>
      <c r="AN360" s="6">
        <v>38961.599999999999</v>
      </c>
      <c r="AO360" s="6">
        <v>8866.5</v>
      </c>
      <c r="AP360" s="6">
        <v>7110.8</v>
      </c>
      <c r="AQ360" s="6">
        <v>15830.3</v>
      </c>
      <c r="AR360" s="6">
        <v>6260.6</v>
      </c>
      <c r="AS360" s="6">
        <v>7.9</v>
      </c>
      <c r="AT360" s="6">
        <v>12.5</v>
      </c>
      <c r="AU360" s="7">
        <v>235378.29</v>
      </c>
      <c r="AV360" s="7">
        <v>33944</v>
      </c>
      <c r="AW360" s="6">
        <v>14054.6</v>
      </c>
      <c r="AX360" s="6">
        <v>6677.6</v>
      </c>
      <c r="AY360" s="6">
        <v>12742.4</v>
      </c>
      <c r="AZ360" s="6">
        <v>5770.1</v>
      </c>
      <c r="BA360" s="6">
        <v>784.2</v>
      </c>
      <c r="BB360" s="6">
        <v>1.96</v>
      </c>
      <c r="BC360" s="6">
        <v>0.97</v>
      </c>
      <c r="BD360" s="6">
        <v>0.36</v>
      </c>
      <c r="BE360" s="6">
        <v>0.06</v>
      </c>
      <c r="BF360" s="6">
        <v>3.2309999999999999</v>
      </c>
      <c r="BG360" s="6">
        <v>1.94</v>
      </c>
      <c r="BH360" s="6">
        <v>32.15</v>
      </c>
      <c r="BI360" s="6">
        <v>260.10000000000002</v>
      </c>
      <c r="BJ360" s="6">
        <v>0.3</v>
      </c>
    </row>
    <row r="361" spans="1:64">
      <c r="A361" s="5">
        <v>41611</v>
      </c>
      <c r="B361" s="6">
        <v>2689</v>
      </c>
      <c r="C361" s="6">
        <v>1426</v>
      </c>
      <c r="D361" s="6">
        <v>4843.1000000000004</v>
      </c>
      <c r="E361" s="6">
        <v>1363.7</v>
      </c>
      <c r="F361" s="6">
        <v>260</v>
      </c>
      <c r="G361" s="6">
        <v>333.8</v>
      </c>
      <c r="H361" s="6">
        <v>0</v>
      </c>
      <c r="I361" s="6">
        <v>0</v>
      </c>
      <c r="J361" s="6">
        <v>444496</v>
      </c>
      <c r="K361" s="6">
        <v>176870.8</v>
      </c>
      <c r="L361" s="6">
        <v>42815</v>
      </c>
      <c r="M361" s="6">
        <v>10.3</v>
      </c>
      <c r="N361" s="6">
        <v>16.8</v>
      </c>
      <c r="O361" s="6">
        <v>13828.4</v>
      </c>
      <c r="P361" s="6">
        <v>6421.8</v>
      </c>
      <c r="Q361" s="6">
        <v>159529</v>
      </c>
      <c r="R361" s="6">
        <v>128143.4</v>
      </c>
      <c r="S361" s="6">
        <v>80257.3</v>
      </c>
      <c r="T361" s="6">
        <v>68710.3</v>
      </c>
      <c r="U361" s="6">
        <v>87030.399999999994</v>
      </c>
      <c r="V361" s="6">
        <v>58971.3</v>
      </c>
      <c r="W361" s="6">
        <v>8778.2999999999993</v>
      </c>
      <c r="X361" s="6">
        <v>6497.1</v>
      </c>
      <c r="Y361" s="6">
        <v>750924</v>
      </c>
      <c r="Z361" s="6">
        <v>393686</v>
      </c>
      <c r="AA361" s="6">
        <v>1327612</v>
      </c>
      <c r="AB361" s="6">
        <v>131150.20000000001</v>
      </c>
      <c r="AC361" s="6">
        <v>292.8</v>
      </c>
      <c r="AD361" s="6">
        <v>2828</v>
      </c>
      <c r="AE361" s="6">
        <v>115068.8</v>
      </c>
      <c r="AF361" s="6">
        <v>63721.4</v>
      </c>
      <c r="AG361" s="6">
        <v>1328614.3</v>
      </c>
      <c r="AH361" s="6">
        <v>131398</v>
      </c>
      <c r="AI361" s="6">
        <v>1047.5</v>
      </c>
      <c r="AJ361" s="6">
        <v>2514</v>
      </c>
      <c r="AK361" s="6">
        <v>12185.9</v>
      </c>
      <c r="AL361" s="6">
        <v>9349.6</v>
      </c>
      <c r="AM361" s="6">
        <v>49429.599999999999</v>
      </c>
      <c r="AN361" s="6">
        <v>38968.800000000003</v>
      </c>
      <c r="AO361" s="6">
        <v>8883.6</v>
      </c>
      <c r="AP361" s="6">
        <v>7124.8</v>
      </c>
      <c r="AQ361" s="6">
        <v>15851.9</v>
      </c>
      <c r="AR361" s="6">
        <v>6269.5</v>
      </c>
      <c r="AS361" s="6">
        <v>7.9</v>
      </c>
      <c r="AT361" s="6">
        <v>12.5</v>
      </c>
      <c r="AU361" s="7">
        <v>235378.29</v>
      </c>
      <c r="AV361" s="7">
        <v>33944</v>
      </c>
      <c r="AW361" s="6">
        <v>14193.1</v>
      </c>
      <c r="AX361" s="6">
        <v>6742.7</v>
      </c>
      <c r="AY361" s="6">
        <v>12874.9</v>
      </c>
      <c r="AZ361" s="6">
        <v>5830.9</v>
      </c>
      <c r="BA361" s="6">
        <v>808.2</v>
      </c>
      <c r="BB361" s="6">
        <v>1.96</v>
      </c>
      <c r="BC361" s="6">
        <v>0.97</v>
      </c>
      <c r="BD361" s="6">
        <v>0.36</v>
      </c>
      <c r="BE361" s="6">
        <v>0.06</v>
      </c>
      <c r="BF361" s="6">
        <v>3.2309999999999999</v>
      </c>
      <c r="BG361" s="6">
        <v>1.94</v>
      </c>
      <c r="BH361" s="6">
        <v>32.15</v>
      </c>
      <c r="BI361" s="6">
        <v>260.10000000000002</v>
      </c>
      <c r="BJ361" s="6">
        <v>0.3</v>
      </c>
    </row>
    <row r="362" spans="1:64">
      <c r="A362" s="5">
        <v>41612</v>
      </c>
      <c r="B362" s="6">
        <v>2690</v>
      </c>
      <c r="C362" s="6">
        <v>1426.5</v>
      </c>
      <c r="D362" s="6">
        <v>4844.5</v>
      </c>
      <c r="E362" s="6">
        <v>1363.7</v>
      </c>
      <c r="F362" s="6">
        <v>260</v>
      </c>
      <c r="G362" s="6">
        <v>333.8</v>
      </c>
      <c r="H362" s="6">
        <v>0</v>
      </c>
      <c r="I362" s="6">
        <v>0</v>
      </c>
      <c r="J362" s="6">
        <v>444769</v>
      </c>
      <c r="K362" s="6">
        <v>176976</v>
      </c>
      <c r="L362" s="6">
        <v>42839</v>
      </c>
      <c r="M362" s="6">
        <v>10.3</v>
      </c>
      <c r="N362" s="6">
        <v>16.8</v>
      </c>
      <c r="O362" s="6">
        <v>13828.4</v>
      </c>
      <c r="P362" s="6">
        <v>6421.8</v>
      </c>
      <c r="Q362" s="6">
        <v>159555</v>
      </c>
      <c r="R362" s="6">
        <v>128164.3</v>
      </c>
      <c r="S362" s="6">
        <v>80274</v>
      </c>
      <c r="T362" s="6">
        <v>68724.100000000006</v>
      </c>
      <c r="U362" s="6">
        <v>87050.3</v>
      </c>
      <c r="V362" s="6">
        <v>58985</v>
      </c>
      <c r="W362" s="6">
        <v>8778.2999999999993</v>
      </c>
      <c r="X362" s="6">
        <v>6497.1</v>
      </c>
      <c r="Y362" s="6">
        <v>751234</v>
      </c>
      <c r="Z362" s="6">
        <v>393827.3</v>
      </c>
      <c r="AA362" s="6">
        <v>1327920.5</v>
      </c>
      <c r="AB362" s="6">
        <v>131174.20000000001</v>
      </c>
      <c r="AC362" s="6">
        <v>292.8</v>
      </c>
      <c r="AD362" s="6">
        <v>2828</v>
      </c>
      <c r="AE362" s="6">
        <v>115284.4</v>
      </c>
      <c r="AF362" s="6">
        <v>63846.9</v>
      </c>
      <c r="AG362" s="6">
        <v>1328832</v>
      </c>
      <c r="AH362" s="6">
        <v>131422</v>
      </c>
      <c r="AI362" s="6">
        <v>1047.5</v>
      </c>
      <c r="AJ362" s="6">
        <v>2514</v>
      </c>
      <c r="AK362" s="6">
        <v>12192</v>
      </c>
      <c r="AL362" s="6">
        <v>9354</v>
      </c>
      <c r="AM362" s="6">
        <v>49439.4</v>
      </c>
      <c r="AN362" s="6">
        <v>38975.9</v>
      </c>
      <c r="AO362" s="6">
        <v>8900.5</v>
      </c>
      <c r="AP362" s="6">
        <v>7138.8</v>
      </c>
      <c r="AQ362" s="6">
        <v>15873.5</v>
      </c>
      <c r="AR362" s="6">
        <v>6278.4</v>
      </c>
      <c r="AS362" s="6">
        <v>7.9</v>
      </c>
      <c r="AT362" s="6">
        <v>12.5</v>
      </c>
      <c r="AU362" s="7">
        <v>235378.29</v>
      </c>
      <c r="AV362" s="7">
        <v>33944</v>
      </c>
      <c r="AW362" s="6">
        <v>14330.2</v>
      </c>
      <c r="AX362" s="6">
        <v>6807.3</v>
      </c>
      <c r="AY362" s="6">
        <v>13000.4</v>
      </c>
      <c r="AZ362" s="6">
        <v>5887</v>
      </c>
      <c r="BA362" s="6">
        <v>832.2</v>
      </c>
      <c r="BB362" s="6">
        <v>1.96</v>
      </c>
      <c r="BC362" s="6">
        <v>0.97</v>
      </c>
      <c r="BD362" s="6">
        <v>0.36</v>
      </c>
      <c r="BE362" s="6">
        <v>0.06</v>
      </c>
      <c r="BF362" s="6">
        <v>3.274</v>
      </c>
      <c r="BG362" s="6">
        <v>1.966</v>
      </c>
      <c r="BH362" s="6">
        <v>32.409999999999997</v>
      </c>
      <c r="BI362" s="6">
        <v>260.2</v>
      </c>
      <c r="BJ362" s="6">
        <v>0.3</v>
      </c>
    </row>
    <row r="363" spans="1:64">
      <c r="A363" s="5">
        <v>41613</v>
      </c>
      <c r="B363" s="6">
        <v>2690</v>
      </c>
      <c r="C363" s="6">
        <v>1426.5</v>
      </c>
      <c r="D363" s="6">
        <v>4844.5</v>
      </c>
      <c r="E363" s="6">
        <v>1363.7</v>
      </c>
      <c r="F363" s="6">
        <v>260</v>
      </c>
      <c r="G363" s="6">
        <v>333.8</v>
      </c>
      <c r="H363" s="6">
        <v>0</v>
      </c>
      <c r="I363" s="6">
        <v>0</v>
      </c>
      <c r="J363" s="6">
        <v>445041.5</v>
      </c>
      <c r="K363" s="6">
        <v>177083</v>
      </c>
      <c r="L363" s="6">
        <v>42863</v>
      </c>
      <c r="M363" s="6">
        <v>10.3</v>
      </c>
      <c r="N363" s="6">
        <v>16.8</v>
      </c>
      <c r="O363" s="6">
        <v>13828.4</v>
      </c>
      <c r="P363" s="6">
        <v>6421.8</v>
      </c>
      <c r="Q363" s="6">
        <v>159581.1</v>
      </c>
      <c r="R363" s="6">
        <v>128185.3</v>
      </c>
      <c r="S363" s="6">
        <v>80292.7</v>
      </c>
      <c r="T363" s="6">
        <v>68738.8</v>
      </c>
      <c r="U363" s="6">
        <v>87071.5</v>
      </c>
      <c r="V363" s="6">
        <v>58999.9</v>
      </c>
      <c r="W363" s="6">
        <v>8778.2999999999993</v>
      </c>
      <c r="X363" s="6">
        <v>6497.1</v>
      </c>
      <c r="Y363" s="6">
        <v>751526.3</v>
      </c>
      <c r="Z363" s="6">
        <v>393963</v>
      </c>
      <c r="AA363" s="6">
        <v>1328212.6000000001</v>
      </c>
      <c r="AB363" s="6">
        <v>131198.20000000001</v>
      </c>
      <c r="AC363" s="6">
        <v>292.8</v>
      </c>
      <c r="AD363" s="6">
        <v>2828</v>
      </c>
      <c r="AE363" s="6">
        <v>115501</v>
      </c>
      <c r="AF363" s="6">
        <v>63970.8</v>
      </c>
      <c r="AG363" s="6">
        <v>1329051</v>
      </c>
      <c r="AH363" s="6">
        <v>131446</v>
      </c>
      <c r="AI363" s="6">
        <v>1047.5</v>
      </c>
      <c r="AJ363" s="6">
        <v>2514</v>
      </c>
      <c r="AK363" s="6">
        <v>12198.1</v>
      </c>
      <c r="AL363" s="6">
        <v>9358.5</v>
      </c>
      <c r="AM363" s="6">
        <v>49449.599999999999</v>
      </c>
      <c r="AN363" s="6">
        <v>38983.300000000003</v>
      </c>
      <c r="AO363" s="6">
        <v>8917.7999999999993</v>
      </c>
      <c r="AP363" s="6">
        <v>7153.9</v>
      </c>
      <c r="AQ363" s="6">
        <v>15902.6</v>
      </c>
      <c r="AR363" s="6">
        <v>6290.3</v>
      </c>
      <c r="AS363" s="6">
        <v>7.9</v>
      </c>
      <c r="AT363" s="6">
        <v>12.5</v>
      </c>
      <c r="AU363" s="7">
        <v>235378.29</v>
      </c>
      <c r="AV363" s="7">
        <v>33944</v>
      </c>
      <c r="AW363" s="6">
        <v>14438.6</v>
      </c>
      <c r="AX363" s="6">
        <v>6858.5</v>
      </c>
      <c r="AY363" s="6">
        <v>13105.7</v>
      </c>
      <c r="AZ363" s="6">
        <v>5932.9</v>
      </c>
      <c r="BA363" s="6">
        <v>850.41</v>
      </c>
      <c r="BB363" s="6">
        <v>1.96</v>
      </c>
      <c r="BC363" s="6">
        <v>0.97</v>
      </c>
      <c r="BD363" s="6">
        <v>0.36</v>
      </c>
      <c r="BE363" s="6">
        <v>0.06</v>
      </c>
      <c r="BF363" s="6">
        <v>3.274</v>
      </c>
      <c r="BG363" s="6">
        <v>1.966</v>
      </c>
      <c r="BH363" s="6">
        <v>32.409999999999997</v>
      </c>
      <c r="BI363" s="6">
        <v>260.5</v>
      </c>
      <c r="BJ363" s="6">
        <v>0.3</v>
      </c>
    </row>
    <row r="364" spans="1:64">
      <c r="A364" s="5">
        <v>41614</v>
      </c>
      <c r="B364" s="6">
        <v>2690</v>
      </c>
      <c r="C364" s="6">
        <v>1426.5</v>
      </c>
      <c r="D364" s="6">
        <v>4844.5</v>
      </c>
      <c r="E364" s="6">
        <v>1363.7</v>
      </c>
      <c r="F364" s="6">
        <v>260</v>
      </c>
      <c r="G364" s="6">
        <v>333.8</v>
      </c>
      <c r="H364" s="6">
        <v>0</v>
      </c>
      <c r="I364" s="6">
        <v>0</v>
      </c>
      <c r="J364" s="6">
        <v>445310.3</v>
      </c>
      <c r="K364" s="6">
        <v>177187.7</v>
      </c>
      <c r="L364" s="6">
        <v>42887</v>
      </c>
      <c r="M364" s="6">
        <v>10.3</v>
      </c>
      <c r="N364" s="6">
        <v>16.8</v>
      </c>
      <c r="O364" s="6">
        <v>13828.4</v>
      </c>
      <c r="P364" s="6">
        <v>6421.8</v>
      </c>
      <c r="Q364" s="6">
        <v>159606.79999999999</v>
      </c>
      <c r="R364" s="6">
        <v>128206</v>
      </c>
      <c r="S364" s="6">
        <v>80309.399999999994</v>
      </c>
      <c r="T364" s="6">
        <v>68752.7</v>
      </c>
      <c r="U364" s="6">
        <v>87092.2</v>
      </c>
      <c r="V364" s="6">
        <v>59014.400000000001</v>
      </c>
      <c r="W364" s="6">
        <v>8778.2999999999993</v>
      </c>
      <c r="X364" s="6">
        <v>6497.1</v>
      </c>
      <c r="Y364" s="6">
        <v>751796</v>
      </c>
      <c r="Z364" s="6">
        <v>394101.3</v>
      </c>
      <c r="AA364" s="6">
        <v>1328479.3</v>
      </c>
      <c r="AB364" s="6">
        <v>131222.20000000001</v>
      </c>
      <c r="AC364" s="6">
        <v>292.8</v>
      </c>
      <c r="AD364" s="6">
        <v>2828</v>
      </c>
      <c r="AE364" s="6">
        <v>115680.4</v>
      </c>
      <c r="AF364" s="6">
        <v>64064</v>
      </c>
      <c r="AG364" s="6">
        <v>1329233</v>
      </c>
      <c r="AH364" s="6">
        <v>131470</v>
      </c>
      <c r="AI364" s="6">
        <v>1047.5</v>
      </c>
      <c r="AJ364" s="6">
        <v>2514</v>
      </c>
      <c r="AK364" s="6">
        <v>12204.5</v>
      </c>
      <c r="AL364" s="6">
        <v>9362.9</v>
      </c>
      <c r="AM364" s="6">
        <v>49458.8</v>
      </c>
      <c r="AN364" s="6">
        <v>38989.9</v>
      </c>
      <c r="AO364" s="6">
        <v>8934.7999999999993</v>
      </c>
      <c r="AP364" s="6">
        <v>7167.2</v>
      </c>
      <c r="AQ364" s="6">
        <v>15920.9</v>
      </c>
      <c r="AR364" s="6">
        <v>6297.9</v>
      </c>
      <c r="AS364" s="6">
        <v>7.9</v>
      </c>
      <c r="AT364" s="6">
        <v>12.5</v>
      </c>
      <c r="AU364" s="7">
        <v>235378.29</v>
      </c>
      <c r="AV364" s="7">
        <v>33944</v>
      </c>
      <c r="AW364" s="6">
        <v>14505.6</v>
      </c>
      <c r="AX364" s="6">
        <v>6890.8</v>
      </c>
      <c r="AY364" s="6">
        <v>13166.4</v>
      </c>
      <c r="AZ364" s="6">
        <v>5960.5</v>
      </c>
      <c r="BA364" s="6">
        <v>861.6</v>
      </c>
      <c r="BB364" s="6">
        <v>1.96</v>
      </c>
      <c r="BC364" s="6">
        <v>0.97</v>
      </c>
      <c r="BD364" s="6">
        <v>0.36</v>
      </c>
      <c r="BE364" s="6">
        <v>0.06</v>
      </c>
      <c r="BF364" s="6">
        <v>3.274</v>
      </c>
      <c r="BG364" s="6">
        <v>1.966</v>
      </c>
      <c r="BH364" s="6">
        <v>32.409999999999997</v>
      </c>
      <c r="BI364" s="6">
        <v>261.39999999999998</v>
      </c>
      <c r="BJ364" s="6">
        <v>0.3</v>
      </c>
    </row>
    <row r="365" spans="1:64">
      <c r="A365" s="5">
        <v>41615</v>
      </c>
      <c r="B365" s="6">
        <v>2690</v>
      </c>
      <c r="C365" s="6">
        <v>1426.5</v>
      </c>
      <c r="D365" s="6">
        <v>4844.5</v>
      </c>
      <c r="E365" s="6">
        <v>1363.7</v>
      </c>
      <c r="F365" s="6">
        <v>260</v>
      </c>
      <c r="G365" s="6">
        <v>333.8</v>
      </c>
      <c r="H365" s="6">
        <v>0</v>
      </c>
      <c r="I365" s="6">
        <v>0</v>
      </c>
      <c r="J365" s="6">
        <v>445583</v>
      </c>
      <c r="K365" s="6">
        <v>177294</v>
      </c>
      <c r="L365" s="6">
        <v>42911</v>
      </c>
      <c r="M365" s="6">
        <v>10.3</v>
      </c>
      <c r="N365" s="6">
        <v>16.8</v>
      </c>
      <c r="O365" s="6">
        <v>13828.4</v>
      </c>
      <c r="P365" s="6">
        <v>6421.8</v>
      </c>
      <c r="Q365" s="6">
        <v>159631.6</v>
      </c>
      <c r="R365" s="6">
        <v>128225.7</v>
      </c>
      <c r="S365" s="6">
        <v>80324.7</v>
      </c>
      <c r="T365" s="6">
        <v>68765.5</v>
      </c>
      <c r="U365" s="6">
        <v>87112.3</v>
      </c>
      <c r="V365" s="6">
        <v>59028.800000000003</v>
      </c>
      <c r="W365" s="6">
        <v>8778.2999999999993</v>
      </c>
      <c r="X365" s="6">
        <v>6497.1</v>
      </c>
      <c r="Y365" s="6">
        <v>752061.7</v>
      </c>
      <c r="Z365" s="6">
        <v>394234.3</v>
      </c>
      <c r="AA365" s="6">
        <v>1328743.3999999999</v>
      </c>
      <c r="AB365" s="6">
        <v>131246.20000000001</v>
      </c>
      <c r="AC365" s="6">
        <v>292.8</v>
      </c>
      <c r="AD365" s="6">
        <v>2828</v>
      </c>
      <c r="AE365" s="6">
        <v>115802</v>
      </c>
      <c r="AF365" s="6">
        <v>64128.2</v>
      </c>
      <c r="AG365" s="6">
        <v>1329358.8999999999</v>
      </c>
      <c r="AH365" s="6">
        <v>131494</v>
      </c>
      <c r="AI365" s="6">
        <v>1047.5</v>
      </c>
      <c r="AJ365" s="6">
        <v>2514</v>
      </c>
      <c r="AK365" s="6">
        <v>12211.6</v>
      </c>
      <c r="AL365" s="6">
        <v>9367.4</v>
      </c>
      <c r="AM365" s="6">
        <v>49469.9</v>
      </c>
      <c r="AN365" s="6">
        <v>38998</v>
      </c>
      <c r="AO365" s="6">
        <v>8946</v>
      </c>
      <c r="AP365" s="6">
        <v>7174.9</v>
      </c>
      <c r="AQ365" s="6">
        <v>15938.6</v>
      </c>
      <c r="AR365" s="6">
        <v>6305.2</v>
      </c>
      <c r="AS365" s="6">
        <v>7.9</v>
      </c>
      <c r="AT365" s="6">
        <v>12.5</v>
      </c>
      <c r="AU365" s="7">
        <v>235378.29</v>
      </c>
      <c r="AV365" s="7">
        <v>33944</v>
      </c>
      <c r="AW365" s="6">
        <v>14507.5</v>
      </c>
      <c r="AX365" s="6">
        <v>6891.7</v>
      </c>
      <c r="AY365" s="6">
        <v>13166.4</v>
      </c>
      <c r="AZ365" s="6">
        <v>5960.5</v>
      </c>
      <c r="BA365" s="6">
        <v>861.6</v>
      </c>
      <c r="BB365" s="6">
        <v>1.96</v>
      </c>
      <c r="BC365" s="6">
        <v>0.97</v>
      </c>
      <c r="BD365" s="6">
        <v>0.36</v>
      </c>
      <c r="BE365" s="6">
        <v>0.06</v>
      </c>
      <c r="BF365" s="6">
        <v>3.274</v>
      </c>
      <c r="BG365" s="6">
        <v>1.966</v>
      </c>
      <c r="BH365" s="6">
        <v>32.409999999999997</v>
      </c>
      <c r="BI365" s="6">
        <v>261.5</v>
      </c>
      <c r="BJ365" s="6">
        <v>0.3</v>
      </c>
    </row>
    <row r="366" spans="1:64">
      <c r="A366" s="5">
        <v>41616</v>
      </c>
      <c r="B366" s="6">
        <v>2690</v>
      </c>
      <c r="C366" s="6">
        <v>1426.5</v>
      </c>
      <c r="D366" s="6">
        <v>4844.5</v>
      </c>
      <c r="E366" s="6">
        <v>1363.7</v>
      </c>
      <c r="F366" s="6">
        <v>260</v>
      </c>
      <c r="G366" s="6">
        <v>333.8</v>
      </c>
      <c r="H366" s="6">
        <v>0</v>
      </c>
      <c r="I366" s="6">
        <v>0</v>
      </c>
      <c r="J366" s="6">
        <v>445861.1</v>
      </c>
      <c r="K366" s="6">
        <v>177402</v>
      </c>
      <c r="L366" s="6">
        <v>42935</v>
      </c>
      <c r="M366" s="6">
        <v>10.3</v>
      </c>
      <c r="N366" s="6">
        <v>16.8</v>
      </c>
      <c r="O366" s="6">
        <v>13828.4</v>
      </c>
      <c r="P366" s="6">
        <v>6421.8</v>
      </c>
      <c r="Q366" s="6">
        <v>159656.20000000001</v>
      </c>
      <c r="R366" s="6">
        <v>128245.1</v>
      </c>
      <c r="S366" s="6">
        <v>80339.100000000006</v>
      </c>
      <c r="T366" s="6">
        <v>68776.899999999994</v>
      </c>
      <c r="U366" s="6">
        <v>87132</v>
      </c>
      <c r="V366" s="6">
        <v>59043</v>
      </c>
      <c r="W366" s="6">
        <v>8778.2999999999993</v>
      </c>
      <c r="X366" s="6">
        <v>6497.1</v>
      </c>
      <c r="Y366" s="6">
        <v>752346.9</v>
      </c>
      <c r="Z366" s="6">
        <v>394371.3</v>
      </c>
      <c r="AA366" s="6">
        <v>1329027.3999999999</v>
      </c>
      <c r="AB366" s="6">
        <v>131270.20000000001</v>
      </c>
      <c r="AC366" s="6">
        <v>292.8</v>
      </c>
      <c r="AD366" s="6">
        <v>2828</v>
      </c>
      <c r="AE366" s="6">
        <v>115898.4</v>
      </c>
      <c r="AF366" s="6">
        <v>64180.1</v>
      </c>
      <c r="AG366" s="6">
        <v>1329459.8</v>
      </c>
      <c r="AH366" s="6">
        <v>131518</v>
      </c>
      <c r="AI366" s="6">
        <v>1047.5</v>
      </c>
      <c r="AJ366" s="6">
        <v>2514</v>
      </c>
      <c r="AK366" s="6">
        <v>12219.6</v>
      </c>
      <c r="AL366" s="6">
        <v>9372</v>
      </c>
      <c r="AM366" s="6">
        <v>49477.599999999999</v>
      </c>
      <c r="AN366" s="6">
        <v>39003.4</v>
      </c>
      <c r="AO366" s="6">
        <v>8951.4</v>
      </c>
      <c r="AP366" s="6">
        <v>7177.7</v>
      </c>
      <c r="AQ366" s="6">
        <v>15960.7</v>
      </c>
      <c r="AR366" s="6">
        <v>6314.1</v>
      </c>
      <c r="AS366" s="6">
        <v>7.9</v>
      </c>
      <c r="AT366" s="6">
        <v>12.5</v>
      </c>
      <c r="AU366" s="7">
        <v>235378.29</v>
      </c>
      <c r="AV366" s="7">
        <v>33944</v>
      </c>
      <c r="AW366" s="6">
        <v>14507.5</v>
      </c>
      <c r="AX366" s="6">
        <v>6891.7</v>
      </c>
      <c r="AY366" s="6">
        <v>13166.4</v>
      </c>
      <c r="AZ366" s="6">
        <v>5960.5</v>
      </c>
      <c r="BA366" s="6">
        <v>861.6</v>
      </c>
      <c r="BB366" s="6">
        <v>1.96</v>
      </c>
      <c r="BC366" s="6">
        <v>0.97</v>
      </c>
      <c r="BD366" s="6">
        <v>0.36</v>
      </c>
      <c r="BE366" s="6">
        <v>0.06</v>
      </c>
      <c r="BF366" s="6">
        <v>3.274</v>
      </c>
      <c r="BG366" s="6">
        <v>1.966</v>
      </c>
      <c r="BH366" s="6">
        <v>32.409999999999997</v>
      </c>
      <c r="BI366" s="6">
        <v>261.5</v>
      </c>
      <c r="BJ366" s="6">
        <v>0.3</v>
      </c>
    </row>
    <row r="367" spans="1:64">
      <c r="A367" s="5">
        <v>41617</v>
      </c>
      <c r="B367" s="6">
        <v>2690</v>
      </c>
      <c r="C367" s="6">
        <v>1426.5</v>
      </c>
      <c r="D367" s="6">
        <v>4844.5</v>
      </c>
      <c r="E367" s="6">
        <v>1363.7</v>
      </c>
      <c r="F367" s="6">
        <v>260</v>
      </c>
      <c r="G367" s="6">
        <v>333.8</v>
      </c>
      <c r="H367" s="6">
        <v>0</v>
      </c>
      <c r="I367" s="6">
        <v>0</v>
      </c>
      <c r="J367" s="6">
        <v>446136.2</v>
      </c>
      <c r="K367" s="6">
        <v>177509.1</v>
      </c>
      <c r="L367" s="6">
        <v>42959</v>
      </c>
      <c r="M367" s="6">
        <v>10.3</v>
      </c>
      <c r="N367" s="6">
        <v>16.8</v>
      </c>
      <c r="O367" s="6">
        <v>13828.4</v>
      </c>
      <c r="P367" s="6">
        <v>6421.8</v>
      </c>
      <c r="Q367" s="6">
        <v>159682.1</v>
      </c>
      <c r="R367" s="6">
        <v>128266</v>
      </c>
      <c r="S367" s="6">
        <v>80353.100000000006</v>
      </c>
      <c r="T367" s="6">
        <v>68788</v>
      </c>
      <c r="U367" s="6">
        <v>87152.5</v>
      </c>
      <c r="V367" s="6">
        <v>59057.5</v>
      </c>
      <c r="W367" s="6">
        <v>8778.2999999999993</v>
      </c>
      <c r="X367" s="6">
        <v>6497.1</v>
      </c>
      <c r="Y367" s="6">
        <v>752638.5</v>
      </c>
      <c r="Z367" s="6">
        <v>394516.4</v>
      </c>
      <c r="AA367" s="6">
        <v>1329315.8999999999</v>
      </c>
      <c r="AB367" s="6">
        <v>131294.20000000001</v>
      </c>
      <c r="AC367" s="6">
        <v>292.8</v>
      </c>
      <c r="AD367" s="6">
        <v>2828</v>
      </c>
      <c r="AE367" s="6">
        <v>116038.5</v>
      </c>
      <c r="AF367" s="6">
        <v>64250.400000000001</v>
      </c>
      <c r="AG367" s="6">
        <v>1329603.3</v>
      </c>
      <c r="AH367" s="6">
        <v>131541.20000000001</v>
      </c>
      <c r="AI367" s="6">
        <v>1047.5</v>
      </c>
      <c r="AJ367" s="6">
        <v>2514</v>
      </c>
      <c r="AK367" s="6">
        <v>12226</v>
      </c>
      <c r="AL367" s="6">
        <v>9376.7999999999993</v>
      </c>
      <c r="AM367" s="6">
        <v>49483.4</v>
      </c>
      <c r="AN367" s="6">
        <v>39007.4</v>
      </c>
      <c r="AO367" s="6">
        <v>8961</v>
      </c>
      <c r="AP367" s="6">
        <v>7184.6</v>
      </c>
      <c r="AQ367" s="6">
        <v>15981.7</v>
      </c>
      <c r="AR367" s="6">
        <v>6322.4</v>
      </c>
      <c r="AS367" s="6">
        <v>7.9</v>
      </c>
      <c r="AT367" s="6">
        <v>12.5</v>
      </c>
      <c r="AU367" s="7">
        <v>235378.29</v>
      </c>
      <c r="AV367" s="7">
        <v>33944</v>
      </c>
      <c r="AW367" s="6">
        <v>14559.7</v>
      </c>
      <c r="AX367" s="6">
        <v>6916.5</v>
      </c>
      <c r="AY367" s="6">
        <v>13214.2</v>
      </c>
      <c r="AZ367" s="6">
        <v>5981.9</v>
      </c>
      <c r="BA367" s="6">
        <v>870.2</v>
      </c>
      <c r="BB367" s="6">
        <v>2</v>
      </c>
      <c r="BC367" s="6">
        <v>1</v>
      </c>
      <c r="BD367" s="6">
        <v>0.4</v>
      </c>
      <c r="BE367" s="6">
        <v>0.1</v>
      </c>
      <c r="BF367" s="6">
        <v>3.3</v>
      </c>
      <c r="BG367" s="6">
        <v>2</v>
      </c>
      <c r="BH367" s="6">
        <v>32.409999999999997</v>
      </c>
      <c r="BI367" s="6">
        <v>262.2</v>
      </c>
      <c r="BJ367" s="6">
        <v>0.3</v>
      </c>
    </row>
    <row r="368" spans="1:64">
      <c r="A368" s="5">
        <v>41618</v>
      </c>
      <c r="B368" s="6">
        <v>2690</v>
      </c>
      <c r="C368" s="6">
        <v>1426.5</v>
      </c>
      <c r="D368" s="6">
        <v>4844.5</v>
      </c>
      <c r="E368" s="6">
        <v>1363.7</v>
      </c>
      <c r="F368" s="6">
        <v>260</v>
      </c>
      <c r="G368" s="6">
        <v>333.8</v>
      </c>
      <c r="H368" s="6">
        <v>0</v>
      </c>
      <c r="I368" s="6">
        <v>0</v>
      </c>
      <c r="J368" s="6">
        <v>446411.9</v>
      </c>
      <c r="K368" s="6">
        <v>177616.2</v>
      </c>
      <c r="L368" s="6">
        <v>42983</v>
      </c>
      <c r="M368" s="6">
        <v>10.3</v>
      </c>
      <c r="N368" s="6">
        <v>16.8</v>
      </c>
      <c r="O368" s="6">
        <v>13828.4</v>
      </c>
      <c r="P368" s="6">
        <v>6421.8</v>
      </c>
      <c r="Q368" s="6">
        <v>159709.20000000001</v>
      </c>
      <c r="R368" s="6">
        <v>128288</v>
      </c>
      <c r="S368" s="6">
        <v>80367.399999999994</v>
      </c>
      <c r="T368" s="6">
        <v>68799.899999999994</v>
      </c>
      <c r="U368" s="6">
        <v>87173</v>
      </c>
      <c r="V368" s="6">
        <v>59072.1</v>
      </c>
      <c r="W368" s="6">
        <v>8778.2999999999993</v>
      </c>
      <c r="X368" s="6">
        <v>6497.1</v>
      </c>
      <c r="Y368" s="6">
        <v>752940.4</v>
      </c>
      <c r="Z368" s="6">
        <v>394663.2</v>
      </c>
      <c r="AA368" s="6">
        <v>1329616.6000000001</v>
      </c>
      <c r="AB368" s="6">
        <v>131318.20000000001</v>
      </c>
      <c r="AC368" s="6">
        <v>292.8</v>
      </c>
      <c r="AD368" s="6">
        <v>2828</v>
      </c>
      <c r="AE368" s="6">
        <v>116255.4</v>
      </c>
      <c r="AF368" s="6">
        <v>64365.4</v>
      </c>
      <c r="AG368" s="6">
        <v>1329822.1000000001</v>
      </c>
      <c r="AH368" s="6">
        <v>131565.20000000001</v>
      </c>
      <c r="AI368" s="6">
        <v>1047.5</v>
      </c>
      <c r="AJ368" s="6">
        <v>2514</v>
      </c>
      <c r="AK368" s="6">
        <v>12233.7</v>
      </c>
      <c r="AL368" s="6">
        <v>9381.7000000000007</v>
      </c>
      <c r="AM368" s="54">
        <v>49492.800000000003</v>
      </c>
      <c r="AN368" s="54">
        <v>39014.1</v>
      </c>
      <c r="AO368" s="6">
        <v>8975.7999999999993</v>
      </c>
      <c r="AP368" s="6">
        <v>7196.2</v>
      </c>
      <c r="AQ368" s="6">
        <v>15996.7</v>
      </c>
      <c r="AR368" s="6">
        <v>6328.3</v>
      </c>
      <c r="AS368" s="6">
        <v>7.9</v>
      </c>
      <c r="AT368" s="6">
        <v>12.5</v>
      </c>
      <c r="AU368" s="7">
        <v>235378.29</v>
      </c>
      <c r="AV368" s="7">
        <v>33944</v>
      </c>
      <c r="AW368" s="6">
        <v>14695.3</v>
      </c>
      <c r="AX368" s="6">
        <v>6980.8</v>
      </c>
      <c r="AY368" s="6">
        <v>13343.9</v>
      </c>
      <c r="AZ368" s="6">
        <v>6040.1</v>
      </c>
      <c r="BA368" s="6">
        <v>894.2</v>
      </c>
      <c r="BB368" s="6">
        <v>2</v>
      </c>
      <c r="BC368" s="6">
        <v>1</v>
      </c>
      <c r="BD368" s="6">
        <v>0.4</v>
      </c>
      <c r="BE368" s="6">
        <v>0.1</v>
      </c>
      <c r="BF368" s="6">
        <v>3.3</v>
      </c>
      <c r="BG368" s="6">
        <v>2</v>
      </c>
      <c r="BH368" s="6">
        <v>32.409999999999997</v>
      </c>
      <c r="BI368" s="6">
        <v>262.89999999999998</v>
      </c>
      <c r="BJ368" s="6">
        <v>0.3</v>
      </c>
    </row>
    <row r="369" spans="1:62">
      <c r="A369" s="5">
        <v>41619</v>
      </c>
      <c r="B369" s="6">
        <v>2690.8</v>
      </c>
      <c r="C369" s="6">
        <v>1426.9</v>
      </c>
      <c r="D369" s="6">
        <v>4845.5</v>
      </c>
      <c r="E369" s="6">
        <v>1363.7</v>
      </c>
      <c r="F369" s="6">
        <v>260</v>
      </c>
      <c r="G369" s="6">
        <v>333.8</v>
      </c>
      <c r="H369" s="6">
        <v>0</v>
      </c>
      <c r="I369" s="6">
        <v>0</v>
      </c>
      <c r="J369" s="6">
        <v>446686.5</v>
      </c>
      <c r="K369" s="6">
        <v>177723.2</v>
      </c>
      <c r="L369" s="6">
        <v>43007</v>
      </c>
      <c r="M369" s="6">
        <v>10.3</v>
      </c>
      <c r="N369" s="6">
        <v>16.8</v>
      </c>
      <c r="O369" s="6">
        <v>13828.4</v>
      </c>
      <c r="P369" s="6">
        <v>6421.8</v>
      </c>
      <c r="Q369" s="6">
        <v>159736.79999999999</v>
      </c>
      <c r="R369" s="6">
        <v>128310.39999999999</v>
      </c>
      <c r="S369" s="6">
        <v>80382.2</v>
      </c>
      <c r="T369" s="6">
        <v>68812</v>
      </c>
      <c r="U369" s="6">
        <v>87193.2</v>
      </c>
      <c r="V369" s="6">
        <v>59086.5</v>
      </c>
      <c r="W369" s="6">
        <v>8778.2999999999993</v>
      </c>
      <c r="X369" s="6">
        <v>6497.1</v>
      </c>
      <c r="Y369" s="6">
        <v>753249.7</v>
      </c>
      <c r="Z369" s="6">
        <v>394811.4</v>
      </c>
      <c r="AA369" s="6">
        <v>1329920.5</v>
      </c>
      <c r="AB369" s="6">
        <v>131342.20000000001</v>
      </c>
      <c r="AC369" s="6">
        <v>292.8</v>
      </c>
      <c r="AD369" s="6">
        <v>2828</v>
      </c>
      <c r="AE369" s="6">
        <v>116474.5</v>
      </c>
      <c r="AF369" s="6">
        <v>64484.4</v>
      </c>
      <c r="AG369" s="6">
        <v>1330043.1000000001</v>
      </c>
      <c r="AH369" s="6">
        <v>131589.20000000001</v>
      </c>
      <c r="AI369" s="6">
        <v>1047.5</v>
      </c>
      <c r="AJ369" s="6">
        <v>2514</v>
      </c>
      <c r="AK369" s="6">
        <v>12241.8</v>
      </c>
      <c r="AL369" s="6">
        <v>9386.9</v>
      </c>
      <c r="AM369" s="54">
        <v>49502.1</v>
      </c>
      <c r="AN369" s="54">
        <v>39020.800000000003</v>
      </c>
      <c r="AO369" s="6">
        <v>8993.5</v>
      </c>
      <c r="AP369" s="6">
        <v>7209.8</v>
      </c>
      <c r="AQ369" s="6">
        <v>16014.3</v>
      </c>
      <c r="AR369" s="6">
        <v>6335.5</v>
      </c>
      <c r="AS369" s="6">
        <v>7.9</v>
      </c>
      <c r="AT369" s="6">
        <v>12.5</v>
      </c>
      <c r="AU369" s="7">
        <v>235378.29</v>
      </c>
      <c r="AV369" s="7">
        <v>33944</v>
      </c>
      <c r="AW369" s="6">
        <v>14834.6</v>
      </c>
      <c r="AX369" s="6">
        <v>7046.3</v>
      </c>
      <c r="AY369" s="6">
        <v>13475.7</v>
      </c>
      <c r="AZ369" s="6">
        <v>6099</v>
      </c>
      <c r="BA369" s="6">
        <v>918.2</v>
      </c>
      <c r="BB369" s="6">
        <v>2</v>
      </c>
      <c r="BC369" s="6">
        <v>1</v>
      </c>
      <c r="BD369" s="6">
        <v>0.4</v>
      </c>
      <c r="BE369" s="6">
        <v>0.1</v>
      </c>
      <c r="BF369" s="6">
        <v>3.3</v>
      </c>
      <c r="BG369" s="6">
        <v>2</v>
      </c>
      <c r="BH369" s="6">
        <v>32.409999999999997</v>
      </c>
      <c r="BI369" s="6">
        <v>263.60000000000002</v>
      </c>
      <c r="BJ369" s="6">
        <v>0.3</v>
      </c>
    </row>
    <row r="370" spans="1:62">
      <c r="A370" s="5">
        <v>41620</v>
      </c>
      <c r="B370" s="6">
        <v>2690.8</v>
      </c>
      <c r="C370" s="6">
        <v>1426.9</v>
      </c>
      <c r="D370" s="6">
        <v>4845.5</v>
      </c>
      <c r="E370" s="6">
        <v>1363.7</v>
      </c>
      <c r="F370" s="6">
        <v>260</v>
      </c>
      <c r="G370" s="6">
        <v>333.8</v>
      </c>
      <c r="H370" s="6">
        <v>0</v>
      </c>
      <c r="I370" s="6">
        <v>0</v>
      </c>
      <c r="J370" s="6">
        <v>446915.1</v>
      </c>
      <c r="K370" s="6">
        <v>177813.1</v>
      </c>
      <c r="L370" s="6">
        <v>43028</v>
      </c>
      <c r="M370" s="6">
        <v>10.3</v>
      </c>
      <c r="N370" s="6">
        <v>16.8</v>
      </c>
      <c r="O370" s="6">
        <v>13828.4</v>
      </c>
      <c r="P370" s="6">
        <v>6421.8</v>
      </c>
      <c r="Q370" s="6">
        <v>159764.6</v>
      </c>
      <c r="R370" s="6">
        <v>128332.9</v>
      </c>
      <c r="S370" s="6">
        <v>80397.5</v>
      </c>
      <c r="T370" s="6">
        <v>68824.2</v>
      </c>
      <c r="U370" s="6">
        <v>87214</v>
      </c>
      <c r="V370" s="6">
        <v>59101.2</v>
      </c>
      <c r="W370" s="6">
        <v>8778.2999999999993</v>
      </c>
      <c r="X370" s="6">
        <v>6497.1</v>
      </c>
      <c r="Y370" s="6">
        <v>753516.1</v>
      </c>
      <c r="Z370" s="6">
        <v>394943.4</v>
      </c>
      <c r="AA370" s="6">
        <v>1330185.8</v>
      </c>
      <c r="AB370" s="6">
        <v>131366.20000000001</v>
      </c>
      <c r="AC370" s="6">
        <v>292.8</v>
      </c>
      <c r="AD370" s="6">
        <v>2828</v>
      </c>
      <c r="AE370" s="6">
        <v>116633.2</v>
      </c>
      <c r="AF370" s="6">
        <v>64572.9</v>
      </c>
      <c r="AG370" s="6">
        <v>1330204.6000000001</v>
      </c>
      <c r="AH370" s="6">
        <v>131613.20000000001</v>
      </c>
      <c r="AI370" s="6">
        <v>1047.5</v>
      </c>
      <c r="AJ370" s="6">
        <v>2514</v>
      </c>
      <c r="AK370" s="6">
        <v>12249.2</v>
      </c>
      <c r="AL370" s="6">
        <v>9391.9</v>
      </c>
      <c r="AM370" s="54">
        <v>49509.599999999999</v>
      </c>
      <c r="AN370" s="54">
        <v>39026.1</v>
      </c>
      <c r="AO370" s="6">
        <v>9011.9</v>
      </c>
      <c r="AP370" s="6">
        <v>7223.9</v>
      </c>
      <c r="AQ370" s="6">
        <v>16035.8</v>
      </c>
      <c r="AR370" s="6">
        <v>6343.9</v>
      </c>
      <c r="AS370" s="6">
        <v>7.9</v>
      </c>
      <c r="AT370" s="6">
        <v>12.5</v>
      </c>
      <c r="AU370" s="7">
        <v>235378.29</v>
      </c>
      <c r="AV370" s="7">
        <v>33944</v>
      </c>
      <c r="AW370" s="6">
        <v>14910.8</v>
      </c>
      <c r="AX370" s="6">
        <v>7082.3</v>
      </c>
      <c r="AY370" s="6">
        <v>13548.4</v>
      </c>
      <c r="AZ370" s="6">
        <v>6131.6</v>
      </c>
      <c r="BA370" s="6">
        <v>932</v>
      </c>
      <c r="BB370" s="6">
        <v>2</v>
      </c>
      <c r="BC370" s="6">
        <v>1</v>
      </c>
      <c r="BD370" s="6">
        <v>0.4</v>
      </c>
      <c r="BE370" s="6">
        <v>0.1</v>
      </c>
      <c r="BF370" s="6">
        <v>3.3</v>
      </c>
      <c r="BG370" s="6">
        <v>2</v>
      </c>
      <c r="BH370" s="6">
        <v>32.409999999999997</v>
      </c>
      <c r="BI370" s="6">
        <v>263.89999999999998</v>
      </c>
      <c r="BJ370" s="6">
        <v>0.3</v>
      </c>
    </row>
    <row r="371" spans="1:62">
      <c r="A371" s="5">
        <v>41621</v>
      </c>
      <c r="B371" s="6">
        <v>2690.8</v>
      </c>
      <c r="C371" s="6">
        <v>1426.9</v>
      </c>
      <c r="D371" s="6">
        <v>4845.5</v>
      </c>
      <c r="E371" s="6">
        <v>1363.7</v>
      </c>
      <c r="F371" s="6">
        <v>260</v>
      </c>
      <c r="G371" s="6">
        <v>333.8</v>
      </c>
      <c r="H371" s="6">
        <v>0</v>
      </c>
      <c r="I371" s="6">
        <v>0</v>
      </c>
      <c r="J371" s="6">
        <v>447177.2</v>
      </c>
      <c r="K371" s="6">
        <v>177916.2</v>
      </c>
      <c r="L371" s="6">
        <v>43052</v>
      </c>
      <c r="M371" s="6">
        <v>10.4</v>
      </c>
      <c r="N371" s="6">
        <v>17</v>
      </c>
      <c r="O371" s="6">
        <v>13830.3</v>
      </c>
      <c r="P371" s="6">
        <v>6422.9</v>
      </c>
      <c r="Q371" s="6">
        <v>159792.5</v>
      </c>
      <c r="R371" s="6">
        <v>128355.4</v>
      </c>
      <c r="S371" s="6">
        <v>80413.899999999994</v>
      </c>
      <c r="T371" s="6">
        <v>68836.899999999994</v>
      </c>
      <c r="U371" s="6">
        <v>87234.4</v>
      </c>
      <c r="V371" s="6">
        <v>59115.8</v>
      </c>
      <c r="W371" s="6">
        <v>8778.2999999999993</v>
      </c>
      <c r="X371" s="6">
        <v>6497.1</v>
      </c>
      <c r="Y371" s="6">
        <v>753801</v>
      </c>
      <c r="Z371" s="6">
        <v>395089.9</v>
      </c>
      <c r="AA371" s="6">
        <v>1330469.7</v>
      </c>
      <c r="AB371" s="6">
        <v>131390.20000000001</v>
      </c>
      <c r="AC371" s="6">
        <v>292.8</v>
      </c>
      <c r="AD371" s="6">
        <v>2828</v>
      </c>
      <c r="AE371" s="6">
        <v>116737.60000000001</v>
      </c>
      <c r="AF371" s="6">
        <v>64629.1</v>
      </c>
      <c r="AG371" s="6">
        <v>1330313.8</v>
      </c>
      <c r="AH371" s="6">
        <v>131637.20000000001</v>
      </c>
      <c r="AI371" s="6">
        <v>1047.5</v>
      </c>
      <c r="AJ371" s="6">
        <v>2514</v>
      </c>
      <c r="AK371" s="6">
        <v>12256.4</v>
      </c>
      <c r="AL371" s="6">
        <v>9396.7000000000007</v>
      </c>
      <c r="AM371" s="54">
        <v>49517.2</v>
      </c>
      <c r="AN371" s="54">
        <v>39031.5</v>
      </c>
      <c r="AO371" s="6">
        <v>9031.1</v>
      </c>
      <c r="AP371" s="6">
        <v>7238.9</v>
      </c>
      <c r="AQ371" s="6">
        <v>16058.9</v>
      </c>
      <c r="AR371" s="6">
        <v>6353.2</v>
      </c>
      <c r="AS371" s="6">
        <v>7.9</v>
      </c>
      <c r="AT371" s="6">
        <v>12.5</v>
      </c>
      <c r="AU371" s="7">
        <v>235378.29</v>
      </c>
      <c r="AV371" s="7">
        <v>33944</v>
      </c>
      <c r="AW371" s="6">
        <v>14912.7</v>
      </c>
      <c r="AX371" s="6">
        <v>7083.4</v>
      </c>
      <c r="AY371" s="6">
        <v>13548.4</v>
      </c>
      <c r="AZ371" s="6">
        <v>6131.6</v>
      </c>
      <c r="BA371" s="6">
        <v>932</v>
      </c>
      <c r="BB371" s="6">
        <v>2</v>
      </c>
      <c r="BC371" s="6">
        <v>1</v>
      </c>
      <c r="BD371" s="6">
        <v>0.4</v>
      </c>
      <c r="BE371" s="6">
        <v>0.1</v>
      </c>
      <c r="BF371" s="6">
        <v>3.3</v>
      </c>
      <c r="BG371" s="6">
        <v>2</v>
      </c>
      <c r="BH371" s="6">
        <v>32.409999999999997</v>
      </c>
      <c r="BI371" s="6">
        <v>264.3</v>
      </c>
      <c r="BJ371" s="6">
        <v>0.3</v>
      </c>
    </row>
    <row r="372" spans="1:62">
      <c r="A372" s="5">
        <v>41622</v>
      </c>
      <c r="B372" s="6">
        <v>2690.8</v>
      </c>
      <c r="C372" s="6">
        <v>1426.9</v>
      </c>
      <c r="D372" s="6">
        <v>4845.5</v>
      </c>
      <c r="E372" s="6">
        <v>1363.7</v>
      </c>
      <c r="F372" s="6">
        <v>260</v>
      </c>
      <c r="G372" s="6">
        <v>333.8</v>
      </c>
      <c r="H372" s="6">
        <v>0</v>
      </c>
      <c r="I372" s="6">
        <v>0</v>
      </c>
      <c r="J372" s="6">
        <v>447449.2</v>
      </c>
      <c r="K372" s="6">
        <v>178022.3</v>
      </c>
      <c r="L372" s="6">
        <v>43076</v>
      </c>
      <c r="M372" s="6">
        <v>10.4</v>
      </c>
      <c r="N372" s="6">
        <v>17</v>
      </c>
      <c r="O372" s="6">
        <v>13831</v>
      </c>
      <c r="P372" s="6">
        <v>6423.4</v>
      </c>
      <c r="Q372" s="6">
        <v>159820.4</v>
      </c>
      <c r="R372" s="6">
        <v>128378</v>
      </c>
      <c r="S372" s="6">
        <v>80430.2</v>
      </c>
      <c r="T372" s="6">
        <v>68849.7</v>
      </c>
      <c r="U372" s="6">
        <v>87254.2</v>
      </c>
      <c r="V372" s="6">
        <v>59130.2</v>
      </c>
      <c r="W372" s="6">
        <v>8778.2999999999993</v>
      </c>
      <c r="X372" s="6">
        <v>6497.1</v>
      </c>
      <c r="Y372" s="6">
        <v>754108.5</v>
      </c>
      <c r="Z372" s="6">
        <v>395230.8</v>
      </c>
      <c r="AA372" s="6">
        <v>1330777.3999999999</v>
      </c>
      <c r="AB372" s="6">
        <v>131414.20000000001</v>
      </c>
      <c r="AC372" s="6">
        <v>292.8</v>
      </c>
      <c r="AD372" s="6">
        <v>2828</v>
      </c>
      <c r="AE372" s="6">
        <v>116945.60000000001</v>
      </c>
      <c r="AF372" s="6">
        <v>64750.1</v>
      </c>
      <c r="AG372" s="6">
        <v>1330523.5</v>
      </c>
      <c r="AH372" s="6">
        <v>131661.20000000001</v>
      </c>
      <c r="AI372" s="6">
        <v>1047.5</v>
      </c>
      <c r="AJ372" s="6">
        <v>2514</v>
      </c>
      <c r="AK372" s="6">
        <v>12263.5</v>
      </c>
      <c r="AL372" s="6">
        <v>9401.6</v>
      </c>
      <c r="AM372" s="54">
        <v>49524.5</v>
      </c>
      <c r="AN372" s="54">
        <v>39036.699999999997</v>
      </c>
      <c r="AO372" s="6">
        <v>9048.2000000000007</v>
      </c>
      <c r="AP372" s="6">
        <v>7253.3</v>
      </c>
      <c r="AQ372" s="6">
        <v>16079.1</v>
      </c>
      <c r="AR372" s="6">
        <v>6361.2</v>
      </c>
      <c r="AS372" s="6">
        <v>7.9</v>
      </c>
      <c r="AT372" s="6">
        <v>12.5</v>
      </c>
      <c r="AU372" s="7">
        <v>235378.29</v>
      </c>
      <c r="AV372" s="7">
        <v>33944</v>
      </c>
      <c r="AW372" s="6">
        <v>15040.7</v>
      </c>
      <c r="AX372" s="6">
        <v>7143.5</v>
      </c>
      <c r="AY372" s="6">
        <v>13667.9</v>
      </c>
      <c r="AZ372" s="6">
        <v>6184.9</v>
      </c>
      <c r="BA372" s="6">
        <v>953.6</v>
      </c>
      <c r="BB372" s="6">
        <v>2</v>
      </c>
      <c r="BC372" s="6">
        <v>1</v>
      </c>
      <c r="BD372" s="6">
        <v>0.4</v>
      </c>
      <c r="BE372" s="6">
        <v>0.1</v>
      </c>
      <c r="BF372" s="6">
        <v>3.3</v>
      </c>
      <c r="BG372" s="6">
        <v>2</v>
      </c>
      <c r="BH372" s="6">
        <v>32.409999999999997</v>
      </c>
      <c r="BI372" s="6">
        <v>265.10000000000002</v>
      </c>
      <c r="BJ372" s="6">
        <v>0.3</v>
      </c>
    </row>
    <row r="373" spans="1:62">
      <c r="A373" s="5">
        <v>41623</v>
      </c>
      <c r="B373" s="6">
        <v>2690.8</v>
      </c>
      <c r="C373" s="6">
        <v>1426.9</v>
      </c>
      <c r="D373" s="6">
        <v>4845.5</v>
      </c>
      <c r="E373" s="6">
        <v>1363.7</v>
      </c>
      <c r="F373" s="6">
        <v>260</v>
      </c>
      <c r="G373" s="6">
        <v>333.8</v>
      </c>
      <c r="H373" s="6">
        <v>0</v>
      </c>
      <c r="I373" s="6">
        <v>0</v>
      </c>
      <c r="J373" s="6">
        <v>447718.8</v>
      </c>
      <c r="K373" s="6">
        <v>178127.6</v>
      </c>
      <c r="L373" s="6">
        <v>43100</v>
      </c>
      <c r="M373" s="6">
        <v>10.4</v>
      </c>
      <c r="N373" s="6">
        <v>17</v>
      </c>
      <c r="O373" s="6">
        <v>13832.2</v>
      </c>
      <c r="P373" s="6">
        <v>6424.2</v>
      </c>
      <c r="Q373" s="6">
        <v>159848.20000000001</v>
      </c>
      <c r="R373" s="6">
        <v>128400.5</v>
      </c>
      <c r="S373" s="6">
        <v>80447.600000000006</v>
      </c>
      <c r="T373" s="6">
        <v>68862.8</v>
      </c>
      <c r="U373" s="6">
        <v>87273.7</v>
      </c>
      <c r="V373" s="6">
        <v>59144.3</v>
      </c>
      <c r="W373" s="6">
        <v>8778.2999999999993</v>
      </c>
      <c r="X373" s="6">
        <v>6497.1</v>
      </c>
      <c r="Y373" s="6">
        <v>754434</v>
      </c>
      <c r="Z373" s="6">
        <v>395400.9</v>
      </c>
      <c r="AA373" s="6">
        <v>1331102.2</v>
      </c>
      <c r="AB373" s="6">
        <v>131438.20000000001</v>
      </c>
      <c r="AC373" s="6">
        <v>292.8</v>
      </c>
      <c r="AD373" s="6">
        <v>2828</v>
      </c>
      <c r="AE373" s="6">
        <v>117152.2</v>
      </c>
      <c r="AF373" s="6">
        <v>64850.2</v>
      </c>
      <c r="AG373" s="6">
        <v>1330732.7</v>
      </c>
      <c r="AH373" s="6">
        <v>131685.20000000001</v>
      </c>
      <c r="AI373" s="6">
        <v>1047.5</v>
      </c>
      <c r="AJ373" s="6">
        <v>2514</v>
      </c>
      <c r="AK373" s="6">
        <v>12270.7</v>
      </c>
      <c r="AL373" s="6">
        <v>9406.5</v>
      </c>
      <c r="AM373" s="54">
        <v>49531.9</v>
      </c>
      <c r="AN373" s="54">
        <v>39042</v>
      </c>
      <c r="AO373" s="6">
        <v>9065.2000000000007</v>
      </c>
      <c r="AP373" s="6">
        <v>7267.6</v>
      </c>
      <c r="AQ373" s="6">
        <v>16109.6</v>
      </c>
      <c r="AR373" s="6">
        <v>6373.5</v>
      </c>
      <c r="AS373" s="6">
        <v>7.9</v>
      </c>
      <c r="AT373" s="6">
        <v>12.5</v>
      </c>
      <c r="AU373" s="7">
        <v>235378.29</v>
      </c>
      <c r="AV373" s="7">
        <v>33944</v>
      </c>
      <c r="AW373" s="6">
        <v>15178.1</v>
      </c>
      <c r="AX373" s="6">
        <v>7208.3</v>
      </c>
      <c r="AY373" s="6">
        <v>13798.8</v>
      </c>
      <c r="AZ373" s="6">
        <v>6243.5</v>
      </c>
      <c r="BA373" s="6">
        <v>977.6</v>
      </c>
      <c r="BB373" s="6">
        <v>2</v>
      </c>
      <c r="BC373" s="6">
        <v>1</v>
      </c>
      <c r="BD373" s="6">
        <v>0.4</v>
      </c>
      <c r="BE373" s="6">
        <v>0.1</v>
      </c>
      <c r="BF373" s="6">
        <v>3.3</v>
      </c>
      <c r="BG373" s="6">
        <v>2</v>
      </c>
      <c r="BH373" s="6">
        <v>32.409999999999997</v>
      </c>
      <c r="BI373" s="6">
        <v>265.8</v>
      </c>
      <c r="BJ373" s="6">
        <v>0.3</v>
      </c>
    </row>
    <row r="374" spans="1:62">
      <c r="A374" s="5">
        <v>41624</v>
      </c>
      <c r="B374" s="6">
        <v>2690.8</v>
      </c>
      <c r="C374" s="6">
        <v>1426.9</v>
      </c>
      <c r="D374" s="6">
        <v>4845.5</v>
      </c>
      <c r="E374" s="6">
        <v>1363.7</v>
      </c>
      <c r="F374" s="6">
        <v>260</v>
      </c>
      <c r="G374" s="6">
        <v>333.8</v>
      </c>
      <c r="H374" s="6">
        <v>0</v>
      </c>
      <c r="I374" s="6">
        <v>0</v>
      </c>
      <c r="J374" s="6">
        <v>447988.3</v>
      </c>
      <c r="K374" s="6">
        <v>178232.8</v>
      </c>
      <c r="L374" s="6">
        <v>43124</v>
      </c>
      <c r="M374" s="6">
        <v>10.4</v>
      </c>
      <c r="N374" s="6">
        <v>17</v>
      </c>
      <c r="O374" s="6">
        <v>13833.4</v>
      </c>
      <c r="P374" s="6">
        <v>6424.9</v>
      </c>
      <c r="Q374" s="6">
        <v>159877.5</v>
      </c>
      <c r="R374" s="6">
        <v>128423.9</v>
      </c>
      <c r="S374" s="6">
        <v>80462.899999999994</v>
      </c>
      <c r="T374" s="6">
        <v>68875</v>
      </c>
      <c r="U374" s="6">
        <v>87294</v>
      </c>
      <c r="V374" s="6">
        <v>59158.8</v>
      </c>
      <c r="W374" s="6">
        <v>8778.2999999999993</v>
      </c>
      <c r="X374" s="6">
        <v>6497.1</v>
      </c>
      <c r="Y374" s="6">
        <v>754751.4</v>
      </c>
      <c r="Z374" s="6">
        <v>395550.5</v>
      </c>
      <c r="AA374" s="6">
        <v>1331418.1000000001</v>
      </c>
      <c r="AB374" s="6">
        <v>131462.20000000001</v>
      </c>
      <c r="AC374" s="6">
        <v>292.8</v>
      </c>
      <c r="AD374" s="6">
        <v>2828</v>
      </c>
      <c r="AE374" s="6">
        <v>117359.1</v>
      </c>
      <c r="AF374" s="6">
        <v>64966.5</v>
      </c>
      <c r="AG374" s="6">
        <v>1330941.6000000001</v>
      </c>
      <c r="AH374" s="6">
        <v>131709.20000000001</v>
      </c>
      <c r="AI374" s="6">
        <v>1047.5</v>
      </c>
      <c r="AJ374" s="6">
        <v>2514</v>
      </c>
      <c r="AK374" s="6">
        <v>12277.7</v>
      </c>
      <c r="AL374" s="6">
        <v>9411.2000000000007</v>
      </c>
      <c r="AM374" s="54">
        <v>49538.9</v>
      </c>
      <c r="AN374" s="54">
        <v>39046.9</v>
      </c>
      <c r="AO374" s="6">
        <v>9082.9</v>
      </c>
      <c r="AP374" s="6">
        <v>7282.2</v>
      </c>
      <c r="AQ374" s="6">
        <v>16128.7</v>
      </c>
      <c r="AR374" s="6">
        <v>6381.2</v>
      </c>
      <c r="AS374" s="6">
        <v>7.9</v>
      </c>
      <c r="AT374" s="6">
        <v>12.5</v>
      </c>
      <c r="AU374" s="7"/>
      <c r="AV374" s="7"/>
      <c r="AW374" s="6">
        <v>15316.3</v>
      </c>
      <c r="AX374" s="6">
        <v>7273.2</v>
      </c>
      <c r="AY374" s="6">
        <v>13930.1</v>
      </c>
      <c r="AZ374" s="6">
        <v>6302.1</v>
      </c>
      <c r="BA374" s="6">
        <v>1001.6</v>
      </c>
      <c r="BB374" s="6">
        <v>2</v>
      </c>
      <c r="BC374" s="6">
        <v>1</v>
      </c>
      <c r="BD374" s="6">
        <v>0.4</v>
      </c>
      <c r="BE374" s="6">
        <v>0.1</v>
      </c>
      <c r="BF374" s="6">
        <v>3.3</v>
      </c>
      <c r="BG374" s="6">
        <v>2</v>
      </c>
      <c r="BH374" s="6">
        <v>32.409999999999997</v>
      </c>
      <c r="BI374" s="6">
        <v>267.39999999999998</v>
      </c>
      <c r="BJ374" s="6">
        <v>0.3</v>
      </c>
    </row>
    <row r="375" spans="1:62">
      <c r="A375" s="5">
        <v>41625</v>
      </c>
      <c r="B375" s="6">
        <v>2691.4</v>
      </c>
      <c r="C375" s="6">
        <v>1427.3</v>
      </c>
      <c r="D375" s="6">
        <v>4846.6000000000004</v>
      </c>
      <c r="E375" s="6">
        <v>1363.7</v>
      </c>
      <c r="F375" s="6">
        <v>260</v>
      </c>
      <c r="G375" s="6">
        <v>333.8</v>
      </c>
      <c r="H375" s="6">
        <v>0</v>
      </c>
      <c r="I375" s="6">
        <v>0</v>
      </c>
      <c r="J375" s="6">
        <v>448259.4</v>
      </c>
      <c r="K375" s="6">
        <v>178338.3</v>
      </c>
      <c r="L375" s="6">
        <v>43148</v>
      </c>
      <c r="M375" s="6">
        <v>10.4</v>
      </c>
      <c r="N375" s="6">
        <v>17</v>
      </c>
      <c r="O375" s="6">
        <v>13834</v>
      </c>
      <c r="P375" s="6">
        <v>6425.2</v>
      </c>
      <c r="Q375" s="6">
        <v>159905.60000000001</v>
      </c>
      <c r="R375" s="6">
        <v>128446.6</v>
      </c>
      <c r="S375" s="6">
        <v>80479.199999999997</v>
      </c>
      <c r="T375" s="6">
        <v>68887.899999999994</v>
      </c>
      <c r="U375" s="6">
        <v>87314.1</v>
      </c>
      <c r="V375" s="6">
        <v>59172.9</v>
      </c>
      <c r="W375" s="6">
        <v>8778.2999999999993</v>
      </c>
      <c r="X375" s="6">
        <v>6497.1</v>
      </c>
      <c r="Y375" s="6">
        <v>755072.3</v>
      </c>
      <c r="Z375" s="6">
        <v>395700.3</v>
      </c>
      <c r="AA375" s="6">
        <v>1331738.6000000001</v>
      </c>
      <c r="AB375" s="6">
        <v>131486.20000000001</v>
      </c>
      <c r="AC375" s="6">
        <v>292.8</v>
      </c>
      <c r="AD375" s="6">
        <v>2828</v>
      </c>
      <c r="AE375" s="6">
        <v>117564.9</v>
      </c>
      <c r="AF375" s="6">
        <v>65083.4</v>
      </c>
      <c r="AG375" s="6">
        <v>1331150.1000000001</v>
      </c>
      <c r="AH375" s="6">
        <v>131733.20000000001</v>
      </c>
      <c r="AI375" s="6">
        <v>1047.5</v>
      </c>
      <c r="AJ375" s="6">
        <v>2514</v>
      </c>
      <c r="AK375" s="6">
        <v>12284.6</v>
      </c>
      <c r="AL375" s="6">
        <v>9415.9</v>
      </c>
      <c r="AM375" s="54">
        <v>49546.7</v>
      </c>
      <c r="AN375" s="54">
        <v>39052.400000000001</v>
      </c>
      <c r="AO375" s="6">
        <v>9100.4</v>
      </c>
      <c r="AP375" s="6">
        <v>7296.8</v>
      </c>
      <c r="AQ375" s="6">
        <v>16151.7</v>
      </c>
      <c r="AR375" s="6">
        <v>6390.5</v>
      </c>
      <c r="AS375" s="6">
        <v>7.9</v>
      </c>
      <c r="AT375" s="6">
        <v>12.5</v>
      </c>
      <c r="AU375" s="7"/>
      <c r="AV375" s="7"/>
      <c r="AW375" s="6">
        <v>15453</v>
      </c>
      <c r="AX375" s="6">
        <v>7337.7</v>
      </c>
      <c r="AY375" s="6">
        <v>14061.8</v>
      </c>
      <c r="AZ375" s="6">
        <v>6361</v>
      </c>
      <c r="BA375" s="6">
        <v>1025.5999999999999</v>
      </c>
      <c r="BB375" s="6">
        <v>2</v>
      </c>
      <c r="BC375" s="6">
        <v>1</v>
      </c>
      <c r="BD375" s="6">
        <v>0.4</v>
      </c>
      <c r="BE375" s="6">
        <v>0.1</v>
      </c>
      <c r="BF375" s="6">
        <v>3.3</v>
      </c>
      <c r="BG375" s="6">
        <v>2</v>
      </c>
      <c r="BH375" s="6">
        <v>32.409999999999997</v>
      </c>
      <c r="BI375" s="6">
        <v>269.5</v>
      </c>
      <c r="BJ375" s="6">
        <v>0.3</v>
      </c>
    </row>
    <row r="376" spans="1:62">
      <c r="A376" s="5">
        <v>41626</v>
      </c>
      <c r="B376" s="6">
        <v>2691.4</v>
      </c>
      <c r="C376" s="6">
        <v>1427.3</v>
      </c>
      <c r="D376" s="6">
        <v>4846.6000000000004</v>
      </c>
      <c r="E376" s="6">
        <v>1363.7</v>
      </c>
      <c r="F376" s="6">
        <v>260</v>
      </c>
      <c r="G376" s="6">
        <v>333.8</v>
      </c>
      <c r="H376" s="6">
        <v>0</v>
      </c>
      <c r="I376" s="6">
        <v>0</v>
      </c>
      <c r="J376" s="6">
        <v>448535</v>
      </c>
      <c r="K376" s="6">
        <v>178445.5</v>
      </c>
      <c r="L376" s="6">
        <v>43172</v>
      </c>
      <c r="M376" s="6">
        <v>10.4</v>
      </c>
      <c r="N376" s="6">
        <v>17</v>
      </c>
      <c r="O376" s="6">
        <v>13834</v>
      </c>
      <c r="P376" s="6">
        <v>6425.2</v>
      </c>
      <c r="Q376" s="6">
        <v>159934.1</v>
      </c>
      <c r="R376" s="6">
        <v>128469.5</v>
      </c>
      <c r="S376" s="6">
        <v>80496.3</v>
      </c>
      <c r="T376" s="6">
        <v>68901.2</v>
      </c>
      <c r="U376" s="6">
        <v>87334.1</v>
      </c>
      <c r="V376" s="6">
        <v>59187.199999999997</v>
      </c>
      <c r="W376" s="6">
        <v>8778.2999999999993</v>
      </c>
      <c r="X376" s="6">
        <v>6497.1</v>
      </c>
      <c r="Y376" s="6">
        <v>755402.2</v>
      </c>
      <c r="Z376" s="6">
        <v>395852.5</v>
      </c>
      <c r="AA376" s="6">
        <v>1332065</v>
      </c>
      <c r="AB376" s="6">
        <v>131510.20000000001</v>
      </c>
      <c r="AC376" s="6">
        <v>292.8</v>
      </c>
      <c r="AD376" s="6">
        <v>2828</v>
      </c>
      <c r="AE376" s="6">
        <v>117771.9</v>
      </c>
      <c r="AF376" s="6">
        <v>65202.8</v>
      </c>
      <c r="AG376" s="6">
        <v>1331358.6000000001</v>
      </c>
      <c r="AH376" s="6">
        <v>131757.20000000001</v>
      </c>
      <c r="AI376" s="6">
        <v>1047.5</v>
      </c>
      <c r="AJ376" s="6">
        <v>2514</v>
      </c>
      <c r="AK376" s="6">
        <v>12291.6</v>
      </c>
      <c r="AL376" s="6">
        <v>9420.7000000000007</v>
      </c>
      <c r="AM376" s="54">
        <v>49556.6</v>
      </c>
      <c r="AN376" s="54">
        <v>39059.4</v>
      </c>
      <c r="AO376" s="6">
        <v>9117.2999999999993</v>
      </c>
      <c r="AP376" s="6">
        <v>7310.9</v>
      </c>
      <c r="AQ376" s="6">
        <v>16177.9</v>
      </c>
      <c r="AR376" s="6">
        <v>6401.1</v>
      </c>
      <c r="AS376" s="6">
        <v>7.9</v>
      </c>
      <c r="AT376" s="6">
        <v>12.5</v>
      </c>
      <c r="AU376" s="7"/>
      <c r="AV376" s="7"/>
      <c r="AW376" s="6">
        <v>15590.7</v>
      </c>
      <c r="AX376" s="6">
        <v>7402.6</v>
      </c>
      <c r="AY376" s="6">
        <v>14190.9</v>
      </c>
      <c r="AZ376" s="6">
        <v>6418.7</v>
      </c>
      <c r="BA376" s="6">
        <v>1049.5999999999999</v>
      </c>
      <c r="BB376" s="6">
        <v>2</v>
      </c>
      <c r="BC376" s="6">
        <v>1</v>
      </c>
      <c r="BD376" s="6">
        <v>0.4</v>
      </c>
      <c r="BE376" s="6">
        <v>0.1</v>
      </c>
      <c r="BF376" s="6">
        <v>3.3</v>
      </c>
      <c r="BG376" s="6">
        <v>2</v>
      </c>
      <c r="BH376" s="6">
        <v>32.409999999999997</v>
      </c>
      <c r="BI376" s="6">
        <v>271.2</v>
      </c>
      <c r="BJ376" s="6">
        <v>0.3</v>
      </c>
    </row>
    <row r="377" spans="1:62">
      <c r="A377" s="5">
        <v>41627</v>
      </c>
      <c r="B377" s="6">
        <v>2691.4</v>
      </c>
      <c r="C377" s="6">
        <v>1427.3</v>
      </c>
      <c r="D377" s="6">
        <v>4846.6000000000004</v>
      </c>
      <c r="E377" s="6">
        <v>1363.7</v>
      </c>
      <c r="F377" s="6">
        <v>260</v>
      </c>
      <c r="G377" s="6">
        <v>333.8</v>
      </c>
      <c r="H377" s="6">
        <v>0</v>
      </c>
      <c r="I377" s="6">
        <v>0</v>
      </c>
      <c r="J377" s="6">
        <v>448807.5</v>
      </c>
      <c r="K377" s="6">
        <v>178551.7</v>
      </c>
      <c r="L377" s="6">
        <v>43196</v>
      </c>
      <c r="M377" s="6">
        <v>10.4</v>
      </c>
      <c r="N377" s="6">
        <v>17</v>
      </c>
      <c r="O377" s="6">
        <v>13834</v>
      </c>
      <c r="P377" s="6">
        <v>6425.2</v>
      </c>
      <c r="Q377" s="6">
        <v>159962.20000000001</v>
      </c>
      <c r="R377" s="6">
        <v>128492.2</v>
      </c>
      <c r="S377" s="6">
        <v>80512.3</v>
      </c>
      <c r="T377" s="6">
        <v>68913.8</v>
      </c>
      <c r="U377" s="6">
        <v>87354.3</v>
      </c>
      <c r="V377" s="6">
        <v>59201.599999999999</v>
      </c>
      <c r="W377" s="6">
        <v>8778.2999999999993</v>
      </c>
      <c r="X377" s="6">
        <v>6497.1</v>
      </c>
      <c r="Y377" s="6">
        <v>755724.80000000005</v>
      </c>
      <c r="Z377" s="6">
        <v>396002.8</v>
      </c>
      <c r="AA377" s="6">
        <v>1332386.3999999999</v>
      </c>
      <c r="AB377" s="6">
        <v>131534.20000000001</v>
      </c>
      <c r="AC377" s="6">
        <v>292.8</v>
      </c>
      <c r="AD377" s="6">
        <v>2828</v>
      </c>
      <c r="AE377" s="6">
        <v>117978.3</v>
      </c>
      <c r="AF377" s="6">
        <v>65319.9</v>
      </c>
      <c r="AG377" s="6">
        <v>1331567.6000000001</v>
      </c>
      <c r="AH377" s="6">
        <v>131781.20000000001</v>
      </c>
      <c r="AI377" s="6">
        <v>1047.5</v>
      </c>
      <c r="AJ377" s="6">
        <v>2514</v>
      </c>
      <c r="AK377" s="6">
        <v>12298.4</v>
      </c>
      <c r="AL377" s="6">
        <v>9425.2999999999993</v>
      </c>
      <c r="AM377" s="54">
        <v>49566</v>
      </c>
      <c r="AN377" s="54">
        <v>39066</v>
      </c>
      <c r="AO377" s="6">
        <v>9134.2000000000007</v>
      </c>
      <c r="AP377" s="6">
        <v>7325.1</v>
      </c>
      <c r="AQ377" s="6">
        <v>16202.1</v>
      </c>
      <c r="AR377" s="6">
        <v>6410.6</v>
      </c>
      <c r="AS377" s="6">
        <v>7.9</v>
      </c>
      <c r="AT377" s="6">
        <v>12.5</v>
      </c>
      <c r="AU377" s="7">
        <v>235378.29</v>
      </c>
      <c r="AV377" s="7">
        <v>33944</v>
      </c>
      <c r="AW377" s="6">
        <v>15726.6</v>
      </c>
      <c r="AX377" s="6">
        <v>7466.8</v>
      </c>
      <c r="AY377" s="6">
        <v>14322.9</v>
      </c>
      <c r="AZ377" s="6">
        <v>6477.8</v>
      </c>
      <c r="BA377" s="6">
        <v>1073.5999999999999</v>
      </c>
      <c r="BB377" s="6">
        <v>2</v>
      </c>
      <c r="BC377" s="6">
        <v>1</v>
      </c>
      <c r="BD377" s="6">
        <v>0.4</v>
      </c>
      <c r="BE377" s="6">
        <v>0.1</v>
      </c>
      <c r="BF377" s="6">
        <v>3.3690000000000002</v>
      </c>
      <c r="BG377" s="6">
        <v>2.0329999999999999</v>
      </c>
      <c r="BH377" s="6">
        <v>33.119999999999997</v>
      </c>
      <c r="BI377" s="6">
        <v>272.89999999999998</v>
      </c>
      <c r="BJ377" s="6">
        <v>0.3</v>
      </c>
    </row>
    <row r="378" spans="1:62">
      <c r="A378" s="5">
        <v>41628</v>
      </c>
      <c r="B378" s="6">
        <v>2691.4</v>
      </c>
      <c r="C378" s="6">
        <v>1427.3</v>
      </c>
      <c r="D378" s="6">
        <v>4846.6000000000004</v>
      </c>
      <c r="E378" s="6">
        <v>1363.7</v>
      </c>
      <c r="F378" s="6">
        <v>260</v>
      </c>
      <c r="G378" s="6">
        <v>333.8</v>
      </c>
      <c r="H378" s="6">
        <v>0</v>
      </c>
      <c r="I378" s="6">
        <v>0</v>
      </c>
      <c r="J378" s="6">
        <v>449076</v>
      </c>
      <c r="K378" s="6">
        <v>178656.3</v>
      </c>
      <c r="L378" s="6">
        <v>43220</v>
      </c>
      <c r="M378" s="6">
        <v>10.4</v>
      </c>
      <c r="N378" s="6">
        <v>17</v>
      </c>
      <c r="O378" s="6">
        <v>13834</v>
      </c>
      <c r="P378" s="6">
        <v>6425.2</v>
      </c>
      <c r="Q378" s="6">
        <v>159990.5</v>
      </c>
      <c r="R378" s="6">
        <v>128514.9</v>
      </c>
      <c r="S378" s="6">
        <v>80528.100000000006</v>
      </c>
      <c r="T378" s="6">
        <v>68926.100000000006</v>
      </c>
      <c r="U378" s="6">
        <v>87374.3</v>
      </c>
      <c r="V378" s="6">
        <v>59215.8</v>
      </c>
      <c r="W378" s="6">
        <v>8778.2999999999993</v>
      </c>
      <c r="X378" s="6">
        <v>6497.1</v>
      </c>
      <c r="Y378" s="6">
        <v>755997.6</v>
      </c>
      <c r="Z378" s="6">
        <v>396133.2</v>
      </c>
      <c r="AA378" s="6">
        <v>1332654.6000000001</v>
      </c>
      <c r="AB378" s="6">
        <v>131558.20000000001</v>
      </c>
      <c r="AC378" s="6">
        <v>292.8</v>
      </c>
      <c r="AD378" s="6">
        <v>2828</v>
      </c>
      <c r="AE378" s="6">
        <v>118181.4</v>
      </c>
      <c r="AF378" s="6">
        <v>65432.9</v>
      </c>
      <c r="AG378" s="6">
        <v>1331772.1000000001</v>
      </c>
      <c r="AH378" s="6">
        <v>131805.20000000001</v>
      </c>
      <c r="AI378" s="6">
        <v>1047.5</v>
      </c>
      <c r="AJ378" s="6">
        <v>2514</v>
      </c>
      <c r="AK378" s="6">
        <v>12304.9</v>
      </c>
      <c r="AL378" s="6">
        <v>9429.9</v>
      </c>
      <c r="AM378" s="54">
        <v>49575.7</v>
      </c>
      <c r="AN378" s="54">
        <v>39072.9</v>
      </c>
      <c r="AO378" s="6">
        <v>9151.2000000000007</v>
      </c>
      <c r="AP378" s="6">
        <v>7339.2</v>
      </c>
      <c r="AQ378" s="6">
        <v>16223.8</v>
      </c>
      <c r="AR378" s="6">
        <v>6419.1</v>
      </c>
      <c r="AS378" s="6">
        <v>7.9</v>
      </c>
      <c r="AT378" s="6">
        <v>12.5</v>
      </c>
      <c r="AU378" s="7">
        <v>235378.29</v>
      </c>
      <c r="AV378" s="7">
        <v>33944</v>
      </c>
      <c r="AW378" s="6">
        <v>15815.2</v>
      </c>
      <c r="AX378" s="6">
        <v>7508.9</v>
      </c>
      <c r="AY378" s="6">
        <v>14401.6</v>
      </c>
      <c r="AZ378" s="6">
        <v>6513.4</v>
      </c>
      <c r="BA378" s="6">
        <v>1088.4000000000001</v>
      </c>
      <c r="BB378" s="6">
        <v>2</v>
      </c>
      <c r="BC378" s="6">
        <v>1</v>
      </c>
      <c r="BD378" s="6">
        <v>0.4</v>
      </c>
      <c r="BE378" s="6">
        <v>0.1</v>
      </c>
      <c r="BF378" s="6">
        <v>3.3690000000000002</v>
      </c>
      <c r="BG378" s="6">
        <v>2.0329999999999999</v>
      </c>
      <c r="BH378" s="6">
        <v>33.119999999999997</v>
      </c>
      <c r="BI378" s="6">
        <v>275.3</v>
      </c>
      <c r="BJ378" s="6">
        <v>0.3</v>
      </c>
    </row>
    <row r="379" spans="1:62">
      <c r="A379" s="5">
        <v>41629</v>
      </c>
      <c r="B379" s="6">
        <v>2691.4</v>
      </c>
      <c r="C379" s="6">
        <v>1427.3</v>
      </c>
      <c r="D379" s="6">
        <v>4846.6000000000004</v>
      </c>
      <c r="E379" s="6">
        <v>1363.7</v>
      </c>
      <c r="F379" s="6">
        <v>260</v>
      </c>
      <c r="G379" s="6">
        <v>333.8</v>
      </c>
      <c r="H379" s="6">
        <v>0</v>
      </c>
      <c r="I379" s="6">
        <v>0</v>
      </c>
      <c r="J379" s="6">
        <v>449343.6</v>
      </c>
      <c r="K379" s="6">
        <v>178760.7</v>
      </c>
      <c r="L379" s="6">
        <v>43244</v>
      </c>
      <c r="M379" s="6">
        <v>10.4</v>
      </c>
      <c r="N379" s="6">
        <v>17</v>
      </c>
      <c r="O379" s="6">
        <v>13834</v>
      </c>
      <c r="P379" s="6">
        <v>6425.2</v>
      </c>
      <c r="Q379" s="6">
        <v>160018.5</v>
      </c>
      <c r="R379" s="6">
        <v>128537.4</v>
      </c>
      <c r="S379" s="6">
        <v>80543.899999999994</v>
      </c>
      <c r="T379" s="6">
        <v>68938.3</v>
      </c>
      <c r="U379" s="6">
        <v>87397.5</v>
      </c>
      <c r="V379" s="6">
        <v>59229.599999999999</v>
      </c>
      <c r="W379" s="6">
        <v>8778.2999999999993</v>
      </c>
      <c r="X379" s="6">
        <v>6497.1</v>
      </c>
      <c r="Y379" s="6">
        <v>756310.5</v>
      </c>
      <c r="Z379" s="6">
        <v>396281.59999999998</v>
      </c>
      <c r="AA379" s="6">
        <v>1332962.6000000001</v>
      </c>
      <c r="AB379" s="6">
        <v>131582.20000000001</v>
      </c>
      <c r="AC379" s="6">
        <v>292.8</v>
      </c>
      <c r="AD379" s="6">
        <v>2828</v>
      </c>
      <c r="AE379" s="6">
        <v>118387.4</v>
      </c>
      <c r="AF379" s="6">
        <v>65548</v>
      </c>
      <c r="AG379" s="6">
        <v>1331980.3999999999</v>
      </c>
      <c r="AH379" s="6">
        <v>131829.20000000001</v>
      </c>
      <c r="AI379" s="6">
        <v>1047.5</v>
      </c>
      <c r="AJ379" s="6">
        <v>2514</v>
      </c>
      <c r="AK379" s="6">
        <v>12311.2</v>
      </c>
      <c r="AL379" s="6">
        <v>9434.6</v>
      </c>
      <c r="AM379" s="54">
        <v>49584.800000000003</v>
      </c>
      <c r="AN379" s="54">
        <v>39079.4</v>
      </c>
      <c r="AO379" s="6">
        <v>9168</v>
      </c>
      <c r="AP379" s="6">
        <v>7353.3</v>
      </c>
      <c r="AQ379" s="6">
        <v>16245.6</v>
      </c>
      <c r="AR379" s="6">
        <v>6428</v>
      </c>
      <c r="AS379" s="6">
        <v>7.9</v>
      </c>
      <c r="AT379" s="6">
        <v>12.5</v>
      </c>
      <c r="AU379" s="7">
        <v>235378.29</v>
      </c>
      <c r="AV379" s="7">
        <v>33944</v>
      </c>
      <c r="AW379" s="6">
        <v>15950.7</v>
      </c>
      <c r="AX379" s="6">
        <v>7573.1</v>
      </c>
      <c r="AY379" s="6">
        <v>14531.3</v>
      </c>
      <c r="AZ379" s="6">
        <v>6571.5</v>
      </c>
      <c r="BA379" s="6">
        <v>1112.4000000000001</v>
      </c>
      <c r="BB379" s="6">
        <v>2</v>
      </c>
      <c r="BC379" s="6">
        <v>1</v>
      </c>
      <c r="BD379" s="6">
        <v>0.4</v>
      </c>
      <c r="BE379" s="6">
        <v>0.1</v>
      </c>
      <c r="BF379" s="6">
        <v>3.3690000000000002</v>
      </c>
      <c r="BG379" s="6">
        <v>2.0329999999999999</v>
      </c>
      <c r="BH379" s="6">
        <v>33.119999999999997</v>
      </c>
      <c r="BI379" s="6">
        <v>277.3</v>
      </c>
      <c r="BJ379" s="6">
        <v>0.3</v>
      </c>
    </row>
    <row r="380" spans="1:62">
      <c r="A380" s="5">
        <v>41630</v>
      </c>
      <c r="B380" s="6">
        <v>2691.4</v>
      </c>
      <c r="C380" s="6">
        <v>1427.3</v>
      </c>
      <c r="D380" s="6">
        <v>4846.6000000000004</v>
      </c>
      <c r="E380" s="6">
        <v>1363.7</v>
      </c>
      <c r="F380" s="6">
        <v>260</v>
      </c>
      <c r="G380" s="6">
        <v>333.8</v>
      </c>
      <c r="H380" s="6">
        <v>0</v>
      </c>
      <c r="I380" s="6">
        <v>0</v>
      </c>
      <c r="J380" s="6">
        <v>449614.8</v>
      </c>
      <c r="K380" s="6">
        <v>178867</v>
      </c>
      <c r="L380" s="6">
        <v>43268</v>
      </c>
      <c r="M380" s="6">
        <v>10.4</v>
      </c>
      <c r="N380" s="6">
        <v>17</v>
      </c>
      <c r="O380" s="6">
        <v>13834</v>
      </c>
      <c r="P380" s="6">
        <v>6425.2</v>
      </c>
      <c r="Q380" s="6">
        <v>160048.6</v>
      </c>
      <c r="R380" s="6">
        <v>128561.4</v>
      </c>
      <c r="S380" s="6">
        <v>80560.600000000006</v>
      </c>
      <c r="T380" s="6">
        <v>68951.3</v>
      </c>
      <c r="U380" s="6">
        <v>87413.3</v>
      </c>
      <c r="V380" s="6">
        <v>59243.9</v>
      </c>
      <c r="W380" s="6">
        <v>8778.2999999999993</v>
      </c>
      <c r="X380" s="6">
        <v>6497.1</v>
      </c>
      <c r="Y380" s="6">
        <v>756626</v>
      </c>
      <c r="Z380" s="6">
        <v>396438.5</v>
      </c>
      <c r="AA380" s="6">
        <v>1333272.3</v>
      </c>
      <c r="AB380" s="6">
        <v>131606.20000000001</v>
      </c>
      <c r="AC380" s="6">
        <v>292.8</v>
      </c>
      <c r="AD380" s="6">
        <v>2828</v>
      </c>
      <c r="AE380" s="6">
        <v>118604.5</v>
      </c>
      <c r="AF380" s="6">
        <v>65663.7</v>
      </c>
      <c r="AG380" s="6">
        <v>1332199</v>
      </c>
      <c r="AH380" s="6">
        <v>131853.20000000001</v>
      </c>
      <c r="AI380" s="6">
        <v>1047.5</v>
      </c>
      <c r="AJ380" s="6">
        <v>2514</v>
      </c>
      <c r="AK380" s="6">
        <v>12317.8</v>
      </c>
      <c r="AL380" s="6">
        <v>9439.6</v>
      </c>
      <c r="AM380" s="6">
        <v>49595.5</v>
      </c>
      <c r="AN380" s="6">
        <v>39087.1</v>
      </c>
      <c r="AO380" s="6">
        <v>9185.1</v>
      </c>
      <c r="AP380" s="6">
        <v>7367.7</v>
      </c>
      <c r="AQ380" s="6">
        <v>16268.9</v>
      </c>
      <c r="AR380" s="6">
        <v>6437.5</v>
      </c>
      <c r="AS380" s="6">
        <v>7.9</v>
      </c>
      <c r="AT380" s="6">
        <v>12.5</v>
      </c>
      <c r="AU380" s="7">
        <v>235378.29</v>
      </c>
      <c r="AV380" s="7">
        <v>33944</v>
      </c>
      <c r="AW380" s="6">
        <v>16089.1</v>
      </c>
      <c r="AX380" s="6">
        <v>7638.6</v>
      </c>
      <c r="AY380" s="6">
        <v>14663.9</v>
      </c>
      <c r="AZ380" s="6">
        <v>6630.9</v>
      </c>
      <c r="BA380" s="6">
        <v>1136.4000000000001</v>
      </c>
      <c r="BB380" s="6">
        <v>2</v>
      </c>
      <c r="BC380" s="6">
        <v>1</v>
      </c>
      <c r="BD380" s="6">
        <v>0.4</v>
      </c>
      <c r="BE380" s="6">
        <v>0.1</v>
      </c>
      <c r="BF380" s="6">
        <v>3.3690000000000002</v>
      </c>
      <c r="BG380" s="6">
        <v>2.0329999999999999</v>
      </c>
      <c r="BH380" s="6">
        <v>33.119999999999997</v>
      </c>
      <c r="BI380" s="6">
        <v>279.39999999999998</v>
      </c>
      <c r="BJ380" s="6">
        <v>0.3</v>
      </c>
    </row>
    <row r="381" spans="1:62">
      <c r="A381" s="5">
        <v>41631</v>
      </c>
      <c r="B381" s="6">
        <v>2691.4</v>
      </c>
      <c r="C381" s="6">
        <v>1427.3</v>
      </c>
      <c r="D381" s="6">
        <v>4846.6000000000004</v>
      </c>
      <c r="E381" s="6">
        <v>1363.7</v>
      </c>
      <c r="F381" s="6">
        <v>260</v>
      </c>
      <c r="G381" s="6">
        <v>333.8</v>
      </c>
      <c r="H381" s="6">
        <v>0</v>
      </c>
      <c r="I381" s="6">
        <v>0</v>
      </c>
      <c r="J381" s="6">
        <v>449877.4</v>
      </c>
      <c r="K381" s="6">
        <v>178969.9</v>
      </c>
      <c r="L381" s="6">
        <v>43292</v>
      </c>
      <c r="M381" s="6">
        <v>10.4</v>
      </c>
      <c r="N381" s="6">
        <v>17</v>
      </c>
      <c r="O381" s="6">
        <v>13834</v>
      </c>
      <c r="P381" s="6">
        <v>6425.2</v>
      </c>
      <c r="Q381" s="6">
        <v>160076.70000000001</v>
      </c>
      <c r="R381" s="6">
        <v>128584</v>
      </c>
      <c r="S381" s="6">
        <v>80575.600000000006</v>
      </c>
      <c r="T381" s="6">
        <v>68963.3</v>
      </c>
      <c r="U381" s="6">
        <v>87433.600000000006</v>
      </c>
      <c r="V381" s="6">
        <v>59258.1</v>
      </c>
      <c r="W381" s="6">
        <v>8778.2999999999993</v>
      </c>
      <c r="X381" s="6">
        <v>6497.1</v>
      </c>
      <c r="Y381" s="6">
        <v>756926</v>
      </c>
      <c r="Z381" s="6">
        <v>396586.6</v>
      </c>
      <c r="AA381" s="6">
        <v>1333563.7</v>
      </c>
      <c r="AB381" s="6">
        <v>131630.20000000001</v>
      </c>
      <c r="AC381" s="6">
        <v>292.8</v>
      </c>
      <c r="AD381" s="6">
        <v>2828</v>
      </c>
      <c r="AE381" s="6">
        <v>118818.7</v>
      </c>
      <c r="AF381" s="6">
        <v>65778</v>
      </c>
      <c r="AG381" s="6">
        <v>1332415</v>
      </c>
      <c r="AH381" s="6">
        <v>131877.20000000001</v>
      </c>
      <c r="AI381" s="6">
        <v>1047.5</v>
      </c>
      <c r="AJ381" s="6">
        <v>2514</v>
      </c>
      <c r="AK381" s="6">
        <v>12324.7</v>
      </c>
      <c r="AL381" s="6">
        <v>9444.4</v>
      </c>
      <c r="AM381" s="6">
        <v>49605.1</v>
      </c>
      <c r="AN381" s="6">
        <v>39093.9</v>
      </c>
      <c r="AO381" s="6">
        <v>9202.1</v>
      </c>
      <c r="AP381" s="6">
        <v>7381.8</v>
      </c>
      <c r="AQ381" s="6">
        <v>16287</v>
      </c>
      <c r="AR381" s="6">
        <v>6445</v>
      </c>
      <c r="AS381" s="6">
        <v>7.9</v>
      </c>
      <c r="AT381" s="6">
        <v>12.5</v>
      </c>
      <c r="AU381" s="7">
        <v>235378.29</v>
      </c>
      <c r="AV381" s="7">
        <v>33944</v>
      </c>
      <c r="AW381" s="6">
        <v>16226.3</v>
      </c>
      <c r="AX381" s="6">
        <v>7703.2</v>
      </c>
      <c r="AY381" s="6">
        <v>14792.8</v>
      </c>
      <c r="AZ381" s="6">
        <v>6688.5</v>
      </c>
      <c r="BA381" s="6">
        <v>1160.4000000000001</v>
      </c>
      <c r="BB381" s="6">
        <v>2</v>
      </c>
      <c r="BC381" s="6">
        <v>1</v>
      </c>
      <c r="BD381" s="6">
        <v>0.4</v>
      </c>
      <c r="BE381" s="6">
        <v>0.1</v>
      </c>
      <c r="BF381" s="6">
        <v>3.3690000000000002</v>
      </c>
      <c r="BG381" s="6">
        <v>2.0329999999999999</v>
      </c>
      <c r="BH381" s="6">
        <v>33.119999999999997</v>
      </c>
      <c r="BI381" s="6">
        <v>281.3</v>
      </c>
      <c r="BJ381" s="6">
        <v>0.3</v>
      </c>
    </row>
    <row r="382" spans="1:62">
      <c r="A382" s="5">
        <v>41632</v>
      </c>
      <c r="B382" s="6">
        <v>2692</v>
      </c>
      <c r="C382" s="6">
        <v>1427.6</v>
      </c>
      <c r="D382" s="6">
        <v>4847.6000000000004</v>
      </c>
      <c r="E382" s="6">
        <v>1363.7</v>
      </c>
      <c r="F382" s="6">
        <v>260</v>
      </c>
      <c r="G382" s="6">
        <v>333.8</v>
      </c>
      <c r="H382" s="6">
        <v>0</v>
      </c>
      <c r="I382" s="6">
        <v>0</v>
      </c>
      <c r="J382" s="6">
        <v>450146.2</v>
      </c>
      <c r="K382" s="6">
        <v>179074.7</v>
      </c>
      <c r="L382" s="6">
        <v>43316</v>
      </c>
      <c r="M382" s="6">
        <v>10.4</v>
      </c>
      <c r="N382" s="6">
        <v>17</v>
      </c>
      <c r="O382" s="6">
        <v>13834</v>
      </c>
      <c r="P382" s="6">
        <v>6425.2</v>
      </c>
      <c r="Q382" s="6">
        <v>160105.1</v>
      </c>
      <c r="R382" s="6">
        <v>128606.8</v>
      </c>
      <c r="S382" s="6">
        <v>80594</v>
      </c>
      <c r="T382" s="6">
        <v>68977</v>
      </c>
      <c r="U382" s="6">
        <v>87453.6</v>
      </c>
      <c r="V382" s="6">
        <v>59272.3</v>
      </c>
      <c r="W382" s="6">
        <v>8778.2999999999993</v>
      </c>
      <c r="X382" s="6">
        <v>6497.1</v>
      </c>
      <c r="Y382" s="6">
        <v>757250</v>
      </c>
      <c r="Z382" s="6">
        <v>396740.2</v>
      </c>
      <c r="AA382" s="6">
        <v>1333878.5</v>
      </c>
      <c r="AB382" s="6">
        <v>131654.20000000001</v>
      </c>
      <c r="AC382" s="6">
        <v>292.8</v>
      </c>
      <c r="AD382" s="6">
        <v>2828</v>
      </c>
      <c r="AE382" s="6">
        <v>119035.2</v>
      </c>
      <c r="AF382" s="6">
        <v>65897.7</v>
      </c>
      <c r="AG382" s="6">
        <v>1332633.3</v>
      </c>
      <c r="AH382" s="6">
        <v>131901.20000000001</v>
      </c>
      <c r="AI382" s="6">
        <v>1047.5</v>
      </c>
      <c r="AJ382" s="6">
        <v>2514</v>
      </c>
      <c r="AK382" s="6">
        <v>12331.3</v>
      </c>
      <c r="AL382" s="6">
        <v>9449.2000000000007</v>
      </c>
      <c r="AM382" s="6">
        <v>49615.3</v>
      </c>
      <c r="AN382" s="6">
        <v>39101.1</v>
      </c>
      <c r="AO382" s="6">
        <v>9219.2000000000007</v>
      </c>
      <c r="AP382" s="6">
        <v>7396.1</v>
      </c>
      <c r="AQ382" s="6">
        <v>16319.4</v>
      </c>
      <c r="AR382" s="6">
        <v>6458.4</v>
      </c>
      <c r="AS382" s="6">
        <v>7.9</v>
      </c>
      <c r="AT382" s="6">
        <v>12.5</v>
      </c>
      <c r="AU382" s="7">
        <v>235378.29</v>
      </c>
      <c r="AV382" s="7">
        <v>33944</v>
      </c>
      <c r="AW382" s="6">
        <v>16365.6</v>
      </c>
      <c r="AX382" s="6">
        <v>7768.5</v>
      </c>
      <c r="AY382" s="6">
        <v>14927.3</v>
      </c>
      <c r="AZ382" s="6">
        <v>6748.6</v>
      </c>
      <c r="BA382" s="6">
        <v>1184.4000000000001</v>
      </c>
      <c r="BB382" s="6">
        <v>2</v>
      </c>
      <c r="BC382" s="6">
        <v>1</v>
      </c>
      <c r="BD382" s="6">
        <v>0.4</v>
      </c>
      <c r="BE382" s="6">
        <v>0.1</v>
      </c>
      <c r="BF382" s="6">
        <v>3.3690000000000002</v>
      </c>
      <c r="BG382" s="6">
        <v>2.0329999999999999</v>
      </c>
      <c r="BH382" s="6">
        <v>33.119999999999997</v>
      </c>
      <c r="BI382" s="6">
        <v>283.3</v>
      </c>
      <c r="BJ382" s="6">
        <v>0.3</v>
      </c>
    </row>
    <row r="383" spans="1:62">
      <c r="A383" s="5">
        <v>41633</v>
      </c>
      <c r="B383" s="6">
        <v>2692</v>
      </c>
      <c r="C383" s="6">
        <v>1427.6</v>
      </c>
      <c r="D383" s="6">
        <v>4847.6000000000004</v>
      </c>
      <c r="E383" s="6">
        <v>1363.7</v>
      </c>
      <c r="F383" s="6">
        <v>260</v>
      </c>
      <c r="G383" s="6">
        <v>333.8</v>
      </c>
      <c r="H383" s="6">
        <v>0</v>
      </c>
      <c r="I383" s="6">
        <v>0</v>
      </c>
      <c r="J383" s="6">
        <v>450408.1</v>
      </c>
      <c r="K383" s="6">
        <v>179176.7</v>
      </c>
      <c r="L383" s="6">
        <v>43340</v>
      </c>
      <c r="M383" s="6">
        <v>10.4</v>
      </c>
      <c r="N383" s="6">
        <v>17</v>
      </c>
      <c r="O383" s="6">
        <v>13834</v>
      </c>
      <c r="P383" s="6">
        <v>6425.2</v>
      </c>
      <c r="Q383" s="6">
        <v>160132.6</v>
      </c>
      <c r="R383" s="6">
        <v>128628.9</v>
      </c>
      <c r="S383" s="6">
        <v>80609.7</v>
      </c>
      <c r="T383" s="6">
        <v>68989.399999999994</v>
      </c>
      <c r="U383" s="6">
        <v>87472.8</v>
      </c>
      <c r="V383" s="6">
        <v>59286.1</v>
      </c>
      <c r="W383" s="6">
        <v>8778.2999999999993</v>
      </c>
      <c r="X383" s="6">
        <v>6497.1</v>
      </c>
      <c r="Y383" s="6">
        <v>757553.7</v>
      </c>
      <c r="Z383" s="6">
        <v>396893.7</v>
      </c>
      <c r="AA383" s="6">
        <v>1334177.1000000001</v>
      </c>
      <c r="AB383" s="6">
        <v>131678.20000000001</v>
      </c>
      <c r="AC383" s="6">
        <v>292.8</v>
      </c>
      <c r="AD383" s="6">
        <v>2828</v>
      </c>
      <c r="AE383" s="6">
        <v>119244.7</v>
      </c>
      <c r="AF383" s="6">
        <v>66004.399999999994</v>
      </c>
      <c r="AG383" s="6">
        <v>1332844.7</v>
      </c>
      <c r="AH383" s="6">
        <v>131925.20000000001</v>
      </c>
      <c r="AI383" s="6">
        <v>1047.5</v>
      </c>
      <c r="AJ383" s="6">
        <v>2514</v>
      </c>
      <c r="AK383" s="6">
        <v>12337.8</v>
      </c>
      <c r="AL383" s="6">
        <v>9453.7999999999993</v>
      </c>
      <c r="AM383" s="6">
        <v>49625.599999999999</v>
      </c>
      <c r="AN383" s="6">
        <v>39108.400000000001</v>
      </c>
      <c r="AO383" s="6">
        <v>9235.7000000000007</v>
      </c>
      <c r="AP383" s="6">
        <v>7409.8</v>
      </c>
      <c r="AQ383" s="6">
        <v>16341.3</v>
      </c>
      <c r="AR383" s="6">
        <v>6467.5</v>
      </c>
      <c r="AS383" s="6">
        <v>7.9</v>
      </c>
      <c r="AT383" s="6">
        <v>12.5</v>
      </c>
      <c r="AU383" s="7">
        <v>235378.29</v>
      </c>
      <c r="AV383" s="7">
        <v>33944</v>
      </c>
      <c r="AW383" s="6">
        <v>16500.8</v>
      </c>
      <c r="AX383" s="6">
        <v>7831.7</v>
      </c>
      <c r="AY383" s="6">
        <v>15054.5</v>
      </c>
      <c r="AZ383" s="6">
        <v>6805.3</v>
      </c>
      <c r="BA383" s="6">
        <v>1208.4000000000001</v>
      </c>
      <c r="BB383" s="6">
        <v>2</v>
      </c>
      <c r="BC383" s="6">
        <v>1</v>
      </c>
      <c r="BD383" s="6">
        <v>0.4</v>
      </c>
      <c r="BE383" s="6">
        <v>0.1</v>
      </c>
      <c r="BF383" s="6">
        <v>3.3690000000000002</v>
      </c>
      <c r="BG383" s="6">
        <v>2.0329999999999999</v>
      </c>
      <c r="BH383" s="6">
        <v>33.119999999999997</v>
      </c>
      <c r="BI383" s="6">
        <v>285.2</v>
      </c>
      <c r="BJ383" s="6">
        <v>0.3</v>
      </c>
    </row>
    <row r="384" spans="1:62">
      <c r="A384" s="5">
        <v>41634</v>
      </c>
      <c r="B384" s="6">
        <v>2692</v>
      </c>
      <c r="C384" s="6">
        <v>1427.6</v>
      </c>
      <c r="D384" s="6">
        <v>4847.6000000000004</v>
      </c>
      <c r="E384" s="6">
        <v>1363.7</v>
      </c>
      <c r="F384" s="6">
        <v>260</v>
      </c>
      <c r="G384" s="6">
        <v>333.8</v>
      </c>
      <c r="H384" s="6">
        <v>0</v>
      </c>
      <c r="I384" s="6">
        <v>0</v>
      </c>
      <c r="J384" s="6">
        <v>450683.6</v>
      </c>
      <c r="K384" s="6">
        <v>179284.1</v>
      </c>
      <c r="L384" s="6">
        <v>43364</v>
      </c>
      <c r="M384" s="6">
        <v>10.4</v>
      </c>
      <c r="N384" s="6">
        <v>17</v>
      </c>
      <c r="O384" s="6">
        <v>13834</v>
      </c>
      <c r="P384" s="6">
        <v>6425.2</v>
      </c>
      <c r="Q384" s="6">
        <v>160161.1</v>
      </c>
      <c r="R384" s="6">
        <v>128651.9</v>
      </c>
      <c r="S384" s="6">
        <v>80626.3</v>
      </c>
      <c r="T384" s="6">
        <v>69200.899999999994</v>
      </c>
      <c r="U384" s="6">
        <v>87493.6</v>
      </c>
      <c r="V384" s="6">
        <v>59300.9</v>
      </c>
      <c r="W384" s="6">
        <v>8778.2999999999993</v>
      </c>
      <c r="X384" s="6">
        <v>6497.1</v>
      </c>
      <c r="Y384" s="6">
        <v>757846.7</v>
      </c>
      <c r="Z384" s="6">
        <v>397045.5</v>
      </c>
      <c r="AA384" s="6">
        <v>1334466.1000000001</v>
      </c>
      <c r="AB384" s="6">
        <v>131702.20000000001</v>
      </c>
      <c r="AC384" s="6">
        <v>292.8</v>
      </c>
      <c r="AD384" s="6">
        <v>2828</v>
      </c>
      <c r="AE384" s="6">
        <v>119429.1</v>
      </c>
      <c r="AF384" s="6">
        <v>66098.7</v>
      </c>
      <c r="AG384" s="6">
        <v>1333032.3999999999</v>
      </c>
      <c r="AH384" s="6">
        <v>131949.20000000001</v>
      </c>
      <c r="AI384" s="6">
        <v>1047.5</v>
      </c>
      <c r="AJ384" s="6">
        <v>2514</v>
      </c>
      <c r="AK384" s="6">
        <v>12344.4</v>
      </c>
      <c r="AL384" s="6">
        <v>9458.6</v>
      </c>
      <c r="AM384" s="6">
        <v>49636.9</v>
      </c>
      <c r="AN384" s="6">
        <v>39116.5</v>
      </c>
      <c r="AO384" s="6">
        <v>9253</v>
      </c>
      <c r="AP384" s="6">
        <v>7424.1</v>
      </c>
      <c r="AQ384" s="6">
        <v>16360.1</v>
      </c>
      <c r="AR384" s="6">
        <v>6475.2</v>
      </c>
      <c r="AS384" s="6">
        <v>7.9</v>
      </c>
      <c r="AT384" s="6">
        <v>12.5</v>
      </c>
      <c r="AU384" s="7">
        <v>235378.29</v>
      </c>
      <c r="AV384" s="7">
        <v>33944</v>
      </c>
      <c r="AW384" s="6">
        <v>16582.7</v>
      </c>
      <c r="AX384" s="6">
        <v>7871</v>
      </c>
      <c r="AY384" s="6">
        <v>15132.6</v>
      </c>
      <c r="AZ384" s="6">
        <v>6840.8</v>
      </c>
      <c r="BA384" s="6">
        <v>1222.4000000000001</v>
      </c>
      <c r="BB384" s="6">
        <v>2</v>
      </c>
      <c r="BC384" s="6">
        <v>1</v>
      </c>
      <c r="BD384" s="6">
        <v>0.4</v>
      </c>
      <c r="BE384" s="6">
        <v>0.1</v>
      </c>
      <c r="BF384" s="6">
        <v>3.3690000000000002</v>
      </c>
      <c r="BG384" s="6">
        <v>2.0329999999999999</v>
      </c>
      <c r="BH384" s="6">
        <v>33.119999999999997</v>
      </c>
      <c r="BI384" s="6">
        <v>286.8</v>
      </c>
      <c r="BJ384" s="6">
        <v>0.3</v>
      </c>
    </row>
    <row r="385" spans="1:62">
      <c r="A385" s="5">
        <v>41635</v>
      </c>
      <c r="B385" s="6">
        <v>2692</v>
      </c>
      <c r="C385" s="6">
        <v>1427.6</v>
      </c>
      <c r="D385" s="6">
        <v>4847.6000000000004</v>
      </c>
      <c r="E385" s="6">
        <v>1363.7</v>
      </c>
      <c r="F385" s="6">
        <v>260</v>
      </c>
      <c r="G385" s="6">
        <v>333.8</v>
      </c>
      <c r="H385" s="6">
        <v>0</v>
      </c>
      <c r="I385" s="6">
        <v>0</v>
      </c>
      <c r="J385" s="6">
        <v>450955.1</v>
      </c>
      <c r="K385" s="6">
        <v>179390</v>
      </c>
      <c r="L385" s="6">
        <v>43388</v>
      </c>
      <c r="M385" s="6">
        <v>10.4</v>
      </c>
      <c r="N385" s="6">
        <v>17</v>
      </c>
      <c r="O385" s="6">
        <v>13834</v>
      </c>
      <c r="P385" s="6">
        <v>6425.2</v>
      </c>
      <c r="Q385" s="6">
        <v>160189.29999999999</v>
      </c>
      <c r="R385" s="6">
        <v>128674.6</v>
      </c>
      <c r="S385" s="6">
        <v>80641.899999999994</v>
      </c>
      <c r="T385" s="6">
        <v>69015.7</v>
      </c>
      <c r="U385" s="6">
        <v>87514.6</v>
      </c>
      <c r="V385" s="6">
        <v>59315.9</v>
      </c>
      <c r="W385" s="6">
        <v>8778.2999999999993</v>
      </c>
      <c r="X385" s="6">
        <v>6497.1</v>
      </c>
      <c r="Y385" s="6">
        <v>758136</v>
      </c>
      <c r="Z385" s="6">
        <v>397188.9</v>
      </c>
      <c r="AA385" s="6">
        <v>1334747.8</v>
      </c>
      <c r="AB385" s="6">
        <v>131726.20000000001</v>
      </c>
      <c r="AC385" s="6">
        <v>292.8</v>
      </c>
      <c r="AD385" s="6">
        <v>2828</v>
      </c>
      <c r="AE385" s="6">
        <v>119596.9</v>
      </c>
      <c r="AF385" s="6">
        <v>66910.2</v>
      </c>
      <c r="AG385" s="6">
        <v>1333202.3</v>
      </c>
      <c r="AH385" s="6">
        <v>131973.20000000001</v>
      </c>
      <c r="AI385" s="6">
        <v>1047.5</v>
      </c>
      <c r="AJ385" s="6">
        <v>2514</v>
      </c>
      <c r="AK385" s="6">
        <v>12350.6</v>
      </c>
      <c r="AL385" s="6">
        <v>9463.1</v>
      </c>
      <c r="AM385" s="6">
        <v>49647.1</v>
      </c>
      <c r="AN385" s="6">
        <v>39123.699999999997</v>
      </c>
      <c r="AO385" s="6">
        <v>9270.7000000000007</v>
      </c>
      <c r="AP385" s="6">
        <v>7438.5</v>
      </c>
      <c r="AQ385" s="6">
        <v>16378.9</v>
      </c>
      <c r="AR385" s="6">
        <v>6482.7</v>
      </c>
      <c r="AS385" s="6">
        <v>7.9</v>
      </c>
      <c r="AT385" s="6">
        <v>12.5</v>
      </c>
      <c r="AU385" s="7">
        <v>235378.29</v>
      </c>
      <c r="AV385" s="7">
        <v>33944</v>
      </c>
      <c r="AW385" s="6">
        <v>16650.599999999999</v>
      </c>
      <c r="AX385" s="6">
        <v>7903.1</v>
      </c>
      <c r="AY385" s="6">
        <v>15193.4</v>
      </c>
      <c r="AZ385" s="6">
        <v>6868</v>
      </c>
      <c r="BA385" s="6">
        <v>1234.4000000000001</v>
      </c>
      <c r="BB385" s="6">
        <v>2</v>
      </c>
      <c r="BC385" s="6">
        <v>1</v>
      </c>
      <c r="BD385" s="6">
        <v>0.4</v>
      </c>
      <c r="BE385" s="6">
        <v>0.1</v>
      </c>
      <c r="BF385" s="6">
        <v>3.3690000000000002</v>
      </c>
      <c r="BG385" s="6">
        <v>2.0329999999999999</v>
      </c>
      <c r="BH385" s="6">
        <v>33.119999999999997</v>
      </c>
      <c r="BI385" s="6">
        <v>287.60000000000002</v>
      </c>
      <c r="BJ385" s="6">
        <v>0.3</v>
      </c>
    </row>
    <row r="386" spans="1:62">
      <c r="A386" s="5">
        <v>41636</v>
      </c>
      <c r="B386" s="6">
        <v>2692</v>
      </c>
      <c r="C386" s="6">
        <v>1427.6</v>
      </c>
      <c r="D386" s="6">
        <v>4847.6000000000004</v>
      </c>
      <c r="E386" s="6">
        <v>1363.7</v>
      </c>
      <c r="F386" s="6">
        <v>260</v>
      </c>
      <c r="G386" s="6">
        <v>333.8</v>
      </c>
      <c r="H386" s="6">
        <v>0</v>
      </c>
      <c r="I386" s="6">
        <v>0</v>
      </c>
      <c r="J386" s="6">
        <v>451221.2</v>
      </c>
      <c r="K386" s="6">
        <v>179493.8</v>
      </c>
      <c r="L386" s="6">
        <v>43412</v>
      </c>
      <c r="M386" s="6">
        <v>10.4</v>
      </c>
      <c r="N386" s="6">
        <v>17</v>
      </c>
      <c r="O386" s="6">
        <v>13834</v>
      </c>
      <c r="P386" s="6">
        <v>6425.2</v>
      </c>
      <c r="Q386" s="6">
        <v>160216.9</v>
      </c>
      <c r="R386" s="6">
        <v>128696.9</v>
      </c>
      <c r="S386" s="6">
        <v>80658.2</v>
      </c>
      <c r="T386" s="6">
        <v>69028.399999999994</v>
      </c>
      <c r="U386" s="6">
        <v>87534.8</v>
      </c>
      <c r="V386" s="6">
        <v>59330.6</v>
      </c>
      <c r="W386" s="6">
        <v>8778.2999999999993</v>
      </c>
      <c r="X386" s="6">
        <v>6497.1</v>
      </c>
      <c r="Y386" s="6">
        <v>758446.6</v>
      </c>
      <c r="Z386" s="6">
        <v>397339.5</v>
      </c>
      <c r="AA386" s="6">
        <v>1335053.6000000001</v>
      </c>
      <c r="AB386" s="6">
        <v>131750.20000000001</v>
      </c>
      <c r="AC386" s="6">
        <v>292.8</v>
      </c>
      <c r="AD386" s="6">
        <v>2828</v>
      </c>
      <c r="AE386" s="6">
        <v>119813.9</v>
      </c>
      <c r="AF386" s="6">
        <v>66306.7</v>
      </c>
      <c r="AG386" s="6">
        <v>1333421.3</v>
      </c>
      <c r="AH386" s="6">
        <v>131997.20000000001</v>
      </c>
      <c r="AI386" s="6">
        <v>1047.5</v>
      </c>
      <c r="AJ386" s="6">
        <v>2514</v>
      </c>
      <c r="AK386" s="6">
        <v>12356.7</v>
      </c>
      <c r="AL386" s="6">
        <v>9467.6</v>
      </c>
      <c r="AM386" s="6">
        <v>49656.6</v>
      </c>
      <c r="AN386" s="6">
        <v>39130.6</v>
      </c>
      <c r="AO386" s="6">
        <v>9287.1</v>
      </c>
      <c r="AP386" s="6">
        <v>7452.4</v>
      </c>
      <c r="AQ386" s="6">
        <v>16403.8</v>
      </c>
      <c r="AR386" s="6">
        <v>6492.3</v>
      </c>
      <c r="AS386" s="6">
        <v>7.9</v>
      </c>
      <c r="AT386" s="6">
        <v>12.5</v>
      </c>
      <c r="AU386" s="7">
        <v>235378.29</v>
      </c>
      <c r="AV386" s="7">
        <v>33944</v>
      </c>
      <c r="AW386" s="6">
        <v>16790.599999999999</v>
      </c>
      <c r="AX386" s="6">
        <v>7968.4</v>
      </c>
      <c r="AY386" s="6">
        <v>15325.3</v>
      </c>
      <c r="AZ386" s="6">
        <v>6926.6</v>
      </c>
      <c r="BA386" s="6">
        <v>1258.4000000000001</v>
      </c>
      <c r="BB386" s="6">
        <v>2</v>
      </c>
      <c r="BC386" s="6">
        <v>1</v>
      </c>
      <c r="BD386" s="6">
        <v>0.4</v>
      </c>
      <c r="BE386" s="6">
        <v>0.1</v>
      </c>
      <c r="BF386" s="6">
        <v>3.4</v>
      </c>
      <c r="BG386" s="6">
        <v>2.0779999999999998</v>
      </c>
      <c r="BH386" s="6">
        <v>33.299999999999997</v>
      </c>
      <c r="BI386" s="6">
        <v>290.39999999999998</v>
      </c>
      <c r="BJ386" s="6">
        <v>0.3</v>
      </c>
    </row>
    <row r="387" spans="1:62">
      <c r="A387" s="5">
        <v>41637</v>
      </c>
      <c r="B387" s="6">
        <v>2692</v>
      </c>
      <c r="C387" s="6">
        <v>1427.6</v>
      </c>
      <c r="D387" s="6">
        <v>4847.6000000000004</v>
      </c>
      <c r="E387" s="6">
        <v>1363.7</v>
      </c>
      <c r="F387" s="6">
        <v>260</v>
      </c>
      <c r="G387" s="6">
        <v>333.8</v>
      </c>
      <c r="H387" s="6">
        <v>0</v>
      </c>
      <c r="I387" s="6">
        <v>0</v>
      </c>
      <c r="J387" s="6">
        <v>451489.1</v>
      </c>
      <c r="K387" s="6">
        <v>179598.3</v>
      </c>
      <c r="L387" s="6">
        <v>43436</v>
      </c>
      <c r="M387" s="6">
        <v>10.4</v>
      </c>
      <c r="N387" s="6">
        <v>17</v>
      </c>
      <c r="O387" s="6">
        <v>13834</v>
      </c>
      <c r="P387" s="6">
        <v>6425.2</v>
      </c>
      <c r="Q387" s="6">
        <v>160244.29999999999</v>
      </c>
      <c r="R387" s="6">
        <v>128719.3</v>
      </c>
      <c r="S387" s="6">
        <v>80673.3</v>
      </c>
      <c r="T387" s="6">
        <v>69040.600000000006</v>
      </c>
      <c r="U387" s="6">
        <v>87555.199999999997</v>
      </c>
      <c r="V387" s="6">
        <v>59345.4</v>
      </c>
      <c r="W387" s="6">
        <v>8778.2999999999993</v>
      </c>
      <c r="X387" s="6">
        <v>6497.1</v>
      </c>
      <c r="Y387" s="6">
        <v>758751.9</v>
      </c>
      <c r="Z387" s="6">
        <v>397489.2</v>
      </c>
      <c r="AA387" s="6">
        <v>1335350.1000000001</v>
      </c>
      <c r="AB387" s="6">
        <v>131774.20000000001</v>
      </c>
      <c r="AC387" s="6">
        <v>292.8</v>
      </c>
      <c r="AD387" s="6">
        <v>2828</v>
      </c>
      <c r="AE387" s="6">
        <v>120031</v>
      </c>
      <c r="AF387" s="6">
        <v>66422.5</v>
      </c>
      <c r="AG387" s="6">
        <v>1333640.3</v>
      </c>
      <c r="AH387" s="6">
        <v>132021.20000000001</v>
      </c>
      <c r="AI387" s="6">
        <v>1047.5</v>
      </c>
      <c r="AJ387" s="6">
        <v>2514</v>
      </c>
      <c r="AK387" s="6">
        <v>12363.3</v>
      </c>
      <c r="AL387" s="6">
        <v>9472.2999999999993</v>
      </c>
      <c r="AM387" s="6">
        <v>49666.6</v>
      </c>
      <c r="AN387" s="6">
        <v>39137.5</v>
      </c>
      <c r="AO387" s="6">
        <v>9305.2999999999993</v>
      </c>
      <c r="AP387" s="6">
        <v>7467.6</v>
      </c>
      <c r="AQ387" s="6">
        <v>16423.599999999999</v>
      </c>
      <c r="AR387" s="6">
        <v>6500.2</v>
      </c>
      <c r="AS387" s="6">
        <v>7.9</v>
      </c>
      <c r="AT387" s="6">
        <v>12.5</v>
      </c>
      <c r="AU387" s="7">
        <v>235378.29</v>
      </c>
      <c r="AV387" s="7">
        <v>33944</v>
      </c>
      <c r="AW387" s="6">
        <v>16930</v>
      </c>
      <c r="AX387" s="6">
        <v>8033.6</v>
      </c>
      <c r="AY387" s="6">
        <v>15460.1</v>
      </c>
      <c r="AZ387" s="6">
        <v>6986.6</v>
      </c>
      <c r="BA387" s="6">
        <v>1282.4000000000001</v>
      </c>
      <c r="BB387" s="6">
        <v>2</v>
      </c>
      <c r="BC387" s="6">
        <v>1</v>
      </c>
      <c r="BD387" s="6">
        <v>0.4</v>
      </c>
      <c r="BE387" s="6">
        <v>0.1</v>
      </c>
      <c r="BF387" s="6">
        <v>3.4</v>
      </c>
      <c r="BG387" s="6">
        <v>2.0779999999999998</v>
      </c>
      <c r="BH387" s="6">
        <v>33.299999999999997</v>
      </c>
      <c r="BI387" s="6">
        <v>292.7</v>
      </c>
      <c r="BJ387" s="6">
        <v>0.3</v>
      </c>
    </row>
    <row r="388" spans="1:62">
      <c r="A388" s="5">
        <v>41638</v>
      </c>
      <c r="B388" s="6">
        <v>2692.8</v>
      </c>
      <c r="C388" s="6">
        <v>1428</v>
      </c>
      <c r="D388" s="6">
        <v>4848.6000000000004</v>
      </c>
      <c r="E388" s="6">
        <v>1363.7</v>
      </c>
      <c r="F388" s="6">
        <v>260</v>
      </c>
      <c r="G388" s="6">
        <v>333.8</v>
      </c>
      <c r="H388" s="6">
        <v>0</v>
      </c>
      <c r="I388" s="6">
        <v>0</v>
      </c>
      <c r="J388" s="6">
        <v>451753.9</v>
      </c>
      <c r="K388" s="6">
        <v>179701.8</v>
      </c>
      <c r="L388" s="6">
        <v>43460</v>
      </c>
      <c r="M388" s="6">
        <v>10.4</v>
      </c>
      <c r="N388" s="6">
        <v>17</v>
      </c>
      <c r="O388" s="6">
        <v>13834</v>
      </c>
      <c r="P388" s="6">
        <v>6425.2</v>
      </c>
      <c r="Q388" s="6">
        <v>160271.70000000001</v>
      </c>
      <c r="R388" s="6">
        <v>128741.7</v>
      </c>
      <c r="S388" s="6">
        <v>80688.800000000003</v>
      </c>
      <c r="T388" s="6">
        <v>69052.2</v>
      </c>
      <c r="U388" s="6">
        <v>87575.4</v>
      </c>
      <c r="V388" s="6">
        <v>59359.7</v>
      </c>
      <c r="W388" s="6">
        <v>8778.2999999999993</v>
      </c>
      <c r="X388" s="6">
        <v>6497.1</v>
      </c>
      <c r="Y388" s="6">
        <v>759059.2</v>
      </c>
      <c r="Z388" s="6">
        <v>397638.8</v>
      </c>
      <c r="AA388" s="6">
        <v>1335643</v>
      </c>
      <c r="AB388" s="6">
        <v>131798.20000000001</v>
      </c>
      <c r="AC388" s="6">
        <v>292.8</v>
      </c>
      <c r="AD388" s="6">
        <v>2828</v>
      </c>
      <c r="AE388" s="6">
        <v>120248.8</v>
      </c>
      <c r="AF388" s="6">
        <v>66538.100000000006</v>
      </c>
      <c r="AG388" s="6">
        <v>1333860.8</v>
      </c>
      <c r="AH388" s="6">
        <v>132045.20000000001</v>
      </c>
      <c r="AI388" s="6">
        <v>1047.5</v>
      </c>
      <c r="AJ388" s="6">
        <v>2514</v>
      </c>
      <c r="AK388" s="6">
        <v>12370.1</v>
      </c>
      <c r="AL388" s="6">
        <v>9477.2000000000007</v>
      </c>
      <c r="AM388" s="6">
        <v>49674.1</v>
      </c>
      <c r="AN388" s="6">
        <v>39142.6</v>
      </c>
      <c r="AO388" s="6">
        <v>9322.2999999999993</v>
      </c>
      <c r="AP388" s="6">
        <v>7481.8</v>
      </c>
      <c r="AQ388" s="6">
        <v>16449</v>
      </c>
      <c r="AR388" s="6">
        <v>6510.2</v>
      </c>
      <c r="AS388" s="6">
        <v>7.9</v>
      </c>
      <c r="AT388" s="6">
        <v>12.5</v>
      </c>
      <c r="AU388" s="7">
        <v>235378.29</v>
      </c>
      <c r="AV388" s="7">
        <v>33944</v>
      </c>
      <c r="AW388" s="6">
        <v>17070.7</v>
      </c>
      <c r="AX388" s="6">
        <v>8090.2</v>
      </c>
      <c r="AY388" s="6">
        <v>15593.6</v>
      </c>
      <c r="AZ388" s="6">
        <v>7046.2</v>
      </c>
      <c r="BA388" s="6">
        <v>1306.4000000000001</v>
      </c>
      <c r="BB388" s="6">
        <v>2</v>
      </c>
      <c r="BC388" s="6">
        <v>1</v>
      </c>
      <c r="BD388" s="6">
        <v>0.4</v>
      </c>
      <c r="BE388" s="6">
        <v>0.1</v>
      </c>
      <c r="BF388" s="6">
        <v>3.4</v>
      </c>
      <c r="BG388" s="6">
        <v>2.1</v>
      </c>
      <c r="BH388" s="6">
        <v>33.299999999999997</v>
      </c>
      <c r="BI388" s="6">
        <v>295</v>
      </c>
      <c r="BJ388" s="6">
        <v>0.4</v>
      </c>
    </row>
    <row r="389" spans="1:62">
      <c r="A389" s="5">
        <v>41639</v>
      </c>
      <c r="B389" s="6">
        <v>2692.8</v>
      </c>
      <c r="C389" s="6">
        <v>1428</v>
      </c>
      <c r="D389" s="6">
        <v>4848.6000000000004</v>
      </c>
      <c r="E389" s="6">
        <v>1363.7</v>
      </c>
      <c r="F389" s="6">
        <v>260</v>
      </c>
      <c r="G389" s="6">
        <v>333.8</v>
      </c>
      <c r="H389" s="6">
        <v>0</v>
      </c>
      <c r="I389" s="6">
        <v>0</v>
      </c>
      <c r="J389" s="7">
        <v>452022.7</v>
      </c>
      <c r="K389" s="6">
        <v>179806.7</v>
      </c>
      <c r="L389" s="6">
        <v>43484</v>
      </c>
      <c r="M389" s="7">
        <v>10.4</v>
      </c>
      <c r="N389" s="7">
        <v>17</v>
      </c>
      <c r="O389" s="7">
        <v>13834</v>
      </c>
      <c r="P389" s="7">
        <v>6425.2</v>
      </c>
      <c r="Q389" s="7">
        <v>160299.20000000001</v>
      </c>
      <c r="R389" s="7">
        <v>128764.7</v>
      </c>
      <c r="S389" s="7">
        <v>80706.100000000006</v>
      </c>
      <c r="T389" s="7">
        <v>69065</v>
      </c>
      <c r="U389" s="7">
        <v>87596.1</v>
      </c>
      <c r="V389" s="7">
        <v>59374.9</v>
      </c>
      <c r="W389" s="7">
        <v>8778.2999999999993</v>
      </c>
      <c r="X389" s="7">
        <v>6497</v>
      </c>
      <c r="Y389" s="7">
        <v>759376.7</v>
      </c>
      <c r="Z389" s="7">
        <v>397793.3</v>
      </c>
      <c r="AA389" s="7">
        <v>1335941.8999999999</v>
      </c>
      <c r="AB389" s="7">
        <v>131822.20000000001</v>
      </c>
      <c r="AC389" s="7">
        <v>292.8</v>
      </c>
      <c r="AD389" s="7">
        <v>2828</v>
      </c>
      <c r="AE389" s="7">
        <v>120467.9</v>
      </c>
      <c r="AF389" s="7">
        <v>66658.3</v>
      </c>
      <c r="AG389" s="7">
        <v>1334077.3</v>
      </c>
      <c r="AH389" s="7">
        <v>132069.20000000001</v>
      </c>
      <c r="AI389" s="7">
        <v>1047.5</v>
      </c>
      <c r="AJ389" s="7">
        <v>2514</v>
      </c>
      <c r="AK389" s="7">
        <v>12377.8</v>
      </c>
      <c r="AL389" s="7">
        <v>9482.5</v>
      </c>
      <c r="AM389" s="7">
        <v>49683.7</v>
      </c>
      <c r="AN389" s="7">
        <v>39149.300000000003</v>
      </c>
      <c r="AO389" s="7">
        <v>9339.9</v>
      </c>
      <c r="AP389" s="7">
        <v>7496.5</v>
      </c>
      <c r="AQ389" s="7">
        <v>16478.099999999999</v>
      </c>
      <c r="AR389" s="7">
        <v>6521.9</v>
      </c>
      <c r="AS389" s="7">
        <v>7.9</v>
      </c>
      <c r="AT389" s="7">
        <v>12.5</v>
      </c>
      <c r="AU389" s="7">
        <v>235378.29</v>
      </c>
      <c r="AV389" s="7">
        <v>33944</v>
      </c>
      <c r="AW389" s="7">
        <v>17215.7</v>
      </c>
      <c r="AX389" s="7">
        <v>8164.3</v>
      </c>
      <c r="AY389" s="7">
        <v>15734.5</v>
      </c>
      <c r="AZ389" s="7">
        <v>7114.2</v>
      </c>
      <c r="BA389" s="7">
        <v>1330.4</v>
      </c>
      <c r="BB389" s="6">
        <v>2</v>
      </c>
      <c r="BC389" s="6">
        <v>1</v>
      </c>
      <c r="BD389" s="6">
        <v>0.4</v>
      </c>
      <c r="BE389" s="6">
        <v>0.1</v>
      </c>
      <c r="BF389" s="6">
        <v>3.4</v>
      </c>
      <c r="BG389" s="6">
        <v>2.1</v>
      </c>
      <c r="BH389" s="6">
        <v>33.299999999999997</v>
      </c>
      <c r="BI389" s="6">
        <v>296.8</v>
      </c>
      <c r="BJ389" s="6">
        <v>0.4</v>
      </c>
    </row>
    <row r="390" spans="1:62">
      <c r="A390" s="89">
        <v>41640</v>
      </c>
      <c r="B390" s="18"/>
      <c r="C390" s="18"/>
      <c r="D390" s="18"/>
      <c r="E390" s="18"/>
      <c r="F390" s="18"/>
      <c r="G390" s="18"/>
      <c r="H390" s="18"/>
      <c r="I390" s="18"/>
      <c r="J390" s="19"/>
      <c r="K390" s="19"/>
      <c r="L390" s="20"/>
      <c r="M390" s="18"/>
      <c r="N390" s="18"/>
      <c r="O390" s="21"/>
      <c r="P390" s="18"/>
      <c r="Q390" s="18"/>
      <c r="R390" s="18"/>
      <c r="S390" s="18"/>
      <c r="T390" s="22"/>
      <c r="U390" s="18"/>
      <c r="V390" s="18"/>
      <c r="W390" s="18"/>
      <c r="X390" s="18"/>
      <c r="Y390" s="18"/>
      <c r="Z390" s="18"/>
      <c r="AA390" s="18"/>
      <c r="AB390" s="21"/>
      <c r="AC390" s="18"/>
      <c r="AD390" s="18"/>
      <c r="AE390" s="24"/>
      <c r="AF390" s="25"/>
      <c r="AG390" s="24"/>
      <c r="AH390" s="18"/>
      <c r="AI390" s="18"/>
      <c r="AJ390" s="18"/>
      <c r="AK390" s="18"/>
      <c r="AL390" s="18"/>
      <c r="AM390" s="18"/>
      <c r="AN390" s="18"/>
      <c r="AO390" s="18"/>
      <c r="AP390" s="18"/>
      <c r="AQ390" s="21"/>
      <c r="AR390" s="21"/>
      <c r="AS390" s="18"/>
      <c r="AT390" s="18"/>
      <c r="AU390" s="19"/>
      <c r="AV390" s="19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</row>
    <row r="391" spans="1:62">
      <c r="AW391" s="43"/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P390"/>
  <sheetViews>
    <sheetView zoomScale="110" zoomScaleNormal="110" workbookViewId="0">
      <pane xSplit="1" ySplit="1" topLeftCell="AW107" activePane="bottomRight" state="frozen"/>
      <selection activeCell="D33" sqref="D33"/>
      <selection pane="topRight" activeCell="D33" sqref="D33"/>
      <selection pane="bottomLeft" activeCell="D33" sqref="D33"/>
      <selection pane="bottomRight" activeCell="AW114" sqref="AW114"/>
    </sheetView>
  </sheetViews>
  <sheetFormatPr baseColWidth="10" defaultColWidth="9.1796875" defaultRowHeight="14.5"/>
  <cols>
    <col min="1" max="1" width="11.453125" style="56" customWidth="1"/>
    <col min="2" max="4" width="7.7265625" style="10" customWidth="1"/>
    <col min="5" max="5" width="7.7265625" style="10" hidden="1" customWidth="1"/>
    <col min="6" max="6" width="7.54296875" style="10" hidden="1" customWidth="1"/>
    <col min="7" max="7" width="8.26953125" style="10" hidden="1" customWidth="1"/>
    <col min="8" max="9" width="7.7265625" style="10" customWidth="1"/>
    <col min="10" max="10" width="9.7265625" style="56" customWidth="1"/>
    <col min="11" max="11" width="8.7265625" style="10" customWidth="1"/>
    <col min="12" max="14" width="7.7265625" style="10" customWidth="1"/>
    <col min="15" max="15" width="8.54296875" style="10" bestFit="1" customWidth="1"/>
    <col min="16" max="16" width="7.7265625" style="10" customWidth="1"/>
    <col min="17" max="18" width="8.7265625" style="10" customWidth="1"/>
    <col min="19" max="19" width="8.54296875" style="10" customWidth="1"/>
    <col min="20" max="20" width="7.7265625" style="10" customWidth="1"/>
    <col min="21" max="21" width="8.54296875" style="10" bestFit="1" customWidth="1"/>
    <col min="22" max="24" width="7.7265625" style="10" customWidth="1"/>
    <col min="25" max="26" width="9.26953125" style="10" customWidth="1"/>
    <col min="27" max="27" width="11.1796875" style="10" customWidth="1"/>
    <col min="28" max="28" width="9.26953125" style="10" customWidth="1"/>
    <col min="29" max="29" width="9.7265625" style="10" bestFit="1" customWidth="1"/>
    <col min="30" max="30" width="7.7265625" style="10" customWidth="1"/>
    <col min="31" max="32" width="9.26953125" style="10" customWidth="1"/>
    <col min="33" max="33" width="10.54296875" style="10" bestFit="1" customWidth="1"/>
    <col min="34" max="34" width="9.26953125" style="10" customWidth="1"/>
    <col min="35" max="35" width="7.7265625" style="10" customWidth="1"/>
    <col min="36" max="36" width="9" style="10" customWidth="1"/>
    <col min="37" max="38" width="7.7265625" style="10" customWidth="1"/>
    <col min="39" max="39" width="8.26953125" style="10" customWidth="1"/>
    <col min="40" max="46" width="7.7265625" style="10" customWidth="1"/>
    <col min="47" max="47" width="9.453125" style="56" hidden="1" customWidth="1"/>
    <col min="48" max="48" width="9.453125" style="10" hidden="1" customWidth="1"/>
    <col min="49" max="50" width="7.7265625" style="10" customWidth="1"/>
    <col min="51" max="51" width="9.54296875" style="10" bestFit="1" customWidth="1"/>
    <col min="52" max="52" width="8.54296875" style="10" bestFit="1" customWidth="1"/>
    <col min="53" max="62" width="7.7265625" style="10" customWidth="1"/>
    <col min="63" max="68" width="7.7265625" customWidth="1"/>
    <col min="69" max="279" width="9.1796875" style="10"/>
    <col min="280" max="280" width="24.7265625" style="10" bestFit="1" customWidth="1"/>
    <col min="281" max="281" width="15.453125" style="10" bestFit="1" customWidth="1"/>
    <col min="282" max="282" width="10.1796875" style="10" bestFit="1" customWidth="1"/>
    <col min="283" max="313" width="10.1796875" style="10" customWidth="1"/>
    <col min="314" max="317" width="8.453125" style="10" customWidth="1"/>
    <col min="318" max="318" width="10.1796875" style="10" customWidth="1"/>
    <col min="319" max="323" width="10" style="10" customWidth="1"/>
    <col min="324" max="535" width="9.1796875" style="10"/>
    <col min="536" max="536" width="24.7265625" style="10" bestFit="1" customWidth="1"/>
    <col min="537" max="537" width="15.453125" style="10" bestFit="1" customWidth="1"/>
    <col min="538" max="538" width="10.1796875" style="10" bestFit="1" customWidth="1"/>
    <col min="539" max="569" width="10.1796875" style="10" customWidth="1"/>
    <col min="570" max="573" width="8.453125" style="10" customWidth="1"/>
    <col min="574" max="574" width="10.1796875" style="10" customWidth="1"/>
    <col min="575" max="579" width="10" style="10" customWidth="1"/>
    <col min="580" max="791" width="9.1796875" style="10"/>
    <col min="792" max="792" width="24.7265625" style="10" bestFit="1" customWidth="1"/>
    <col min="793" max="793" width="15.453125" style="10" bestFit="1" customWidth="1"/>
    <col min="794" max="794" width="10.1796875" style="10" bestFit="1" customWidth="1"/>
    <col min="795" max="825" width="10.1796875" style="10" customWidth="1"/>
    <col min="826" max="829" width="8.453125" style="10" customWidth="1"/>
    <col min="830" max="830" width="10.1796875" style="10" customWidth="1"/>
    <col min="831" max="835" width="10" style="10" customWidth="1"/>
    <col min="836" max="1047" width="9.1796875" style="10"/>
    <col min="1048" max="1048" width="24.7265625" style="10" bestFit="1" customWidth="1"/>
    <col min="1049" max="1049" width="15.453125" style="10" bestFit="1" customWidth="1"/>
    <col min="1050" max="1050" width="10.1796875" style="10" bestFit="1" customWidth="1"/>
    <col min="1051" max="1081" width="10.1796875" style="10" customWidth="1"/>
    <col min="1082" max="1085" width="8.453125" style="10" customWidth="1"/>
    <col min="1086" max="1086" width="10.1796875" style="10" customWidth="1"/>
    <col min="1087" max="1091" width="10" style="10" customWidth="1"/>
    <col min="1092" max="1303" width="9.1796875" style="10"/>
    <col min="1304" max="1304" width="24.7265625" style="10" bestFit="1" customWidth="1"/>
    <col min="1305" max="1305" width="15.453125" style="10" bestFit="1" customWidth="1"/>
    <col min="1306" max="1306" width="10.1796875" style="10" bestFit="1" customWidth="1"/>
    <col min="1307" max="1337" width="10.1796875" style="10" customWidth="1"/>
    <col min="1338" max="1341" width="8.453125" style="10" customWidth="1"/>
    <col min="1342" max="1342" width="10.1796875" style="10" customWidth="1"/>
    <col min="1343" max="1347" width="10" style="10" customWidth="1"/>
    <col min="1348" max="1559" width="9.1796875" style="10"/>
    <col min="1560" max="1560" width="24.7265625" style="10" bestFit="1" customWidth="1"/>
    <col min="1561" max="1561" width="15.453125" style="10" bestFit="1" customWidth="1"/>
    <col min="1562" max="1562" width="10.1796875" style="10" bestFit="1" customWidth="1"/>
    <col min="1563" max="1593" width="10.1796875" style="10" customWidth="1"/>
    <col min="1594" max="1597" width="8.453125" style="10" customWidth="1"/>
    <col min="1598" max="1598" width="10.1796875" style="10" customWidth="1"/>
    <col min="1599" max="1603" width="10" style="10" customWidth="1"/>
    <col min="1604" max="1815" width="9.1796875" style="10"/>
    <col min="1816" max="1816" width="24.7265625" style="10" bestFit="1" customWidth="1"/>
    <col min="1817" max="1817" width="15.453125" style="10" bestFit="1" customWidth="1"/>
    <col min="1818" max="1818" width="10.1796875" style="10" bestFit="1" customWidth="1"/>
    <col min="1819" max="1849" width="10.1796875" style="10" customWidth="1"/>
    <col min="1850" max="1853" width="8.453125" style="10" customWidth="1"/>
    <col min="1854" max="1854" width="10.1796875" style="10" customWidth="1"/>
    <col min="1855" max="1859" width="10" style="10" customWidth="1"/>
    <col min="1860" max="2071" width="9.1796875" style="10"/>
    <col min="2072" max="2072" width="24.7265625" style="10" bestFit="1" customWidth="1"/>
    <col min="2073" max="2073" width="15.453125" style="10" bestFit="1" customWidth="1"/>
    <col min="2074" max="2074" width="10.1796875" style="10" bestFit="1" customWidth="1"/>
    <col min="2075" max="2105" width="10.1796875" style="10" customWidth="1"/>
    <col min="2106" max="2109" width="8.453125" style="10" customWidth="1"/>
    <col min="2110" max="2110" width="10.1796875" style="10" customWidth="1"/>
    <col min="2111" max="2115" width="10" style="10" customWidth="1"/>
    <col min="2116" max="2327" width="9.1796875" style="10"/>
    <col min="2328" max="2328" width="24.7265625" style="10" bestFit="1" customWidth="1"/>
    <col min="2329" max="2329" width="15.453125" style="10" bestFit="1" customWidth="1"/>
    <col min="2330" max="2330" width="10.1796875" style="10" bestFit="1" customWidth="1"/>
    <col min="2331" max="2361" width="10.1796875" style="10" customWidth="1"/>
    <col min="2362" max="2365" width="8.453125" style="10" customWidth="1"/>
    <col min="2366" max="2366" width="10.1796875" style="10" customWidth="1"/>
    <col min="2367" max="2371" width="10" style="10" customWidth="1"/>
    <col min="2372" max="2583" width="9.1796875" style="10"/>
    <col min="2584" max="2584" width="24.7265625" style="10" bestFit="1" customWidth="1"/>
    <col min="2585" max="2585" width="15.453125" style="10" bestFit="1" customWidth="1"/>
    <col min="2586" max="2586" width="10.1796875" style="10" bestFit="1" customWidth="1"/>
    <col min="2587" max="2617" width="10.1796875" style="10" customWidth="1"/>
    <col min="2618" max="2621" width="8.453125" style="10" customWidth="1"/>
    <col min="2622" max="2622" width="10.1796875" style="10" customWidth="1"/>
    <col min="2623" max="2627" width="10" style="10" customWidth="1"/>
    <col min="2628" max="2839" width="9.1796875" style="10"/>
    <col min="2840" max="2840" width="24.7265625" style="10" bestFit="1" customWidth="1"/>
    <col min="2841" max="2841" width="15.453125" style="10" bestFit="1" customWidth="1"/>
    <col min="2842" max="2842" width="10.1796875" style="10" bestFit="1" customWidth="1"/>
    <col min="2843" max="2873" width="10.1796875" style="10" customWidth="1"/>
    <col min="2874" max="2877" width="8.453125" style="10" customWidth="1"/>
    <col min="2878" max="2878" width="10.1796875" style="10" customWidth="1"/>
    <col min="2879" max="2883" width="10" style="10" customWidth="1"/>
    <col min="2884" max="3095" width="9.1796875" style="10"/>
    <col min="3096" max="3096" width="24.7265625" style="10" bestFit="1" customWidth="1"/>
    <col min="3097" max="3097" width="15.453125" style="10" bestFit="1" customWidth="1"/>
    <col min="3098" max="3098" width="10.1796875" style="10" bestFit="1" customWidth="1"/>
    <col min="3099" max="3129" width="10.1796875" style="10" customWidth="1"/>
    <col min="3130" max="3133" width="8.453125" style="10" customWidth="1"/>
    <col min="3134" max="3134" width="10.1796875" style="10" customWidth="1"/>
    <col min="3135" max="3139" width="10" style="10" customWidth="1"/>
    <col min="3140" max="3351" width="9.1796875" style="10"/>
    <col min="3352" max="3352" width="24.7265625" style="10" bestFit="1" customWidth="1"/>
    <col min="3353" max="3353" width="15.453125" style="10" bestFit="1" customWidth="1"/>
    <col min="3354" max="3354" width="10.1796875" style="10" bestFit="1" customWidth="1"/>
    <col min="3355" max="3385" width="10.1796875" style="10" customWidth="1"/>
    <col min="3386" max="3389" width="8.453125" style="10" customWidth="1"/>
    <col min="3390" max="3390" width="10.1796875" style="10" customWidth="1"/>
    <col min="3391" max="3395" width="10" style="10" customWidth="1"/>
    <col min="3396" max="3607" width="9.1796875" style="10"/>
    <col min="3608" max="3608" width="24.7265625" style="10" bestFit="1" customWidth="1"/>
    <col min="3609" max="3609" width="15.453125" style="10" bestFit="1" customWidth="1"/>
    <col min="3610" max="3610" width="10.1796875" style="10" bestFit="1" customWidth="1"/>
    <col min="3611" max="3641" width="10.1796875" style="10" customWidth="1"/>
    <col min="3642" max="3645" width="8.453125" style="10" customWidth="1"/>
    <col min="3646" max="3646" width="10.1796875" style="10" customWidth="1"/>
    <col min="3647" max="3651" width="10" style="10" customWidth="1"/>
    <col min="3652" max="3863" width="9.1796875" style="10"/>
    <col min="3864" max="3864" width="24.7265625" style="10" bestFit="1" customWidth="1"/>
    <col min="3865" max="3865" width="15.453125" style="10" bestFit="1" customWidth="1"/>
    <col min="3866" max="3866" width="10.1796875" style="10" bestFit="1" customWidth="1"/>
    <col min="3867" max="3897" width="10.1796875" style="10" customWidth="1"/>
    <col min="3898" max="3901" width="8.453125" style="10" customWidth="1"/>
    <col min="3902" max="3902" width="10.1796875" style="10" customWidth="1"/>
    <col min="3903" max="3907" width="10" style="10" customWidth="1"/>
    <col min="3908" max="4119" width="9.1796875" style="10"/>
    <col min="4120" max="4120" width="24.7265625" style="10" bestFit="1" customWidth="1"/>
    <col min="4121" max="4121" width="15.453125" style="10" bestFit="1" customWidth="1"/>
    <col min="4122" max="4122" width="10.1796875" style="10" bestFit="1" customWidth="1"/>
    <col min="4123" max="4153" width="10.1796875" style="10" customWidth="1"/>
    <col min="4154" max="4157" width="8.453125" style="10" customWidth="1"/>
    <col min="4158" max="4158" width="10.1796875" style="10" customWidth="1"/>
    <col min="4159" max="4163" width="10" style="10" customWidth="1"/>
    <col min="4164" max="4375" width="9.1796875" style="10"/>
    <col min="4376" max="4376" width="24.7265625" style="10" bestFit="1" customWidth="1"/>
    <col min="4377" max="4377" width="15.453125" style="10" bestFit="1" customWidth="1"/>
    <col min="4378" max="4378" width="10.1796875" style="10" bestFit="1" customWidth="1"/>
    <col min="4379" max="4409" width="10.1796875" style="10" customWidth="1"/>
    <col min="4410" max="4413" width="8.453125" style="10" customWidth="1"/>
    <col min="4414" max="4414" width="10.1796875" style="10" customWidth="1"/>
    <col min="4415" max="4419" width="10" style="10" customWidth="1"/>
    <col min="4420" max="4631" width="9.1796875" style="10"/>
    <col min="4632" max="4632" width="24.7265625" style="10" bestFit="1" customWidth="1"/>
    <col min="4633" max="4633" width="15.453125" style="10" bestFit="1" customWidth="1"/>
    <col min="4634" max="4634" width="10.1796875" style="10" bestFit="1" customWidth="1"/>
    <col min="4635" max="4665" width="10.1796875" style="10" customWidth="1"/>
    <col min="4666" max="4669" width="8.453125" style="10" customWidth="1"/>
    <col min="4670" max="4670" width="10.1796875" style="10" customWidth="1"/>
    <col min="4671" max="4675" width="10" style="10" customWidth="1"/>
    <col min="4676" max="4887" width="9.1796875" style="10"/>
    <col min="4888" max="4888" width="24.7265625" style="10" bestFit="1" customWidth="1"/>
    <col min="4889" max="4889" width="15.453125" style="10" bestFit="1" customWidth="1"/>
    <col min="4890" max="4890" width="10.1796875" style="10" bestFit="1" customWidth="1"/>
    <col min="4891" max="4921" width="10.1796875" style="10" customWidth="1"/>
    <col min="4922" max="4925" width="8.453125" style="10" customWidth="1"/>
    <col min="4926" max="4926" width="10.1796875" style="10" customWidth="1"/>
    <col min="4927" max="4931" width="10" style="10" customWidth="1"/>
    <col min="4932" max="5143" width="9.1796875" style="10"/>
    <col min="5144" max="5144" width="24.7265625" style="10" bestFit="1" customWidth="1"/>
    <col min="5145" max="5145" width="15.453125" style="10" bestFit="1" customWidth="1"/>
    <col min="5146" max="5146" width="10.1796875" style="10" bestFit="1" customWidth="1"/>
    <col min="5147" max="5177" width="10.1796875" style="10" customWidth="1"/>
    <col min="5178" max="5181" width="8.453125" style="10" customWidth="1"/>
    <col min="5182" max="5182" width="10.1796875" style="10" customWidth="1"/>
    <col min="5183" max="5187" width="10" style="10" customWidth="1"/>
    <col min="5188" max="5399" width="9.1796875" style="10"/>
    <col min="5400" max="5400" width="24.7265625" style="10" bestFit="1" customWidth="1"/>
    <col min="5401" max="5401" width="15.453125" style="10" bestFit="1" customWidth="1"/>
    <col min="5402" max="5402" width="10.1796875" style="10" bestFit="1" customWidth="1"/>
    <col min="5403" max="5433" width="10.1796875" style="10" customWidth="1"/>
    <col min="5434" max="5437" width="8.453125" style="10" customWidth="1"/>
    <col min="5438" max="5438" width="10.1796875" style="10" customWidth="1"/>
    <col min="5439" max="5443" width="10" style="10" customWidth="1"/>
    <col min="5444" max="5655" width="9.1796875" style="10"/>
    <col min="5656" max="5656" width="24.7265625" style="10" bestFit="1" customWidth="1"/>
    <col min="5657" max="5657" width="15.453125" style="10" bestFit="1" customWidth="1"/>
    <col min="5658" max="5658" width="10.1796875" style="10" bestFit="1" customWidth="1"/>
    <col min="5659" max="5689" width="10.1796875" style="10" customWidth="1"/>
    <col min="5690" max="5693" width="8.453125" style="10" customWidth="1"/>
    <col min="5694" max="5694" width="10.1796875" style="10" customWidth="1"/>
    <col min="5695" max="5699" width="10" style="10" customWidth="1"/>
    <col min="5700" max="5911" width="9.1796875" style="10"/>
    <col min="5912" max="5912" width="24.7265625" style="10" bestFit="1" customWidth="1"/>
    <col min="5913" max="5913" width="15.453125" style="10" bestFit="1" customWidth="1"/>
    <col min="5914" max="5914" width="10.1796875" style="10" bestFit="1" customWidth="1"/>
    <col min="5915" max="5945" width="10.1796875" style="10" customWidth="1"/>
    <col min="5946" max="5949" width="8.453125" style="10" customWidth="1"/>
    <col min="5950" max="5950" width="10.1796875" style="10" customWidth="1"/>
    <col min="5951" max="5955" width="10" style="10" customWidth="1"/>
    <col min="5956" max="6167" width="9.1796875" style="10"/>
    <col min="6168" max="6168" width="24.7265625" style="10" bestFit="1" customWidth="1"/>
    <col min="6169" max="6169" width="15.453125" style="10" bestFit="1" customWidth="1"/>
    <col min="6170" max="6170" width="10.1796875" style="10" bestFit="1" customWidth="1"/>
    <col min="6171" max="6201" width="10.1796875" style="10" customWidth="1"/>
    <col min="6202" max="6205" width="8.453125" style="10" customWidth="1"/>
    <col min="6206" max="6206" width="10.1796875" style="10" customWidth="1"/>
    <col min="6207" max="6211" width="10" style="10" customWidth="1"/>
    <col min="6212" max="6423" width="9.1796875" style="10"/>
    <col min="6424" max="6424" width="24.7265625" style="10" bestFit="1" customWidth="1"/>
    <col min="6425" max="6425" width="15.453125" style="10" bestFit="1" customWidth="1"/>
    <col min="6426" max="6426" width="10.1796875" style="10" bestFit="1" customWidth="1"/>
    <col min="6427" max="6457" width="10.1796875" style="10" customWidth="1"/>
    <col min="6458" max="6461" width="8.453125" style="10" customWidth="1"/>
    <col min="6462" max="6462" width="10.1796875" style="10" customWidth="1"/>
    <col min="6463" max="6467" width="10" style="10" customWidth="1"/>
    <col min="6468" max="6679" width="9.1796875" style="10"/>
    <col min="6680" max="6680" width="24.7265625" style="10" bestFit="1" customWidth="1"/>
    <col min="6681" max="6681" width="15.453125" style="10" bestFit="1" customWidth="1"/>
    <col min="6682" max="6682" width="10.1796875" style="10" bestFit="1" customWidth="1"/>
    <col min="6683" max="6713" width="10.1796875" style="10" customWidth="1"/>
    <col min="6714" max="6717" width="8.453125" style="10" customWidth="1"/>
    <col min="6718" max="6718" width="10.1796875" style="10" customWidth="1"/>
    <col min="6719" max="6723" width="10" style="10" customWidth="1"/>
    <col min="6724" max="6935" width="9.1796875" style="10"/>
    <col min="6936" max="6936" width="24.7265625" style="10" bestFit="1" customWidth="1"/>
    <col min="6937" max="6937" width="15.453125" style="10" bestFit="1" customWidth="1"/>
    <col min="6938" max="6938" width="10.1796875" style="10" bestFit="1" customWidth="1"/>
    <col min="6939" max="6969" width="10.1796875" style="10" customWidth="1"/>
    <col min="6970" max="6973" width="8.453125" style="10" customWidth="1"/>
    <col min="6974" max="6974" width="10.1796875" style="10" customWidth="1"/>
    <col min="6975" max="6979" width="10" style="10" customWidth="1"/>
    <col min="6980" max="7191" width="9.1796875" style="10"/>
    <col min="7192" max="7192" width="24.7265625" style="10" bestFit="1" customWidth="1"/>
    <col min="7193" max="7193" width="15.453125" style="10" bestFit="1" customWidth="1"/>
    <col min="7194" max="7194" width="10.1796875" style="10" bestFit="1" customWidth="1"/>
    <col min="7195" max="7225" width="10.1796875" style="10" customWidth="1"/>
    <col min="7226" max="7229" width="8.453125" style="10" customWidth="1"/>
    <col min="7230" max="7230" width="10.1796875" style="10" customWidth="1"/>
    <col min="7231" max="7235" width="10" style="10" customWidth="1"/>
    <col min="7236" max="7447" width="9.1796875" style="10"/>
    <col min="7448" max="7448" width="24.7265625" style="10" bestFit="1" customWidth="1"/>
    <col min="7449" max="7449" width="15.453125" style="10" bestFit="1" customWidth="1"/>
    <col min="7450" max="7450" width="10.1796875" style="10" bestFit="1" customWidth="1"/>
    <col min="7451" max="7481" width="10.1796875" style="10" customWidth="1"/>
    <col min="7482" max="7485" width="8.453125" style="10" customWidth="1"/>
    <col min="7486" max="7486" width="10.1796875" style="10" customWidth="1"/>
    <col min="7487" max="7491" width="10" style="10" customWidth="1"/>
    <col min="7492" max="7703" width="9.1796875" style="10"/>
    <col min="7704" max="7704" width="24.7265625" style="10" bestFit="1" customWidth="1"/>
    <col min="7705" max="7705" width="15.453125" style="10" bestFit="1" customWidth="1"/>
    <col min="7706" max="7706" width="10.1796875" style="10" bestFit="1" customWidth="1"/>
    <col min="7707" max="7737" width="10.1796875" style="10" customWidth="1"/>
    <col min="7738" max="7741" width="8.453125" style="10" customWidth="1"/>
    <col min="7742" max="7742" width="10.1796875" style="10" customWidth="1"/>
    <col min="7743" max="7747" width="10" style="10" customWidth="1"/>
    <col min="7748" max="7959" width="9.1796875" style="10"/>
    <col min="7960" max="7960" width="24.7265625" style="10" bestFit="1" customWidth="1"/>
    <col min="7961" max="7961" width="15.453125" style="10" bestFit="1" customWidth="1"/>
    <col min="7962" max="7962" width="10.1796875" style="10" bestFit="1" customWidth="1"/>
    <col min="7963" max="7993" width="10.1796875" style="10" customWidth="1"/>
    <col min="7994" max="7997" width="8.453125" style="10" customWidth="1"/>
    <col min="7998" max="7998" width="10.1796875" style="10" customWidth="1"/>
    <col min="7999" max="8003" width="10" style="10" customWidth="1"/>
    <col min="8004" max="8215" width="9.1796875" style="10"/>
    <col min="8216" max="8216" width="24.7265625" style="10" bestFit="1" customWidth="1"/>
    <col min="8217" max="8217" width="15.453125" style="10" bestFit="1" customWidth="1"/>
    <col min="8218" max="8218" width="10.1796875" style="10" bestFit="1" customWidth="1"/>
    <col min="8219" max="8249" width="10.1796875" style="10" customWidth="1"/>
    <col min="8250" max="8253" width="8.453125" style="10" customWidth="1"/>
    <col min="8254" max="8254" width="10.1796875" style="10" customWidth="1"/>
    <col min="8255" max="8259" width="10" style="10" customWidth="1"/>
    <col min="8260" max="8471" width="9.1796875" style="10"/>
    <col min="8472" max="8472" width="24.7265625" style="10" bestFit="1" customWidth="1"/>
    <col min="8473" max="8473" width="15.453125" style="10" bestFit="1" customWidth="1"/>
    <col min="8474" max="8474" width="10.1796875" style="10" bestFit="1" customWidth="1"/>
    <col min="8475" max="8505" width="10.1796875" style="10" customWidth="1"/>
    <col min="8506" max="8509" width="8.453125" style="10" customWidth="1"/>
    <col min="8510" max="8510" width="10.1796875" style="10" customWidth="1"/>
    <col min="8511" max="8515" width="10" style="10" customWidth="1"/>
    <col min="8516" max="8727" width="9.1796875" style="10"/>
    <col min="8728" max="8728" width="24.7265625" style="10" bestFit="1" customWidth="1"/>
    <col min="8729" max="8729" width="15.453125" style="10" bestFit="1" customWidth="1"/>
    <col min="8730" max="8730" width="10.1796875" style="10" bestFit="1" customWidth="1"/>
    <col min="8731" max="8761" width="10.1796875" style="10" customWidth="1"/>
    <col min="8762" max="8765" width="8.453125" style="10" customWidth="1"/>
    <col min="8766" max="8766" width="10.1796875" style="10" customWidth="1"/>
    <col min="8767" max="8771" width="10" style="10" customWidth="1"/>
    <col min="8772" max="8983" width="9.1796875" style="10"/>
    <col min="8984" max="8984" width="24.7265625" style="10" bestFit="1" customWidth="1"/>
    <col min="8985" max="8985" width="15.453125" style="10" bestFit="1" customWidth="1"/>
    <col min="8986" max="8986" width="10.1796875" style="10" bestFit="1" customWidth="1"/>
    <col min="8987" max="9017" width="10.1796875" style="10" customWidth="1"/>
    <col min="9018" max="9021" width="8.453125" style="10" customWidth="1"/>
    <col min="9022" max="9022" width="10.1796875" style="10" customWidth="1"/>
    <col min="9023" max="9027" width="10" style="10" customWidth="1"/>
    <col min="9028" max="9239" width="9.1796875" style="10"/>
    <col min="9240" max="9240" width="24.7265625" style="10" bestFit="1" customWidth="1"/>
    <col min="9241" max="9241" width="15.453125" style="10" bestFit="1" customWidth="1"/>
    <col min="9242" max="9242" width="10.1796875" style="10" bestFit="1" customWidth="1"/>
    <col min="9243" max="9273" width="10.1796875" style="10" customWidth="1"/>
    <col min="9274" max="9277" width="8.453125" style="10" customWidth="1"/>
    <col min="9278" max="9278" width="10.1796875" style="10" customWidth="1"/>
    <col min="9279" max="9283" width="10" style="10" customWidth="1"/>
    <col min="9284" max="9495" width="9.1796875" style="10"/>
    <col min="9496" max="9496" width="24.7265625" style="10" bestFit="1" customWidth="1"/>
    <col min="9497" max="9497" width="15.453125" style="10" bestFit="1" customWidth="1"/>
    <col min="9498" max="9498" width="10.1796875" style="10" bestFit="1" customWidth="1"/>
    <col min="9499" max="9529" width="10.1796875" style="10" customWidth="1"/>
    <col min="9530" max="9533" width="8.453125" style="10" customWidth="1"/>
    <col min="9534" max="9534" width="10.1796875" style="10" customWidth="1"/>
    <col min="9535" max="9539" width="10" style="10" customWidth="1"/>
    <col min="9540" max="9751" width="9.1796875" style="10"/>
    <col min="9752" max="9752" width="24.7265625" style="10" bestFit="1" customWidth="1"/>
    <col min="9753" max="9753" width="15.453125" style="10" bestFit="1" customWidth="1"/>
    <col min="9754" max="9754" width="10.1796875" style="10" bestFit="1" customWidth="1"/>
    <col min="9755" max="9785" width="10.1796875" style="10" customWidth="1"/>
    <col min="9786" max="9789" width="8.453125" style="10" customWidth="1"/>
    <col min="9790" max="9790" width="10.1796875" style="10" customWidth="1"/>
    <col min="9791" max="9795" width="10" style="10" customWidth="1"/>
    <col min="9796" max="10007" width="9.1796875" style="10"/>
    <col min="10008" max="10008" width="24.7265625" style="10" bestFit="1" customWidth="1"/>
    <col min="10009" max="10009" width="15.453125" style="10" bestFit="1" customWidth="1"/>
    <col min="10010" max="10010" width="10.1796875" style="10" bestFit="1" customWidth="1"/>
    <col min="10011" max="10041" width="10.1796875" style="10" customWidth="1"/>
    <col min="10042" max="10045" width="8.453125" style="10" customWidth="1"/>
    <col min="10046" max="10046" width="10.1796875" style="10" customWidth="1"/>
    <col min="10047" max="10051" width="10" style="10" customWidth="1"/>
    <col min="10052" max="10263" width="9.1796875" style="10"/>
    <col min="10264" max="10264" width="24.7265625" style="10" bestFit="1" customWidth="1"/>
    <col min="10265" max="10265" width="15.453125" style="10" bestFit="1" customWidth="1"/>
    <col min="10266" max="10266" width="10.1796875" style="10" bestFit="1" customWidth="1"/>
    <col min="10267" max="10297" width="10.1796875" style="10" customWidth="1"/>
    <col min="10298" max="10301" width="8.453125" style="10" customWidth="1"/>
    <col min="10302" max="10302" width="10.1796875" style="10" customWidth="1"/>
    <col min="10303" max="10307" width="10" style="10" customWidth="1"/>
    <col min="10308" max="10519" width="9.1796875" style="10"/>
    <col min="10520" max="10520" width="24.7265625" style="10" bestFit="1" customWidth="1"/>
    <col min="10521" max="10521" width="15.453125" style="10" bestFit="1" customWidth="1"/>
    <col min="10522" max="10522" width="10.1796875" style="10" bestFit="1" customWidth="1"/>
    <col min="10523" max="10553" width="10.1796875" style="10" customWidth="1"/>
    <col min="10554" max="10557" width="8.453125" style="10" customWidth="1"/>
    <col min="10558" max="10558" width="10.1796875" style="10" customWidth="1"/>
    <col min="10559" max="10563" width="10" style="10" customWidth="1"/>
    <col min="10564" max="10775" width="9.1796875" style="10"/>
    <col min="10776" max="10776" width="24.7265625" style="10" bestFit="1" customWidth="1"/>
    <col min="10777" max="10777" width="15.453125" style="10" bestFit="1" customWidth="1"/>
    <col min="10778" max="10778" width="10.1796875" style="10" bestFit="1" customWidth="1"/>
    <col min="10779" max="10809" width="10.1796875" style="10" customWidth="1"/>
    <col min="10810" max="10813" width="8.453125" style="10" customWidth="1"/>
    <col min="10814" max="10814" width="10.1796875" style="10" customWidth="1"/>
    <col min="10815" max="10819" width="10" style="10" customWidth="1"/>
    <col min="10820" max="11031" width="9.1796875" style="10"/>
    <col min="11032" max="11032" width="24.7265625" style="10" bestFit="1" customWidth="1"/>
    <col min="11033" max="11033" width="15.453125" style="10" bestFit="1" customWidth="1"/>
    <col min="11034" max="11034" width="10.1796875" style="10" bestFit="1" customWidth="1"/>
    <col min="11035" max="11065" width="10.1796875" style="10" customWidth="1"/>
    <col min="11066" max="11069" width="8.453125" style="10" customWidth="1"/>
    <col min="11070" max="11070" width="10.1796875" style="10" customWidth="1"/>
    <col min="11071" max="11075" width="10" style="10" customWidth="1"/>
    <col min="11076" max="11287" width="9.1796875" style="10"/>
    <col min="11288" max="11288" width="24.7265625" style="10" bestFit="1" customWidth="1"/>
    <col min="11289" max="11289" width="15.453125" style="10" bestFit="1" customWidth="1"/>
    <col min="11290" max="11290" width="10.1796875" style="10" bestFit="1" customWidth="1"/>
    <col min="11291" max="11321" width="10.1796875" style="10" customWidth="1"/>
    <col min="11322" max="11325" width="8.453125" style="10" customWidth="1"/>
    <col min="11326" max="11326" width="10.1796875" style="10" customWidth="1"/>
    <col min="11327" max="11331" width="10" style="10" customWidth="1"/>
    <col min="11332" max="11543" width="9.1796875" style="10"/>
    <col min="11544" max="11544" width="24.7265625" style="10" bestFit="1" customWidth="1"/>
    <col min="11545" max="11545" width="15.453125" style="10" bestFit="1" customWidth="1"/>
    <col min="11546" max="11546" width="10.1796875" style="10" bestFit="1" customWidth="1"/>
    <col min="11547" max="11577" width="10.1796875" style="10" customWidth="1"/>
    <col min="11578" max="11581" width="8.453125" style="10" customWidth="1"/>
    <col min="11582" max="11582" width="10.1796875" style="10" customWidth="1"/>
    <col min="11583" max="11587" width="10" style="10" customWidth="1"/>
    <col min="11588" max="11799" width="9.1796875" style="10"/>
    <col min="11800" max="11800" width="24.7265625" style="10" bestFit="1" customWidth="1"/>
    <col min="11801" max="11801" width="15.453125" style="10" bestFit="1" customWidth="1"/>
    <col min="11802" max="11802" width="10.1796875" style="10" bestFit="1" customWidth="1"/>
    <col min="11803" max="11833" width="10.1796875" style="10" customWidth="1"/>
    <col min="11834" max="11837" width="8.453125" style="10" customWidth="1"/>
    <col min="11838" max="11838" width="10.1796875" style="10" customWidth="1"/>
    <col min="11839" max="11843" width="10" style="10" customWidth="1"/>
    <col min="11844" max="12055" width="9.1796875" style="10"/>
    <col min="12056" max="12056" width="24.7265625" style="10" bestFit="1" customWidth="1"/>
    <col min="12057" max="12057" width="15.453125" style="10" bestFit="1" customWidth="1"/>
    <col min="12058" max="12058" width="10.1796875" style="10" bestFit="1" customWidth="1"/>
    <col min="12059" max="12089" width="10.1796875" style="10" customWidth="1"/>
    <col min="12090" max="12093" width="8.453125" style="10" customWidth="1"/>
    <col min="12094" max="12094" width="10.1796875" style="10" customWidth="1"/>
    <col min="12095" max="12099" width="10" style="10" customWidth="1"/>
    <col min="12100" max="12311" width="9.1796875" style="10"/>
    <col min="12312" max="12312" width="24.7265625" style="10" bestFit="1" customWidth="1"/>
    <col min="12313" max="12313" width="15.453125" style="10" bestFit="1" customWidth="1"/>
    <col min="12314" max="12314" width="10.1796875" style="10" bestFit="1" customWidth="1"/>
    <col min="12315" max="12345" width="10.1796875" style="10" customWidth="1"/>
    <col min="12346" max="12349" width="8.453125" style="10" customWidth="1"/>
    <col min="12350" max="12350" width="10.1796875" style="10" customWidth="1"/>
    <col min="12351" max="12355" width="10" style="10" customWidth="1"/>
    <col min="12356" max="12567" width="9.1796875" style="10"/>
    <col min="12568" max="12568" width="24.7265625" style="10" bestFit="1" customWidth="1"/>
    <col min="12569" max="12569" width="15.453125" style="10" bestFit="1" customWidth="1"/>
    <col min="12570" max="12570" width="10.1796875" style="10" bestFit="1" customWidth="1"/>
    <col min="12571" max="12601" width="10.1796875" style="10" customWidth="1"/>
    <col min="12602" max="12605" width="8.453125" style="10" customWidth="1"/>
    <col min="12606" max="12606" width="10.1796875" style="10" customWidth="1"/>
    <col min="12607" max="12611" width="10" style="10" customWidth="1"/>
    <col min="12612" max="12823" width="9.1796875" style="10"/>
    <col min="12824" max="12824" width="24.7265625" style="10" bestFit="1" customWidth="1"/>
    <col min="12825" max="12825" width="15.453125" style="10" bestFit="1" customWidth="1"/>
    <col min="12826" max="12826" width="10.1796875" style="10" bestFit="1" customWidth="1"/>
    <col min="12827" max="12857" width="10.1796875" style="10" customWidth="1"/>
    <col min="12858" max="12861" width="8.453125" style="10" customWidth="1"/>
    <col min="12862" max="12862" width="10.1796875" style="10" customWidth="1"/>
    <col min="12863" max="12867" width="10" style="10" customWidth="1"/>
    <col min="12868" max="13079" width="9.1796875" style="10"/>
    <col min="13080" max="13080" width="24.7265625" style="10" bestFit="1" customWidth="1"/>
    <col min="13081" max="13081" width="15.453125" style="10" bestFit="1" customWidth="1"/>
    <col min="13082" max="13082" width="10.1796875" style="10" bestFit="1" customWidth="1"/>
    <col min="13083" max="13113" width="10.1796875" style="10" customWidth="1"/>
    <col min="13114" max="13117" width="8.453125" style="10" customWidth="1"/>
    <col min="13118" max="13118" width="10.1796875" style="10" customWidth="1"/>
    <col min="13119" max="13123" width="10" style="10" customWidth="1"/>
    <col min="13124" max="13335" width="9.1796875" style="10"/>
    <col min="13336" max="13336" width="24.7265625" style="10" bestFit="1" customWidth="1"/>
    <col min="13337" max="13337" width="15.453125" style="10" bestFit="1" customWidth="1"/>
    <col min="13338" max="13338" width="10.1796875" style="10" bestFit="1" customWidth="1"/>
    <col min="13339" max="13369" width="10.1796875" style="10" customWidth="1"/>
    <col min="13370" max="13373" width="8.453125" style="10" customWidth="1"/>
    <col min="13374" max="13374" width="10.1796875" style="10" customWidth="1"/>
    <col min="13375" max="13379" width="10" style="10" customWidth="1"/>
    <col min="13380" max="13591" width="9.1796875" style="10"/>
    <col min="13592" max="13592" width="24.7265625" style="10" bestFit="1" customWidth="1"/>
    <col min="13593" max="13593" width="15.453125" style="10" bestFit="1" customWidth="1"/>
    <col min="13594" max="13594" width="10.1796875" style="10" bestFit="1" customWidth="1"/>
    <col min="13595" max="13625" width="10.1796875" style="10" customWidth="1"/>
    <col min="13626" max="13629" width="8.453125" style="10" customWidth="1"/>
    <col min="13630" max="13630" width="10.1796875" style="10" customWidth="1"/>
    <col min="13631" max="13635" width="10" style="10" customWidth="1"/>
    <col min="13636" max="13847" width="9.1796875" style="10"/>
    <col min="13848" max="13848" width="24.7265625" style="10" bestFit="1" customWidth="1"/>
    <col min="13849" max="13849" width="15.453125" style="10" bestFit="1" customWidth="1"/>
    <col min="13850" max="13850" width="10.1796875" style="10" bestFit="1" customWidth="1"/>
    <col min="13851" max="13881" width="10.1796875" style="10" customWidth="1"/>
    <col min="13882" max="13885" width="8.453125" style="10" customWidth="1"/>
    <col min="13886" max="13886" width="10.1796875" style="10" customWidth="1"/>
    <col min="13887" max="13891" width="10" style="10" customWidth="1"/>
    <col min="13892" max="14103" width="9.1796875" style="10"/>
    <col min="14104" max="14104" width="24.7265625" style="10" bestFit="1" customWidth="1"/>
    <col min="14105" max="14105" width="15.453125" style="10" bestFit="1" customWidth="1"/>
    <col min="14106" max="14106" width="10.1796875" style="10" bestFit="1" customWidth="1"/>
    <col min="14107" max="14137" width="10.1796875" style="10" customWidth="1"/>
    <col min="14138" max="14141" width="8.453125" style="10" customWidth="1"/>
    <col min="14142" max="14142" width="10.1796875" style="10" customWidth="1"/>
    <col min="14143" max="14147" width="10" style="10" customWidth="1"/>
    <col min="14148" max="14359" width="9.1796875" style="10"/>
    <col min="14360" max="14360" width="24.7265625" style="10" bestFit="1" customWidth="1"/>
    <col min="14361" max="14361" width="15.453125" style="10" bestFit="1" customWidth="1"/>
    <col min="14362" max="14362" width="10.1796875" style="10" bestFit="1" customWidth="1"/>
    <col min="14363" max="14393" width="10.1796875" style="10" customWidth="1"/>
    <col min="14394" max="14397" width="8.453125" style="10" customWidth="1"/>
    <col min="14398" max="14398" width="10.1796875" style="10" customWidth="1"/>
    <col min="14399" max="14403" width="10" style="10" customWidth="1"/>
    <col min="14404" max="14615" width="9.1796875" style="10"/>
    <col min="14616" max="14616" width="24.7265625" style="10" bestFit="1" customWidth="1"/>
    <col min="14617" max="14617" width="15.453125" style="10" bestFit="1" customWidth="1"/>
    <col min="14618" max="14618" width="10.1796875" style="10" bestFit="1" customWidth="1"/>
    <col min="14619" max="14649" width="10.1796875" style="10" customWidth="1"/>
    <col min="14650" max="14653" width="8.453125" style="10" customWidth="1"/>
    <col min="14654" max="14654" width="10.1796875" style="10" customWidth="1"/>
    <col min="14655" max="14659" width="10" style="10" customWidth="1"/>
    <col min="14660" max="14871" width="9.1796875" style="10"/>
    <col min="14872" max="14872" width="24.7265625" style="10" bestFit="1" customWidth="1"/>
    <col min="14873" max="14873" width="15.453125" style="10" bestFit="1" customWidth="1"/>
    <col min="14874" max="14874" width="10.1796875" style="10" bestFit="1" customWidth="1"/>
    <col min="14875" max="14905" width="10.1796875" style="10" customWidth="1"/>
    <col min="14906" max="14909" width="8.453125" style="10" customWidth="1"/>
    <col min="14910" max="14910" width="10.1796875" style="10" customWidth="1"/>
    <col min="14911" max="14915" width="10" style="10" customWidth="1"/>
    <col min="14916" max="15127" width="9.1796875" style="10"/>
    <col min="15128" max="15128" width="24.7265625" style="10" bestFit="1" customWidth="1"/>
    <col min="15129" max="15129" width="15.453125" style="10" bestFit="1" customWidth="1"/>
    <col min="15130" max="15130" width="10.1796875" style="10" bestFit="1" customWidth="1"/>
    <col min="15131" max="15161" width="10.1796875" style="10" customWidth="1"/>
    <col min="15162" max="15165" width="8.453125" style="10" customWidth="1"/>
    <col min="15166" max="15166" width="10.1796875" style="10" customWidth="1"/>
    <col min="15167" max="15171" width="10" style="10" customWidth="1"/>
    <col min="15172" max="15383" width="9.1796875" style="10"/>
    <col min="15384" max="15384" width="24.7265625" style="10" bestFit="1" customWidth="1"/>
    <col min="15385" max="15385" width="15.453125" style="10" bestFit="1" customWidth="1"/>
    <col min="15386" max="15386" width="10.1796875" style="10" bestFit="1" customWidth="1"/>
    <col min="15387" max="15417" width="10.1796875" style="10" customWidth="1"/>
    <col min="15418" max="15421" width="8.453125" style="10" customWidth="1"/>
    <col min="15422" max="15422" width="10.1796875" style="10" customWidth="1"/>
    <col min="15423" max="15427" width="10" style="10" customWidth="1"/>
    <col min="15428" max="15639" width="9.1796875" style="10"/>
    <col min="15640" max="15640" width="24.7265625" style="10" bestFit="1" customWidth="1"/>
    <col min="15641" max="15641" width="15.453125" style="10" bestFit="1" customWidth="1"/>
    <col min="15642" max="15642" width="10.1796875" style="10" bestFit="1" customWidth="1"/>
    <col min="15643" max="15673" width="10.1796875" style="10" customWidth="1"/>
    <col min="15674" max="15677" width="8.453125" style="10" customWidth="1"/>
    <col min="15678" max="15678" width="10.1796875" style="10" customWidth="1"/>
    <col min="15679" max="15683" width="10" style="10" customWidth="1"/>
    <col min="15684" max="15895" width="9.1796875" style="10"/>
    <col min="15896" max="15896" width="24.7265625" style="10" bestFit="1" customWidth="1"/>
    <col min="15897" max="15897" width="15.453125" style="10" bestFit="1" customWidth="1"/>
    <col min="15898" max="15898" width="10.1796875" style="10" bestFit="1" customWidth="1"/>
    <col min="15899" max="15929" width="10.1796875" style="10" customWidth="1"/>
    <col min="15930" max="15933" width="8.453125" style="10" customWidth="1"/>
    <col min="15934" max="15934" width="10.1796875" style="10" customWidth="1"/>
    <col min="15935" max="15939" width="10" style="10" customWidth="1"/>
    <col min="15940" max="16151" width="9.1796875" style="10"/>
    <col min="16152" max="16152" width="24.7265625" style="10" bestFit="1" customWidth="1"/>
    <col min="16153" max="16153" width="15.453125" style="10" bestFit="1" customWidth="1"/>
    <col min="16154" max="16154" width="10.1796875" style="10" bestFit="1" customWidth="1"/>
    <col min="16155" max="16185" width="10.1796875" style="10" customWidth="1"/>
    <col min="16186" max="16189" width="8.453125" style="10" customWidth="1"/>
    <col min="16190" max="16190" width="10.1796875" style="10" customWidth="1"/>
    <col min="16191" max="16195" width="10" style="10" customWidth="1"/>
    <col min="16196" max="16384" width="9.1796875" style="10"/>
  </cols>
  <sheetData>
    <row r="1" spans="1:68" s="4" customFormat="1" ht="75.75" customHeight="1">
      <c r="A1" s="1" t="s">
        <v>0</v>
      </c>
      <c r="B1" s="1" t="s">
        <v>119</v>
      </c>
      <c r="C1" s="1" t="s">
        <v>120</v>
      </c>
      <c r="D1" s="1" t="s">
        <v>121</v>
      </c>
      <c r="E1" s="1" t="s">
        <v>4</v>
      </c>
      <c r="F1" s="1" t="s">
        <v>5</v>
      </c>
      <c r="G1" s="1" t="s">
        <v>6</v>
      </c>
      <c r="H1" s="1" t="s">
        <v>122</v>
      </c>
      <c r="I1" s="1" t="s">
        <v>8</v>
      </c>
      <c r="J1" s="1" t="s">
        <v>102</v>
      </c>
      <c r="K1" s="1" t="s">
        <v>103</v>
      </c>
      <c r="L1" s="1" t="s">
        <v>123</v>
      </c>
      <c r="M1" s="1" t="s">
        <v>124</v>
      </c>
      <c r="N1" s="1" t="s">
        <v>8</v>
      </c>
      <c r="O1" s="1" t="s">
        <v>125</v>
      </c>
      <c r="P1" s="1" t="s">
        <v>8</v>
      </c>
      <c r="Q1" s="1" t="s">
        <v>105</v>
      </c>
      <c r="R1" s="1" t="s">
        <v>8</v>
      </c>
      <c r="S1" s="1" t="s">
        <v>126</v>
      </c>
      <c r="T1" s="1" t="s">
        <v>8</v>
      </c>
      <c r="U1" s="1" t="s">
        <v>127</v>
      </c>
      <c r="V1" s="1" t="s">
        <v>8</v>
      </c>
      <c r="W1" s="1" t="s">
        <v>128</v>
      </c>
      <c r="X1" s="1" t="s">
        <v>8</v>
      </c>
      <c r="Y1" s="1" t="s">
        <v>129</v>
      </c>
      <c r="Z1" s="1" t="s">
        <v>130</v>
      </c>
      <c r="AA1" s="1" t="s">
        <v>131</v>
      </c>
      <c r="AB1" s="1" t="s">
        <v>132</v>
      </c>
      <c r="AC1" s="1" t="s">
        <v>133</v>
      </c>
      <c r="AD1" s="1" t="s">
        <v>134</v>
      </c>
      <c r="AE1" s="1" t="s">
        <v>135</v>
      </c>
      <c r="AF1" s="1" t="s">
        <v>136</v>
      </c>
      <c r="AG1" s="1" t="s">
        <v>137</v>
      </c>
      <c r="AH1" s="1" t="s">
        <v>138</v>
      </c>
      <c r="AI1" s="1" t="s">
        <v>139</v>
      </c>
      <c r="AJ1" s="1" t="s">
        <v>140</v>
      </c>
      <c r="AK1" s="1" t="s">
        <v>141</v>
      </c>
      <c r="AL1" s="1" t="s">
        <v>8</v>
      </c>
      <c r="AM1" s="1" t="s">
        <v>142</v>
      </c>
      <c r="AN1" s="1" t="s">
        <v>8</v>
      </c>
      <c r="AO1" s="1" t="s">
        <v>106</v>
      </c>
      <c r="AP1" s="1" t="s">
        <v>8</v>
      </c>
      <c r="AQ1" s="1" t="s">
        <v>143</v>
      </c>
      <c r="AR1" s="1" t="s">
        <v>8</v>
      </c>
      <c r="AS1" s="1" t="s">
        <v>34</v>
      </c>
      <c r="AT1" s="1" t="s">
        <v>8</v>
      </c>
      <c r="AU1" s="1" t="s">
        <v>35</v>
      </c>
      <c r="AV1" s="1" t="s">
        <v>36</v>
      </c>
      <c r="AW1" s="1" t="s">
        <v>144</v>
      </c>
      <c r="AX1" s="1" t="s">
        <v>8</v>
      </c>
      <c r="AY1" s="1" t="s">
        <v>145</v>
      </c>
      <c r="AZ1" s="1" t="s">
        <v>157</v>
      </c>
      <c r="BA1" s="1" t="s">
        <v>147</v>
      </c>
      <c r="BB1" s="1" t="s">
        <v>148</v>
      </c>
      <c r="BC1" s="1" t="s">
        <v>8</v>
      </c>
      <c r="BD1" s="1" t="s">
        <v>110</v>
      </c>
      <c r="BE1" s="1" t="s">
        <v>8</v>
      </c>
      <c r="BF1" s="1" t="s">
        <v>111</v>
      </c>
      <c r="BG1" s="1" t="s">
        <v>112</v>
      </c>
      <c r="BH1" s="1" t="s">
        <v>149</v>
      </c>
      <c r="BI1" s="1" t="s">
        <v>113</v>
      </c>
      <c r="BJ1" s="1" t="s">
        <v>8</v>
      </c>
      <c r="BK1" s="1" t="s">
        <v>150</v>
      </c>
      <c r="BL1" s="1" t="s">
        <v>151</v>
      </c>
      <c r="BM1" s="1" t="s">
        <v>152</v>
      </c>
      <c r="BN1" s="1" t="s">
        <v>153</v>
      </c>
      <c r="BO1" s="1" t="s">
        <v>154</v>
      </c>
      <c r="BP1" s="1" t="s">
        <v>155</v>
      </c>
    </row>
    <row r="2" spans="1:68" ht="12.5">
      <c r="A2" s="5">
        <v>41639</v>
      </c>
      <c r="B2" s="6">
        <v>2692.8</v>
      </c>
      <c r="C2" s="6">
        <v>1428</v>
      </c>
      <c r="D2" s="6">
        <v>4848.6000000000004</v>
      </c>
      <c r="E2" s="6">
        <v>1363.7</v>
      </c>
      <c r="F2" s="6">
        <v>260</v>
      </c>
      <c r="G2" s="6">
        <v>333.8</v>
      </c>
      <c r="H2" s="6">
        <v>0</v>
      </c>
      <c r="I2" s="6">
        <v>0</v>
      </c>
      <c r="J2" s="7">
        <v>452022.7</v>
      </c>
      <c r="K2" s="7">
        <v>179806.7</v>
      </c>
      <c r="L2" s="7">
        <v>43484</v>
      </c>
      <c r="M2" s="6">
        <v>10.4</v>
      </c>
      <c r="N2" s="6">
        <v>17</v>
      </c>
      <c r="O2" s="7">
        <v>13834</v>
      </c>
      <c r="P2" s="7">
        <v>6425.2</v>
      </c>
      <c r="Q2" s="7">
        <v>160299.20000000001</v>
      </c>
      <c r="R2" s="7">
        <v>128764.7</v>
      </c>
      <c r="S2" s="7">
        <v>80706.100000000006</v>
      </c>
      <c r="T2" s="7">
        <v>69065</v>
      </c>
      <c r="U2" s="7">
        <v>87596.1</v>
      </c>
      <c r="V2" s="7">
        <v>59374.9</v>
      </c>
      <c r="W2" s="6">
        <v>8778.2999999999993</v>
      </c>
      <c r="X2" s="6">
        <v>6497</v>
      </c>
      <c r="Y2" s="7">
        <v>759376.7</v>
      </c>
      <c r="Z2" s="7">
        <v>397793.3</v>
      </c>
      <c r="AA2" s="7">
        <v>1335941.8999999999</v>
      </c>
      <c r="AB2" s="7">
        <v>131822.20000000001</v>
      </c>
      <c r="AC2" s="6">
        <v>292.8</v>
      </c>
      <c r="AD2" s="6">
        <v>2828</v>
      </c>
      <c r="AE2" s="7">
        <v>120467.9</v>
      </c>
      <c r="AF2" s="7">
        <v>66658.3</v>
      </c>
      <c r="AG2" s="7">
        <v>1334077.3</v>
      </c>
      <c r="AH2" s="7">
        <v>132069.20000000001</v>
      </c>
      <c r="AI2" s="6">
        <v>1047.5</v>
      </c>
      <c r="AJ2" s="6">
        <v>2514</v>
      </c>
      <c r="AK2" s="7">
        <v>12377.8</v>
      </c>
      <c r="AL2" s="7">
        <v>9482.5</v>
      </c>
      <c r="AM2" s="7">
        <v>49683.7</v>
      </c>
      <c r="AN2" s="7">
        <v>39149.300000000003</v>
      </c>
      <c r="AO2" s="7">
        <v>9339.9</v>
      </c>
      <c r="AP2" s="7">
        <v>7496.5</v>
      </c>
      <c r="AQ2" s="7">
        <v>16478.099999999999</v>
      </c>
      <c r="AR2" s="7">
        <v>6521.9</v>
      </c>
      <c r="AS2" s="6">
        <v>7.9</v>
      </c>
      <c r="AT2" s="6">
        <v>12.5</v>
      </c>
      <c r="AU2" s="7">
        <v>235378.29</v>
      </c>
      <c r="AV2" s="7">
        <v>33944</v>
      </c>
      <c r="AW2" s="7">
        <v>17215.7</v>
      </c>
      <c r="AX2" s="7">
        <v>8164.3</v>
      </c>
      <c r="AY2" s="6">
        <v>15734.5</v>
      </c>
      <c r="AZ2" s="6">
        <v>7114.2</v>
      </c>
      <c r="BA2" s="6">
        <v>1330.4</v>
      </c>
      <c r="BB2" s="6">
        <v>1.96</v>
      </c>
      <c r="BC2" s="6">
        <v>0.97</v>
      </c>
      <c r="BD2" s="6">
        <v>0.36</v>
      </c>
      <c r="BE2" s="6">
        <v>0.06</v>
      </c>
      <c r="BF2" s="6">
        <v>3.4319999999999999</v>
      </c>
      <c r="BG2" s="6">
        <v>2.0779999999999998</v>
      </c>
      <c r="BH2" s="6">
        <v>33.340000000000003</v>
      </c>
      <c r="BI2" s="6">
        <v>296.8</v>
      </c>
      <c r="BJ2" s="6">
        <v>0.4</v>
      </c>
      <c r="BK2" s="6"/>
      <c r="BL2" s="6"/>
      <c r="BM2" s="6"/>
      <c r="BN2" s="6"/>
      <c r="BO2" s="6"/>
      <c r="BP2" s="6"/>
    </row>
    <row r="3" spans="1:68" ht="12.5">
      <c r="A3" s="5">
        <v>41640</v>
      </c>
      <c r="B3" s="6">
        <v>2692.8</v>
      </c>
      <c r="C3" s="6">
        <v>1428</v>
      </c>
      <c r="D3" s="6">
        <v>4848.6000000000004</v>
      </c>
      <c r="E3" s="6">
        <v>1363.7</v>
      </c>
      <c r="F3" s="6">
        <v>260</v>
      </c>
      <c r="G3" s="6">
        <v>333.8</v>
      </c>
      <c r="H3" s="6">
        <v>0</v>
      </c>
      <c r="I3" s="6">
        <v>0</v>
      </c>
      <c r="J3" s="6">
        <v>452287.9</v>
      </c>
      <c r="K3" s="6">
        <v>179910.39999999999</v>
      </c>
      <c r="L3" s="6">
        <v>43508</v>
      </c>
      <c r="M3" s="6">
        <v>10.4</v>
      </c>
      <c r="N3" s="6">
        <v>17</v>
      </c>
      <c r="O3" s="6">
        <v>13834</v>
      </c>
      <c r="P3" s="6">
        <v>6425.2</v>
      </c>
      <c r="Q3" s="6">
        <v>160328.29999999999</v>
      </c>
      <c r="R3" s="6">
        <v>128787.6</v>
      </c>
      <c r="S3" s="6">
        <v>80720.2</v>
      </c>
      <c r="T3" s="6">
        <v>69076.3</v>
      </c>
      <c r="U3" s="6">
        <v>87616</v>
      </c>
      <c r="V3" s="6">
        <v>59389.1</v>
      </c>
      <c r="W3" s="6">
        <v>8778.2999999999993</v>
      </c>
      <c r="X3" s="6">
        <v>6497</v>
      </c>
      <c r="Y3" s="6">
        <v>759681.5</v>
      </c>
      <c r="Z3" s="6">
        <v>397936.3</v>
      </c>
      <c r="AA3" s="6">
        <v>1336237.8999999999</v>
      </c>
      <c r="AB3" s="6">
        <v>131846.20000000001</v>
      </c>
      <c r="AC3" s="6">
        <v>292.8</v>
      </c>
      <c r="AD3" s="6">
        <v>2828</v>
      </c>
      <c r="AE3" s="6">
        <v>120684.4</v>
      </c>
      <c r="AF3" s="6">
        <v>66780.399999999994</v>
      </c>
      <c r="AG3" s="6">
        <v>1334299.5</v>
      </c>
      <c r="AH3" s="6">
        <v>132093.20000000001</v>
      </c>
      <c r="AI3" s="6">
        <v>1047.5</v>
      </c>
      <c r="AJ3" s="6">
        <v>2514</v>
      </c>
      <c r="AK3" s="6">
        <v>12383.3</v>
      </c>
      <c r="AL3" s="6">
        <v>9486.9</v>
      </c>
      <c r="AM3" s="6">
        <v>49692</v>
      </c>
      <c r="AN3" s="6">
        <v>39155</v>
      </c>
      <c r="AO3" s="6">
        <v>9356.9</v>
      </c>
      <c r="AP3" s="6">
        <v>7511</v>
      </c>
      <c r="AQ3" s="6">
        <v>16500</v>
      </c>
      <c r="AR3" s="6">
        <v>6530.2</v>
      </c>
      <c r="AS3" s="6">
        <v>7.9</v>
      </c>
      <c r="AT3" s="6">
        <v>12.5</v>
      </c>
      <c r="AU3" s="7"/>
      <c r="AV3" s="7"/>
      <c r="AW3" s="6">
        <v>17351.3</v>
      </c>
      <c r="AX3" s="6">
        <v>8230.2999999999993</v>
      </c>
      <c r="AY3" s="6">
        <v>15860.9</v>
      </c>
      <c r="AZ3" s="6">
        <v>7164.9</v>
      </c>
      <c r="BA3" s="6">
        <v>1354.4</v>
      </c>
      <c r="BB3" s="6">
        <v>1.96</v>
      </c>
      <c r="BC3" s="6">
        <v>0.97</v>
      </c>
      <c r="BD3" s="6">
        <v>0.36</v>
      </c>
      <c r="BE3" s="6">
        <v>0.06</v>
      </c>
      <c r="BF3" s="6">
        <v>3.4319999999999999</v>
      </c>
      <c r="BG3" s="6">
        <v>2.0779999999999998</v>
      </c>
      <c r="BH3" s="6">
        <v>33.299999999999997</v>
      </c>
      <c r="BI3" s="6">
        <v>297.8</v>
      </c>
      <c r="BJ3" s="6">
        <v>0.4</v>
      </c>
      <c r="BK3" s="6">
        <v>4153.68</v>
      </c>
      <c r="BL3" s="6">
        <v>24</v>
      </c>
      <c r="BM3" s="6">
        <v>173.07</v>
      </c>
      <c r="BN3" s="6">
        <v>1</v>
      </c>
      <c r="BO3" s="6">
        <v>7.0465920000000001E-2</v>
      </c>
      <c r="BP3" s="6">
        <v>7.82</v>
      </c>
    </row>
    <row r="4" spans="1:68" ht="12.5">
      <c r="A4" s="5">
        <v>41641</v>
      </c>
      <c r="B4" s="6">
        <v>2692.8</v>
      </c>
      <c r="C4" s="6">
        <v>1428</v>
      </c>
      <c r="D4" s="6">
        <v>4848.6000000000004</v>
      </c>
      <c r="E4" s="6">
        <v>1363.7</v>
      </c>
      <c r="F4" s="6">
        <v>260</v>
      </c>
      <c r="G4" s="6">
        <v>333.8</v>
      </c>
      <c r="H4" s="6">
        <v>0</v>
      </c>
      <c r="I4" s="6">
        <v>0</v>
      </c>
      <c r="J4" s="6">
        <v>452552.4</v>
      </c>
      <c r="K4" s="6">
        <v>180014.1</v>
      </c>
      <c r="L4" s="6">
        <v>43532</v>
      </c>
      <c r="M4" s="6">
        <v>10.4</v>
      </c>
      <c r="N4" s="6">
        <v>17</v>
      </c>
      <c r="O4" s="6">
        <v>13834</v>
      </c>
      <c r="P4" s="6">
        <v>6425.2</v>
      </c>
      <c r="Q4" s="6">
        <v>160356.20000000001</v>
      </c>
      <c r="R4" s="6">
        <v>128810.2</v>
      </c>
      <c r="S4" s="6">
        <v>80734.100000000006</v>
      </c>
      <c r="T4" s="6">
        <v>69087.199999999997</v>
      </c>
      <c r="U4" s="6">
        <v>87636.7</v>
      </c>
      <c r="V4" s="6">
        <v>59404</v>
      </c>
      <c r="W4" s="6">
        <v>8778.2999999999993</v>
      </c>
      <c r="X4" s="6">
        <v>6497</v>
      </c>
      <c r="Y4" s="6">
        <v>759978.6</v>
      </c>
      <c r="Z4" s="6">
        <v>398074.7</v>
      </c>
      <c r="AA4" s="6">
        <v>1336525.7</v>
      </c>
      <c r="AB4" s="6">
        <v>131870.20000000001</v>
      </c>
      <c r="AC4" s="6">
        <v>292.8</v>
      </c>
      <c r="AD4" s="6">
        <v>2828</v>
      </c>
      <c r="AE4" s="6">
        <v>120903.1</v>
      </c>
      <c r="AF4" s="6">
        <v>66905.600000000006</v>
      </c>
      <c r="AG4" s="6">
        <v>1334520.5</v>
      </c>
      <c r="AH4" s="6">
        <v>132117.20000000001</v>
      </c>
      <c r="AI4" s="6">
        <v>1047.5</v>
      </c>
      <c r="AJ4" s="6">
        <v>2514</v>
      </c>
      <c r="AK4" s="6">
        <v>12389.7</v>
      </c>
      <c r="AL4" s="6">
        <v>9491.7000000000007</v>
      </c>
      <c r="AM4" s="6">
        <v>49699.1</v>
      </c>
      <c r="AN4" s="6">
        <v>39159.800000000003</v>
      </c>
      <c r="AO4" s="6">
        <v>9374.2999999999993</v>
      </c>
      <c r="AP4" s="6">
        <v>7525.6</v>
      </c>
      <c r="AQ4" s="6">
        <v>16518</v>
      </c>
      <c r="AR4" s="6">
        <v>6537.3</v>
      </c>
      <c r="AS4" s="6">
        <v>7.9</v>
      </c>
      <c r="AT4" s="6">
        <v>12.5</v>
      </c>
      <c r="AU4" s="7"/>
      <c r="AV4" s="7"/>
      <c r="AW4" s="6">
        <v>17491.5</v>
      </c>
      <c r="AX4" s="6">
        <v>8296</v>
      </c>
      <c r="AY4" s="6">
        <v>15993.8</v>
      </c>
      <c r="AZ4" s="6">
        <v>7224.5</v>
      </c>
      <c r="BA4" s="6">
        <v>1378.4</v>
      </c>
      <c r="BB4" s="6">
        <v>1.96</v>
      </c>
      <c r="BC4" s="6">
        <v>0.97</v>
      </c>
      <c r="BD4" s="6">
        <v>0.36</v>
      </c>
      <c r="BE4" s="6">
        <v>0.06</v>
      </c>
      <c r="BF4" s="6">
        <v>3.4319999999999999</v>
      </c>
      <c r="BG4" s="6">
        <v>2.0779999999999998</v>
      </c>
      <c r="BH4" s="6">
        <v>33.299999999999997</v>
      </c>
      <c r="BI4" s="6">
        <v>298.8</v>
      </c>
      <c r="BJ4" s="6">
        <v>0.4</v>
      </c>
      <c r="BK4" s="6">
        <v>4078.8799999999997</v>
      </c>
      <c r="BL4" s="6">
        <v>24</v>
      </c>
      <c r="BM4" s="6">
        <v>0</v>
      </c>
      <c r="BN4" s="6">
        <v>0</v>
      </c>
      <c r="BO4" s="6">
        <v>6.9668053333333327E-2</v>
      </c>
      <c r="BP4" s="6">
        <v>0</v>
      </c>
    </row>
    <row r="5" spans="1:68" ht="12.5">
      <c r="A5" s="5">
        <v>41642</v>
      </c>
      <c r="B5" s="6">
        <v>2692.8</v>
      </c>
      <c r="C5" s="6">
        <v>1428</v>
      </c>
      <c r="D5" s="6">
        <v>4848.6000000000004</v>
      </c>
      <c r="E5" s="6">
        <v>1363.7</v>
      </c>
      <c r="F5" s="6">
        <v>260</v>
      </c>
      <c r="G5" s="6">
        <v>333.8</v>
      </c>
      <c r="H5" s="6">
        <v>0</v>
      </c>
      <c r="I5" s="6">
        <v>0</v>
      </c>
      <c r="J5" s="6">
        <v>452818.1</v>
      </c>
      <c r="K5" s="6">
        <v>180118</v>
      </c>
      <c r="L5" s="6">
        <v>43556</v>
      </c>
      <c r="M5" s="6">
        <v>10.4</v>
      </c>
      <c r="N5" s="6">
        <v>17</v>
      </c>
      <c r="O5" s="6">
        <v>13834</v>
      </c>
      <c r="P5" s="6">
        <v>6425.2</v>
      </c>
      <c r="Q5" s="6">
        <v>160383.70000000001</v>
      </c>
      <c r="R5" s="6">
        <v>128832.5</v>
      </c>
      <c r="S5" s="6">
        <v>80748.399999999994</v>
      </c>
      <c r="T5" s="6">
        <v>69098.5</v>
      </c>
      <c r="U5" s="6">
        <v>87656.8</v>
      </c>
      <c r="V5" s="6">
        <v>59418.6</v>
      </c>
      <c r="W5" s="6">
        <v>8778.2999999999993</v>
      </c>
      <c r="X5" s="6">
        <v>6497</v>
      </c>
      <c r="Y5" s="6">
        <v>760265.6</v>
      </c>
      <c r="Z5" s="6">
        <v>398207.5</v>
      </c>
      <c r="AA5" s="6">
        <v>1336801</v>
      </c>
      <c r="AB5" s="6">
        <v>131894.20000000001</v>
      </c>
      <c r="AC5" s="6">
        <v>292.8</v>
      </c>
      <c r="AD5" s="6">
        <v>2828</v>
      </c>
      <c r="AE5" s="6">
        <v>121088.4</v>
      </c>
      <c r="AF5" s="6">
        <v>67015.600000000006</v>
      </c>
      <c r="AG5" s="6">
        <v>1334707.5</v>
      </c>
      <c r="AH5" s="6">
        <v>132141.20000000001</v>
      </c>
      <c r="AI5" s="6">
        <v>1047.5</v>
      </c>
      <c r="AJ5" s="6">
        <v>2514</v>
      </c>
      <c r="AK5" s="6">
        <v>12396.3</v>
      </c>
      <c r="AL5" s="6">
        <v>9496.5</v>
      </c>
      <c r="AM5" s="6">
        <v>49706.9</v>
      </c>
      <c r="AN5" s="6">
        <v>39165.1</v>
      </c>
      <c r="AO5" s="6">
        <v>9391.6</v>
      </c>
      <c r="AP5" s="6">
        <v>7540.2</v>
      </c>
      <c r="AQ5" s="6">
        <v>16537.3</v>
      </c>
      <c r="AR5" s="6">
        <v>6544.9</v>
      </c>
      <c r="AS5" s="6">
        <v>7.9</v>
      </c>
      <c r="AT5" s="6">
        <v>12.5</v>
      </c>
      <c r="AU5" s="7"/>
      <c r="AV5" s="7"/>
      <c r="AW5" s="6">
        <v>17584.2</v>
      </c>
      <c r="AX5" s="6">
        <v>8339.7000000000007</v>
      </c>
      <c r="AY5" s="6">
        <v>16080.5</v>
      </c>
      <c r="AZ5" s="6">
        <v>7263.2</v>
      </c>
      <c r="BA5" s="6">
        <v>1394.3</v>
      </c>
      <c r="BB5" s="6">
        <v>1.96</v>
      </c>
      <c r="BC5" s="6">
        <v>0.97</v>
      </c>
      <c r="BD5" s="6">
        <v>0.36</v>
      </c>
      <c r="BE5" s="6">
        <v>0.06</v>
      </c>
      <c r="BF5" s="6">
        <v>3.4319999999999999</v>
      </c>
      <c r="BG5" s="6">
        <v>2.0779999999999998</v>
      </c>
      <c r="BH5" s="6">
        <v>33.299999999999997</v>
      </c>
      <c r="BI5" s="6">
        <v>299.39999999999998</v>
      </c>
      <c r="BJ5" s="6">
        <v>0.4</v>
      </c>
      <c r="BK5" s="6">
        <v>3929.2799999999997</v>
      </c>
      <c r="BL5" s="6">
        <v>24</v>
      </c>
      <c r="BM5" s="6">
        <v>0</v>
      </c>
      <c r="BN5" s="6">
        <v>0</v>
      </c>
      <c r="BO5" s="6">
        <v>6.8072320000000006E-2</v>
      </c>
      <c r="BP5" s="6">
        <v>0</v>
      </c>
    </row>
    <row r="6" spans="1:68" ht="12.5">
      <c r="A6" s="5">
        <v>41643</v>
      </c>
      <c r="B6" s="6">
        <v>2692.8</v>
      </c>
      <c r="C6" s="6">
        <v>1428</v>
      </c>
      <c r="D6" s="6">
        <v>4848.6000000000004</v>
      </c>
      <c r="E6" s="6">
        <v>1363.7</v>
      </c>
      <c r="F6" s="6">
        <v>260</v>
      </c>
      <c r="G6" s="6">
        <v>333.8</v>
      </c>
      <c r="H6" s="6">
        <v>0</v>
      </c>
      <c r="I6" s="6">
        <v>0</v>
      </c>
      <c r="J6" s="6">
        <v>453086.9</v>
      </c>
      <c r="K6" s="6">
        <v>180222.9</v>
      </c>
      <c r="L6" s="6">
        <v>43580</v>
      </c>
      <c r="M6" s="6">
        <v>10.4</v>
      </c>
      <c r="N6" s="6">
        <v>17</v>
      </c>
      <c r="O6" s="6">
        <v>13834</v>
      </c>
      <c r="P6" s="6">
        <v>6425.2</v>
      </c>
      <c r="Q6" s="6">
        <v>160411.4</v>
      </c>
      <c r="R6" s="6">
        <v>128855</v>
      </c>
      <c r="S6" s="6">
        <v>80765.2</v>
      </c>
      <c r="T6" s="6">
        <v>69111.5</v>
      </c>
      <c r="U6" s="6">
        <v>87677.2</v>
      </c>
      <c r="V6" s="6">
        <v>59433.4</v>
      </c>
      <c r="W6" s="6">
        <v>8778.2999999999993</v>
      </c>
      <c r="X6" s="6">
        <v>6497</v>
      </c>
      <c r="Y6" s="6">
        <v>760601.8</v>
      </c>
      <c r="Z6" s="6">
        <v>398354.2</v>
      </c>
      <c r="AA6" s="6">
        <v>1337121.3999999999</v>
      </c>
      <c r="AB6" s="6">
        <v>131918.20000000001</v>
      </c>
      <c r="AC6" s="6">
        <v>292.8</v>
      </c>
      <c r="AD6" s="6">
        <v>2828</v>
      </c>
      <c r="AE6" s="6">
        <v>121281.3</v>
      </c>
      <c r="AF6" s="6">
        <v>67138.8</v>
      </c>
      <c r="AG6" s="6">
        <v>1334902.3999999999</v>
      </c>
      <c r="AH6" s="6">
        <v>132165.20000000001</v>
      </c>
      <c r="AI6" s="6">
        <v>1047.5</v>
      </c>
      <c r="AJ6" s="6">
        <v>2514</v>
      </c>
      <c r="AK6" s="6">
        <v>12402.8</v>
      </c>
      <c r="AL6" s="6">
        <v>9501.4</v>
      </c>
      <c r="AM6" s="6">
        <v>49715.1</v>
      </c>
      <c r="AN6" s="6">
        <v>39170.800000000003</v>
      </c>
      <c r="AO6" s="6">
        <v>9409.2999999999993</v>
      </c>
      <c r="AP6" s="6">
        <v>7555</v>
      </c>
      <c r="AQ6" s="6">
        <v>16563.099999999999</v>
      </c>
      <c r="AR6" s="6">
        <v>6555.1</v>
      </c>
      <c r="AS6" s="6">
        <v>7.9</v>
      </c>
      <c r="AT6" s="6">
        <v>12.5</v>
      </c>
      <c r="AU6" s="7"/>
      <c r="AV6" s="7"/>
      <c r="AW6" s="6">
        <v>17722.5</v>
      </c>
      <c r="AX6" s="6">
        <v>8404.6</v>
      </c>
      <c r="AY6" s="6">
        <v>16212.3</v>
      </c>
      <c r="AZ6" s="6">
        <v>7322.1</v>
      </c>
      <c r="BA6" s="6">
        <v>1418.3</v>
      </c>
      <c r="BB6" s="6">
        <v>1.96</v>
      </c>
      <c r="BC6" s="6">
        <v>0.97</v>
      </c>
      <c r="BD6" s="6">
        <v>0.36</v>
      </c>
      <c r="BE6" s="6">
        <v>0.06</v>
      </c>
      <c r="BF6" s="6">
        <v>3.5209999999999999</v>
      </c>
      <c r="BG6" s="6">
        <v>2.137</v>
      </c>
      <c r="BH6" s="6">
        <v>34.1</v>
      </c>
      <c r="BI6" s="6">
        <v>299.39999999999998</v>
      </c>
      <c r="BJ6" s="6">
        <v>0.4</v>
      </c>
      <c r="BK6" s="6">
        <v>3854.4799999999996</v>
      </c>
      <c r="BL6" s="6">
        <v>24</v>
      </c>
      <c r="BM6" s="6">
        <v>64.241333333347939</v>
      </c>
      <c r="BN6" s="6">
        <v>0.40000000000009095</v>
      </c>
      <c r="BO6" s="6">
        <v>6.7274453333333317E-2</v>
      </c>
      <c r="BP6" s="6">
        <v>3.1280000000007115</v>
      </c>
    </row>
    <row r="7" spans="1:68" ht="12.5">
      <c r="A7" s="5">
        <v>41644</v>
      </c>
      <c r="B7" s="6">
        <v>2692.8</v>
      </c>
      <c r="C7" s="6">
        <v>1428</v>
      </c>
      <c r="D7" s="6">
        <v>4848.6000000000004</v>
      </c>
      <c r="E7" s="6">
        <v>1363.7</v>
      </c>
      <c r="F7" s="6">
        <v>260</v>
      </c>
      <c r="G7" s="6">
        <v>333.8</v>
      </c>
      <c r="H7" s="6">
        <v>0</v>
      </c>
      <c r="I7" s="6">
        <v>0</v>
      </c>
      <c r="J7" s="6">
        <v>453350.3</v>
      </c>
      <c r="K7" s="6">
        <v>180325.8</v>
      </c>
      <c r="L7" s="6">
        <v>43604</v>
      </c>
      <c r="M7" s="6">
        <v>10.4</v>
      </c>
      <c r="N7" s="6">
        <v>17</v>
      </c>
      <c r="O7" s="6">
        <v>13834</v>
      </c>
      <c r="P7" s="6">
        <v>6425.2</v>
      </c>
      <c r="Q7" s="6">
        <v>160440.1</v>
      </c>
      <c r="R7" s="6">
        <v>128878.2</v>
      </c>
      <c r="S7" s="6">
        <v>80781.899999999994</v>
      </c>
      <c r="T7" s="6">
        <v>69124.3</v>
      </c>
      <c r="U7" s="6">
        <v>87697.4</v>
      </c>
      <c r="V7" s="6">
        <v>59447.9</v>
      </c>
      <c r="W7" s="6">
        <v>8778.2999999999993</v>
      </c>
      <c r="X7" s="6">
        <v>6497</v>
      </c>
      <c r="Y7" s="6">
        <v>760938.3</v>
      </c>
      <c r="Z7" s="6">
        <v>398519.5</v>
      </c>
      <c r="AA7" s="6">
        <v>1337442.6000000001</v>
      </c>
      <c r="AB7" s="6">
        <v>131942.20000000001</v>
      </c>
      <c r="AC7" s="6">
        <v>292.8</v>
      </c>
      <c r="AD7" s="6">
        <v>2828</v>
      </c>
      <c r="AE7" s="6">
        <v>121470.8</v>
      </c>
      <c r="AF7" s="6">
        <v>67241.5</v>
      </c>
      <c r="AG7" s="6">
        <v>1335044.1000000001</v>
      </c>
      <c r="AH7" s="6">
        <v>132189.20000000001</v>
      </c>
      <c r="AI7" s="6">
        <v>1047.5</v>
      </c>
      <c r="AJ7" s="6">
        <v>2514</v>
      </c>
      <c r="AK7" s="6">
        <v>12408.9</v>
      </c>
      <c r="AL7" s="6">
        <v>9505.9</v>
      </c>
      <c r="AM7" s="6">
        <v>49722.8</v>
      </c>
      <c r="AN7" s="6">
        <v>39176</v>
      </c>
      <c r="AO7" s="6">
        <v>9428.2000000000007</v>
      </c>
      <c r="AP7" s="6">
        <v>7570.3</v>
      </c>
      <c r="AQ7" s="6">
        <v>16590.900000000001</v>
      </c>
      <c r="AR7" s="6">
        <v>6566</v>
      </c>
      <c r="AS7" s="6">
        <v>7.9</v>
      </c>
      <c r="AT7" s="6">
        <v>12.5</v>
      </c>
      <c r="AU7" s="7"/>
      <c r="AV7" s="7"/>
      <c r="AW7" s="6">
        <v>17860.2</v>
      </c>
      <c r="AX7" s="6">
        <v>8469</v>
      </c>
      <c r="AY7" s="6">
        <v>16343.3</v>
      </c>
      <c r="AZ7" s="6">
        <v>7380.5</v>
      </c>
      <c r="BA7" s="6">
        <v>1442.3</v>
      </c>
      <c r="BB7" s="6">
        <v>1.96</v>
      </c>
      <c r="BC7" s="6">
        <v>0.97</v>
      </c>
      <c r="BD7" s="6">
        <v>0.36</v>
      </c>
      <c r="BE7" s="6">
        <v>0.06</v>
      </c>
      <c r="BF7" s="6">
        <v>3.5209999999999999</v>
      </c>
      <c r="BG7" s="6">
        <v>2.137</v>
      </c>
      <c r="BH7" s="6">
        <v>34.1</v>
      </c>
      <c r="BI7" s="6">
        <v>299.39999999999998</v>
      </c>
      <c r="BJ7" s="6">
        <v>0.4</v>
      </c>
      <c r="BK7" s="6">
        <v>4004.08</v>
      </c>
      <c r="BL7" s="6">
        <v>24</v>
      </c>
      <c r="BM7" s="6">
        <v>0</v>
      </c>
      <c r="BN7" s="6">
        <v>0</v>
      </c>
      <c r="BO7" s="6">
        <v>6.887018666666668E-2</v>
      </c>
      <c r="BP7" s="6">
        <v>0</v>
      </c>
    </row>
    <row r="8" spans="1:68" ht="12.5">
      <c r="A8" s="5">
        <v>41645</v>
      </c>
      <c r="B8" s="6">
        <v>2692.8</v>
      </c>
      <c r="C8" s="6">
        <v>1428</v>
      </c>
      <c r="D8" s="6">
        <v>4848.6000000000004</v>
      </c>
      <c r="E8" s="6">
        <v>1363.7</v>
      </c>
      <c r="F8" s="6">
        <v>260</v>
      </c>
      <c r="G8" s="6">
        <v>333.8</v>
      </c>
      <c r="H8" s="6">
        <v>0</v>
      </c>
      <c r="I8" s="6">
        <v>0</v>
      </c>
      <c r="J8" s="6">
        <v>453613.7</v>
      </c>
      <c r="K8" s="6">
        <v>180429</v>
      </c>
      <c r="L8" s="6">
        <v>43628</v>
      </c>
      <c r="M8" s="6">
        <v>10.4</v>
      </c>
      <c r="N8" s="6">
        <v>17</v>
      </c>
      <c r="O8" s="6">
        <v>13834</v>
      </c>
      <c r="P8" s="6">
        <v>6425.2</v>
      </c>
      <c r="Q8" s="6">
        <v>160467.70000000001</v>
      </c>
      <c r="R8" s="6">
        <v>128900.6</v>
      </c>
      <c r="S8" s="6">
        <v>80797.600000000006</v>
      </c>
      <c r="T8" s="6">
        <v>69136.899999999994</v>
      </c>
      <c r="U8" s="6">
        <v>87717.3</v>
      </c>
      <c r="V8" s="6">
        <v>59462.3</v>
      </c>
      <c r="W8" s="6">
        <v>8778.2999999999993</v>
      </c>
      <c r="X8" s="6">
        <v>6497</v>
      </c>
      <c r="Y8" s="6">
        <v>761266.7</v>
      </c>
      <c r="Z8" s="6">
        <v>398684.9</v>
      </c>
      <c r="AA8" s="6">
        <v>1337758.2</v>
      </c>
      <c r="AB8" s="6">
        <v>131966.20000000001</v>
      </c>
      <c r="AC8" s="6">
        <v>292.8</v>
      </c>
      <c r="AD8" s="6">
        <v>2828</v>
      </c>
      <c r="AE8" s="6">
        <v>121663.5</v>
      </c>
      <c r="AF8" s="6">
        <v>67342.5</v>
      </c>
      <c r="AG8" s="6">
        <v>1335289.1000000001</v>
      </c>
      <c r="AH8" s="6">
        <v>132213.20000000001</v>
      </c>
      <c r="AI8" s="6">
        <v>1047.5</v>
      </c>
      <c r="AJ8" s="6">
        <v>2514</v>
      </c>
      <c r="AK8" s="6">
        <v>12415.1</v>
      </c>
      <c r="AL8" s="6">
        <v>9510.2000000000007</v>
      </c>
      <c r="AM8" s="6">
        <v>49731.4</v>
      </c>
      <c r="AN8" s="6">
        <v>39181.9</v>
      </c>
      <c r="AO8" s="6">
        <v>9445.7999999999993</v>
      </c>
      <c r="AP8" s="6">
        <v>7585.1</v>
      </c>
      <c r="AQ8" s="6">
        <v>16613.400000000001</v>
      </c>
      <c r="AR8" s="6">
        <v>6574.9</v>
      </c>
      <c r="AS8" s="6">
        <v>7.9</v>
      </c>
      <c r="AT8" s="6">
        <v>12.5</v>
      </c>
      <c r="AU8" s="7"/>
      <c r="AV8" s="7"/>
      <c r="AW8" s="6">
        <v>18000.2</v>
      </c>
      <c r="AX8" s="6">
        <v>8534.5</v>
      </c>
      <c r="AY8" s="6">
        <v>16476.099999999999</v>
      </c>
      <c r="AZ8" s="6">
        <v>7439.7</v>
      </c>
      <c r="BA8" s="6">
        <v>1466.3</v>
      </c>
      <c r="BB8" s="6">
        <v>1.96</v>
      </c>
      <c r="BC8" s="6">
        <v>0.97</v>
      </c>
      <c r="BD8" s="6">
        <v>0.36</v>
      </c>
      <c r="BE8" s="6">
        <v>0.06</v>
      </c>
      <c r="BF8" s="6">
        <v>3.5209999999999999</v>
      </c>
      <c r="BG8" s="6">
        <v>2.137</v>
      </c>
      <c r="BH8" s="6">
        <v>34.1</v>
      </c>
      <c r="BI8" s="6">
        <v>299.39999999999998</v>
      </c>
      <c r="BJ8" s="6">
        <v>0.4</v>
      </c>
      <c r="BK8" s="6">
        <v>3929.2799999999997</v>
      </c>
      <c r="BL8" s="6">
        <v>24</v>
      </c>
      <c r="BM8" s="6">
        <v>0</v>
      </c>
      <c r="BN8" s="6">
        <v>0</v>
      </c>
      <c r="BO8" s="6">
        <v>6.8072320000000006E-2</v>
      </c>
      <c r="BP8" s="6">
        <v>0</v>
      </c>
    </row>
    <row r="9" spans="1:68" ht="12.5">
      <c r="A9" s="5">
        <v>41646</v>
      </c>
      <c r="B9" s="6">
        <v>2693.9</v>
      </c>
      <c r="C9" s="6">
        <v>1428.6</v>
      </c>
      <c r="D9" s="6">
        <v>4850</v>
      </c>
      <c r="E9" s="6"/>
      <c r="F9" s="6"/>
      <c r="G9" s="6"/>
      <c r="H9" s="6">
        <v>0</v>
      </c>
      <c r="I9" s="6">
        <v>0</v>
      </c>
      <c r="J9" s="6">
        <v>453886</v>
      </c>
      <c r="K9" s="6">
        <v>180535.2</v>
      </c>
      <c r="L9" s="6">
        <v>43652</v>
      </c>
      <c r="M9" s="6">
        <v>10.4</v>
      </c>
      <c r="N9" s="6">
        <v>17</v>
      </c>
      <c r="O9" s="6">
        <v>13834</v>
      </c>
      <c r="P9" s="6">
        <v>6425.2</v>
      </c>
      <c r="Q9" s="6">
        <v>160495.5</v>
      </c>
      <c r="R9" s="6">
        <v>128923.2</v>
      </c>
      <c r="S9" s="6">
        <v>80812.7</v>
      </c>
      <c r="T9" s="6">
        <v>69148.899999999994</v>
      </c>
      <c r="U9" s="6">
        <v>87737</v>
      </c>
      <c r="V9" s="6">
        <v>59476.6</v>
      </c>
      <c r="W9" s="6">
        <v>8778.2999999999993</v>
      </c>
      <c r="X9" s="6">
        <v>6497</v>
      </c>
      <c r="Y9" s="6">
        <v>761598.9</v>
      </c>
      <c r="Z9" s="6">
        <v>398851.2</v>
      </c>
      <c r="AA9" s="6">
        <v>1338076.1000000001</v>
      </c>
      <c r="AB9" s="6">
        <v>131990.20000000001</v>
      </c>
      <c r="AC9" s="6">
        <v>292.8</v>
      </c>
      <c r="AD9" s="6">
        <v>2828</v>
      </c>
      <c r="AE9" s="6">
        <v>121857.9</v>
      </c>
      <c r="AF9" s="6">
        <v>67443.899999999994</v>
      </c>
      <c r="AG9" s="6">
        <v>1335485.5</v>
      </c>
      <c r="AH9" s="6">
        <v>132237.20000000001</v>
      </c>
      <c r="AI9" s="6">
        <v>1047.5</v>
      </c>
      <c r="AJ9" s="6">
        <v>2514</v>
      </c>
      <c r="AK9" s="6">
        <v>12421.3</v>
      </c>
      <c r="AL9" s="6">
        <v>9515</v>
      </c>
      <c r="AM9" s="6">
        <v>49738.3</v>
      </c>
      <c r="AN9" s="6">
        <v>39186.5</v>
      </c>
      <c r="AO9" s="6">
        <v>9463.7999999999993</v>
      </c>
      <c r="AP9" s="6">
        <v>7600.2</v>
      </c>
      <c r="AQ9" s="6">
        <v>16634.3</v>
      </c>
      <c r="AR9" s="6">
        <v>6583.1</v>
      </c>
      <c r="AS9" s="6">
        <v>7.9</v>
      </c>
      <c r="AT9" s="6">
        <v>12.5</v>
      </c>
      <c r="AU9" s="6"/>
      <c r="AV9" s="6"/>
      <c r="AW9" s="6">
        <v>18141.099999999999</v>
      </c>
      <c r="AX9" s="6">
        <v>8600.2999999999993</v>
      </c>
      <c r="AY9" s="6">
        <v>16609.900000000001</v>
      </c>
      <c r="AZ9" s="6">
        <v>7499.3</v>
      </c>
      <c r="BA9" s="6">
        <v>1490.3</v>
      </c>
      <c r="BB9" s="6">
        <v>1.96</v>
      </c>
      <c r="BC9" s="6">
        <v>0.97</v>
      </c>
      <c r="BD9" s="6">
        <v>0.36</v>
      </c>
      <c r="BE9" s="6">
        <v>0.06</v>
      </c>
      <c r="BF9" s="6">
        <v>3.5209999999999999</v>
      </c>
      <c r="BG9" s="6">
        <v>2.137</v>
      </c>
      <c r="BH9" s="6">
        <v>34.1</v>
      </c>
      <c r="BI9" s="6">
        <v>299.39999999999998</v>
      </c>
      <c r="BJ9" s="6">
        <v>0.4</v>
      </c>
      <c r="BK9" s="6">
        <v>3854.4799999999996</v>
      </c>
      <c r="BL9" s="6">
        <v>24</v>
      </c>
      <c r="BM9" s="6">
        <v>1766.6366666666665</v>
      </c>
      <c r="BN9" s="6">
        <v>11</v>
      </c>
      <c r="BO9" s="6">
        <v>6.7274453333333317E-2</v>
      </c>
      <c r="BP9" s="6">
        <v>86.02000000000001</v>
      </c>
    </row>
    <row r="10" spans="1:68" ht="12.5">
      <c r="A10" s="5">
        <v>41647</v>
      </c>
      <c r="B10" s="6">
        <v>2693.9</v>
      </c>
      <c r="C10" s="6">
        <v>1428.6</v>
      </c>
      <c r="D10" s="6">
        <v>4850</v>
      </c>
      <c r="E10" s="6"/>
      <c r="F10" s="6"/>
      <c r="G10" s="6"/>
      <c r="H10" s="6">
        <v>0</v>
      </c>
      <c r="I10" s="6">
        <v>0</v>
      </c>
      <c r="J10" s="6">
        <v>454152.7</v>
      </c>
      <c r="K10" s="6">
        <v>180639.8</v>
      </c>
      <c r="L10" s="6">
        <v>43676</v>
      </c>
      <c r="M10" s="6">
        <v>10.4</v>
      </c>
      <c r="N10" s="6">
        <v>17</v>
      </c>
      <c r="O10" s="6">
        <v>13834</v>
      </c>
      <c r="P10" s="6">
        <v>6425.2</v>
      </c>
      <c r="Q10" s="6">
        <v>160523.6</v>
      </c>
      <c r="R10" s="6">
        <v>128946.1</v>
      </c>
      <c r="S10" s="6">
        <v>80827.399999999994</v>
      </c>
      <c r="T10" s="6">
        <v>69160.899999999994</v>
      </c>
      <c r="U10" s="6">
        <v>87757.9</v>
      </c>
      <c r="V10" s="6">
        <v>59491.6</v>
      </c>
      <c r="W10" s="6">
        <v>8778.2999999999993</v>
      </c>
      <c r="X10" s="6">
        <v>6497</v>
      </c>
      <c r="Y10" s="6">
        <v>761923.8</v>
      </c>
      <c r="Z10" s="6">
        <v>399017.6</v>
      </c>
      <c r="AA10" s="6">
        <v>1338388.8999999999</v>
      </c>
      <c r="AB10" s="6">
        <v>132014.20000000001</v>
      </c>
      <c r="AC10" s="6">
        <v>292.8</v>
      </c>
      <c r="AD10" s="6">
        <v>2828</v>
      </c>
      <c r="AE10" s="6">
        <v>122053.6</v>
      </c>
      <c r="AF10" s="6">
        <v>67544.399999999994</v>
      </c>
      <c r="AG10" s="6">
        <v>1335683.6000000001</v>
      </c>
      <c r="AH10" s="6">
        <v>132261.20000000001</v>
      </c>
      <c r="AI10" s="6">
        <v>1047.5</v>
      </c>
      <c r="AJ10" s="6">
        <v>2514</v>
      </c>
      <c r="AK10" s="6">
        <v>12428.2</v>
      </c>
      <c r="AL10" s="6">
        <v>9519.7999999999993</v>
      </c>
      <c r="AM10" s="6">
        <v>49746.3</v>
      </c>
      <c r="AN10" s="6">
        <v>39192.1</v>
      </c>
      <c r="AO10" s="6">
        <v>9481.9</v>
      </c>
      <c r="AP10" s="6">
        <v>7615.4</v>
      </c>
      <c r="AQ10" s="6">
        <v>16651.599999999999</v>
      </c>
      <c r="AR10" s="6">
        <v>6590</v>
      </c>
      <c r="AS10" s="6">
        <v>7.9</v>
      </c>
      <c r="AT10" s="6">
        <v>12.5</v>
      </c>
      <c r="AU10" s="7"/>
      <c r="AV10" s="7"/>
      <c r="AW10" s="6">
        <v>18281.8</v>
      </c>
      <c r="AX10" s="6">
        <v>8666.1</v>
      </c>
      <c r="AY10" s="6">
        <v>16741.7</v>
      </c>
      <c r="AZ10" s="6">
        <v>7558.2</v>
      </c>
      <c r="BA10" s="6">
        <v>1514.3</v>
      </c>
      <c r="BB10" s="6">
        <v>1.96</v>
      </c>
      <c r="BC10" s="6">
        <v>0.97</v>
      </c>
      <c r="BD10" s="6">
        <v>0.36</v>
      </c>
      <c r="BE10" s="6">
        <v>0.06</v>
      </c>
      <c r="BF10" s="6">
        <v>3.5209999999999999</v>
      </c>
      <c r="BG10" s="6">
        <v>2.137</v>
      </c>
      <c r="BH10" s="6">
        <v>34.1</v>
      </c>
      <c r="BI10" s="6">
        <v>299.39999999999998</v>
      </c>
      <c r="BJ10" s="6">
        <v>0.4</v>
      </c>
      <c r="BK10" s="6">
        <v>3929.2799999999997</v>
      </c>
      <c r="BL10" s="6">
        <v>24</v>
      </c>
      <c r="BM10" s="6">
        <v>0</v>
      </c>
      <c r="BN10" s="6">
        <v>0</v>
      </c>
      <c r="BO10" s="6">
        <v>6.8072320000000006E-2</v>
      </c>
      <c r="BP10" s="6">
        <v>0</v>
      </c>
    </row>
    <row r="11" spans="1:68" ht="12.5">
      <c r="A11" s="5">
        <v>41648</v>
      </c>
      <c r="B11" s="6">
        <v>2693.9</v>
      </c>
      <c r="C11" s="6">
        <v>1428.6</v>
      </c>
      <c r="D11" s="6">
        <v>4850</v>
      </c>
      <c r="E11" s="6"/>
      <c r="F11" s="6"/>
      <c r="G11" s="6"/>
      <c r="H11" s="6">
        <v>0</v>
      </c>
      <c r="I11" s="6">
        <v>0</v>
      </c>
      <c r="J11" s="6">
        <v>454418.8</v>
      </c>
      <c r="K11" s="6">
        <v>180743.9</v>
      </c>
      <c r="L11" s="6">
        <v>43700</v>
      </c>
      <c r="M11" s="6">
        <v>10.4</v>
      </c>
      <c r="N11" s="6">
        <v>17</v>
      </c>
      <c r="O11" s="6">
        <v>13834</v>
      </c>
      <c r="P11" s="6">
        <v>6425.2</v>
      </c>
      <c r="Q11" s="6">
        <v>160551.29999999999</v>
      </c>
      <c r="R11" s="6">
        <v>128968.6</v>
      </c>
      <c r="S11" s="6">
        <v>80843.8</v>
      </c>
      <c r="T11" s="6">
        <v>69173.899999999994</v>
      </c>
      <c r="U11" s="6">
        <v>87777.9</v>
      </c>
      <c r="V11" s="6">
        <v>59506.2</v>
      </c>
      <c r="W11" s="6">
        <v>8778.2999999999993</v>
      </c>
      <c r="X11" s="6">
        <v>6497</v>
      </c>
      <c r="Y11" s="6">
        <v>762260.3</v>
      </c>
      <c r="Z11" s="6">
        <v>399185.5</v>
      </c>
      <c r="AA11" s="6">
        <v>1338710.8999999999</v>
      </c>
      <c r="AB11" s="6">
        <v>132038.20000000001</v>
      </c>
      <c r="AC11" s="6">
        <v>292.8</v>
      </c>
      <c r="AD11" s="6">
        <v>2828</v>
      </c>
      <c r="AE11" s="6">
        <v>122246.39999999999</v>
      </c>
      <c r="AF11" s="6">
        <v>67648.100000000006</v>
      </c>
      <c r="AG11" s="6">
        <v>1335878</v>
      </c>
      <c r="AH11" s="6">
        <v>132285.20000000001</v>
      </c>
      <c r="AI11" s="6">
        <v>1047.5</v>
      </c>
      <c r="AJ11" s="6">
        <v>2514</v>
      </c>
      <c r="AK11" s="6">
        <v>12435.3</v>
      </c>
      <c r="AL11" s="6">
        <v>9524.5</v>
      </c>
      <c r="AM11" s="6">
        <v>49759.1</v>
      </c>
      <c r="AN11" s="6">
        <v>39201.300000000003</v>
      </c>
      <c r="AO11" s="6">
        <v>9499.7000000000007</v>
      </c>
      <c r="AP11" s="6">
        <v>7630.3</v>
      </c>
      <c r="AQ11" s="6">
        <v>16675.099999999999</v>
      </c>
      <c r="AR11" s="6">
        <v>6599.2</v>
      </c>
      <c r="AS11" s="6">
        <v>7.9</v>
      </c>
      <c r="AT11" s="6">
        <v>12.5</v>
      </c>
      <c r="AU11" s="7"/>
      <c r="AV11" s="7"/>
      <c r="AW11" s="6">
        <v>18420.400000000001</v>
      </c>
      <c r="AX11" s="6">
        <v>8731</v>
      </c>
      <c r="AY11" s="6">
        <v>16874.2</v>
      </c>
      <c r="AZ11" s="6">
        <v>7617.4</v>
      </c>
      <c r="BA11" s="6">
        <v>1538.3</v>
      </c>
      <c r="BB11" s="6">
        <v>1.96</v>
      </c>
      <c r="BC11" s="6">
        <v>0.97</v>
      </c>
      <c r="BD11" s="6">
        <v>0.36</v>
      </c>
      <c r="BE11" s="6">
        <v>0.06</v>
      </c>
      <c r="BF11" s="6">
        <v>3.5209999999999999</v>
      </c>
      <c r="BG11" s="6">
        <v>2.137</v>
      </c>
      <c r="BH11" s="6">
        <v>34.1</v>
      </c>
      <c r="BI11" s="6">
        <v>299.39999999999998</v>
      </c>
      <c r="BJ11" s="6">
        <v>0.4</v>
      </c>
      <c r="BK11" s="6">
        <v>4153.68</v>
      </c>
      <c r="BL11" s="6">
        <v>24</v>
      </c>
      <c r="BM11" s="6">
        <v>173.07</v>
      </c>
      <c r="BN11" s="6">
        <v>1</v>
      </c>
      <c r="BO11" s="6">
        <v>7.0465920000000001E-2</v>
      </c>
      <c r="BP11" s="6">
        <v>7.82</v>
      </c>
    </row>
    <row r="12" spans="1:68" ht="12.5">
      <c r="A12" s="5">
        <v>41649</v>
      </c>
      <c r="B12" s="6">
        <v>2694.1</v>
      </c>
      <c r="C12" s="6">
        <v>1428.7</v>
      </c>
      <c r="D12" s="6">
        <v>4850.3999999999996</v>
      </c>
      <c r="E12" s="6"/>
      <c r="F12" s="6"/>
      <c r="G12" s="6"/>
      <c r="H12" s="6">
        <v>0</v>
      </c>
      <c r="I12" s="6">
        <v>0</v>
      </c>
      <c r="J12" s="6">
        <v>454681.5</v>
      </c>
      <c r="K12" s="6">
        <v>180846.8</v>
      </c>
      <c r="L12" s="6">
        <v>43724</v>
      </c>
      <c r="M12" s="6">
        <v>10.4</v>
      </c>
      <c r="N12" s="6">
        <v>17</v>
      </c>
      <c r="O12" s="6">
        <v>13834</v>
      </c>
      <c r="P12" s="6">
        <v>6425.2</v>
      </c>
      <c r="Q12" s="6">
        <v>160579</v>
      </c>
      <c r="R12" s="6">
        <v>128991</v>
      </c>
      <c r="S12" s="6">
        <v>80860.800000000003</v>
      </c>
      <c r="T12" s="6">
        <v>69187.399999999994</v>
      </c>
      <c r="U12" s="6">
        <v>87797.7</v>
      </c>
      <c r="V12" s="6">
        <v>59520.7</v>
      </c>
      <c r="W12" s="6">
        <v>8778.2999999999993</v>
      </c>
      <c r="X12" s="6">
        <v>6497</v>
      </c>
      <c r="Y12" s="6">
        <v>762597.8</v>
      </c>
      <c r="Z12" s="6">
        <v>399353.2</v>
      </c>
      <c r="AA12" s="6">
        <v>1339031.8999999999</v>
      </c>
      <c r="AB12" s="6">
        <v>132062.20000000001</v>
      </c>
      <c r="AC12" s="6">
        <v>292.8</v>
      </c>
      <c r="AD12" s="6">
        <v>2828</v>
      </c>
      <c r="AE12" s="6">
        <v>122438.1</v>
      </c>
      <c r="AF12" s="6">
        <v>67751.8</v>
      </c>
      <c r="AG12" s="6">
        <v>1336073.3</v>
      </c>
      <c r="AH12" s="6">
        <v>132309.20000000001</v>
      </c>
      <c r="AI12" s="6">
        <v>1047.5</v>
      </c>
      <c r="AJ12" s="6">
        <v>2514</v>
      </c>
      <c r="AK12" s="6">
        <v>12442.2</v>
      </c>
      <c r="AL12" s="6">
        <v>9529.1</v>
      </c>
      <c r="AM12" s="6">
        <v>49771.7</v>
      </c>
      <c r="AN12" s="6">
        <v>39210.400000000001</v>
      </c>
      <c r="AO12" s="6">
        <v>9517.4</v>
      </c>
      <c r="AP12" s="6">
        <v>7645.2</v>
      </c>
      <c r="AQ12" s="6">
        <v>16702.5</v>
      </c>
      <c r="AR12" s="6">
        <v>6610.1</v>
      </c>
      <c r="AS12" s="6">
        <v>7.9</v>
      </c>
      <c r="AT12" s="6">
        <v>12.5</v>
      </c>
      <c r="AU12" s="7"/>
      <c r="AV12" s="7"/>
      <c r="AW12" s="6">
        <v>18558.7</v>
      </c>
      <c r="AX12" s="6">
        <v>8795.6</v>
      </c>
      <c r="AY12" s="6">
        <v>17005.7</v>
      </c>
      <c r="AZ12" s="6">
        <v>7676.1</v>
      </c>
      <c r="BA12" s="6">
        <v>1562.3</v>
      </c>
      <c r="BB12" s="6">
        <v>1.96</v>
      </c>
      <c r="BC12" s="6">
        <v>0.97</v>
      </c>
      <c r="BD12" s="6">
        <v>0.36</v>
      </c>
      <c r="BE12" s="6">
        <v>0.06</v>
      </c>
      <c r="BF12" s="6">
        <v>3.601</v>
      </c>
      <c r="BG12" s="6">
        <v>2.1920000000000002</v>
      </c>
      <c r="BH12" s="6">
        <v>34.4</v>
      </c>
      <c r="BI12" s="6">
        <v>299.39999999999998</v>
      </c>
      <c r="BJ12" s="6">
        <v>0.4</v>
      </c>
      <c r="BK12" s="6">
        <v>3929.2799999999997</v>
      </c>
      <c r="BL12" s="6">
        <v>24</v>
      </c>
      <c r="BM12" s="6">
        <v>0</v>
      </c>
      <c r="BN12" s="6">
        <v>0</v>
      </c>
      <c r="BO12" s="6">
        <v>6.8072320000000006E-2</v>
      </c>
      <c r="BP12" s="6">
        <v>0</v>
      </c>
    </row>
    <row r="13" spans="1:68" ht="12.5">
      <c r="A13" s="5">
        <v>41650</v>
      </c>
      <c r="B13" s="6">
        <v>2694.1</v>
      </c>
      <c r="C13" s="6">
        <v>1428.7</v>
      </c>
      <c r="D13" s="6">
        <v>4850.3999999999996</v>
      </c>
      <c r="E13" s="6"/>
      <c r="F13" s="6"/>
      <c r="G13" s="6"/>
      <c r="H13" s="6">
        <v>0</v>
      </c>
      <c r="I13" s="6">
        <v>0</v>
      </c>
      <c r="J13" s="6">
        <v>454945.6</v>
      </c>
      <c r="K13" s="6">
        <v>180950.3</v>
      </c>
      <c r="L13" s="6">
        <v>43748</v>
      </c>
      <c r="M13" s="6">
        <v>10.4</v>
      </c>
      <c r="N13" s="6">
        <v>17</v>
      </c>
      <c r="O13" s="6">
        <v>13834</v>
      </c>
      <c r="P13" s="6">
        <v>6425.2</v>
      </c>
      <c r="Q13" s="6">
        <v>160606.79999999999</v>
      </c>
      <c r="R13" s="6">
        <v>129013.5</v>
      </c>
      <c r="S13" s="6">
        <v>80876.399999999994</v>
      </c>
      <c r="T13" s="6">
        <v>69200.100000000006</v>
      </c>
      <c r="U13" s="6">
        <v>87817.1</v>
      </c>
      <c r="V13" s="6">
        <v>59535.199999999997</v>
      </c>
      <c r="W13" s="6">
        <v>8778.2999999999993</v>
      </c>
      <c r="X13" s="6">
        <v>6497</v>
      </c>
      <c r="Y13" s="6">
        <v>762927.8</v>
      </c>
      <c r="Z13" s="6">
        <v>399519.7</v>
      </c>
      <c r="AA13" s="6">
        <v>1339343.5</v>
      </c>
      <c r="AB13" s="6">
        <v>132086.20000000001</v>
      </c>
      <c r="AC13" s="6">
        <v>292.8</v>
      </c>
      <c r="AD13" s="6">
        <v>2828</v>
      </c>
      <c r="AE13" s="6">
        <v>122630.3</v>
      </c>
      <c r="AF13" s="6">
        <v>67854</v>
      </c>
      <c r="AG13" s="6">
        <v>1336267.6000000001</v>
      </c>
      <c r="AH13" s="6">
        <v>132333.20000000001</v>
      </c>
      <c r="AI13" s="6">
        <v>1047.5</v>
      </c>
      <c r="AJ13" s="6">
        <v>2514</v>
      </c>
      <c r="AK13" s="6">
        <v>12449.1</v>
      </c>
      <c r="AL13" s="6">
        <v>9533.7000000000007</v>
      </c>
      <c r="AM13" s="6">
        <v>49784.3</v>
      </c>
      <c r="AN13" s="6">
        <v>39219.599999999999</v>
      </c>
      <c r="AO13" s="6">
        <v>9535.2000000000007</v>
      </c>
      <c r="AP13" s="6">
        <v>7660.1</v>
      </c>
      <c r="AQ13" s="6">
        <v>16722.099999999999</v>
      </c>
      <c r="AR13" s="6">
        <v>6617.9</v>
      </c>
      <c r="AS13" s="6">
        <v>7.9</v>
      </c>
      <c r="AT13" s="6">
        <v>12.5</v>
      </c>
      <c r="AU13" s="7"/>
      <c r="AV13" s="7"/>
      <c r="AW13" s="6">
        <v>18697.8</v>
      </c>
      <c r="AX13" s="6">
        <v>8860.6</v>
      </c>
      <c r="AY13" s="6">
        <v>17138.900000000001</v>
      </c>
      <c r="AZ13" s="6">
        <v>7735.5</v>
      </c>
      <c r="BA13" s="6">
        <v>1586.3</v>
      </c>
      <c r="BB13" s="6">
        <v>1.96</v>
      </c>
      <c r="BC13" s="6">
        <v>0.97</v>
      </c>
      <c r="BD13" s="6">
        <v>0.36</v>
      </c>
      <c r="BE13" s="6">
        <v>0.06</v>
      </c>
      <c r="BF13" s="6">
        <v>3.601</v>
      </c>
      <c r="BG13" s="6">
        <v>2.1920000000000002</v>
      </c>
      <c r="BH13" s="6">
        <v>34.4</v>
      </c>
      <c r="BI13" s="6">
        <v>299.39999999999998</v>
      </c>
      <c r="BJ13" s="6">
        <v>0.4</v>
      </c>
      <c r="BK13" s="6">
        <v>4004.08</v>
      </c>
      <c r="BL13" s="6">
        <v>24</v>
      </c>
      <c r="BM13" s="6">
        <v>166.83666666666667</v>
      </c>
      <c r="BN13" s="6">
        <v>1</v>
      </c>
      <c r="BO13" s="6">
        <v>6.887018666666668E-2</v>
      </c>
      <c r="BP13" s="6">
        <v>7.82</v>
      </c>
    </row>
    <row r="14" spans="1:68" ht="12.5">
      <c r="A14" s="5">
        <v>41651</v>
      </c>
      <c r="B14" s="6">
        <v>2694.1</v>
      </c>
      <c r="C14" s="6">
        <v>1428.7</v>
      </c>
      <c r="D14" s="6">
        <v>4850.3999999999996</v>
      </c>
      <c r="E14" s="6"/>
      <c r="F14" s="6"/>
      <c r="G14" s="6"/>
      <c r="H14" s="6">
        <v>0</v>
      </c>
      <c r="I14" s="6">
        <v>0</v>
      </c>
      <c r="J14" s="6">
        <v>455205.2</v>
      </c>
      <c r="K14" s="6">
        <v>181052.3</v>
      </c>
      <c r="L14" s="6">
        <v>43772</v>
      </c>
      <c r="M14" s="6">
        <v>10.4</v>
      </c>
      <c r="N14" s="6">
        <v>17</v>
      </c>
      <c r="O14" s="6">
        <v>13834</v>
      </c>
      <c r="P14" s="6">
        <v>6425.2</v>
      </c>
      <c r="Q14" s="6">
        <v>160634.70000000001</v>
      </c>
      <c r="R14" s="6">
        <v>129036</v>
      </c>
      <c r="S14" s="6">
        <v>80891.899999999994</v>
      </c>
      <c r="T14" s="6">
        <v>69213.100000000006</v>
      </c>
      <c r="U14" s="6">
        <v>87836.2</v>
      </c>
      <c r="V14" s="6">
        <v>59549.4</v>
      </c>
      <c r="W14" s="6">
        <v>8778.2999999999993</v>
      </c>
      <c r="X14" s="6">
        <v>6497</v>
      </c>
      <c r="Y14" s="6">
        <v>763248.4</v>
      </c>
      <c r="Z14" s="6">
        <v>399685.2</v>
      </c>
      <c r="AA14" s="6">
        <v>1339446.2</v>
      </c>
      <c r="AB14" s="6">
        <v>132110.20000000001</v>
      </c>
      <c r="AC14" s="6">
        <v>292.8</v>
      </c>
      <c r="AD14" s="6">
        <v>2828</v>
      </c>
      <c r="AE14" s="6">
        <v>122824</v>
      </c>
      <c r="AF14" s="6">
        <v>67954.3</v>
      </c>
      <c r="AG14" s="6">
        <v>1336463.3999999999</v>
      </c>
      <c r="AH14" s="6">
        <v>132357.20000000001</v>
      </c>
      <c r="AI14" s="6">
        <v>1047.5</v>
      </c>
      <c r="AJ14" s="6">
        <v>2514</v>
      </c>
      <c r="AK14" s="6">
        <v>12459.1</v>
      </c>
      <c r="AL14" s="6">
        <v>9538.5</v>
      </c>
      <c r="AM14" s="6">
        <v>49797.1</v>
      </c>
      <c r="AN14" s="6">
        <v>39228.800000000003</v>
      </c>
      <c r="AO14" s="6">
        <v>9553.2000000000007</v>
      </c>
      <c r="AP14" s="6">
        <v>7675.1</v>
      </c>
      <c r="AQ14" s="6">
        <v>16738.099999999999</v>
      </c>
      <c r="AR14" s="6">
        <v>6624.2</v>
      </c>
      <c r="AS14" s="6">
        <v>7.9</v>
      </c>
      <c r="AT14" s="6">
        <v>12.5</v>
      </c>
      <c r="AU14" s="7"/>
      <c r="AV14" s="7"/>
      <c r="AW14" s="6">
        <v>18836.900000000001</v>
      </c>
      <c r="AX14" s="6">
        <v>8925.7000000000007</v>
      </c>
      <c r="AY14" s="6">
        <v>17271.2</v>
      </c>
      <c r="AZ14" s="6">
        <v>7794.7</v>
      </c>
      <c r="BA14" s="6">
        <v>1610.3</v>
      </c>
      <c r="BB14" s="6">
        <v>1.96</v>
      </c>
      <c r="BC14" s="6">
        <v>0.97</v>
      </c>
      <c r="BD14" s="6">
        <v>0.36</v>
      </c>
      <c r="BE14" s="6">
        <v>0.06</v>
      </c>
      <c r="BF14" s="6">
        <v>3.601</v>
      </c>
      <c r="BG14" s="6">
        <v>2.1920000000000002</v>
      </c>
      <c r="BH14" s="6">
        <v>34.4</v>
      </c>
      <c r="BI14" s="6">
        <v>299.39999999999998</v>
      </c>
      <c r="BJ14" s="6">
        <v>0.4</v>
      </c>
      <c r="BK14" s="6">
        <v>4228.4799999999996</v>
      </c>
      <c r="BL14" s="6">
        <v>24</v>
      </c>
      <c r="BM14" s="6">
        <v>0</v>
      </c>
      <c r="BN14" s="6">
        <v>0</v>
      </c>
      <c r="BO14" s="6">
        <v>7.1263786666666662E-2</v>
      </c>
      <c r="BP14" s="6">
        <v>0</v>
      </c>
    </row>
    <row r="15" spans="1:68" ht="12.5">
      <c r="A15" s="5">
        <v>41652</v>
      </c>
      <c r="B15" s="6">
        <v>2694.1</v>
      </c>
      <c r="C15" s="6">
        <v>1428.7</v>
      </c>
      <c r="D15" s="6">
        <v>4850.3999999999996</v>
      </c>
      <c r="E15" s="6"/>
      <c r="F15" s="6"/>
      <c r="G15" s="6"/>
      <c r="H15" s="6">
        <v>0</v>
      </c>
      <c r="I15" s="6">
        <v>0</v>
      </c>
      <c r="J15" s="6">
        <v>455458.5</v>
      </c>
      <c r="K15" s="6">
        <v>181152.4</v>
      </c>
      <c r="L15" s="6">
        <v>43796</v>
      </c>
      <c r="M15" s="6">
        <v>10.4</v>
      </c>
      <c r="N15" s="6">
        <v>17</v>
      </c>
      <c r="O15" s="6">
        <v>13834</v>
      </c>
      <c r="P15" s="6">
        <v>6425.2</v>
      </c>
      <c r="Q15" s="6">
        <v>160661.4</v>
      </c>
      <c r="R15" s="6">
        <v>129057.5</v>
      </c>
      <c r="S15" s="6">
        <v>80909.899999999994</v>
      </c>
      <c r="T15" s="6">
        <v>69227.3</v>
      </c>
      <c r="U15" s="6">
        <v>87856</v>
      </c>
      <c r="V15" s="6">
        <v>59564</v>
      </c>
      <c r="W15" s="6">
        <v>8778.2999999999993</v>
      </c>
      <c r="X15" s="6">
        <v>6497</v>
      </c>
      <c r="Y15" s="6">
        <v>763577.6</v>
      </c>
      <c r="Z15" s="6">
        <v>399852.1</v>
      </c>
      <c r="AA15" s="6">
        <v>1339950.3999999999</v>
      </c>
      <c r="AB15" s="6">
        <v>132134.20000000001</v>
      </c>
      <c r="AC15" s="6">
        <v>292.8</v>
      </c>
      <c r="AD15" s="6">
        <v>2828</v>
      </c>
      <c r="AE15" s="6">
        <v>123017</v>
      </c>
      <c r="AF15" s="6">
        <v>68056.600000000006</v>
      </c>
      <c r="AG15" s="6">
        <v>1336658.6000000001</v>
      </c>
      <c r="AH15" s="6">
        <v>132381.20000000001</v>
      </c>
      <c r="AI15" s="6">
        <v>1047.5</v>
      </c>
      <c r="AJ15" s="6">
        <v>2514</v>
      </c>
      <c r="AK15" s="6">
        <v>12463.2</v>
      </c>
      <c r="AL15" s="6">
        <v>9543.2000000000007</v>
      </c>
      <c r="AM15" s="6">
        <v>49809.8</v>
      </c>
      <c r="AN15" s="6">
        <v>39238</v>
      </c>
      <c r="AO15" s="6">
        <v>9570.7000000000007</v>
      </c>
      <c r="AP15" s="6">
        <v>7689.8</v>
      </c>
      <c r="AQ15" s="6">
        <v>16767.3</v>
      </c>
      <c r="AR15" s="6">
        <v>6635.6</v>
      </c>
      <c r="AS15" s="6">
        <v>7.9</v>
      </c>
      <c r="AT15" s="6">
        <v>12.5</v>
      </c>
      <c r="AU15" s="7"/>
      <c r="AV15" s="7"/>
      <c r="AW15" s="6">
        <v>18975.400000000001</v>
      </c>
      <c r="AX15" s="6">
        <v>8990.5</v>
      </c>
      <c r="AY15" s="6">
        <v>17403.2</v>
      </c>
      <c r="AZ15" s="6">
        <v>7853.6</v>
      </c>
      <c r="BA15" s="6">
        <v>1634.3</v>
      </c>
      <c r="BB15" s="6">
        <v>1.96</v>
      </c>
      <c r="BC15" s="6">
        <v>0.97</v>
      </c>
      <c r="BD15" s="6">
        <v>0.36</v>
      </c>
      <c r="BE15" s="6">
        <v>0.06</v>
      </c>
      <c r="BF15" s="6">
        <v>3.601</v>
      </c>
      <c r="BG15" s="6">
        <v>2.1920000000000002</v>
      </c>
      <c r="BH15" s="6">
        <v>34.4</v>
      </c>
      <c r="BI15" s="6">
        <v>299.39999999999998</v>
      </c>
      <c r="BJ15" s="6">
        <v>0.4</v>
      </c>
      <c r="BK15" s="6">
        <v>4078.8799999999997</v>
      </c>
      <c r="BL15" s="6">
        <v>24</v>
      </c>
      <c r="BM15" s="6">
        <v>0</v>
      </c>
      <c r="BN15" s="6">
        <v>0</v>
      </c>
      <c r="BO15" s="6">
        <v>6.9668053333333327E-2</v>
      </c>
      <c r="BP15" s="6">
        <v>0</v>
      </c>
    </row>
    <row r="16" spans="1:68" ht="12.5">
      <c r="A16" s="5">
        <v>41653</v>
      </c>
      <c r="B16" s="6">
        <v>2694.9</v>
      </c>
      <c r="C16" s="6">
        <v>1429.1</v>
      </c>
      <c r="D16" s="6">
        <v>4851.5</v>
      </c>
      <c r="E16" s="6"/>
      <c r="F16" s="6"/>
      <c r="G16" s="6"/>
      <c r="H16" s="6">
        <v>0</v>
      </c>
      <c r="I16" s="6">
        <v>0</v>
      </c>
      <c r="J16" s="6">
        <v>455714.3</v>
      </c>
      <c r="K16" s="6">
        <v>181253.2</v>
      </c>
      <c r="L16" s="6">
        <v>43820</v>
      </c>
      <c r="M16" s="6">
        <v>10.4</v>
      </c>
      <c r="N16" s="6">
        <v>17</v>
      </c>
      <c r="O16" s="6">
        <v>13834</v>
      </c>
      <c r="P16" s="6">
        <v>6425.2</v>
      </c>
      <c r="Q16" s="6">
        <v>160687.79999999999</v>
      </c>
      <c r="R16" s="6">
        <v>129078.6</v>
      </c>
      <c r="S16" s="6">
        <v>80927.100000000006</v>
      </c>
      <c r="T16" s="6">
        <v>69241.100000000006</v>
      </c>
      <c r="U16" s="6">
        <v>87875.5</v>
      </c>
      <c r="V16" s="6">
        <v>59578.3</v>
      </c>
      <c r="W16" s="6">
        <v>8778.2999999999993</v>
      </c>
      <c r="X16" s="6">
        <v>6497</v>
      </c>
      <c r="Y16" s="6">
        <v>763903.2</v>
      </c>
      <c r="Z16" s="6">
        <v>400017.9</v>
      </c>
      <c r="AA16" s="6">
        <v>1340253.3999999999</v>
      </c>
      <c r="AB16" s="6">
        <v>132158.20000000001</v>
      </c>
      <c r="AC16" s="6">
        <v>292.8</v>
      </c>
      <c r="AD16" s="6">
        <v>2828</v>
      </c>
      <c r="AE16" s="6">
        <v>123210.2</v>
      </c>
      <c r="AF16" s="6">
        <v>68157.5</v>
      </c>
      <c r="AG16" s="6">
        <v>1336854</v>
      </c>
      <c r="AH16" s="6">
        <v>132405.20000000001</v>
      </c>
      <c r="AI16" s="6">
        <v>1047.5</v>
      </c>
      <c r="AJ16" s="6">
        <v>2514</v>
      </c>
      <c r="AK16" s="6">
        <v>12470.3</v>
      </c>
      <c r="AL16" s="6">
        <v>9547.9</v>
      </c>
      <c r="AM16" s="6">
        <v>49821.4</v>
      </c>
      <c r="AN16" s="6">
        <v>39246.300000000003</v>
      </c>
      <c r="AO16" s="6">
        <v>9588</v>
      </c>
      <c r="AP16" s="6">
        <v>7704.2</v>
      </c>
      <c r="AQ16" s="6">
        <v>16793.5</v>
      </c>
      <c r="AR16" s="6">
        <v>6646</v>
      </c>
      <c r="AS16" s="6">
        <v>7.9</v>
      </c>
      <c r="AT16" s="6">
        <v>12.5</v>
      </c>
      <c r="AU16" s="7"/>
      <c r="AV16" s="7"/>
      <c r="AW16" s="6">
        <v>19114</v>
      </c>
      <c r="AX16" s="6">
        <v>9055.5</v>
      </c>
      <c r="AY16" s="6">
        <v>17536.2</v>
      </c>
      <c r="AZ16" s="6">
        <v>7913.1</v>
      </c>
      <c r="BA16" s="6">
        <v>1658.3</v>
      </c>
      <c r="BB16" s="6">
        <v>1.96</v>
      </c>
      <c r="BC16" s="6">
        <v>0.97</v>
      </c>
      <c r="BD16" s="6">
        <v>0.36</v>
      </c>
      <c r="BE16" s="6">
        <v>0.06</v>
      </c>
      <c r="BF16" s="6">
        <v>3.601</v>
      </c>
      <c r="BG16" s="6">
        <v>2.1920000000000002</v>
      </c>
      <c r="BH16" s="6">
        <v>34.4</v>
      </c>
      <c r="BI16" s="6">
        <v>299.39999999999998</v>
      </c>
      <c r="BJ16" s="6">
        <v>0.4</v>
      </c>
      <c r="BK16" s="6">
        <v>3929.2799999999997</v>
      </c>
      <c r="BL16" s="6">
        <v>24</v>
      </c>
      <c r="BM16" s="6">
        <v>0</v>
      </c>
      <c r="BN16" s="6">
        <v>0</v>
      </c>
      <c r="BO16" s="6">
        <v>6.8072320000000006E-2</v>
      </c>
      <c r="BP16" s="6">
        <v>0</v>
      </c>
    </row>
    <row r="17" spans="1:68" ht="12.5">
      <c r="A17" s="5">
        <v>41654</v>
      </c>
      <c r="B17" s="6">
        <v>2694.9</v>
      </c>
      <c r="C17" s="6">
        <v>1429.1</v>
      </c>
      <c r="D17" s="6">
        <v>4851.5</v>
      </c>
      <c r="E17" s="6"/>
      <c r="F17" s="6"/>
      <c r="G17" s="6"/>
      <c r="H17" s="6">
        <v>0</v>
      </c>
      <c r="I17" s="6">
        <v>0</v>
      </c>
      <c r="J17" s="6">
        <v>455970.8</v>
      </c>
      <c r="K17" s="6">
        <v>181354.2</v>
      </c>
      <c r="L17" s="6">
        <v>43844</v>
      </c>
      <c r="M17" s="6">
        <v>10.4</v>
      </c>
      <c r="N17" s="6">
        <v>17</v>
      </c>
      <c r="O17" s="6">
        <v>13834</v>
      </c>
      <c r="P17" s="6">
        <v>6425.2</v>
      </c>
      <c r="Q17" s="6">
        <v>160714.20000000001</v>
      </c>
      <c r="R17" s="6">
        <v>129099.6</v>
      </c>
      <c r="S17" s="6">
        <v>80943.100000000006</v>
      </c>
      <c r="T17" s="6">
        <v>69254.2</v>
      </c>
      <c r="U17" s="6">
        <v>87895.5</v>
      </c>
      <c r="V17" s="6">
        <v>59593.1</v>
      </c>
      <c r="W17" s="6">
        <v>8778.2999999999993</v>
      </c>
      <c r="X17" s="6">
        <v>6497</v>
      </c>
      <c r="Y17" s="6">
        <v>764222.5</v>
      </c>
      <c r="Z17" s="6">
        <v>400182.3</v>
      </c>
      <c r="AA17" s="6">
        <v>1340552.2</v>
      </c>
      <c r="AB17" s="6">
        <v>132182.20000000001</v>
      </c>
      <c r="AC17" s="6">
        <v>292.8</v>
      </c>
      <c r="AD17" s="6">
        <v>2828</v>
      </c>
      <c r="AE17" s="6">
        <v>123403.2</v>
      </c>
      <c r="AF17" s="6">
        <v>68256.7</v>
      </c>
      <c r="AG17" s="6">
        <v>1337049.3</v>
      </c>
      <c r="AH17" s="6">
        <v>132429.20000000001</v>
      </c>
      <c r="AI17" s="6">
        <v>1047.5</v>
      </c>
      <c r="AJ17" s="6">
        <v>2514</v>
      </c>
      <c r="AK17" s="6">
        <v>12477.4</v>
      </c>
      <c r="AL17" s="6">
        <v>9552.7000000000007</v>
      </c>
      <c r="AM17" s="6">
        <v>49832.4</v>
      </c>
      <c r="AN17" s="6">
        <v>39254.199999999997</v>
      </c>
      <c r="AO17" s="6">
        <v>9605.2999999999993</v>
      </c>
      <c r="AP17" s="6">
        <v>7718.6</v>
      </c>
      <c r="AQ17" s="6">
        <v>16814</v>
      </c>
      <c r="AR17" s="6">
        <v>6654.1</v>
      </c>
      <c r="AS17" s="6">
        <v>7.9</v>
      </c>
      <c r="AT17" s="6">
        <v>12.5</v>
      </c>
      <c r="AU17" s="7"/>
      <c r="AV17" s="7"/>
      <c r="AW17" s="6">
        <v>19252.400000000001</v>
      </c>
      <c r="AX17" s="6">
        <v>9120.4</v>
      </c>
      <c r="AY17" s="6">
        <v>17668.099999999999</v>
      </c>
      <c r="AZ17" s="6">
        <v>7971.9</v>
      </c>
      <c r="BA17" s="6">
        <v>1682.3</v>
      </c>
      <c r="BB17" s="6">
        <v>1.96</v>
      </c>
      <c r="BC17" s="6">
        <v>0.97</v>
      </c>
      <c r="BD17" s="6">
        <v>0.36</v>
      </c>
      <c r="BE17" s="6">
        <v>0.06</v>
      </c>
      <c r="BF17" s="6">
        <v>3.601</v>
      </c>
      <c r="BG17" s="6">
        <v>2.1920000000000002</v>
      </c>
      <c r="BH17" s="6">
        <v>34.4</v>
      </c>
      <c r="BI17" s="6">
        <v>299.39999999999998</v>
      </c>
      <c r="BJ17" s="6">
        <v>0.4</v>
      </c>
      <c r="BK17" s="6">
        <v>4004.08</v>
      </c>
      <c r="BL17" s="6">
        <v>24</v>
      </c>
      <c r="BM17" s="6">
        <v>0</v>
      </c>
      <c r="BN17" s="6">
        <v>0</v>
      </c>
      <c r="BO17" s="6">
        <v>6.887018666666668E-2</v>
      </c>
      <c r="BP17" s="6">
        <v>0</v>
      </c>
    </row>
    <row r="18" spans="1:68" ht="12.5">
      <c r="A18" s="5">
        <v>41655</v>
      </c>
      <c r="B18" s="6">
        <v>2694.9</v>
      </c>
      <c r="C18" s="6">
        <v>1429.1</v>
      </c>
      <c r="D18" s="6">
        <v>4851.5</v>
      </c>
      <c r="E18" s="6"/>
      <c r="F18" s="6"/>
      <c r="G18" s="6"/>
      <c r="H18" s="6">
        <v>0</v>
      </c>
      <c r="I18" s="6">
        <v>0</v>
      </c>
      <c r="J18" s="6">
        <v>456228.7</v>
      </c>
      <c r="K18" s="6">
        <v>181455.6</v>
      </c>
      <c r="L18" s="6">
        <v>43868</v>
      </c>
      <c r="M18" s="6">
        <v>10.4</v>
      </c>
      <c r="N18" s="6">
        <v>17</v>
      </c>
      <c r="O18" s="6">
        <v>13834</v>
      </c>
      <c r="P18" s="6">
        <v>6425.2</v>
      </c>
      <c r="Q18" s="6">
        <v>160740.5</v>
      </c>
      <c r="R18" s="6">
        <v>129120.7</v>
      </c>
      <c r="S18" s="6">
        <v>80959.399999999994</v>
      </c>
      <c r="T18" s="6">
        <v>69267.3</v>
      </c>
      <c r="U18" s="6">
        <v>87915.5</v>
      </c>
      <c r="V18" s="6">
        <v>59607.7</v>
      </c>
      <c r="W18" s="6">
        <v>8778.2999999999993</v>
      </c>
      <c r="X18" s="6">
        <v>6497</v>
      </c>
      <c r="Y18" s="6">
        <v>764500.3</v>
      </c>
      <c r="Z18" s="6">
        <v>400318.2</v>
      </c>
      <c r="AA18" s="6">
        <v>1340811.2</v>
      </c>
      <c r="AB18" s="6">
        <v>132206.20000000001</v>
      </c>
      <c r="AC18" s="6">
        <v>292.8</v>
      </c>
      <c r="AD18" s="6">
        <v>2828</v>
      </c>
      <c r="AE18" s="6">
        <v>123640.4</v>
      </c>
      <c r="AF18" s="6">
        <v>68385.100000000006</v>
      </c>
      <c r="AG18" s="6">
        <v>1337288.8</v>
      </c>
      <c r="AH18" s="6">
        <v>132453.20000000001</v>
      </c>
      <c r="AI18" s="6">
        <v>1047.5</v>
      </c>
      <c r="AJ18" s="6">
        <v>2514</v>
      </c>
      <c r="AK18" s="6">
        <v>12484.4</v>
      </c>
      <c r="AL18" s="6">
        <v>9557.4</v>
      </c>
      <c r="AM18" s="6">
        <v>49841.1</v>
      </c>
      <c r="AN18" s="6">
        <v>39260.400000000001</v>
      </c>
      <c r="AO18" s="6">
        <v>9622.6</v>
      </c>
      <c r="AP18" s="6">
        <v>7733.2</v>
      </c>
      <c r="AQ18" s="6">
        <v>16836.2</v>
      </c>
      <c r="AR18" s="6">
        <v>6662.5</v>
      </c>
      <c r="AS18" s="6">
        <v>7.9</v>
      </c>
      <c r="AT18" s="6">
        <v>12.5</v>
      </c>
      <c r="AU18" s="7"/>
      <c r="AV18" s="7"/>
      <c r="AW18" s="6">
        <v>19391.400000000001</v>
      </c>
      <c r="AX18" s="6">
        <v>9185.4</v>
      </c>
      <c r="AY18" s="6">
        <v>17798.099999999999</v>
      </c>
      <c r="AZ18" s="6">
        <v>8030.1</v>
      </c>
      <c r="BA18" s="6">
        <v>1706.3</v>
      </c>
      <c r="BB18" s="6">
        <v>1.96</v>
      </c>
      <c r="BC18" s="6">
        <v>0.97</v>
      </c>
      <c r="BD18" s="6">
        <v>0.36</v>
      </c>
      <c r="BE18" s="6">
        <v>0.06</v>
      </c>
      <c r="BF18" s="6">
        <v>3.601</v>
      </c>
      <c r="BG18" s="6">
        <v>2.1920000000000002</v>
      </c>
      <c r="BH18" s="6">
        <v>34.4</v>
      </c>
      <c r="BI18" s="6">
        <v>299.60000000000002</v>
      </c>
      <c r="BJ18" s="6">
        <v>0.4</v>
      </c>
      <c r="BK18" s="6">
        <v>3929.2799999999997</v>
      </c>
      <c r="BL18" s="6">
        <v>24</v>
      </c>
      <c r="BM18" s="6">
        <v>0</v>
      </c>
      <c r="BN18" s="6">
        <v>0</v>
      </c>
      <c r="BO18" s="6">
        <v>6.8072320000000006E-2</v>
      </c>
      <c r="BP18" s="6">
        <v>0</v>
      </c>
    </row>
    <row r="19" spans="1:68" ht="12.5">
      <c r="A19" s="5">
        <v>41656</v>
      </c>
      <c r="B19" s="6">
        <v>2694.9</v>
      </c>
      <c r="C19" s="6">
        <v>1429.1</v>
      </c>
      <c r="D19" s="6">
        <v>4851.5</v>
      </c>
      <c r="E19" s="6"/>
      <c r="F19" s="6"/>
      <c r="G19" s="6"/>
      <c r="H19" s="6">
        <v>0</v>
      </c>
      <c r="I19" s="6">
        <v>0</v>
      </c>
      <c r="J19" s="6">
        <v>456493.2</v>
      </c>
      <c r="K19" s="6">
        <v>181559.1</v>
      </c>
      <c r="L19" s="6">
        <v>43892</v>
      </c>
      <c r="M19" s="6">
        <v>10.4</v>
      </c>
      <c r="N19" s="6">
        <v>17</v>
      </c>
      <c r="O19" s="6">
        <v>13834</v>
      </c>
      <c r="P19" s="6">
        <v>6425.2</v>
      </c>
      <c r="Q19" s="6">
        <v>160766.9</v>
      </c>
      <c r="R19" s="6">
        <v>129141.9</v>
      </c>
      <c r="S19" s="6">
        <v>80977.600000000006</v>
      </c>
      <c r="T19" s="6">
        <v>69281.600000000006</v>
      </c>
      <c r="U19" s="6">
        <v>87935.5</v>
      </c>
      <c r="V19" s="6">
        <v>59622.400000000001</v>
      </c>
      <c r="W19" s="6">
        <v>8778.2999999999993</v>
      </c>
      <c r="X19" s="6">
        <v>6497</v>
      </c>
      <c r="Y19" s="6">
        <v>764839.6</v>
      </c>
      <c r="Z19" s="6">
        <v>400475.6</v>
      </c>
      <c r="AA19" s="6">
        <v>1341127.3999999999</v>
      </c>
      <c r="AB19" s="6">
        <v>132230.20000000001</v>
      </c>
      <c r="AC19" s="6">
        <v>292.8</v>
      </c>
      <c r="AD19" s="6">
        <v>2828</v>
      </c>
      <c r="AE19" s="6">
        <v>123832.2</v>
      </c>
      <c r="AF19" s="6">
        <v>68500.2</v>
      </c>
      <c r="AG19" s="6">
        <v>1337483.3</v>
      </c>
      <c r="AH19" s="6">
        <v>132477.20000000001</v>
      </c>
      <c r="AI19" s="6">
        <v>1047.5</v>
      </c>
      <c r="AJ19" s="6">
        <v>2514</v>
      </c>
      <c r="AK19" s="6">
        <v>12491.6</v>
      </c>
      <c r="AL19" s="6">
        <v>9562.1</v>
      </c>
      <c r="AM19" s="6">
        <v>49853.2</v>
      </c>
      <c r="AN19" s="6">
        <v>39269.4</v>
      </c>
      <c r="AO19" s="6">
        <v>9639.9</v>
      </c>
      <c r="AP19" s="6">
        <v>7747.7</v>
      </c>
      <c r="AQ19" s="6">
        <v>16864.599999999999</v>
      </c>
      <c r="AR19" s="6">
        <v>6673.7</v>
      </c>
      <c r="AS19" s="6">
        <v>7.9</v>
      </c>
      <c r="AT19" s="6">
        <v>12.5</v>
      </c>
      <c r="AU19" s="7"/>
      <c r="AV19" s="7"/>
      <c r="AW19" s="6">
        <v>19530.2</v>
      </c>
      <c r="AX19" s="6">
        <v>9250.2999999999993</v>
      </c>
      <c r="AY19" s="6">
        <v>17928.2</v>
      </c>
      <c r="AZ19" s="6">
        <v>8088.3</v>
      </c>
      <c r="BA19" s="6">
        <v>1730.3</v>
      </c>
      <c r="BB19" s="6">
        <v>1.96</v>
      </c>
      <c r="BC19" s="6">
        <v>0.97</v>
      </c>
      <c r="BD19" s="6">
        <v>0.36</v>
      </c>
      <c r="BE19" s="6">
        <v>0.06</v>
      </c>
      <c r="BF19" s="6">
        <v>3.665</v>
      </c>
      <c r="BG19" s="6">
        <v>2.2389999999999999</v>
      </c>
      <c r="BH19" s="6">
        <v>35.1</v>
      </c>
      <c r="BI19" s="6">
        <v>299.89999999999998</v>
      </c>
      <c r="BJ19" s="6">
        <v>0.4</v>
      </c>
      <c r="BK19" s="6">
        <v>2047.9376666666667</v>
      </c>
      <c r="BL19" s="6">
        <v>12.05</v>
      </c>
      <c r="BM19" s="6">
        <v>169.95333333333332</v>
      </c>
      <c r="BN19" s="6">
        <v>1</v>
      </c>
      <c r="BO19" s="6">
        <v>3.4979168444444445E-2</v>
      </c>
      <c r="BP19" s="6">
        <v>7.82</v>
      </c>
    </row>
    <row r="20" spans="1:68" ht="12.5">
      <c r="A20" s="5">
        <v>41657</v>
      </c>
      <c r="B20" s="6">
        <v>2694.9</v>
      </c>
      <c r="C20" s="6">
        <v>1429.1</v>
      </c>
      <c r="D20" s="6">
        <v>4851.5</v>
      </c>
      <c r="E20" s="6"/>
      <c r="F20" s="6"/>
      <c r="G20" s="6"/>
      <c r="H20" s="6">
        <v>0</v>
      </c>
      <c r="I20" s="6">
        <v>0</v>
      </c>
      <c r="J20" s="6">
        <v>456755.6</v>
      </c>
      <c r="K20" s="6">
        <v>181662.3</v>
      </c>
      <c r="L20" s="6">
        <v>43916</v>
      </c>
      <c r="M20" s="6">
        <v>10.4</v>
      </c>
      <c r="N20" s="6">
        <v>17</v>
      </c>
      <c r="O20" s="6">
        <v>13834</v>
      </c>
      <c r="P20" s="6">
        <v>6425.2</v>
      </c>
      <c r="Q20" s="6">
        <v>160793.20000000001</v>
      </c>
      <c r="R20" s="6">
        <v>129163.1</v>
      </c>
      <c r="S20" s="6">
        <v>80994.3</v>
      </c>
      <c r="T20" s="6">
        <v>69295.5</v>
      </c>
      <c r="U20" s="6">
        <v>87950.8</v>
      </c>
      <c r="V20" s="6">
        <v>59634.2</v>
      </c>
      <c r="W20" s="6">
        <v>8778.2999999999993</v>
      </c>
      <c r="X20" s="6">
        <v>6497</v>
      </c>
      <c r="Y20" s="6">
        <v>765164.9</v>
      </c>
      <c r="Z20" s="6">
        <v>400639.2</v>
      </c>
      <c r="AA20" s="6">
        <v>1341431.8</v>
      </c>
      <c r="AB20" s="6">
        <v>132254.20000000001</v>
      </c>
      <c r="AC20" s="6">
        <v>292.8</v>
      </c>
      <c r="AD20" s="6">
        <v>2828</v>
      </c>
      <c r="AE20" s="6">
        <v>124024.2</v>
      </c>
      <c r="AF20" s="6">
        <v>68604</v>
      </c>
      <c r="AG20" s="6">
        <v>1337678.1000000001</v>
      </c>
      <c r="AH20" s="6">
        <v>132501.20000000001</v>
      </c>
      <c r="AI20" s="6">
        <v>1047.5</v>
      </c>
      <c r="AJ20" s="6">
        <v>2514</v>
      </c>
      <c r="AK20" s="6">
        <v>12503.4</v>
      </c>
      <c r="AL20" s="6">
        <v>9569.9</v>
      </c>
      <c r="AM20" s="6">
        <v>49863.1</v>
      </c>
      <c r="AN20" s="6">
        <v>39276.300000000003</v>
      </c>
      <c r="AO20" s="6">
        <v>9657.1</v>
      </c>
      <c r="AP20" s="6">
        <v>7762.4</v>
      </c>
      <c r="AQ20" s="6">
        <v>16884.8</v>
      </c>
      <c r="AR20" s="6">
        <v>6681.7</v>
      </c>
      <c r="AS20" s="6">
        <v>7.9</v>
      </c>
      <c r="AT20" s="6">
        <v>12.5</v>
      </c>
      <c r="AU20" s="7"/>
      <c r="AV20" s="7"/>
      <c r="AW20" s="6">
        <v>19669.2</v>
      </c>
      <c r="AX20" s="6">
        <v>9315.4</v>
      </c>
      <c r="AY20" s="6">
        <v>18063.900000000001</v>
      </c>
      <c r="AZ20" s="6">
        <v>8149.1</v>
      </c>
      <c r="BA20" s="6">
        <v>1754.3</v>
      </c>
      <c r="BB20" s="6">
        <v>1.96</v>
      </c>
      <c r="BC20" s="6">
        <v>0.97</v>
      </c>
      <c r="BD20" s="6">
        <v>0.36</v>
      </c>
      <c r="BE20" s="6">
        <v>0.06</v>
      </c>
      <c r="BF20" s="6">
        <v>3.665</v>
      </c>
      <c r="BG20" s="6">
        <v>2.2389999999999999</v>
      </c>
      <c r="BH20" s="6">
        <v>35.1</v>
      </c>
      <c r="BI20" s="6">
        <v>301.10000000000002</v>
      </c>
      <c r="BJ20" s="6">
        <v>0.4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</row>
    <row r="21" spans="1:68" ht="12.5">
      <c r="A21" s="5">
        <v>41658</v>
      </c>
      <c r="B21" s="6">
        <v>2694.9</v>
      </c>
      <c r="C21" s="6">
        <v>1429.1</v>
      </c>
      <c r="D21" s="6">
        <v>4851.5</v>
      </c>
      <c r="E21" s="6"/>
      <c r="F21" s="6"/>
      <c r="G21" s="6"/>
      <c r="H21" s="6">
        <v>0</v>
      </c>
      <c r="I21" s="6">
        <v>0</v>
      </c>
      <c r="J21" s="6">
        <v>457021.6</v>
      </c>
      <c r="K21" s="6">
        <v>181766.6</v>
      </c>
      <c r="L21" s="6">
        <v>43940</v>
      </c>
      <c r="M21" s="6">
        <v>10.4</v>
      </c>
      <c r="N21" s="6">
        <v>17</v>
      </c>
      <c r="O21" s="6">
        <v>13834</v>
      </c>
      <c r="P21" s="6">
        <v>6425.2</v>
      </c>
      <c r="Q21" s="6">
        <v>160820.29999999999</v>
      </c>
      <c r="R21" s="6">
        <v>129184.9</v>
      </c>
      <c r="S21" s="6">
        <v>81012.3</v>
      </c>
      <c r="T21" s="6">
        <v>69309.2</v>
      </c>
      <c r="U21" s="6">
        <v>87960.1</v>
      </c>
      <c r="V21" s="6">
        <v>59642.3</v>
      </c>
      <c r="W21" s="6">
        <v>8778.2999999999993</v>
      </c>
      <c r="X21" s="6">
        <v>6497</v>
      </c>
      <c r="Y21" s="6">
        <v>765496.6</v>
      </c>
      <c r="Z21" s="6">
        <v>400804.1</v>
      </c>
      <c r="AA21" s="6">
        <v>1341745.2</v>
      </c>
      <c r="AB21" s="6">
        <v>132278.20000000001</v>
      </c>
      <c r="AC21" s="6">
        <v>292.8</v>
      </c>
      <c r="AD21" s="6">
        <v>2828</v>
      </c>
      <c r="AE21" s="6">
        <v>124215.8</v>
      </c>
      <c r="AF21" s="6">
        <v>68709.399999999994</v>
      </c>
      <c r="AG21" s="6">
        <v>1337872.1000000001</v>
      </c>
      <c r="AH21" s="6">
        <v>132525.20000000001</v>
      </c>
      <c r="AI21" s="6">
        <v>1047.5</v>
      </c>
      <c r="AJ21" s="6">
        <v>2514</v>
      </c>
      <c r="AK21" s="6">
        <v>12521.6</v>
      </c>
      <c r="AL21" s="6">
        <v>9581.7999999999993</v>
      </c>
      <c r="AM21" s="6">
        <v>49874.1</v>
      </c>
      <c r="AN21" s="6">
        <v>39284.300000000003</v>
      </c>
      <c r="AO21" s="6">
        <v>9674.4</v>
      </c>
      <c r="AP21" s="6">
        <v>7777</v>
      </c>
      <c r="AQ21" s="6">
        <v>16904.5</v>
      </c>
      <c r="AR21" s="6">
        <v>6689.5</v>
      </c>
      <c r="AS21" s="6">
        <v>7.9</v>
      </c>
      <c r="AT21" s="6">
        <v>12.5</v>
      </c>
      <c r="AU21" s="7"/>
      <c r="AV21" s="7"/>
      <c r="AW21" s="6">
        <v>19807.5</v>
      </c>
      <c r="AX21" s="6">
        <v>9380.2999999999993</v>
      </c>
      <c r="AY21" s="6">
        <v>18194.900000000001</v>
      </c>
      <c r="AZ21" s="6">
        <v>8207.6</v>
      </c>
      <c r="BA21" s="6">
        <v>1778.3</v>
      </c>
      <c r="BB21" s="6">
        <v>1.96</v>
      </c>
      <c r="BC21" s="6">
        <v>0.97</v>
      </c>
      <c r="BD21" s="6">
        <v>0.36</v>
      </c>
      <c r="BE21" s="6">
        <v>0.06</v>
      </c>
      <c r="BF21" s="6">
        <v>3.665</v>
      </c>
      <c r="BG21" s="6">
        <v>2.2389999999999999</v>
      </c>
      <c r="BH21" s="6">
        <v>35.1</v>
      </c>
      <c r="BI21" s="6">
        <v>303.39999999999998</v>
      </c>
      <c r="BJ21" s="6">
        <v>0.4</v>
      </c>
      <c r="BK21" s="6">
        <v>0</v>
      </c>
      <c r="BL21" s="6">
        <v>0</v>
      </c>
      <c r="BM21" s="6">
        <v>0</v>
      </c>
      <c r="BN21" s="6">
        <v>24</v>
      </c>
      <c r="BO21" s="6">
        <v>0</v>
      </c>
      <c r="BP21" s="6">
        <v>187.68</v>
      </c>
    </row>
    <row r="22" spans="1:68" ht="12.5">
      <c r="A22" s="5">
        <v>41659</v>
      </c>
      <c r="B22" s="6">
        <v>2695.6</v>
      </c>
      <c r="C22" s="6">
        <v>1429.4</v>
      </c>
      <c r="D22" s="6">
        <v>4852.5</v>
      </c>
      <c r="E22" s="6"/>
      <c r="F22" s="6"/>
      <c r="G22" s="6"/>
      <c r="H22" s="6">
        <v>0</v>
      </c>
      <c r="I22" s="6">
        <v>0</v>
      </c>
      <c r="J22" s="6">
        <v>457288.8</v>
      </c>
      <c r="K22" s="6">
        <v>181871.3</v>
      </c>
      <c r="L22" s="6">
        <v>43964</v>
      </c>
      <c r="M22" s="6">
        <v>10.4</v>
      </c>
      <c r="N22" s="6">
        <v>17</v>
      </c>
      <c r="O22" s="6">
        <v>13834</v>
      </c>
      <c r="P22" s="6">
        <v>6425.2</v>
      </c>
      <c r="Q22" s="6">
        <v>160848.29999999999</v>
      </c>
      <c r="R22" s="6">
        <v>129207.4</v>
      </c>
      <c r="S22" s="6">
        <v>81028.100000000006</v>
      </c>
      <c r="T22" s="6">
        <v>69323.199999999997</v>
      </c>
      <c r="U22" s="6">
        <v>87969.4</v>
      </c>
      <c r="V22" s="6">
        <v>59650</v>
      </c>
      <c r="W22" s="6">
        <v>8778.2999999999993</v>
      </c>
      <c r="X22" s="6">
        <v>6497</v>
      </c>
      <c r="Y22" s="6">
        <v>765834</v>
      </c>
      <c r="Z22" s="6">
        <v>400969.8</v>
      </c>
      <c r="AA22" s="6">
        <v>1342067.8999999999</v>
      </c>
      <c r="AB22" s="6">
        <v>132302.20000000001</v>
      </c>
      <c r="AC22" s="6">
        <v>292.8</v>
      </c>
      <c r="AD22" s="6">
        <v>2828</v>
      </c>
      <c r="AE22" s="6">
        <v>124407.2</v>
      </c>
      <c r="AF22" s="6">
        <v>68816.100000000006</v>
      </c>
      <c r="AG22" s="6">
        <v>1338066.1000000001</v>
      </c>
      <c r="AH22" s="6">
        <v>132549.20000000001</v>
      </c>
      <c r="AI22" s="6">
        <v>1047.5</v>
      </c>
      <c r="AJ22" s="6">
        <v>2514</v>
      </c>
      <c r="AK22" s="6">
        <v>12540</v>
      </c>
      <c r="AL22" s="6">
        <v>9593.6</v>
      </c>
      <c r="AM22" s="6">
        <v>49886.3</v>
      </c>
      <c r="AN22" s="6">
        <v>39293.199999999997</v>
      </c>
      <c r="AO22" s="6">
        <v>9691.7000000000007</v>
      </c>
      <c r="AP22" s="6">
        <v>7791.6</v>
      </c>
      <c r="AQ22" s="6">
        <v>16928.400000000001</v>
      </c>
      <c r="AR22" s="6">
        <v>6699</v>
      </c>
      <c r="AS22" s="6">
        <v>7.9</v>
      </c>
      <c r="AT22" s="6">
        <v>12.5</v>
      </c>
      <c r="AU22" s="7"/>
      <c r="AV22" s="7"/>
      <c r="AW22" s="6">
        <v>19945.900000000001</v>
      </c>
      <c r="AX22" s="6">
        <v>9445.1</v>
      </c>
      <c r="AY22" s="6">
        <v>18326.5</v>
      </c>
      <c r="AZ22" s="6">
        <v>8266.6</v>
      </c>
      <c r="BA22" s="6">
        <v>1802.3</v>
      </c>
      <c r="BB22" s="6">
        <v>1.96</v>
      </c>
      <c r="BC22" s="6">
        <v>0.97</v>
      </c>
      <c r="BD22" s="6">
        <v>0.36</v>
      </c>
      <c r="BE22" s="6">
        <v>0.06</v>
      </c>
      <c r="BF22" s="6">
        <v>3.665</v>
      </c>
      <c r="BG22" s="6">
        <v>2.2389999999999999</v>
      </c>
      <c r="BH22" s="6">
        <v>35.1</v>
      </c>
      <c r="BI22" s="6">
        <v>305.2</v>
      </c>
      <c r="BJ22" s="6">
        <v>0.4</v>
      </c>
      <c r="BK22" s="6">
        <v>0</v>
      </c>
      <c r="BL22" s="6">
        <v>0</v>
      </c>
      <c r="BM22" s="6">
        <v>0</v>
      </c>
      <c r="BN22" s="6">
        <v>24</v>
      </c>
      <c r="BO22" s="6">
        <v>0</v>
      </c>
      <c r="BP22" s="6">
        <v>187.68</v>
      </c>
    </row>
    <row r="23" spans="1:68" ht="12.5">
      <c r="A23" s="5">
        <v>41660</v>
      </c>
      <c r="B23" s="6">
        <v>2695.6</v>
      </c>
      <c r="C23" s="6">
        <v>1429.4</v>
      </c>
      <c r="D23" s="6">
        <v>4852.5</v>
      </c>
      <c r="E23" s="6"/>
      <c r="F23" s="6"/>
      <c r="G23" s="6"/>
      <c r="H23" s="6">
        <v>0</v>
      </c>
      <c r="I23" s="6">
        <v>0</v>
      </c>
      <c r="J23" s="6">
        <v>457540.9</v>
      </c>
      <c r="K23" s="6">
        <v>181971.20000000001</v>
      </c>
      <c r="L23" s="6">
        <v>43988</v>
      </c>
      <c r="M23" s="6">
        <v>10.4</v>
      </c>
      <c r="N23" s="6">
        <v>17</v>
      </c>
      <c r="O23" s="6">
        <v>13834</v>
      </c>
      <c r="P23" s="6">
        <v>6425.2</v>
      </c>
      <c r="Q23" s="6">
        <v>160876.1</v>
      </c>
      <c r="R23" s="6">
        <v>129229.7</v>
      </c>
      <c r="S23" s="6">
        <v>81044.100000000006</v>
      </c>
      <c r="T23" s="6">
        <v>69336.899999999994</v>
      </c>
      <c r="U23" s="6">
        <v>87979.199999999997</v>
      </c>
      <c r="V23" s="6">
        <v>59658</v>
      </c>
      <c r="W23" s="6">
        <v>8778.2999999999993</v>
      </c>
      <c r="X23" s="6">
        <v>6497</v>
      </c>
      <c r="Y23" s="6">
        <v>766149.2</v>
      </c>
      <c r="Z23" s="6">
        <v>401131.5</v>
      </c>
      <c r="AA23" s="6">
        <v>1342365.6</v>
      </c>
      <c r="AB23" s="6">
        <v>132326.20000000001</v>
      </c>
      <c r="AC23" s="6">
        <v>292.8</v>
      </c>
      <c r="AD23" s="6">
        <v>2828</v>
      </c>
      <c r="AE23" s="6">
        <v>124598.6</v>
      </c>
      <c r="AF23" s="6">
        <v>68918.3</v>
      </c>
      <c r="AG23" s="6">
        <v>1338260.1000000001</v>
      </c>
      <c r="AH23" s="6">
        <v>132573.20000000001</v>
      </c>
      <c r="AI23" s="6">
        <v>1047.5</v>
      </c>
      <c r="AJ23" s="6">
        <v>2514</v>
      </c>
      <c r="AK23" s="6">
        <v>12558</v>
      </c>
      <c r="AL23" s="6">
        <v>9605.4</v>
      </c>
      <c r="AM23" s="6">
        <v>49898.400000000001</v>
      </c>
      <c r="AN23" s="6">
        <v>39302.199999999997</v>
      </c>
      <c r="AO23" s="6">
        <v>9709</v>
      </c>
      <c r="AP23" s="6">
        <v>7806.2</v>
      </c>
      <c r="AQ23" s="6">
        <v>16945.3</v>
      </c>
      <c r="AR23" s="6">
        <v>6705.8</v>
      </c>
      <c r="AS23" s="6">
        <v>7.9</v>
      </c>
      <c r="AT23" s="6">
        <v>12.5</v>
      </c>
      <c r="AU23" s="7"/>
      <c r="AV23" s="7"/>
      <c r="AW23" s="6">
        <v>20083.7</v>
      </c>
      <c r="AX23" s="6">
        <v>9509.7999999999993</v>
      </c>
      <c r="AY23" s="6">
        <v>18458.7</v>
      </c>
      <c r="AZ23" s="6">
        <v>8325.9</v>
      </c>
      <c r="BA23" s="6">
        <v>1826.3</v>
      </c>
      <c r="BB23" s="6">
        <v>1.96</v>
      </c>
      <c r="BC23" s="6">
        <v>0.97</v>
      </c>
      <c r="BD23" s="6">
        <v>0.36</v>
      </c>
      <c r="BE23" s="6">
        <v>0.06</v>
      </c>
      <c r="BF23" s="6">
        <v>3.665</v>
      </c>
      <c r="BG23" s="6">
        <v>2.2389999999999999</v>
      </c>
      <c r="BH23" s="6">
        <v>35.1</v>
      </c>
      <c r="BI23" s="6">
        <v>306</v>
      </c>
      <c r="BJ23" s="6">
        <v>0.4</v>
      </c>
      <c r="BK23" s="6">
        <v>0</v>
      </c>
      <c r="BL23" s="6">
        <v>0</v>
      </c>
      <c r="BM23" s="6">
        <v>0</v>
      </c>
      <c r="BN23" s="6">
        <v>17</v>
      </c>
      <c r="BO23" s="6">
        <v>0</v>
      </c>
      <c r="BP23" s="6">
        <v>132.94</v>
      </c>
    </row>
    <row r="24" spans="1:68" ht="12.5">
      <c r="A24" s="5">
        <v>41661</v>
      </c>
      <c r="B24" s="6">
        <v>2695.6</v>
      </c>
      <c r="C24" s="6">
        <v>1429.4</v>
      </c>
      <c r="D24" s="6">
        <v>4852.5</v>
      </c>
      <c r="E24" s="6"/>
      <c r="F24" s="6"/>
      <c r="G24" s="6"/>
      <c r="H24" s="6">
        <v>0</v>
      </c>
      <c r="I24" s="6">
        <v>0</v>
      </c>
      <c r="J24" s="6">
        <v>457797</v>
      </c>
      <c r="K24" s="6">
        <v>182072.4</v>
      </c>
      <c r="L24" s="6">
        <v>44012</v>
      </c>
      <c r="M24" s="6">
        <v>10.4</v>
      </c>
      <c r="N24" s="6">
        <v>17</v>
      </c>
      <c r="O24" s="6">
        <v>13834</v>
      </c>
      <c r="P24" s="6">
        <v>6425.2</v>
      </c>
      <c r="Q24" s="6">
        <v>160904.20000000001</v>
      </c>
      <c r="R24" s="6">
        <v>129252.4</v>
      </c>
      <c r="S24" s="6">
        <v>81062.100000000006</v>
      </c>
      <c r="T24" s="6">
        <v>69351.5</v>
      </c>
      <c r="U24" s="6">
        <v>87989.3</v>
      </c>
      <c r="V24" s="6">
        <v>59666.2</v>
      </c>
      <c r="W24" s="6">
        <v>8778.2999999999993</v>
      </c>
      <c r="X24" s="6">
        <v>6497</v>
      </c>
      <c r="Y24" s="6">
        <v>766479.7</v>
      </c>
      <c r="Z24" s="6">
        <v>401296.9</v>
      </c>
      <c r="AA24" s="6">
        <v>1342676.3</v>
      </c>
      <c r="AB24" s="6">
        <v>132350.20000000001</v>
      </c>
      <c r="AC24" s="6">
        <v>292.8</v>
      </c>
      <c r="AD24" s="6">
        <v>2828</v>
      </c>
      <c r="AE24" s="6">
        <v>124790.5</v>
      </c>
      <c r="AF24" s="6">
        <v>69024.100000000006</v>
      </c>
      <c r="AG24" s="6">
        <v>1338454.7</v>
      </c>
      <c r="AH24" s="6">
        <v>132597.20000000001</v>
      </c>
      <c r="AI24" s="6">
        <v>1047.5</v>
      </c>
      <c r="AJ24" s="6">
        <v>2514</v>
      </c>
      <c r="AK24" s="6">
        <v>12575.9</v>
      </c>
      <c r="AL24" s="6">
        <v>9617.1</v>
      </c>
      <c r="AM24" s="6">
        <v>49910.1</v>
      </c>
      <c r="AN24" s="6">
        <v>39310.699999999997</v>
      </c>
      <c r="AO24" s="6">
        <v>9726.4</v>
      </c>
      <c r="AP24" s="6">
        <v>7820.7</v>
      </c>
      <c r="AQ24" s="6">
        <v>16971.8</v>
      </c>
      <c r="AR24" s="6">
        <v>6716.3</v>
      </c>
      <c r="AS24" s="6">
        <v>7.9</v>
      </c>
      <c r="AT24" s="6">
        <v>12.5</v>
      </c>
      <c r="AU24" s="7"/>
      <c r="AV24" s="7"/>
      <c r="AW24" s="6">
        <v>20221.7</v>
      </c>
      <c r="AX24" s="6">
        <v>9574.7000000000007</v>
      </c>
      <c r="AY24" s="6">
        <v>18589.599999999999</v>
      </c>
      <c r="AZ24" s="6">
        <v>8384.7000000000007</v>
      </c>
      <c r="BA24" s="6">
        <v>1850.3</v>
      </c>
      <c r="BB24" s="6">
        <v>1.96</v>
      </c>
      <c r="BC24" s="6">
        <v>0.97</v>
      </c>
      <c r="BD24" s="6">
        <v>0.36</v>
      </c>
      <c r="BE24" s="6">
        <v>0.06</v>
      </c>
      <c r="BF24" s="6">
        <v>3.665</v>
      </c>
      <c r="BG24" s="6">
        <v>2.2389999999999999</v>
      </c>
      <c r="BH24" s="6">
        <v>35.1</v>
      </c>
      <c r="BI24" s="6">
        <v>306.89999999999998</v>
      </c>
      <c r="BJ24" s="6">
        <v>0.4</v>
      </c>
      <c r="BK24" s="6">
        <v>0</v>
      </c>
      <c r="BL24" s="6">
        <v>0</v>
      </c>
      <c r="BM24" s="6">
        <v>0</v>
      </c>
      <c r="BN24" s="6">
        <v>24</v>
      </c>
      <c r="BO24" s="6">
        <v>0</v>
      </c>
      <c r="BP24" s="6">
        <v>187.68</v>
      </c>
    </row>
    <row r="25" spans="1:68" ht="12.5">
      <c r="A25" s="5">
        <v>41662</v>
      </c>
      <c r="B25" s="6">
        <v>2695.6</v>
      </c>
      <c r="C25" s="6">
        <v>1429.4</v>
      </c>
      <c r="D25" s="6">
        <v>4852.5</v>
      </c>
      <c r="E25" s="6"/>
      <c r="F25" s="6"/>
      <c r="G25" s="6"/>
      <c r="H25" s="6">
        <v>0</v>
      </c>
      <c r="I25" s="6">
        <v>0</v>
      </c>
      <c r="J25" s="6">
        <v>458047.9</v>
      </c>
      <c r="K25" s="6">
        <v>182172.2</v>
      </c>
      <c r="L25" s="6">
        <v>44036</v>
      </c>
      <c r="M25" s="6">
        <v>10.4</v>
      </c>
      <c r="N25" s="6">
        <v>17</v>
      </c>
      <c r="O25" s="6">
        <v>13834</v>
      </c>
      <c r="P25" s="6">
        <v>6425.2</v>
      </c>
      <c r="Q25" s="6">
        <v>160932</v>
      </c>
      <c r="R25" s="6">
        <v>129275</v>
      </c>
      <c r="S25" s="6">
        <v>81077.8</v>
      </c>
      <c r="T25" s="6">
        <v>69364.3</v>
      </c>
      <c r="U25" s="6">
        <v>87999.3</v>
      </c>
      <c r="V25" s="6">
        <v>59674.3</v>
      </c>
      <c r="W25" s="6">
        <v>8778.2999999999993</v>
      </c>
      <c r="X25" s="6">
        <v>6497</v>
      </c>
      <c r="Y25" s="6">
        <v>766799.3</v>
      </c>
      <c r="Z25" s="6">
        <v>401460.3</v>
      </c>
      <c r="AA25" s="6">
        <v>1342977.7</v>
      </c>
      <c r="AB25" s="6">
        <v>132374.20000000001</v>
      </c>
      <c r="AC25" s="6">
        <v>292.8</v>
      </c>
      <c r="AD25" s="6">
        <v>2828</v>
      </c>
      <c r="AE25" s="6">
        <v>124982.39999999999</v>
      </c>
      <c r="AF25" s="6">
        <v>69127.199999999997</v>
      </c>
      <c r="AG25" s="6">
        <v>1338649.6000000001</v>
      </c>
      <c r="AH25" s="6">
        <v>132621.20000000001</v>
      </c>
      <c r="AI25" s="6">
        <v>1047.5</v>
      </c>
      <c r="AJ25" s="6">
        <v>2514</v>
      </c>
      <c r="AK25" s="6">
        <v>12594.5</v>
      </c>
      <c r="AL25" s="6">
        <v>9629.2999999999993</v>
      </c>
      <c r="AM25" s="6">
        <v>49921.1</v>
      </c>
      <c r="AN25" s="6">
        <v>39318.9</v>
      </c>
      <c r="AO25" s="6">
        <v>9743.7000000000007</v>
      </c>
      <c r="AP25" s="6">
        <v>7835.2</v>
      </c>
      <c r="AQ25" s="6">
        <v>16994.5</v>
      </c>
      <c r="AR25" s="6">
        <v>6725.3</v>
      </c>
      <c r="AS25" s="6">
        <v>7.9</v>
      </c>
      <c r="AT25" s="6">
        <v>12.5</v>
      </c>
      <c r="AU25" s="7"/>
      <c r="AV25" s="7"/>
      <c r="AW25" s="6">
        <v>20360.400000000001</v>
      </c>
      <c r="AX25" s="6">
        <v>9639.7000000000007</v>
      </c>
      <c r="AY25" s="6">
        <v>18721.8</v>
      </c>
      <c r="AZ25" s="6">
        <v>8443.7999999999993</v>
      </c>
      <c r="BA25" s="6">
        <v>1874.3</v>
      </c>
      <c r="BB25" s="6">
        <v>1.96</v>
      </c>
      <c r="BC25" s="6">
        <v>0.97</v>
      </c>
      <c r="BD25" s="6">
        <v>0.36</v>
      </c>
      <c r="BE25" s="6">
        <v>0.06</v>
      </c>
      <c r="BF25" s="6">
        <v>3.665</v>
      </c>
      <c r="BG25" s="6">
        <v>2.2389999999999999</v>
      </c>
      <c r="BH25" s="6">
        <v>35.1</v>
      </c>
      <c r="BI25" s="6">
        <v>307.8</v>
      </c>
      <c r="BJ25" s="6">
        <v>0.4</v>
      </c>
      <c r="BK25" s="6">
        <v>2006.62</v>
      </c>
      <c r="BL25" s="6">
        <v>11</v>
      </c>
      <c r="BM25" s="6">
        <v>2553.8799999999997</v>
      </c>
      <c r="BN25" s="6">
        <v>14</v>
      </c>
      <c r="BO25" s="6">
        <v>3.339394666666666E-2</v>
      </c>
      <c r="BP25" s="6">
        <v>109.48</v>
      </c>
    </row>
    <row r="26" spans="1:68" ht="12.5">
      <c r="A26" s="5">
        <v>41663</v>
      </c>
      <c r="B26" s="6">
        <v>2695.6</v>
      </c>
      <c r="C26" s="6">
        <v>1429.4</v>
      </c>
      <c r="D26" s="6">
        <v>4852.5</v>
      </c>
      <c r="E26" s="6"/>
      <c r="F26" s="6"/>
      <c r="G26" s="6"/>
      <c r="H26" s="6">
        <v>0</v>
      </c>
      <c r="I26" s="6">
        <v>0</v>
      </c>
      <c r="J26" s="6">
        <v>458301.8</v>
      </c>
      <c r="K26" s="6">
        <v>182272.7</v>
      </c>
      <c r="L26" s="6">
        <v>44060</v>
      </c>
      <c r="M26" s="6">
        <v>10.4</v>
      </c>
      <c r="N26" s="6">
        <v>17</v>
      </c>
      <c r="O26" s="6">
        <v>13834</v>
      </c>
      <c r="P26" s="6">
        <v>6425.2</v>
      </c>
      <c r="Q26" s="6">
        <v>160959.6</v>
      </c>
      <c r="R26" s="6">
        <v>129297.5</v>
      </c>
      <c r="S26" s="6">
        <v>81093.5</v>
      </c>
      <c r="T26" s="6">
        <v>69377.399999999994</v>
      </c>
      <c r="U26" s="6">
        <v>88009.2</v>
      </c>
      <c r="V26" s="6">
        <v>59682.3</v>
      </c>
      <c r="W26" s="6">
        <v>8778.2999999999993</v>
      </c>
      <c r="X26" s="6">
        <v>6497</v>
      </c>
      <c r="Y26" s="6">
        <v>767118.1</v>
      </c>
      <c r="Z26" s="6">
        <v>401622.7</v>
      </c>
      <c r="AA26" s="6">
        <v>1343279.1</v>
      </c>
      <c r="AB26" s="6">
        <v>132398.20000000001</v>
      </c>
      <c r="AC26" s="6">
        <v>292.8</v>
      </c>
      <c r="AD26" s="6">
        <v>2828</v>
      </c>
      <c r="AE26" s="6">
        <v>125173.3</v>
      </c>
      <c r="AF26" s="6">
        <v>69229.8</v>
      </c>
      <c r="AG26" s="6">
        <v>1338843.2</v>
      </c>
      <c r="AH26" s="6">
        <v>132645.20000000001</v>
      </c>
      <c r="AI26" s="6">
        <v>1047.5</v>
      </c>
      <c r="AJ26" s="6">
        <v>2514</v>
      </c>
      <c r="AK26" s="6">
        <v>12612.8</v>
      </c>
      <c r="AL26" s="6">
        <v>9641.2999999999993</v>
      </c>
      <c r="AM26" s="6">
        <v>49931.3</v>
      </c>
      <c r="AN26" s="6">
        <v>39326.300000000003</v>
      </c>
      <c r="AO26" s="6">
        <v>9760.9</v>
      </c>
      <c r="AP26" s="6">
        <v>7849.6</v>
      </c>
      <c r="AQ26" s="6">
        <v>17014.8</v>
      </c>
      <c r="AR26" s="6">
        <v>6733.2</v>
      </c>
      <c r="AS26" s="6">
        <v>7.9</v>
      </c>
      <c r="AT26" s="6">
        <v>12.5</v>
      </c>
      <c r="AU26" s="7"/>
      <c r="AV26" s="7"/>
      <c r="AW26" s="6">
        <v>20498.5</v>
      </c>
      <c r="AX26" s="6">
        <v>9704.4</v>
      </c>
      <c r="AY26" s="6">
        <v>18852.099999999999</v>
      </c>
      <c r="AZ26" s="6">
        <v>8502.2000000000007</v>
      </c>
      <c r="BA26" s="6">
        <v>1898.3</v>
      </c>
      <c r="BB26" s="6">
        <v>1.96</v>
      </c>
      <c r="BC26" s="6">
        <v>0.97</v>
      </c>
      <c r="BD26" s="6">
        <v>0.36</v>
      </c>
      <c r="BE26" s="6">
        <v>0.06</v>
      </c>
      <c r="BF26" s="6">
        <v>3.665</v>
      </c>
      <c r="BG26" s="6">
        <v>2.2389999999999999</v>
      </c>
      <c r="BH26" s="6">
        <v>35.1</v>
      </c>
      <c r="BI26" s="6">
        <v>308.8</v>
      </c>
      <c r="BJ26" s="6">
        <v>0.4</v>
      </c>
      <c r="BK26" s="6">
        <v>5275.68</v>
      </c>
      <c r="BL26" s="6">
        <v>24</v>
      </c>
      <c r="BM26" s="6">
        <v>0</v>
      </c>
      <c r="BN26" s="6">
        <v>0</v>
      </c>
      <c r="BO26" s="6">
        <v>8.2433919999999994E-2</v>
      </c>
      <c r="BP26" s="6">
        <v>0</v>
      </c>
    </row>
    <row r="27" spans="1:68" s="34" customFormat="1" ht="12.5">
      <c r="A27" s="53">
        <v>41664</v>
      </c>
      <c r="B27" s="32">
        <v>2695.6</v>
      </c>
      <c r="C27" s="32">
        <v>1429.4</v>
      </c>
      <c r="D27" s="32">
        <v>4852.5</v>
      </c>
      <c r="E27" s="32"/>
      <c r="F27" s="32"/>
      <c r="G27" s="32"/>
      <c r="H27" s="32">
        <v>0</v>
      </c>
      <c r="I27" s="32">
        <v>0</v>
      </c>
      <c r="J27" s="32">
        <v>458557</v>
      </c>
      <c r="K27" s="32">
        <v>182373.4</v>
      </c>
      <c r="L27" s="32">
        <v>44084</v>
      </c>
      <c r="M27" s="32">
        <v>10.4</v>
      </c>
      <c r="N27" s="32">
        <v>17</v>
      </c>
      <c r="O27" s="32">
        <v>13834</v>
      </c>
      <c r="P27" s="32">
        <v>6425.2</v>
      </c>
      <c r="Q27" s="32">
        <v>160986.79999999999</v>
      </c>
      <c r="R27" s="32">
        <v>129319.7</v>
      </c>
      <c r="S27" s="32">
        <v>81111</v>
      </c>
      <c r="T27" s="32">
        <v>69391.399999999994</v>
      </c>
      <c r="U27" s="32">
        <v>88018.8</v>
      </c>
      <c r="V27" s="32">
        <v>59690.5</v>
      </c>
      <c r="W27" s="32">
        <v>8778.2999999999993</v>
      </c>
      <c r="X27" s="32">
        <v>6497</v>
      </c>
      <c r="Y27" s="32">
        <v>767446.5</v>
      </c>
      <c r="Z27" s="32">
        <v>401785.59999999998</v>
      </c>
      <c r="AA27" s="32">
        <v>1343588</v>
      </c>
      <c r="AB27" s="32">
        <v>132422.20000000001</v>
      </c>
      <c r="AC27" s="32">
        <v>292.8</v>
      </c>
      <c r="AD27" s="32">
        <v>2828</v>
      </c>
      <c r="AE27" s="32">
        <v>125364.2</v>
      </c>
      <c r="AF27" s="32">
        <v>69335.8</v>
      </c>
      <c r="AG27" s="32">
        <v>1339037</v>
      </c>
      <c r="AH27" s="32">
        <v>132669.20000000001</v>
      </c>
      <c r="AI27" s="32">
        <v>1047.5</v>
      </c>
      <c r="AJ27" s="32">
        <v>2514</v>
      </c>
      <c r="AK27" s="32">
        <v>12630.7</v>
      </c>
      <c r="AL27" s="32">
        <v>9653</v>
      </c>
      <c r="AM27" s="32">
        <v>49941.5</v>
      </c>
      <c r="AN27" s="32">
        <v>39333.800000000003</v>
      </c>
      <c r="AO27" s="32">
        <v>9778</v>
      </c>
      <c r="AP27" s="32">
        <v>7863.8</v>
      </c>
      <c r="AQ27" s="32">
        <v>17041.5</v>
      </c>
      <c r="AR27" s="32">
        <v>6743.8</v>
      </c>
      <c r="AS27" s="32">
        <v>7.9</v>
      </c>
      <c r="AT27" s="32">
        <v>12.5</v>
      </c>
      <c r="AU27" s="33"/>
      <c r="AV27" s="33"/>
      <c r="AW27" s="32">
        <v>20637.2</v>
      </c>
      <c r="AX27" s="32">
        <v>9769.2000000000007</v>
      </c>
      <c r="AY27" s="32">
        <v>18983.400000000001</v>
      </c>
      <c r="AZ27" s="32">
        <v>8560.9</v>
      </c>
      <c r="BA27" s="32">
        <v>1922.3</v>
      </c>
      <c r="BB27" s="32">
        <v>1.96</v>
      </c>
      <c r="BC27" s="32">
        <v>0.97</v>
      </c>
      <c r="BD27" s="32">
        <v>0.36</v>
      </c>
      <c r="BE27" s="32">
        <v>0.06</v>
      </c>
      <c r="BF27" s="32">
        <v>3.665</v>
      </c>
      <c r="BG27" s="32">
        <v>2.2389999999999999</v>
      </c>
      <c r="BH27" s="32">
        <v>35.1</v>
      </c>
      <c r="BI27" s="32">
        <v>309.8</v>
      </c>
      <c r="BJ27" s="32">
        <v>0.4</v>
      </c>
      <c r="BK27" s="6">
        <v>4078.8799999999997</v>
      </c>
      <c r="BL27" s="6">
        <v>24</v>
      </c>
      <c r="BM27" s="6">
        <v>0</v>
      </c>
      <c r="BN27" s="6">
        <v>0</v>
      </c>
      <c r="BO27" s="6">
        <v>6.9668053333333327E-2</v>
      </c>
      <c r="BP27" s="6">
        <v>0</v>
      </c>
    </row>
    <row r="28" spans="1:68" ht="12.5">
      <c r="A28" s="5">
        <v>41665</v>
      </c>
      <c r="B28" s="6">
        <v>2695.6</v>
      </c>
      <c r="C28" s="6">
        <v>1429.4</v>
      </c>
      <c r="D28" s="6">
        <v>4852.5</v>
      </c>
      <c r="E28" s="6"/>
      <c r="F28" s="6"/>
      <c r="G28" s="6"/>
      <c r="H28" s="6">
        <v>0</v>
      </c>
      <c r="I28" s="6">
        <v>0</v>
      </c>
      <c r="J28" s="6">
        <v>458810.5</v>
      </c>
      <c r="K28" s="6">
        <v>182473.5</v>
      </c>
      <c r="L28" s="6">
        <v>44108</v>
      </c>
      <c r="M28" s="6">
        <v>10.4</v>
      </c>
      <c r="N28" s="6">
        <v>17</v>
      </c>
      <c r="O28" s="6">
        <v>13834</v>
      </c>
      <c r="P28" s="6">
        <v>6425.2</v>
      </c>
      <c r="Q28" s="6">
        <v>161015.6</v>
      </c>
      <c r="R28" s="6">
        <v>129343.1</v>
      </c>
      <c r="S28" s="6">
        <v>81128.399999999994</v>
      </c>
      <c r="T28" s="6">
        <v>69405.399999999994</v>
      </c>
      <c r="U28" s="6">
        <v>88028.3</v>
      </c>
      <c r="V28" s="6">
        <v>59698.6</v>
      </c>
      <c r="W28" s="6">
        <v>8778.2999999999993</v>
      </c>
      <c r="X28" s="6">
        <v>6497</v>
      </c>
      <c r="Y28" s="6">
        <v>767772.2</v>
      </c>
      <c r="Z28" s="6">
        <v>401933.3</v>
      </c>
      <c r="AA28" s="6">
        <v>1343902</v>
      </c>
      <c r="AB28" s="6">
        <v>132446.20000000001</v>
      </c>
      <c r="AC28" s="6">
        <v>292.8</v>
      </c>
      <c r="AD28" s="6">
        <v>2828</v>
      </c>
      <c r="AE28" s="6">
        <v>125555.8</v>
      </c>
      <c r="AF28" s="6">
        <v>69456.5</v>
      </c>
      <c r="AG28" s="6">
        <v>1339232.1000000001</v>
      </c>
      <c r="AH28" s="6">
        <v>132693.20000000001</v>
      </c>
      <c r="AI28" s="6">
        <v>1047.5</v>
      </c>
      <c r="AJ28" s="6">
        <v>2514</v>
      </c>
      <c r="AK28" s="6">
        <v>12648.9</v>
      </c>
      <c r="AL28" s="6">
        <v>9664.7999999999993</v>
      </c>
      <c r="AM28" s="6">
        <v>49951.199999999997</v>
      </c>
      <c r="AN28" s="6">
        <v>39340.9</v>
      </c>
      <c r="AO28" s="6">
        <v>9796.7000000000007</v>
      </c>
      <c r="AP28" s="6">
        <v>7878.8</v>
      </c>
      <c r="AQ28" s="6">
        <v>17066.900000000001</v>
      </c>
      <c r="AR28" s="6">
        <v>6754</v>
      </c>
      <c r="AS28" s="6">
        <v>7.9</v>
      </c>
      <c r="AT28" s="6">
        <v>12.5</v>
      </c>
      <c r="AU28" s="7"/>
      <c r="AV28" s="7"/>
      <c r="AW28" s="6">
        <v>20774.2</v>
      </c>
      <c r="AX28" s="6">
        <v>9833.6</v>
      </c>
      <c r="AY28" s="6">
        <v>19114.099999999999</v>
      </c>
      <c r="AZ28" s="6">
        <v>8619.4</v>
      </c>
      <c r="BA28" s="6">
        <v>1946.3</v>
      </c>
      <c r="BB28" s="6">
        <v>1.96</v>
      </c>
      <c r="BC28" s="6">
        <v>0.97</v>
      </c>
      <c r="BD28" s="6">
        <v>0.36</v>
      </c>
      <c r="BE28" s="6">
        <v>0.06</v>
      </c>
      <c r="BF28" s="6">
        <v>3.665</v>
      </c>
      <c r="BG28" s="6">
        <v>2.2389999999999999</v>
      </c>
      <c r="BH28" s="6">
        <v>35.1</v>
      </c>
      <c r="BI28" s="6">
        <v>310.7</v>
      </c>
      <c r="BJ28" s="6">
        <v>0.4</v>
      </c>
      <c r="BK28" s="6">
        <v>4422.96</v>
      </c>
      <c r="BL28" s="6">
        <v>24</v>
      </c>
      <c r="BM28" s="6">
        <v>0</v>
      </c>
      <c r="BN28" s="6">
        <v>0</v>
      </c>
      <c r="BO28" s="6">
        <v>7.3338239999999985E-2</v>
      </c>
      <c r="BP28" s="6">
        <v>0</v>
      </c>
    </row>
    <row r="29" spans="1:68" ht="12.5">
      <c r="A29" s="5">
        <v>41666</v>
      </c>
      <c r="B29" s="6">
        <v>2695.6</v>
      </c>
      <c r="C29" s="6">
        <v>1429.4</v>
      </c>
      <c r="D29" s="6">
        <v>4852.5</v>
      </c>
      <c r="E29" s="6"/>
      <c r="F29" s="6"/>
      <c r="G29" s="6"/>
      <c r="H29" s="6">
        <v>0</v>
      </c>
      <c r="I29" s="6">
        <v>0</v>
      </c>
      <c r="J29" s="6">
        <v>459067.2</v>
      </c>
      <c r="K29" s="6">
        <v>182574.6</v>
      </c>
      <c r="L29" s="6">
        <v>44132</v>
      </c>
      <c r="M29" s="6">
        <v>10.4</v>
      </c>
      <c r="N29" s="6">
        <v>17</v>
      </c>
      <c r="O29" s="6">
        <v>13834</v>
      </c>
      <c r="P29" s="6">
        <v>6425.2</v>
      </c>
      <c r="Q29" s="6">
        <v>161043.29999999999</v>
      </c>
      <c r="R29" s="6">
        <v>129365.5</v>
      </c>
      <c r="S29" s="6">
        <v>81145.3</v>
      </c>
      <c r="T29" s="6">
        <v>69419.199999999997</v>
      </c>
      <c r="U29" s="6">
        <v>88038.5</v>
      </c>
      <c r="V29" s="6">
        <v>59706.8</v>
      </c>
      <c r="W29" s="6">
        <v>8778.2999999999993</v>
      </c>
      <c r="X29" s="6">
        <v>6497</v>
      </c>
      <c r="Y29" s="6">
        <v>768093.7</v>
      </c>
      <c r="Z29" s="6">
        <v>402076.6</v>
      </c>
      <c r="AA29" s="6">
        <v>1344204</v>
      </c>
      <c r="AB29" s="6">
        <v>132470.20000000001</v>
      </c>
      <c r="AC29" s="6">
        <v>292.8</v>
      </c>
      <c r="AD29" s="6">
        <v>2828</v>
      </c>
      <c r="AE29" s="6">
        <v>125751.9</v>
      </c>
      <c r="AF29" s="6">
        <v>69581.100000000006</v>
      </c>
      <c r="AG29" s="6">
        <v>1339429.8999999999</v>
      </c>
      <c r="AH29" s="6">
        <v>132717.20000000001</v>
      </c>
      <c r="AI29" s="6">
        <v>1047.5</v>
      </c>
      <c r="AJ29" s="6">
        <v>2514</v>
      </c>
      <c r="AK29" s="6">
        <v>12667.5</v>
      </c>
      <c r="AL29" s="6">
        <v>9676.7999999999993</v>
      </c>
      <c r="AM29" s="6">
        <v>49961.599999999999</v>
      </c>
      <c r="AN29" s="6">
        <v>39348.5</v>
      </c>
      <c r="AO29" s="6">
        <v>9813.9</v>
      </c>
      <c r="AP29" s="6">
        <v>7893.2</v>
      </c>
      <c r="AQ29" s="6">
        <v>17090.099999999999</v>
      </c>
      <c r="AR29" s="6">
        <v>6763.2</v>
      </c>
      <c r="AS29" s="6">
        <v>7.9</v>
      </c>
      <c r="AT29" s="6">
        <v>12.5</v>
      </c>
      <c r="AU29" s="7"/>
      <c r="AV29" s="7"/>
      <c r="AW29" s="6">
        <v>20912.900000000001</v>
      </c>
      <c r="AX29" s="6">
        <v>9898.6</v>
      </c>
      <c r="AY29" s="6">
        <v>19245.8</v>
      </c>
      <c r="AZ29" s="6">
        <v>8678.2000000000007</v>
      </c>
      <c r="BA29" s="6">
        <v>1970.3</v>
      </c>
      <c r="BB29" s="6">
        <v>1.96</v>
      </c>
      <c r="BC29" s="6">
        <v>0.97</v>
      </c>
      <c r="BD29" s="6">
        <v>0.36</v>
      </c>
      <c r="BE29" s="6">
        <v>0.06</v>
      </c>
      <c r="BF29" s="6">
        <v>3.665</v>
      </c>
      <c r="BG29" s="6">
        <v>2.2389999999999999</v>
      </c>
      <c r="BH29" s="6">
        <v>35.1</v>
      </c>
      <c r="BI29" s="6">
        <v>311.60000000000002</v>
      </c>
      <c r="BJ29" s="6">
        <v>0.4</v>
      </c>
      <c r="BK29" s="6">
        <v>3802.12</v>
      </c>
      <c r="BL29" s="6">
        <v>24</v>
      </c>
      <c r="BM29" s="6">
        <v>0</v>
      </c>
      <c r="BN29" s="6">
        <v>0</v>
      </c>
      <c r="BO29" s="6">
        <v>6.6715946666666665E-2</v>
      </c>
      <c r="BP29" s="6">
        <v>0</v>
      </c>
    </row>
    <row r="30" spans="1:68" ht="12.5">
      <c r="A30" s="5">
        <v>41667</v>
      </c>
      <c r="B30" s="6">
        <v>2695.6</v>
      </c>
      <c r="C30" s="6">
        <v>1429.4</v>
      </c>
      <c r="D30" s="6">
        <v>4852.5</v>
      </c>
      <c r="E30" s="6"/>
      <c r="F30" s="6"/>
      <c r="G30" s="6"/>
      <c r="H30" s="6">
        <v>0</v>
      </c>
      <c r="I30" s="6">
        <v>0</v>
      </c>
      <c r="J30" s="6">
        <v>459322.6</v>
      </c>
      <c r="K30" s="6">
        <v>182675.4</v>
      </c>
      <c r="L30" s="6">
        <v>44156</v>
      </c>
      <c r="M30" s="6">
        <v>10.4</v>
      </c>
      <c r="N30" s="6">
        <v>17</v>
      </c>
      <c r="O30" s="6">
        <v>13834</v>
      </c>
      <c r="P30" s="6">
        <v>6425.2</v>
      </c>
      <c r="Q30" s="6">
        <v>161070.9</v>
      </c>
      <c r="R30" s="6">
        <v>129387.9</v>
      </c>
      <c r="S30" s="6">
        <v>81161.899999999994</v>
      </c>
      <c r="T30" s="6">
        <v>69432.899999999994</v>
      </c>
      <c r="U30" s="6">
        <v>88047.8</v>
      </c>
      <c r="V30" s="6">
        <v>59715.1</v>
      </c>
      <c r="W30" s="6">
        <v>8778.2999999999993</v>
      </c>
      <c r="X30" s="6">
        <v>6497</v>
      </c>
      <c r="Y30" s="6">
        <v>768409.59999999998</v>
      </c>
      <c r="Z30" s="6">
        <v>402219</v>
      </c>
      <c r="AA30" s="6">
        <v>1344502</v>
      </c>
      <c r="AB30" s="6">
        <v>132494.20000000001</v>
      </c>
      <c r="AC30" s="6">
        <v>292.8</v>
      </c>
      <c r="AD30" s="6">
        <v>2828</v>
      </c>
      <c r="AE30" s="6">
        <v>125948.4</v>
      </c>
      <c r="AF30" s="6">
        <v>69704.600000000006</v>
      </c>
      <c r="AG30" s="6">
        <v>1339628.8</v>
      </c>
      <c r="AH30" s="6">
        <v>132741.20000000001</v>
      </c>
      <c r="AI30" s="6">
        <v>1047.5</v>
      </c>
      <c r="AJ30" s="6">
        <v>2514</v>
      </c>
      <c r="AK30" s="6">
        <v>12686.1</v>
      </c>
      <c r="AL30" s="6">
        <v>9688.7999999999993</v>
      </c>
      <c r="AM30" s="6">
        <v>49971.8</v>
      </c>
      <c r="AN30" s="6">
        <v>39355.9</v>
      </c>
      <c r="AO30" s="6">
        <v>9831.2000000000007</v>
      </c>
      <c r="AP30" s="6">
        <v>7907.7</v>
      </c>
      <c r="AQ30" s="6">
        <v>17108.900000000001</v>
      </c>
      <c r="AR30" s="6">
        <v>6770.8</v>
      </c>
      <c r="AS30" s="6">
        <v>7.9</v>
      </c>
      <c r="AT30" s="6">
        <v>12.5</v>
      </c>
      <c r="AU30" s="7"/>
      <c r="AV30" s="7"/>
      <c r="AW30" s="6">
        <v>21051.3</v>
      </c>
      <c r="AX30" s="6">
        <v>9963.5</v>
      </c>
      <c r="AY30" s="6">
        <v>19375.900000000001</v>
      </c>
      <c r="AZ30" s="6">
        <v>8736.6</v>
      </c>
      <c r="BA30" s="6">
        <v>1994.3</v>
      </c>
      <c r="BB30" s="6">
        <v>1.96</v>
      </c>
      <c r="BC30" s="6">
        <v>0.97</v>
      </c>
      <c r="BD30" s="6">
        <v>0.36</v>
      </c>
      <c r="BE30" s="6">
        <v>0.06</v>
      </c>
      <c r="BF30" s="6">
        <v>3.665</v>
      </c>
      <c r="BG30" s="6">
        <v>2.2389999999999999</v>
      </c>
      <c r="BH30" s="6">
        <v>35.1</v>
      </c>
      <c r="BI30" s="6">
        <v>313.3</v>
      </c>
      <c r="BJ30" s="6">
        <v>0.4</v>
      </c>
      <c r="BK30" s="6">
        <v>1781.3039999999999</v>
      </c>
      <c r="BL30" s="6">
        <v>11.2</v>
      </c>
      <c r="BM30" s="6">
        <v>747.51149999997097</v>
      </c>
      <c r="BN30" s="6">
        <v>4.6999999999998181</v>
      </c>
      <c r="BO30" s="6">
        <v>3.1208575999999998E-2</v>
      </c>
      <c r="BP30" s="6">
        <v>36.753999999998577</v>
      </c>
    </row>
    <row r="31" spans="1:68" ht="12.5">
      <c r="A31" s="5">
        <v>41668</v>
      </c>
      <c r="B31" s="6">
        <v>2696.7</v>
      </c>
      <c r="C31" s="6">
        <v>1430</v>
      </c>
      <c r="D31" s="6">
        <v>4854</v>
      </c>
      <c r="E31" s="6"/>
      <c r="F31" s="6"/>
      <c r="G31" s="6"/>
      <c r="H31" s="6">
        <v>0</v>
      </c>
      <c r="I31" s="6">
        <v>0</v>
      </c>
      <c r="J31" s="6">
        <v>459578.1</v>
      </c>
      <c r="K31" s="6">
        <v>182776</v>
      </c>
      <c r="L31" s="6">
        <v>44180</v>
      </c>
      <c r="M31" s="6">
        <v>10.4</v>
      </c>
      <c r="N31" s="6">
        <v>17</v>
      </c>
      <c r="O31" s="6">
        <v>13834</v>
      </c>
      <c r="P31" s="6">
        <v>6425.2</v>
      </c>
      <c r="Q31" s="6">
        <v>161099.29999999999</v>
      </c>
      <c r="R31" s="6">
        <v>129411</v>
      </c>
      <c r="S31" s="6">
        <v>81178.2</v>
      </c>
      <c r="T31" s="6">
        <v>69446.600000000006</v>
      </c>
      <c r="U31" s="6">
        <v>88058.5</v>
      </c>
      <c r="V31" s="6">
        <v>59722.9</v>
      </c>
      <c r="W31" s="6">
        <v>8778.2999999999993</v>
      </c>
      <c r="X31" s="6">
        <v>6497</v>
      </c>
      <c r="Y31" s="6">
        <v>768723.2</v>
      </c>
      <c r="Z31" s="6">
        <v>402360.2</v>
      </c>
      <c r="AA31" s="6">
        <v>1344795.4</v>
      </c>
      <c r="AB31" s="6">
        <v>132518.20000000001</v>
      </c>
      <c r="AC31" s="6">
        <v>292.8</v>
      </c>
      <c r="AD31" s="6">
        <v>2828</v>
      </c>
      <c r="AE31" s="6">
        <v>126143.6</v>
      </c>
      <c r="AF31" s="6">
        <v>69827.199999999997</v>
      </c>
      <c r="AG31" s="6">
        <v>1339826.3</v>
      </c>
      <c r="AH31" s="6">
        <v>132765.20000000001</v>
      </c>
      <c r="AI31" s="6">
        <v>1047.5</v>
      </c>
      <c r="AJ31" s="6">
        <v>2514</v>
      </c>
      <c r="AK31" s="6">
        <v>12704.5</v>
      </c>
      <c r="AL31" s="6">
        <v>9700.6</v>
      </c>
      <c r="AM31" s="6">
        <v>49981.7</v>
      </c>
      <c r="AN31" s="6">
        <v>39363.1</v>
      </c>
      <c r="AO31" s="6">
        <v>9848.2999999999993</v>
      </c>
      <c r="AP31" s="6">
        <v>7922</v>
      </c>
      <c r="AQ31" s="6">
        <v>17126.5</v>
      </c>
      <c r="AR31" s="6">
        <v>6777.9</v>
      </c>
      <c r="AS31" s="6">
        <v>7.9</v>
      </c>
      <c r="AT31" s="6">
        <v>12.5</v>
      </c>
      <c r="AU31" s="7"/>
      <c r="AV31" s="7"/>
      <c r="AW31" s="6">
        <v>21189.1</v>
      </c>
      <c r="AX31" s="6">
        <v>10028.200000000001</v>
      </c>
      <c r="AY31" s="6">
        <v>19508.3</v>
      </c>
      <c r="AZ31" s="6">
        <v>8795.7000000000007</v>
      </c>
      <c r="BA31" s="6">
        <v>2018.3</v>
      </c>
      <c r="BB31" s="6">
        <v>1.96</v>
      </c>
      <c r="BC31" s="6">
        <v>0.97</v>
      </c>
      <c r="BD31" s="6">
        <v>0.36</v>
      </c>
      <c r="BE31" s="6">
        <v>0.06</v>
      </c>
      <c r="BF31" s="6">
        <v>3.665</v>
      </c>
      <c r="BG31" s="6">
        <v>2.2389999999999999</v>
      </c>
      <c r="BH31" s="6">
        <v>35.1</v>
      </c>
      <c r="BI31" s="6">
        <v>315.60000000000002</v>
      </c>
      <c r="BJ31" s="6">
        <v>0.4</v>
      </c>
      <c r="BK31" s="6">
        <v>2258.4389999999999</v>
      </c>
      <c r="BL31" s="6">
        <v>14.2</v>
      </c>
      <c r="BM31" s="6">
        <v>0</v>
      </c>
      <c r="BN31" s="6">
        <v>0</v>
      </c>
      <c r="BO31" s="6">
        <v>3.9568015999999998E-2</v>
      </c>
      <c r="BP31" s="6">
        <v>0</v>
      </c>
    </row>
    <row r="32" spans="1:68" ht="12.5">
      <c r="A32" s="5">
        <v>41669</v>
      </c>
      <c r="B32" s="6">
        <v>2696.7</v>
      </c>
      <c r="C32" s="6">
        <v>1430</v>
      </c>
      <c r="D32" s="6">
        <v>4854</v>
      </c>
      <c r="E32" s="6"/>
      <c r="F32" s="6"/>
      <c r="G32" s="6"/>
      <c r="H32" s="6">
        <v>0</v>
      </c>
      <c r="I32" s="6">
        <v>0</v>
      </c>
      <c r="J32" s="6">
        <v>459831.9</v>
      </c>
      <c r="K32" s="6">
        <v>182876.3</v>
      </c>
      <c r="L32" s="6">
        <v>44204</v>
      </c>
      <c r="M32" s="6">
        <v>10.4</v>
      </c>
      <c r="N32" s="6">
        <v>17</v>
      </c>
      <c r="O32" s="6">
        <v>13834</v>
      </c>
      <c r="P32" s="6">
        <v>6425.2</v>
      </c>
      <c r="Q32" s="6">
        <v>161126.9</v>
      </c>
      <c r="R32" s="6">
        <v>129433.3</v>
      </c>
      <c r="S32" s="6">
        <v>81195.600000000006</v>
      </c>
      <c r="T32" s="6">
        <v>69460.600000000006</v>
      </c>
      <c r="U32" s="6">
        <v>88068.9</v>
      </c>
      <c r="V32" s="6">
        <v>59731.1</v>
      </c>
      <c r="W32" s="6">
        <v>8778.2999999999993</v>
      </c>
      <c r="X32" s="6">
        <v>6497</v>
      </c>
      <c r="Y32" s="6">
        <v>769044.9</v>
      </c>
      <c r="Z32" s="6">
        <v>402503.5</v>
      </c>
      <c r="AA32" s="6">
        <v>1345091.9</v>
      </c>
      <c r="AB32" s="6">
        <v>132542.20000000001</v>
      </c>
      <c r="AC32" s="6">
        <v>292.8</v>
      </c>
      <c r="AD32" s="6">
        <v>2828</v>
      </c>
      <c r="AE32" s="6">
        <v>126339.6</v>
      </c>
      <c r="AF32" s="6">
        <v>69951.7</v>
      </c>
      <c r="AG32" s="6">
        <v>1340025</v>
      </c>
      <c r="AH32" s="6">
        <v>132789.20000000001</v>
      </c>
      <c r="AI32" s="6">
        <v>1047.5</v>
      </c>
      <c r="AJ32" s="6">
        <v>2514</v>
      </c>
      <c r="AK32" s="6">
        <v>12722.8</v>
      </c>
      <c r="AL32" s="6">
        <v>9712.4</v>
      </c>
      <c r="AM32" s="6">
        <v>49992.1</v>
      </c>
      <c r="AN32" s="6">
        <v>39370.699999999997</v>
      </c>
      <c r="AO32" s="6">
        <v>9865.6</v>
      </c>
      <c r="AP32" s="6">
        <v>7936.4</v>
      </c>
      <c r="AQ32" s="6">
        <v>17153.099999999999</v>
      </c>
      <c r="AR32" s="6">
        <v>6788.7</v>
      </c>
      <c r="AS32" s="6">
        <v>7.9</v>
      </c>
      <c r="AT32" s="6">
        <v>12.5</v>
      </c>
      <c r="AU32" s="7"/>
      <c r="AV32" s="7"/>
      <c r="AW32" s="6">
        <v>21326.5</v>
      </c>
      <c r="AX32" s="6">
        <v>10092.9</v>
      </c>
      <c r="AY32" s="6">
        <v>19637.7</v>
      </c>
      <c r="AZ32" s="6">
        <v>8853.7000000000007</v>
      </c>
      <c r="BA32" s="6">
        <v>2042.3</v>
      </c>
      <c r="BB32" s="6">
        <v>1.96</v>
      </c>
      <c r="BC32" s="6">
        <v>0.97</v>
      </c>
      <c r="BD32" s="6">
        <v>0.36</v>
      </c>
      <c r="BE32" s="6">
        <v>0.06</v>
      </c>
      <c r="BF32" s="6">
        <v>3.665</v>
      </c>
      <c r="BG32" s="6">
        <v>2.2389999999999999</v>
      </c>
      <c r="BH32" s="6">
        <v>35.1</v>
      </c>
      <c r="BI32" s="6">
        <v>316.89999999999998</v>
      </c>
      <c r="BJ32" s="6">
        <v>0.4</v>
      </c>
      <c r="BK32" s="6">
        <v>4385.5600000000004</v>
      </c>
      <c r="BL32" s="6">
        <v>24</v>
      </c>
      <c r="BM32" s="6">
        <v>0</v>
      </c>
      <c r="BN32" s="6">
        <v>0</v>
      </c>
      <c r="BO32" s="6">
        <v>7.2939306666666676E-2</v>
      </c>
      <c r="BP32" s="6">
        <v>0</v>
      </c>
    </row>
    <row r="33" spans="1:68" ht="12.5">
      <c r="A33" s="5">
        <v>41670</v>
      </c>
      <c r="B33" s="6">
        <v>2696.7</v>
      </c>
      <c r="C33" s="6">
        <v>1430</v>
      </c>
      <c r="D33" s="6">
        <v>4854</v>
      </c>
      <c r="E33" s="6"/>
      <c r="F33" s="6"/>
      <c r="G33" s="6"/>
      <c r="H33" s="6">
        <v>0</v>
      </c>
      <c r="I33" s="6">
        <v>0</v>
      </c>
      <c r="J33" s="6">
        <v>460086.5</v>
      </c>
      <c r="K33" s="6">
        <v>182976.8</v>
      </c>
      <c r="L33" s="6">
        <v>44228</v>
      </c>
      <c r="M33" s="6">
        <v>10.4</v>
      </c>
      <c r="N33" s="6">
        <v>17</v>
      </c>
      <c r="O33" s="6">
        <v>13834</v>
      </c>
      <c r="P33" s="6">
        <v>6425.2</v>
      </c>
      <c r="Q33" s="6">
        <v>161154.13</v>
      </c>
      <c r="R33" s="6">
        <v>129455.3</v>
      </c>
      <c r="S33" s="6">
        <v>81211.600000000006</v>
      </c>
      <c r="T33" s="6">
        <v>69473.600000000006</v>
      </c>
      <c r="U33" s="6">
        <v>88078.6</v>
      </c>
      <c r="V33" s="6">
        <v>59739.1</v>
      </c>
      <c r="W33" s="6">
        <v>8778.2999999999993</v>
      </c>
      <c r="X33" s="6">
        <v>6497</v>
      </c>
      <c r="Y33" s="6">
        <v>769361.5</v>
      </c>
      <c r="Z33" s="6">
        <v>402673.8</v>
      </c>
      <c r="AA33" s="6">
        <v>1340224.3999999999</v>
      </c>
      <c r="AB33" s="6">
        <v>132566.20000000001</v>
      </c>
      <c r="AC33" s="6">
        <v>292.8</v>
      </c>
      <c r="AD33" s="6">
        <v>2828</v>
      </c>
      <c r="AE33" s="6">
        <v>126536.4</v>
      </c>
      <c r="AF33" s="6">
        <v>70047.3</v>
      </c>
      <c r="AG33" s="6">
        <v>1345383</v>
      </c>
      <c r="AH33" s="6">
        <v>132813.20000000001</v>
      </c>
      <c r="AI33" s="6">
        <v>1047.5</v>
      </c>
      <c r="AJ33" s="6">
        <v>2514</v>
      </c>
      <c r="AK33" s="6">
        <v>12741.5</v>
      </c>
      <c r="AL33" s="6">
        <v>9724.5</v>
      </c>
      <c r="AM33" s="6">
        <v>50003.199999999997</v>
      </c>
      <c r="AN33" s="6">
        <v>39378.800000000003</v>
      </c>
      <c r="AO33" s="6">
        <v>9883</v>
      </c>
      <c r="AP33" s="6">
        <v>7950.9</v>
      </c>
      <c r="AQ33" s="6">
        <v>17175.5</v>
      </c>
      <c r="AR33" s="6">
        <v>6797.7</v>
      </c>
      <c r="AS33" s="6">
        <v>7.9</v>
      </c>
      <c r="AT33" s="6">
        <v>12.5</v>
      </c>
      <c r="AU33" s="7"/>
      <c r="AV33" s="7"/>
      <c r="AW33" s="6">
        <v>21464.2</v>
      </c>
      <c r="AX33" s="6">
        <v>10157.9</v>
      </c>
      <c r="AY33" s="6">
        <v>19769.099999999999</v>
      </c>
      <c r="AZ33" s="6">
        <v>8912.9</v>
      </c>
      <c r="BA33" s="6">
        <v>2066.3000000000002</v>
      </c>
      <c r="BB33" s="6">
        <v>1.96</v>
      </c>
      <c r="BC33" s="6">
        <v>0.97</v>
      </c>
      <c r="BD33" s="6">
        <v>0.36</v>
      </c>
      <c r="BE33" s="6">
        <v>0.06</v>
      </c>
      <c r="BF33" s="6">
        <v>3.7090000000000001</v>
      </c>
      <c r="BG33" s="6">
        <v>2.2679999999999998</v>
      </c>
      <c r="BH33" s="6">
        <v>35.5</v>
      </c>
      <c r="BI33" s="6">
        <v>317</v>
      </c>
      <c r="BJ33" s="6">
        <v>0.4</v>
      </c>
      <c r="BK33" s="6">
        <v>4393.04</v>
      </c>
      <c r="BL33" s="6">
        <v>24</v>
      </c>
      <c r="BM33" s="6">
        <v>0</v>
      </c>
      <c r="BN33" s="6">
        <v>0</v>
      </c>
      <c r="BO33" s="6">
        <v>7.3019093333333326E-2</v>
      </c>
      <c r="BP33" s="6">
        <v>0</v>
      </c>
    </row>
    <row r="34" spans="1:68" ht="13">
      <c r="A34" s="17"/>
      <c r="B34" s="18"/>
      <c r="C34" s="18"/>
      <c r="D34" s="18"/>
      <c r="E34" s="18"/>
      <c r="F34" s="18"/>
      <c r="G34" s="18"/>
      <c r="H34" s="18"/>
      <c r="I34" s="18"/>
      <c r="J34" s="19"/>
      <c r="K34" s="19"/>
      <c r="L34" s="20"/>
      <c r="M34" s="18"/>
      <c r="N34" s="18"/>
      <c r="O34" s="21"/>
      <c r="P34" s="18"/>
      <c r="Q34" s="18"/>
      <c r="R34" s="18"/>
      <c r="S34" s="18"/>
      <c r="T34" s="22"/>
      <c r="U34" s="18"/>
      <c r="V34" s="18"/>
      <c r="W34" s="18"/>
      <c r="X34" s="18"/>
      <c r="Y34" s="18"/>
      <c r="Z34" s="18"/>
      <c r="AA34" s="18"/>
      <c r="AB34" s="21"/>
      <c r="AC34" s="18"/>
      <c r="AD34" s="18"/>
      <c r="AE34" s="24"/>
      <c r="AF34" s="25"/>
      <c r="AG34" s="24"/>
      <c r="AH34" s="18"/>
      <c r="AI34" s="18"/>
      <c r="AJ34" s="18"/>
      <c r="AK34" s="18"/>
      <c r="AL34" s="18"/>
      <c r="AM34" s="18"/>
      <c r="AN34" s="18"/>
      <c r="AO34" s="18"/>
      <c r="AP34" s="18"/>
      <c r="AQ34" s="21"/>
      <c r="AR34" s="21"/>
      <c r="AS34" s="18"/>
      <c r="AT34" s="18"/>
      <c r="AU34" s="19"/>
      <c r="AV34" s="19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</row>
    <row r="35" spans="1:68" ht="12.5">
      <c r="A35" s="5">
        <v>41670</v>
      </c>
      <c r="B35" s="6">
        <v>2696.7</v>
      </c>
      <c r="C35" s="6">
        <v>1430</v>
      </c>
      <c r="D35" s="6">
        <v>4854</v>
      </c>
      <c r="E35" s="6"/>
      <c r="F35" s="6"/>
      <c r="G35" s="6"/>
      <c r="H35" s="6">
        <v>0</v>
      </c>
      <c r="I35" s="6">
        <v>0</v>
      </c>
      <c r="J35" s="6">
        <v>460086.5</v>
      </c>
      <c r="K35" s="6">
        <v>182976.8</v>
      </c>
      <c r="L35" s="6">
        <v>44228</v>
      </c>
      <c r="M35" s="6">
        <v>10.4</v>
      </c>
      <c r="N35" s="6">
        <v>17</v>
      </c>
      <c r="O35" s="6">
        <v>13834</v>
      </c>
      <c r="P35" s="6">
        <v>6425.2</v>
      </c>
      <c r="Q35" s="6">
        <v>161154.13</v>
      </c>
      <c r="R35" s="6">
        <v>129455.3</v>
      </c>
      <c r="S35" s="6">
        <v>81211.600000000006</v>
      </c>
      <c r="T35" s="6">
        <v>69473.600000000006</v>
      </c>
      <c r="U35" s="6">
        <v>88078.6</v>
      </c>
      <c r="V35" s="6">
        <v>59739.1</v>
      </c>
      <c r="W35" s="6">
        <v>8778.2999999999993</v>
      </c>
      <c r="X35" s="6">
        <v>6497</v>
      </c>
      <c r="Y35" s="6">
        <v>769361.5</v>
      </c>
      <c r="Z35" s="6">
        <v>402673.8</v>
      </c>
      <c r="AA35" s="6">
        <v>1340224.3999999999</v>
      </c>
      <c r="AB35" s="6">
        <v>132566.20000000001</v>
      </c>
      <c r="AC35" s="6">
        <v>292.8</v>
      </c>
      <c r="AD35" s="6">
        <v>2828</v>
      </c>
      <c r="AE35" s="6">
        <v>126536.4</v>
      </c>
      <c r="AF35" s="6">
        <v>70047.3</v>
      </c>
      <c r="AG35" s="6">
        <v>1345383</v>
      </c>
      <c r="AH35" s="6">
        <v>132813.20000000001</v>
      </c>
      <c r="AI35" s="6">
        <v>1047.5</v>
      </c>
      <c r="AJ35" s="6">
        <v>2514</v>
      </c>
      <c r="AK35" s="6">
        <v>12741.5</v>
      </c>
      <c r="AL35" s="6">
        <v>9724.5</v>
      </c>
      <c r="AM35" s="6">
        <v>50003.199999999997</v>
      </c>
      <c r="AN35" s="6">
        <v>39378.800000000003</v>
      </c>
      <c r="AO35" s="6">
        <v>9883</v>
      </c>
      <c r="AP35" s="6">
        <v>7950.9</v>
      </c>
      <c r="AQ35" s="6">
        <v>17175.5</v>
      </c>
      <c r="AR35" s="6">
        <v>6797.7</v>
      </c>
      <c r="AS35" s="6">
        <v>7.9</v>
      </c>
      <c r="AT35" s="6">
        <v>12.5</v>
      </c>
      <c r="AU35" s="7"/>
      <c r="AV35" s="7"/>
      <c r="AW35" s="6">
        <v>21464.2</v>
      </c>
      <c r="AX35" s="6">
        <v>10157.9</v>
      </c>
      <c r="AY35" s="6">
        <v>19769.099999999999</v>
      </c>
      <c r="AZ35" s="6">
        <v>8912.9</v>
      </c>
      <c r="BA35" s="6">
        <v>2066.3000000000002</v>
      </c>
      <c r="BB35" s="6">
        <v>1.96</v>
      </c>
      <c r="BC35" s="6">
        <v>0.97</v>
      </c>
      <c r="BD35" s="6">
        <v>0.36</v>
      </c>
      <c r="BE35" s="6">
        <v>0.06</v>
      </c>
      <c r="BF35" s="6">
        <v>3.7090000000000001</v>
      </c>
      <c r="BG35" s="6">
        <v>2.2679999999999998</v>
      </c>
      <c r="BH35" s="6">
        <v>35.5</v>
      </c>
      <c r="BI35" s="6">
        <v>317</v>
      </c>
      <c r="BJ35" s="6">
        <v>0.4</v>
      </c>
      <c r="BK35" s="6"/>
      <c r="BL35" s="6"/>
      <c r="BM35" s="6"/>
      <c r="BN35" s="6"/>
      <c r="BO35" s="6"/>
      <c r="BP35" s="6"/>
    </row>
    <row r="36" spans="1:68" ht="12.5">
      <c r="A36" s="5">
        <v>41671</v>
      </c>
      <c r="B36" s="6">
        <v>2696.7</v>
      </c>
      <c r="C36" s="6">
        <v>1430</v>
      </c>
      <c r="D36" s="6">
        <v>4854</v>
      </c>
      <c r="E36" s="6"/>
      <c r="F36" s="6"/>
      <c r="G36" s="6"/>
      <c r="H36" s="6">
        <v>0</v>
      </c>
      <c r="I36" s="6">
        <v>0</v>
      </c>
      <c r="J36" s="6">
        <v>460337.2</v>
      </c>
      <c r="K36" s="6">
        <v>183075.8</v>
      </c>
      <c r="L36" s="6">
        <v>44252</v>
      </c>
      <c r="M36" s="6">
        <v>10.4</v>
      </c>
      <c r="N36" s="6">
        <v>17</v>
      </c>
      <c r="O36" s="6">
        <v>13834</v>
      </c>
      <c r="P36" s="6">
        <v>6425.2</v>
      </c>
      <c r="Q36" s="6">
        <v>161180.9</v>
      </c>
      <c r="R36" s="6">
        <v>129477</v>
      </c>
      <c r="S36" s="6">
        <v>81227.5</v>
      </c>
      <c r="T36" s="6">
        <v>69486.7</v>
      </c>
      <c r="U36" s="6">
        <v>88087.8</v>
      </c>
      <c r="V36" s="6">
        <v>59746.9</v>
      </c>
      <c r="W36" s="6">
        <v>8778.2999999999993</v>
      </c>
      <c r="X36" s="6">
        <v>6497.1</v>
      </c>
      <c r="Y36" s="6">
        <v>769671.8</v>
      </c>
      <c r="Z36" s="6">
        <v>402842</v>
      </c>
      <c r="AA36" s="6">
        <v>1345668.4</v>
      </c>
      <c r="AB36" s="6">
        <v>132590.20000000001</v>
      </c>
      <c r="AC36" s="6">
        <v>292.8</v>
      </c>
      <c r="AD36" s="6">
        <v>2828</v>
      </c>
      <c r="AE36" s="6">
        <v>126731</v>
      </c>
      <c r="AF36" s="6">
        <v>70141.600000000006</v>
      </c>
      <c r="AG36" s="6">
        <v>1340421.3</v>
      </c>
      <c r="AH36" s="6">
        <v>132837.20000000001</v>
      </c>
      <c r="AI36" s="6">
        <v>1047.5</v>
      </c>
      <c r="AJ36" s="6">
        <v>2514</v>
      </c>
      <c r="AK36" s="6">
        <v>12760</v>
      </c>
      <c r="AL36" s="6">
        <v>9736.2999999999993</v>
      </c>
      <c r="AM36" s="54">
        <v>50014.9</v>
      </c>
      <c r="AN36" s="54">
        <v>39387.5</v>
      </c>
      <c r="AO36" s="6">
        <v>9900.1</v>
      </c>
      <c r="AP36" s="6">
        <v>7965.4</v>
      </c>
      <c r="AQ36" s="6">
        <v>17195.2</v>
      </c>
      <c r="AR36" s="6">
        <v>6805.6</v>
      </c>
      <c r="AS36" s="6">
        <v>7.9</v>
      </c>
      <c r="AT36" s="6">
        <v>12.5</v>
      </c>
      <c r="AU36" s="7"/>
      <c r="AV36" s="7"/>
      <c r="AW36" s="6">
        <v>21600.3</v>
      </c>
      <c r="AX36" s="6">
        <v>10222.1</v>
      </c>
      <c r="AY36" s="6">
        <v>19899.099999999999</v>
      </c>
      <c r="AZ36" s="6">
        <v>8971.2999999999993</v>
      </c>
      <c r="BA36" s="6">
        <v>2090.3000000000002</v>
      </c>
      <c r="BB36" s="6">
        <v>1.96</v>
      </c>
      <c r="BC36" s="6">
        <v>0.97</v>
      </c>
      <c r="BD36" s="6">
        <v>0.36</v>
      </c>
      <c r="BE36" s="6">
        <v>0.06</v>
      </c>
      <c r="BF36" s="6">
        <v>3.7090000000000001</v>
      </c>
      <c r="BG36" s="6">
        <v>2.2679999999999998</v>
      </c>
      <c r="BH36" s="6">
        <v>35.5</v>
      </c>
      <c r="BI36" s="6">
        <v>317</v>
      </c>
      <c r="BJ36" s="6">
        <v>0.4</v>
      </c>
      <c r="BK36" s="6">
        <v>3056.8236666666662</v>
      </c>
      <c r="BL36" s="6">
        <v>16.7</v>
      </c>
      <c r="BM36" s="6">
        <v>1313.4239999999668</v>
      </c>
      <c r="BN36" s="6">
        <v>7.1999999999998181</v>
      </c>
      <c r="BO36" s="6">
        <v>5.0809119111111106E-2</v>
      </c>
      <c r="BP36" s="6">
        <v>56.303999999998581</v>
      </c>
    </row>
    <row r="37" spans="1:68" ht="12.5">
      <c r="A37" s="5">
        <v>41672</v>
      </c>
      <c r="B37" s="6">
        <v>2696.7</v>
      </c>
      <c r="C37" s="6">
        <v>1430</v>
      </c>
      <c r="D37" s="6">
        <v>4854</v>
      </c>
      <c r="E37" s="6"/>
      <c r="F37" s="6"/>
      <c r="G37" s="6"/>
      <c r="H37" s="6">
        <v>0</v>
      </c>
      <c r="I37" s="6">
        <v>0</v>
      </c>
      <c r="J37" s="6">
        <v>460596.4</v>
      </c>
      <c r="K37" s="6">
        <v>183177.8</v>
      </c>
      <c r="L37" s="6">
        <v>44276</v>
      </c>
      <c r="M37" s="6">
        <v>10.4</v>
      </c>
      <c r="N37" s="6">
        <v>17</v>
      </c>
      <c r="O37" s="6">
        <v>13834</v>
      </c>
      <c r="P37" s="6">
        <v>6425.2</v>
      </c>
      <c r="Q37" s="6">
        <v>161209.4</v>
      </c>
      <c r="R37" s="6">
        <v>129500</v>
      </c>
      <c r="S37" s="6">
        <v>81245.8</v>
      </c>
      <c r="T37" s="6">
        <v>69501.5</v>
      </c>
      <c r="U37" s="6">
        <v>88097.1</v>
      </c>
      <c r="V37" s="6">
        <v>59754.9</v>
      </c>
      <c r="W37" s="6">
        <v>8778.2999999999993</v>
      </c>
      <c r="X37" s="6">
        <v>6497.1</v>
      </c>
      <c r="Y37" s="6">
        <v>769914.9</v>
      </c>
      <c r="Z37" s="6">
        <v>402966.9</v>
      </c>
      <c r="AA37" s="6">
        <v>1345893.6</v>
      </c>
      <c r="AB37" s="6">
        <v>132614.20000000001</v>
      </c>
      <c r="AC37" s="6">
        <v>292.8</v>
      </c>
      <c r="AD37" s="6">
        <v>2828</v>
      </c>
      <c r="AE37" s="6">
        <v>127017.60000000001</v>
      </c>
      <c r="AF37" s="6">
        <v>70291.399999999994</v>
      </c>
      <c r="AG37" s="6">
        <v>1340710.3999999999</v>
      </c>
      <c r="AH37" s="6">
        <v>132861.20000000001</v>
      </c>
      <c r="AI37" s="6">
        <v>1047.5</v>
      </c>
      <c r="AJ37" s="6">
        <v>2514</v>
      </c>
      <c r="AK37" s="6">
        <v>12778.1</v>
      </c>
      <c r="AL37" s="6">
        <v>9747.9</v>
      </c>
      <c r="AM37" s="54">
        <v>50027.4</v>
      </c>
      <c r="AN37" s="54">
        <v>39396.699999999997</v>
      </c>
      <c r="AO37" s="6">
        <v>9919.4</v>
      </c>
      <c r="AP37" s="6">
        <v>7980.8</v>
      </c>
      <c r="AQ37" s="6">
        <v>17222.7</v>
      </c>
      <c r="AR37" s="6">
        <v>6816.7</v>
      </c>
      <c r="AS37" s="6">
        <v>7.9</v>
      </c>
      <c r="AT37" s="6">
        <v>12.5</v>
      </c>
      <c r="AU37" s="7"/>
      <c r="AV37" s="7"/>
      <c r="AW37" s="6">
        <v>21738.799999999999</v>
      </c>
      <c r="AX37" s="6">
        <v>10287.1</v>
      </c>
      <c r="AY37" s="6">
        <v>20031.3</v>
      </c>
      <c r="AZ37" s="6">
        <v>9030.7000000000007</v>
      </c>
      <c r="BA37" s="6">
        <v>2114.3000000000002</v>
      </c>
      <c r="BB37" s="6">
        <v>1.96</v>
      </c>
      <c r="BC37" s="6">
        <v>0.97</v>
      </c>
      <c r="BD37" s="6">
        <v>0.36</v>
      </c>
      <c r="BE37" s="6">
        <v>0.06</v>
      </c>
      <c r="BF37" s="6">
        <v>3.7090000000000001</v>
      </c>
      <c r="BG37" s="6">
        <v>2.2679999999999998</v>
      </c>
      <c r="BH37" s="6">
        <v>35.5</v>
      </c>
      <c r="BI37" s="6">
        <v>317</v>
      </c>
      <c r="BJ37" s="6">
        <v>0.4</v>
      </c>
      <c r="BK37" s="6">
        <v>0</v>
      </c>
      <c r="BL37" s="6">
        <v>0</v>
      </c>
      <c r="BM37" s="6">
        <v>4527.68</v>
      </c>
      <c r="BN37" s="6">
        <v>24</v>
      </c>
      <c r="BO37" s="6">
        <v>0</v>
      </c>
      <c r="BP37" s="6">
        <v>187.68</v>
      </c>
    </row>
    <row r="38" spans="1:68" ht="12.5">
      <c r="A38" s="5">
        <v>41673</v>
      </c>
      <c r="B38" s="6">
        <v>2696.7</v>
      </c>
      <c r="C38" s="6">
        <v>1430</v>
      </c>
      <c r="D38" s="6">
        <v>4854</v>
      </c>
      <c r="E38" s="6"/>
      <c r="F38" s="6"/>
      <c r="G38" s="6"/>
      <c r="H38" s="6">
        <v>0</v>
      </c>
      <c r="I38" s="6">
        <v>0</v>
      </c>
      <c r="J38" s="6">
        <v>460848</v>
      </c>
      <c r="K38" s="32">
        <v>183277.4</v>
      </c>
      <c r="L38" s="32">
        <v>44300</v>
      </c>
      <c r="M38" s="6">
        <v>10.4</v>
      </c>
      <c r="N38" s="6">
        <v>17</v>
      </c>
      <c r="O38" s="6">
        <v>13834</v>
      </c>
      <c r="P38" s="6">
        <v>6425.2</v>
      </c>
      <c r="Q38" s="32">
        <v>161236.4</v>
      </c>
      <c r="R38" s="32">
        <v>129521.9</v>
      </c>
      <c r="S38" s="32">
        <v>81262</v>
      </c>
      <c r="T38" s="32">
        <v>69515.3</v>
      </c>
      <c r="U38" s="32">
        <v>88107.3</v>
      </c>
      <c r="V38" s="32">
        <v>59763.1</v>
      </c>
      <c r="W38" s="6">
        <v>8778.2999999999993</v>
      </c>
      <c r="X38" s="6">
        <v>6497.1</v>
      </c>
      <c r="Y38" s="32">
        <v>770178</v>
      </c>
      <c r="Z38" s="32">
        <v>403095.4</v>
      </c>
      <c r="AA38" s="32">
        <v>1346139.5</v>
      </c>
      <c r="AB38" s="32">
        <v>132638.20000000001</v>
      </c>
      <c r="AC38" s="6">
        <v>292.8</v>
      </c>
      <c r="AD38" s="6">
        <v>2828</v>
      </c>
      <c r="AE38" s="32">
        <v>127254.3</v>
      </c>
      <c r="AF38" s="32">
        <v>70424.3</v>
      </c>
      <c r="AG38" s="32">
        <v>1340949</v>
      </c>
      <c r="AH38" s="32">
        <v>132885.20000000001</v>
      </c>
      <c r="AI38" s="6">
        <v>1047.5</v>
      </c>
      <c r="AJ38" s="6">
        <v>2514</v>
      </c>
      <c r="AK38" s="32">
        <v>12796.1</v>
      </c>
      <c r="AL38" s="32">
        <v>9759.2999999999993</v>
      </c>
      <c r="AM38" s="83">
        <v>50039.8</v>
      </c>
      <c r="AN38" s="83">
        <v>39405.9</v>
      </c>
      <c r="AO38" s="32">
        <v>9936.6</v>
      </c>
      <c r="AP38" s="32">
        <v>7995.4</v>
      </c>
      <c r="AQ38" s="32">
        <v>17239.2</v>
      </c>
      <c r="AR38" s="32">
        <v>6823.3</v>
      </c>
      <c r="AS38" s="6">
        <v>7.9</v>
      </c>
      <c r="AT38" s="6">
        <v>12.5</v>
      </c>
      <c r="AU38" s="7"/>
      <c r="AV38" s="7"/>
      <c r="AW38" s="6">
        <v>21870.7</v>
      </c>
      <c r="AX38" s="6">
        <v>10349.299999999999</v>
      </c>
      <c r="AY38" s="6">
        <v>20155.400000000001</v>
      </c>
      <c r="AZ38" s="6">
        <v>9086.6</v>
      </c>
      <c r="BA38" s="6">
        <v>2137.3000000000002</v>
      </c>
      <c r="BB38" s="6">
        <v>1.96</v>
      </c>
      <c r="BC38" s="6">
        <v>0.97</v>
      </c>
      <c r="BD38" s="6">
        <v>0.36</v>
      </c>
      <c r="BE38" s="6">
        <v>0.06</v>
      </c>
      <c r="BF38" s="6">
        <v>3.7090000000000001</v>
      </c>
      <c r="BG38" s="6">
        <v>2.2679999999999998</v>
      </c>
      <c r="BH38" s="6">
        <v>35.5</v>
      </c>
      <c r="BI38" s="6">
        <v>317.10000000000002</v>
      </c>
      <c r="BJ38" s="6">
        <v>0.4</v>
      </c>
      <c r="BK38" s="6">
        <v>0</v>
      </c>
      <c r="BL38" s="6">
        <v>0</v>
      </c>
      <c r="BM38" s="6">
        <v>4400.5199999999995</v>
      </c>
      <c r="BN38" s="6">
        <v>24</v>
      </c>
      <c r="BO38" s="6">
        <v>0</v>
      </c>
      <c r="BP38" s="6">
        <v>187.68</v>
      </c>
    </row>
    <row r="39" spans="1:68" ht="12.5">
      <c r="A39" s="5">
        <v>41674</v>
      </c>
      <c r="B39" s="6">
        <v>2697.2</v>
      </c>
      <c r="C39" s="6">
        <v>1430.3</v>
      </c>
      <c r="D39" s="6">
        <v>4855</v>
      </c>
      <c r="E39" s="6"/>
      <c r="F39" s="6"/>
      <c r="G39" s="6"/>
      <c r="H39" s="6">
        <v>0</v>
      </c>
      <c r="I39" s="6">
        <v>0</v>
      </c>
      <c r="J39" s="6">
        <v>461098</v>
      </c>
      <c r="K39" s="6">
        <v>183376.3</v>
      </c>
      <c r="L39" s="6">
        <v>44324</v>
      </c>
      <c r="M39" s="6">
        <v>10.4</v>
      </c>
      <c r="N39" s="6">
        <v>17</v>
      </c>
      <c r="O39" s="6">
        <v>13834</v>
      </c>
      <c r="P39" s="6">
        <v>6425.2</v>
      </c>
      <c r="Q39" s="6">
        <v>161264.20000000001</v>
      </c>
      <c r="R39" s="6">
        <v>129544.6</v>
      </c>
      <c r="S39" s="6">
        <v>81279.199999999997</v>
      </c>
      <c r="T39" s="6">
        <v>69529.3</v>
      </c>
      <c r="U39" s="6">
        <v>88117.3</v>
      </c>
      <c r="V39" s="6">
        <v>59770.9</v>
      </c>
      <c r="W39" s="6">
        <v>8778.2999999999993</v>
      </c>
      <c r="X39" s="6">
        <v>6497.1</v>
      </c>
      <c r="Y39" s="6">
        <v>770493.2</v>
      </c>
      <c r="Z39" s="6">
        <v>403241</v>
      </c>
      <c r="AA39" s="6">
        <v>1346430.4</v>
      </c>
      <c r="AB39" s="6">
        <v>132662.20000000001</v>
      </c>
      <c r="AC39" s="6">
        <v>292.8</v>
      </c>
      <c r="AD39" s="6">
        <v>2828</v>
      </c>
      <c r="AE39" s="6">
        <v>127452.5</v>
      </c>
      <c r="AF39" s="6">
        <v>70545</v>
      </c>
      <c r="AG39" s="6">
        <v>1341149.7</v>
      </c>
      <c r="AH39" s="6">
        <v>132909.20000000001</v>
      </c>
      <c r="AI39" s="6">
        <v>1047.5</v>
      </c>
      <c r="AJ39" s="6">
        <v>2514</v>
      </c>
      <c r="AK39" s="6">
        <v>12813.9</v>
      </c>
      <c r="AL39" s="6">
        <v>9770.6</v>
      </c>
      <c r="AM39" s="54">
        <v>50052.1</v>
      </c>
      <c r="AN39" s="54">
        <v>39415.1</v>
      </c>
      <c r="AO39" s="6">
        <v>9953.9</v>
      </c>
      <c r="AP39" s="6">
        <v>8010.1</v>
      </c>
      <c r="AQ39" s="6">
        <v>17262.599999999999</v>
      </c>
      <c r="AR39" s="6">
        <v>6832.8</v>
      </c>
      <c r="AS39" s="6">
        <v>7.9</v>
      </c>
      <c r="AT39" s="6">
        <v>12.5</v>
      </c>
      <c r="AU39" s="7"/>
      <c r="AV39" s="7"/>
      <c r="AW39" s="6">
        <v>22009.5</v>
      </c>
      <c r="AX39" s="6">
        <v>10414.4</v>
      </c>
      <c r="AY39" s="6">
        <v>20286.400000000001</v>
      </c>
      <c r="AZ39" s="6">
        <v>9145.2999999999993</v>
      </c>
      <c r="BA39" s="6">
        <v>2161.3000000000002</v>
      </c>
      <c r="BB39" s="6">
        <v>1.96</v>
      </c>
      <c r="BC39" s="6">
        <v>0.97</v>
      </c>
      <c r="BD39" s="6">
        <v>0.36</v>
      </c>
      <c r="BE39" s="6">
        <v>0.06</v>
      </c>
      <c r="BF39" s="6">
        <v>3.7090000000000001</v>
      </c>
      <c r="BG39" s="6">
        <v>2.2679999999999998</v>
      </c>
      <c r="BH39" s="6">
        <v>35.5</v>
      </c>
      <c r="BI39" s="6">
        <v>317.3</v>
      </c>
      <c r="BJ39" s="6">
        <v>0.4</v>
      </c>
      <c r="BK39" s="6">
        <v>3399.3650000000002</v>
      </c>
      <c r="BL39" s="6">
        <v>21.5</v>
      </c>
      <c r="BM39" s="6">
        <v>393.7166666666667</v>
      </c>
      <c r="BN39" s="6">
        <v>2.5</v>
      </c>
      <c r="BO39" s="6">
        <v>5.9694893333333332E-2</v>
      </c>
      <c r="BP39" s="6">
        <v>19.55</v>
      </c>
    </row>
    <row r="40" spans="1:68" ht="12.5">
      <c r="A40" s="5">
        <v>41675</v>
      </c>
      <c r="B40" s="6">
        <v>2697.2</v>
      </c>
      <c r="C40" s="6">
        <v>1430.3</v>
      </c>
      <c r="D40" s="6">
        <v>4855</v>
      </c>
      <c r="E40" s="6"/>
      <c r="F40" s="6"/>
      <c r="G40" s="6"/>
      <c r="H40" s="6">
        <v>0</v>
      </c>
      <c r="I40" s="6">
        <v>0</v>
      </c>
      <c r="J40" s="6">
        <v>461347.9</v>
      </c>
      <c r="K40" s="6">
        <v>183475.20000000001</v>
      </c>
      <c r="L40" s="6">
        <v>44348</v>
      </c>
      <c r="M40" s="6">
        <v>10.4</v>
      </c>
      <c r="N40" s="6">
        <v>17</v>
      </c>
      <c r="O40" s="6">
        <v>13834</v>
      </c>
      <c r="P40" s="6">
        <v>6425.2</v>
      </c>
      <c r="Q40" s="6">
        <v>161291.70000000001</v>
      </c>
      <c r="R40" s="6">
        <v>129566.8</v>
      </c>
      <c r="S40" s="6">
        <v>81298.3</v>
      </c>
      <c r="T40" s="6">
        <v>69544.2</v>
      </c>
      <c r="U40" s="6">
        <v>88127.5</v>
      </c>
      <c r="V40" s="6">
        <v>59779.1</v>
      </c>
      <c r="W40" s="6">
        <v>8778.2999999999993</v>
      </c>
      <c r="X40" s="6">
        <v>6497.1</v>
      </c>
      <c r="Y40" s="6">
        <v>770820.1</v>
      </c>
      <c r="Z40" s="6">
        <v>403391.1</v>
      </c>
      <c r="AA40" s="6">
        <v>1346734</v>
      </c>
      <c r="AB40" s="6">
        <v>132686.20000000001</v>
      </c>
      <c r="AC40" s="6">
        <v>292.8</v>
      </c>
      <c r="AD40" s="6">
        <v>2828</v>
      </c>
      <c r="AE40" s="6">
        <v>127649.60000000001</v>
      </c>
      <c r="AF40" s="6">
        <v>70666.899999999994</v>
      </c>
      <c r="AG40" s="6">
        <v>1341349.3</v>
      </c>
      <c r="AH40" s="6">
        <v>132933.20000000001</v>
      </c>
      <c r="AI40" s="6">
        <v>1047.5</v>
      </c>
      <c r="AJ40" s="6">
        <v>2514</v>
      </c>
      <c r="AK40" s="6">
        <v>12831.3</v>
      </c>
      <c r="AL40" s="6">
        <v>9781.7999999999993</v>
      </c>
      <c r="AM40" s="54">
        <v>50064.5</v>
      </c>
      <c r="AN40" s="54">
        <v>39424.199999999997</v>
      </c>
      <c r="AO40" s="6">
        <v>9971.1</v>
      </c>
      <c r="AP40" s="6">
        <v>8024.8</v>
      </c>
      <c r="AQ40" s="6">
        <v>17296.2</v>
      </c>
      <c r="AR40" s="6">
        <v>6846.3</v>
      </c>
      <c r="AS40" s="6">
        <v>7.9</v>
      </c>
      <c r="AT40" s="6">
        <v>12.5</v>
      </c>
      <c r="AU40" s="7"/>
      <c r="AV40" s="7"/>
      <c r="AW40" s="6">
        <v>22147.3</v>
      </c>
      <c r="AX40" s="6">
        <v>10479.200000000001</v>
      </c>
      <c r="AY40" s="6">
        <v>20418.3</v>
      </c>
      <c r="AZ40" s="6">
        <v>9204.2999999999993</v>
      </c>
      <c r="BA40" s="6">
        <v>2185.3000000000002</v>
      </c>
      <c r="BB40" s="6">
        <v>1.96</v>
      </c>
      <c r="BC40" s="6">
        <v>0.97</v>
      </c>
      <c r="BD40" s="6">
        <v>0.36</v>
      </c>
      <c r="BE40" s="6">
        <v>0.06</v>
      </c>
      <c r="BF40" s="6">
        <v>3.7090000000000001</v>
      </c>
      <c r="BG40" s="6">
        <v>2.2679999999999998</v>
      </c>
      <c r="BH40" s="6">
        <v>35.5</v>
      </c>
      <c r="BI40" s="6">
        <v>317.89999999999998</v>
      </c>
      <c r="BJ40" s="6">
        <v>0.4</v>
      </c>
      <c r="BK40" s="6">
        <v>3802.12</v>
      </c>
      <c r="BL40" s="6">
        <v>24</v>
      </c>
      <c r="BM40" s="6">
        <v>0</v>
      </c>
      <c r="BN40" s="6">
        <v>0</v>
      </c>
      <c r="BO40" s="6">
        <v>6.6715946666666665E-2</v>
      </c>
      <c r="BP40" s="6">
        <v>0</v>
      </c>
    </row>
    <row r="41" spans="1:68" ht="12.5">
      <c r="A41" s="5">
        <v>41676</v>
      </c>
      <c r="B41" s="6">
        <v>2697.2</v>
      </c>
      <c r="C41" s="6">
        <v>1430.3</v>
      </c>
      <c r="D41" s="6">
        <v>4855</v>
      </c>
      <c r="E41" s="6"/>
      <c r="F41" s="6"/>
      <c r="G41" s="6"/>
      <c r="H41" s="6">
        <v>0</v>
      </c>
      <c r="I41" s="6">
        <v>0</v>
      </c>
      <c r="J41" s="6">
        <v>461596.9</v>
      </c>
      <c r="K41" s="6">
        <v>183573.7</v>
      </c>
      <c r="L41" s="6">
        <v>44372</v>
      </c>
      <c r="M41" s="6">
        <v>10.4</v>
      </c>
      <c r="N41" s="6">
        <v>17</v>
      </c>
      <c r="O41" s="6">
        <v>13834</v>
      </c>
      <c r="P41" s="6">
        <v>6425.2</v>
      </c>
      <c r="Q41" s="6">
        <v>161320.9</v>
      </c>
      <c r="R41" s="6">
        <v>129591.5</v>
      </c>
      <c r="S41" s="6">
        <v>81314.899999999994</v>
      </c>
      <c r="T41" s="6">
        <v>69557.7</v>
      </c>
      <c r="U41" s="6">
        <v>88137.7</v>
      </c>
      <c r="V41" s="6">
        <v>59787.3</v>
      </c>
      <c r="W41" s="6">
        <v>8778.2999999999993</v>
      </c>
      <c r="X41" s="6">
        <v>6497.1</v>
      </c>
      <c r="Y41" s="6">
        <v>771132.2</v>
      </c>
      <c r="Z41" s="6">
        <v>403537.8</v>
      </c>
      <c r="AA41" s="6">
        <v>1347022.5</v>
      </c>
      <c r="AB41" s="6">
        <v>132710.20000000001</v>
      </c>
      <c r="AC41" s="6">
        <v>292.8</v>
      </c>
      <c r="AD41" s="6">
        <v>2828</v>
      </c>
      <c r="AE41" s="6">
        <v>127846.39999999999</v>
      </c>
      <c r="AF41" s="6">
        <v>70785.3</v>
      </c>
      <c r="AG41" s="6">
        <v>1341548.3</v>
      </c>
      <c r="AH41" s="6">
        <v>132957.20000000001</v>
      </c>
      <c r="AI41" s="6">
        <v>1047.5</v>
      </c>
      <c r="AJ41" s="6">
        <v>2514</v>
      </c>
      <c r="AK41" s="6">
        <v>12849.4</v>
      </c>
      <c r="AL41" s="6">
        <v>9793.5</v>
      </c>
      <c r="AM41" s="54">
        <v>50076.5</v>
      </c>
      <c r="AN41" s="54">
        <v>39433</v>
      </c>
      <c r="AO41" s="6">
        <v>9986.5</v>
      </c>
      <c r="AP41" s="6">
        <v>8037.4</v>
      </c>
      <c r="AQ41" s="6">
        <v>17317.7</v>
      </c>
      <c r="AR41" s="6">
        <v>6854.9</v>
      </c>
      <c r="AS41" s="6">
        <v>7.9</v>
      </c>
      <c r="AT41" s="6">
        <v>12.5</v>
      </c>
      <c r="AU41" s="7"/>
      <c r="AV41" s="7"/>
      <c r="AW41" s="6">
        <v>22284.9</v>
      </c>
      <c r="AX41" s="6">
        <v>10543.9</v>
      </c>
      <c r="AY41" s="6">
        <v>20546.900000000001</v>
      </c>
      <c r="AZ41" s="6">
        <v>9261.9</v>
      </c>
      <c r="BA41" s="6">
        <v>2209.3000000000002</v>
      </c>
      <c r="BB41" s="6">
        <v>1.96</v>
      </c>
      <c r="BC41" s="6">
        <v>0.97</v>
      </c>
      <c r="BD41" s="6">
        <v>0.36</v>
      </c>
      <c r="BE41" s="6">
        <v>0.06</v>
      </c>
      <c r="BF41" s="6">
        <v>3.7959999999999998</v>
      </c>
      <c r="BG41" s="6">
        <v>2.3279999999999998</v>
      </c>
      <c r="BH41" s="6">
        <v>36.049999999999997</v>
      </c>
      <c r="BI41" s="6">
        <v>318.39999999999998</v>
      </c>
      <c r="BJ41" s="6">
        <v>0.4</v>
      </c>
      <c r="BK41" s="6">
        <v>3796.884</v>
      </c>
      <c r="BL41" s="6">
        <v>24</v>
      </c>
      <c r="BM41" s="6">
        <v>0</v>
      </c>
      <c r="BN41" s="6">
        <v>0</v>
      </c>
      <c r="BO41" s="6">
        <v>6.6660095999999988E-2</v>
      </c>
      <c r="BP41" s="6">
        <v>0</v>
      </c>
    </row>
    <row r="42" spans="1:68" ht="12.5">
      <c r="A42" s="5">
        <v>41677</v>
      </c>
      <c r="B42" s="6">
        <v>2697.2</v>
      </c>
      <c r="C42" s="6">
        <v>1430.3</v>
      </c>
      <c r="D42" s="6">
        <v>4855</v>
      </c>
      <c r="E42" s="6"/>
      <c r="F42" s="6"/>
      <c r="G42" s="6"/>
      <c r="H42" s="6">
        <v>0</v>
      </c>
      <c r="I42" s="6">
        <v>0</v>
      </c>
      <c r="J42" s="6">
        <v>461846.6</v>
      </c>
      <c r="K42" s="6">
        <v>183672.7</v>
      </c>
      <c r="L42" s="6">
        <v>44396</v>
      </c>
      <c r="M42" s="6">
        <v>10.4</v>
      </c>
      <c r="N42" s="6">
        <v>17</v>
      </c>
      <c r="O42" s="6">
        <v>13834</v>
      </c>
      <c r="P42" s="6">
        <v>6425.2</v>
      </c>
      <c r="Q42" s="6">
        <v>161353.60000000001</v>
      </c>
      <c r="R42" s="6">
        <v>129618.9</v>
      </c>
      <c r="S42" s="6">
        <v>81331.399999999994</v>
      </c>
      <c r="T42" s="6">
        <v>69571.100000000006</v>
      </c>
      <c r="U42" s="6">
        <v>88147.5</v>
      </c>
      <c r="V42" s="6">
        <v>59795.3</v>
      </c>
      <c r="W42" s="6">
        <v>8778.2999999999993</v>
      </c>
      <c r="X42" s="6">
        <v>6497.1</v>
      </c>
      <c r="Y42" s="6">
        <v>771443.3</v>
      </c>
      <c r="Z42" s="6">
        <v>403684.6</v>
      </c>
      <c r="AA42" s="6">
        <v>1347318.4</v>
      </c>
      <c r="AB42" s="6">
        <v>132734.20000000001</v>
      </c>
      <c r="AC42" s="6">
        <v>292.8</v>
      </c>
      <c r="AD42" s="6">
        <v>2828</v>
      </c>
      <c r="AE42" s="6">
        <v>128044.1</v>
      </c>
      <c r="AF42" s="6">
        <v>70903.100000000006</v>
      </c>
      <c r="AG42" s="6">
        <v>1341748.3999999999</v>
      </c>
      <c r="AH42" s="6">
        <v>132981.20000000001</v>
      </c>
      <c r="AI42" s="6">
        <v>1047.5</v>
      </c>
      <c r="AJ42" s="6">
        <v>2514</v>
      </c>
      <c r="AK42" s="6">
        <v>12868.5</v>
      </c>
      <c r="AL42" s="6">
        <v>9805.9</v>
      </c>
      <c r="AM42" s="54">
        <v>50086.8</v>
      </c>
      <c r="AN42" s="54">
        <v>39440.5</v>
      </c>
      <c r="AO42" s="6">
        <v>9998.7999999999993</v>
      </c>
      <c r="AP42" s="6">
        <v>8047.7</v>
      </c>
      <c r="AQ42" s="6">
        <v>17338.2</v>
      </c>
      <c r="AR42" s="6">
        <v>6863.1</v>
      </c>
      <c r="AS42" s="6">
        <v>7.9</v>
      </c>
      <c r="AT42" s="6">
        <v>12.5</v>
      </c>
      <c r="AU42" s="7"/>
      <c r="AV42" s="7"/>
      <c r="AW42" s="6">
        <v>22423.599999999999</v>
      </c>
      <c r="AX42" s="6">
        <v>10609</v>
      </c>
      <c r="AY42" s="6">
        <v>20679.7</v>
      </c>
      <c r="AZ42" s="6">
        <v>9321.5</v>
      </c>
      <c r="BA42" s="6">
        <v>2233.3000000000002</v>
      </c>
      <c r="BB42" s="6">
        <v>1.96</v>
      </c>
      <c r="BC42" s="6">
        <v>0.97</v>
      </c>
      <c r="BD42" s="6">
        <v>0.36</v>
      </c>
      <c r="BE42" s="6">
        <v>0.06</v>
      </c>
      <c r="BF42" s="6">
        <v>3.7959999999999998</v>
      </c>
      <c r="BG42" s="6">
        <v>2.3279999999999998</v>
      </c>
      <c r="BH42" s="6">
        <v>36.049999999999997</v>
      </c>
      <c r="BI42" s="6">
        <v>319</v>
      </c>
      <c r="BJ42" s="6">
        <v>0.4</v>
      </c>
      <c r="BK42" s="6">
        <v>3854.4799999999996</v>
      </c>
      <c r="BL42" s="6">
        <v>24</v>
      </c>
      <c r="BM42" s="6">
        <v>0</v>
      </c>
      <c r="BN42" s="6">
        <v>0</v>
      </c>
      <c r="BO42" s="6">
        <v>6.7274453333333317E-2</v>
      </c>
      <c r="BP42" s="6">
        <v>0</v>
      </c>
    </row>
    <row r="43" spans="1:68" ht="12.5">
      <c r="A43" s="5">
        <v>41678</v>
      </c>
      <c r="B43" s="6">
        <v>2697.2</v>
      </c>
      <c r="C43" s="6">
        <v>1430.3</v>
      </c>
      <c r="D43" s="6">
        <v>4855</v>
      </c>
      <c r="E43" s="6"/>
      <c r="F43" s="6"/>
      <c r="G43" s="6"/>
      <c r="H43" s="6">
        <v>0</v>
      </c>
      <c r="I43" s="6">
        <v>0</v>
      </c>
      <c r="J43" s="6">
        <v>462094.1</v>
      </c>
      <c r="K43" s="6">
        <v>183771</v>
      </c>
      <c r="L43" s="6">
        <v>44420</v>
      </c>
      <c r="M43" s="6">
        <v>10.4</v>
      </c>
      <c r="N43" s="6">
        <v>17</v>
      </c>
      <c r="O43" s="6">
        <v>13834</v>
      </c>
      <c r="P43" s="6">
        <v>6425.2</v>
      </c>
      <c r="Q43" s="6">
        <v>161381.29999999999</v>
      </c>
      <c r="R43" s="6">
        <v>129641.5</v>
      </c>
      <c r="S43" s="6">
        <v>81350.2</v>
      </c>
      <c r="T43" s="6">
        <v>69585.899999999994</v>
      </c>
      <c r="U43" s="6">
        <v>88156.9</v>
      </c>
      <c r="V43" s="6">
        <v>59803.1</v>
      </c>
      <c r="W43" s="6">
        <v>8778.2999999999993</v>
      </c>
      <c r="X43" s="6">
        <v>6497.1</v>
      </c>
      <c r="Y43" s="6">
        <v>771763.8</v>
      </c>
      <c r="Z43" s="6">
        <v>403840.1</v>
      </c>
      <c r="AA43" s="6">
        <v>1347611.2</v>
      </c>
      <c r="AB43" s="6">
        <v>132758.20000000001</v>
      </c>
      <c r="AC43" s="6">
        <v>292.8</v>
      </c>
      <c r="AD43" s="6">
        <v>2828</v>
      </c>
      <c r="AE43" s="6">
        <v>128239.8</v>
      </c>
      <c r="AF43" s="6">
        <v>71015.8</v>
      </c>
      <c r="AG43" s="6">
        <v>1341946.3999999999</v>
      </c>
      <c r="AH43" s="6">
        <v>133005.20000000001</v>
      </c>
      <c r="AI43" s="6">
        <v>1047.5</v>
      </c>
      <c r="AJ43" s="6">
        <v>2514</v>
      </c>
      <c r="AK43" s="6">
        <v>12886</v>
      </c>
      <c r="AL43" s="6">
        <v>9817.2999999999993</v>
      </c>
      <c r="AM43" s="54">
        <v>50097.3</v>
      </c>
      <c r="AN43" s="54">
        <v>39448.199999999997</v>
      </c>
      <c r="AO43" s="6">
        <v>10015.799999999999</v>
      </c>
      <c r="AP43" s="6">
        <v>8062.4</v>
      </c>
      <c r="AQ43" s="6">
        <v>17369.3</v>
      </c>
      <c r="AR43" s="6">
        <v>6875.7</v>
      </c>
      <c r="AS43" s="6">
        <v>7.9</v>
      </c>
      <c r="AT43" s="6">
        <v>12.5</v>
      </c>
      <c r="AU43" s="7"/>
      <c r="AV43" s="7"/>
      <c r="AW43" s="6">
        <v>22561.1</v>
      </c>
      <c r="AX43" s="6">
        <v>10673.5</v>
      </c>
      <c r="AY43" s="6">
        <v>20811</v>
      </c>
      <c r="AZ43" s="6">
        <v>9380.2999999999993</v>
      </c>
      <c r="BA43" s="6">
        <v>2257.3000000000002</v>
      </c>
      <c r="BB43" s="6">
        <v>1.96</v>
      </c>
      <c r="BC43" s="6">
        <v>0.97</v>
      </c>
      <c r="BD43" s="6">
        <v>0.36</v>
      </c>
      <c r="BE43" s="6">
        <v>0.06</v>
      </c>
      <c r="BF43" s="6">
        <v>3.7959999999999998</v>
      </c>
      <c r="BG43" s="6">
        <v>2.3279999999999998</v>
      </c>
      <c r="BH43" s="6">
        <v>36.049999999999997</v>
      </c>
      <c r="BI43" s="6">
        <v>319.60000000000002</v>
      </c>
      <c r="BJ43" s="6">
        <v>0.4</v>
      </c>
      <c r="BK43" s="6">
        <v>3817.08</v>
      </c>
      <c r="BL43" s="6">
        <v>24</v>
      </c>
      <c r="BM43" s="6">
        <v>0</v>
      </c>
      <c r="BN43" s="6">
        <v>0</v>
      </c>
      <c r="BO43" s="6">
        <v>6.6875520000000008E-2</v>
      </c>
      <c r="BP43" s="6">
        <v>0</v>
      </c>
    </row>
    <row r="44" spans="1:68" ht="12.5">
      <c r="A44" s="5">
        <v>41679</v>
      </c>
      <c r="B44" s="6">
        <v>2697.2</v>
      </c>
      <c r="C44" s="6">
        <v>1430.3</v>
      </c>
      <c r="D44" s="6">
        <v>4855</v>
      </c>
      <c r="E44" s="6"/>
      <c r="F44" s="6"/>
      <c r="G44" s="6"/>
      <c r="H44" s="6">
        <v>0</v>
      </c>
      <c r="I44" s="6">
        <v>0</v>
      </c>
      <c r="J44" s="6">
        <v>462344.8</v>
      </c>
      <c r="K44" s="6">
        <v>183870.7</v>
      </c>
      <c r="L44" s="6">
        <v>44444</v>
      </c>
      <c r="M44" s="6">
        <v>10.4</v>
      </c>
      <c r="N44" s="6">
        <v>17</v>
      </c>
      <c r="O44" s="6">
        <v>13834</v>
      </c>
      <c r="P44" s="6">
        <v>6425.2</v>
      </c>
      <c r="Q44" s="6">
        <v>161410.5</v>
      </c>
      <c r="R44" s="6">
        <v>129665.2</v>
      </c>
      <c r="S44" s="6">
        <v>81367.5</v>
      </c>
      <c r="T44" s="6">
        <v>69599.899999999994</v>
      </c>
      <c r="U44" s="6">
        <v>88166.2</v>
      </c>
      <c r="V44" s="6">
        <v>59811</v>
      </c>
      <c r="W44" s="6">
        <v>8778.2999999999993</v>
      </c>
      <c r="X44" s="6">
        <v>6497.1</v>
      </c>
      <c r="Y44" s="6">
        <v>771995.2</v>
      </c>
      <c r="Z44" s="6">
        <v>403959.3</v>
      </c>
      <c r="AA44" s="6">
        <v>1347825.8</v>
      </c>
      <c r="AB44" s="6">
        <v>132782.20000000001</v>
      </c>
      <c r="AC44" s="6">
        <v>292.8</v>
      </c>
      <c r="AD44" s="6">
        <v>2828</v>
      </c>
      <c r="AE44" s="6">
        <v>128519.2</v>
      </c>
      <c r="AF44" s="6">
        <v>71163.8</v>
      </c>
      <c r="AG44" s="6">
        <v>1342228.4</v>
      </c>
      <c r="AH44" s="6">
        <v>133029.20000000001</v>
      </c>
      <c r="AI44" s="6">
        <v>1047.5</v>
      </c>
      <c r="AJ44" s="6">
        <v>2514</v>
      </c>
      <c r="AK44" s="6">
        <v>12903.3</v>
      </c>
      <c r="AL44" s="6">
        <v>9828.6</v>
      </c>
      <c r="AM44" s="54">
        <v>50107.9</v>
      </c>
      <c r="AN44" s="54">
        <v>39456</v>
      </c>
      <c r="AO44" s="6">
        <v>10033</v>
      </c>
      <c r="AP44" s="6">
        <v>8077.3</v>
      </c>
      <c r="AQ44" s="6">
        <v>17391</v>
      </c>
      <c r="AR44" s="6">
        <v>6884.6</v>
      </c>
      <c r="AS44" s="6">
        <v>7.9</v>
      </c>
      <c r="AT44" s="6">
        <v>12.5</v>
      </c>
      <c r="AU44" s="7"/>
      <c r="AV44" s="7"/>
      <c r="AW44" s="6">
        <v>22699</v>
      </c>
      <c r="AX44" s="6">
        <v>10738.8</v>
      </c>
      <c r="AY44" s="6">
        <v>20942</v>
      </c>
      <c r="AZ44" s="6">
        <v>9439</v>
      </c>
      <c r="BA44" s="6">
        <v>2281.3000000000002</v>
      </c>
      <c r="BB44" s="6">
        <v>1.96</v>
      </c>
      <c r="BC44" s="6">
        <v>0.97</v>
      </c>
      <c r="BD44" s="6">
        <v>0.36</v>
      </c>
      <c r="BE44" s="6">
        <v>0.06</v>
      </c>
      <c r="BF44" s="6">
        <v>3.7959999999999998</v>
      </c>
      <c r="BG44" s="6">
        <v>2.3279999999999998</v>
      </c>
      <c r="BH44" s="6">
        <v>36.049999999999997</v>
      </c>
      <c r="BI44" s="6">
        <v>320.3</v>
      </c>
      <c r="BJ44" s="6">
        <v>0.4</v>
      </c>
      <c r="BK44" s="6">
        <v>3809.6000000000004</v>
      </c>
      <c r="BL44" s="6">
        <v>24</v>
      </c>
      <c r="BM44" s="6">
        <v>0</v>
      </c>
      <c r="BN44" s="6">
        <v>0</v>
      </c>
      <c r="BO44" s="6">
        <v>6.6795733333333343E-2</v>
      </c>
      <c r="BP44" s="6">
        <v>0</v>
      </c>
    </row>
    <row r="45" spans="1:68" ht="12.5">
      <c r="A45" s="5">
        <v>41680</v>
      </c>
      <c r="B45" s="6">
        <v>2697.2</v>
      </c>
      <c r="C45" s="6">
        <v>1430.3</v>
      </c>
      <c r="D45" s="6">
        <v>4855</v>
      </c>
      <c r="E45" s="6"/>
      <c r="F45" s="6"/>
      <c r="G45" s="6"/>
      <c r="H45" s="6">
        <v>0</v>
      </c>
      <c r="I45" s="6">
        <v>0</v>
      </c>
      <c r="J45" s="6">
        <v>462596.9</v>
      </c>
      <c r="K45" s="6">
        <v>183970.3</v>
      </c>
      <c r="L45" s="6">
        <v>44468</v>
      </c>
      <c r="M45" s="6">
        <v>10.4</v>
      </c>
      <c r="N45" s="6">
        <v>17</v>
      </c>
      <c r="O45" s="6">
        <v>13834</v>
      </c>
      <c r="P45" s="6">
        <v>6425.2</v>
      </c>
      <c r="Q45" s="6">
        <v>161438.39999999999</v>
      </c>
      <c r="R45" s="6">
        <v>129688</v>
      </c>
      <c r="S45" s="6">
        <v>81384.7</v>
      </c>
      <c r="T45" s="6">
        <v>69613.8</v>
      </c>
      <c r="U45" s="6">
        <v>88176.3</v>
      </c>
      <c r="V45" s="6">
        <v>59819.1</v>
      </c>
      <c r="W45" s="6">
        <v>8778.2999999999993</v>
      </c>
      <c r="X45" s="6">
        <v>6497.1</v>
      </c>
      <c r="Y45" s="6">
        <v>772136.8</v>
      </c>
      <c r="Z45" s="6">
        <v>404039.5</v>
      </c>
      <c r="AA45" s="6">
        <v>1347958.4</v>
      </c>
      <c r="AB45" s="6">
        <v>132806.20000000001</v>
      </c>
      <c r="AC45" s="6">
        <v>292.8</v>
      </c>
      <c r="AD45" s="6">
        <v>2828</v>
      </c>
      <c r="AE45" s="6">
        <v>128890.2</v>
      </c>
      <c r="AF45" s="6">
        <v>71350.899999999994</v>
      </c>
      <c r="AG45" s="6">
        <v>1342600.6</v>
      </c>
      <c r="AH45" s="6">
        <v>133053.20000000001</v>
      </c>
      <c r="AI45" s="6">
        <v>1047.5</v>
      </c>
      <c r="AJ45" s="6">
        <v>2514</v>
      </c>
      <c r="AK45" s="6">
        <v>12920.2</v>
      </c>
      <c r="AL45" s="6">
        <v>9839.9</v>
      </c>
      <c r="AM45" s="54">
        <v>50119.199999999997</v>
      </c>
      <c r="AN45" s="54">
        <v>39464.300000000003</v>
      </c>
      <c r="AO45" s="6">
        <v>10050.1</v>
      </c>
      <c r="AP45" s="6">
        <v>8092.1</v>
      </c>
      <c r="AQ45" s="6">
        <v>17414</v>
      </c>
      <c r="AR45" s="6">
        <v>6893.9</v>
      </c>
      <c r="AS45" s="6">
        <v>7.9</v>
      </c>
      <c r="AT45" s="6">
        <v>12.5</v>
      </c>
      <c r="AU45" s="7"/>
      <c r="AV45" s="7"/>
      <c r="AW45" s="6">
        <v>22836.6</v>
      </c>
      <c r="AX45" s="6">
        <v>10803.5</v>
      </c>
      <c r="AY45" s="6">
        <v>21071.5</v>
      </c>
      <c r="AZ45" s="6">
        <v>9497</v>
      </c>
      <c r="BA45" s="6">
        <v>2305.3000000000002</v>
      </c>
      <c r="BB45" s="6">
        <v>1.96</v>
      </c>
      <c r="BC45" s="6">
        <v>0.97</v>
      </c>
      <c r="BD45" s="6">
        <v>0.36</v>
      </c>
      <c r="BE45" s="6">
        <v>0.06</v>
      </c>
      <c r="BF45" s="6">
        <v>3.7959999999999998</v>
      </c>
      <c r="BG45" s="6">
        <v>2.3279999999999998</v>
      </c>
      <c r="BH45" s="6">
        <v>36.049999999999997</v>
      </c>
      <c r="BI45" s="6">
        <v>320.8</v>
      </c>
      <c r="BJ45" s="6">
        <v>0.4</v>
      </c>
      <c r="BK45" s="6">
        <v>3805.8599999999997</v>
      </c>
      <c r="BL45" s="6">
        <v>24</v>
      </c>
      <c r="BM45" s="6">
        <v>0</v>
      </c>
      <c r="BN45" s="6">
        <v>0</v>
      </c>
      <c r="BO45" s="6">
        <v>6.6755839999999997E-2</v>
      </c>
      <c r="BP45" s="6">
        <v>0</v>
      </c>
    </row>
    <row r="46" spans="1:68" ht="12.5">
      <c r="A46" s="5">
        <v>41681</v>
      </c>
      <c r="B46" s="6">
        <v>2697.2</v>
      </c>
      <c r="C46" s="6">
        <v>1430.3</v>
      </c>
      <c r="D46" s="6">
        <v>4855</v>
      </c>
      <c r="E46" s="6"/>
      <c r="F46" s="6"/>
      <c r="G46" s="6"/>
      <c r="H46" s="6">
        <v>0</v>
      </c>
      <c r="I46" s="6">
        <v>0</v>
      </c>
      <c r="J46" s="6">
        <v>462847.4</v>
      </c>
      <c r="K46" s="6">
        <v>184069.6</v>
      </c>
      <c r="L46" s="6">
        <v>44492</v>
      </c>
      <c r="M46" s="6">
        <v>10.4</v>
      </c>
      <c r="N46" s="6">
        <v>17</v>
      </c>
      <c r="O46" s="6">
        <v>13834</v>
      </c>
      <c r="P46" s="6">
        <v>6425.2</v>
      </c>
      <c r="Q46" s="6">
        <v>161466.6</v>
      </c>
      <c r="R46" s="6">
        <v>129710.9</v>
      </c>
      <c r="S46" s="6">
        <v>81401.399999999994</v>
      </c>
      <c r="T46" s="6">
        <v>69627.5</v>
      </c>
      <c r="U46" s="6">
        <v>88186.7</v>
      </c>
      <c r="V46" s="6">
        <v>59827.3</v>
      </c>
      <c r="W46" s="6">
        <v>8778.2999999999993</v>
      </c>
      <c r="X46" s="6">
        <v>6497.1</v>
      </c>
      <c r="Y46" s="6">
        <v>772256.7</v>
      </c>
      <c r="Z46" s="6">
        <v>404114.5</v>
      </c>
      <c r="AA46" s="6">
        <v>1348071.9</v>
      </c>
      <c r="AB46" s="6">
        <v>132830.20000000001</v>
      </c>
      <c r="AC46" s="6">
        <v>292.8</v>
      </c>
      <c r="AD46" s="6">
        <v>2828</v>
      </c>
      <c r="AE46" s="6">
        <v>129278.8</v>
      </c>
      <c r="AF46" s="6">
        <v>71541.8</v>
      </c>
      <c r="AG46" s="6">
        <v>1342990</v>
      </c>
      <c r="AH46" s="6">
        <v>133077.20000000001</v>
      </c>
      <c r="AI46" s="6">
        <v>1047.5</v>
      </c>
      <c r="AJ46" s="6">
        <v>2514</v>
      </c>
      <c r="AK46" s="6">
        <v>12937.4</v>
      </c>
      <c r="AL46" s="6">
        <v>9851.4</v>
      </c>
      <c r="AM46" s="54">
        <v>50130.5</v>
      </c>
      <c r="AN46" s="54">
        <v>39472.6</v>
      </c>
      <c r="AO46" s="6">
        <v>10067.299999999999</v>
      </c>
      <c r="AP46" s="6">
        <v>8106.8</v>
      </c>
      <c r="AQ46" s="6">
        <v>17433.7</v>
      </c>
      <c r="AR46" s="6">
        <v>6901.9</v>
      </c>
      <c r="AS46" s="6">
        <v>7.9</v>
      </c>
      <c r="AT46" s="6">
        <v>12.5</v>
      </c>
      <c r="AU46" s="7"/>
      <c r="AV46" s="7"/>
      <c r="AW46" s="6">
        <v>22974.400000000001</v>
      </c>
      <c r="AX46" s="6">
        <v>10868.6</v>
      </c>
      <c r="AY46" s="6">
        <v>21202.7</v>
      </c>
      <c r="AZ46" s="6">
        <v>9555.9</v>
      </c>
      <c r="BA46" s="6">
        <v>2329.3000000000002</v>
      </c>
      <c r="BB46" s="6">
        <v>1.96</v>
      </c>
      <c r="BC46" s="6">
        <v>0.97</v>
      </c>
      <c r="BD46" s="6">
        <v>0.36</v>
      </c>
      <c r="BE46" s="6">
        <v>0.06</v>
      </c>
      <c r="BF46" s="6">
        <v>3.7959999999999998</v>
      </c>
      <c r="BG46" s="6">
        <v>2.3279999999999998</v>
      </c>
      <c r="BH46" s="6">
        <v>36.049999999999997</v>
      </c>
      <c r="BI46" s="6">
        <v>321.39999999999998</v>
      </c>
      <c r="BJ46" s="6">
        <v>0.4</v>
      </c>
      <c r="BK46" s="6">
        <v>3817.08</v>
      </c>
      <c r="BL46" s="6">
        <v>24</v>
      </c>
      <c r="BM46" s="6">
        <v>0</v>
      </c>
      <c r="BN46" s="6">
        <v>0</v>
      </c>
      <c r="BO46" s="6">
        <v>6.6875520000000008E-2</v>
      </c>
      <c r="BP46" s="6">
        <v>0</v>
      </c>
    </row>
    <row r="47" spans="1:68" ht="12.5">
      <c r="A47" s="5">
        <v>41682</v>
      </c>
      <c r="B47" s="6">
        <v>2698</v>
      </c>
      <c r="C47" s="6">
        <v>1430.7</v>
      </c>
      <c r="D47" s="6">
        <v>4856.1000000000004</v>
      </c>
      <c r="E47" s="6"/>
      <c r="F47" s="6"/>
      <c r="G47" s="6"/>
      <c r="H47" s="6">
        <v>0</v>
      </c>
      <c r="I47" s="6">
        <v>0</v>
      </c>
      <c r="J47" s="6">
        <v>463097.7</v>
      </c>
      <c r="K47" s="6">
        <v>184168.7</v>
      </c>
      <c r="L47" s="6">
        <v>44516</v>
      </c>
      <c r="M47" s="6">
        <v>10.4</v>
      </c>
      <c r="N47" s="6">
        <v>17</v>
      </c>
      <c r="O47" s="6">
        <v>13834</v>
      </c>
      <c r="P47" s="6">
        <v>6425.2</v>
      </c>
      <c r="Q47" s="6">
        <v>161494.6</v>
      </c>
      <c r="R47" s="6">
        <v>129733.7</v>
      </c>
      <c r="S47" s="6">
        <v>81419.7</v>
      </c>
      <c r="T47" s="6">
        <v>69641.899999999994</v>
      </c>
      <c r="U47" s="6">
        <v>88196.6</v>
      </c>
      <c r="V47" s="6">
        <v>59835.1</v>
      </c>
      <c r="W47" s="6">
        <v>8778.2999999999993</v>
      </c>
      <c r="X47" s="6">
        <v>6497.1</v>
      </c>
      <c r="Y47" s="6">
        <v>772376.4</v>
      </c>
      <c r="Z47" s="6">
        <v>404191.8</v>
      </c>
      <c r="AA47" s="6">
        <v>1348183.8</v>
      </c>
      <c r="AB47" s="6">
        <v>132854.20000000001</v>
      </c>
      <c r="AC47" s="6">
        <v>292.8</v>
      </c>
      <c r="AD47" s="6">
        <v>2828</v>
      </c>
      <c r="AE47" s="6">
        <v>129676.9</v>
      </c>
      <c r="AF47" s="6">
        <v>71734.600000000006</v>
      </c>
      <c r="AG47" s="6">
        <v>1343388.5</v>
      </c>
      <c r="AH47" s="6">
        <v>133101.20000000001</v>
      </c>
      <c r="AI47" s="6">
        <v>1047.5</v>
      </c>
      <c r="AJ47" s="6">
        <v>2514</v>
      </c>
      <c r="AK47" s="6">
        <v>12956.2</v>
      </c>
      <c r="AL47" s="6">
        <v>9864.2000000000007</v>
      </c>
      <c r="AM47" s="54">
        <v>50141.7</v>
      </c>
      <c r="AN47" s="54">
        <v>39480.800000000003</v>
      </c>
      <c r="AO47" s="6">
        <v>10084.5</v>
      </c>
      <c r="AP47" s="6">
        <v>8121.5</v>
      </c>
      <c r="AQ47" s="6">
        <v>17461.8</v>
      </c>
      <c r="AR47" s="6">
        <v>6913.3</v>
      </c>
      <c r="AS47" s="6">
        <v>7.9</v>
      </c>
      <c r="AT47" s="6">
        <v>12.5</v>
      </c>
      <c r="AU47" s="7"/>
      <c r="AV47" s="7"/>
      <c r="AW47" s="6">
        <v>23110.799999999999</v>
      </c>
      <c r="AX47" s="6">
        <v>10933.3</v>
      </c>
      <c r="AY47" s="6">
        <v>21331.7</v>
      </c>
      <c r="AZ47" s="6">
        <v>9613.7000000000007</v>
      </c>
      <c r="BA47" s="6">
        <v>2353.3000000000002</v>
      </c>
      <c r="BB47" s="6">
        <v>1.96</v>
      </c>
      <c r="BC47" s="6">
        <v>0.97</v>
      </c>
      <c r="BD47" s="6">
        <v>0.36</v>
      </c>
      <c r="BE47" s="6">
        <v>0.06</v>
      </c>
      <c r="BF47" s="6">
        <v>3.7959999999999998</v>
      </c>
      <c r="BG47" s="6">
        <v>2.3279999999999998</v>
      </c>
      <c r="BH47" s="6">
        <v>36.049999999999997</v>
      </c>
      <c r="BI47" s="6">
        <v>322</v>
      </c>
      <c r="BJ47" s="6">
        <v>0.4</v>
      </c>
      <c r="BK47" s="6">
        <v>3803.616</v>
      </c>
      <c r="BL47" s="6">
        <v>24</v>
      </c>
      <c r="BM47" s="6">
        <v>0</v>
      </c>
      <c r="BN47" s="6">
        <v>0</v>
      </c>
      <c r="BO47" s="6">
        <v>6.6731904000000009E-2</v>
      </c>
      <c r="BP47" s="6">
        <v>0</v>
      </c>
    </row>
    <row r="48" spans="1:68" ht="12.5">
      <c r="A48" s="5">
        <v>41683</v>
      </c>
      <c r="B48" s="6">
        <v>2708.2</v>
      </c>
      <c r="C48" s="6">
        <v>1436</v>
      </c>
      <c r="D48" s="6">
        <v>4864.8</v>
      </c>
      <c r="E48" s="6"/>
      <c r="F48" s="6"/>
      <c r="G48" s="6"/>
      <c r="H48" s="6">
        <v>0</v>
      </c>
      <c r="I48" s="6">
        <v>0</v>
      </c>
      <c r="J48" s="6">
        <v>463348.5</v>
      </c>
      <c r="K48" s="6">
        <v>184268.4</v>
      </c>
      <c r="L48" s="6">
        <v>44540</v>
      </c>
      <c r="M48" s="6">
        <v>10.4</v>
      </c>
      <c r="N48" s="6">
        <v>17</v>
      </c>
      <c r="O48" s="6">
        <v>13834</v>
      </c>
      <c r="P48" s="6">
        <v>6425.2</v>
      </c>
      <c r="Q48" s="6">
        <v>161522.9</v>
      </c>
      <c r="R48" s="6">
        <v>129756.7</v>
      </c>
      <c r="S48" s="6">
        <v>81436.899999999994</v>
      </c>
      <c r="T48" s="6">
        <v>69656</v>
      </c>
      <c r="U48" s="6">
        <v>88203.3</v>
      </c>
      <c r="V48" s="6">
        <v>59840.3</v>
      </c>
      <c r="W48" s="6">
        <v>8778.2999999999993</v>
      </c>
      <c r="X48" s="6">
        <v>6497.1</v>
      </c>
      <c r="Y48" s="6">
        <v>772452.4</v>
      </c>
      <c r="Z48" s="6">
        <v>404236</v>
      </c>
      <c r="AA48" s="6">
        <v>1348210.6</v>
      </c>
      <c r="AB48" s="6">
        <v>132874</v>
      </c>
      <c r="AC48" s="6">
        <v>293.39999999999998</v>
      </c>
      <c r="AD48" s="6">
        <v>3249</v>
      </c>
      <c r="AE48" s="6">
        <v>130098.5</v>
      </c>
      <c r="AF48" s="6">
        <v>71951.899999999994</v>
      </c>
      <c r="AG48" s="6">
        <v>1343810.6</v>
      </c>
      <c r="AH48" s="6">
        <v>133125.20000000001</v>
      </c>
      <c r="AI48" s="6">
        <v>1047.5</v>
      </c>
      <c r="AJ48" s="6">
        <v>2514</v>
      </c>
      <c r="AK48" s="6">
        <v>12972.9</v>
      </c>
      <c r="AL48" s="6">
        <v>9875.9</v>
      </c>
      <c r="AM48" s="54">
        <v>50152.9</v>
      </c>
      <c r="AN48" s="54">
        <v>39489.1</v>
      </c>
      <c r="AO48" s="6">
        <v>10101.9</v>
      </c>
      <c r="AP48" s="6">
        <v>8136.4</v>
      </c>
      <c r="AQ48" s="6">
        <v>17481.599999999999</v>
      </c>
      <c r="AR48" s="6">
        <v>6921.2</v>
      </c>
      <c r="AS48" s="6">
        <v>7.9</v>
      </c>
      <c r="AT48" s="6">
        <v>12.5</v>
      </c>
      <c r="AU48" s="7"/>
      <c r="AV48" s="7"/>
      <c r="AW48" s="6">
        <v>23246.799999999999</v>
      </c>
      <c r="AX48" s="6">
        <v>10997.4</v>
      </c>
      <c r="AY48" s="6">
        <v>21462.9</v>
      </c>
      <c r="AZ48" s="6">
        <v>9672.6</v>
      </c>
      <c r="BA48" s="6">
        <v>2377.3000000000002</v>
      </c>
      <c r="BB48" s="6">
        <v>1.96</v>
      </c>
      <c r="BC48" s="6">
        <v>0.97</v>
      </c>
      <c r="BD48" s="6">
        <v>0.36</v>
      </c>
      <c r="BE48" s="6">
        <v>0.06</v>
      </c>
      <c r="BF48" s="6">
        <v>5.4269999999999996</v>
      </c>
      <c r="BG48" s="6">
        <v>3.4239999999999999</v>
      </c>
      <c r="BH48" s="6">
        <v>44.25</v>
      </c>
      <c r="BI48" s="6">
        <v>322.8</v>
      </c>
      <c r="BJ48" s="6">
        <v>0.4</v>
      </c>
      <c r="BK48" s="6">
        <v>3809.6000000000004</v>
      </c>
      <c r="BL48" s="6">
        <v>24</v>
      </c>
      <c r="BM48" s="6">
        <v>0</v>
      </c>
      <c r="BN48" s="6">
        <v>0</v>
      </c>
      <c r="BO48" s="6">
        <v>6.6795733333333343E-2</v>
      </c>
      <c r="BP48" s="6">
        <v>0</v>
      </c>
    </row>
    <row r="49" spans="1:68" ht="15.75" customHeight="1">
      <c r="A49" s="5">
        <v>41684</v>
      </c>
      <c r="B49" s="6">
        <v>2708.6</v>
      </c>
      <c r="C49" s="6">
        <v>1436.2</v>
      </c>
      <c r="D49" s="6">
        <v>4865.2</v>
      </c>
      <c r="E49" s="6"/>
      <c r="F49" s="6"/>
      <c r="G49" s="6"/>
      <c r="H49" s="6">
        <v>0</v>
      </c>
      <c r="I49" s="6">
        <v>0</v>
      </c>
      <c r="J49" s="6">
        <v>463595.5</v>
      </c>
      <c r="K49" s="6">
        <v>184366.4</v>
      </c>
      <c r="L49" s="6">
        <v>44564</v>
      </c>
      <c r="M49" s="6">
        <v>10.4</v>
      </c>
      <c r="N49" s="6">
        <v>17</v>
      </c>
      <c r="O49" s="6">
        <v>13834</v>
      </c>
      <c r="P49" s="6">
        <v>6425.2</v>
      </c>
      <c r="Q49" s="6">
        <v>161550.29999999999</v>
      </c>
      <c r="R49" s="6">
        <v>129779.1</v>
      </c>
      <c r="S49" s="6">
        <v>81455.3</v>
      </c>
      <c r="T49" s="6">
        <v>69670.7</v>
      </c>
      <c r="U49" s="6">
        <v>88213.6</v>
      </c>
      <c r="V49" s="6">
        <v>59847.9</v>
      </c>
      <c r="W49" s="6">
        <v>8778.2999999999993</v>
      </c>
      <c r="X49" s="6">
        <v>6497.1</v>
      </c>
      <c r="Y49" s="6">
        <v>772644.3</v>
      </c>
      <c r="Z49" s="6">
        <v>404341.8</v>
      </c>
      <c r="AA49" s="6">
        <v>1348437.6</v>
      </c>
      <c r="AB49" s="6">
        <v>132898</v>
      </c>
      <c r="AC49" s="6">
        <v>293.39999999999998</v>
      </c>
      <c r="AD49" s="6">
        <v>3249</v>
      </c>
      <c r="AE49" s="6">
        <v>130415.8</v>
      </c>
      <c r="AF49" s="6">
        <v>72110.399999999994</v>
      </c>
      <c r="AG49" s="6">
        <v>1344129.9</v>
      </c>
      <c r="AH49" s="6">
        <v>133149.20000000001</v>
      </c>
      <c r="AI49" s="6">
        <v>1047.5</v>
      </c>
      <c r="AJ49" s="6">
        <v>2514</v>
      </c>
      <c r="AK49" s="6">
        <v>12989.4</v>
      </c>
      <c r="AL49" s="6">
        <v>9886.9</v>
      </c>
      <c r="AM49" s="54">
        <v>50164.1</v>
      </c>
      <c r="AN49" s="54">
        <v>39497.300000000003</v>
      </c>
      <c r="AO49" s="6">
        <v>10118.700000000001</v>
      </c>
      <c r="AP49" s="6">
        <v>8150.7</v>
      </c>
      <c r="AQ49" s="6">
        <v>17510.599999999999</v>
      </c>
      <c r="AR49" s="6">
        <v>6932.9</v>
      </c>
      <c r="AS49" s="6">
        <v>7.9</v>
      </c>
      <c r="AT49" s="6">
        <v>12.5</v>
      </c>
      <c r="AU49" s="7"/>
      <c r="AV49" s="7"/>
      <c r="AW49" s="6">
        <v>23381</v>
      </c>
      <c r="AX49" s="6">
        <v>11061</v>
      </c>
      <c r="AY49" s="6">
        <v>21588.9</v>
      </c>
      <c r="AZ49" s="6">
        <v>9729.2000000000007</v>
      </c>
      <c r="BA49" s="6">
        <v>2401.3000000000002</v>
      </c>
      <c r="BB49" s="6">
        <v>1.96</v>
      </c>
      <c r="BC49" s="6">
        <v>0.97</v>
      </c>
      <c r="BD49" s="6">
        <v>0.36</v>
      </c>
      <c r="BE49" s="6">
        <v>0.06</v>
      </c>
      <c r="BF49" s="6">
        <v>5.4790000000000001</v>
      </c>
      <c r="BG49" s="6">
        <v>3.4580000000000002</v>
      </c>
      <c r="BH49" s="6">
        <v>44.53</v>
      </c>
      <c r="BI49" s="6">
        <v>323.39999999999998</v>
      </c>
      <c r="BJ49" s="6">
        <v>0.4</v>
      </c>
      <c r="BK49" s="6">
        <v>3802.12</v>
      </c>
      <c r="BL49" s="6">
        <v>24</v>
      </c>
      <c r="BM49" s="6">
        <v>0</v>
      </c>
      <c r="BN49" s="6">
        <v>0</v>
      </c>
      <c r="BO49" s="6">
        <v>6.6715946666666665E-2</v>
      </c>
      <c r="BP49" s="6">
        <v>0</v>
      </c>
    </row>
    <row r="50" spans="1:68" ht="12.5">
      <c r="A50" s="5">
        <v>41685</v>
      </c>
      <c r="B50" s="6">
        <v>2708.6</v>
      </c>
      <c r="C50" s="6">
        <v>1436.2</v>
      </c>
      <c r="D50" s="6">
        <v>4865.2</v>
      </c>
      <c r="E50" s="6"/>
      <c r="F50" s="6"/>
      <c r="G50" s="6"/>
      <c r="H50" s="6">
        <v>0</v>
      </c>
      <c r="I50" s="6">
        <v>0</v>
      </c>
      <c r="J50" s="6">
        <v>463843.2</v>
      </c>
      <c r="K50" s="6">
        <v>184464.4</v>
      </c>
      <c r="L50" s="6">
        <v>44588</v>
      </c>
      <c r="M50" s="6">
        <v>10.4</v>
      </c>
      <c r="N50" s="6">
        <v>17</v>
      </c>
      <c r="O50" s="6">
        <v>13834</v>
      </c>
      <c r="P50" s="6">
        <v>6425.2</v>
      </c>
      <c r="Q50" s="6">
        <v>161577.5</v>
      </c>
      <c r="R50" s="6">
        <v>129801.3</v>
      </c>
      <c r="S50" s="6">
        <v>81472.100000000006</v>
      </c>
      <c r="T50" s="6">
        <v>69684.5</v>
      </c>
      <c r="U50" s="6">
        <v>88222.9</v>
      </c>
      <c r="V50" s="6">
        <v>59855.5</v>
      </c>
      <c r="W50" s="6">
        <v>8778.2999999999993</v>
      </c>
      <c r="X50" s="6">
        <v>6497.1</v>
      </c>
      <c r="Y50" s="6">
        <v>772836.8</v>
      </c>
      <c r="Z50" s="6">
        <v>404446.1</v>
      </c>
      <c r="AA50" s="6">
        <v>1348619.4</v>
      </c>
      <c r="AB50" s="6">
        <v>132922</v>
      </c>
      <c r="AC50" s="6">
        <v>293.39999999999998</v>
      </c>
      <c r="AD50" s="6">
        <v>3249</v>
      </c>
      <c r="AE50" s="6">
        <v>130723.7</v>
      </c>
      <c r="AF50" s="6">
        <v>72267.100000000006</v>
      </c>
      <c r="AG50" s="6">
        <v>1344438.8</v>
      </c>
      <c r="AH50" s="6">
        <v>133173.20000000001</v>
      </c>
      <c r="AI50" s="6">
        <v>1047.5</v>
      </c>
      <c r="AJ50" s="6">
        <v>2514</v>
      </c>
      <c r="AK50" s="6">
        <v>13005.5</v>
      </c>
      <c r="AL50" s="6">
        <v>9897.9</v>
      </c>
      <c r="AM50" s="54">
        <v>50175.7</v>
      </c>
      <c r="AN50" s="54">
        <v>39505.800000000003</v>
      </c>
      <c r="AO50" s="6">
        <v>10135.4</v>
      </c>
      <c r="AP50" s="6">
        <v>8164.9</v>
      </c>
      <c r="AQ50" s="6">
        <v>17531.400000000001</v>
      </c>
      <c r="AR50" s="6">
        <v>6941.3</v>
      </c>
      <c r="AS50" s="6">
        <v>7.9</v>
      </c>
      <c r="AT50" s="6">
        <v>12.5</v>
      </c>
      <c r="AU50" s="7"/>
      <c r="AV50" s="7"/>
      <c r="AW50" s="6">
        <v>23515.200000000001</v>
      </c>
      <c r="AX50" s="6">
        <v>11124.8</v>
      </c>
      <c r="AY50" s="6">
        <v>21716.3</v>
      </c>
      <c r="AZ50" s="6">
        <v>9786.2999999999993</v>
      </c>
      <c r="BA50" s="6">
        <v>2425.3000000000002</v>
      </c>
      <c r="BB50" s="6">
        <v>1.96</v>
      </c>
      <c r="BC50" s="6">
        <v>0.97</v>
      </c>
      <c r="BD50" s="6">
        <v>0.36</v>
      </c>
      <c r="BE50" s="6">
        <v>0.06</v>
      </c>
      <c r="BF50" s="6">
        <v>5.4790000000000001</v>
      </c>
      <c r="BG50" s="6">
        <v>3.4580000000000002</v>
      </c>
      <c r="BH50" s="6">
        <v>44.53</v>
      </c>
      <c r="BI50" s="6">
        <v>325.10000000000002</v>
      </c>
      <c r="BJ50" s="6">
        <v>0.4</v>
      </c>
      <c r="BK50" s="6">
        <v>3817.08</v>
      </c>
      <c r="BL50" s="6">
        <v>24</v>
      </c>
      <c r="BM50" s="6">
        <v>0</v>
      </c>
      <c r="BN50" s="6">
        <v>0</v>
      </c>
      <c r="BO50" s="6">
        <v>6.6875520000000008E-2</v>
      </c>
      <c r="BP50" s="6">
        <v>0</v>
      </c>
    </row>
    <row r="51" spans="1:68" ht="12.5">
      <c r="A51" s="5">
        <v>41686</v>
      </c>
      <c r="B51" s="6">
        <v>2708.6</v>
      </c>
      <c r="C51" s="6">
        <v>1436.2</v>
      </c>
      <c r="D51" s="6">
        <v>4865.2</v>
      </c>
      <c r="E51" s="6"/>
      <c r="F51" s="6"/>
      <c r="G51" s="6"/>
      <c r="H51" s="6">
        <v>0</v>
      </c>
      <c r="I51" s="6">
        <v>0</v>
      </c>
      <c r="J51" s="6">
        <v>464093.6</v>
      </c>
      <c r="K51" s="6">
        <v>184563.8</v>
      </c>
      <c r="L51" s="6">
        <v>44612</v>
      </c>
      <c r="M51" s="6">
        <v>10.4</v>
      </c>
      <c r="N51" s="6">
        <v>17</v>
      </c>
      <c r="O51" s="6">
        <v>13834</v>
      </c>
      <c r="P51" s="6">
        <v>6425.2</v>
      </c>
      <c r="Q51" s="6">
        <v>161605.4</v>
      </c>
      <c r="R51" s="6">
        <v>129824.1</v>
      </c>
      <c r="S51" s="6">
        <v>81489.2</v>
      </c>
      <c r="T51" s="6">
        <v>69698.5</v>
      </c>
      <c r="U51" s="6">
        <v>88232.4</v>
      </c>
      <c r="V51" s="6">
        <v>59863.1</v>
      </c>
      <c r="W51" s="6">
        <v>8778.2999999999993</v>
      </c>
      <c r="X51" s="6">
        <v>6497.1</v>
      </c>
      <c r="Y51" s="6">
        <v>773137.4</v>
      </c>
      <c r="Z51" s="6">
        <v>404609</v>
      </c>
      <c r="AA51" s="6">
        <v>1348903.7</v>
      </c>
      <c r="AB51" s="6">
        <v>132946</v>
      </c>
      <c r="AC51" s="6">
        <v>293.39999999999998</v>
      </c>
      <c r="AD51" s="6">
        <v>3249</v>
      </c>
      <c r="AE51" s="6">
        <v>130928</v>
      </c>
      <c r="AF51" s="6">
        <v>72367</v>
      </c>
      <c r="AG51" s="6">
        <v>1344645.2</v>
      </c>
      <c r="AH51" s="6">
        <v>133197.20000000001</v>
      </c>
      <c r="AI51" s="6">
        <v>1047.5</v>
      </c>
      <c r="AJ51" s="6">
        <v>2514</v>
      </c>
      <c r="AK51" s="6">
        <v>13020.4</v>
      </c>
      <c r="AL51" s="6">
        <v>9908.1</v>
      </c>
      <c r="AM51" s="54">
        <v>50186.8</v>
      </c>
      <c r="AN51" s="54">
        <v>39514</v>
      </c>
      <c r="AO51" s="6">
        <v>10152.5</v>
      </c>
      <c r="AP51" s="6">
        <v>8179.4</v>
      </c>
      <c r="AQ51" s="6">
        <v>17554.099999999999</v>
      </c>
      <c r="AR51" s="6">
        <v>6950.3</v>
      </c>
      <c r="AS51" s="6">
        <v>7.9</v>
      </c>
      <c r="AT51" s="6">
        <v>12.5</v>
      </c>
      <c r="AU51" s="7"/>
      <c r="AV51" s="7"/>
      <c r="AW51" s="6">
        <v>23650.1</v>
      </c>
      <c r="AX51" s="6">
        <v>11189</v>
      </c>
      <c r="AY51" s="6">
        <v>21844.6</v>
      </c>
      <c r="AZ51" s="6">
        <v>9844.2000000000007</v>
      </c>
      <c r="BA51" s="6">
        <v>2449.3000000000002</v>
      </c>
      <c r="BB51" s="6">
        <v>1.96</v>
      </c>
      <c r="BC51" s="6">
        <v>0.97</v>
      </c>
      <c r="BD51" s="6">
        <v>0.36</v>
      </c>
      <c r="BE51" s="6">
        <v>0.06</v>
      </c>
      <c r="BF51" s="6">
        <v>5.4790000000000001</v>
      </c>
      <c r="BG51" s="6">
        <v>3.4580000000000002</v>
      </c>
      <c r="BH51" s="6">
        <v>44.53</v>
      </c>
      <c r="BI51" s="6">
        <v>327.2</v>
      </c>
      <c r="BJ51" s="6">
        <v>0.4</v>
      </c>
      <c r="BK51" s="6">
        <v>3809.6000000000004</v>
      </c>
      <c r="BL51" s="6">
        <v>24</v>
      </c>
      <c r="BM51" s="6">
        <v>0</v>
      </c>
      <c r="BN51" s="6">
        <v>0</v>
      </c>
      <c r="BO51" s="6">
        <v>6.6795733333333343E-2</v>
      </c>
      <c r="BP51" s="6">
        <v>0</v>
      </c>
    </row>
    <row r="52" spans="1:68" ht="12.5">
      <c r="A52" s="5">
        <v>41687</v>
      </c>
      <c r="B52" s="6">
        <v>2708.6</v>
      </c>
      <c r="C52" s="6">
        <v>1436.2</v>
      </c>
      <c r="D52" s="6">
        <v>4865.2</v>
      </c>
      <c r="E52" s="6"/>
      <c r="F52" s="6"/>
      <c r="G52" s="6"/>
      <c r="H52" s="6">
        <v>0</v>
      </c>
      <c r="I52" s="6">
        <v>0</v>
      </c>
      <c r="J52" s="6">
        <v>464345.59999999998</v>
      </c>
      <c r="K52" s="6">
        <v>184663.7</v>
      </c>
      <c r="L52" s="6">
        <v>44636</v>
      </c>
      <c r="M52" s="6">
        <v>10.4</v>
      </c>
      <c r="N52" s="6">
        <v>17</v>
      </c>
      <c r="O52" s="6">
        <v>13834</v>
      </c>
      <c r="P52" s="6">
        <v>6425.2</v>
      </c>
      <c r="Q52" s="6">
        <v>161633.1</v>
      </c>
      <c r="R52" s="6">
        <v>129846.7</v>
      </c>
      <c r="S52" s="6">
        <v>81506.399999999994</v>
      </c>
      <c r="T52" s="6">
        <v>69712.5</v>
      </c>
      <c r="U52" s="6">
        <v>88242.2</v>
      </c>
      <c r="V52" s="6">
        <v>59870.9</v>
      </c>
      <c r="W52" s="6">
        <v>8778.2999999999993</v>
      </c>
      <c r="X52" s="6">
        <v>6497.1</v>
      </c>
      <c r="Y52" s="6">
        <v>773451.6</v>
      </c>
      <c r="Z52" s="6">
        <v>404758.5</v>
      </c>
      <c r="AA52" s="6">
        <v>1349199.1</v>
      </c>
      <c r="AB52" s="6">
        <v>132970</v>
      </c>
      <c r="AC52" s="6">
        <v>293.39999999999998</v>
      </c>
      <c r="AD52" s="6">
        <v>3249</v>
      </c>
      <c r="AE52" s="6">
        <v>131120.4</v>
      </c>
      <c r="AF52" s="6">
        <v>72480.7</v>
      </c>
      <c r="AG52" s="6">
        <v>1344839.8</v>
      </c>
      <c r="AH52" s="6">
        <v>133221.20000000001</v>
      </c>
      <c r="AI52" s="6">
        <v>1047.5</v>
      </c>
      <c r="AJ52" s="6">
        <v>2514</v>
      </c>
      <c r="AK52" s="6">
        <v>13033.8</v>
      </c>
      <c r="AL52" s="6">
        <v>9917.2999999999993</v>
      </c>
      <c r="AM52" s="54">
        <v>50198</v>
      </c>
      <c r="AN52" s="54">
        <v>39522</v>
      </c>
      <c r="AO52" s="6">
        <v>10169.700000000001</v>
      </c>
      <c r="AP52" s="6">
        <v>8139.9</v>
      </c>
      <c r="AQ52" s="6">
        <v>17575.7</v>
      </c>
      <c r="AR52" s="6">
        <v>6958.8</v>
      </c>
      <c r="AS52" s="6">
        <v>7.9</v>
      </c>
      <c r="AT52" s="6">
        <v>12.5</v>
      </c>
      <c r="AU52" s="7"/>
      <c r="AV52" s="7"/>
      <c r="AW52" s="6">
        <v>23787.200000000001</v>
      </c>
      <c r="AX52" s="6">
        <v>11254.1</v>
      </c>
      <c r="AY52" s="6">
        <v>21974.5</v>
      </c>
      <c r="AZ52" s="6">
        <v>9902.7999999999993</v>
      </c>
      <c r="BA52" s="6">
        <v>2473.3000000000002</v>
      </c>
      <c r="BB52" s="6">
        <v>1.96</v>
      </c>
      <c r="BC52" s="6">
        <v>0.97</v>
      </c>
      <c r="BD52" s="6">
        <v>0.36</v>
      </c>
      <c r="BE52" s="6">
        <v>0.06</v>
      </c>
      <c r="BF52" s="6">
        <v>5.4790000000000001</v>
      </c>
      <c r="BG52" s="6">
        <v>3.4580000000000002</v>
      </c>
      <c r="BH52" s="6">
        <v>44.53</v>
      </c>
      <c r="BI52" s="6">
        <v>329.3</v>
      </c>
      <c r="BJ52" s="6">
        <v>0.4</v>
      </c>
      <c r="BK52" s="6">
        <v>3809.6000000000004</v>
      </c>
      <c r="BL52" s="6">
        <v>24</v>
      </c>
      <c r="BM52" s="6">
        <v>0</v>
      </c>
      <c r="BN52" s="6">
        <v>0</v>
      </c>
      <c r="BO52" s="6">
        <v>6.6795733333333343E-2</v>
      </c>
      <c r="BP52" s="6">
        <v>0</v>
      </c>
    </row>
    <row r="53" spans="1:68" ht="12.5">
      <c r="A53" s="5">
        <v>41688</v>
      </c>
      <c r="B53" s="6">
        <v>2709</v>
      </c>
      <c r="C53" s="6">
        <v>1436.4</v>
      </c>
      <c r="D53" s="6">
        <v>4866.2</v>
      </c>
      <c r="E53" s="6"/>
      <c r="F53" s="6"/>
      <c r="G53" s="6"/>
      <c r="H53" s="6">
        <v>0</v>
      </c>
      <c r="I53" s="6">
        <v>0</v>
      </c>
      <c r="J53" s="6">
        <v>464595.4</v>
      </c>
      <c r="K53" s="6">
        <v>184762.7</v>
      </c>
      <c r="L53" s="6">
        <v>44660</v>
      </c>
      <c r="M53" s="6">
        <v>10.4</v>
      </c>
      <c r="N53" s="6">
        <v>17</v>
      </c>
      <c r="O53" s="6">
        <v>13834</v>
      </c>
      <c r="P53" s="6">
        <v>6425.2</v>
      </c>
      <c r="Q53" s="6">
        <v>161660.5</v>
      </c>
      <c r="R53" s="6">
        <v>129869.2</v>
      </c>
      <c r="S53" s="6">
        <v>81523.899999999994</v>
      </c>
      <c r="T53" s="6">
        <v>69726.8</v>
      </c>
      <c r="U53" s="6">
        <v>88252.4</v>
      </c>
      <c r="V53" s="6">
        <v>59878.8</v>
      </c>
      <c r="W53" s="6">
        <v>8778.2999999999993</v>
      </c>
      <c r="X53" s="6">
        <v>6497.1</v>
      </c>
      <c r="Y53" s="6">
        <v>773761.2</v>
      </c>
      <c r="Z53" s="6">
        <v>404910.4</v>
      </c>
      <c r="AA53" s="6">
        <v>1349487.1</v>
      </c>
      <c r="AB53" s="6">
        <v>132994</v>
      </c>
      <c r="AC53" s="6">
        <v>293.39999999999998</v>
      </c>
      <c r="AD53" s="6">
        <v>3249</v>
      </c>
      <c r="AE53" s="6">
        <v>131316.20000000001</v>
      </c>
      <c r="AF53" s="6">
        <v>72591</v>
      </c>
      <c r="AG53" s="6">
        <v>1345037.7</v>
      </c>
      <c r="AH53" s="6">
        <v>133245.20000000001</v>
      </c>
      <c r="AI53" s="6">
        <v>1047.5</v>
      </c>
      <c r="AJ53" s="6">
        <v>2514</v>
      </c>
      <c r="AK53" s="6">
        <v>13047</v>
      </c>
      <c r="AL53" s="6">
        <v>9926.4</v>
      </c>
      <c r="AM53" s="54">
        <v>50209.3</v>
      </c>
      <c r="AN53" s="6">
        <v>39530.199999999997</v>
      </c>
      <c r="AO53" s="6">
        <v>10186.700000000001</v>
      </c>
      <c r="AP53" s="6">
        <v>8208.2999999999993</v>
      </c>
      <c r="AQ53" s="6">
        <v>17599.400000000001</v>
      </c>
      <c r="AR53" s="6">
        <v>6968.2</v>
      </c>
      <c r="AS53" s="6">
        <v>7.9</v>
      </c>
      <c r="AT53" s="6">
        <v>12.5</v>
      </c>
      <c r="AU53" s="7"/>
      <c r="AV53" s="7"/>
      <c r="AW53" s="6">
        <v>23923.3</v>
      </c>
      <c r="AX53" s="6">
        <v>11318.6</v>
      </c>
      <c r="AY53" s="6">
        <v>22104</v>
      </c>
      <c r="AZ53" s="6">
        <v>9961.1</v>
      </c>
      <c r="BA53" s="6">
        <v>2497.3000000000002</v>
      </c>
      <c r="BB53" s="6">
        <v>1.96</v>
      </c>
      <c r="BC53" s="6">
        <v>0.97</v>
      </c>
      <c r="BD53" s="6">
        <v>0.36</v>
      </c>
      <c r="BE53" s="6">
        <v>0.06</v>
      </c>
      <c r="BF53" s="6">
        <v>5.4790000000000001</v>
      </c>
      <c r="BG53" s="6">
        <v>3.4580000000000002</v>
      </c>
      <c r="BH53" s="6">
        <v>44.53</v>
      </c>
      <c r="BI53" s="6">
        <v>331.4</v>
      </c>
      <c r="BJ53" s="6">
        <v>0.4</v>
      </c>
      <c r="BK53" s="6">
        <v>3821.5680000000002</v>
      </c>
      <c r="BL53" s="6">
        <v>24</v>
      </c>
      <c r="BM53" s="6">
        <v>0</v>
      </c>
      <c r="BN53" s="6">
        <v>0</v>
      </c>
      <c r="BO53" s="6">
        <v>6.6923391999999998E-2</v>
      </c>
      <c r="BP53" s="6">
        <v>0</v>
      </c>
    </row>
    <row r="54" spans="1:68" ht="12.5">
      <c r="A54" s="5">
        <v>41689</v>
      </c>
      <c r="B54" s="6">
        <v>2709</v>
      </c>
      <c r="C54" s="6">
        <v>1436.4</v>
      </c>
      <c r="D54" s="6">
        <v>4866.2</v>
      </c>
      <c r="E54" s="6"/>
      <c r="F54" s="6"/>
      <c r="G54" s="6"/>
      <c r="H54" s="6">
        <v>0</v>
      </c>
      <c r="I54" s="6">
        <v>0</v>
      </c>
      <c r="J54" s="6">
        <v>464842.2</v>
      </c>
      <c r="K54" s="6">
        <v>184860.79999999999</v>
      </c>
      <c r="L54" s="6">
        <v>44684</v>
      </c>
      <c r="M54" s="6">
        <v>10.4</v>
      </c>
      <c r="N54" s="6">
        <v>17</v>
      </c>
      <c r="O54" s="6">
        <v>13834</v>
      </c>
      <c r="P54" s="6">
        <v>6425.2</v>
      </c>
      <c r="Q54" s="6">
        <v>161687.79999999999</v>
      </c>
      <c r="R54" s="6">
        <v>129891.5</v>
      </c>
      <c r="S54" s="6">
        <v>81540.3</v>
      </c>
      <c r="T54" s="6">
        <v>69739.8</v>
      </c>
      <c r="U54" s="6">
        <v>88262.9</v>
      </c>
      <c r="V54" s="6">
        <v>59886.7</v>
      </c>
      <c r="W54" s="6">
        <v>8778.2999999999993</v>
      </c>
      <c r="X54" s="6">
        <v>6497.1</v>
      </c>
      <c r="Y54" s="6">
        <v>774068.3</v>
      </c>
      <c r="Z54" s="6">
        <v>405061.4</v>
      </c>
      <c r="AA54" s="6">
        <v>1349771.2</v>
      </c>
      <c r="AB54" s="6">
        <v>133018</v>
      </c>
      <c r="AC54" s="6">
        <v>293.39999999999998</v>
      </c>
      <c r="AD54" s="6">
        <v>3249</v>
      </c>
      <c r="AE54" s="6">
        <v>131511.79999999999</v>
      </c>
      <c r="AF54" s="6">
        <v>72699.600000000006</v>
      </c>
      <c r="AG54" s="6">
        <v>1345235.4</v>
      </c>
      <c r="AH54" s="6">
        <v>133269.20000000001</v>
      </c>
      <c r="AI54" s="6">
        <v>1047.5</v>
      </c>
      <c r="AJ54" s="6">
        <v>2514</v>
      </c>
      <c r="AK54" s="6">
        <v>13061.3</v>
      </c>
      <c r="AL54" s="6">
        <v>9936.2000000000007</v>
      </c>
      <c r="AM54" s="54">
        <v>50218</v>
      </c>
      <c r="AN54" s="54">
        <v>39536.300000000003</v>
      </c>
      <c r="AO54" s="6">
        <v>10203.700000000001</v>
      </c>
      <c r="AP54" s="6">
        <v>8222.7999999999993</v>
      </c>
      <c r="AQ54" s="6">
        <v>17624.8</v>
      </c>
      <c r="AR54" s="6">
        <v>6978.4</v>
      </c>
      <c r="AS54" s="6">
        <v>7.9</v>
      </c>
      <c r="AT54" s="6">
        <v>12.5</v>
      </c>
      <c r="AU54" s="7"/>
      <c r="AV54" s="7"/>
      <c r="AW54" s="6">
        <v>24060</v>
      </c>
      <c r="AX54" s="6">
        <v>11383.2</v>
      </c>
      <c r="AY54" s="6">
        <v>22233.3</v>
      </c>
      <c r="AZ54" s="6">
        <v>10019.200000000001</v>
      </c>
      <c r="BA54" s="6">
        <v>2521.3000000000002</v>
      </c>
      <c r="BB54" s="6">
        <v>1.96</v>
      </c>
      <c r="BC54" s="6">
        <v>0.97</v>
      </c>
      <c r="BD54" s="6">
        <v>0.36</v>
      </c>
      <c r="BE54" s="6">
        <v>0.06</v>
      </c>
      <c r="BF54" s="6">
        <v>5.4790000000000001</v>
      </c>
      <c r="BG54" s="6">
        <v>3.4580000000000002</v>
      </c>
      <c r="BH54" s="6">
        <v>44.53</v>
      </c>
      <c r="BI54" s="6">
        <v>333.5</v>
      </c>
      <c r="BJ54" s="6">
        <v>0.4</v>
      </c>
      <c r="BK54" s="6">
        <v>3811.0960000000005</v>
      </c>
      <c r="BL54" s="6">
        <v>24</v>
      </c>
      <c r="BM54" s="6">
        <v>0</v>
      </c>
      <c r="BN54" s="6">
        <v>0</v>
      </c>
      <c r="BO54" s="6">
        <v>6.6811690666666659E-2</v>
      </c>
      <c r="BP54" s="6">
        <v>0</v>
      </c>
    </row>
    <row r="55" spans="1:68" ht="12.5">
      <c r="A55" s="5">
        <v>41690</v>
      </c>
      <c r="B55" s="6">
        <v>2709</v>
      </c>
      <c r="C55" s="6">
        <v>1436.4</v>
      </c>
      <c r="D55" s="6">
        <v>4866.2</v>
      </c>
      <c r="E55" s="6"/>
      <c r="F55" s="6"/>
      <c r="G55" s="6"/>
      <c r="H55" s="6">
        <v>0</v>
      </c>
      <c r="I55" s="6">
        <v>0</v>
      </c>
      <c r="J55" s="6">
        <v>465097.8</v>
      </c>
      <c r="K55" s="6">
        <v>184962.1</v>
      </c>
      <c r="L55" s="6">
        <v>44708</v>
      </c>
      <c r="M55" s="6">
        <v>10.4</v>
      </c>
      <c r="N55" s="6">
        <v>17</v>
      </c>
      <c r="O55" s="6">
        <v>13834</v>
      </c>
      <c r="P55" s="6">
        <v>6425.2</v>
      </c>
      <c r="Q55" s="6">
        <v>161715.70000000001</v>
      </c>
      <c r="R55" s="6">
        <v>129914.3</v>
      </c>
      <c r="S55" s="6">
        <v>81557.7</v>
      </c>
      <c r="T55" s="6">
        <v>69753.600000000006</v>
      </c>
      <c r="U55" s="6">
        <v>88273.5</v>
      </c>
      <c r="V55" s="6">
        <v>59895.1</v>
      </c>
      <c r="W55" s="6">
        <v>8778.2999999999993</v>
      </c>
      <c r="X55" s="6">
        <v>6497.1</v>
      </c>
      <c r="Y55" s="6">
        <v>774385.6</v>
      </c>
      <c r="Z55" s="6">
        <v>405216.7</v>
      </c>
      <c r="AA55" s="6">
        <v>1350061.6</v>
      </c>
      <c r="AB55" s="6">
        <v>133042</v>
      </c>
      <c r="AC55" s="6">
        <v>293.39999999999998</v>
      </c>
      <c r="AD55" s="6">
        <v>3249</v>
      </c>
      <c r="AE55" s="6">
        <v>131711.4</v>
      </c>
      <c r="AF55" s="6">
        <v>72811.7</v>
      </c>
      <c r="AG55" s="6">
        <v>1345435.7</v>
      </c>
      <c r="AH55" s="6">
        <v>133293.20000000001</v>
      </c>
      <c r="AI55" s="6">
        <v>1047.5</v>
      </c>
      <c r="AJ55" s="6">
        <v>2514</v>
      </c>
      <c r="AK55" s="6">
        <v>13078.7</v>
      </c>
      <c r="AL55" s="6">
        <v>9947.7999999999993</v>
      </c>
      <c r="AM55" s="54">
        <v>50228.4</v>
      </c>
      <c r="AN55" s="54">
        <v>39543.699999999997</v>
      </c>
      <c r="AO55" s="6">
        <v>10221.1</v>
      </c>
      <c r="AP55" s="6">
        <v>8237.2999999999993</v>
      </c>
      <c r="AQ55" s="6">
        <v>17647.3</v>
      </c>
      <c r="AR55" s="6">
        <v>6987</v>
      </c>
      <c r="AS55" s="6">
        <v>7.9</v>
      </c>
      <c r="AT55" s="6">
        <v>12.5</v>
      </c>
      <c r="AU55" s="7"/>
      <c r="AV55" s="7"/>
      <c r="AW55" s="6">
        <v>24198.9</v>
      </c>
      <c r="AX55" s="6">
        <v>11449.1</v>
      </c>
      <c r="AY55" s="6">
        <v>22363.3</v>
      </c>
      <c r="AZ55" s="6">
        <v>10077.700000000001</v>
      </c>
      <c r="BA55" s="6">
        <v>2545.3000000000002</v>
      </c>
      <c r="BB55" s="6">
        <v>1.96</v>
      </c>
      <c r="BC55" s="6">
        <v>0.97</v>
      </c>
      <c r="BD55" s="6">
        <v>0.36</v>
      </c>
      <c r="BE55" s="6">
        <v>0.06</v>
      </c>
      <c r="BF55" s="6">
        <v>5.4790000000000001</v>
      </c>
      <c r="BG55" s="6">
        <v>3.4580000000000002</v>
      </c>
      <c r="BH55" s="6">
        <v>44.53</v>
      </c>
      <c r="BI55" s="6">
        <v>335.6</v>
      </c>
      <c r="BJ55" s="6">
        <v>0.4</v>
      </c>
      <c r="BK55" s="6">
        <v>3817.08</v>
      </c>
      <c r="BL55" s="6">
        <v>24</v>
      </c>
      <c r="BM55" s="6">
        <v>0</v>
      </c>
      <c r="BN55" s="6">
        <v>0</v>
      </c>
      <c r="BO55" s="6">
        <v>6.6875520000000008E-2</v>
      </c>
      <c r="BP55" s="6">
        <v>0</v>
      </c>
    </row>
    <row r="56" spans="1:68" ht="12.5">
      <c r="A56" s="5">
        <v>41691</v>
      </c>
      <c r="B56" s="6">
        <v>2709</v>
      </c>
      <c r="C56" s="6">
        <v>1436.4</v>
      </c>
      <c r="D56" s="6">
        <v>4866.2</v>
      </c>
      <c r="E56" s="6"/>
      <c r="F56" s="6"/>
      <c r="G56" s="6"/>
      <c r="H56" s="6">
        <v>0</v>
      </c>
      <c r="I56" s="6">
        <v>0</v>
      </c>
      <c r="J56" s="6">
        <v>465342.9</v>
      </c>
      <c r="K56" s="6">
        <v>185059.6</v>
      </c>
      <c r="L56" s="6">
        <v>44732</v>
      </c>
      <c r="M56" s="6">
        <v>10.4</v>
      </c>
      <c r="N56" s="6">
        <v>17</v>
      </c>
      <c r="O56" s="6">
        <v>13834</v>
      </c>
      <c r="P56" s="6">
        <v>6425.2</v>
      </c>
      <c r="Q56" s="6">
        <v>161742.5</v>
      </c>
      <c r="R56" s="6">
        <v>129936.2</v>
      </c>
      <c r="S56" s="6">
        <v>81574.2</v>
      </c>
      <c r="T56" s="6">
        <v>69766.3</v>
      </c>
      <c r="U56" s="6">
        <v>88283.7</v>
      </c>
      <c r="V56" s="6">
        <v>59902.8</v>
      </c>
      <c r="W56" s="6">
        <v>8778.2999999999993</v>
      </c>
      <c r="X56" s="6">
        <v>6497.1</v>
      </c>
      <c r="Y56" s="6">
        <v>774689.9</v>
      </c>
      <c r="Z56" s="6">
        <v>405367.3</v>
      </c>
      <c r="AA56" s="6">
        <v>1350345.3</v>
      </c>
      <c r="AB56" s="6">
        <v>133066</v>
      </c>
      <c r="AC56" s="6">
        <v>293.39999999999998</v>
      </c>
      <c r="AD56" s="6">
        <v>3249</v>
      </c>
      <c r="AE56" s="6">
        <v>131907.5</v>
      </c>
      <c r="AF56" s="6">
        <v>72919.600000000006</v>
      </c>
      <c r="AG56" s="6">
        <v>1345635.7</v>
      </c>
      <c r="AH56" s="6">
        <v>133317.20000000001</v>
      </c>
      <c r="AI56" s="6">
        <v>1047.5</v>
      </c>
      <c r="AJ56" s="6">
        <v>2514</v>
      </c>
      <c r="AK56" s="6">
        <v>13095.6</v>
      </c>
      <c r="AL56" s="6">
        <v>9959.4</v>
      </c>
      <c r="AM56" s="54">
        <v>50236.7</v>
      </c>
      <c r="AN56" s="54">
        <v>39549.4</v>
      </c>
      <c r="AO56" s="6">
        <v>10238.200000000001</v>
      </c>
      <c r="AP56" s="6">
        <v>8251.7999999999993</v>
      </c>
      <c r="AQ56" s="6">
        <v>17671.2</v>
      </c>
      <c r="AR56" s="6">
        <v>6996.5</v>
      </c>
      <c r="AS56" s="6">
        <v>7.9</v>
      </c>
      <c r="AT56" s="6">
        <v>12.5</v>
      </c>
      <c r="AU56" s="7"/>
      <c r="AV56" s="7"/>
      <c r="AW56" s="6">
        <v>24335.5</v>
      </c>
      <c r="AX56" s="6">
        <v>11513.6</v>
      </c>
      <c r="AY56" s="6">
        <v>22493.3</v>
      </c>
      <c r="AZ56" s="6">
        <v>10136.1</v>
      </c>
      <c r="BA56" s="6">
        <v>2569.3000000000002</v>
      </c>
      <c r="BB56" s="6">
        <v>1.96</v>
      </c>
      <c r="BC56" s="6">
        <v>0.97</v>
      </c>
      <c r="BD56" s="6">
        <v>0.36</v>
      </c>
      <c r="BE56" s="6">
        <v>0.06</v>
      </c>
      <c r="BF56" s="6">
        <v>5.4790000000000001</v>
      </c>
      <c r="BG56" s="6">
        <v>3.4580000000000002</v>
      </c>
      <c r="BH56" s="6">
        <v>44.53</v>
      </c>
      <c r="BI56" s="6">
        <v>337.8</v>
      </c>
      <c r="BJ56" s="6">
        <v>0.4</v>
      </c>
      <c r="BK56" s="6">
        <v>3824.5599999999995</v>
      </c>
      <c r="BL56" s="6">
        <v>24</v>
      </c>
      <c r="BM56" s="6">
        <v>0</v>
      </c>
      <c r="BN56" s="6">
        <v>0</v>
      </c>
      <c r="BO56" s="6">
        <v>6.6955306666666672E-2</v>
      </c>
      <c r="BP56" s="6">
        <v>0</v>
      </c>
    </row>
    <row r="57" spans="1:68" ht="12.5">
      <c r="A57" s="5">
        <v>41692</v>
      </c>
      <c r="B57" s="6">
        <v>2709</v>
      </c>
      <c r="C57" s="6">
        <v>1436.4</v>
      </c>
      <c r="D57" s="6">
        <v>4866.2</v>
      </c>
      <c r="E57" s="6"/>
      <c r="F57" s="6"/>
      <c r="G57" s="6"/>
      <c r="H57" s="6">
        <v>0</v>
      </c>
      <c r="I57" s="6">
        <v>0</v>
      </c>
      <c r="J57" s="6">
        <v>465588</v>
      </c>
      <c r="K57" s="6">
        <v>185157.2</v>
      </c>
      <c r="L57" s="6">
        <v>44756</v>
      </c>
      <c r="M57" s="6">
        <v>10.4</v>
      </c>
      <c r="N57" s="6">
        <v>17</v>
      </c>
      <c r="O57" s="6">
        <v>13834</v>
      </c>
      <c r="P57" s="6">
        <v>6425.2</v>
      </c>
      <c r="Q57" s="6">
        <v>161769.70000000001</v>
      </c>
      <c r="R57" s="6">
        <v>129958.5</v>
      </c>
      <c r="S57" s="6">
        <v>81590.600000000006</v>
      </c>
      <c r="T57" s="6">
        <v>69778.899999999994</v>
      </c>
      <c r="U57" s="6">
        <v>88293.1</v>
      </c>
      <c r="V57" s="6">
        <v>59910.2</v>
      </c>
      <c r="W57" s="6">
        <v>8778.2999999999993</v>
      </c>
      <c r="X57" s="6">
        <v>6497.1</v>
      </c>
      <c r="Y57" s="6">
        <v>774996.3</v>
      </c>
      <c r="Z57" s="6">
        <v>405517.3</v>
      </c>
      <c r="AA57" s="6">
        <v>1350626.3</v>
      </c>
      <c r="AB57" s="6">
        <v>133090</v>
      </c>
      <c r="AC57" s="6">
        <v>293.39999999999998</v>
      </c>
      <c r="AD57" s="6">
        <v>3249</v>
      </c>
      <c r="AE57" s="6">
        <v>132101.20000000001</v>
      </c>
      <c r="AF57" s="6">
        <v>73027.600000000006</v>
      </c>
      <c r="AG57" s="6">
        <v>1345831.5</v>
      </c>
      <c r="AH57" s="6">
        <v>133341.20000000001</v>
      </c>
      <c r="AI57" s="6">
        <v>1047.5</v>
      </c>
      <c r="AJ57" s="6">
        <v>2514</v>
      </c>
      <c r="AK57" s="6">
        <v>13112.3</v>
      </c>
      <c r="AL57" s="6">
        <v>9970.7000000000007</v>
      </c>
      <c r="AM57" s="54">
        <v>50244.7</v>
      </c>
      <c r="AN57" s="54">
        <v>39555.1</v>
      </c>
      <c r="AO57" s="6">
        <v>10255.299999999999</v>
      </c>
      <c r="AP57" s="6">
        <v>8266.2000000000007</v>
      </c>
      <c r="AQ57" s="6">
        <v>17696</v>
      </c>
      <c r="AR57" s="6">
        <v>7006.4</v>
      </c>
      <c r="AS57" s="6">
        <v>7.9</v>
      </c>
      <c r="AT57" s="6">
        <v>12.5</v>
      </c>
      <c r="AU57" s="7"/>
      <c r="AV57" s="7"/>
      <c r="AW57" s="6">
        <v>24471</v>
      </c>
      <c r="AX57" s="6">
        <v>11577.7</v>
      </c>
      <c r="AY57" s="6">
        <v>22623.7</v>
      </c>
      <c r="AZ57" s="6">
        <v>10194.799999999999</v>
      </c>
      <c r="BA57" s="6">
        <v>2593.3000000000002</v>
      </c>
      <c r="BB57" s="6">
        <v>1.96</v>
      </c>
      <c r="BC57" s="6">
        <v>0.97</v>
      </c>
      <c r="BD57" s="6">
        <v>0.36</v>
      </c>
      <c r="BE57" s="6">
        <v>0.06</v>
      </c>
      <c r="BF57" s="6">
        <v>5.6459999999999999</v>
      </c>
      <c r="BG57" s="6">
        <v>3.5779999999999998</v>
      </c>
      <c r="BH57" s="6">
        <v>45.3</v>
      </c>
      <c r="BI57" s="6">
        <v>339.9</v>
      </c>
      <c r="BJ57" s="6">
        <v>0.4</v>
      </c>
      <c r="BK57" s="6">
        <v>3412.7666666666669</v>
      </c>
      <c r="BL57" s="6">
        <v>21.5</v>
      </c>
      <c r="BM57" s="6">
        <v>397.0670833333333</v>
      </c>
      <c r="BN57" s="6">
        <v>2.5</v>
      </c>
      <c r="BO57" s="6">
        <v>5.9837844444444448E-2</v>
      </c>
      <c r="BP57" s="6">
        <v>19.55</v>
      </c>
    </row>
    <row r="58" spans="1:68" ht="12.5">
      <c r="A58" s="5">
        <v>41693</v>
      </c>
      <c r="B58" s="6">
        <v>2709</v>
      </c>
      <c r="C58" s="6">
        <v>1436.4</v>
      </c>
      <c r="D58" s="6">
        <v>4866.2</v>
      </c>
      <c r="E58" s="6"/>
      <c r="F58" s="6"/>
      <c r="G58" s="6"/>
      <c r="H58" s="6">
        <v>0</v>
      </c>
      <c r="I58" s="6">
        <v>0</v>
      </c>
      <c r="J58" s="6">
        <v>465837</v>
      </c>
      <c r="K58" s="6">
        <v>185256</v>
      </c>
      <c r="L58" s="6">
        <v>44780</v>
      </c>
      <c r="M58" s="6">
        <v>10.4</v>
      </c>
      <c r="N58" s="6">
        <v>17</v>
      </c>
      <c r="O58" s="6">
        <v>13834</v>
      </c>
      <c r="P58" s="6">
        <v>6425.2</v>
      </c>
      <c r="Q58" s="6">
        <v>161798.1</v>
      </c>
      <c r="R58" s="6">
        <v>129981.8</v>
      </c>
      <c r="S58" s="6">
        <v>81607.199999999997</v>
      </c>
      <c r="T58" s="6">
        <v>69792.100000000006</v>
      </c>
      <c r="U58" s="6">
        <v>88302.6</v>
      </c>
      <c r="V58" s="6">
        <v>59917.7</v>
      </c>
      <c r="W58" s="6">
        <v>8778.2999999999993</v>
      </c>
      <c r="X58" s="6">
        <v>6497.1</v>
      </c>
      <c r="Y58" s="6">
        <v>775308.3</v>
      </c>
      <c r="Z58" s="6">
        <v>405669.7</v>
      </c>
      <c r="AA58" s="6">
        <v>1350916</v>
      </c>
      <c r="AB58" s="6">
        <v>133114</v>
      </c>
      <c r="AC58" s="6">
        <v>293.39999999999998</v>
      </c>
      <c r="AD58" s="6">
        <v>3249</v>
      </c>
      <c r="AE58" s="6">
        <v>132295</v>
      </c>
      <c r="AF58" s="6">
        <v>73137.5</v>
      </c>
      <c r="AG58" s="6">
        <v>1346028</v>
      </c>
      <c r="AH58" s="6">
        <v>133365.20000000001</v>
      </c>
      <c r="AI58" s="6">
        <v>1047.5</v>
      </c>
      <c r="AJ58" s="6">
        <v>2514</v>
      </c>
      <c r="AK58" s="6">
        <v>13129</v>
      </c>
      <c r="AL58" s="6">
        <v>9982</v>
      </c>
      <c r="AM58" s="54">
        <v>50254.2</v>
      </c>
      <c r="AN58" s="54">
        <v>39561.9</v>
      </c>
      <c r="AO58" s="6">
        <v>10272.6</v>
      </c>
      <c r="AP58" s="6">
        <v>8280.7999999999993</v>
      </c>
      <c r="AQ58" s="6">
        <v>17718.3</v>
      </c>
      <c r="AR58" s="6">
        <v>7015.3</v>
      </c>
      <c r="AS58" s="6">
        <v>7.9</v>
      </c>
      <c r="AT58" s="6">
        <v>12.5</v>
      </c>
      <c r="AU58" s="7"/>
      <c r="AV58" s="7"/>
      <c r="AW58" s="6">
        <v>24608.6</v>
      </c>
      <c r="AX58" s="6">
        <v>11642.7</v>
      </c>
      <c r="AY58" s="6">
        <v>22751.5</v>
      </c>
      <c r="AZ58" s="6">
        <v>10252.200000000001</v>
      </c>
      <c r="BA58" s="6">
        <v>2617.3000000000002</v>
      </c>
      <c r="BB58" s="6">
        <v>1.96</v>
      </c>
      <c r="BC58" s="6">
        <v>0.97</v>
      </c>
      <c r="BD58" s="6">
        <v>0.36</v>
      </c>
      <c r="BE58" s="6">
        <v>0.06</v>
      </c>
      <c r="BF58" s="6">
        <v>5.6459999999999999</v>
      </c>
      <c r="BG58" s="6">
        <v>3.5779999999999998</v>
      </c>
      <c r="BH58" s="6">
        <v>45.3</v>
      </c>
      <c r="BI58" s="6">
        <v>342</v>
      </c>
      <c r="BJ58" s="6">
        <v>0.4</v>
      </c>
      <c r="BK58" s="6">
        <v>2127.0266666666671</v>
      </c>
      <c r="BL58" s="6">
        <v>13.4</v>
      </c>
      <c r="BM58" s="6">
        <v>1779.2095999999713</v>
      </c>
      <c r="BN58" s="6">
        <v>11.199999999999818</v>
      </c>
      <c r="BO58" s="6">
        <v>3.729428444444445E-2</v>
      </c>
      <c r="BP58" s="6">
        <v>87.583999999998582</v>
      </c>
    </row>
    <row r="59" spans="1:68" ht="12.5">
      <c r="A59" s="5">
        <v>41694</v>
      </c>
      <c r="B59" s="6">
        <v>2709</v>
      </c>
      <c r="C59" s="6">
        <v>1436.4</v>
      </c>
      <c r="D59" s="6">
        <v>4866.2</v>
      </c>
      <c r="E59" s="6"/>
      <c r="F59" s="6"/>
      <c r="G59" s="6"/>
      <c r="H59" s="6">
        <v>0</v>
      </c>
      <c r="I59" s="6">
        <v>0</v>
      </c>
      <c r="J59" s="6">
        <v>466084</v>
      </c>
      <c r="K59" s="6">
        <v>185354</v>
      </c>
      <c r="L59" s="6">
        <v>44804</v>
      </c>
      <c r="M59" s="6">
        <v>10.4</v>
      </c>
      <c r="N59" s="6">
        <v>17</v>
      </c>
      <c r="O59" s="6">
        <v>13834</v>
      </c>
      <c r="P59" s="6">
        <v>6425.2</v>
      </c>
      <c r="Q59" s="6">
        <v>161825.4</v>
      </c>
      <c r="R59" s="6">
        <v>130004.2</v>
      </c>
      <c r="S59" s="6">
        <v>81623.899999999994</v>
      </c>
      <c r="T59" s="6">
        <v>69805.5</v>
      </c>
      <c r="U59" s="6">
        <v>88312.8</v>
      </c>
      <c r="V59" s="6">
        <v>59925.4</v>
      </c>
      <c r="W59" s="6">
        <v>8778.2999999999993</v>
      </c>
      <c r="X59" s="6">
        <v>6497.1</v>
      </c>
      <c r="Y59" s="6">
        <v>775618</v>
      </c>
      <c r="Z59" s="6">
        <v>405821</v>
      </c>
      <c r="AA59" s="6">
        <v>1351201.5</v>
      </c>
      <c r="AB59" s="6">
        <v>133138</v>
      </c>
      <c r="AC59" s="6">
        <v>293.39999999999998</v>
      </c>
      <c r="AD59" s="6">
        <v>3249</v>
      </c>
      <c r="AE59" s="6">
        <v>132488.4</v>
      </c>
      <c r="AF59" s="6">
        <v>73246.399999999994</v>
      </c>
      <c r="AG59" s="6">
        <v>1346223</v>
      </c>
      <c r="AH59" s="6">
        <v>133389.20000000001</v>
      </c>
      <c r="AI59" s="6">
        <v>1047.5</v>
      </c>
      <c r="AJ59" s="6">
        <v>2514</v>
      </c>
      <c r="AK59" s="6">
        <v>13145.9</v>
      </c>
      <c r="AL59" s="6">
        <v>9993.4</v>
      </c>
      <c r="AM59" s="54">
        <v>50263.8</v>
      </c>
      <c r="AN59" s="54">
        <v>39568.800000000003</v>
      </c>
      <c r="AO59" s="6">
        <v>10289.9</v>
      </c>
      <c r="AP59" s="6">
        <v>8295.2999999999993</v>
      </c>
      <c r="AQ59" s="6">
        <v>17741.599999999999</v>
      </c>
      <c r="AR59" s="6">
        <v>7024.4</v>
      </c>
      <c r="AS59" s="6">
        <v>7.9</v>
      </c>
      <c r="AT59" s="6">
        <v>12.5</v>
      </c>
      <c r="AU59" s="7"/>
      <c r="AV59" s="7"/>
      <c r="AW59" s="6">
        <v>24744.1</v>
      </c>
      <c r="AX59" s="6">
        <v>11706.8</v>
      </c>
      <c r="AY59" s="6">
        <v>22883.599999999999</v>
      </c>
      <c r="AZ59" s="6">
        <v>10311.6</v>
      </c>
      <c r="BA59" s="6">
        <v>2641.3</v>
      </c>
      <c r="BB59" s="6">
        <v>1.96</v>
      </c>
      <c r="BC59" s="6">
        <v>0.97</v>
      </c>
      <c r="BD59" s="6">
        <v>0.36</v>
      </c>
      <c r="BE59" s="6">
        <v>0.06</v>
      </c>
      <c r="BF59" s="6">
        <v>5.6459999999999999</v>
      </c>
      <c r="BG59" s="6">
        <v>3.5779999999999998</v>
      </c>
      <c r="BH59" s="6">
        <v>45.3</v>
      </c>
      <c r="BI59" s="6">
        <v>344.3</v>
      </c>
      <c r="BJ59" s="6">
        <v>0.4</v>
      </c>
      <c r="BK59" s="6">
        <v>3817.08</v>
      </c>
      <c r="BL59" s="6">
        <v>24</v>
      </c>
      <c r="BM59" s="6">
        <v>0</v>
      </c>
      <c r="BN59" s="6">
        <v>0</v>
      </c>
      <c r="BO59" s="6">
        <v>6.6875520000000008E-2</v>
      </c>
      <c r="BP59" s="6">
        <v>0</v>
      </c>
    </row>
    <row r="60" spans="1:68" ht="12.5">
      <c r="A60" s="5">
        <v>41695</v>
      </c>
      <c r="B60" s="6">
        <v>2709.96</v>
      </c>
      <c r="C60" s="6">
        <v>1437</v>
      </c>
      <c r="D60" s="6">
        <v>4867.5</v>
      </c>
      <c r="E60" s="6"/>
      <c r="F60" s="6"/>
      <c r="G60" s="6"/>
      <c r="H60" s="6">
        <v>0</v>
      </c>
      <c r="I60" s="6">
        <v>0</v>
      </c>
      <c r="J60" s="6">
        <v>466331.3</v>
      </c>
      <c r="K60" s="6">
        <v>185452.3</v>
      </c>
      <c r="L60" s="6">
        <v>44828</v>
      </c>
      <c r="M60" s="6">
        <v>10.4</v>
      </c>
      <c r="N60" s="6">
        <v>17</v>
      </c>
      <c r="O60" s="6">
        <v>13834</v>
      </c>
      <c r="P60" s="6">
        <v>6425.2</v>
      </c>
      <c r="Q60" s="6">
        <v>161852.9</v>
      </c>
      <c r="R60" s="6">
        <v>130026.8</v>
      </c>
      <c r="S60" s="6">
        <v>81640.399999999994</v>
      </c>
      <c r="T60" s="6">
        <v>69818.600000000006</v>
      </c>
      <c r="U60" s="6">
        <v>88322.7</v>
      </c>
      <c r="V60" s="6">
        <v>59932.800000000003</v>
      </c>
      <c r="W60" s="6">
        <v>8778.2999999999993</v>
      </c>
      <c r="X60" s="6">
        <v>6497.1</v>
      </c>
      <c r="Y60" s="6">
        <v>775928</v>
      </c>
      <c r="Z60" s="6">
        <v>405972.1</v>
      </c>
      <c r="AA60" s="6">
        <v>1351489.5</v>
      </c>
      <c r="AB60" s="6">
        <v>133162</v>
      </c>
      <c r="AC60" s="6">
        <v>293.39999999999998</v>
      </c>
      <c r="AD60" s="6">
        <v>3249</v>
      </c>
      <c r="AE60" s="6">
        <v>132682.70000000001</v>
      </c>
      <c r="AF60" s="6">
        <v>73355.100000000006</v>
      </c>
      <c r="AG60" s="6">
        <v>1346419.7</v>
      </c>
      <c r="AH60" s="6">
        <v>133413.20000000001</v>
      </c>
      <c r="AI60" s="6">
        <v>1047.5</v>
      </c>
      <c r="AJ60" s="6">
        <v>2514</v>
      </c>
      <c r="AK60" s="6">
        <v>13162.6</v>
      </c>
      <c r="AL60" s="6">
        <v>10004.700000000001</v>
      </c>
      <c r="AM60" s="54">
        <v>50273.599999999999</v>
      </c>
      <c r="AN60" s="54">
        <v>39575.800000000003</v>
      </c>
      <c r="AO60" s="6">
        <v>10307.299999999999</v>
      </c>
      <c r="AP60" s="6">
        <v>8310</v>
      </c>
      <c r="AQ60" s="6">
        <v>17765</v>
      </c>
      <c r="AR60" s="6">
        <v>7033.8</v>
      </c>
      <c r="AS60" s="6">
        <v>7.9</v>
      </c>
      <c r="AT60" s="6">
        <v>12.5</v>
      </c>
      <c r="AU60" s="7"/>
      <c r="AV60" s="7"/>
      <c r="AW60" s="6">
        <v>24881.200000000001</v>
      </c>
      <c r="AX60" s="6">
        <v>11771.6</v>
      </c>
      <c r="AY60" s="6">
        <v>23009.5</v>
      </c>
      <c r="AZ60" s="6">
        <v>10368.1</v>
      </c>
      <c r="BA60" s="6">
        <v>2665.3</v>
      </c>
      <c r="BB60" s="6">
        <v>1.96</v>
      </c>
      <c r="BC60" s="6">
        <v>0.97</v>
      </c>
      <c r="BD60" s="6">
        <v>0.36</v>
      </c>
      <c r="BE60" s="6">
        <v>0.06</v>
      </c>
      <c r="BF60" s="6">
        <v>5.6459999999999999</v>
      </c>
      <c r="BG60" s="6">
        <v>3.5779999999999998</v>
      </c>
      <c r="BH60" s="6">
        <v>45.3</v>
      </c>
      <c r="BI60" s="6">
        <v>346.3</v>
      </c>
      <c r="BJ60" s="6">
        <v>0.4</v>
      </c>
      <c r="BK60" s="6">
        <v>3824.5599999999995</v>
      </c>
      <c r="BL60" s="6">
        <v>24</v>
      </c>
      <c r="BM60" s="6">
        <v>0</v>
      </c>
      <c r="BN60" s="6">
        <v>0</v>
      </c>
      <c r="BO60" s="6">
        <v>6.6955306666666672E-2</v>
      </c>
      <c r="BP60" s="6">
        <v>0</v>
      </c>
    </row>
    <row r="61" spans="1:68" ht="12.5">
      <c r="A61" s="5">
        <v>41696</v>
      </c>
      <c r="B61" s="6">
        <v>2709.96</v>
      </c>
      <c r="C61" s="6">
        <v>1437</v>
      </c>
      <c r="D61" s="6">
        <v>4867.5</v>
      </c>
      <c r="E61" s="6"/>
      <c r="F61" s="6"/>
      <c r="G61" s="6"/>
      <c r="H61" s="6">
        <v>0</v>
      </c>
      <c r="I61" s="6">
        <v>0</v>
      </c>
      <c r="J61" s="6">
        <v>466576</v>
      </c>
      <c r="K61" s="6">
        <v>185549.6</v>
      </c>
      <c r="L61" s="6">
        <v>44852</v>
      </c>
      <c r="M61" s="6">
        <v>10.4</v>
      </c>
      <c r="N61" s="6">
        <v>17</v>
      </c>
      <c r="O61" s="6">
        <v>13834</v>
      </c>
      <c r="P61" s="6">
        <v>6425.2</v>
      </c>
      <c r="Q61" s="6">
        <v>161880.20000000001</v>
      </c>
      <c r="R61" s="6">
        <v>130049.1</v>
      </c>
      <c r="S61" s="6">
        <v>81655.3</v>
      </c>
      <c r="T61" s="6">
        <v>69830.3</v>
      </c>
      <c r="U61" s="6">
        <v>88333</v>
      </c>
      <c r="V61" s="6">
        <v>59940.5</v>
      </c>
      <c r="W61" s="6">
        <v>8778.2999999999993</v>
      </c>
      <c r="X61" s="6">
        <v>6497.1</v>
      </c>
      <c r="Y61" s="6">
        <v>776228</v>
      </c>
      <c r="Z61" s="6">
        <v>406120</v>
      </c>
      <c r="AA61" s="6">
        <v>1351765</v>
      </c>
      <c r="AB61" s="6">
        <v>133186</v>
      </c>
      <c r="AC61" s="6">
        <v>293.39999999999998</v>
      </c>
      <c r="AD61" s="6">
        <v>3249</v>
      </c>
      <c r="AE61" s="6">
        <v>132875.20000000001</v>
      </c>
      <c r="AF61" s="6">
        <v>73460.7</v>
      </c>
      <c r="AG61" s="6">
        <v>1346615</v>
      </c>
      <c r="AH61" s="6">
        <v>133437.20000000001</v>
      </c>
      <c r="AI61" s="6">
        <v>1047.5</v>
      </c>
      <c r="AJ61" s="6">
        <v>2514</v>
      </c>
      <c r="AK61" s="6">
        <v>13179</v>
      </c>
      <c r="AL61" s="6">
        <v>10015.9</v>
      </c>
      <c r="AM61" s="54">
        <v>50281.3</v>
      </c>
      <c r="AN61" s="54">
        <v>39581.1</v>
      </c>
      <c r="AO61" s="6">
        <v>10324.299999999999</v>
      </c>
      <c r="AP61" s="6">
        <v>8324.4</v>
      </c>
      <c r="AQ61" s="6">
        <v>17783.599999999999</v>
      </c>
      <c r="AR61" s="6">
        <v>7041.1</v>
      </c>
      <c r="AS61" s="6">
        <v>7.9</v>
      </c>
      <c r="AT61" s="6">
        <v>12.5</v>
      </c>
      <c r="AU61" s="7"/>
      <c r="AV61" s="7"/>
      <c r="AW61" s="6">
        <v>25017.1</v>
      </c>
      <c r="AX61" s="6">
        <v>11835.9</v>
      </c>
      <c r="AY61" s="6">
        <v>23138</v>
      </c>
      <c r="AZ61" s="6">
        <v>10425.9</v>
      </c>
      <c r="BA61" s="6">
        <v>2689.3</v>
      </c>
      <c r="BB61" s="6">
        <v>1.96</v>
      </c>
      <c r="BC61" s="6">
        <v>0.97</v>
      </c>
      <c r="BD61" s="6">
        <v>0.36</v>
      </c>
      <c r="BE61" s="6">
        <v>0.06</v>
      </c>
      <c r="BF61" s="6">
        <v>5.6459999999999999</v>
      </c>
      <c r="BG61" s="6">
        <v>3.5779999999999998</v>
      </c>
      <c r="BH61" s="6">
        <v>45.3</v>
      </c>
      <c r="BI61" s="6">
        <v>348.4</v>
      </c>
      <c r="BJ61" s="6">
        <v>0.4</v>
      </c>
      <c r="BK61" s="6">
        <v>3817.08</v>
      </c>
      <c r="BL61" s="6">
        <v>24</v>
      </c>
      <c r="BM61" s="6">
        <v>0</v>
      </c>
      <c r="BN61" s="6">
        <v>0</v>
      </c>
      <c r="BO61" s="6">
        <v>6.6875520000000008E-2</v>
      </c>
      <c r="BP61" s="6">
        <v>0</v>
      </c>
    </row>
    <row r="62" spans="1:68" ht="12.5">
      <c r="A62" s="5">
        <v>41697</v>
      </c>
      <c r="B62" s="6">
        <v>2709.96</v>
      </c>
      <c r="C62" s="6">
        <v>1437</v>
      </c>
      <c r="D62" s="6">
        <v>4867.5</v>
      </c>
      <c r="E62" s="6"/>
      <c r="F62" s="6"/>
      <c r="G62" s="6"/>
      <c r="H62" s="6">
        <v>0</v>
      </c>
      <c r="I62" s="6">
        <v>0</v>
      </c>
      <c r="J62" s="6">
        <v>466833</v>
      </c>
      <c r="K62" s="6">
        <v>185651</v>
      </c>
      <c r="L62" s="6">
        <v>44876</v>
      </c>
      <c r="M62" s="6">
        <v>10.4</v>
      </c>
      <c r="N62" s="6">
        <v>17</v>
      </c>
      <c r="O62" s="6">
        <v>13834</v>
      </c>
      <c r="P62" s="6">
        <v>6425.2</v>
      </c>
      <c r="Q62" s="6">
        <v>161907.79999999999</v>
      </c>
      <c r="R62" s="6">
        <v>130071.6</v>
      </c>
      <c r="S62" s="6">
        <v>81671.5</v>
      </c>
      <c r="T62" s="6">
        <v>69842.899999999994</v>
      </c>
      <c r="U62" s="6">
        <v>88342.9</v>
      </c>
      <c r="V62" s="6">
        <v>59948.1</v>
      </c>
      <c r="W62" s="6">
        <v>8778.2999999999993</v>
      </c>
      <c r="X62" s="6">
        <v>6497.1</v>
      </c>
      <c r="Y62" s="6">
        <v>776548.3</v>
      </c>
      <c r="Z62" s="6">
        <v>406272.5</v>
      </c>
      <c r="AA62" s="6">
        <v>1352063.4</v>
      </c>
      <c r="AB62" s="6">
        <v>133210</v>
      </c>
      <c r="AC62" s="6">
        <v>293.39999999999998</v>
      </c>
      <c r="AD62" s="6">
        <v>3249</v>
      </c>
      <c r="AE62" s="6">
        <v>133068.5</v>
      </c>
      <c r="AF62" s="6">
        <v>73571.5</v>
      </c>
      <c r="AG62" s="6">
        <v>1346810.3</v>
      </c>
      <c r="AH62" s="6">
        <v>133461.20000000001</v>
      </c>
      <c r="AI62" s="6">
        <v>1047.5</v>
      </c>
      <c r="AJ62" s="6">
        <v>2514</v>
      </c>
      <c r="AK62" s="6">
        <v>13194.6</v>
      </c>
      <c r="AL62" s="6">
        <v>10026.4</v>
      </c>
      <c r="AM62" s="54">
        <v>50291</v>
      </c>
      <c r="AN62" s="54">
        <v>39588</v>
      </c>
      <c r="AO62" s="6">
        <v>10341.5</v>
      </c>
      <c r="AP62" s="6">
        <v>8338.6</v>
      </c>
      <c r="AQ62" s="6">
        <v>17808.599999999999</v>
      </c>
      <c r="AR62" s="6">
        <v>7051.1</v>
      </c>
      <c r="AS62" s="6">
        <v>7.9</v>
      </c>
      <c r="AT62" s="6">
        <v>12.5</v>
      </c>
      <c r="AU62" s="7"/>
      <c r="AV62" s="7"/>
      <c r="AW62" s="6">
        <v>25153.3</v>
      </c>
      <c r="AX62" s="6">
        <v>11900.3</v>
      </c>
      <c r="AY62" s="6">
        <v>23271.1</v>
      </c>
      <c r="AZ62" s="6">
        <v>10485.5</v>
      </c>
      <c r="BA62" s="6">
        <v>2713.3</v>
      </c>
      <c r="BB62" s="6">
        <v>1.96</v>
      </c>
      <c r="BC62" s="6">
        <v>0.97</v>
      </c>
      <c r="BD62" s="6">
        <v>0.36</v>
      </c>
      <c r="BE62" s="6">
        <v>0.06</v>
      </c>
      <c r="BF62" s="6">
        <v>5.6459999999999999</v>
      </c>
      <c r="BG62" s="6">
        <v>3.5779999999999998</v>
      </c>
      <c r="BH62" s="6">
        <v>45.3</v>
      </c>
      <c r="BI62" s="6">
        <v>350.5</v>
      </c>
      <c r="BJ62" s="6">
        <v>0.4</v>
      </c>
      <c r="BK62" s="6">
        <v>3813.34</v>
      </c>
      <c r="BL62" s="6">
        <v>24</v>
      </c>
      <c r="BM62" s="6">
        <v>0</v>
      </c>
      <c r="BN62" s="6">
        <v>0</v>
      </c>
      <c r="BO62" s="6">
        <v>6.6835626666666662E-2</v>
      </c>
      <c r="BP62" s="6">
        <v>0</v>
      </c>
    </row>
    <row r="63" spans="1:68" ht="12.5">
      <c r="A63" s="5">
        <v>41698</v>
      </c>
      <c r="B63" s="6">
        <v>2710</v>
      </c>
      <c r="C63" s="6">
        <v>1437</v>
      </c>
      <c r="D63" s="6">
        <v>4867.5</v>
      </c>
      <c r="E63" s="6"/>
      <c r="F63" s="6"/>
      <c r="G63" s="6"/>
      <c r="H63" s="6">
        <v>0</v>
      </c>
      <c r="I63" s="6">
        <v>0</v>
      </c>
      <c r="J63" s="6">
        <v>467016</v>
      </c>
      <c r="K63" s="6">
        <v>185725.6</v>
      </c>
      <c r="L63" s="6">
        <v>44895</v>
      </c>
      <c r="M63" s="6">
        <v>10.4</v>
      </c>
      <c r="N63" s="6">
        <v>17</v>
      </c>
      <c r="O63" s="6">
        <v>13834</v>
      </c>
      <c r="P63" s="6">
        <v>6425.2</v>
      </c>
      <c r="Q63" s="6">
        <v>161935.70000000001</v>
      </c>
      <c r="R63" s="6">
        <v>130094.2</v>
      </c>
      <c r="S63" s="6">
        <v>81685.600000000006</v>
      </c>
      <c r="T63" s="6">
        <v>69853.899999999994</v>
      </c>
      <c r="U63" s="6">
        <v>88352.5</v>
      </c>
      <c r="V63" s="6">
        <v>59955.199999999997</v>
      </c>
      <c r="W63" s="6">
        <v>8778.2999999999993</v>
      </c>
      <c r="X63" s="6">
        <v>6497.1</v>
      </c>
      <c r="Y63" s="6">
        <v>776822</v>
      </c>
      <c r="Z63" s="6">
        <v>406410.6</v>
      </c>
      <c r="AA63" s="6">
        <v>1352312.1</v>
      </c>
      <c r="AB63" s="6">
        <v>133234</v>
      </c>
      <c r="AC63" s="6">
        <v>293.39999999999998</v>
      </c>
      <c r="AD63" s="6">
        <v>3249</v>
      </c>
      <c r="AE63" s="6">
        <v>133224.4</v>
      </c>
      <c r="AF63" s="6">
        <v>73660.3</v>
      </c>
      <c r="AG63" s="6">
        <v>1346969</v>
      </c>
      <c r="AH63" s="6">
        <v>133485.20000000001</v>
      </c>
      <c r="AI63" s="6">
        <v>1047.5</v>
      </c>
      <c r="AJ63" s="6">
        <v>2514</v>
      </c>
      <c r="AK63" s="6">
        <v>13209.4</v>
      </c>
      <c r="AL63" s="6">
        <v>10036.5</v>
      </c>
      <c r="AM63" s="54">
        <v>50298.3</v>
      </c>
      <c r="AN63" s="54">
        <v>39593</v>
      </c>
      <c r="AO63" s="6">
        <v>10358.9</v>
      </c>
      <c r="AP63" s="6">
        <v>8353.4</v>
      </c>
      <c r="AQ63" s="6">
        <v>17827.2</v>
      </c>
      <c r="AR63" s="6">
        <v>7058.5</v>
      </c>
      <c r="AS63" s="6">
        <v>7.9</v>
      </c>
      <c r="AT63" s="6">
        <v>12.5</v>
      </c>
      <c r="AU63" s="7"/>
      <c r="AV63" s="7"/>
      <c r="AW63" s="6">
        <v>25289.3</v>
      </c>
      <c r="AX63" s="6">
        <v>11964.5</v>
      </c>
      <c r="AY63" s="6">
        <v>23393.200000000001</v>
      </c>
      <c r="AZ63" s="6">
        <v>10540.6</v>
      </c>
      <c r="BA63" s="6">
        <v>2737.3</v>
      </c>
      <c r="BB63" s="6">
        <v>1.96</v>
      </c>
      <c r="BC63" s="6">
        <v>0.97</v>
      </c>
      <c r="BD63" s="6">
        <v>0.36</v>
      </c>
      <c r="BE63" s="6">
        <v>0.06</v>
      </c>
      <c r="BF63" s="6">
        <v>5.6459999999999999</v>
      </c>
      <c r="BG63" s="6">
        <v>3.5779999999999998</v>
      </c>
      <c r="BH63" s="6">
        <v>45.3</v>
      </c>
      <c r="BI63" s="6">
        <v>352.3</v>
      </c>
      <c r="BJ63" s="6">
        <v>0.4</v>
      </c>
      <c r="BK63" s="6">
        <v>3815.5839999999998</v>
      </c>
      <c r="BL63" s="6">
        <v>24</v>
      </c>
      <c r="BM63" s="6">
        <v>0</v>
      </c>
      <c r="BN63" s="6">
        <v>0</v>
      </c>
      <c r="BO63" s="6">
        <v>6.6859562666666664E-2</v>
      </c>
      <c r="BP63" s="6">
        <v>0</v>
      </c>
    </row>
    <row r="64" spans="1:68" ht="13">
      <c r="A64" s="17"/>
      <c r="B64" s="18"/>
      <c r="C64" s="18"/>
      <c r="D64" s="18"/>
      <c r="E64" s="18"/>
      <c r="F64" s="18"/>
      <c r="G64" s="18"/>
      <c r="H64" s="18"/>
      <c r="I64" s="18"/>
      <c r="J64" s="19"/>
      <c r="K64" s="19"/>
      <c r="L64" s="20"/>
      <c r="M64" s="18"/>
      <c r="N64" s="18"/>
      <c r="O64" s="21"/>
      <c r="P64" s="18"/>
      <c r="Q64" s="18"/>
      <c r="R64" s="18"/>
      <c r="S64" s="18"/>
      <c r="T64" s="22"/>
      <c r="U64" s="18"/>
      <c r="V64" s="18"/>
      <c r="W64" s="18"/>
      <c r="X64" s="18"/>
      <c r="Y64" s="18"/>
      <c r="Z64" s="18"/>
      <c r="AA64" s="18"/>
      <c r="AB64" s="21"/>
      <c r="AC64" s="18"/>
      <c r="AD64" s="18"/>
      <c r="AE64" s="24"/>
      <c r="AF64" s="25"/>
      <c r="AG64" s="24"/>
      <c r="AH64" s="18"/>
      <c r="AI64" s="18"/>
      <c r="AJ64" s="18"/>
      <c r="AK64" s="18"/>
      <c r="AL64" s="18"/>
      <c r="AM64" s="18"/>
      <c r="AN64" s="18"/>
      <c r="AO64" s="18"/>
      <c r="AP64" s="18"/>
      <c r="AQ64" s="21"/>
      <c r="AR64" s="21"/>
      <c r="AS64" s="18"/>
      <c r="AT64" s="18"/>
      <c r="AU64" s="19"/>
      <c r="AV64" s="19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</row>
    <row r="65" spans="1:68" ht="12.5">
      <c r="A65" s="5">
        <v>41698</v>
      </c>
      <c r="B65" s="6">
        <v>2710</v>
      </c>
      <c r="C65" s="6">
        <v>1437</v>
      </c>
      <c r="D65" s="6">
        <v>4867.5</v>
      </c>
      <c r="E65" s="6"/>
      <c r="F65" s="6"/>
      <c r="G65" s="6"/>
      <c r="H65" s="6">
        <v>0</v>
      </c>
      <c r="I65" s="6">
        <v>0</v>
      </c>
      <c r="J65" s="6">
        <v>467016</v>
      </c>
      <c r="K65" s="6">
        <v>185725.6</v>
      </c>
      <c r="L65" s="6">
        <v>44895</v>
      </c>
      <c r="M65" s="6">
        <v>10.4</v>
      </c>
      <c r="N65" s="6">
        <v>17.100000000000001</v>
      </c>
      <c r="O65" s="6">
        <v>13834</v>
      </c>
      <c r="P65" s="6">
        <v>6425.2</v>
      </c>
      <c r="Q65" s="6">
        <v>161935.70000000001</v>
      </c>
      <c r="R65" s="6">
        <v>130094.2</v>
      </c>
      <c r="S65" s="6">
        <v>81685.600000000006</v>
      </c>
      <c r="T65" s="6">
        <v>69853.899999999994</v>
      </c>
      <c r="U65" s="6">
        <v>88352.5</v>
      </c>
      <c r="V65" s="6">
        <v>59955.199999999997</v>
      </c>
      <c r="W65" s="6">
        <v>8778.2999999999993</v>
      </c>
      <c r="X65" s="6">
        <v>6497.1</v>
      </c>
      <c r="Y65" s="6">
        <v>776822</v>
      </c>
      <c r="Z65" s="6">
        <v>406410.6</v>
      </c>
      <c r="AA65" s="6">
        <v>1352312.1</v>
      </c>
      <c r="AB65" s="6">
        <v>133234.1</v>
      </c>
      <c r="AC65" s="6">
        <v>293.39999999999998</v>
      </c>
      <c r="AD65" s="6">
        <v>3249</v>
      </c>
      <c r="AE65" s="6">
        <v>133224.4</v>
      </c>
      <c r="AF65" s="6">
        <v>73660.3</v>
      </c>
      <c r="AG65" s="6">
        <v>1346969</v>
      </c>
      <c r="AH65" s="6">
        <v>133485.29999999999</v>
      </c>
      <c r="AI65" s="6">
        <v>1047.5</v>
      </c>
      <c r="AJ65" s="6">
        <v>2514</v>
      </c>
      <c r="AK65" s="6">
        <v>13209.4</v>
      </c>
      <c r="AL65" s="6">
        <v>10036.5</v>
      </c>
      <c r="AM65" s="54">
        <v>50298.3</v>
      </c>
      <c r="AN65" s="54">
        <v>39593</v>
      </c>
      <c r="AO65" s="6">
        <v>10358.9</v>
      </c>
      <c r="AP65" s="6">
        <v>8353.4</v>
      </c>
      <c r="AQ65" s="6">
        <v>17827.2</v>
      </c>
      <c r="AR65" s="6">
        <v>7058.5</v>
      </c>
      <c r="AS65" s="6">
        <v>8.1999999999999993</v>
      </c>
      <c r="AT65" s="6">
        <v>12.8</v>
      </c>
      <c r="AU65" s="7"/>
      <c r="AV65" s="7"/>
      <c r="AW65" s="6">
        <v>25289.3</v>
      </c>
      <c r="AX65" s="6">
        <v>11964.5</v>
      </c>
      <c r="AY65" s="6">
        <v>23393.200000000001</v>
      </c>
      <c r="AZ65" s="6">
        <v>10540.6</v>
      </c>
      <c r="BA65" s="6">
        <v>2737.3</v>
      </c>
      <c r="BB65" s="6">
        <v>1.96</v>
      </c>
      <c r="BC65" s="6">
        <v>0.97</v>
      </c>
      <c r="BD65" s="6">
        <v>0.36</v>
      </c>
      <c r="BE65" s="6">
        <v>0.06</v>
      </c>
      <c r="BF65" s="6">
        <v>5.6459999999999999</v>
      </c>
      <c r="BG65" s="6">
        <v>3.5779999999999998</v>
      </c>
      <c r="BH65" s="6">
        <v>45.3</v>
      </c>
      <c r="BI65" s="6">
        <v>352.3</v>
      </c>
      <c r="BJ65" s="6">
        <v>0.4</v>
      </c>
      <c r="BK65" s="6"/>
      <c r="BL65" s="6"/>
      <c r="BM65" s="6"/>
      <c r="BN65" s="6"/>
      <c r="BO65" s="6"/>
      <c r="BP65" s="6"/>
    </row>
    <row r="66" spans="1:68" ht="12.5">
      <c r="A66" s="5">
        <v>41699</v>
      </c>
      <c r="B66" s="6">
        <v>2710</v>
      </c>
      <c r="C66" s="6">
        <v>1437</v>
      </c>
      <c r="D66" s="6">
        <v>4867.5</v>
      </c>
      <c r="E66" s="6"/>
      <c r="F66" s="6"/>
      <c r="G66" s="6"/>
      <c r="H66" s="6">
        <v>0</v>
      </c>
      <c r="I66" s="6">
        <v>0</v>
      </c>
      <c r="J66" s="6">
        <v>467248.5</v>
      </c>
      <c r="K66" s="6">
        <v>185819.7</v>
      </c>
      <c r="L66" s="6">
        <v>44919</v>
      </c>
      <c r="M66" s="6">
        <v>10.4</v>
      </c>
      <c r="N66" s="6">
        <v>17.100000000000001</v>
      </c>
      <c r="O66" s="6">
        <v>13834</v>
      </c>
      <c r="P66" s="6">
        <v>6425.2</v>
      </c>
      <c r="Q66" s="6">
        <v>161963.6</v>
      </c>
      <c r="R66" s="6">
        <v>130116.8</v>
      </c>
      <c r="S66" s="6">
        <v>81700</v>
      </c>
      <c r="T66" s="6">
        <v>69865.7</v>
      </c>
      <c r="U66" s="6">
        <v>88361.5</v>
      </c>
      <c r="V66" s="6">
        <v>59962.1</v>
      </c>
      <c r="W66" s="6">
        <v>8778.2999999999993</v>
      </c>
      <c r="X66" s="6">
        <v>6497.1</v>
      </c>
      <c r="Y66" s="6">
        <v>777132</v>
      </c>
      <c r="Z66" s="6" t="s">
        <v>158</v>
      </c>
      <c r="AA66" s="6">
        <v>1352613.2</v>
      </c>
      <c r="AB66" s="6">
        <v>133258.1</v>
      </c>
      <c r="AC66" s="6">
        <v>293.39999999999998</v>
      </c>
      <c r="AD66" s="6">
        <v>3249</v>
      </c>
      <c r="AE66" s="6">
        <v>133390.5</v>
      </c>
      <c r="AF66" s="6">
        <v>73747.5</v>
      </c>
      <c r="AG66" s="6">
        <v>1347145</v>
      </c>
      <c r="AH66" s="6">
        <v>133509.29999999999</v>
      </c>
      <c r="AI66" s="6">
        <v>1047.5</v>
      </c>
      <c r="AJ66" s="6">
        <v>2514</v>
      </c>
      <c r="AK66" s="6">
        <v>13225.8</v>
      </c>
      <c r="AL66" s="6">
        <v>10047.5</v>
      </c>
      <c r="AM66" s="6">
        <v>50306.7</v>
      </c>
      <c r="AN66" s="6">
        <v>39598.800000000003</v>
      </c>
      <c r="AO66" s="6">
        <v>10376.299999999999</v>
      </c>
      <c r="AP66" s="6">
        <v>8367.7999999999993</v>
      </c>
      <c r="AQ66" s="6">
        <v>17841.400000000001</v>
      </c>
      <c r="AR66" s="6">
        <v>7064.1</v>
      </c>
      <c r="AS66" s="6">
        <v>8.1999999999999993</v>
      </c>
      <c r="AT66" s="6">
        <v>12.8</v>
      </c>
      <c r="AU66" s="7"/>
      <c r="AV66" s="7"/>
      <c r="AW66" s="6">
        <v>25425.3</v>
      </c>
      <c r="AX66" s="6">
        <v>12028.9</v>
      </c>
      <c r="AY66" s="6">
        <v>23525.4</v>
      </c>
      <c r="AZ66" s="6">
        <v>10599.9</v>
      </c>
      <c r="BA66" s="9">
        <v>2761.3</v>
      </c>
      <c r="BB66" s="6">
        <v>1.96</v>
      </c>
      <c r="BC66" s="6">
        <v>0.97</v>
      </c>
      <c r="BD66" s="6">
        <v>0.36</v>
      </c>
      <c r="BE66" s="6">
        <v>0.06</v>
      </c>
      <c r="BF66" s="6">
        <v>5.6459999999999999</v>
      </c>
      <c r="BG66" s="6">
        <v>3.5779999999999998</v>
      </c>
      <c r="BH66" s="6">
        <v>45.3</v>
      </c>
      <c r="BI66" s="6">
        <v>354.4</v>
      </c>
      <c r="BJ66" s="6">
        <v>0.4</v>
      </c>
      <c r="BK66" s="6">
        <v>3813.34</v>
      </c>
      <c r="BL66" s="6">
        <v>24</v>
      </c>
      <c r="BM66" s="6">
        <v>0</v>
      </c>
      <c r="BN66" s="6">
        <v>0</v>
      </c>
      <c r="BO66" s="6">
        <v>6.6835626666666662E-2</v>
      </c>
      <c r="BP66" s="6">
        <v>0</v>
      </c>
    </row>
    <row r="67" spans="1:68" ht="12.5">
      <c r="A67" s="5">
        <v>41700</v>
      </c>
      <c r="B67" s="6">
        <v>2710</v>
      </c>
      <c r="C67" s="6">
        <v>1437</v>
      </c>
      <c r="D67" s="6">
        <v>4867.5</v>
      </c>
      <c r="E67" s="6"/>
      <c r="F67" s="6"/>
      <c r="G67" s="6"/>
      <c r="H67" s="6">
        <v>0</v>
      </c>
      <c r="I67" s="6">
        <v>0</v>
      </c>
      <c r="J67" s="6">
        <v>467518.5</v>
      </c>
      <c r="K67" s="6">
        <v>185925.1</v>
      </c>
      <c r="L67" s="6">
        <v>44943</v>
      </c>
      <c r="M67" s="6">
        <v>10.4</v>
      </c>
      <c r="N67" s="6">
        <v>17.100000000000001</v>
      </c>
      <c r="O67" s="6">
        <v>13834</v>
      </c>
      <c r="P67" s="6">
        <v>6425.2</v>
      </c>
      <c r="Q67" s="6">
        <v>161993.5</v>
      </c>
      <c r="R67" s="6">
        <v>130141</v>
      </c>
      <c r="S67" s="6">
        <v>81715.5</v>
      </c>
      <c r="T67" s="6">
        <v>69877.899999999994</v>
      </c>
      <c r="U67" s="6">
        <v>88370.2</v>
      </c>
      <c r="V67" s="6">
        <v>59968.9</v>
      </c>
      <c r="W67" s="6">
        <v>8778.2999999999993</v>
      </c>
      <c r="X67" s="6">
        <v>6497.1</v>
      </c>
      <c r="Y67" s="6">
        <v>777409.5</v>
      </c>
      <c r="Z67" s="6">
        <v>406706.9</v>
      </c>
      <c r="AA67" s="6">
        <v>1352854</v>
      </c>
      <c r="AB67" s="6">
        <v>133282.1</v>
      </c>
      <c r="AC67" s="6">
        <v>293.39999999999998</v>
      </c>
      <c r="AD67" s="6">
        <v>3249</v>
      </c>
      <c r="AE67" s="6">
        <v>133638.1</v>
      </c>
      <c r="AF67" s="6">
        <v>73879</v>
      </c>
      <c r="AG67" s="6">
        <v>1347387.3</v>
      </c>
      <c r="AH67" s="6">
        <v>133533.29999999999</v>
      </c>
      <c r="AI67" s="6">
        <v>1047.5</v>
      </c>
      <c r="AJ67" s="6">
        <v>2514</v>
      </c>
      <c r="AK67" s="6">
        <v>13242</v>
      </c>
      <c r="AL67" s="6">
        <v>10058.4</v>
      </c>
      <c r="AM67" s="6">
        <v>50313.2</v>
      </c>
      <c r="AN67" s="6">
        <v>39603.1</v>
      </c>
      <c r="AO67" s="6">
        <v>10395.6</v>
      </c>
      <c r="AP67" s="6">
        <v>8383.1</v>
      </c>
      <c r="AQ67" s="6">
        <v>17864.3</v>
      </c>
      <c r="AR67" s="6">
        <v>7073.2</v>
      </c>
      <c r="AS67" s="6">
        <v>8.1999999999999993</v>
      </c>
      <c r="AT67" s="6">
        <v>12.8</v>
      </c>
      <c r="AU67" s="7"/>
      <c r="AV67" s="7"/>
      <c r="AW67" s="6">
        <v>25561.8</v>
      </c>
      <c r="AX67" s="6">
        <v>12093.4</v>
      </c>
      <c r="AY67" s="6">
        <v>23659.4</v>
      </c>
      <c r="AZ67" s="6">
        <v>10660.1</v>
      </c>
      <c r="BA67" s="9">
        <v>2785.3</v>
      </c>
      <c r="BB67" s="6">
        <v>1.96</v>
      </c>
      <c r="BC67" s="6">
        <v>0.97</v>
      </c>
      <c r="BD67" s="6">
        <v>0.36</v>
      </c>
      <c r="BE67" s="6">
        <v>0.06</v>
      </c>
      <c r="BF67" s="6">
        <v>5.6459999999999999</v>
      </c>
      <c r="BG67" s="6">
        <v>3.5779999999999998</v>
      </c>
      <c r="BH67" s="6">
        <v>45.3</v>
      </c>
      <c r="BI67" s="6">
        <v>355.9</v>
      </c>
      <c r="BJ67" s="6">
        <v>0.4</v>
      </c>
      <c r="BK67" s="6">
        <v>3805.8599999999997</v>
      </c>
      <c r="BL67" s="6">
        <v>24</v>
      </c>
      <c r="BM67" s="6">
        <v>0</v>
      </c>
      <c r="BN67" s="6">
        <v>0</v>
      </c>
      <c r="BO67" s="6">
        <v>6.6755839999999997E-2</v>
      </c>
      <c r="BP67" s="6">
        <v>0</v>
      </c>
    </row>
    <row r="68" spans="1:68" ht="12.5">
      <c r="A68" s="5">
        <v>41701</v>
      </c>
      <c r="B68" s="6">
        <v>2710</v>
      </c>
      <c r="C68" s="6">
        <v>1437</v>
      </c>
      <c r="D68" s="6">
        <v>4867.5</v>
      </c>
      <c r="E68" s="6"/>
      <c r="F68" s="6"/>
      <c r="G68" s="6"/>
      <c r="H68" s="6">
        <v>0</v>
      </c>
      <c r="I68" s="6">
        <v>0</v>
      </c>
      <c r="J68" s="6">
        <v>467791</v>
      </c>
      <c r="K68" s="6">
        <v>186031.3</v>
      </c>
      <c r="L68" s="6">
        <v>44967</v>
      </c>
      <c r="M68" s="6">
        <v>10.4</v>
      </c>
      <c r="N68" s="6">
        <v>17.100000000000001</v>
      </c>
      <c r="O68" s="6">
        <v>13834</v>
      </c>
      <c r="P68" s="6">
        <v>6425.2</v>
      </c>
      <c r="Q68" s="6">
        <v>162021.5</v>
      </c>
      <c r="R68" s="6">
        <v>130163.6</v>
      </c>
      <c r="S68" s="6">
        <v>81733.2</v>
      </c>
      <c r="T68" s="6">
        <v>69891.3</v>
      </c>
      <c r="U68" s="6">
        <v>88379.8</v>
      </c>
      <c r="V68" s="6">
        <v>59976</v>
      </c>
      <c r="W68" s="6">
        <v>8778.2999999999993</v>
      </c>
      <c r="X68" s="6">
        <v>6497.1</v>
      </c>
      <c r="Y68" s="6">
        <v>777629.5</v>
      </c>
      <c r="Z68" s="6">
        <v>406821.1</v>
      </c>
      <c r="AA68" s="6">
        <v>1353057</v>
      </c>
      <c r="AB68" s="6">
        <v>133306.1</v>
      </c>
      <c r="AC68" s="6">
        <v>293.39999999999998</v>
      </c>
      <c r="AD68" s="6">
        <v>3249</v>
      </c>
      <c r="AE68" s="6">
        <v>133957.9</v>
      </c>
      <c r="AF68" s="6">
        <v>74038.2</v>
      </c>
      <c r="AG68" s="6">
        <v>1347709.1</v>
      </c>
      <c r="AH68" s="6">
        <v>133557.29999999999</v>
      </c>
      <c r="AI68" s="6">
        <v>1047.5</v>
      </c>
      <c r="AJ68" s="6">
        <v>2514</v>
      </c>
      <c r="AK68" s="6">
        <v>13258.5</v>
      </c>
      <c r="AL68" s="6">
        <v>10069.4</v>
      </c>
      <c r="AM68" s="6">
        <v>50321.8</v>
      </c>
      <c r="AN68" s="6">
        <v>39609.1</v>
      </c>
      <c r="AO68" s="6">
        <v>10412.9</v>
      </c>
      <c r="AP68" s="6">
        <v>8397.6</v>
      </c>
      <c r="AQ68" s="6">
        <v>17897.400000000001</v>
      </c>
      <c r="AR68" s="6">
        <v>7086.3</v>
      </c>
      <c r="AS68" s="6">
        <v>8.1999999999999993</v>
      </c>
      <c r="AT68" s="6">
        <v>12.8</v>
      </c>
      <c r="AU68" s="7"/>
      <c r="AV68" s="7"/>
      <c r="AW68" s="6">
        <v>25698.6</v>
      </c>
      <c r="AX68" s="6">
        <v>12158.1</v>
      </c>
      <c r="AY68" s="6">
        <v>23788.799999999999</v>
      </c>
      <c r="AZ68" s="6">
        <v>10718.2</v>
      </c>
      <c r="BA68" s="9">
        <v>2809.3</v>
      </c>
      <c r="BB68" s="6">
        <v>1.96</v>
      </c>
      <c r="BC68" s="6">
        <v>0.97</v>
      </c>
      <c r="BD68" s="6">
        <v>0.36</v>
      </c>
      <c r="BE68" s="6">
        <v>0.06</v>
      </c>
      <c r="BF68" s="6">
        <v>5.6459999999999999</v>
      </c>
      <c r="BG68" s="6">
        <v>3.5779999999999998</v>
      </c>
      <c r="BH68" s="6">
        <v>45.3</v>
      </c>
      <c r="BI68" s="6">
        <v>356.6</v>
      </c>
      <c r="BJ68" s="6">
        <v>0.4</v>
      </c>
      <c r="BK68" s="6">
        <v>3803.616</v>
      </c>
      <c r="BL68" s="6">
        <v>24</v>
      </c>
      <c r="BM68" s="6">
        <v>0</v>
      </c>
      <c r="BN68" s="6">
        <v>0.1000000000003638</v>
      </c>
      <c r="BO68" s="6">
        <v>6.6731904000000009E-2</v>
      </c>
      <c r="BP68" s="6">
        <v>0.78200000000284497</v>
      </c>
    </row>
    <row r="69" spans="1:68" ht="12.5">
      <c r="A69" s="5">
        <v>41702</v>
      </c>
      <c r="B69" s="6">
        <v>2710.4</v>
      </c>
      <c r="C69" s="6">
        <v>1437.1</v>
      </c>
      <c r="D69" s="6">
        <v>4868.3</v>
      </c>
      <c r="E69" s="6"/>
      <c r="F69" s="6"/>
      <c r="G69" s="6"/>
      <c r="H69" s="6">
        <v>0</v>
      </c>
      <c r="I69" s="6">
        <v>0</v>
      </c>
      <c r="J69" s="6">
        <v>468063.1</v>
      </c>
      <c r="K69" s="6">
        <v>186137.4</v>
      </c>
      <c r="L69" s="6">
        <v>44991</v>
      </c>
      <c r="M69" s="6">
        <v>10.4</v>
      </c>
      <c r="N69" s="6">
        <v>17.100000000000001</v>
      </c>
      <c r="O69" s="6">
        <v>13834</v>
      </c>
      <c r="P69" s="6">
        <v>6425.2</v>
      </c>
      <c r="Q69" s="6">
        <v>162050</v>
      </c>
      <c r="R69" s="6">
        <v>130186.6</v>
      </c>
      <c r="S69" s="6">
        <v>81748.5</v>
      </c>
      <c r="T69" s="6">
        <v>69903.600000000006</v>
      </c>
      <c r="U69" s="6">
        <v>88390.1</v>
      </c>
      <c r="V69" s="6">
        <v>59983.7</v>
      </c>
      <c r="W69" s="6">
        <v>8778.2999999999993</v>
      </c>
      <c r="X69" s="6">
        <v>6497.1</v>
      </c>
      <c r="Y69" s="6">
        <v>777796.6</v>
      </c>
      <c r="Z69" s="6">
        <v>406912.1</v>
      </c>
      <c r="AA69" s="6">
        <v>1353216.3</v>
      </c>
      <c r="AB69" s="6">
        <v>133330.1</v>
      </c>
      <c r="AC69" s="6">
        <v>293.39999999999998</v>
      </c>
      <c r="AD69" s="6">
        <v>3249</v>
      </c>
      <c r="AE69" s="6">
        <v>134314.6</v>
      </c>
      <c r="AF69" s="6">
        <v>74213.7</v>
      </c>
      <c r="AG69" s="6">
        <v>1348066.2</v>
      </c>
      <c r="AH69" s="6">
        <v>133581.29999999999</v>
      </c>
      <c r="AI69" s="6">
        <v>1047.5</v>
      </c>
      <c r="AJ69" s="6">
        <v>2514</v>
      </c>
      <c r="AK69" s="6">
        <v>13274.9</v>
      </c>
      <c r="AL69" s="6">
        <v>10080.5</v>
      </c>
      <c r="AM69" s="6">
        <v>50330.9</v>
      </c>
      <c r="AN69" s="6">
        <v>39615.5</v>
      </c>
      <c r="AO69" s="6">
        <v>10430.1</v>
      </c>
      <c r="AP69" s="6">
        <v>8412.1</v>
      </c>
      <c r="AQ69" s="6">
        <v>17917.099999999999</v>
      </c>
      <c r="AR69" s="6">
        <v>7094.1</v>
      </c>
      <c r="AS69" s="6">
        <v>8.1999999999999993</v>
      </c>
      <c r="AT69" s="6">
        <v>12.8</v>
      </c>
      <c r="AU69" s="7"/>
      <c r="AV69" s="7"/>
      <c r="AW69" s="6">
        <v>25834.7</v>
      </c>
      <c r="AX69" s="6">
        <v>12222.8</v>
      </c>
      <c r="AY69" s="6">
        <v>23917.9</v>
      </c>
      <c r="AZ69" s="6">
        <v>10776.2</v>
      </c>
      <c r="BA69" s="9">
        <v>2833.3</v>
      </c>
      <c r="BB69" s="6">
        <v>1.96</v>
      </c>
      <c r="BC69" s="6">
        <v>0.97</v>
      </c>
      <c r="BD69" s="6">
        <v>0.36</v>
      </c>
      <c r="BE69" s="6">
        <v>0.06</v>
      </c>
      <c r="BF69" s="6">
        <v>5.6459999999999999</v>
      </c>
      <c r="BG69" s="6">
        <v>3.5779999999999998</v>
      </c>
      <c r="BH69" s="6">
        <v>45.3</v>
      </c>
      <c r="BI69" s="6">
        <v>357.2</v>
      </c>
      <c r="BJ69" s="6">
        <v>0.4</v>
      </c>
      <c r="BK69" s="6">
        <v>3821.5680000000002</v>
      </c>
      <c r="BL69" s="6">
        <v>24</v>
      </c>
      <c r="BM69" s="6">
        <v>0</v>
      </c>
      <c r="BN69" s="6">
        <v>0</v>
      </c>
      <c r="BO69" s="6">
        <v>6.6923391999999998E-2</v>
      </c>
      <c r="BP69" s="6">
        <v>0</v>
      </c>
    </row>
    <row r="70" spans="1:68" ht="12.5">
      <c r="A70" s="5">
        <v>41703</v>
      </c>
      <c r="B70" s="6">
        <v>2710.4</v>
      </c>
      <c r="C70" s="6">
        <v>1437.1</v>
      </c>
      <c r="D70" s="6">
        <v>4868.3</v>
      </c>
      <c r="E70" s="6"/>
      <c r="F70" s="6"/>
      <c r="G70" s="6"/>
      <c r="H70" s="6">
        <v>0</v>
      </c>
      <c r="I70" s="6">
        <v>0</v>
      </c>
      <c r="J70" s="6">
        <v>468338.7</v>
      </c>
      <c r="K70" s="6">
        <v>186244.5</v>
      </c>
      <c r="L70" s="6">
        <v>45015</v>
      </c>
      <c r="M70" s="6">
        <v>10.4</v>
      </c>
      <c r="N70" s="6">
        <v>17.100000000000001</v>
      </c>
      <c r="O70" s="6">
        <v>13834</v>
      </c>
      <c r="P70" s="6">
        <v>6425.2</v>
      </c>
      <c r="Q70" s="6">
        <v>162078.20000000001</v>
      </c>
      <c r="R70" s="6">
        <v>130209.3</v>
      </c>
      <c r="S70" s="6">
        <v>81763.899999999994</v>
      </c>
      <c r="T70" s="6">
        <v>69916</v>
      </c>
      <c r="U70" s="6">
        <v>88400.7</v>
      </c>
      <c r="V70" s="6">
        <v>59991.7</v>
      </c>
      <c r="W70" s="6">
        <v>8778.2999999999993</v>
      </c>
      <c r="X70" s="6">
        <v>6497.1</v>
      </c>
      <c r="Y70" s="6">
        <v>777978.6</v>
      </c>
      <c r="Z70" s="6">
        <v>407005.5</v>
      </c>
      <c r="AA70" s="6">
        <v>1353387.9</v>
      </c>
      <c r="AB70" s="6">
        <v>133354.1</v>
      </c>
      <c r="AC70" s="6">
        <v>293.39999999999998</v>
      </c>
      <c r="AD70" s="6">
        <v>3249</v>
      </c>
      <c r="AE70" s="6">
        <v>134662.20000000001</v>
      </c>
      <c r="AF70" s="6">
        <v>74388.899999999994</v>
      </c>
      <c r="AG70" s="6">
        <v>1348415.4</v>
      </c>
      <c r="AH70" s="6">
        <v>133605.29999999999</v>
      </c>
      <c r="AI70" s="6">
        <v>1047.5</v>
      </c>
      <c r="AJ70" s="6">
        <v>2514</v>
      </c>
      <c r="AK70" s="6">
        <v>13291.3</v>
      </c>
      <c r="AL70" s="6">
        <v>10091.700000000001</v>
      </c>
      <c r="AM70" s="6">
        <v>50340.9</v>
      </c>
      <c r="AN70" s="6">
        <v>39622.6</v>
      </c>
      <c r="AO70" s="6">
        <v>10447.299999999999</v>
      </c>
      <c r="AP70" s="6">
        <v>8426.5</v>
      </c>
      <c r="AQ70" s="6">
        <v>17937.599999999999</v>
      </c>
      <c r="AR70" s="6">
        <v>7102.3</v>
      </c>
      <c r="AS70" s="6">
        <v>8.1999999999999993</v>
      </c>
      <c r="AT70" s="6">
        <v>12.8</v>
      </c>
      <c r="AU70" s="7"/>
      <c r="AV70" s="7"/>
      <c r="AW70" s="6">
        <v>25971.3</v>
      </c>
      <c r="AX70" s="6">
        <v>12287.6</v>
      </c>
      <c r="AY70" s="6">
        <v>24047.1</v>
      </c>
      <c r="AZ70" s="6">
        <v>10834.2</v>
      </c>
      <c r="BA70" s="9">
        <v>2857.3</v>
      </c>
      <c r="BB70" s="6">
        <v>1.96</v>
      </c>
      <c r="BC70" s="6">
        <v>0.97</v>
      </c>
      <c r="BD70" s="6">
        <v>0.36</v>
      </c>
      <c r="BE70" s="6">
        <v>0.06</v>
      </c>
      <c r="BF70" s="6">
        <v>5.6459999999999999</v>
      </c>
      <c r="BG70" s="6">
        <v>3.5779999999999998</v>
      </c>
      <c r="BH70" s="6">
        <v>45.3</v>
      </c>
      <c r="BI70" s="6">
        <v>357.6</v>
      </c>
      <c r="BJ70" s="6">
        <v>0.4</v>
      </c>
      <c r="BK70" s="6">
        <v>3813.34</v>
      </c>
      <c r="BL70" s="6">
        <v>24</v>
      </c>
      <c r="BM70" s="6">
        <v>0</v>
      </c>
      <c r="BN70" s="6">
        <v>0</v>
      </c>
      <c r="BO70" s="6">
        <v>6.6835626666666662E-2</v>
      </c>
      <c r="BP70" s="6">
        <v>0</v>
      </c>
    </row>
    <row r="71" spans="1:68" ht="12.5">
      <c r="A71" s="5">
        <v>41704</v>
      </c>
      <c r="B71" s="6">
        <v>2710.4</v>
      </c>
      <c r="C71" s="6">
        <v>1437.1</v>
      </c>
      <c r="D71" s="6">
        <v>4868.3</v>
      </c>
      <c r="E71" s="6"/>
      <c r="F71" s="6"/>
      <c r="G71" s="6"/>
      <c r="H71" s="6">
        <v>0</v>
      </c>
      <c r="I71" s="6">
        <v>0</v>
      </c>
      <c r="J71" s="6">
        <v>468617.3</v>
      </c>
      <c r="K71" s="6">
        <v>186352.7</v>
      </c>
      <c r="L71" s="6">
        <v>45039</v>
      </c>
      <c r="M71" s="6">
        <v>10.4</v>
      </c>
      <c r="N71" s="6">
        <v>17.100000000000001</v>
      </c>
      <c r="O71" s="6">
        <v>13834</v>
      </c>
      <c r="P71" s="6">
        <v>6425.2</v>
      </c>
      <c r="Q71" s="6">
        <v>162106.79999999999</v>
      </c>
      <c r="R71" s="6">
        <v>130232.5</v>
      </c>
      <c r="S71" s="6">
        <v>81779.600000000006</v>
      </c>
      <c r="T71" s="6">
        <v>69928.5</v>
      </c>
      <c r="U71" s="6">
        <v>88410.9</v>
      </c>
      <c r="V71" s="6">
        <v>59999.4</v>
      </c>
      <c r="W71" s="6">
        <v>8778.2999999999993</v>
      </c>
      <c r="X71" s="6">
        <v>6497.1</v>
      </c>
      <c r="Y71" s="6">
        <v>778175.1</v>
      </c>
      <c r="Z71" s="6">
        <v>407096.4</v>
      </c>
      <c r="AA71" s="6">
        <v>1353521.2</v>
      </c>
      <c r="AB71" s="6">
        <v>133378.1</v>
      </c>
      <c r="AC71" s="6">
        <v>293.39999999999998</v>
      </c>
      <c r="AD71" s="6">
        <v>3249</v>
      </c>
      <c r="AE71" s="6">
        <v>135000.20000000001</v>
      </c>
      <c r="AF71" s="6">
        <v>74569.899999999994</v>
      </c>
      <c r="AG71" s="6">
        <v>1348754.5</v>
      </c>
      <c r="AH71" s="6">
        <v>133629.29999999999</v>
      </c>
      <c r="AI71" s="6">
        <v>1047.5</v>
      </c>
      <c r="AJ71" s="6">
        <v>2514</v>
      </c>
      <c r="AK71" s="6">
        <v>13307.4</v>
      </c>
      <c r="AL71" s="6">
        <v>10102.5</v>
      </c>
      <c r="AM71" s="6">
        <v>50351.8</v>
      </c>
      <c r="AN71" s="6">
        <v>39630.400000000001</v>
      </c>
      <c r="AO71" s="6">
        <v>10464.6</v>
      </c>
      <c r="AP71" s="6">
        <v>8441</v>
      </c>
      <c r="AQ71" s="6">
        <v>17959.3</v>
      </c>
      <c r="AR71" s="6">
        <v>7110.9</v>
      </c>
      <c r="AS71" s="6">
        <v>8.1999999999999993</v>
      </c>
      <c r="AT71" s="6">
        <v>12.8</v>
      </c>
      <c r="AU71" s="7"/>
      <c r="AV71" s="7"/>
      <c r="AW71" s="6">
        <v>26107.7</v>
      </c>
      <c r="AX71" s="6">
        <v>12352.2</v>
      </c>
      <c r="AY71" s="6">
        <v>24176.3</v>
      </c>
      <c r="AZ71" s="6">
        <v>10892.2</v>
      </c>
      <c r="BA71" s="9">
        <v>2881.3</v>
      </c>
      <c r="BB71" s="6">
        <v>1.96</v>
      </c>
      <c r="BC71" s="6">
        <v>0.97</v>
      </c>
      <c r="BD71" s="6">
        <v>0.36</v>
      </c>
      <c r="BE71" s="6">
        <v>0.06</v>
      </c>
      <c r="BF71" s="6">
        <v>5.6459999999999999</v>
      </c>
      <c r="BG71" s="6">
        <v>3.5779999999999998</v>
      </c>
      <c r="BH71" s="6">
        <v>45.3</v>
      </c>
      <c r="BI71" s="6">
        <v>357.6</v>
      </c>
      <c r="BJ71" s="6">
        <v>0.4</v>
      </c>
      <c r="BK71" s="6">
        <v>3811.8440000000001</v>
      </c>
      <c r="BL71" s="6">
        <v>24</v>
      </c>
      <c r="BM71" s="6">
        <v>0</v>
      </c>
      <c r="BN71" s="6">
        <v>0</v>
      </c>
      <c r="BO71" s="6">
        <v>6.6819669333333317E-2</v>
      </c>
      <c r="BP71" s="6">
        <v>0</v>
      </c>
    </row>
    <row r="72" spans="1:68" ht="12.5">
      <c r="A72" s="5">
        <v>41705</v>
      </c>
      <c r="B72" s="6">
        <v>2710.4</v>
      </c>
      <c r="C72" s="6">
        <v>1437.1</v>
      </c>
      <c r="D72" s="6">
        <v>4868.3</v>
      </c>
      <c r="E72" s="6"/>
      <c r="F72" s="6"/>
      <c r="G72" s="6"/>
      <c r="H72" s="6">
        <v>0</v>
      </c>
      <c r="I72" s="6">
        <v>0</v>
      </c>
      <c r="J72" s="6">
        <v>468894.2</v>
      </c>
      <c r="K72" s="6">
        <v>186460.4</v>
      </c>
      <c r="L72" s="6">
        <v>45063</v>
      </c>
      <c r="M72" s="6">
        <v>10.4</v>
      </c>
      <c r="N72" s="6">
        <v>17.100000000000001</v>
      </c>
      <c r="O72" s="6">
        <v>13834</v>
      </c>
      <c r="P72" s="6">
        <v>6425.2</v>
      </c>
      <c r="Q72" s="6">
        <v>162134.79999999999</v>
      </c>
      <c r="R72" s="6">
        <v>130255.2</v>
      </c>
      <c r="S72" s="6">
        <v>81794.399999999994</v>
      </c>
      <c r="T72" s="6">
        <v>69940.800000000003</v>
      </c>
      <c r="U72" s="6">
        <v>88421.4</v>
      </c>
      <c r="V72" s="6">
        <v>60007.199999999997</v>
      </c>
      <c r="W72" s="6">
        <v>8778.2999999999993</v>
      </c>
      <c r="X72" s="6">
        <v>6497.1</v>
      </c>
      <c r="Y72" s="6">
        <v>778372.7</v>
      </c>
      <c r="Z72" s="6">
        <v>407191.2</v>
      </c>
      <c r="AA72" s="6">
        <v>1353759.9</v>
      </c>
      <c r="AB72" s="6">
        <v>133402.1</v>
      </c>
      <c r="AC72" s="6">
        <v>293.39999999999998</v>
      </c>
      <c r="AD72" s="6">
        <v>3249</v>
      </c>
      <c r="AE72" s="6">
        <v>135327.6</v>
      </c>
      <c r="AF72" s="6">
        <v>74742.100000000006</v>
      </c>
      <c r="AG72" s="6">
        <v>1349084.1</v>
      </c>
      <c r="AH72" s="6">
        <v>133653.29999999999</v>
      </c>
      <c r="AI72" s="6">
        <v>1047.5</v>
      </c>
      <c r="AJ72" s="6">
        <v>2514</v>
      </c>
      <c r="AK72" s="6">
        <v>13323.9</v>
      </c>
      <c r="AL72" s="6">
        <v>10113.700000000001</v>
      </c>
      <c r="AM72" s="6">
        <v>50359.8</v>
      </c>
      <c r="AN72" s="6">
        <v>39635.9</v>
      </c>
      <c r="AO72" s="6">
        <v>10482.1</v>
      </c>
      <c r="AP72" s="6">
        <v>8455.7000000000007</v>
      </c>
      <c r="AQ72" s="6">
        <v>17976.2</v>
      </c>
      <c r="AR72" s="6">
        <v>7117.5</v>
      </c>
      <c r="AS72" s="6">
        <v>8.1999999999999993</v>
      </c>
      <c r="AT72" s="6">
        <v>12.8</v>
      </c>
      <c r="AU72" s="7"/>
      <c r="AV72" s="7"/>
      <c r="AW72" s="6">
        <v>26244.6</v>
      </c>
      <c r="AX72" s="6">
        <v>12417.2</v>
      </c>
      <c r="AY72" s="6">
        <v>24305.4</v>
      </c>
      <c r="AZ72" s="6">
        <v>10950.4</v>
      </c>
      <c r="BA72" s="9">
        <v>2905.3</v>
      </c>
      <c r="BB72" s="6">
        <v>1.96</v>
      </c>
      <c r="BC72" s="6">
        <v>0.97</v>
      </c>
      <c r="BD72" s="6">
        <v>0.36</v>
      </c>
      <c r="BE72" s="6">
        <v>0.06</v>
      </c>
      <c r="BF72" s="6">
        <v>5.6459999999999999</v>
      </c>
      <c r="BG72" s="6">
        <v>3.5779999999999998</v>
      </c>
      <c r="BH72" s="6">
        <v>45.3</v>
      </c>
      <c r="BI72" s="6">
        <v>357.6</v>
      </c>
      <c r="BJ72" s="6">
        <v>0.4</v>
      </c>
      <c r="BK72" s="6">
        <v>3802.12</v>
      </c>
      <c r="BL72" s="6">
        <v>24</v>
      </c>
      <c r="BM72" s="6">
        <v>0</v>
      </c>
      <c r="BN72" s="6">
        <v>0</v>
      </c>
      <c r="BO72" s="6">
        <v>6.6715946666666665E-2</v>
      </c>
      <c r="BP72" s="6">
        <v>0</v>
      </c>
    </row>
    <row r="73" spans="1:68" ht="12.5">
      <c r="A73" s="5">
        <v>41706</v>
      </c>
      <c r="B73" s="6">
        <v>2710.4</v>
      </c>
      <c r="C73" s="6">
        <v>1437.1</v>
      </c>
      <c r="D73" s="6">
        <v>4868.3</v>
      </c>
      <c r="E73" s="6"/>
      <c r="F73" s="6"/>
      <c r="G73" s="6"/>
      <c r="H73" s="6">
        <v>0</v>
      </c>
      <c r="I73" s="6">
        <v>0</v>
      </c>
      <c r="J73" s="6">
        <v>469162.7</v>
      </c>
      <c r="K73" s="6">
        <v>186565.1</v>
      </c>
      <c r="L73" s="6">
        <v>45087</v>
      </c>
      <c r="M73" s="6">
        <v>10.4</v>
      </c>
      <c r="N73" s="6">
        <v>17.100000000000001</v>
      </c>
      <c r="O73" s="6">
        <v>13834</v>
      </c>
      <c r="P73" s="6">
        <v>6425.2</v>
      </c>
      <c r="Q73" s="9">
        <v>162162.20000000001</v>
      </c>
      <c r="R73" s="9">
        <v>130277.4</v>
      </c>
      <c r="S73" s="9">
        <v>81810.600000000006</v>
      </c>
      <c r="T73" s="9">
        <v>69953.5</v>
      </c>
      <c r="U73" s="9">
        <v>88431.1</v>
      </c>
      <c r="V73" s="9">
        <v>60014.8</v>
      </c>
      <c r="W73" s="6">
        <v>8778.2999999999993</v>
      </c>
      <c r="X73" s="6">
        <v>6497.1</v>
      </c>
      <c r="Y73" s="9">
        <v>778567.5</v>
      </c>
      <c r="Z73" s="9">
        <v>407281.5</v>
      </c>
      <c r="AA73" s="9">
        <v>1353945.2</v>
      </c>
      <c r="AB73" s="6">
        <v>133426.1</v>
      </c>
      <c r="AC73" s="6">
        <v>293.39999999999998</v>
      </c>
      <c r="AD73" s="6">
        <v>3249</v>
      </c>
      <c r="AE73" s="9">
        <v>135657.4</v>
      </c>
      <c r="AF73" s="9">
        <v>74919.199999999997</v>
      </c>
      <c r="AG73" s="9">
        <v>1349413.9</v>
      </c>
      <c r="AH73" s="6">
        <v>133677.29999999999</v>
      </c>
      <c r="AI73" s="6">
        <v>1047.5</v>
      </c>
      <c r="AJ73" s="6">
        <v>2514</v>
      </c>
      <c r="AK73" s="6">
        <v>13340.1</v>
      </c>
      <c r="AL73" s="6">
        <v>10124.6</v>
      </c>
      <c r="AM73" s="9">
        <v>50370.1</v>
      </c>
      <c r="AN73" s="9">
        <v>39643.300000000003</v>
      </c>
      <c r="AO73" s="9">
        <v>10499.3</v>
      </c>
      <c r="AP73" s="9">
        <v>8470</v>
      </c>
      <c r="AQ73" s="9">
        <v>18000.599999999999</v>
      </c>
      <c r="AR73" s="9">
        <v>7126.9</v>
      </c>
      <c r="AS73" s="6">
        <v>8.1999999999999993</v>
      </c>
      <c r="AT73" s="6">
        <v>12.8</v>
      </c>
      <c r="AU73" s="7"/>
      <c r="AV73" s="7"/>
      <c r="AW73" s="6">
        <v>26379.9</v>
      </c>
      <c r="AX73" s="6">
        <v>12481.3</v>
      </c>
      <c r="AY73" s="6">
        <v>24432.9</v>
      </c>
      <c r="AZ73" s="6">
        <v>11007.3</v>
      </c>
      <c r="BA73" s="9">
        <v>2929.3</v>
      </c>
      <c r="BB73" s="6">
        <v>1.96</v>
      </c>
      <c r="BC73" s="6">
        <v>0.97</v>
      </c>
      <c r="BD73" s="6">
        <v>0.36</v>
      </c>
      <c r="BE73" s="6">
        <v>0.06</v>
      </c>
      <c r="BF73" s="6">
        <v>5.6459999999999999</v>
      </c>
      <c r="BG73" s="6">
        <v>3.5779999999999998</v>
      </c>
      <c r="BH73" s="6">
        <v>45.3</v>
      </c>
      <c r="BI73" s="6">
        <v>357.6</v>
      </c>
      <c r="BJ73" s="6">
        <v>0.4</v>
      </c>
      <c r="BK73" s="6">
        <v>3814.0879999999997</v>
      </c>
      <c r="BL73" s="6">
        <v>24</v>
      </c>
      <c r="BM73" s="6">
        <v>0</v>
      </c>
      <c r="BN73" s="6">
        <v>0</v>
      </c>
      <c r="BO73" s="6">
        <v>6.684360533333332E-2</v>
      </c>
      <c r="BP73" s="6">
        <v>0</v>
      </c>
    </row>
    <row r="74" spans="1:68" ht="12.5">
      <c r="A74" s="5">
        <v>41707</v>
      </c>
      <c r="B74" s="6">
        <v>2710.4</v>
      </c>
      <c r="C74" s="6">
        <v>1437.1</v>
      </c>
      <c r="D74" s="6">
        <v>4868.3</v>
      </c>
      <c r="E74" s="6"/>
      <c r="F74" s="6"/>
      <c r="G74" s="6"/>
      <c r="H74" s="6">
        <v>0</v>
      </c>
      <c r="I74" s="6">
        <v>0</v>
      </c>
      <c r="J74" s="6">
        <v>469442.7</v>
      </c>
      <c r="K74" s="6">
        <v>186673.4</v>
      </c>
      <c r="L74" s="6">
        <v>45111</v>
      </c>
      <c r="M74" s="6">
        <v>10.4</v>
      </c>
      <c r="N74" s="6">
        <v>17.100000000000001</v>
      </c>
      <c r="O74" s="6">
        <v>13834</v>
      </c>
      <c r="P74" s="6">
        <v>6425.2</v>
      </c>
      <c r="Q74" s="6">
        <v>162189.9</v>
      </c>
      <c r="R74" s="6">
        <v>130299.8</v>
      </c>
      <c r="S74" s="6">
        <v>81827.3</v>
      </c>
      <c r="T74" s="6">
        <v>69966.2</v>
      </c>
      <c r="U74" s="6">
        <v>88440.4</v>
      </c>
      <c r="V74" s="6">
        <v>60022.1</v>
      </c>
      <c r="W74" s="6">
        <v>8778.2999999999993</v>
      </c>
      <c r="X74" s="6">
        <v>6497.1</v>
      </c>
      <c r="Y74" s="6">
        <v>778763.4</v>
      </c>
      <c r="Z74" s="6">
        <v>407376.8</v>
      </c>
      <c r="AA74" s="6">
        <v>1354131.4</v>
      </c>
      <c r="AB74" s="6">
        <v>133450.1</v>
      </c>
      <c r="AC74" s="6">
        <v>293.39999999999998</v>
      </c>
      <c r="AD74" s="6">
        <v>3249</v>
      </c>
      <c r="AE74" s="6">
        <v>136001.60000000001</v>
      </c>
      <c r="AF74" s="6">
        <v>75096.3</v>
      </c>
      <c r="AG74" s="6">
        <v>1349759.2</v>
      </c>
      <c r="AH74" s="6">
        <v>133701.29999999999</v>
      </c>
      <c r="AI74" s="6">
        <v>1047.5</v>
      </c>
      <c r="AJ74" s="6">
        <v>2514</v>
      </c>
      <c r="AK74" s="6">
        <v>13356.2</v>
      </c>
      <c r="AL74" s="6">
        <v>10135.5</v>
      </c>
      <c r="AM74" s="6">
        <v>50380.4</v>
      </c>
      <c r="AN74" s="6">
        <v>39650.6</v>
      </c>
      <c r="AO74" s="6">
        <v>10516.6</v>
      </c>
      <c r="AP74" s="6">
        <v>8484.2999999999993</v>
      </c>
      <c r="AQ74" s="9">
        <v>18029.5</v>
      </c>
      <c r="AR74" s="9">
        <v>7138.4</v>
      </c>
      <c r="AS74" s="6">
        <v>8.1999999999999993</v>
      </c>
      <c r="AT74" s="6">
        <v>12.8</v>
      </c>
      <c r="AU74" s="7"/>
      <c r="AV74" s="7"/>
      <c r="AW74" s="6">
        <v>26514.9</v>
      </c>
      <c r="AX74" s="6">
        <v>12545.2</v>
      </c>
      <c r="AY74" s="6">
        <v>24561.1</v>
      </c>
      <c r="AZ74" s="6">
        <v>11064.8</v>
      </c>
      <c r="BA74" s="9">
        <v>2953.3</v>
      </c>
      <c r="BB74" s="6">
        <v>1.96</v>
      </c>
      <c r="BC74" s="6">
        <v>0.97</v>
      </c>
      <c r="BD74" s="6">
        <v>0.36</v>
      </c>
      <c r="BE74" s="6">
        <v>0.06</v>
      </c>
      <c r="BF74" s="6">
        <v>5.7320000000000002</v>
      </c>
      <c r="BG74" s="6">
        <v>3.6349999999999998</v>
      </c>
      <c r="BH74" s="6">
        <v>45.9</v>
      </c>
      <c r="BI74" s="6">
        <v>357.6</v>
      </c>
      <c r="BJ74" s="6">
        <v>0.4</v>
      </c>
      <c r="BK74" s="6">
        <v>3811.8440000000001</v>
      </c>
      <c r="BL74" s="6">
        <v>24</v>
      </c>
      <c r="BM74" s="6">
        <v>0</v>
      </c>
      <c r="BN74" s="6">
        <v>0</v>
      </c>
      <c r="BO74" s="6">
        <v>6.6819669333333317E-2</v>
      </c>
      <c r="BP74" s="6">
        <v>0</v>
      </c>
    </row>
    <row r="75" spans="1:68" ht="12.5">
      <c r="A75" s="5">
        <v>41708</v>
      </c>
      <c r="B75" s="6">
        <v>2710.4</v>
      </c>
      <c r="C75" s="6">
        <v>1437.1</v>
      </c>
      <c r="D75" s="6">
        <v>4868.3</v>
      </c>
      <c r="E75" s="6"/>
      <c r="F75" s="6"/>
      <c r="G75" s="6"/>
      <c r="H75" s="6">
        <v>0</v>
      </c>
      <c r="I75" s="6">
        <v>0</v>
      </c>
      <c r="J75" s="6">
        <v>469721.59999999998</v>
      </c>
      <c r="K75" s="6">
        <v>186781.4</v>
      </c>
      <c r="L75" s="6">
        <v>45135</v>
      </c>
      <c r="M75" s="6">
        <v>10.4</v>
      </c>
      <c r="N75" s="6">
        <v>17.100000000000001</v>
      </c>
      <c r="O75" s="6">
        <v>13834.1</v>
      </c>
      <c r="P75" s="6">
        <v>6425.3</v>
      </c>
      <c r="Q75" s="6">
        <v>162217.29999999999</v>
      </c>
      <c r="R75" s="6">
        <v>130322</v>
      </c>
      <c r="S75" s="6">
        <v>81843</v>
      </c>
      <c r="T75" s="6">
        <v>69978.8</v>
      </c>
      <c r="U75" s="6">
        <v>88450.4</v>
      </c>
      <c r="V75" s="6">
        <v>60029.599999999999</v>
      </c>
      <c r="W75" s="6">
        <v>8778.2999999999993</v>
      </c>
      <c r="X75" s="6">
        <v>6497.1</v>
      </c>
      <c r="Y75" s="6">
        <v>778959.3</v>
      </c>
      <c r="Z75" s="6">
        <v>407481.7</v>
      </c>
      <c r="AA75" s="6">
        <v>1354316.9</v>
      </c>
      <c r="AB75" s="6">
        <v>133474.1</v>
      </c>
      <c r="AC75" s="6">
        <v>293.39999999999998</v>
      </c>
      <c r="AD75" s="6">
        <v>3249</v>
      </c>
      <c r="AE75" s="6">
        <v>136338.1</v>
      </c>
      <c r="AF75" s="6">
        <v>75261.3</v>
      </c>
      <c r="AG75" s="6">
        <v>1350096.9</v>
      </c>
      <c r="AH75" s="6">
        <v>133725.29999999999</v>
      </c>
      <c r="AI75" s="6">
        <v>1047.5</v>
      </c>
      <c r="AJ75" s="6">
        <v>2514</v>
      </c>
      <c r="AK75" s="6">
        <v>13372.7</v>
      </c>
      <c r="AL75" s="6">
        <v>10146.4</v>
      </c>
      <c r="AM75" s="6">
        <v>50392.2</v>
      </c>
      <c r="AN75" s="6">
        <v>39659.1</v>
      </c>
      <c r="AO75" s="6">
        <v>10534</v>
      </c>
      <c r="AP75" s="6">
        <v>8498.7999999999993</v>
      </c>
      <c r="AQ75" s="6">
        <v>18049.7</v>
      </c>
      <c r="AR75" s="6">
        <v>7146.4</v>
      </c>
      <c r="AS75" s="6">
        <v>8.1999999999999993</v>
      </c>
      <c r="AT75" s="6">
        <v>12.8</v>
      </c>
      <c r="AU75" s="7"/>
      <c r="AV75" s="7"/>
      <c r="AW75" s="6">
        <v>26650.1</v>
      </c>
      <c r="AX75" s="6">
        <v>12609</v>
      </c>
      <c r="AY75" s="6">
        <v>24689.1</v>
      </c>
      <c r="AZ75" s="6">
        <v>11122.3</v>
      </c>
      <c r="BA75" s="6">
        <v>2977.3</v>
      </c>
      <c r="BB75" s="6">
        <v>1.96</v>
      </c>
      <c r="BC75" s="6">
        <v>0.97</v>
      </c>
      <c r="BD75" s="6">
        <v>0.36</v>
      </c>
      <c r="BE75" s="6">
        <v>0.06</v>
      </c>
      <c r="BF75" s="6">
        <v>5.7320000000000002</v>
      </c>
      <c r="BG75" s="6">
        <v>3.6349999999999998</v>
      </c>
      <c r="BH75" s="6">
        <v>45.9</v>
      </c>
      <c r="BI75" s="6">
        <v>357.6</v>
      </c>
      <c r="BJ75" s="6">
        <v>0.4</v>
      </c>
      <c r="BK75" s="6">
        <v>3823.0639999999999</v>
      </c>
      <c r="BL75" s="6">
        <v>24</v>
      </c>
      <c r="BM75" s="6">
        <v>0</v>
      </c>
      <c r="BN75" s="6">
        <v>0</v>
      </c>
      <c r="BO75" s="6">
        <v>6.6939349333333328E-2</v>
      </c>
      <c r="BP75" s="6">
        <v>0</v>
      </c>
    </row>
    <row r="76" spans="1:68" ht="12.5">
      <c r="A76" s="5">
        <v>41709</v>
      </c>
      <c r="B76" s="6">
        <v>2711.4</v>
      </c>
      <c r="C76" s="6">
        <v>1437.7</v>
      </c>
      <c r="D76" s="6">
        <v>4869.5</v>
      </c>
      <c r="E76" s="6"/>
      <c r="F76" s="6"/>
      <c r="G76" s="6"/>
      <c r="H76" s="6">
        <v>0</v>
      </c>
      <c r="I76" s="6">
        <v>0</v>
      </c>
      <c r="J76" s="6">
        <v>470004.3</v>
      </c>
      <c r="K76" s="6">
        <v>186890.9</v>
      </c>
      <c r="L76" s="6">
        <v>45159</v>
      </c>
      <c r="M76" s="6">
        <v>10.4</v>
      </c>
      <c r="N76" s="6">
        <v>17.100000000000001</v>
      </c>
      <c r="O76" s="6">
        <v>13834.1</v>
      </c>
      <c r="P76" s="6">
        <v>6425.3</v>
      </c>
      <c r="Q76" s="6">
        <v>162245</v>
      </c>
      <c r="R76" s="6">
        <v>130344.3</v>
      </c>
      <c r="S76" s="6">
        <v>81859.7</v>
      </c>
      <c r="T76" s="6">
        <v>69992</v>
      </c>
      <c r="U76" s="6">
        <v>88460.2</v>
      </c>
      <c r="V76" s="6">
        <v>60037</v>
      </c>
      <c r="W76" s="6">
        <v>8778.2999999999993</v>
      </c>
      <c r="X76" s="6">
        <v>6497.1</v>
      </c>
      <c r="Y76" s="6">
        <v>779157.2</v>
      </c>
      <c r="Z76" s="6">
        <v>407590.7</v>
      </c>
      <c r="AA76" s="6">
        <v>1354508.3</v>
      </c>
      <c r="AB76" s="6">
        <v>133498.1</v>
      </c>
      <c r="AC76" s="6">
        <v>293.39999999999998</v>
      </c>
      <c r="AD76" s="6">
        <v>3249</v>
      </c>
      <c r="AE76" s="6">
        <v>136682.1</v>
      </c>
      <c r="AF76" s="6">
        <v>75427.100000000006</v>
      </c>
      <c r="AG76" s="6">
        <v>1350442.1</v>
      </c>
      <c r="AH76" s="6">
        <v>133749.29999999999</v>
      </c>
      <c r="AI76" s="6">
        <v>1047.5</v>
      </c>
      <c r="AJ76" s="6">
        <v>2514</v>
      </c>
      <c r="AK76" s="6">
        <v>13389.3</v>
      </c>
      <c r="AL76" s="6">
        <v>10157.5</v>
      </c>
      <c r="AM76" s="6">
        <v>50404.2</v>
      </c>
      <c r="AN76" s="6">
        <v>39667.800000000003</v>
      </c>
      <c r="AO76" s="6">
        <v>10551.6</v>
      </c>
      <c r="AP76" s="6">
        <v>8513.4</v>
      </c>
      <c r="AQ76" s="6">
        <v>18074.099999999999</v>
      </c>
      <c r="AR76" s="6">
        <v>7155.9</v>
      </c>
      <c r="AS76" s="6">
        <v>8.1999999999999993</v>
      </c>
      <c r="AT76" s="6">
        <v>12.8</v>
      </c>
      <c r="AU76" s="7"/>
      <c r="AV76" s="7"/>
      <c r="AW76" s="6">
        <v>26786.400000000001</v>
      </c>
      <c r="AX76" s="6">
        <v>12673.4</v>
      </c>
      <c r="AY76" s="6">
        <v>24817.599999999999</v>
      </c>
      <c r="AZ76" s="6">
        <v>11179.9</v>
      </c>
      <c r="BA76" s="6">
        <v>3001.3</v>
      </c>
      <c r="BB76" s="6">
        <v>1.96</v>
      </c>
      <c r="BC76" s="6">
        <v>0.97</v>
      </c>
      <c r="BD76" s="6">
        <v>0.36</v>
      </c>
      <c r="BE76" s="6">
        <v>0.06</v>
      </c>
      <c r="BF76" s="6">
        <v>5.7320000000000002</v>
      </c>
      <c r="BG76" s="6">
        <v>3.6349999999999998</v>
      </c>
      <c r="BH76" s="6">
        <v>45.9</v>
      </c>
      <c r="BI76" s="6">
        <v>357.6</v>
      </c>
      <c r="BJ76" s="6">
        <v>0.4</v>
      </c>
      <c r="BK76" s="6">
        <v>3809.6000000000004</v>
      </c>
      <c r="BL76" s="6">
        <v>24</v>
      </c>
      <c r="BM76" s="6">
        <v>0</v>
      </c>
      <c r="BN76" s="6">
        <v>0</v>
      </c>
      <c r="BO76" s="6">
        <v>6.6795733333333343E-2</v>
      </c>
      <c r="BP76" s="6">
        <v>0</v>
      </c>
    </row>
    <row r="77" spans="1:68" ht="12.5">
      <c r="A77" s="5">
        <v>41710</v>
      </c>
      <c r="B77" s="6">
        <v>2711.4</v>
      </c>
      <c r="C77" s="6">
        <v>1437.7</v>
      </c>
      <c r="D77" s="6">
        <v>4869.5</v>
      </c>
      <c r="E77" s="6"/>
      <c r="F77" s="6"/>
      <c r="G77" s="6"/>
      <c r="H77" s="6">
        <v>0</v>
      </c>
      <c r="I77" s="6">
        <v>0</v>
      </c>
      <c r="J77" s="6">
        <v>470293.6</v>
      </c>
      <c r="K77" s="6">
        <v>187002.6</v>
      </c>
      <c r="L77" s="6">
        <v>45183</v>
      </c>
      <c r="M77" s="6">
        <v>10.4</v>
      </c>
      <c r="N77" s="6">
        <v>17.100000000000001</v>
      </c>
      <c r="O77" s="6">
        <v>13834.1</v>
      </c>
      <c r="P77" s="6">
        <v>6425.3</v>
      </c>
      <c r="Q77" s="6">
        <v>162272.9</v>
      </c>
      <c r="R77" s="6">
        <v>130366.9</v>
      </c>
      <c r="S77" s="6">
        <v>81876.7</v>
      </c>
      <c r="T77" s="6">
        <v>70005.399999999994</v>
      </c>
      <c r="U77" s="6">
        <v>88470.6</v>
      </c>
      <c r="V77" s="6">
        <v>60044.9</v>
      </c>
      <c r="W77" s="6">
        <v>8778.2999999999993</v>
      </c>
      <c r="X77" s="6">
        <v>6497.1</v>
      </c>
      <c r="Y77" s="6">
        <v>779356.9</v>
      </c>
      <c r="Z77" s="6">
        <v>407694.8</v>
      </c>
      <c r="AA77" s="6">
        <v>1354700</v>
      </c>
      <c r="AB77" s="6">
        <v>133522.1</v>
      </c>
      <c r="AC77" s="6">
        <v>293.39999999999998</v>
      </c>
      <c r="AD77" s="6">
        <v>3249</v>
      </c>
      <c r="AE77" s="6">
        <v>137032.4</v>
      </c>
      <c r="AF77" s="6">
        <v>75601.5</v>
      </c>
      <c r="AG77" s="6">
        <v>1350793.4</v>
      </c>
      <c r="AH77" s="6">
        <v>133773.29999999999</v>
      </c>
      <c r="AI77" s="6">
        <v>1047.5</v>
      </c>
      <c r="AJ77" s="6">
        <v>2514</v>
      </c>
      <c r="AK77" s="6">
        <v>13406.1</v>
      </c>
      <c r="AL77" s="6">
        <v>10168.700000000001</v>
      </c>
      <c r="AM77" s="6">
        <v>50414.9</v>
      </c>
      <c r="AN77" s="6">
        <v>39675.4</v>
      </c>
      <c r="AO77" s="6">
        <v>10569.1</v>
      </c>
      <c r="AP77" s="6">
        <v>8527.9</v>
      </c>
      <c r="AQ77" s="6">
        <v>18098.8</v>
      </c>
      <c r="AR77" s="6">
        <v>7165.6</v>
      </c>
      <c r="AS77" s="6">
        <v>8.1999999999999993</v>
      </c>
      <c r="AT77" s="6">
        <v>12.8</v>
      </c>
      <c r="AU77" s="7"/>
      <c r="AV77" s="7"/>
      <c r="AW77" s="6">
        <v>26922.7</v>
      </c>
      <c r="AX77" s="6">
        <v>12737.4</v>
      </c>
      <c r="AY77" s="6">
        <v>24945.7</v>
      </c>
      <c r="AZ77" s="6">
        <v>11237.6</v>
      </c>
      <c r="BA77" s="9">
        <v>3025.3</v>
      </c>
      <c r="BB77" s="6">
        <v>1.96</v>
      </c>
      <c r="BC77" s="6">
        <v>0.97</v>
      </c>
      <c r="BD77" s="6">
        <v>0.36</v>
      </c>
      <c r="BE77" s="6">
        <v>0.06</v>
      </c>
      <c r="BF77" s="6">
        <v>5.7320000000000002</v>
      </c>
      <c r="BG77" s="6">
        <v>3.6349999999999998</v>
      </c>
      <c r="BH77" s="6">
        <v>45.9</v>
      </c>
      <c r="BI77" s="6">
        <v>357.6</v>
      </c>
      <c r="BJ77" s="6">
        <v>0.4</v>
      </c>
      <c r="BK77" s="6">
        <v>3820.8199999999997</v>
      </c>
      <c r="BL77" s="6">
        <v>24</v>
      </c>
      <c r="BM77" s="6">
        <v>0</v>
      </c>
      <c r="BN77" s="6">
        <v>0</v>
      </c>
      <c r="BO77" s="6">
        <v>6.6915413333333326E-2</v>
      </c>
      <c r="BP77" s="6">
        <v>0</v>
      </c>
    </row>
    <row r="78" spans="1:68" ht="12.5">
      <c r="A78" s="5">
        <v>41711</v>
      </c>
      <c r="B78" s="6">
        <v>2711.4</v>
      </c>
      <c r="C78" s="6">
        <v>1437.7</v>
      </c>
      <c r="D78" s="6">
        <v>4869.5</v>
      </c>
      <c r="E78" s="6"/>
      <c r="F78" s="6"/>
      <c r="G78" s="6"/>
      <c r="H78" s="6">
        <v>0</v>
      </c>
      <c r="I78" s="6">
        <v>0</v>
      </c>
      <c r="J78" s="6">
        <v>470582.1</v>
      </c>
      <c r="K78" s="6">
        <v>187113.8</v>
      </c>
      <c r="L78" s="6">
        <v>45207</v>
      </c>
      <c r="M78" s="6">
        <v>10.4</v>
      </c>
      <c r="N78" s="6">
        <v>17.100000000000001</v>
      </c>
      <c r="O78" s="6">
        <v>13834.1</v>
      </c>
      <c r="P78" s="6">
        <v>6425.3</v>
      </c>
      <c r="Q78" s="6">
        <v>162300.4</v>
      </c>
      <c r="R78" s="6">
        <v>130389.1</v>
      </c>
      <c r="S78" s="6">
        <v>81892.5</v>
      </c>
      <c r="T78" s="6">
        <v>70018.2</v>
      </c>
      <c r="U78" s="6">
        <v>88481.1</v>
      </c>
      <c r="V78" s="6">
        <v>60052.5</v>
      </c>
      <c r="W78" s="6">
        <v>8778.2999999999993</v>
      </c>
      <c r="X78" s="6">
        <v>6497.1</v>
      </c>
      <c r="Y78" s="6">
        <v>779552.5</v>
      </c>
      <c r="Z78" s="6">
        <v>407795.8</v>
      </c>
      <c r="AA78" s="6">
        <v>1354886.3</v>
      </c>
      <c r="AB78" s="6">
        <v>133546.1</v>
      </c>
      <c r="AC78" s="6">
        <v>293.39999999999998</v>
      </c>
      <c r="AD78" s="6">
        <v>3249</v>
      </c>
      <c r="AE78" s="6">
        <v>137374.9</v>
      </c>
      <c r="AF78" s="6">
        <v>75722.899999999994</v>
      </c>
      <c r="AG78" s="6">
        <v>1351138.3</v>
      </c>
      <c r="AH78" s="6">
        <v>133797.29999999999</v>
      </c>
      <c r="AI78" s="6">
        <v>1047.5</v>
      </c>
      <c r="AJ78" s="6">
        <v>2514</v>
      </c>
      <c r="AK78" s="6">
        <v>13422.5</v>
      </c>
      <c r="AL78" s="6">
        <v>10179.799999999999</v>
      </c>
      <c r="AM78" s="6">
        <v>50426.1</v>
      </c>
      <c r="AN78" s="6">
        <v>39683.5</v>
      </c>
      <c r="AO78" s="6">
        <v>10586.5</v>
      </c>
      <c r="AP78" s="6">
        <v>8542.1</v>
      </c>
      <c r="AQ78" s="6">
        <v>18116.5</v>
      </c>
      <c r="AR78" s="6">
        <v>7172.2</v>
      </c>
      <c r="AS78" s="6">
        <v>8.1999999999999993</v>
      </c>
      <c r="AT78" s="6">
        <v>12.8</v>
      </c>
      <c r="AU78" s="7"/>
      <c r="AV78" s="7"/>
      <c r="AW78" s="6">
        <v>27056.6</v>
      </c>
      <c r="AX78" s="6">
        <v>12801.2</v>
      </c>
      <c r="AY78" s="6">
        <v>25072.5</v>
      </c>
      <c r="AZ78" s="6">
        <v>11294.7</v>
      </c>
      <c r="BA78" s="9">
        <v>3049.3</v>
      </c>
      <c r="BB78" s="6">
        <v>1.96</v>
      </c>
      <c r="BC78" s="6">
        <v>0.97</v>
      </c>
      <c r="BD78" s="6">
        <v>0.36</v>
      </c>
      <c r="BE78" s="6">
        <v>0.06</v>
      </c>
      <c r="BF78" s="6">
        <v>5.7320000000000002</v>
      </c>
      <c r="BG78" s="6">
        <v>3.6349999999999998</v>
      </c>
      <c r="BH78" s="6">
        <v>45.9</v>
      </c>
      <c r="BI78" s="6">
        <v>357.6</v>
      </c>
      <c r="BJ78" s="6">
        <v>0.4</v>
      </c>
      <c r="BK78" s="6">
        <v>3809.6000000000004</v>
      </c>
      <c r="BL78" s="6">
        <v>24</v>
      </c>
      <c r="BM78" s="6">
        <v>0</v>
      </c>
      <c r="BN78" s="6">
        <v>0</v>
      </c>
      <c r="BO78" s="6">
        <v>6.6795733333333343E-2</v>
      </c>
      <c r="BP78" s="6">
        <v>0</v>
      </c>
    </row>
    <row r="79" spans="1:68" ht="12.5">
      <c r="A79" s="5">
        <v>41712</v>
      </c>
      <c r="B79" s="6">
        <v>2714.4</v>
      </c>
      <c r="C79" s="6">
        <v>1439.6</v>
      </c>
      <c r="D79" s="6">
        <v>4876.2</v>
      </c>
      <c r="E79" s="6"/>
      <c r="F79" s="6"/>
      <c r="G79" s="6"/>
      <c r="H79" s="6">
        <v>0</v>
      </c>
      <c r="I79" s="6">
        <v>0</v>
      </c>
      <c r="J79" s="6">
        <v>470870.6</v>
      </c>
      <c r="K79" s="6">
        <v>187225.3</v>
      </c>
      <c r="L79" s="6">
        <v>45231</v>
      </c>
      <c r="M79" s="6">
        <v>10.4</v>
      </c>
      <c r="N79" s="6">
        <v>17.100000000000001</v>
      </c>
      <c r="O79" s="6">
        <v>13834.1</v>
      </c>
      <c r="P79" s="6">
        <v>6425.3</v>
      </c>
      <c r="Q79" s="6">
        <v>162328.1</v>
      </c>
      <c r="R79" s="6">
        <v>130411.5</v>
      </c>
      <c r="S79" s="6">
        <v>81909.100000000006</v>
      </c>
      <c r="T79" s="6">
        <v>70031.3</v>
      </c>
      <c r="U79" s="6">
        <v>88488.6</v>
      </c>
      <c r="V79" s="6">
        <v>60057.9</v>
      </c>
      <c r="W79" s="6">
        <v>8778.2999999999993</v>
      </c>
      <c r="X79" s="6">
        <v>6497.1</v>
      </c>
      <c r="Y79" s="6">
        <v>779748.8</v>
      </c>
      <c r="Z79" s="6">
        <v>407890.8</v>
      </c>
      <c r="AA79" s="6">
        <v>1355073.4</v>
      </c>
      <c r="AB79" s="6">
        <v>133570.1</v>
      </c>
      <c r="AC79" s="6">
        <v>293.39999999999998</v>
      </c>
      <c r="AD79" s="6">
        <v>3249</v>
      </c>
      <c r="AE79" s="6">
        <v>137724.20000000001</v>
      </c>
      <c r="AF79" s="6">
        <v>75952.800000000003</v>
      </c>
      <c r="AG79" s="6">
        <v>1351487.5</v>
      </c>
      <c r="AH79" s="6">
        <v>133821.29999999999</v>
      </c>
      <c r="AI79" s="6">
        <v>1047.5</v>
      </c>
      <c r="AJ79" s="6">
        <v>2514</v>
      </c>
      <c r="AK79" s="6">
        <v>13438.6</v>
      </c>
      <c r="AL79" s="6">
        <v>10190.700000000001</v>
      </c>
      <c r="AM79" s="6">
        <v>50436.7</v>
      </c>
      <c r="AN79" s="6">
        <v>39691</v>
      </c>
      <c r="AO79" s="6">
        <v>10604.1</v>
      </c>
      <c r="AP79" s="6">
        <v>8556.4</v>
      </c>
      <c r="AQ79" s="6">
        <v>18141.2</v>
      </c>
      <c r="AR79" s="6">
        <v>7181.9</v>
      </c>
      <c r="AS79" s="6">
        <v>8.1999999999999993</v>
      </c>
      <c r="AT79" s="6">
        <v>12.8</v>
      </c>
      <c r="AU79" s="7"/>
      <c r="AV79" s="7"/>
      <c r="AW79" s="6">
        <v>27193.9</v>
      </c>
      <c r="AX79" s="6">
        <v>12865.9</v>
      </c>
      <c r="AY79" s="6">
        <v>25202.799999999999</v>
      </c>
      <c r="AZ79" s="6">
        <v>11353.2</v>
      </c>
      <c r="BA79" s="9">
        <v>3073.3</v>
      </c>
      <c r="BB79" s="6">
        <v>1.96</v>
      </c>
      <c r="BC79" s="6">
        <v>0.97</v>
      </c>
      <c r="BD79" s="6">
        <v>0.36</v>
      </c>
      <c r="BE79" s="6">
        <v>0.06</v>
      </c>
      <c r="BF79" s="6">
        <v>5.7320000000000002</v>
      </c>
      <c r="BG79" s="6">
        <v>3.6349999999999998</v>
      </c>
      <c r="BH79" s="6">
        <v>45.9</v>
      </c>
      <c r="BI79" s="6">
        <v>357.6</v>
      </c>
      <c r="BJ79" s="6">
        <v>0.4</v>
      </c>
      <c r="BK79" s="6">
        <v>3817.08</v>
      </c>
      <c r="BL79" s="6">
        <v>24</v>
      </c>
      <c r="BM79" s="6">
        <v>0</v>
      </c>
      <c r="BN79" s="6">
        <v>0</v>
      </c>
      <c r="BO79" s="6">
        <v>6.6875520000000008E-2</v>
      </c>
      <c r="BP79" s="6">
        <v>0</v>
      </c>
    </row>
    <row r="80" spans="1:68" ht="12.5">
      <c r="A80" s="5">
        <v>41713</v>
      </c>
      <c r="B80" s="6">
        <v>2714.4</v>
      </c>
      <c r="C80" s="6">
        <v>1439.6</v>
      </c>
      <c r="D80" s="6">
        <v>4876.2</v>
      </c>
      <c r="E80" s="6"/>
      <c r="F80" s="6"/>
      <c r="G80" s="6"/>
      <c r="H80" s="6">
        <v>0</v>
      </c>
      <c r="I80" s="6">
        <v>0</v>
      </c>
      <c r="J80" s="6">
        <v>471157.5</v>
      </c>
      <c r="K80" s="6">
        <v>187336.3</v>
      </c>
      <c r="L80" s="6">
        <v>45255</v>
      </c>
      <c r="M80" s="6">
        <v>10.4</v>
      </c>
      <c r="N80" s="6">
        <v>17.100000000000001</v>
      </c>
      <c r="O80" s="6">
        <v>13834.1</v>
      </c>
      <c r="P80" s="6">
        <v>6425.3</v>
      </c>
      <c r="Q80" s="6">
        <v>162355.79999999999</v>
      </c>
      <c r="R80" s="6">
        <v>130433.8</v>
      </c>
      <c r="S80" s="6">
        <v>81926.100000000006</v>
      </c>
      <c r="T80" s="6">
        <v>70044.3</v>
      </c>
      <c r="U80" s="6">
        <v>88497.7</v>
      </c>
      <c r="V80" s="6">
        <v>60064.9</v>
      </c>
      <c r="W80" s="6">
        <v>8778.2999999999993</v>
      </c>
      <c r="X80" s="6">
        <v>6497.1</v>
      </c>
      <c r="Y80" s="6">
        <v>779945.4</v>
      </c>
      <c r="Z80" s="6">
        <v>407986.3</v>
      </c>
      <c r="AA80" s="6">
        <v>1355259.4</v>
      </c>
      <c r="AB80" s="6">
        <v>133594.1</v>
      </c>
      <c r="AC80" s="6">
        <v>293.39999999999998</v>
      </c>
      <c r="AD80" s="6">
        <v>3249</v>
      </c>
      <c r="AE80" s="6">
        <v>138074</v>
      </c>
      <c r="AF80" s="6">
        <v>76133.2</v>
      </c>
      <c r="AG80" s="6">
        <v>1351833</v>
      </c>
      <c r="AH80" s="6">
        <v>133845.29999999999</v>
      </c>
      <c r="AI80" s="6">
        <v>1047.5</v>
      </c>
      <c r="AJ80" s="6">
        <v>2514</v>
      </c>
      <c r="AK80" s="6">
        <v>13454.7</v>
      </c>
      <c r="AL80" s="6">
        <v>10201.6</v>
      </c>
      <c r="AM80" s="6">
        <v>50446.8</v>
      </c>
      <c r="AN80" s="6">
        <v>39698.199999999997</v>
      </c>
      <c r="AO80" s="6">
        <v>10621.8</v>
      </c>
      <c r="AP80" s="6">
        <v>8570.7999999999993</v>
      </c>
      <c r="AQ80" s="6">
        <v>18168.599999999999</v>
      </c>
      <c r="AR80" s="6">
        <v>7192.7</v>
      </c>
      <c r="AS80" s="6">
        <v>8.1999999999999993</v>
      </c>
      <c r="AT80" s="6">
        <v>12.8</v>
      </c>
      <c r="AU80" s="7"/>
      <c r="AV80" s="7"/>
      <c r="AW80" s="6">
        <v>27329.1</v>
      </c>
      <c r="AX80" s="6">
        <v>12929.9</v>
      </c>
      <c r="AY80" s="6">
        <v>25332.400000000001</v>
      </c>
      <c r="AZ80" s="6">
        <v>11411.6</v>
      </c>
      <c r="BA80" s="9">
        <v>3097.3</v>
      </c>
      <c r="BB80" s="6">
        <v>1.96</v>
      </c>
      <c r="BC80" s="6">
        <v>0.97</v>
      </c>
      <c r="BD80" s="6">
        <v>0.36</v>
      </c>
      <c r="BE80" s="6">
        <v>0.06</v>
      </c>
      <c r="BF80" s="6">
        <v>5.7320000000000002</v>
      </c>
      <c r="BG80" s="6">
        <v>3.6349999999999998</v>
      </c>
      <c r="BH80" s="6">
        <v>45.9</v>
      </c>
      <c r="BI80" s="6">
        <v>357.6</v>
      </c>
      <c r="BJ80" s="6">
        <v>0.4</v>
      </c>
      <c r="BK80" s="6">
        <v>3824.5599999999995</v>
      </c>
      <c r="BL80" s="6">
        <v>24</v>
      </c>
      <c r="BM80" s="6">
        <v>0</v>
      </c>
      <c r="BN80" s="6">
        <v>0</v>
      </c>
      <c r="BO80" s="6">
        <v>6.6955306666666672E-2</v>
      </c>
      <c r="BP80" s="6">
        <v>0</v>
      </c>
    </row>
    <row r="81" spans="1:68" ht="12.5">
      <c r="A81" s="5">
        <v>41714</v>
      </c>
      <c r="B81" s="6">
        <v>2714.4</v>
      </c>
      <c r="C81" s="6">
        <v>1439.6</v>
      </c>
      <c r="D81" s="6">
        <v>4876.2</v>
      </c>
      <c r="E81" s="6"/>
      <c r="F81" s="6"/>
      <c r="G81" s="6"/>
      <c r="H81" s="6">
        <v>0</v>
      </c>
      <c r="I81" s="6">
        <v>0</v>
      </c>
      <c r="J81" s="6">
        <v>471446.2</v>
      </c>
      <c r="K81" s="6">
        <v>187447.9</v>
      </c>
      <c r="L81" s="6">
        <v>45279</v>
      </c>
      <c r="M81" s="6">
        <v>10.4</v>
      </c>
      <c r="N81" s="6">
        <v>17.100000000000001</v>
      </c>
      <c r="O81" s="6">
        <v>13834.1</v>
      </c>
      <c r="P81" s="6">
        <v>6425.3</v>
      </c>
      <c r="Q81" s="6">
        <v>162383.5</v>
      </c>
      <c r="R81" s="6">
        <v>130456.3</v>
      </c>
      <c r="S81" s="6">
        <v>81942.8</v>
      </c>
      <c r="T81" s="6">
        <v>70057.5</v>
      </c>
      <c r="U81" s="6">
        <v>88506.6</v>
      </c>
      <c r="V81" s="6">
        <v>60072</v>
      </c>
      <c r="W81" s="6">
        <v>8778.2999999999993</v>
      </c>
      <c r="X81" s="6">
        <v>6497.1</v>
      </c>
      <c r="Y81" s="6">
        <v>780142.6</v>
      </c>
      <c r="Z81" s="6">
        <v>408082.1</v>
      </c>
      <c r="AA81" s="6">
        <v>1355444.6</v>
      </c>
      <c r="AB81" s="6">
        <v>133618.1</v>
      </c>
      <c r="AC81" s="6">
        <v>293.39999999999998</v>
      </c>
      <c r="AD81" s="6">
        <v>3249</v>
      </c>
      <c r="AE81" s="6">
        <v>138423.1</v>
      </c>
      <c r="AF81" s="6">
        <v>76314.2</v>
      </c>
      <c r="AG81" s="6">
        <v>1352187.7</v>
      </c>
      <c r="AH81" s="6">
        <v>133869.29999999999</v>
      </c>
      <c r="AI81" s="6">
        <v>1047.5</v>
      </c>
      <c r="AJ81" s="6">
        <v>2514</v>
      </c>
      <c r="AK81" s="6">
        <v>13471.1</v>
      </c>
      <c r="AL81" s="6">
        <v>10212.6</v>
      </c>
      <c r="AM81" s="6">
        <v>50457.5</v>
      </c>
      <c r="AN81" s="6">
        <v>39705.9</v>
      </c>
      <c r="AO81" s="6">
        <v>10639.6</v>
      </c>
      <c r="AP81" s="6">
        <v>8585.4</v>
      </c>
      <c r="AQ81" s="6">
        <v>18192.900000000001</v>
      </c>
      <c r="AR81" s="6">
        <v>7202.2</v>
      </c>
      <c r="AS81" s="6">
        <v>8.1999999999999993</v>
      </c>
      <c r="AT81" s="6">
        <v>12.8</v>
      </c>
      <c r="AU81" s="7"/>
      <c r="AV81" s="7"/>
      <c r="AW81" s="6">
        <v>27465</v>
      </c>
      <c r="AX81" s="6">
        <v>12994</v>
      </c>
      <c r="AY81" s="6">
        <v>25462.9</v>
      </c>
      <c r="AZ81" s="6">
        <v>11470.5</v>
      </c>
      <c r="BA81" s="9">
        <v>3121.3</v>
      </c>
      <c r="BB81" s="6">
        <v>1.96</v>
      </c>
      <c r="BC81" s="6">
        <v>0.97</v>
      </c>
      <c r="BD81" s="6">
        <v>0.36</v>
      </c>
      <c r="BE81" s="6">
        <v>0.06</v>
      </c>
      <c r="BF81" s="6">
        <v>5.7320000000000002</v>
      </c>
      <c r="BG81" s="6">
        <v>3.6349999999999998</v>
      </c>
      <c r="BH81" s="6">
        <v>45.9</v>
      </c>
      <c r="BI81" s="6">
        <v>357.6</v>
      </c>
      <c r="BJ81" s="6">
        <v>0.4</v>
      </c>
      <c r="BK81" s="6">
        <v>3817.08</v>
      </c>
      <c r="BL81" s="6">
        <v>24</v>
      </c>
      <c r="BM81" s="6">
        <v>0</v>
      </c>
      <c r="BN81" s="6">
        <v>0</v>
      </c>
      <c r="BO81" s="6">
        <v>6.6875520000000008E-2</v>
      </c>
      <c r="BP81" s="6">
        <v>0</v>
      </c>
    </row>
    <row r="82" spans="1:68" ht="12.5">
      <c r="A82" s="5">
        <v>41715</v>
      </c>
      <c r="B82" s="6">
        <v>2714.4</v>
      </c>
      <c r="C82" s="6">
        <v>1439.6</v>
      </c>
      <c r="D82" s="6">
        <v>4876.2</v>
      </c>
      <c r="E82" s="6"/>
      <c r="F82" s="6"/>
      <c r="G82" s="6"/>
      <c r="H82" s="6">
        <v>0</v>
      </c>
      <c r="I82" s="6">
        <v>0</v>
      </c>
      <c r="J82" s="6">
        <v>471735</v>
      </c>
      <c r="K82" s="6">
        <v>187560</v>
      </c>
      <c r="L82" s="6">
        <v>45303</v>
      </c>
      <c r="M82" s="6">
        <v>10.4</v>
      </c>
      <c r="N82" s="6">
        <v>17.100000000000001</v>
      </c>
      <c r="O82" s="6">
        <v>13834.1</v>
      </c>
      <c r="P82" s="6">
        <v>6425.3</v>
      </c>
      <c r="Q82" s="6">
        <v>162411.1</v>
      </c>
      <c r="R82" s="6">
        <v>130478.7</v>
      </c>
      <c r="S82" s="6">
        <v>81959</v>
      </c>
      <c r="T82" s="6">
        <v>70070.600000000006</v>
      </c>
      <c r="U82" s="6">
        <v>88516.7</v>
      </c>
      <c r="V82" s="6">
        <v>60079.5</v>
      </c>
      <c r="W82" s="6">
        <v>8778.2999999999993</v>
      </c>
      <c r="X82" s="6">
        <v>6497.1</v>
      </c>
      <c r="Y82" s="6">
        <v>780339</v>
      </c>
      <c r="Z82" s="6">
        <v>408178</v>
      </c>
      <c r="AA82" s="6">
        <v>1355630.3</v>
      </c>
      <c r="AB82" s="6">
        <v>133642.1</v>
      </c>
      <c r="AC82" s="6">
        <v>293.39999999999998</v>
      </c>
      <c r="AD82" s="6">
        <v>3249</v>
      </c>
      <c r="AE82" s="6">
        <v>138772.6</v>
      </c>
      <c r="AF82" s="6">
        <v>76495</v>
      </c>
      <c r="AG82" s="6">
        <v>1352538.4</v>
      </c>
      <c r="AH82" s="6">
        <v>133893.29999999999</v>
      </c>
      <c r="AI82" s="6">
        <v>1047.5</v>
      </c>
      <c r="AJ82" s="6">
        <v>2514</v>
      </c>
      <c r="AK82" s="6">
        <v>13487.7</v>
      </c>
      <c r="AL82" s="6">
        <v>10223.9</v>
      </c>
      <c r="AM82" s="6">
        <v>50468.6</v>
      </c>
      <c r="AN82" s="6">
        <v>39713.9</v>
      </c>
      <c r="AO82" s="6">
        <v>10657.4</v>
      </c>
      <c r="AP82" s="6">
        <v>8599.9</v>
      </c>
      <c r="AQ82" s="6">
        <v>18213.8</v>
      </c>
      <c r="AR82" s="6">
        <v>7210.6</v>
      </c>
      <c r="AS82" s="6">
        <v>8.1999999999999993</v>
      </c>
      <c r="AT82" s="6">
        <v>12.8</v>
      </c>
      <c r="AU82" s="7"/>
      <c r="AV82" s="7"/>
      <c r="AW82" s="6">
        <v>27602.2</v>
      </c>
      <c r="AX82" s="6">
        <v>13058.7</v>
      </c>
      <c r="AY82" s="6">
        <v>25592.3</v>
      </c>
      <c r="AZ82" s="6">
        <v>11518.2</v>
      </c>
      <c r="BA82" s="9">
        <v>3145.3</v>
      </c>
      <c r="BB82" s="6">
        <v>1.96</v>
      </c>
      <c r="BC82" s="6">
        <v>0.97</v>
      </c>
      <c r="BD82" s="6">
        <v>0.36</v>
      </c>
      <c r="BE82" s="6">
        <v>0.06</v>
      </c>
      <c r="BF82" s="6">
        <v>5.7320000000000002</v>
      </c>
      <c r="BG82" s="6">
        <v>3.6349999999999998</v>
      </c>
      <c r="BH82" s="6">
        <v>45.9</v>
      </c>
      <c r="BI82" s="6">
        <v>357.8</v>
      </c>
      <c r="BJ82" s="6">
        <v>0.4</v>
      </c>
      <c r="BK82" s="6">
        <v>3824.5599999999995</v>
      </c>
      <c r="BL82" s="6">
        <v>24</v>
      </c>
      <c r="BM82" s="6">
        <v>0</v>
      </c>
      <c r="BN82" s="6">
        <v>0</v>
      </c>
      <c r="BO82" s="6">
        <v>6.6955306666666672E-2</v>
      </c>
      <c r="BP82" s="6">
        <v>0</v>
      </c>
    </row>
    <row r="83" spans="1:68" ht="12.5">
      <c r="A83" s="5">
        <v>41716</v>
      </c>
      <c r="B83" s="6">
        <v>2714.4</v>
      </c>
      <c r="C83" s="6">
        <v>1439.6</v>
      </c>
      <c r="D83" s="6">
        <v>4876.2</v>
      </c>
      <c r="E83" s="6"/>
      <c r="F83" s="6"/>
      <c r="G83" s="6"/>
      <c r="H83" s="6">
        <v>0</v>
      </c>
      <c r="I83" s="6">
        <v>0</v>
      </c>
      <c r="J83" s="6">
        <v>472021</v>
      </c>
      <c r="K83" s="6">
        <v>187670</v>
      </c>
      <c r="L83" s="6">
        <v>45327</v>
      </c>
      <c r="M83" s="6">
        <v>10.4</v>
      </c>
      <c r="N83" s="6">
        <v>17.100000000000001</v>
      </c>
      <c r="O83" s="6">
        <v>13834.1</v>
      </c>
      <c r="P83" s="6">
        <v>6425.3</v>
      </c>
      <c r="Q83" s="6">
        <v>162438.79999999999</v>
      </c>
      <c r="R83" s="6">
        <v>130501.3</v>
      </c>
      <c r="S83" s="6">
        <v>81975.399999999994</v>
      </c>
      <c r="T83" s="6">
        <v>70083.899999999994</v>
      </c>
      <c r="U83" s="6">
        <v>88527.5</v>
      </c>
      <c r="V83" s="6">
        <v>60087.3</v>
      </c>
      <c r="W83" s="6">
        <v>8778.2999999999993</v>
      </c>
      <c r="X83" s="6">
        <v>6497.1</v>
      </c>
      <c r="Y83" s="6">
        <v>780537</v>
      </c>
      <c r="Z83" s="6">
        <v>408274</v>
      </c>
      <c r="AA83" s="6">
        <v>1355817</v>
      </c>
      <c r="AB83" s="6">
        <v>133666.1</v>
      </c>
      <c r="AC83" s="6">
        <v>293.39999999999998</v>
      </c>
      <c r="AD83" s="6">
        <v>3249</v>
      </c>
      <c r="AE83" s="6">
        <v>139117</v>
      </c>
      <c r="AF83" s="6">
        <v>76674.8</v>
      </c>
      <c r="AG83" s="6">
        <v>1352884</v>
      </c>
      <c r="AH83" s="6">
        <v>133917.29999999999</v>
      </c>
      <c r="AI83" s="6">
        <v>1047.5</v>
      </c>
      <c r="AJ83" s="6">
        <v>2514</v>
      </c>
      <c r="AK83" s="6">
        <v>13504.6</v>
      </c>
      <c r="AL83" s="6">
        <v>10235.299999999999</v>
      </c>
      <c r="AM83" s="6">
        <v>50479.199999999997</v>
      </c>
      <c r="AN83" s="6">
        <v>39721.5</v>
      </c>
      <c r="AO83" s="6">
        <v>10675.4</v>
      </c>
      <c r="AP83" s="6">
        <v>8614.5</v>
      </c>
      <c r="AQ83" s="6">
        <v>18232.7</v>
      </c>
      <c r="AR83" s="6">
        <v>7218</v>
      </c>
      <c r="AS83" s="6">
        <v>8.1999999999999993</v>
      </c>
      <c r="AT83" s="6">
        <v>12.8</v>
      </c>
      <c r="AU83" s="7"/>
      <c r="AV83" s="7"/>
      <c r="AW83" s="6">
        <v>27739.5</v>
      </c>
      <c r="AX83" s="6">
        <v>13123.6</v>
      </c>
      <c r="AY83" s="6">
        <v>25723.599999999999</v>
      </c>
      <c r="AZ83" s="6">
        <v>11587.2</v>
      </c>
      <c r="BA83" s="9">
        <v>3169.3</v>
      </c>
      <c r="BB83" s="6">
        <v>1.96</v>
      </c>
      <c r="BC83" s="6">
        <v>0.97</v>
      </c>
      <c r="BD83" s="6">
        <v>0.36</v>
      </c>
      <c r="BE83" s="6">
        <v>0.06</v>
      </c>
      <c r="BF83" s="6">
        <v>5.7320000000000002</v>
      </c>
      <c r="BG83" s="6">
        <v>3.6349999999999998</v>
      </c>
      <c r="BH83" s="6">
        <v>45.9</v>
      </c>
      <c r="BI83" s="6">
        <v>358.4</v>
      </c>
      <c r="BJ83" s="6">
        <v>0.4</v>
      </c>
      <c r="BK83" s="6">
        <v>3817.08</v>
      </c>
      <c r="BL83" s="6">
        <v>24</v>
      </c>
      <c r="BM83" s="6">
        <v>0</v>
      </c>
      <c r="BN83" s="6">
        <v>0</v>
      </c>
      <c r="BO83" s="6">
        <v>6.6875520000000008E-2</v>
      </c>
      <c r="BP83" s="6">
        <v>0</v>
      </c>
    </row>
    <row r="84" spans="1:68" ht="12.5">
      <c r="A84" s="5">
        <v>41717</v>
      </c>
      <c r="B84" s="6">
        <v>2715.3</v>
      </c>
      <c r="C84" s="6">
        <v>1440.1</v>
      </c>
      <c r="D84" s="6">
        <v>4877.3999999999996</v>
      </c>
      <c r="E84" s="6"/>
      <c r="F84" s="6"/>
      <c r="G84" s="6"/>
      <c r="H84" s="6">
        <v>0</v>
      </c>
      <c r="I84" s="6">
        <v>0</v>
      </c>
      <c r="J84" s="6">
        <v>472301</v>
      </c>
      <c r="K84" s="6">
        <v>187779</v>
      </c>
      <c r="L84" s="6">
        <v>45351</v>
      </c>
      <c r="M84" s="6">
        <v>10.4</v>
      </c>
      <c r="N84" s="6">
        <v>17.100000000000001</v>
      </c>
      <c r="O84" s="6">
        <v>13834.1</v>
      </c>
      <c r="P84" s="6">
        <v>6425.3</v>
      </c>
      <c r="Q84" s="6">
        <v>162466</v>
      </c>
      <c r="R84" s="6">
        <v>130523.7</v>
      </c>
      <c r="S84" s="6">
        <v>81992.7</v>
      </c>
      <c r="T84" s="6">
        <v>70097.7</v>
      </c>
      <c r="U84" s="6">
        <v>88537.600000000006</v>
      </c>
      <c r="V84" s="6">
        <v>60095</v>
      </c>
      <c r="W84" s="6">
        <v>8778.2999999999993</v>
      </c>
      <c r="X84" s="6">
        <v>6497.1</v>
      </c>
      <c r="Y84" s="6">
        <v>780733.7</v>
      </c>
      <c r="Z84" s="6">
        <v>408372.8</v>
      </c>
      <c r="AA84" s="6">
        <v>1356000</v>
      </c>
      <c r="AB84" s="6">
        <v>133690.1</v>
      </c>
      <c r="AC84" s="6">
        <v>293.39999999999998</v>
      </c>
      <c r="AD84" s="6">
        <v>3249</v>
      </c>
      <c r="AE84" s="6">
        <v>139455</v>
      </c>
      <c r="AF84" s="6">
        <v>76849.5</v>
      </c>
      <c r="AG84" s="6">
        <v>1353224</v>
      </c>
      <c r="AH84" s="6">
        <v>133941.29999999999</v>
      </c>
      <c r="AI84" s="6">
        <v>1047.5</v>
      </c>
      <c r="AJ84" s="6">
        <v>2514</v>
      </c>
      <c r="AK84" s="6">
        <v>13521.2</v>
      </c>
      <c r="AL84" s="6">
        <v>10246.6</v>
      </c>
      <c r="AM84" s="6">
        <v>50490.1</v>
      </c>
      <c r="AN84" s="6">
        <v>39729.5</v>
      </c>
      <c r="AO84" s="6">
        <v>10693.2</v>
      </c>
      <c r="AP84" s="6">
        <v>8629</v>
      </c>
      <c r="AQ84" s="6">
        <v>18254</v>
      </c>
      <c r="AR84" s="6">
        <v>7226.1</v>
      </c>
      <c r="AS84" s="6">
        <v>8.1999999999999993</v>
      </c>
      <c r="AT84" s="6">
        <v>12.8</v>
      </c>
      <c r="AU84" s="7"/>
      <c r="AV84" s="7"/>
      <c r="AW84" s="6">
        <v>27874.2</v>
      </c>
      <c r="AX84" s="6">
        <v>13187.6</v>
      </c>
      <c r="AY84" s="6">
        <v>25850.7</v>
      </c>
      <c r="AZ84" s="6">
        <v>11644.6</v>
      </c>
      <c r="BA84" s="9">
        <v>3193.3</v>
      </c>
      <c r="BB84" s="6">
        <v>1.96</v>
      </c>
      <c r="BC84" s="6">
        <v>0.97</v>
      </c>
      <c r="BD84" s="6">
        <v>0.36</v>
      </c>
      <c r="BE84" s="6">
        <v>0.06</v>
      </c>
      <c r="BF84" s="6">
        <v>5.7320000000000002</v>
      </c>
      <c r="BG84" s="6">
        <v>3.6349999999999998</v>
      </c>
      <c r="BH84" s="6">
        <v>45.9</v>
      </c>
      <c r="BI84" s="6">
        <v>359.2</v>
      </c>
      <c r="BJ84" s="6">
        <v>0.4</v>
      </c>
      <c r="BK84" s="6">
        <v>3824.5599999999995</v>
      </c>
      <c r="BL84" s="6">
        <v>24</v>
      </c>
      <c r="BM84" s="6">
        <v>0</v>
      </c>
      <c r="BN84" s="6">
        <v>0</v>
      </c>
      <c r="BO84" s="6">
        <v>6.6955306666666672E-2</v>
      </c>
      <c r="BP84" s="6">
        <v>0</v>
      </c>
    </row>
    <row r="85" spans="1:68" ht="12.5">
      <c r="A85" s="5">
        <v>41718</v>
      </c>
      <c r="B85" s="6">
        <v>2715.3</v>
      </c>
      <c r="C85" s="6">
        <v>1440.1</v>
      </c>
      <c r="D85" s="6">
        <v>4877.3999999999996</v>
      </c>
      <c r="E85" s="6"/>
      <c r="F85" s="6"/>
      <c r="G85" s="6"/>
      <c r="H85" s="6">
        <v>0</v>
      </c>
      <c r="I85" s="6">
        <v>0</v>
      </c>
      <c r="J85" s="9">
        <v>472580</v>
      </c>
      <c r="K85" s="9">
        <v>187887.2</v>
      </c>
      <c r="L85" s="9">
        <v>45375</v>
      </c>
      <c r="M85" s="6">
        <v>10.4</v>
      </c>
      <c r="N85" s="6">
        <v>17.100000000000001</v>
      </c>
      <c r="O85" s="6">
        <v>13834.1</v>
      </c>
      <c r="P85" s="6">
        <v>6425.3</v>
      </c>
      <c r="Q85" s="9">
        <v>162493</v>
      </c>
      <c r="R85" s="9">
        <v>130546</v>
      </c>
      <c r="S85" s="9">
        <v>82011</v>
      </c>
      <c r="T85" s="9">
        <v>70112.100000000006</v>
      </c>
      <c r="U85" s="9">
        <v>88548.2</v>
      </c>
      <c r="V85" s="9">
        <v>60102.7</v>
      </c>
      <c r="W85" s="6">
        <v>8778.2999999999993</v>
      </c>
      <c r="X85" s="6">
        <v>6497.1</v>
      </c>
      <c r="Y85" s="6">
        <v>780930</v>
      </c>
      <c r="Z85" s="6">
        <v>408472.2</v>
      </c>
      <c r="AA85" s="9">
        <v>1356183</v>
      </c>
      <c r="AB85" s="9">
        <v>133714.1</v>
      </c>
      <c r="AC85" s="6">
        <v>293.39999999999998</v>
      </c>
      <c r="AD85" s="6">
        <v>3249</v>
      </c>
      <c r="AE85" s="9">
        <v>139797</v>
      </c>
      <c r="AF85" s="9">
        <v>77024.600000000006</v>
      </c>
      <c r="AG85" s="9">
        <v>1353567</v>
      </c>
      <c r="AH85" s="9">
        <v>133965.29999999999</v>
      </c>
      <c r="AI85" s="6">
        <v>1047.5</v>
      </c>
      <c r="AJ85" s="6">
        <v>2514</v>
      </c>
      <c r="AK85" s="6">
        <v>13537.9</v>
      </c>
      <c r="AL85" s="6">
        <v>10258</v>
      </c>
      <c r="AM85" s="9">
        <v>50501.4</v>
      </c>
      <c r="AN85" s="9">
        <v>39737.599999999999</v>
      </c>
      <c r="AO85" s="6">
        <v>10711.1</v>
      </c>
      <c r="AP85" s="6">
        <v>8643.6</v>
      </c>
      <c r="AQ85" s="9">
        <v>18276</v>
      </c>
      <c r="AR85" s="9">
        <v>7234.8</v>
      </c>
      <c r="AS85" s="6">
        <v>8.1999999999999993</v>
      </c>
      <c r="AT85" s="6">
        <v>12.8</v>
      </c>
      <c r="AU85" s="7"/>
      <c r="AV85" s="7"/>
      <c r="AW85" s="6">
        <v>28010.400000000001</v>
      </c>
      <c r="AX85" s="6">
        <v>13252</v>
      </c>
      <c r="AY85" s="6">
        <v>25981.200000000001</v>
      </c>
      <c r="AZ85" s="6">
        <v>11703.2</v>
      </c>
      <c r="BA85" s="9">
        <v>3217.3</v>
      </c>
      <c r="BB85" s="6">
        <v>1.96</v>
      </c>
      <c r="BC85" s="6">
        <v>0.97</v>
      </c>
      <c r="BD85" s="6">
        <v>0.36</v>
      </c>
      <c r="BE85" s="6">
        <v>0.06</v>
      </c>
      <c r="BF85" s="6">
        <v>5.8109999999999999</v>
      </c>
      <c r="BG85" s="6">
        <v>3.6880000000000002</v>
      </c>
      <c r="BH85" s="6">
        <v>46.4</v>
      </c>
      <c r="BI85" s="6">
        <v>359.9</v>
      </c>
      <c r="BJ85" s="6">
        <v>0.4</v>
      </c>
      <c r="BK85" s="6">
        <v>3817.08</v>
      </c>
      <c r="BL85" s="6">
        <v>24</v>
      </c>
      <c r="BM85" s="6">
        <v>0</v>
      </c>
      <c r="BN85" s="6">
        <v>0</v>
      </c>
      <c r="BO85" s="6">
        <v>6.6875520000000008E-2</v>
      </c>
      <c r="BP85" s="6">
        <v>0</v>
      </c>
    </row>
    <row r="86" spans="1:68" ht="12.5">
      <c r="A86" s="5">
        <v>41719</v>
      </c>
      <c r="B86" s="6">
        <v>2715.3</v>
      </c>
      <c r="C86" s="6">
        <v>1440.1</v>
      </c>
      <c r="D86" s="6">
        <v>4877.3999999999996</v>
      </c>
      <c r="E86" s="6"/>
      <c r="F86" s="6"/>
      <c r="G86" s="6"/>
      <c r="H86" s="6">
        <v>0</v>
      </c>
      <c r="I86" s="6">
        <v>0</v>
      </c>
      <c r="J86" s="6">
        <v>472861</v>
      </c>
      <c r="K86" s="6">
        <v>187996.5</v>
      </c>
      <c r="L86" s="6">
        <v>45375</v>
      </c>
      <c r="M86" s="6">
        <v>10.4</v>
      </c>
      <c r="N86" s="6">
        <v>17.100000000000001</v>
      </c>
      <c r="O86" s="6">
        <v>13834.1</v>
      </c>
      <c r="P86" s="6">
        <v>6425.3</v>
      </c>
      <c r="Q86" s="6">
        <v>162520.29999999999</v>
      </c>
      <c r="R86" s="6">
        <v>130568.6</v>
      </c>
      <c r="S86" s="6">
        <v>82030.399999999994</v>
      </c>
      <c r="T86" s="6">
        <v>70127.100000000006</v>
      </c>
      <c r="U86" s="6">
        <v>88558.399999999994</v>
      </c>
      <c r="V86" s="6">
        <v>60110.5</v>
      </c>
      <c r="W86" s="6">
        <v>8778.2999999999993</v>
      </c>
      <c r="X86" s="6">
        <v>6497.1</v>
      </c>
      <c r="Y86" s="6">
        <v>781127.7</v>
      </c>
      <c r="Z86" s="6">
        <v>408575.4</v>
      </c>
      <c r="AA86" s="6">
        <v>1356364.1</v>
      </c>
      <c r="AB86" s="6">
        <v>133738.1</v>
      </c>
      <c r="AC86" s="6">
        <v>293.39999999999998</v>
      </c>
      <c r="AD86" s="6">
        <v>3249</v>
      </c>
      <c r="AE86" s="6">
        <v>140147.70000000001</v>
      </c>
      <c r="AF86" s="6">
        <v>77200.899999999994</v>
      </c>
      <c r="AG86" s="6">
        <v>1353918.3</v>
      </c>
      <c r="AH86" s="6">
        <v>133989.29999999999</v>
      </c>
      <c r="AI86" s="6">
        <v>1047.5</v>
      </c>
      <c r="AJ86" s="6">
        <v>2514</v>
      </c>
      <c r="AK86" s="6">
        <v>13554.8</v>
      </c>
      <c r="AL86" s="6">
        <v>10269.4</v>
      </c>
      <c r="AM86" s="6">
        <v>50512.2</v>
      </c>
      <c r="AN86" s="6">
        <v>39745.4</v>
      </c>
      <c r="AO86" s="6">
        <v>10729.1</v>
      </c>
      <c r="AP86" s="6">
        <v>8658.2000000000007</v>
      </c>
      <c r="AQ86" s="6">
        <v>18303</v>
      </c>
      <c r="AR86" s="6">
        <v>7246</v>
      </c>
      <c r="AS86" s="6">
        <v>8.1999999999999993</v>
      </c>
      <c r="AT86" s="6">
        <v>12.8</v>
      </c>
      <c r="AU86" s="7"/>
      <c r="AV86" s="7"/>
      <c r="AW86" s="6">
        <v>28146.6</v>
      </c>
      <c r="AX86" s="6">
        <v>13316</v>
      </c>
      <c r="AY86" s="9">
        <v>26105.5</v>
      </c>
      <c r="AZ86" s="9">
        <v>11759.2</v>
      </c>
      <c r="BA86" s="9">
        <v>3241.3</v>
      </c>
      <c r="BB86" s="6">
        <v>1.96</v>
      </c>
      <c r="BC86" s="6">
        <v>0.97</v>
      </c>
      <c r="BD86" s="6">
        <v>0.36</v>
      </c>
      <c r="BE86" s="6">
        <v>0.06</v>
      </c>
      <c r="BF86" s="6">
        <v>5.8109999999999999</v>
      </c>
      <c r="BG86" s="6">
        <v>3.6880000000000002</v>
      </c>
      <c r="BH86" s="6">
        <v>46.4</v>
      </c>
      <c r="BI86" s="6">
        <v>360.4</v>
      </c>
      <c r="BJ86" s="6">
        <v>0.4</v>
      </c>
      <c r="BK86" s="6">
        <v>3813.34</v>
      </c>
      <c r="BL86" s="6">
        <v>24</v>
      </c>
      <c r="BM86" s="6">
        <v>0</v>
      </c>
      <c r="BN86" s="6">
        <v>1</v>
      </c>
      <c r="BO86" s="6">
        <v>6.6835626666666662E-2</v>
      </c>
      <c r="BP86" s="6">
        <v>7.82</v>
      </c>
    </row>
    <row r="87" spans="1:68" ht="12.5">
      <c r="A87" s="5">
        <v>41720</v>
      </c>
      <c r="B87" s="6">
        <v>2715.3</v>
      </c>
      <c r="C87" s="6">
        <v>1440.1</v>
      </c>
      <c r="D87" s="6">
        <v>4877.3999999999996</v>
      </c>
      <c r="E87" s="6"/>
      <c r="F87" s="6"/>
      <c r="G87" s="6"/>
      <c r="H87" s="6">
        <v>0</v>
      </c>
      <c r="I87" s="6">
        <v>0</v>
      </c>
      <c r="J87" s="6">
        <v>473142.1</v>
      </c>
      <c r="K87" s="6">
        <v>188105.4</v>
      </c>
      <c r="L87" s="6">
        <v>45423</v>
      </c>
      <c r="M87" s="6">
        <v>10.4</v>
      </c>
      <c r="N87" s="6">
        <v>17.100000000000001</v>
      </c>
      <c r="O87" s="6">
        <v>13834.1</v>
      </c>
      <c r="P87" s="6">
        <v>6425.3</v>
      </c>
      <c r="Q87" s="6">
        <v>162548.29999999999</v>
      </c>
      <c r="R87" s="6">
        <v>130591.2</v>
      </c>
      <c r="S87" s="6">
        <v>82048.899999999994</v>
      </c>
      <c r="T87" s="6">
        <v>70141.5</v>
      </c>
      <c r="U87" s="6">
        <v>88568.3</v>
      </c>
      <c r="V87" s="6">
        <v>60118.5</v>
      </c>
      <c r="W87" s="6">
        <v>8778.2999999999993</v>
      </c>
      <c r="X87" s="6">
        <v>6497.1</v>
      </c>
      <c r="Y87" s="6">
        <v>781324.7</v>
      </c>
      <c r="Z87" s="6">
        <v>408678.6</v>
      </c>
      <c r="AA87" s="6">
        <v>1356542.4</v>
      </c>
      <c r="AB87" s="6">
        <v>133762.1</v>
      </c>
      <c r="AC87" s="6">
        <v>293.39999999999998</v>
      </c>
      <c r="AD87" s="6">
        <v>3249</v>
      </c>
      <c r="AE87" s="6">
        <v>140494.20000000001</v>
      </c>
      <c r="AF87" s="6">
        <v>77374.600000000006</v>
      </c>
      <c r="AG87" s="6">
        <v>1354266.2</v>
      </c>
      <c r="AH87" s="6">
        <v>134013.29999999999</v>
      </c>
      <c r="AI87" s="6">
        <v>1047.5</v>
      </c>
      <c r="AJ87" s="6">
        <v>2514</v>
      </c>
      <c r="AK87" s="6">
        <v>13571.5</v>
      </c>
      <c r="AL87" s="6">
        <v>10280.799999999999</v>
      </c>
      <c r="AM87" s="6">
        <v>50522.1</v>
      </c>
      <c r="AN87" s="6">
        <v>39752.400000000001</v>
      </c>
      <c r="AO87" s="6">
        <v>10747.2</v>
      </c>
      <c r="AP87" s="6">
        <v>8672.9</v>
      </c>
      <c r="AQ87" s="6">
        <v>18329.3</v>
      </c>
      <c r="AR87" s="6">
        <v>7256.2</v>
      </c>
      <c r="AS87" s="6">
        <v>8.1999999999999993</v>
      </c>
      <c r="AT87" s="6">
        <v>12.8</v>
      </c>
      <c r="AU87" s="7"/>
      <c r="AV87" s="7"/>
      <c r="AW87" s="6">
        <v>28284.2</v>
      </c>
      <c r="AX87" s="6">
        <v>13381.5</v>
      </c>
      <c r="AY87" s="6">
        <v>26237.599999999999</v>
      </c>
      <c r="AZ87" s="6">
        <v>11818.4</v>
      </c>
      <c r="BA87" s="6">
        <v>3265.3</v>
      </c>
      <c r="BB87" s="6">
        <v>1.96</v>
      </c>
      <c r="BC87" s="6">
        <v>0.97</v>
      </c>
      <c r="BD87" s="6">
        <v>0.36</v>
      </c>
      <c r="BE87" s="6">
        <v>0.06</v>
      </c>
      <c r="BF87" s="6">
        <v>5.8109999999999999</v>
      </c>
      <c r="BG87" s="6">
        <v>3.6880000000000002</v>
      </c>
      <c r="BH87" s="6">
        <v>46.4</v>
      </c>
      <c r="BI87" s="6">
        <v>361.1</v>
      </c>
      <c r="BJ87" s="6">
        <v>0.4</v>
      </c>
      <c r="BK87" s="6">
        <v>3241.9748</v>
      </c>
      <c r="BL87" s="6">
        <v>20.399999999999999</v>
      </c>
      <c r="BM87" s="6">
        <v>541.38879999994208</v>
      </c>
      <c r="BN87" s="6">
        <v>3.3999999999996362</v>
      </c>
      <c r="BO87" s="6">
        <v>5.6817064533333322E-2</v>
      </c>
      <c r="BP87" s="6">
        <v>26.587999999997155</v>
      </c>
    </row>
    <row r="88" spans="1:68" ht="12.5">
      <c r="A88" s="5">
        <v>41721</v>
      </c>
      <c r="B88" s="6">
        <v>2715.3</v>
      </c>
      <c r="C88" s="6">
        <v>1440.1</v>
      </c>
      <c r="D88" s="6">
        <v>4877.3999999999996</v>
      </c>
      <c r="E88" s="6"/>
      <c r="F88" s="6"/>
      <c r="G88" s="6"/>
      <c r="H88" s="6">
        <v>0</v>
      </c>
      <c r="I88" s="6">
        <v>0</v>
      </c>
      <c r="J88" s="9">
        <v>473422</v>
      </c>
      <c r="K88" s="9">
        <v>188214.1</v>
      </c>
      <c r="L88" s="9">
        <v>45447</v>
      </c>
      <c r="M88" s="6">
        <v>10.4</v>
      </c>
      <c r="N88" s="6">
        <v>17.100000000000001</v>
      </c>
      <c r="O88" s="6">
        <v>13834.1</v>
      </c>
      <c r="P88" s="6">
        <v>6425.3</v>
      </c>
      <c r="Q88" s="9">
        <v>162578.29999999999</v>
      </c>
      <c r="R88" s="9">
        <v>130615.3</v>
      </c>
      <c r="S88" s="9">
        <v>82066.7</v>
      </c>
      <c r="T88" s="9">
        <v>70155.5</v>
      </c>
      <c r="U88" s="9">
        <v>88577.8</v>
      </c>
      <c r="V88" s="9">
        <v>60126.3</v>
      </c>
      <c r="W88" s="9">
        <v>8778.2999999999993</v>
      </c>
      <c r="X88" s="9">
        <v>6497.1</v>
      </c>
      <c r="Y88" s="9">
        <v>781521.5</v>
      </c>
      <c r="Z88" s="9">
        <v>408778.3</v>
      </c>
      <c r="AA88" s="9">
        <v>1356729.6</v>
      </c>
      <c r="AB88" s="9">
        <v>133786.1</v>
      </c>
      <c r="AC88" s="6">
        <v>293.39999999999998</v>
      </c>
      <c r="AD88" s="6">
        <v>3249</v>
      </c>
      <c r="AE88" s="9">
        <v>140836.5</v>
      </c>
      <c r="AF88" s="9">
        <v>77550.2</v>
      </c>
      <c r="AG88" s="9">
        <v>1354609.7</v>
      </c>
      <c r="AH88" s="6">
        <v>134037.29999999999</v>
      </c>
      <c r="AI88" s="6">
        <v>1047.5</v>
      </c>
      <c r="AJ88" s="6">
        <v>2514</v>
      </c>
      <c r="AK88" s="6">
        <v>13588.2</v>
      </c>
      <c r="AL88" s="6">
        <v>10292.200000000001</v>
      </c>
      <c r="AM88" s="9">
        <v>50531.8</v>
      </c>
      <c r="AN88" s="9">
        <v>39759.300000000003</v>
      </c>
      <c r="AO88" s="6">
        <v>10765.5</v>
      </c>
      <c r="AP88" s="6">
        <v>8687.7999999999993</v>
      </c>
      <c r="AQ88" s="9">
        <v>18349.900000000001</v>
      </c>
      <c r="AR88" s="9">
        <v>7264.5</v>
      </c>
      <c r="AS88" s="6">
        <v>8.1999999999999993</v>
      </c>
      <c r="AT88" s="6">
        <v>12.8</v>
      </c>
      <c r="AU88" s="7"/>
      <c r="AV88" s="7"/>
      <c r="AW88" s="6">
        <v>28421.4</v>
      </c>
      <c r="AX88" s="6">
        <v>13446.1</v>
      </c>
      <c r="AY88" s="9">
        <v>26368.400000000001</v>
      </c>
      <c r="AZ88" s="9">
        <v>11876.9</v>
      </c>
      <c r="BA88" s="9">
        <v>3289.3</v>
      </c>
      <c r="BB88" s="6">
        <v>1.96</v>
      </c>
      <c r="BC88" s="6">
        <v>0.97</v>
      </c>
      <c r="BD88" s="6">
        <v>0.36</v>
      </c>
      <c r="BE88" s="6">
        <v>0.06</v>
      </c>
      <c r="BF88" s="6">
        <v>5.8109999999999999</v>
      </c>
      <c r="BG88" s="6">
        <v>3.6880000000000002</v>
      </c>
      <c r="BH88" s="6">
        <v>46.4</v>
      </c>
      <c r="BI88" s="6">
        <v>361.7</v>
      </c>
      <c r="BJ88" s="6">
        <v>0.4</v>
      </c>
      <c r="BK88" s="6">
        <v>2580.0633000000003</v>
      </c>
      <c r="BL88" s="6">
        <v>16.2</v>
      </c>
      <c r="BM88" s="6">
        <v>1242.2527000000291</v>
      </c>
      <c r="BN88" s="6">
        <v>7.8000000000001819</v>
      </c>
      <c r="BO88" s="6">
        <v>4.5178675199999997E-2</v>
      </c>
      <c r="BP88" s="6">
        <v>60.996000000001423</v>
      </c>
    </row>
    <row r="89" spans="1:68" ht="12.5">
      <c r="A89" s="5">
        <v>41722</v>
      </c>
      <c r="B89" s="6">
        <v>2715.3</v>
      </c>
      <c r="C89" s="6">
        <v>1440.1</v>
      </c>
      <c r="D89" s="6">
        <v>4877.3999999999996</v>
      </c>
      <c r="E89" s="6"/>
      <c r="F89" s="6"/>
      <c r="G89" s="6"/>
      <c r="H89" s="6">
        <v>0</v>
      </c>
      <c r="I89" s="6">
        <v>0</v>
      </c>
      <c r="J89" s="6">
        <v>473700.7</v>
      </c>
      <c r="K89" s="6">
        <v>188322.5</v>
      </c>
      <c r="L89" s="6">
        <v>45471</v>
      </c>
      <c r="M89" s="6">
        <v>10.4</v>
      </c>
      <c r="N89" s="6">
        <v>17.100000000000001</v>
      </c>
      <c r="O89" s="6">
        <v>13834.1</v>
      </c>
      <c r="P89" s="6">
        <v>6425.3</v>
      </c>
      <c r="Q89" s="6">
        <v>162606.79999999999</v>
      </c>
      <c r="R89" s="6">
        <v>130638.2</v>
      </c>
      <c r="S89" s="6">
        <v>82083.899999999994</v>
      </c>
      <c r="T89" s="6">
        <v>70169.2</v>
      </c>
      <c r="U89" s="6">
        <v>88587.6</v>
      </c>
      <c r="V89" s="6">
        <v>60133.9</v>
      </c>
      <c r="W89" s="6">
        <v>8778.2999999999993</v>
      </c>
      <c r="X89" s="6">
        <v>6497.1</v>
      </c>
      <c r="Y89" s="6">
        <v>781717.4</v>
      </c>
      <c r="Z89" s="6">
        <v>408875.9</v>
      </c>
      <c r="AA89" s="6">
        <v>1356912</v>
      </c>
      <c r="AB89" s="6">
        <v>133810.1</v>
      </c>
      <c r="AC89" s="6">
        <v>293.39999999999998</v>
      </c>
      <c r="AD89" s="6">
        <v>3249</v>
      </c>
      <c r="AE89" s="6">
        <v>141173.79999999999</v>
      </c>
      <c r="AF89" s="6">
        <v>77723.7</v>
      </c>
      <c r="AG89" s="6">
        <v>1354947.9</v>
      </c>
      <c r="AH89" s="6">
        <v>134061.29999999999</v>
      </c>
      <c r="AI89" s="6">
        <v>1047.5</v>
      </c>
      <c r="AJ89" s="6">
        <v>2514</v>
      </c>
      <c r="AK89" s="6">
        <v>13605.1</v>
      </c>
      <c r="AL89" s="6">
        <v>10303.700000000001</v>
      </c>
      <c r="AM89" s="6">
        <v>50541.1</v>
      </c>
      <c r="AN89" s="6">
        <v>39765.9</v>
      </c>
      <c r="AO89" s="6">
        <v>10783.7</v>
      </c>
      <c r="AP89" s="6">
        <v>8702.6</v>
      </c>
      <c r="AQ89" s="6">
        <v>18370.400000000001</v>
      </c>
      <c r="AR89" s="6">
        <v>7272.7</v>
      </c>
      <c r="AS89" s="6">
        <v>8.1999999999999993</v>
      </c>
      <c r="AT89" s="6">
        <v>12.8</v>
      </c>
      <c r="AU89" s="7"/>
      <c r="AV89" s="7"/>
      <c r="AW89" s="6">
        <v>28557.4</v>
      </c>
      <c r="AX89" s="6">
        <v>13510.1</v>
      </c>
      <c r="AY89" s="6">
        <v>26497.200000000001</v>
      </c>
      <c r="AZ89" s="6">
        <v>11934.9</v>
      </c>
      <c r="BA89" s="6">
        <v>3313.3</v>
      </c>
      <c r="BB89" s="6">
        <v>1.96</v>
      </c>
      <c r="BC89" s="6">
        <v>0.97</v>
      </c>
      <c r="BD89" s="6">
        <v>0.36</v>
      </c>
      <c r="BE89" s="6">
        <v>0.06</v>
      </c>
      <c r="BF89" s="6">
        <v>5.8109999999999999</v>
      </c>
      <c r="BG89" s="6">
        <v>3.6880000000000002</v>
      </c>
      <c r="BH89" s="6">
        <v>46.4</v>
      </c>
      <c r="BI89" s="6">
        <v>362.3</v>
      </c>
      <c r="BJ89" s="6">
        <v>0.4</v>
      </c>
      <c r="BK89" s="6">
        <v>3823.8119999999999</v>
      </c>
      <c r="BL89" s="6">
        <v>24</v>
      </c>
      <c r="BM89" s="6">
        <v>0</v>
      </c>
      <c r="BN89" s="6">
        <v>0</v>
      </c>
      <c r="BO89" s="6">
        <v>6.6947328000000014E-2</v>
      </c>
      <c r="BP89" s="6">
        <v>0</v>
      </c>
    </row>
    <row r="90" spans="1:68" ht="12.5">
      <c r="A90" s="5">
        <v>41723</v>
      </c>
      <c r="B90" s="6">
        <v>2716.1</v>
      </c>
      <c r="C90" s="6">
        <v>1440.5</v>
      </c>
      <c r="D90" s="6">
        <v>4878.5</v>
      </c>
      <c r="E90" s="6"/>
      <c r="F90" s="6"/>
      <c r="G90" s="6"/>
      <c r="H90" s="6">
        <v>0</v>
      </c>
      <c r="I90" s="6">
        <v>0</v>
      </c>
      <c r="J90" s="6">
        <v>473977.8</v>
      </c>
      <c r="K90" s="6">
        <v>188430.1</v>
      </c>
      <c r="L90" s="6">
        <v>45495</v>
      </c>
      <c r="M90" s="6">
        <v>10.4</v>
      </c>
      <c r="N90" s="6">
        <v>17.100000000000001</v>
      </c>
      <c r="O90" s="6">
        <v>13834.1</v>
      </c>
      <c r="P90" s="6">
        <v>6425.3</v>
      </c>
      <c r="Q90" s="6">
        <v>162636.79999999999</v>
      </c>
      <c r="R90" s="6">
        <v>130662.3</v>
      </c>
      <c r="S90" s="6">
        <v>82099.8</v>
      </c>
      <c r="T90" s="6">
        <v>70181.7</v>
      </c>
      <c r="U90" s="6">
        <v>88597.1</v>
      </c>
      <c r="V90" s="6">
        <v>60140.9</v>
      </c>
      <c r="W90" s="6">
        <v>8778.2999999999993</v>
      </c>
      <c r="X90" s="6">
        <v>6497.1</v>
      </c>
      <c r="Y90" s="6">
        <v>781991.8</v>
      </c>
      <c r="Z90" s="6">
        <v>409011.7</v>
      </c>
      <c r="AA90" s="6">
        <v>1357171.2</v>
      </c>
      <c r="AB90" s="6">
        <v>133834.1</v>
      </c>
      <c r="AC90" s="6">
        <v>293.39999999999998</v>
      </c>
      <c r="AD90" s="6">
        <v>3249</v>
      </c>
      <c r="AE90" s="6">
        <v>141429.1</v>
      </c>
      <c r="AF90" s="6">
        <v>77857.399999999994</v>
      </c>
      <c r="AG90" s="6">
        <v>1355204.7</v>
      </c>
      <c r="AH90" s="6">
        <v>134085.29999999999</v>
      </c>
      <c r="AI90" s="6">
        <v>1047.5</v>
      </c>
      <c r="AJ90" s="6">
        <v>2514</v>
      </c>
      <c r="AK90" s="6">
        <v>13621.6</v>
      </c>
      <c r="AL90" s="6">
        <v>10314.799999999999</v>
      </c>
      <c r="AM90" s="6">
        <v>50550.3</v>
      </c>
      <c r="AN90" s="6">
        <v>39772.400000000001</v>
      </c>
      <c r="AO90" s="6">
        <v>10802</v>
      </c>
      <c r="AP90" s="6">
        <v>8717.5</v>
      </c>
      <c r="AQ90" s="6">
        <v>18387.599999999999</v>
      </c>
      <c r="AR90" s="6">
        <v>7279.3</v>
      </c>
      <c r="AS90" s="6">
        <v>8.1999999999999993</v>
      </c>
      <c r="AT90" s="6">
        <v>12.8</v>
      </c>
      <c r="AU90" s="7"/>
      <c r="AV90" s="7"/>
      <c r="AW90" s="6">
        <v>28693.5</v>
      </c>
      <c r="AX90" s="6">
        <v>13574.5</v>
      </c>
      <c r="AY90" s="6">
        <v>26626.799999999999</v>
      </c>
      <c r="AZ90" s="6">
        <v>11993.1</v>
      </c>
      <c r="BA90" s="6">
        <v>3337.3</v>
      </c>
      <c r="BB90" s="6">
        <v>1.96</v>
      </c>
      <c r="BC90" s="6">
        <v>0.97</v>
      </c>
      <c r="BD90" s="6">
        <v>0.36</v>
      </c>
      <c r="BE90" s="6">
        <v>0.06</v>
      </c>
      <c r="BF90" s="6">
        <v>5.8109999999999999</v>
      </c>
      <c r="BG90" s="6">
        <v>3.6880000000000002</v>
      </c>
      <c r="BH90" s="6">
        <v>46.4</v>
      </c>
      <c r="BI90" s="6">
        <v>363.5</v>
      </c>
      <c r="BJ90" s="6">
        <v>0.4</v>
      </c>
      <c r="BK90" s="6">
        <v>3817.08</v>
      </c>
      <c r="BL90" s="6">
        <v>24</v>
      </c>
      <c r="BM90" s="6">
        <v>0</v>
      </c>
      <c r="BN90" s="6">
        <v>0</v>
      </c>
      <c r="BO90" s="6">
        <v>6.6875520000000008E-2</v>
      </c>
      <c r="BP90" s="6">
        <v>0</v>
      </c>
    </row>
    <row r="91" spans="1:68" ht="12.5">
      <c r="A91" s="5">
        <v>41724</v>
      </c>
      <c r="B91" s="6">
        <v>2716.1</v>
      </c>
      <c r="C91" s="6">
        <v>1440.5</v>
      </c>
      <c r="D91" s="6">
        <v>4878.5</v>
      </c>
      <c r="E91" s="6"/>
      <c r="F91" s="6"/>
      <c r="G91" s="6"/>
      <c r="H91" s="6">
        <v>0</v>
      </c>
      <c r="I91" s="6">
        <v>0</v>
      </c>
      <c r="J91" s="6">
        <v>474254.1</v>
      </c>
      <c r="K91" s="6">
        <v>188537.5</v>
      </c>
      <c r="L91" s="6">
        <v>45519</v>
      </c>
      <c r="M91" s="6">
        <v>10.4</v>
      </c>
      <c r="N91" s="6">
        <v>17.100000000000001</v>
      </c>
      <c r="O91" s="6">
        <v>13834.1</v>
      </c>
      <c r="P91" s="6">
        <v>6425.3</v>
      </c>
      <c r="Q91" s="6">
        <v>162665.20000000001</v>
      </c>
      <c r="R91" s="6">
        <v>130685.2</v>
      </c>
      <c r="S91" s="6">
        <v>82116.7</v>
      </c>
      <c r="T91" s="6">
        <v>70195</v>
      </c>
      <c r="U91" s="6">
        <v>88607.5</v>
      </c>
      <c r="V91" s="6">
        <v>60148.5</v>
      </c>
      <c r="W91" s="6">
        <v>8778.2999999999993</v>
      </c>
      <c r="X91" s="6">
        <v>6497.1</v>
      </c>
      <c r="Y91" s="6">
        <v>782246.1</v>
      </c>
      <c r="Z91" s="6">
        <v>409141.8</v>
      </c>
      <c r="AA91" s="6">
        <v>1357416.7</v>
      </c>
      <c r="AB91" s="6">
        <v>133858.1</v>
      </c>
      <c r="AC91" s="6">
        <v>293.39999999999998</v>
      </c>
      <c r="AD91" s="6">
        <v>3249</v>
      </c>
      <c r="AE91" s="6">
        <v>141708.1</v>
      </c>
      <c r="AF91" s="6">
        <v>77998.399999999994</v>
      </c>
      <c r="AG91" s="6">
        <v>1355485.5</v>
      </c>
      <c r="AH91" s="6">
        <v>134109.29999999999</v>
      </c>
      <c r="AI91" s="6">
        <v>1047.5</v>
      </c>
      <c r="AJ91" s="6">
        <v>2514</v>
      </c>
      <c r="AK91" s="6">
        <v>13639.3</v>
      </c>
      <c r="AL91" s="6">
        <v>10326</v>
      </c>
      <c r="AM91" s="6">
        <v>50560.5</v>
      </c>
      <c r="AN91" s="6">
        <v>39779.800000000003</v>
      </c>
      <c r="AO91" s="6">
        <v>10820.2</v>
      </c>
      <c r="AP91" s="6">
        <v>8732.4</v>
      </c>
      <c r="AQ91" s="6">
        <v>18407.8</v>
      </c>
      <c r="AR91" s="6">
        <v>7287.3</v>
      </c>
      <c r="AS91" s="6">
        <v>8.1999999999999993</v>
      </c>
      <c r="AT91" s="6">
        <v>12.8</v>
      </c>
      <c r="AU91" s="7"/>
      <c r="AV91" s="7"/>
      <c r="AW91" s="6">
        <v>28829.7</v>
      </c>
      <c r="AX91" s="6">
        <v>13638.9</v>
      </c>
      <c r="AY91" s="6">
        <v>26756.1</v>
      </c>
      <c r="AZ91" s="6">
        <v>12051.1</v>
      </c>
      <c r="BA91" s="6">
        <v>3361.3</v>
      </c>
      <c r="BB91" s="6">
        <v>1.96</v>
      </c>
      <c r="BC91" s="6">
        <v>0.97</v>
      </c>
      <c r="BD91" s="6">
        <v>0.36</v>
      </c>
      <c r="BE91" s="6">
        <v>0.06</v>
      </c>
      <c r="BF91" s="6">
        <v>5.8109999999999999</v>
      </c>
      <c r="BG91" s="6">
        <v>3.6880000000000002</v>
      </c>
      <c r="BH91" s="6">
        <v>46.4</v>
      </c>
      <c r="BI91" s="6">
        <v>365.6</v>
      </c>
      <c r="BJ91" s="6">
        <v>0.4</v>
      </c>
      <c r="BK91" s="6">
        <v>3823.8119999999999</v>
      </c>
      <c r="BL91" s="6">
        <v>24</v>
      </c>
      <c r="BM91" s="6">
        <v>0</v>
      </c>
      <c r="BN91" s="6">
        <v>0</v>
      </c>
      <c r="BO91" s="6">
        <v>6.6947328000000014E-2</v>
      </c>
      <c r="BP91" s="6">
        <v>0</v>
      </c>
    </row>
    <row r="92" spans="1:68" ht="12.5">
      <c r="A92" s="5">
        <v>41725</v>
      </c>
      <c r="B92" s="6">
        <v>2716.1</v>
      </c>
      <c r="C92" s="6">
        <v>1440.5</v>
      </c>
      <c r="D92" s="6">
        <v>4878.5</v>
      </c>
      <c r="E92" s="6"/>
      <c r="F92" s="6"/>
      <c r="G92" s="6"/>
      <c r="H92" s="6">
        <v>0</v>
      </c>
      <c r="I92" s="6">
        <v>0</v>
      </c>
      <c r="J92" s="6">
        <v>474530.1</v>
      </c>
      <c r="K92" s="6">
        <v>188644.8</v>
      </c>
      <c r="L92" s="6">
        <v>45543</v>
      </c>
      <c r="M92" s="6">
        <v>10.4</v>
      </c>
      <c r="N92" s="6">
        <v>17.100000000000001</v>
      </c>
      <c r="O92" s="6">
        <v>13834.1</v>
      </c>
      <c r="P92" s="6">
        <v>6425.3</v>
      </c>
      <c r="Q92" s="6">
        <v>162693.70000000001</v>
      </c>
      <c r="R92" s="6">
        <v>130708</v>
      </c>
      <c r="S92" s="6">
        <v>82133.2</v>
      </c>
      <c r="T92" s="6">
        <v>70208.100000000006</v>
      </c>
      <c r="U92" s="6">
        <v>88617.9</v>
      </c>
      <c r="V92" s="6">
        <v>60156</v>
      </c>
      <c r="W92" s="6">
        <v>8778.2999999999993</v>
      </c>
      <c r="X92" s="6">
        <v>6497.1</v>
      </c>
      <c r="Y92" s="6">
        <v>782441.6</v>
      </c>
      <c r="Z92" s="6">
        <v>409245.9</v>
      </c>
      <c r="AA92" s="6">
        <v>1357607.8</v>
      </c>
      <c r="AB92" s="6">
        <v>133882.1</v>
      </c>
      <c r="AC92" s="6">
        <v>293.39999999999998</v>
      </c>
      <c r="AD92" s="6">
        <v>3249</v>
      </c>
      <c r="AE92" s="6">
        <v>142043.9</v>
      </c>
      <c r="AF92" s="6">
        <v>78164.5</v>
      </c>
      <c r="AG92" s="6">
        <v>1355823</v>
      </c>
      <c r="AH92" s="6">
        <v>134133.29999999999</v>
      </c>
      <c r="AI92" s="6">
        <v>1047.5</v>
      </c>
      <c r="AJ92" s="6">
        <v>2514</v>
      </c>
      <c r="AK92" s="6">
        <v>13654.9</v>
      </c>
      <c r="AL92" s="6">
        <v>10337.1</v>
      </c>
      <c r="AM92" s="6">
        <v>50570.2</v>
      </c>
      <c r="AN92" s="6">
        <v>39786.6</v>
      </c>
      <c r="AO92" s="6">
        <v>10838.4</v>
      </c>
      <c r="AP92" s="6">
        <v>8747.4</v>
      </c>
      <c r="AQ92" s="6">
        <v>18425.5</v>
      </c>
      <c r="AR92" s="6">
        <v>7294</v>
      </c>
      <c r="AS92" s="6">
        <v>8.1999999999999993</v>
      </c>
      <c r="AT92" s="6">
        <v>12.8</v>
      </c>
      <c r="AU92" s="7"/>
      <c r="AV92" s="7"/>
      <c r="AW92" s="6">
        <v>28967.5</v>
      </c>
      <c r="AX92" s="6">
        <v>13704</v>
      </c>
      <c r="AY92" s="6">
        <v>26888.2</v>
      </c>
      <c r="AZ92" s="6">
        <v>12110.3</v>
      </c>
      <c r="BA92" s="6">
        <v>3385.3</v>
      </c>
      <c r="BB92" s="6">
        <v>1.96</v>
      </c>
      <c r="BC92" s="6">
        <v>0.97</v>
      </c>
      <c r="BD92" s="6">
        <v>0.36</v>
      </c>
      <c r="BE92" s="6">
        <v>0.06</v>
      </c>
      <c r="BF92" s="6">
        <v>5.8109999999999999</v>
      </c>
      <c r="BG92" s="6">
        <v>3.6880000000000002</v>
      </c>
      <c r="BH92" s="6">
        <v>46.4</v>
      </c>
      <c r="BI92" s="6">
        <v>367.8</v>
      </c>
      <c r="BJ92" s="6">
        <v>0.4</v>
      </c>
      <c r="BK92" s="6">
        <v>2411.892625</v>
      </c>
      <c r="BL92" s="6">
        <v>15.15</v>
      </c>
      <c r="BM92" s="6">
        <v>0</v>
      </c>
      <c r="BN92" s="6">
        <v>0</v>
      </c>
      <c r="BO92" s="6">
        <v>4.2240354666666667E-2</v>
      </c>
      <c r="BP92" s="6">
        <v>0</v>
      </c>
    </row>
    <row r="93" spans="1:68" ht="12.5">
      <c r="A93" s="5">
        <v>41726</v>
      </c>
      <c r="B93" s="6">
        <v>2716.1</v>
      </c>
      <c r="C93" s="6">
        <v>1440.5</v>
      </c>
      <c r="D93" s="6">
        <v>4878.5</v>
      </c>
      <c r="E93" s="6"/>
      <c r="F93" s="6"/>
      <c r="G93" s="6"/>
      <c r="H93" s="6">
        <v>0</v>
      </c>
      <c r="I93" s="6">
        <v>0</v>
      </c>
      <c r="J93" s="6">
        <v>474805.6</v>
      </c>
      <c r="K93" s="6">
        <v>188751.8</v>
      </c>
      <c r="L93" s="6">
        <v>45567</v>
      </c>
      <c r="M93" s="6">
        <v>10.4</v>
      </c>
      <c r="N93" s="6">
        <v>17.100000000000001</v>
      </c>
      <c r="O93" s="6">
        <v>13834.1</v>
      </c>
      <c r="P93" s="6">
        <v>6425.3</v>
      </c>
      <c r="Q93" s="6">
        <v>162721.60000000001</v>
      </c>
      <c r="R93" s="6">
        <v>130730.3</v>
      </c>
      <c r="S93" s="6">
        <v>82150.8</v>
      </c>
      <c r="T93" s="6">
        <v>70221.7</v>
      </c>
      <c r="U93" s="6">
        <v>88628.3</v>
      </c>
      <c r="V93" s="6">
        <v>60163.7</v>
      </c>
      <c r="W93" s="6">
        <v>8778.2999999999993</v>
      </c>
      <c r="X93" s="6">
        <v>6497.1</v>
      </c>
      <c r="Y93" s="6">
        <v>782635.3</v>
      </c>
      <c r="Z93" s="6">
        <v>409347.6</v>
      </c>
      <c r="AA93" s="6">
        <v>1357797.6</v>
      </c>
      <c r="AB93" s="6">
        <v>133906.1</v>
      </c>
      <c r="AC93" s="6">
        <v>293.39999999999998</v>
      </c>
      <c r="AD93" s="6">
        <v>3249</v>
      </c>
      <c r="AE93" s="6">
        <v>142387.79999999999</v>
      </c>
      <c r="AF93" s="6">
        <v>78335.100000000006</v>
      </c>
      <c r="AG93" s="6">
        <v>1356167.6</v>
      </c>
      <c r="AH93" s="6">
        <v>134157.29999999999</v>
      </c>
      <c r="AI93" s="6">
        <v>1047.5</v>
      </c>
      <c r="AJ93" s="6">
        <v>2514</v>
      </c>
      <c r="AK93" s="6">
        <v>13671.5</v>
      </c>
      <c r="AL93" s="6">
        <v>10348.200000000001</v>
      </c>
      <c r="AM93" s="6">
        <v>50578</v>
      </c>
      <c r="AN93" s="6">
        <v>39793.599999999999</v>
      </c>
      <c r="AO93" s="6">
        <v>10856.7</v>
      </c>
      <c r="AP93" s="6">
        <v>8762.2999999999993</v>
      </c>
      <c r="AQ93" s="6">
        <v>18451.900000000001</v>
      </c>
      <c r="AR93" s="6">
        <v>7304.4</v>
      </c>
      <c r="AS93" s="6">
        <v>8.1999999999999993</v>
      </c>
      <c r="AT93" s="6">
        <v>12.8</v>
      </c>
      <c r="AU93" s="7"/>
      <c r="AV93" s="7"/>
      <c r="AW93" s="6">
        <v>29103.4</v>
      </c>
      <c r="AX93" s="6">
        <v>13768.1</v>
      </c>
      <c r="AY93" s="6">
        <v>27016.3</v>
      </c>
      <c r="AZ93" s="6">
        <v>12167.8</v>
      </c>
      <c r="BA93" s="6">
        <v>3409.3</v>
      </c>
      <c r="BB93" s="6">
        <v>1.96</v>
      </c>
      <c r="BC93" s="6">
        <v>0.97</v>
      </c>
      <c r="BD93" s="6">
        <v>0.36</v>
      </c>
      <c r="BE93" s="6">
        <v>0.06</v>
      </c>
      <c r="BF93" s="6">
        <v>6.0449999999999999</v>
      </c>
      <c r="BG93" s="6">
        <v>3.8519999999999999</v>
      </c>
      <c r="BH93" s="6">
        <v>47.4</v>
      </c>
      <c r="BI93" s="6">
        <v>369.9</v>
      </c>
      <c r="BJ93" s="6">
        <v>0.4</v>
      </c>
      <c r="BK93" s="6">
        <v>3818.576</v>
      </c>
      <c r="BL93" s="6">
        <v>24</v>
      </c>
      <c r="BM93" s="6">
        <v>0</v>
      </c>
      <c r="BN93" s="6">
        <v>0</v>
      </c>
      <c r="BO93" s="6">
        <v>6.6891477333333338E-2</v>
      </c>
      <c r="BP93" s="6">
        <v>0</v>
      </c>
    </row>
    <row r="94" spans="1:68" ht="12.5">
      <c r="A94" s="5">
        <v>41727</v>
      </c>
      <c r="B94" s="6">
        <v>2716.1</v>
      </c>
      <c r="C94" s="6">
        <v>1440.5</v>
      </c>
      <c r="D94" s="6">
        <v>4878.5</v>
      </c>
      <c r="E94" s="6"/>
      <c r="F94" s="6"/>
      <c r="G94" s="6"/>
      <c r="H94" s="6">
        <v>0</v>
      </c>
      <c r="I94" s="6">
        <v>0</v>
      </c>
      <c r="J94" s="6">
        <v>475084.6</v>
      </c>
      <c r="K94" s="6">
        <v>188860.2</v>
      </c>
      <c r="L94" s="6">
        <v>45591</v>
      </c>
      <c r="M94" s="6">
        <v>10.4</v>
      </c>
      <c r="N94" s="6">
        <v>17.100000000000001</v>
      </c>
      <c r="O94" s="6">
        <v>13834.1</v>
      </c>
      <c r="P94" s="6">
        <v>6425.3</v>
      </c>
      <c r="Q94" s="6">
        <v>162749.6</v>
      </c>
      <c r="R94" s="6">
        <v>130752.6</v>
      </c>
      <c r="S94" s="6">
        <v>82167.899999999994</v>
      </c>
      <c r="T94" s="6">
        <v>70235.3</v>
      </c>
      <c r="U94" s="6">
        <v>88638.5</v>
      </c>
      <c r="V94" s="6">
        <v>60171.5</v>
      </c>
      <c r="W94" s="6">
        <v>8778.2999999999993</v>
      </c>
      <c r="X94" s="6">
        <v>6497.1</v>
      </c>
      <c r="Y94" s="6">
        <v>782831</v>
      </c>
      <c r="Z94" s="6">
        <v>409445.1</v>
      </c>
      <c r="AA94" s="6">
        <v>1357984.8</v>
      </c>
      <c r="AB94" s="6">
        <v>133930.1</v>
      </c>
      <c r="AC94" s="6">
        <v>293.39999999999998</v>
      </c>
      <c r="AD94" s="6">
        <v>3249</v>
      </c>
      <c r="AE94" s="6">
        <v>142728.9</v>
      </c>
      <c r="AF94" s="6">
        <v>78510.899999999994</v>
      </c>
      <c r="AG94" s="6">
        <v>1356510.2</v>
      </c>
      <c r="AH94" s="6">
        <v>134181.29999999999</v>
      </c>
      <c r="AI94" s="6">
        <v>1047.5</v>
      </c>
      <c r="AJ94" s="6">
        <v>2514</v>
      </c>
      <c r="AK94" s="6">
        <v>13688.7</v>
      </c>
      <c r="AL94" s="6">
        <v>10359.799999999999</v>
      </c>
      <c r="AM94" s="6">
        <v>50590.3</v>
      </c>
      <c r="AN94" s="6">
        <v>39801</v>
      </c>
      <c r="AO94" s="6">
        <v>10875.1</v>
      </c>
      <c r="AP94" s="6">
        <v>8777.2999999999993</v>
      </c>
      <c r="AQ94" s="6">
        <v>18471.3</v>
      </c>
      <c r="AR94" s="6">
        <v>7312.2</v>
      </c>
      <c r="AS94" s="6">
        <v>8.1999999999999993</v>
      </c>
      <c r="AT94" s="6">
        <v>12.8</v>
      </c>
      <c r="AU94" s="7"/>
      <c r="AV94" s="7"/>
      <c r="AW94" s="6">
        <v>29241.1</v>
      </c>
      <c r="AX94" s="6">
        <v>13833.2</v>
      </c>
      <c r="AY94" s="6">
        <v>27146.2</v>
      </c>
      <c r="AZ94" s="6">
        <v>12226</v>
      </c>
      <c r="BA94" s="6">
        <v>3433.3</v>
      </c>
      <c r="BB94" s="6">
        <v>1.96</v>
      </c>
      <c r="BC94" s="6">
        <v>0.97</v>
      </c>
      <c r="BD94" s="6">
        <v>0.36</v>
      </c>
      <c r="BE94" s="6">
        <v>0.06</v>
      </c>
      <c r="BF94" s="6">
        <v>6.0449999999999999</v>
      </c>
      <c r="BG94" s="6">
        <v>3.8519999999999999</v>
      </c>
      <c r="BH94" s="6">
        <v>47.4</v>
      </c>
      <c r="BI94" s="6">
        <v>372</v>
      </c>
      <c r="BJ94" s="6">
        <v>0.4</v>
      </c>
      <c r="BK94" s="6">
        <v>3812.5920000000001</v>
      </c>
      <c r="BL94" s="6">
        <v>24</v>
      </c>
      <c r="BM94" s="6">
        <v>0</v>
      </c>
      <c r="BN94" s="6">
        <v>0</v>
      </c>
      <c r="BO94" s="6">
        <v>6.6827648000000003E-2</v>
      </c>
      <c r="BP94" s="6">
        <v>0</v>
      </c>
    </row>
    <row r="95" spans="1:68" ht="12.5">
      <c r="A95" s="5">
        <v>41728</v>
      </c>
      <c r="B95" s="6">
        <v>2716.1</v>
      </c>
      <c r="C95" s="6">
        <v>1440.5</v>
      </c>
      <c r="D95" s="6">
        <v>4878.5</v>
      </c>
      <c r="E95" s="6"/>
      <c r="F95" s="6"/>
      <c r="G95" s="6"/>
      <c r="H95" s="6">
        <v>0</v>
      </c>
      <c r="I95" s="6">
        <v>0</v>
      </c>
      <c r="J95" s="6">
        <v>475359.8</v>
      </c>
      <c r="K95" s="6">
        <v>188967.1</v>
      </c>
      <c r="L95" s="6">
        <v>45615</v>
      </c>
      <c r="M95" s="6">
        <v>10.4</v>
      </c>
      <c r="N95" s="6">
        <v>17.100000000000001</v>
      </c>
      <c r="O95" s="6">
        <v>13834.1</v>
      </c>
      <c r="P95" s="6">
        <v>6425.3</v>
      </c>
      <c r="Q95" s="6">
        <v>162778.20000000001</v>
      </c>
      <c r="R95" s="6">
        <v>130775.6</v>
      </c>
      <c r="S95" s="6">
        <v>82183.100000000006</v>
      </c>
      <c r="T95" s="6">
        <v>70247.7</v>
      </c>
      <c r="U95" s="6">
        <v>88648.7</v>
      </c>
      <c r="V95" s="6">
        <v>60179.3</v>
      </c>
      <c r="W95" s="6">
        <v>8778.2999999999993</v>
      </c>
      <c r="X95" s="6">
        <v>6497.1</v>
      </c>
      <c r="Y95" s="6">
        <v>783024.1</v>
      </c>
      <c r="Z95" s="6">
        <v>409531.4</v>
      </c>
      <c r="AA95" s="6">
        <v>1358170.4</v>
      </c>
      <c r="AB95" s="6">
        <v>133954.1</v>
      </c>
      <c r="AC95" s="6">
        <v>293.39999999999998</v>
      </c>
      <c r="AD95" s="6">
        <v>3249</v>
      </c>
      <c r="AE95" s="6">
        <v>143059.9</v>
      </c>
      <c r="AF95" s="6">
        <v>78691.899999999994</v>
      </c>
      <c r="AG95" s="6">
        <v>1356842.3</v>
      </c>
      <c r="AH95" s="6">
        <v>134205.29999999999</v>
      </c>
      <c r="AI95" s="6">
        <v>1047.5</v>
      </c>
      <c r="AJ95" s="6">
        <v>2514</v>
      </c>
      <c r="AK95" s="6">
        <v>13705.8</v>
      </c>
      <c r="AL95" s="6">
        <v>10371.299999999999</v>
      </c>
      <c r="AM95" s="6">
        <v>50600.3</v>
      </c>
      <c r="AN95" s="6">
        <v>39808.199999999997</v>
      </c>
      <c r="AO95" s="6">
        <v>10893.1</v>
      </c>
      <c r="AP95" s="6">
        <v>8791.9</v>
      </c>
      <c r="AQ95" s="6">
        <v>18487</v>
      </c>
      <c r="AR95" s="6">
        <v>7318.4</v>
      </c>
      <c r="AS95" s="6">
        <v>8.1999999999999993</v>
      </c>
      <c r="AT95" s="6">
        <v>12.8</v>
      </c>
      <c r="AU95" s="7"/>
      <c r="AV95" s="7"/>
      <c r="AW95" s="6">
        <v>29375.9</v>
      </c>
      <c r="AX95" s="6">
        <v>13877</v>
      </c>
      <c r="AY95" s="6">
        <v>27274.5</v>
      </c>
      <c r="AZ95" s="6">
        <v>12283.6</v>
      </c>
      <c r="BA95" s="6">
        <v>3457.3</v>
      </c>
      <c r="BB95" s="6">
        <v>1.96</v>
      </c>
      <c r="BC95" s="6">
        <v>0.97</v>
      </c>
      <c r="BD95" s="6">
        <v>0.36</v>
      </c>
      <c r="BE95" s="6">
        <v>0.06</v>
      </c>
      <c r="BF95" s="6">
        <v>6.0449999999999999</v>
      </c>
      <c r="BG95" s="6">
        <v>3.8519999999999999</v>
      </c>
      <c r="BH95" s="6">
        <v>47.4</v>
      </c>
      <c r="BI95" s="6">
        <v>374.1</v>
      </c>
      <c r="BJ95" s="6">
        <v>0.4</v>
      </c>
      <c r="BK95" s="6">
        <v>3820.8199999999997</v>
      </c>
      <c r="BL95" s="6">
        <v>24</v>
      </c>
      <c r="BM95" s="6">
        <v>0</v>
      </c>
      <c r="BN95" s="6">
        <v>0</v>
      </c>
      <c r="BO95" s="6">
        <v>6.6915413333333326E-2</v>
      </c>
      <c r="BP95" s="6">
        <v>0</v>
      </c>
    </row>
    <row r="96" spans="1:68" ht="12.5">
      <c r="A96" s="5">
        <v>41729</v>
      </c>
      <c r="B96" s="6">
        <v>2716.1</v>
      </c>
      <c r="C96" s="6">
        <v>1440.5</v>
      </c>
      <c r="D96" s="6">
        <v>4878.5</v>
      </c>
      <c r="E96" s="6"/>
      <c r="F96" s="6"/>
      <c r="G96" s="6"/>
      <c r="H96" s="6">
        <v>0</v>
      </c>
      <c r="I96" s="6">
        <v>0</v>
      </c>
      <c r="J96" s="6">
        <v>475638.1</v>
      </c>
      <c r="K96" s="6">
        <v>189075.1</v>
      </c>
      <c r="L96" s="6">
        <v>45639</v>
      </c>
      <c r="M96" s="6">
        <v>10.4</v>
      </c>
      <c r="N96" s="6">
        <v>17.100000000000001</v>
      </c>
      <c r="O96" s="6">
        <v>13834.1</v>
      </c>
      <c r="P96" s="6">
        <v>6425.3</v>
      </c>
      <c r="Q96" s="6">
        <v>162805.5</v>
      </c>
      <c r="R96" s="6">
        <v>130797.5</v>
      </c>
      <c r="S96" s="6">
        <v>82199.7</v>
      </c>
      <c r="T96" s="6">
        <v>70260.800000000003</v>
      </c>
      <c r="U96" s="6">
        <v>88659.199999999997</v>
      </c>
      <c r="V96" s="6">
        <v>60187</v>
      </c>
      <c r="W96" s="6">
        <v>8778.2999999999993</v>
      </c>
      <c r="X96" s="6">
        <v>6497.1</v>
      </c>
      <c r="Y96" s="6">
        <v>783217.8</v>
      </c>
      <c r="Z96" s="6">
        <v>409620.7</v>
      </c>
      <c r="AA96" s="6">
        <v>1358355.7</v>
      </c>
      <c r="AB96" s="6">
        <v>133978.1</v>
      </c>
      <c r="AC96" s="6">
        <v>293.39999999999998</v>
      </c>
      <c r="AD96" s="6">
        <v>3249</v>
      </c>
      <c r="AE96" s="6">
        <v>143400.6</v>
      </c>
      <c r="AF96" s="6">
        <v>78874</v>
      </c>
      <c r="AG96" s="6">
        <v>1357184</v>
      </c>
      <c r="AH96" s="6">
        <v>134229.29999999999</v>
      </c>
      <c r="AI96" s="6">
        <v>1047.5</v>
      </c>
      <c r="AJ96" s="6">
        <v>2514</v>
      </c>
      <c r="AK96" s="6">
        <v>13722.6</v>
      </c>
      <c r="AL96" s="6">
        <v>10382.700000000001</v>
      </c>
      <c r="AM96" s="6">
        <v>50611.6</v>
      </c>
      <c r="AN96" s="6">
        <v>39816.400000000001</v>
      </c>
      <c r="AO96" s="6">
        <v>10911.2</v>
      </c>
      <c r="AP96" s="6">
        <v>8806.5</v>
      </c>
      <c r="AQ96" s="6">
        <v>18506.5</v>
      </c>
      <c r="AR96" s="6">
        <v>7326.1</v>
      </c>
      <c r="AS96" s="6">
        <v>8.1999999999999993</v>
      </c>
      <c r="AT96" s="6">
        <v>12.8</v>
      </c>
      <c r="AU96" s="7"/>
      <c r="AV96" s="7"/>
      <c r="AW96" s="6">
        <v>29512.2</v>
      </c>
      <c r="AX96" s="6">
        <v>13961.4</v>
      </c>
      <c r="AY96" s="6">
        <v>27403.7</v>
      </c>
      <c r="AZ96" s="6">
        <v>12341.4</v>
      </c>
      <c r="BA96" s="6">
        <v>3481.3</v>
      </c>
      <c r="BB96" s="6">
        <v>1.96</v>
      </c>
      <c r="BC96" s="6">
        <v>0.97</v>
      </c>
      <c r="BD96" s="6">
        <v>0.36</v>
      </c>
      <c r="BE96" s="6">
        <v>0.06</v>
      </c>
      <c r="BF96" s="6">
        <v>6.0449999999999999</v>
      </c>
      <c r="BG96" s="6">
        <v>3.8519999999999999</v>
      </c>
      <c r="BH96" s="6">
        <v>47.4</v>
      </c>
      <c r="BI96" s="6">
        <v>375.9</v>
      </c>
      <c r="BJ96" s="6">
        <v>0.4</v>
      </c>
      <c r="BK96" s="6">
        <v>3820.0720000000001</v>
      </c>
      <c r="BL96" s="6">
        <v>24</v>
      </c>
      <c r="BM96" s="6">
        <v>0</v>
      </c>
      <c r="BN96" s="6">
        <v>0</v>
      </c>
      <c r="BO96" s="6">
        <v>6.6907434666666668E-2</v>
      </c>
      <c r="BP96" s="6">
        <v>0</v>
      </c>
    </row>
    <row r="97" spans="1:68" ht="13">
      <c r="A97" s="17"/>
      <c r="B97" s="18"/>
      <c r="C97" s="18"/>
      <c r="D97" s="18"/>
      <c r="E97" s="18"/>
      <c r="F97" s="18"/>
      <c r="G97" s="18"/>
      <c r="H97" s="18"/>
      <c r="I97" s="18"/>
      <c r="J97" s="19"/>
      <c r="K97" s="19"/>
      <c r="L97" s="20"/>
      <c r="M97" s="18"/>
      <c r="N97" s="18"/>
      <c r="O97" s="21"/>
      <c r="P97" s="18"/>
      <c r="Q97" s="18"/>
      <c r="R97" s="18"/>
      <c r="S97" s="18"/>
      <c r="T97" s="22"/>
      <c r="U97" s="18"/>
      <c r="V97" s="18"/>
      <c r="W97" s="18"/>
      <c r="X97" s="18"/>
      <c r="Y97" s="18"/>
      <c r="Z97" s="18"/>
      <c r="AA97" s="18"/>
      <c r="AB97" s="21"/>
      <c r="AC97" s="18"/>
      <c r="AD97" s="18"/>
      <c r="AE97" s="24"/>
      <c r="AF97" s="25"/>
      <c r="AG97" s="24"/>
      <c r="AH97" s="24"/>
      <c r="AI97" s="18"/>
      <c r="AJ97" s="18"/>
      <c r="AK97" s="18"/>
      <c r="AL97" s="18"/>
      <c r="AM97" s="18"/>
      <c r="AN97" s="18"/>
      <c r="AO97" s="18"/>
      <c r="AP97" s="18"/>
      <c r="AQ97" s="21"/>
      <c r="AR97" s="21"/>
      <c r="AS97" s="18"/>
      <c r="AT97" s="18"/>
      <c r="AU97" s="19"/>
      <c r="AV97" s="19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</row>
    <row r="98" spans="1:68" ht="12.5">
      <c r="A98" s="5">
        <v>41729</v>
      </c>
      <c r="B98" s="6">
        <v>2716.1</v>
      </c>
      <c r="C98" s="6">
        <v>1440.5</v>
      </c>
      <c r="D98" s="6">
        <v>4878.5</v>
      </c>
      <c r="E98" s="6"/>
      <c r="F98" s="6"/>
      <c r="G98" s="6"/>
      <c r="H98" s="6">
        <v>0</v>
      </c>
      <c r="I98" s="6">
        <v>0</v>
      </c>
      <c r="J98" s="6">
        <v>475638.1</v>
      </c>
      <c r="K98" s="6">
        <v>189075.1</v>
      </c>
      <c r="L98" s="6">
        <v>45639</v>
      </c>
      <c r="M98" s="6">
        <v>10.4</v>
      </c>
      <c r="N98" s="6">
        <v>17.100000000000001</v>
      </c>
      <c r="O98" s="6">
        <v>13834.1</v>
      </c>
      <c r="P98" s="6">
        <v>6425.3</v>
      </c>
      <c r="Q98" s="6">
        <v>162805.5</v>
      </c>
      <c r="R98" s="6">
        <v>130797.5</v>
      </c>
      <c r="S98" s="6">
        <v>82199.7</v>
      </c>
      <c r="T98" s="6">
        <v>70260.800000000003</v>
      </c>
      <c r="U98" s="6">
        <v>88659.199999999997</v>
      </c>
      <c r="V98" s="6">
        <v>60187</v>
      </c>
      <c r="W98" s="6">
        <v>8778.2999999999993</v>
      </c>
      <c r="X98" s="6">
        <v>6497.1</v>
      </c>
      <c r="Y98" s="6">
        <v>783217.8</v>
      </c>
      <c r="Z98" s="6">
        <v>409620.7</v>
      </c>
      <c r="AA98" s="6">
        <v>1358355.7</v>
      </c>
      <c r="AB98" s="6">
        <v>133978.1</v>
      </c>
      <c r="AC98" s="6">
        <v>293.39999999999998</v>
      </c>
      <c r="AD98" s="6">
        <v>3249</v>
      </c>
      <c r="AE98" s="6">
        <v>143400.6</v>
      </c>
      <c r="AF98" s="6">
        <v>78874</v>
      </c>
      <c r="AG98" s="6">
        <v>1357184</v>
      </c>
      <c r="AH98" s="6">
        <v>134229.29999999999</v>
      </c>
      <c r="AI98" s="6">
        <v>1047.5</v>
      </c>
      <c r="AJ98" s="6">
        <v>2514</v>
      </c>
      <c r="AK98" s="6">
        <v>13722.6</v>
      </c>
      <c r="AL98" s="6">
        <v>10382.700000000001</v>
      </c>
      <c r="AM98" s="6">
        <v>50611.6</v>
      </c>
      <c r="AN98" s="6">
        <v>39816.400000000001</v>
      </c>
      <c r="AO98" s="6">
        <v>10911.2</v>
      </c>
      <c r="AP98" s="6">
        <v>8806.5</v>
      </c>
      <c r="AQ98" s="6">
        <v>18506.5</v>
      </c>
      <c r="AR98" s="6">
        <v>7326.1</v>
      </c>
      <c r="AS98" s="6">
        <v>8.1999999999999993</v>
      </c>
      <c r="AT98" s="6">
        <v>12.8</v>
      </c>
      <c r="AU98" s="7"/>
      <c r="AV98" s="7"/>
      <c r="AW98" s="6">
        <v>29512.2</v>
      </c>
      <c r="AX98" s="6">
        <v>13961.4</v>
      </c>
      <c r="AY98" s="6">
        <v>27403.7</v>
      </c>
      <c r="AZ98" s="6">
        <v>12341.4</v>
      </c>
      <c r="BA98" s="6">
        <v>3481.3</v>
      </c>
      <c r="BB98" s="6">
        <v>1.96</v>
      </c>
      <c r="BC98" s="6">
        <v>0.97</v>
      </c>
      <c r="BD98" s="6">
        <v>0.36</v>
      </c>
      <c r="BE98" s="6">
        <v>0.06</v>
      </c>
      <c r="BF98" s="6">
        <v>6.0449999999999999</v>
      </c>
      <c r="BG98" s="6">
        <v>3.8519999999999999</v>
      </c>
      <c r="BH98" s="6">
        <v>47.4</v>
      </c>
      <c r="BI98" s="6">
        <v>375.9</v>
      </c>
      <c r="BJ98" s="6">
        <v>0.4</v>
      </c>
      <c r="BK98" s="6"/>
      <c r="BL98" s="6"/>
      <c r="BM98" s="6"/>
      <c r="BN98" s="6"/>
      <c r="BO98" s="6"/>
      <c r="BP98" s="6"/>
    </row>
    <row r="99" spans="1:68" ht="12.5">
      <c r="A99" s="5">
        <v>41730</v>
      </c>
      <c r="B99" s="6">
        <v>2717.1</v>
      </c>
      <c r="C99" s="6">
        <v>1441</v>
      </c>
      <c r="D99" s="6">
        <v>4879.8</v>
      </c>
      <c r="E99" s="6"/>
      <c r="F99" s="6"/>
      <c r="G99" s="6"/>
      <c r="H99" s="6">
        <v>0</v>
      </c>
      <c r="I99" s="6">
        <v>0</v>
      </c>
      <c r="J99" s="6">
        <v>475916.79999999999</v>
      </c>
      <c r="K99" s="6">
        <v>189183.3</v>
      </c>
      <c r="L99" s="6">
        <v>45663</v>
      </c>
      <c r="M99" s="6">
        <v>10.4</v>
      </c>
      <c r="N99" s="6">
        <v>17.100000000000001</v>
      </c>
      <c r="O99" s="6">
        <v>13834.1</v>
      </c>
      <c r="P99" s="6">
        <v>6425.3</v>
      </c>
      <c r="Q99" s="6">
        <v>162833.1</v>
      </c>
      <c r="R99" s="6">
        <v>130819.7</v>
      </c>
      <c r="S99" s="6">
        <v>82219</v>
      </c>
      <c r="T99" s="6">
        <v>70275.600000000006</v>
      </c>
      <c r="U99" s="6">
        <v>88669.4</v>
      </c>
      <c r="V99" s="6">
        <v>60194.5</v>
      </c>
      <c r="W99" s="6">
        <v>8778.2999999999993</v>
      </c>
      <c r="X99" s="6">
        <v>6497.1</v>
      </c>
      <c r="Y99" s="6">
        <v>783413</v>
      </c>
      <c r="Z99" s="6">
        <v>409714.8</v>
      </c>
      <c r="AA99" s="6">
        <v>1358538.7</v>
      </c>
      <c r="AB99" s="6">
        <v>134002.1</v>
      </c>
      <c r="AC99" s="6">
        <v>293.39999999999998</v>
      </c>
      <c r="AD99" s="6">
        <v>3249</v>
      </c>
      <c r="AE99" s="6">
        <v>143754.20000000001</v>
      </c>
      <c r="AF99" s="6">
        <v>79058.3</v>
      </c>
      <c r="AG99" s="6">
        <v>1357538.8</v>
      </c>
      <c r="AH99" s="6">
        <v>134253.29999999999</v>
      </c>
      <c r="AI99" s="6">
        <v>1047.5</v>
      </c>
      <c r="AJ99" s="6">
        <v>2514</v>
      </c>
      <c r="AK99" s="6">
        <v>13739.4</v>
      </c>
      <c r="AL99" s="6">
        <v>10394</v>
      </c>
      <c r="AM99" s="6">
        <v>50622.6</v>
      </c>
      <c r="AN99" s="6">
        <v>39824.300000000003</v>
      </c>
      <c r="AO99" s="6">
        <v>10929.4</v>
      </c>
      <c r="AP99" s="6">
        <v>8821.4</v>
      </c>
      <c r="AQ99" s="6">
        <v>18539.099999999999</v>
      </c>
      <c r="AR99" s="6">
        <v>7338.9</v>
      </c>
      <c r="AS99" s="6">
        <v>8.1999999999999993</v>
      </c>
      <c r="AT99" s="6">
        <v>12.8</v>
      </c>
      <c r="AU99" s="7"/>
      <c r="AV99" s="7"/>
      <c r="AW99" s="6">
        <v>29647.8</v>
      </c>
      <c r="AX99" s="6">
        <v>14025.9</v>
      </c>
      <c r="AY99" s="6">
        <v>27532.3</v>
      </c>
      <c r="AZ99" s="6">
        <v>12399.2</v>
      </c>
      <c r="BA99" s="6">
        <v>3505.3</v>
      </c>
      <c r="BB99" s="6">
        <v>1.96</v>
      </c>
      <c r="BC99" s="6">
        <v>0.97</v>
      </c>
      <c r="BD99" s="6">
        <v>0.36</v>
      </c>
      <c r="BE99" s="6">
        <v>0.06</v>
      </c>
      <c r="BF99" s="6">
        <v>6.0449999999999999</v>
      </c>
      <c r="BG99" s="6">
        <v>3.8519999999999999</v>
      </c>
      <c r="BH99" s="6">
        <v>47.4</v>
      </c>
      <c r="BI99" s="6">
        <v>377</v>
      </c>
      <c r="BJ99" s="6">
        <v>0.4</v>
      </c>
      <c r="BK99" s="6">
        <v>3820.8199999999997</v>
      </c>
      <c r="BL99" s="6">
        <v>24</v>
      </c>
      <c r="BM99" s="6">
        <v>0</v>
      </c>
      <c r="BN99" s="6">
        <v>0</v>
      </c>
      <c r="BO99" s="6">
        <v>6.6915413333333326E-2</v>
      </c>
      <c r="BP99" s="6">
        <v>0</v>
      </c>
    </row>
    <row r="100" spans="1:68" ht="12.5">
      <c r="A100" s="5">
        <v>41731</v>
      </c>
      <c r="B100" s="6">
        <v>2717.1</v>
      </c>
      <c r="C100" s="6">
        <v>1441</v>
      </c>
      <c r="D100" s="6">
        <v>4879.8</v>
      </c>
      <c r="E100" s="6"/>
      <c r="F100" s="6"/>
      <c r="G100" s="6"/>
      <c r="H100" s="6">
        <v>0</v>
      </c>
      <c r="I100" s="6">
        <v>0</v>
      </c>
      <c r="J100" s="6">
        <v>476149.5</v>
      </c>
      <c r="K100" s="6">
        <v>189274.1</v>
      </c>
      <c r="L100" s="6">
        <f>L99+20.5</f>
        <v>45683.5</v>
      </c>
      <c r="M100" s="6">
        <v>10.4</v>
      </c>
      <c r="N100" s="6">
        <v>17.100000000000001</v>
      </c>
      <c r="O100" s="6">
        <v>13834.1</v>
      </c>
      <c r="P100" s="6">
        <v>6425.3</v>
      </c>
      <c r="Q100" s="6">
        <v>162857</v>
      </c>
      <c r="R100" s="6">
        <v>130838.9</v>
      </c>
      <c r="S100" s="6">
        <v>82233.8</v>
      </c>
      <c r="T100" s="6">
        <v>70287.399999999994</v>
      </c>
      <c r="U100" s="6">
        <v>88679.9</v>
      </c>
      <c r="V100" s="6">
        <v>60202.400000000001</v>
      </c>
      <c r="W100" s="6">
        <v>8778.2999999999993</v>
      </c>
      <c r="X100" s="6">
        <v>6497.1</v>
      </c>
      <c r="Y100" s="6">
        <v>783574.8</v>
      </c>
      <c r="Z100" s="6">
        <v>409789.2</v>
      </c>
      <c r="AA100" s="6">
        <v>1358693.4</v>
      </c>
      <c r="AB100" s="6">
        <v>134026.1</v>
      </c>
      <c r="AC100" s="6">
        <v>293.39999999999998</v>
      </c>
      <c r="AD100" s="6">
        <v>3249</v>
      </c>
      <c r="AE100" s="6">
        <v>144021.79999999999</v>
      </c>
      <c r="AF100" s="6">
        <v>79207.7</v>
      </c>
      <c r="AG100" s="6">
        <v>1357807.7</v>
      </c>
      <c r="AH100" s="6">
        <v>134277.29999999999</v>
      </c>
      <c r="AI100" s="6">
        <v>1047.5</v>
      </c>
      <c r="AJ100" s="6">
        <v>2514</v>
      </c>
      <c r="AK100" s="6">
        <v>13755.9</v>
      </c>
      <c r="AL100" s="6">
        <v>10405.1</v>
      </c>
      <c r="AM100" s="6">
        <v>50631.6</v>
      </c>
      <c r="AN100" s="6">
        <v>39830.699999999997</v>
      </c>
      <c r="AO100" s="6">
        <v>10951.7</v>
      </c>
      <c r="AP100" s="6">
        <v>8839.6</v>
      </c>
      <c r="AQ100" s="6">
        <v>18555.3</v>
      </c>
      <c r="AR100" s="6">
        <v>7345.4</v>
      </c>
      <c r="AS100" s="6">
        <v>8.1999999999999993</v>
      </c>
      <c r="AT100" s="6">
        <v>12.8</v>
      </c>
      <c r="AU100" s="7"/>
      <c r="AV100" s="7"/>
      <c r="AW100" s="6">
        <v>29730.7</v>
      </c>
      <c r="AX100" s="6">
        <v>14065.6</v>
      </c>
      <c r="AY100" s="6">
        <v>27610.7</v>
      </c>
      <c r="AZ100" s="6">
        <v>12434.5</v>
      </c>
      <c r="BA100" s="6">
        <v>3519.5</v>
      </c>
      <c r="BB100" s="6">
        <v>1.96</v>
      </c>
      <c r="BC100" s="6">
        <v>0.97</v>
      </c>
      <c r="BD100" s="6">
        <v>0.36</v>
      </c>
      <c r="BE100" s="6">
        <v>0.06</v>
      </c>
      <c r="BF100" s="6">
        <v>6.1109999999999998</v>
      </c>
      <c r="BG100" s="6">
        <v>3.8860000000000001</v>
      </c>
      <c r="BH100" s="6">
        <v>47.8</v>
      </c>
      <c r="BI100" s="6">
        <v>377.4</v>
      </c>
      <c r="BJ100" s="6">
        <v>0.4</v>
      </c>
      <c r="BK100" s="6">
        <v>3817.08</v>
      </c>
      <c r="BL100" s="6">
        <v>24</v>
      </c>
      <c r="BM100" s="6">
        <v>0</v>
      </c>
      <c r="BN100" s="6">
        <v>0</v>
      </c>
      <c r="BO100" s="6">
        <v>6.6875520000000008E-2</v>
      </c>
      <c r="BP100" s="6">
        <v>0</v>
      </c>
    </row>
    <row r="101" spans="1:68" ht="12.5">
      <c r="A101" s="5">
        <v>41732</v>
      </c>
      <c r="B101" s="6">
        <v>2724.2</v>
      </c>
      <c r="C101" s="6">
        <v>1444.7</v>
      </c>
      <c r="D101" s="6">
        <v>4885.5</v>
      </c>
      <c r="E101" s="6"/>
      <c r="F101" s="6"/>
      <c r="G101" s="6"/>
      <c r="H101" s="6">
        <v>0.5</v>
      </c>
      <c r="I101" s="6">
        <v>0.3</v>
      </c>
      <c r="J101" s="6">
        <v>476380.3</v>
      </c>
      <c r="K101" s="6">
        <v>189365.4</v>
      </c>
      <c r="L101" s="6">
        <v>45705</v>
      </c>
      <c r="M101" s="6">
        <v>10.4</v>
      </c>
      <c r="N101" s="6">
        <v>17.100000000000001</v>
      </c>
      <c r="O101" s="6">
        <v>13834.1</v>
      </c>
      <c r="P101" s="6">
        <v>6425.3</v>
      </c>
      <c r="Q101" s="6">
        <v>162857</v>
      </c>
      <c r="R101" s="6">
        <v>130838.9</v>
      </c>
      <c r="S101" s="6">
        <v>82250.8</v>
      </c>
      <c r="T101" s="6">
        <v>70300.7</v>
      </c>
      <c r="U101" s="6">
        <v>88688</v>
      </c>
      <c r="V101" s="6">
        <v>60208.6</v>
      </c>
      <c r="W101" s="6">
        <v>8778.2999999999993</v>
      </c>
      <c r="X101" s="6">
        <v>6497.1</v>
      </c>
      <c r="Y101" s="6">
        <v>783688</v>
      </c>
      <c r="Z101" s="6">
        <v>409854.2</v>
      </c>
      <c r="AA101" s="6">
        <v>1358801</v>
      </c>
      <c r="AB101" s="6">
        <v>134045.70000000001</v>
      </c>
      <c r="AC101" s="6">
        <v>293.39999999999998</v>
      </c>
      <c r="AD101" s="6">
        <v>3249</v>
      </c>
      <c r="AE101" s="6">
        <v>144368.9</v>
      </c>
      <c r="AF101" s="6">
        <v>79384.399999999994</v>
      </c>
      <c r="AG101" s="6">
        <v>1358156.9</v>
      </c>
      <c r="AH101" s="6">
        <v>134301.29999999999</v>
      </c>
      <c r="AI101" s="6">
        <v>1047.5</v>
      </c>
      <c r="AJ101" s="6">
        <v>2514</v>
      </c>
      <c r="AK101" s="6">
        <v>13772</v>
      </c>
      <c r="AL101" s="6">
        <v>10415.9</v>
      </c>
      <c r="AM101" s="6">
        <v>50642</v>
      </c>
      <c r="AN101" s="6">
        <v>39838.400000000001</v>
      </c>
      <c r="AO101" s="6">
        <v>10997.2</v>
      </c>
      <c r="AP101" s="6">
        <v>8877.7000000000007</v>
      </c>
      <c r="AQ101" s="6">
        <v>18576.8</v>
      </c>
      <c r="AR101" s="6">
        <v>7353.8</v>
      </c>
      <c r="AS101" s="6">
        <v>8.1999999999999993</v>
      </c>
      <c r="AT101" s="6">
        <v>12.8</v>
      </c>
      <c r="AU101" s="7"/>
      <c r="AV101" s="7"/>
      <c r="AW101" s="6">
        <v>29844.6</v>
      </c>
      <c r="AX101" s="6">
        <v>14120.3</v>
      </c>
      <c r="AY101" s="6">
        <v>27720</v>
      </c>
      <c r="AZ101" s="6">
        <v>12483.7</v>
      </c>
      <c r="BA101" s="6">
        <v>3539.4</v>
      </c>
      <c r="BB101" s="6">
        <v>1.96</v>
      </c>
      <c r="BC101" s="6">
        <v>0.97</v>
      </c>
      <c r="BD101" s="6">
        <v>0.36</v>
      </c>
      <c r="BE101" s="6">
        <v>0.06</v>
      </c>
      <c r="BF101" s="6">
        <v>7.093</v>
      </c>
      <c r="BG101" s="6">
        <v>4.4720000000000004</v>
      </c>
      <c r="BH101" s="6">
        <v>52.4</v>
      </c>
      <c r="BI101" s="6">
        <v>378.5</v>
      </c>
      <c r="BJ101" s="6">
        <v>0.4</v>
      </c>
      <c r="BK101" s="6">
        <v>3854.4799999999996</v>
      </c>
      <c r="BL101" s="6">
        <v>24</v>
      </c>
      <c r="BM101" s="6">
        <v>0</v>
      </c>
      <c r="BN101" s="6">
        <v>0</v>
      </c>
      <c r="BO101" s="6">
        <v>6.7274453333333317E-2</v>
      </c>
      <c r="BP101" s="6">
        <v>0</v>
      </c>
    </row>
    <row r="102" spans="1:68" ht="12.5">
      <c r="A102" s="5">
        <v>41733</v>
      </c>
      <c r="B102" s="6">
        <v>2724.2</v>
      </c>
      <c r="C102" s="6">
        <v>1444.7</v>
      </c>
      <c r="D102" s="6">
        <v>4885.5</v>
      </c>
      <c r="E102" s="6"/>
      <c r="F102" s="6"/>
      <c r="G102" s="6"/>
      <c r="H102" s="6">
        <v>3.9</v>
      </c>
      <c r="I102" s="6">
        <v>2.2999999999999998</v>
      </c>
      <c r="J102" s="6">
        <v>476634.9</v>
      </c>
      <c r="K102" s="6">
        <v>189464.6</v>
      </c>
      <c r="L102" s="6">
        <v>45727</v>
      </c>
      <c r="M102" s="6">
        <v>10.7</v>
      </c>
      <c r="N102" s="6">
        <v>17.5</v>
      </c>
      <c r="O102" s="6">
        <v>13837.9</v>
      </c>
      <c r="P102" s="6">
        <v>6426.9</v>
      </c>
      <c r="Q102" s="6">
        <v>162857.1</v>
      </c>
      <c r="R102" s="6">
        <v>130838.9</v>
      </c>
      <c r="S102" s="6">
        <v>82267.5</v>
      </c>
      <c r="T102" s="6">
        <v>70313.8</v>
      </c>
      <c r="U102" s="6">
        <v>88698.3</v>
      </c>
      <c r="V102" s="6">
        <v>60216.3</v>
      </c>
      <c r="W102" s="6">
        <v>8778.2999999999993</v>
      </c>
      <c r="X102" s="6">
        <v>6497.1</v>
      </c>
      <c r="Y102" s="6">
        <v>783815.8</v>
      </c>
      <c r="Z102" s="6">
        <v>409916.9</v>
      </c>
      <c r="AA102" s="6">
        <v>1358927.4</v>
      </c>
      <c r="AB102" s="6">
        <v>134056.70000000001</v>
      </c>
      <c r="AC102" s="6">
        <v>294.3</v>
      </c>
      <c r="AD102" s="6">
        <v>4391</v>
      </c>
      <c r="AE102" s="6">
        <v>144667.79999999999</v>
      </c>
      <c r="AF102" s="6">
        <v>79544.3</v>
      </c>
      <c r="AG102" s="6">
        <v>1358459.5</v>
      </c>
      <c r="AH102" s="6">
        <v>134325.29999999999</v>
      </c>
      <c r="AI102" s="6">
        <v>1047.5</v>
      </c>
      <c r="AJ102" s="6">
        <v>2514</v>
      </c>
      <c r="AK102" s="6">
        <v>13787.6</v>
      </c>
      <c r="AL102" s="6">
        <v>10426.200000000001</v>
      </c>
      <c r="AM102" s="6">
        <v>50652.2</v>
      </c>
      <c r="AN102" s="6">
        <v>39845.699999999997</v>
      </c>
      <c r="AO102" s="6">
        <v>11042.6</v>
      </c>
      <c r="AP102" s="6">
        <v>8915.9</v>
      </c>
      <c r="AQ102" s="6">
        <v>18595.5</v>
      </c>
      <c r="AR102" s="6">
        <v>7361.8</v>
      </c>
      <c r="AS102" s="6">
        <v>8.3000000000000007</v>
      </c>
      <c r="AT102" s="6">
        <v>13</v>
      </c>
      <c r="AU102" s="7"/>
      <c r="AV102" s="7"/>
      <c r="AW102" s="6">
        <v>29894.3</v>
      </c>
      <c r="AX102" s="6">
        <v>14144.2</v>
      </c>
      <c r="AY102" s="6">
        <v>27765.599999999999</v>
      </c>
      <c r="AZ102" s="6">
        <v>12504.3</v>
      </c>
      <c r="BA102" s="6">
        <v>3548.4</v>
      </c>
      <c r="BB102" s="6">
        <v>1.96</v>
      </c>
      <c r="BC102" s="6">
        <v>0.97</v>
      </c>
      <c r="BD102" s="6">
        <v>0.36</v>
      </c>
      <c r="BE102" s="6">
        <v>0.06</v>
      </c>
      <c r="BF102" s="6">
        <v>7.093</v>
      </c>
      <c r="BG102" s="6">
        <v>4.4720000000000004</v>
      </c>
      <c r="BH102" s="6">
        <v>52.4</v>
      </c>
      <c r="BI102" s="6">
        <v>380.7</v>
      </c>
      <c r="BJ102" s="6">
        <v>0.4</v>
      </c>
      <c r="BK102" s="6">
        <v>3847</v>
      </c>
      <c r="BL102" s="6">
        <v>24</v>
      </c>
      <c r="BM102" s="6">
        <v>0</v>
      </c>
      <c r="BN102" s="6">
        <v>0</v>
      </c>
      <c r="BO102" s="6">
        <v>6.7194666666666653E-2</v>
      </c>
      <c r="BP102" s="6">
        <v>0</v>
      </c>
    </row>
    <row r="103" spans="1:68" ht="12.5">
      <c r="A103" s="5">
        <v>41734</v>
      </c>
      <c r="B103" s="6">
        <v>2724.5</v>
      </c>
      <c r="C103" s="6">
        <v>1444.9</v>
      </c>
      <c r="D103" s="6">
        <v>4886</v>
      </c>
      <c r="E103" s="6"/>
      <c r="F103" s="6"/>
      <c r="G103" s="6"/>
      <c r="H103" s="6">
        <v>3.9</v>
      </c>
      <c r="I103" s="6">
        <v>2.2999999999999998</v>
      </c>
      <c r="J103" s="6">
        <v>476907</v>
      </c>
      <c r="K103" s="6">
        <v>189571</v>
      </c>
      <c r="L103" s="6">
        <v>45751</v>
      </c>
      <c r="M103" s="6">
        <v>10.7</v>
      </c>
      <c r="N103" s="6">
        <v>17.5</v>
      </c>
      <c r="O103" s="6">
        <v>13837.9</v>
      </c>
      <c r="P103" s="6">
        <v>6426.9</v>
      </c>
      <c r="Q103" s="6">
        <v>162857.1</v>
      </c>
      <c r="R103" s="6">
        <v>130838.9</v>
      </c>
      <c r="S103" s="6">
        <v>82284.5</v>
      </c>
      <c r="T103" s="6">
        <v>70326.8</v>
      </c>
      <c r="U103" s="6">
        <v>88707.8</v>
      </c>
      <c r="V103" s="6">
        <v>60224</v>
      </c>
      <c r="W103" s="6">
        <v>8778.2999999999993</v>
      </c>
      <c r="X103" s="6">
        <v>6497.1</v>
      </c>
      <c r="Y103" s="6">
        <v>784153</v>
      </c>
      <c r="Z103" s="6">
        <v>410066.2</v>
      </c>
      <c r="AA103" s="6">
        <v>1359256</v>
      </c>
      <c r="AB103" s="6">
        <v>134080.70000000001</v>
      </c>
      <c r="AC103" s="6">
        <v>294.3</v>
      </c>
      <c r="AD103" s="6">
        <v>4391</v>
      </c>
      <c r="AE103" s="6">
        <v>144862.29999999999</v>
      </c>
      <c r="AF103" s="6">
        <v>79666.8</v>
      </c>
      <c r="AG103" s="6">
        <v>1358655.6</v>
      </c>
      <c r="AH103" s="6">
        <v>134349.29999999999</v>
      </c>
      <c r="AI103" s="6">
        <v>1047.5</v>
      </c>
      <c r="AJ103" s="6">
        <v>2514</v>
      </c>
      <c r="AK103" s="6">
        <v>13803.4</v>
      </c>
      <c r="AL103" s="6">
        <v>10436.799999999999</v>
      </c>
      <c r="AM103" s="6">
        <v>50663.5</v>
      </c>
      <c r="AN103" s="6">
        <v>39853.800000000003</v>
      </c>
      <c r="AO103" s="6">
        <v>11088.4</v>
      </c>
      <c r="AP103" s="6">
        <v>8953.9</v>
      </c>
      <c r="AQ103" s="6">
        <v>18619.900000000001</v>
      </c>
      <c r="AR103" s="6">
        <v>7371.6</v>
      </c>
      <c r="AS103" s="6">
        <v>8.3000000000000007</v>
      </c>
      <c r="AT103" s="6">
        <v>13</v>
      </c>
      <c r="AU103" s="7"/>
      <c r="AV103" s="7"/>
      <c r="AW103" s="6">
        <v>30030.3</v>
      </c>
      <c r="AX103" s="6">
        <v>14209.1</v>
      </c>
      <c r="AY103" s="6">
        <v>27896.6</v>
      </c>
      <c r="AZ103" s="6">
        <v>12562.9</v>
      </c>
      <c r="BA103" s="6">
        <v>3572.4</v>
      </c>
      <c r="BB103" s="6">
        <v>1.96</v>
      </c>
      <c r="BC103" s="6">
        <v>0.97</v>
      </c>
      <c r="BD103" s="6">
        <v>0.36</v>
      </c>
      <c r="BE103" s="6">
        <v>0.06</v>
      </c>
      <c r="BF103" s="6">
        <v>7.093</v>
      </c>
      <c r="BG103" s="6">
        <v>4.4720000000000004</v>
      </c>
      <c r="BH103" s="6">
        <v>52.4</v>
      </c>
      <c r="BI103" s="6">
        <v>383</v>
      </c>
      <c r="BJ103" s="6">
        <v>0.4</v>
      </c>
      <c r="BK103" s="6">
        <v>3839.5199999999995</v>
      </c>
      <c r="BL103" s="6">
        <v>24</v>
      </c>
      <c r="BM103" s="6">
        <v>0</v>
      </c>
      <c r="BN103" s="6">
        <v>0</v>
      </c>
      <c r="BO103" s="6">
        <v>6.7114879999999988E-2</v>
      </c>
      <c r="BP103" s="6">
        <v>0</v>
      </c>
    </row>
    <row r="104" spans="1:68" ht="12.5">
      <c r="A104" s="5">
        <v>41735</v>
      </c>
      <c r="B104" s="6">
        <v>2724.5</v>
      </c>
      <c r="C104" s="6">
        <v>1444.9</v>
      </c>
      <c r="D104" s="6">
        <v>4886</v>
      </c>
      <c r="E104" s="6"/>
      <c r="F104" s="6"/>
      <c r="G104" s="6"/>
      <c r="H104" s="6">
        <v>3.9</v>
      </c>
      <c r="I104" s="6">
        <v>2.2999999999999998</v>
      </c>
      <c r="J104" s="6">
        <v>477179.4</v>
      </c>
      <c r="K104" s="6">
        <v>189677.3</v>
      </c>
      <c r="L104" s="6">
        <v>45775</v>
      </c>
      <c r="M104" s="6">
        <v>10.7</v>
      </c>
      <c r="N104" s="6">
        <v>17.5</v>
      </c>
      <c r="O104" s="6">
        <v>13837.9</v>
      </c>
      <c r="P104" s="6">
        <v>6426.9</v>
      </c>
      <c r="Q104" s="6">
        <v>162857.1</v>
      </c>
      <c r="R104" s="6">
        <v>130838.9</v>
      </c>
      <c r="S104" s="6">
        <v>82300.800000000003</v>
      </c>
      <c r="T104" s="6">
        <v>70339.5</v>
      </c>
      <c r="U104" s="6">
        <v>88717.3</v>
      </c>
      <c r="V104" s="6">
        <v>60231.5</v>
      </c>
      <c r="W104" s="6">
        <v>8778.2999999999993</v>
      </c>
      <c r="X104" s="6">
        <v>6497.1</v>
      </c>
      <c r="Y104" s="6">
        <v>784484</v>
      </c>
      <c r="Z104" s="6">
        <v>410277.6</v>
      </c>
      <c r="AA104" s="6">
        <v>1359574.2</v>
      </c>
      <c r="AB104" s="6">
        <v>134104.70000000001</v>
      </c>
      <c r="AC104" s="6">
        <v>294.3</v>
      </c>
      <c r="AD104" s="6">
        <v>4391</v>
      </c>
      <c r="AE104" s="6">
        <v>145056.70000000001</v>
      </c>
      <c r="AF104" s="6">
        <v>79774.100000000006</v>
      </c>
      <c r="AG104" s="6">
        <v>1358852.4</v>
      </c>
      <c r="AH104" s="6">
        <v>134373.29999999999</v>
      </c>
      <c r="AI104" s="6">
        <v>1047.5</v>
      </c>
      <c r="AJ104" s="6">
        <v>2514</v>
      </c>
      <c r="AK104" s="6">
        <v>13819.5</v>
      </c>
      <c r="AL104" s="6">
        <v>10447.6</v>
      </c>
      <c r="AM104" s="6">
        <v>50674.3</v>
      </c>
      <c r="AN104" s="6">
        <v>39861.599999999999</v>
      </c>
      <c r="AO104" s="6">
        <v>11133.7</v>
      </c>
      <c r="AP104" s="6">
        <v>8992</v>
      </c>
      <c r="AQ104" s="6">
        <v>18640.400000000001</v>
      </c>
      <c r="AR104" s="6">
        <v>7379.7</v>
      </c>
      <c r="AS104" s="6">
        <v>8.3000000000000007</v>
      </c>
      <c r="AT104" s="6">
        <v>13</v>
      </c>
      <c r="AU104" s="7"/>
      <c r="AV104" s="7"/>
      <c r="AW104" s="6">
        <v>30165</v>
      </c>
      <c r="AX104" s="6">
        <v>14273.7</v>
      </c>
      <c r="AY104" s="6">
        <v>28024.6</v>
      </c>
      <c r="AZ104" s="6">
        <v>12620.3</v>
      </c>
      <c r="BA104" s="6">
        <v>3596.4</v>
      </c>
      <c r="BB104" s="6">
        <v>1.96</v>
      </c>
      <c r="BC104" s="6">
        <v>0.97</v>
      </c>
      <c r="BD104" s="6">
        <v>0.36</v>
      </c>
      <c r="BE104" s="6">
        <v>0.06</v>
      </c>
      <c r="BF104" s="6">
        <v>7.093</v>
      </c>
      <c r="BG104" s="6">
        <v>4.4720000000000004</v>
      </c>
      <c r="BH104" s="6">
        <v>52.4</v>
      </c>
      <c r="BI104" s="6">
        <v>385.3</v>
      </c>
      <c r="BJ104" s="6">
        <v>0.4</v>
      </c>
      <c r="BK104" s="6">
        <v>3854.4799999999996</v>
      </c>
      <c r="BL104" s="6">
        <v>24</v>
      </c>
      <c r="BM104" s="6">
        <v>0</v>
      </c>
      <c r="BN104" s="6">
        <v>0</v>
      </c>
      <c r="BO104" s="6">
        <v>6.7274453333333317E-2</v>
      </c>
      <c r="BP104" s="6">
        <v>0</v>
      </c>
    </row>
    <row r="105" spans="1:68" ht="12.5">
      <c r="A105" s="5">
        <v>41736</v>
      </c>
      <c r="B105" s="6">
        <v>2724.5</v>
      </c>
      <c r="C105" s="6">
        <v>1444.9</v>
      </c>
      <c r="D105" s="6">
        <v>4886</v>
      </c>
      <c r="E105" s="6"/>
      <c r="F105" s="6"/>
      <c r="G105" s="6"/>
      <c r="H105" s="6">
        <v>3.9</v>
      </c>
      <c r="I105" s="6">
        <v>2.2999999999999998</v>
      </c>
      <c r="J105" s="6">
        <v>477453</v>
      </c>
      <c r="K105" s="6">
        <v>189784</v>
      </c>
      <c r="L105" s="6">
        <v>45799</v>
      </c>
      <c r="M105" s="6">
        <v>10.7</v>
      </c>
      <c r="N105" s="6">
        <v>17.5</v>
      </c>
      <c r="O105" s="6">
        <v>13837.9</v>
      </c>
      <c r="P105" s="6">
        <v>6426.9</v>
      </c>
      <c r="Q105" s="6">
        <v>162857.1</v>
      </c>
      <c r="R105" s="6">
        <v>130838.9</v>
      </c>
      <c r="S105" s="6">
        <v>82317.7</v>
      </c>
      <c r="T105" s="6">
        <v>70352.5</v>
      </c>
      <c r="U105" s="6">
        <v>88727.8</v>
      </c>
      <c r="V105" s="6">
        <v>60239.199999999997</v>
      </c>
      <c r="W105" s="6">
        <v>8778.2999999999993</v>
      </c>
      <c r="X105" s="6">
        <v>6497.1</v>
      </c>
      <c r="Y105" s="6">
        <v>784822.7</v>
      </c>
      <c r="Z105" s="6">
        <v>410400</v>
      </c>
      <c r="AA105" s="6">
        <v>1359895.1</v>
      </c>
      <c r="AB105" s="6">
        <v>134128.70000000001</v>
      </c>
      <c r="AC105" s="6">
        <v>294.3</v>
      </c>
      <c r="AD105" s="6">
        <v>4391</v>
      </c>
      <c r="AE105" s="6">
        <v>145251.20000000001</v>
      </c>
      <c r="AF105" s="6">
        <v>79873.100000000006</v>
      </c>
      <c r="AG105" s="6">
        <v>1359050</v>
      </c>
      <c r="AH105" s="9">
        <v>134397.29999999999</v>
      </c>
      <c r="AI105" s="6">
        <v>1047.5</v>
      </c>
      <c r="AJ105" s="6">
        <v>2514</v>
      </c>
      <c r="AK105" s="6">
        <v>13835.9</v>
      </c>
      <c r="AL105" s="6">
        <v>10458.799999999999</v>
      </c>
      <c r="AM105" s="6">
        <v>50685.9</v>
      </c>
      <c r="AN105" s="6">
        <v>39870.1</v>
      </c>
      <c r="AO105" s="6">
        <v>11178.9</v>
      </c>
      <c r="AP105" s="6">
        <v>9030.4</v>
      </c>
      <c r="AQ105" s="6">
        <v>18663.2</v>
      </c>
      <c r="AR105" s="6">
        <v>7388.8</v>
      </c>
      <c r="AS105" s="6">
        <v>8.3000000000000007</v>
      </c>
      <c r="AT105" s="6">
        <v>13</v>
      </c>
      <c r="AU105" s="7"/>
      <c r="AV105" s="7"/>
      <c r="AW105" s="6">
        <v>30301.5</v>
      </c>
      <c r="AX105" s="6">
        <v>14338.6</v>
      </c>
      <c r="AY105" s="6">
        <v>28154.9</v>
      </c>
      <c r="AZ105" s="6">
        <v>12678.3</v>
      </c>
      <c r="BA105" s="6">
        <v>3620.4</v>
      </c>
      <c r="BB105" s="6">
        <v>1.96</v>
      </c>
      <c r="BC105" s="6">
        <v>0.97</v>
      </c>
      <c r="BD105" s="6">
        <v>0.36</v>
      </c>
      <c r="BE105" s="6">
        <v>0.06</v>
      </c>
      <c r="BF105" s="6">
        <v>7.093</v>
      </c>
      <c r="BG105" s="6">
        <v>4.4720000000000004</v>
      </c>
      <c r="BH105" s="6">
        <v>52.4</v>
      </c>
      <c r="BI105" s="6">
        <v>387.6</v>
      </c>
      <c r="BJ105" s="6">
        <v>0.4</v>
      </c>
      <c r="BK105" s="6">
        <v>3839.5199999999995</v>
      </c>
      <c r="BL105" s="6">
        <v>24</v>
      </c>
      <c r="BM105" s="6">
        <v>0</v>
      </c>
      <c r="BN105" s="6">
        <v>0</v>
      </c>
      <c r="BO105" s="6">
        <v>6.7114879999999988E-2</v>
      </c>
      <c r="BP105" s="6">
        <v>0</v>
      </c>
    </row>
    <row r="106" spans="1:68" ht="12.5">
      <c r="A106" s="5">
        <v>41737</v>
      </c>
      <c r="B106" s="6">
        <v>2724.5</v>
      </c>
      <c r="C106" s="6">
        <v>1444.9</v>
      </c>
      <c r="D106" s="6">
        <v>4886</v>
      </c>
      <c r="E106" s="6"/>
      <c r="F106" s="6"/>
      <c r="G106" s="6"/>
      <c r="H106" s="6">
        <v>3.9</v>
      </c>
      <c r="I106" s="6">
        <v>2.2999999999999998</v>
      </c>
      <c r="J106" s="6">
        <v>477729.6</v>
      </c>
      <c r="K106" s="6">
        <v>198891.4</v>
      </c>
      <c r="L106" s="6">
        <v>45823</v>
      </c>
      <c r="M106" s="6">
        <v>10.7</v>
      </c>
      <c r="N106" s="6">
        <v>17.5</v>
      </c>
      <c r="O106" s="6">
        <v>13837.9</v>
      </c>
      <c r="P106" s="6">
        <v>6426.9</v>
      </c>
      <c r="Q106" s="6">
        <v>162857.1</v>
      </c>
      <c r="R106" s="6">
        <v>130838.9</v>
      </c>
      <c r="S106" s="6">
        <v>82334.7</v>
      </c>
      <c r="T106" s="6">
        <v>70365.600000000006</v>
      </c>
      <c r="U106" s="6">
        <v>88738.9</v>
      </c>
      <c r="V106" s="6">
        <v>60247.4</v>
      </c>
      <c r="W106" s="6">
        <v>8778.2999999999993</v>
      </c>
      <c r="X106" s="6">
        <v>6497.1</v>
      </c>
      <c r="Y106" s="6">
        <v>785163.6</v>
      </c>
      <c r="Z106" s="6">
        <v>410573.3</v>
      </c>
      <c r="AA106" s="6">
        <v>1360219.5</v>
      </c>
      <c r="AB106" s="6">
        <v>134152.70000000001</v>
      </c>
      <c r="AC106" s="6">
        <v>294.3</v>
      </c>
      <c r="AD106" s="6">
        <v>4391</v>
      </c>
      <c r="AE106" s="6">
        <v>145446.29999999999</v>
      </c>
      <c r="AF106" s="6">
        <v>79972.899999999994</v>
      </c>
      <c r="AG106" s="6">
        <v>1359248</v>
      </c>
      <c r="AH106" s="6">
        <v>134421.29999999999</v>
      </c>
      <c r="AI106" s="6">
        <v>1047.5</v>
      </c>
      <c r="AJ106" s="6">
        <v>2514</v>
      </c>
      <c r="AK106" s="6">
        <v>13852.3</v>
      </c>
      <c r="AL106" s="6">
        <v>10469.799999999999</v>
      </c>
      <c r="AM106" s="6">
        <v>50697.5</v>
      </c>
      <c r="AN106" s="6">
        <v>39878.400000000001</v>
      </c>
      <c r="AO106" s="6">
        <v>11224.3</v>
      </c>
      <c r="AP106" s="6">
        <v>9068.9</v>
      </c>
      <c r="AQ106" s="6">
        <v>18685.7</v>
      </c>
      <c r="AR106" s="6">
        <v>7397.8</v>
      </c>
      <c r="AS106" s="6">
        <v>8.3000000000000007</v>
      </c>
      <c r="AT106" s="6">
        <v>13</v>
      </c>
      <c r="AU106" s="7"/>
      <c r="AV106" s="7"/>
      <c r="AW106" s="6">
        <v>30437.5</v>
      </c>
      <c r="AX106" s="6">
        <v>14403.5</v>
      </c>
      <c r="AY106" s="6">
        <v>28284.5</v>
      </c>
      <c r="AZ106" s="6">
        <v>12736.6</v>
      </c>
      <c r="BA106" s="6">
        <v>3644.3</v>
      </c>
      <c r="BB106" s="6">
        <v>1.96</v>
      </c>
      <c r="BC106" s="6">
        <v>0.97</v>
      </c>
      <c r="BD106" s="6">
        <v>0.36</v>
      </c>
      <c r="BE106" s="6">
        <v>0.06</v>
      </c>
      <c r="BF106" s="6">
        <v>7.093</v>
      </c>
      <c r="BG106" s="6">
        <v>4.4720000000000004</v>
      </c>
      <c r="BH106" s="6">
        <v>52.4</v>
      </c>
      <c r="BI106" s="6">
        <v>389.6</v>
      </c>
      <c r="BJ106" s="6">
        <v>0.4</v>
      </c>
      <c r="BK106" s="6">
        <v>3824.5599999999995</v>
      </c>
      <c r="BL106" s="6">
        <v>24</v>
      </c>
      <c r="BM106" s="6">
        <v>0</v>
      </c>
      <c r="BN106" s="6">
        <v>0</v>
      </c>
      <c r="BO106" s="6">
        <v>6.6955306666666672E-2</v>
      </c>
      <c r="BP106" s="6">
        <v>0</v>
      </c>
    </row>
    <row r="107" spans="1:68" ht="12.5">
      <c r="A107" s="5">
        <v>41738</v>
      </c>
      <c r="B107" s="6">
        <v>2724.5</v>
      </c>
      <c r="C107" s="6">
        <v>1444.9</v>
      </c>
      <c r="D107" s="6">
        <v>4886</v>
      </c>
      <c r="E107" s="6"/>
      <c r="F107" s="6"/>
      <c r="G107" s="6"/>
      <c r="H107" s="6">
        <v>3.9</v>
      </c>
      <c r="I107" s="6">
        <v>2.2999999999999998</v>
      </c>
      <c r="J107" s="6">
        <v>478006</v>
      </c>
      <c r="K107" s="6">
        <v>189999</v>
      </c>
      <c r="L107" s="6">
        <v>45847</v>
      </c>
      <c r="M107" s="6">
        <v>10.7</v>
      </c>
      <c r="N107" s="6">
        <v>17.5</v>
      </c>
      <c r="O107" s="6">
        <v>13837.9</v>
      </c>
      <c r="P107" s="6">
        <v>6426.9</v>
      </c>
      <c r="Q107" s="6">
        <v>162857.1</v>
      </c>
      <c r="R107" s="6">
        <v>130838.9</v>
      </c>
      <c r="S107" s="6">
        <v>82351.600000000006</v>
      </c>
      <c r="T107" s="6">
        <v>70378.7</v>
      </c>
      <c r="U107" s="6">
        <v>88750.2</v>
      </c>
      <c r="V107" s="6">
        <v>60255.6</v>
      </c>
      <c r="W107" s="6">
        <v>8778.2999999999993</v>
      </c>
      <c r="X107" s="6">
        <v>6497.1</v>
      </c>
      <c r="Y107" s="6">
        <v>785501.3</v>
      </c>
      <c r="Z107" s="6">
        <v>410746.8</v>
      </c>
      <c r="AA107" s="6">
        <v>1360533.9</v>
      </c>
      <c r="AB107" s="6">
        <v>134176.70000000001</v>
      </c>
      <c r="AC107" s="6">
        <v>294.3</v>
      </c>
      <c r="AD107" s="6">
        <v>4391</v>
      </c>
      <c r="AE107" s="6">
        <v>145642.6</v>
      </c>
      <c r="AF107" s="6">
        <v>80072.2</v>
      </c>
      <c r="AG107" s="6">
        <v>1359447.8</v>
      </c>
      <c r="AH107" s="6">
        <v>134445.29999999999</v>
      </c>
      <c r="AI107" s="6">
        <v>1047.5</v>
      </c>
      <c r="AJ107" s="6">
        <v>2514</v>
      </c>
      <c r="AK107" s="6">
        <v>13868.8</v>
      </c>
      <c r="AL107" s="6">
        <v>10481.1</v>
      </c>
      <c r="AM107" s="6">
        <v>50708.800000000003</v>
      </c>
      <c r="AN107" s="6">
        <v>39886.5</v>
      </c>
      <c r="AO107" s="6">
        <v>11269.9</v>
      </c>
      <c r="AP107" s="6">
        <v>9107.7999999999993</v>
      </c>
      <c r="AQ107" s="6">
        <v>18707.2</v>
      </c>
      <c r="AR107" s="6">
        <v>7406.2</v>
      </c>
      <c r="AS107" s="6">
        <v>8.3000000000000007</v>
      </c>
      <c r="AT107" s="6">
        <v>13</v>
      </c>
      <c r="AU107" s="7"/>
      <c r="AV107" s="7"/>
      <c r="AW107" s="6">
        <v>30572.5</v>
      </c>
      <c r="AX107" s="6">
        <v>14468.6</v>
      </c>
      <c r="AY107" s="6">
        <v>28412.7</v>
      </c>
      <c r="AZ107" s="6">
        <v>12794.2</v>
      </c>
      <c r="BA107" s="6">
        <v>3668.3</v>
      </c>
      <c r="BB107" s="6">
        <v>1.96</v>
      </c>
      <c r="BC107" s="6">
        <v>0.97</v>
      </c>
      <c r="BD107" s="6">
        <v>0.36</v>
      </c>
      <c r="BE107" s="6">
        <v>0.06</v>
      </c>
      <c r="BF107" s="6">
        <v>7.093</v>
      </c>
      <c r="BG107" s="6">
        <v>4.4720000000000004</v>
      </c>
      <c r="BH107" s="6">
        <v>52.4</v>
      </c>
      <c r="BI107" s="6">
        <v>392.2</v>
      </c>
      <c r="BJ107" s="6">
        <v>0.4</v>
      </c>
      <c r="BK107" s="6">
        <v>3854.4799999999996</v>
      </c>
      <c r="BL107" s="6">
        <v>24</v>
      </c>
      <c r="BM107" s="6">
        <v>0</v>
      </c>
      <c r="BN107" s="6">
        <v>0</v>
      </c>
      <c r="BO107" s="6">
        <v>6.7274453333333317E-2</v>
      </c>
      <c r="BP107" s="6">
        <v>0</v>
      </c>
    </row>
    <row r="108" spans="1:68" ht="12.5">
      <c r="A108" s="5">
        <v>41739</v>
      </c>
      <c r="B108" s="6">
        <v>2724.5</v>
      </c>
      <c r="C108" s="6">
        <v>1444.9</v>
      </c>
      <c r="D108" s="6">
        <v>4886</v>
      </c>
      <c r="E108" s="6"/>
      <c r="F108" s="6"/>
      <c r="G108" s="6"/>
      <c r="H108" s="6">
        <v>3.9</v>
      </c>
      <c r="I108" s="6">
        <v>2.2999999999999998</v>
      </c>
      <c r="J108" s="6">
        <v>478258</v>
      </c>
      <c r="K108" s="6">
        <v>190097.2</v>
      </c>
      <c r="L108" s="6">
        <v>45869</v>
      </c>
      <c r="M108" s="6">
        <v>10.7</v>
      </c>
      <c r="N108" s="6">
        <v>17.5</v>
      </c>
      <c r="O108" s="6">
        <v>13837.9</v>
      </c>
      <c r="P108" s="6">
        <v>6426.9</v>
      </c>
      <c r="Q108" s="6">
        <v>162857.1</v>
      </c>
      <c r="R108" s="6">
        <v>130838.9</v>
      </c>
      <c r="S108" s="6">
        <v>82367.8</v>
      </c>
      <c r="T108" s="6">
        <v>70391.5</v>
      </c>
      <c r="U108" s="6">
        <v>88761.1</v>
      </c>
      <c r="V108" s="6">
        <v>60263.6</v>
      </c>
      <c r="W108" s="6">
        <v>8778.2999999999993</v>
      </c>
      <c r="X108" s="6">
        <v>6497.1</v>
      </c>
      <c r="Y108" s="6">
        <v>785813.5</v>
      </c>
      <c r="Z108" s="6">
        <v>410908</v>
      </c>
      <c r="AA108" s="6">
        <v>1360814</v>
      </c>
      <c r="AB108" s="6">
        <v>134200.70000000001</v>
      </c>
      <c r="AC108" s="6">
        <v>294.3</v>
      </c>
      <c r="AD108" s="6">
        <v>4391</v>
      </c>
      <c r="AE108" s="6">
        <v>145828.29999999999</v>
      </c>
      <c r="AF108" s="6">
        <v>80168</v>
      </c>
      <c r="AG108" s="6">
        <v>1359636</v>
      </c>
      <c r="AH108" s="6">
        <v>134469.29999999999</v>
      </c>
      <c r="AI108" s="6">
        <v>1047.5</v>
      </c>
      <c r="AJ108" s="6">
        <v>2514</v>
      </c>
      <c r="AK108" s="6">
        <v>13885.1</v>
      </c>
      <c r="AL108" s="6">
        <v>10492.3</v>
      </c>
      <c r="AM108" s="6">
        <v>50719.9</v>
      </c>
      <c r="AN108" s="6">
        <v>39894.5</v>
      </c>
      <c r="AO108" s="6">
        <v>11315.4</v>
      </c>
      <c r="AP108" s="6">
        <v>9146.2999999999993</v>
      </c>
      <c r="AQ108" s="6">
        <v>18727.599999999999</v>
      </c>
      <c r="AR108" s="6">
        <v>7414.4</v>
      </c>
      <c r="AS108" s="6">
        <v>8.3000000000000007</v>
      </c>
      <c r="AT108" s="6">
        <v>13</v>
      </c>
      <c r="AU108" s="7"/>
      <c r="AV108" s="7"/>
      <c r="AW108" s="6">
        <v>30695.200000000001</v>
      </c>
      <c r="AX108" s="6">
        <v>14526.7</v>
      </c>
      <c r="AY108" s="6">
        <v>28532.1</v>
      </c>
      <c r="AZ108" s="6">
        <v>12847.9</v>
      </c>
      <c r="BA108" s="6">
        <v>3690.2</v>
      </c>
      <c r="BB108" s="6">
        <v>1.96</v>
      </c>
      <c r="BC108" s="6">
        <v>0.97</v>
      </c>
      <c r="BD108" s="6">
        <v>0.36</v>
      </c>
      <c r="BE108" s="6">
        <v>0.06</v>
      </c>
      <c r="BF108" s="6">
        <v>7.093</v>
      </c>
      <c r="BG108" s="6">
        <v>4.4720000000000004</v>
      </c>
      <c r="BH108" s="6">
        <v>52.4</v>
      </c>
      <c r="BI108" s="6">
        <v>394.6</v>
      </c>
      <c r="BJ108" s="6">
        <v>0.4</v>
      </c>
      <c r="BK108" s="6">
        <v>3823.8119999999999</v>
      </c>
      <c r="BL108" s="6">
        <v>24</v>
      </c>
      <c r="BM108" s="6">
        <v>0</v>
      </c>
      <c r="BN108" s="6">
        <v>0</v>
      </c>
      <c r="BO108" s="6">
        <v>6.6947328000000014E-2</v>
      </c>
      <c r="BP108" s="6">
        <v>0</v>
      </c>
    </row>
    <row r="109" spans="1:68" ht="12.5">
      <c r="A109" s="5">
        <v>41740</v>
      </c>
      <c r="B109" s="6">
        <v>2724.5</v>
      </c>
      <c r="C109" s="6">
        <v>1444.9</v>
      </c>
      <c r="D109" s="6">
        <v>4886</v>
      </c>
      <c r="E109" s="6"/>
      <c r="F109" s="6"/>
      <c r="G109" s="6"/>
      <c r="H109" s="6">
        <v>6.2</v>
      </c>
      <c r="I109" s="6">
        <v>3.8</v>
      </c>
      <c r="J109" s="6">
        <v>478531</v>
      </c>
      <c r="K109" s="6">
        <v>190203</v>
      </c>
      <c r="L109" s="6">
        <v>45893</v>
      </c>
      <c r="M109" s="6">
        <v>10.7</v>
      </c>
      <c r="N109" s="6">
        <v>17.5</v>
      </c>
      <c r="O109" s="6">
        <v>13837.9</v>
      </c>
      <c r="P109" s="6">
        <v>6427</v>
      </c>
      <c r="Q109" s="6">
        <v>162857.1</v>
      </c>
      <c r="R109" s="6">
        <v>130838.9</v>
      </c>
      <c r="S109" s="6">
        <v>82384.2</v>
      </c>
      <c r="T109" s="6">
        <v>70404.399999999994</v>
      </c>
      <c r="U109" s="6">
        <v>88771.3</v>
      </c>
      <c r="V109" s="6">
        <v>60271</v>
      </c>
      <c r="W109" s="6">
        <v>8778.2999999999993</v>
      </c>
      <c r="X109" s="6">
        <v>6497.1</v>
      </c>
      <c r="Y109" s="6">
        <v>786148</v>
      </c>
      <c r="Z109" s="6">
        <v>411066</v>
      </c>
      <c r="AA109" s="6">
        <v>1361125.3</v>
      </c>
      <c r="AB109" s="6">
        <v>134224.70000000001</v>
      </c>
      <c r="AC109" s="6">
        <v>294.3</v>
      </c>
      <c r="AD109" s="6">
        <v>4391</v>
      </c>
      <c r="AE109" s="6">
        <v>146021.4</v>
      </c>
      <c r="AF109" s="6">
        <v>80279.399999999994</v>
      </c>
      <c r="AG109" s="6">
        <v>1359833.3</v>
      </c>
      <c r="AH109" s="6">
        <v>134493.29999999999</v>
      </c>
      <c r="AI109" s="6">
        <v>1047.5</v>
      </c>
      <c r="AJ109" s="6">
        <v>2514</v>
      </c>
      <c r="AK109" s="6">
        <v>13901.2</v>
      </c>
      <c r="AL109" s="6">
        <v>10503.3</v>
      </c>
      <c r="AM109" s="6">
        <v>50731.199999999997</v>
      </c>
      <c r="AN109" s="6">
        <v>39902.6</v>
      </c>
      <c r="AO109" s="6">
        <v>11360.6</v>
      </c>
      <c r="AP109" s="6">
        <v>9184.6</v>
      </c>
      <c r="AQ109" s="6">
        <v>18748.2</v>
      </c>
      <c r="AR109" s="6">
        <v>7422.6</v>
      </c>
      <c r="AS109" s="6">
        <v>8.3000000000000007</v>
      </c>
      <c r="AT109" s="6">
        <v>13</v>
      </c>
      <c r="AU109" s="7"/>
      <c r="AV109" s="7"/>
      <c r="AW109" s="6">
        <v>30829.9</v>
      </c>
      <c r="AX109" s="6">
        <v>14591.3</v>
      </c>
      <c r="AY109" s="6">
        <v>28660.799999999999</v>
      </c>
      <c r="AZ109" s="6">
        <v>12906.1</v>
      </c>
      <c r="BA109" s="6">
        <v>3714.2</v>
      </c>
      <c r="BB109" s="6">
        <v>1.96</v>
      </c>
      <c r="BC109" s="6">
        <v>0.97</v>
      </c>
      <c r="BD109" s="6">
        <v>0.36</v>
      </c>
      <c r="BE109" s="6">
        <v>0.06</v>
      </c>
      <c r="BF109" s="6">
        <v>7.093</v>
      </c>
      <c r="BG109" s="6">
        <v>4.4720000000000004</v>
      </c>
      <c r="BH109" s="6">
        <v>52.4</v>
      </c>
      <c r="BI109" s="6">
        <v>396.4</v>
      </c>
      <c r="BJ109" s="6">
        <v>0.4</v>
      </c>
      <c r="BK109" s="6">
        <v>3844.7559999999994</v>
      </c>
      <c r="BL109" s="6">
        <v>24</v>
      </c>
      <c r="BM109" s="6">
        <v>0</v>
      </c>
      <c r="BN109" s="6">
        <v>0</v>
      </c>
      <c r="BO109" s="6">
        <v>6.7170730666666664E-2</v>
      </c>
      <c r="BP109" s="6">
        <v>0</v>
      </c>
    </row>
    <row r="110" spans="1:68" ht="12.5">
      <c r="A110" s="5">
        <v>41741</v>
      </c>
      <c r="B110" s="6">
        <v>2724.5</v>
      </c>
      <c r="C110" s="6">
        <v>1444.9</v>
      </c>
      <c r="D110" s="6">
        <v>4886</v>
      </c>
      <c r="E110" s="6"/>
      <c r="F110" s="6"/>
      <c r="G110" s="6"/>
      <c r="H110" s="6">
        <v>6.2</v>
      </c>
      <c r="I110" s="6">
        <v>3.8</v>
      </c>
      <c r="J110" s="6">
        <v>478816.6</v>
      </c>
      <c r="K110" s="6">
        <v>190314.2</v>
      </c>
      <c r="L110" s="6">
        <v>45917</v>
      </c>
      <c r="M110" s="6">
        <v>10.7</v>
      </c>
      <c r="N110" s="6">
        <v>17.5</v>
      </c>
      <c r="O110" s="6">
        <v>13837.9</v>
      </c>
      <c r="P110" s="6">
        <v>6427</v>
      </c>
      <c r="Q110" s="6">
        <v>162857.1</v>
      </c>
      <c r="R110" s="6">
        <v>130838.9</v>
      </c>
      <c r="S110" s="6">
        <v>82402</v>
      </c>
      <c r="T110" s="6">
        <v>70417.899999999994</v>
      </c>
      <c r="U110" s="6">
        <v>88781.4</v>
      </c>
      <c r="V110" s="6">
        <v>60278.5</v>
      </c>
      <c r="W110" s="6">
        <v>8778.2999999999993</v>
      </c>
      <c r="X110" s="6">
        <v>6497.1</v>
      </c>
      <c r="Y110" s="6">
        <v>786501.1</v>
      </c>
      <c r="Z110" s="6">
        <v>411238</v>
      </c>
      <c r="AA110" s="6">
        <v>1361439.2</v>
      </c>
      <c r="AB110" s="6">
        <v>134248.70000000001</v>
      </c>
      <c r="AC110" s="6">
        <v>294.3</v>
      </c>
      <c r="AD110" s="6">
        <v>4391</v>
      </c>
      <c r="AE110" s="6">
        <v>146217.70000000001</v>
      </c>
      <c r="AF110" s="6">
        <v>80386.7</v>
      </c>
      <c r="AG110" s="6">
        <v>1360030.7</v>
      </c>
      <c r="AH110" s="6">
        <v>134517.29999999999</v>
      </c>
      <c r="AI110" s="6">
        <v>1047.5</v>
      </c>
      <c r="AJ110" s="6">
        <v>2514</v>
      </c>
      <c r="AK110" s="6">
        <v>13917.3</v>
      </c>
      <c r="AL110" s="6">
        <v>10514.3</v>
      </c>
      <c r="AM110" s="6">
        <v>50742.5</v>
      </c>
      <c r="AN110" s="6">
        <v>39910.699999999997</v>
      </c>
      <c r="AO110" s="6">
        <v>11406.3</v>
      </c>
      <c r="AP110" s="6">
        <v>9223.2999999999993</v>
      </c>
      <c r="AQ110" s="6">
        <v>18774.900000000001</v>
      </c>
      <c r="AR110" s="6">
        <v>7433.3</v>
      </c>
      <c r="AS110" s="6">
        <v>8.3000000000000007</v>
      </c>
      <c r="AT110" s="6">
        <v>13</v>
      </c>
      <c r="AU110" s="7"/>
      <c r="AV110" s="7"/>
      <c r="AW110" s="6">
        <v>30966.799999999999</v>
      </c>
      <c r="AX110" s="6">
        <v>14656.8</v>
      </c>
      <c r="AY110" s="6">
        <v>28789.7</v>
      </c>
      <c r="AZ110" s="6">
        <v>12964.4</v>
      </c>
      <c r="BA110" s="6">
        <v>3738.2</v>
      </c>
      <c r="BB110" s="6">
        <v>1.96</v>
      </c>
      <c r="BC110" s="6">
        <v>0.97</v>
      </c>
      <c r="BD110" s="6">
        <v>0.36</v>
      </c>
      <c r="BE110" s="6">
        <v>0.06</v>
      </c>
      <c r="BF110" s="6">
        <v>7.093</v>
      </c>
      <c r="BG110" s="6">
        <v>4.4720000000000004</v>
      </c>
      <c r="BH110" s="6">
        <v>52.4</v>
      </c>
      <c r="BI110" s="6">
        <v>397.4</v>
      </c>
      <c r="BJ110" s="6">
        <v>0.4</v>
      </c>
      <c r="BK110" s="6">
        <v>3854.4799999999996</v>
      </c>
      <c r="BL110" s="6">
        <v>24</v>
      </c>
      <c r="BM110" s="6">
        <v>0</v>
      </c>
      <c r="BN110" s="6">
        <v>0</v>
      </c>
      <c r="BO110" s="6">
        <v>6.7274453333333317E-2</v>
      </c>
      <c r="BP110" s="6">
        <v>0</v>
      </c>
    </row>
    <row r="111" spans="1:68" ht="12.5">
      <c r="A111" s="5">
        <v>41742</v>
      </c>
      <c r="B111" s="6">
        <v>2724.5</v>
      </c>
      <c r="C111" s="6">
        <v>1444.9</v>
      </c>
      <c r="D111" s="6">
        <v>4886</v>
      </c>
      <c r="E111" s="6"/>
      <c r="F111" s="6"/>
      <c r="G111" s="6"/>
      <c r="H111" s="6">
        <v>6.2</v>
      </c>
      <c r="I111" s="6">
        <v>3.8</v>
      </c>
      <c r="J111" s="6">
        <v>479099.9</v>
      </c>
      <c r="K111" s="6">
        <v>190424.4</v>
      </c>
      <c r="L111" s="6">
        <v>45941</v>
      </c>
      <c r="M111" s="6">
        <v>10.7</v>
      </c>
      <c r="N111" s="6">
        <v>17.5</v>
      </c>
      <c r="O111" s="6">
        <v>13837.9</v>
      </c>
      <c r="P111" s="6">
        <v>6427</v>
      </c>
      <c r="Q111" s="6">
        <v>162857.1</v>
      </c>
      <c r="R111" s="6">
        <v>130838.9</v>
      </c>
      <c r="S111" s="6">
        <v>82419.199999999997</v>
      </c>
      <c r="T111" s="6">
        <v>70431.3</v>
      </c>
      <c r="U111" s="6">
        <v>88791.8</v>
      </c>
      <c r="V111" s="6">
        <v>60286.3</v>
      </c>
      <c r="W111" s="6">
        <v>8778.2999999999993</v>
      </c>
      <c r="X111" s="6">
        <v>6497.1</v>
      </c>
      <c r="Y111" s="6">
        <v>786854.1</v>
      </c>
      <c r="Z111" s="6">
        <v>411406.2</v>
      </c>
      <c r="AA111" s="6">
        <v>1361754.3</v>
      </c>
      <c r="AB111" s="6">
        <v>134272.70000000001</v>
      </c>
      <c r="AC111" s="6">
        <v>294.3</v>
      </c>
      <c r="AD111" s="6">
        <v>4391</v>
      </c>
      <c r="AE111" s="6">
        <v>146408.9</v>
      </c>
      <c r="AF111" s="6">
        <v>80496.399999999994</v>
      </c>
      <c r="AG111" s="6">
        <v>1360224.2</v>
      </c>
      <c r="AH111" s="6">
        <v>134541.29999999999</v>
      </c>
      <c r="AI111" s="6">
        <v>1047.5</v>
      </c>
      <c r="AJ111" s="6">
        <v>2514</v>
      </c>
      <c r="AK111" s="6">
        <v>13933.4</v>
      </c>
      <c r="AL111" s="6">
        <v>10525.4</v>
      </c>
      <c r="AM111" s="6">
        <v>50753.5</v>
      </c>
      <c r="AN111" s="6">
        <v>39918.6</v>
      </c>
      <c r="AO111" s="6">
        <v>11452.7</v>
      </c>
      <c r="AP111" s="6">
        <v>9262.5</v>
      </c>
      <c r="AQ111" s="6">
        <v>18799</v>
      </c>
      <c r="AR111" s="6">
        <v>7443</v>
      </c>
      <c r="AS111" s="6">
        <v>8.3000000000000007</v>
      </c>
      <c r="AT111" s="6">
        <v>13</v>
      </c>
      <c r="AU111" s="7"/>
      <c r="AV111" s="7"/>
      <c r="AW111" s="6">
        <v>31102.9</v>
      </c>
      <c r="AX111" s="6">
        <v>14722</v>
      </c>
      <c r="AY111" s="6">
        <v>28920</v>
      </c>
      <c r="AZ111" s="6">
        <v>13023.3</v>
      </c>
      <c r="BA111" s="6">
        <v>3762.2</v>
      </c>
      <c r="BB111" s="6">
        <v>1.96</v>
      </c>
      <c r="BC111" s="6">
        <v>0.97</v>
      </c>
      <c r="BD111" s="6">
        <v>0.36</v>
      </c>
      <c r="BE111" s="6">
        <v>0.06</v>
      </c>
      <c r="BF111" s="6">
        <v>7.093</v>
      </c>
      <c r="BG111" s="6">
        <v>4.4720000000000004</v>
      </c>
      <c r="BH111" s="6">
        <v>52.4</v>
      </c>
      <c r="BI111" s="6">
        <v>398.4</v>
      </c>
      <c r="BJ111" s="6">
        <v>0.4</v>
      </c>
      <c r="BK111" s="6">
        <v>3838.0240000000003</v>
      </c>
      <c r="BL111" s="6">
        <v>24</v>
      </c>
      <c r="BM111" s="6">
        <v>0</v>
      </c>
      <c r="BN111" s="6">
        <v>0</v>
      </c>
      <c r="BO111" s="6">
        <v>6.7098922666666672E-2</v>
      </c>
      <c r="BP111" s="6">
        <v>0</v>
      </c>
    </row>
    <row r="112" spans="1:68" ht="12.5">
      <c r="A112" s="5">
        <v>41743</v>
      </c>
      <c r="B112" s="6">
        <v>2724.5</v>
      </c>
      <c r="C112" s="6">
        <v>1444.9</v>
      </c>
      <c r="D112" s="6">
        <v>4886</v>
      </c>
      <c r="E112" s="6"/>
      <c r="F112" s="6"/>
      <c r="G112" s="6"/>
      <c r="H112" s="6">
        <v>6.2</v>
      </c>
      <c r="I112" s="6">
        <v>3.8</v>
      </c>
      <c r="J112" s="6">
        <v>479381.8</v>
      </c>
      <c r="K112" s="6">
        <v>190534</v>
      </c>
      <c r="L112" s="6">
        <v>45965</v>
      </c>
      <c r="M112" s="6">
        <v>10.7</v>
      </c>
      <c r="N112" s="6">
        <v>17.5</v>
      </c>
      <c r="O112" s="6">
        <v>13837.9</v>
      </c>
      <c r="P112" s="6">
        <v>6427</v>
      </c>
      <c r="Q112" s="6">
        <v>162857.1</v>
      </c>
      <c r="R112" s="6">
        <v>130838.9</v>
      </c>
      <c r="S112" s="6">
        <v>82436.800000000003</v>
      </c>
      <c r="T112" s="6">
        <v>70445.100000000006</v>
      </c>
      <c r="U112" s="6">
        <v>88802.3</v>
      </c>
      <c r="V112" s="6">
        <v>60294.2</v>
      </c>
      <c r="W112" s="6">
        <v>8778.2999999999993</v>
      </c>
      <c r="X112" s="6">
        <v>6497.1</v>
      </c>
      <c r="Y112" s="6">
        <v>787204.2</v>
      </c>
      <c r="Z112" s="6">
        <v>411573.6</v>
      </c>
      <c r="AA112" s="6">
        <v>1362074</v>
      </c>
      <c r="AB112" s="6">
        <v>134296.70000000001</v>
      </c>
      <c r="AC112" s="6">
        <v>294.3</v>
      </c>
      <c r="AD112" s="6">
        <v>4391</v>
      </c>
      <c r="AE112" s="6">
        <v>146599.6</v>
      </c>
      <c r="AF112" s="6">
        <v>80604.100000000006</v>
      </c>
      <c r="AG112" s="6">
        <v>1360412.5</v>
      </c>
      <c r="AH112" s="6">
        <v>134565.29999999999</v>
      </c>
      <c r="AI112" s="6">
        <v>1047.5</v>
      </c>
      <c r="AJ112" s="6">
        <v>2514</v>
      </c>
      <c r="AK112" s="6">
        <v>13949.5</v>
      </c>
      <c r="AL112" s="6">
        <v>10536.2</v>
      </c>
      <c r="AM112" s="6">
        <v>50764.4</v>
      </c>
      <c r="AN112" s="6">
        <v>39926.400000000001</v>
      </c>
      <c r="AO112" s="6">
        <v>11498.2</v>
      </c>
      <c r="AP112" s="6">
        <v>9301.1</v>
      </c>
      <c r="AQ112" s="6">
        <v>18822.3</v>
      </c>
      <c r="AR112" s="6">
        <v>7452.1</v>
      </c>
      <c r="AS112" s="6">
        <v>8.3000000000000007</v>
      </c>
      <c r="AT112" s="6">
        <v>13</v>
      </c>
      <c r="AU112" s="7"/>
      <c r="AV112" s="7"/>
      <c r="AW112" s="6">
        <v>31238.3</v>
      </c>
      <c r="AX112" s="6">
        <v>14786.7</v>
      </c>
      <c r="AY112" s="6">
        <v>29048.799999999999</v>
      </c>
      <c r="AZ112" s="6">
        <v>13081.6</v>
      </c>
      <c r="BA112" s="6">
        <v>3786.2</v>
      </c>
      <c r="BB112" s="6">
        <v>1.96</v>
      </c>
      <c r="BC112" s="6">
        <v>0.97</v>
      </c>
      <c r="BD112" s="6">
        <v>0.36</v>
      </c>
      <c r="BE112" s="6">
        <v>0.06</v>
      </c>
      <c r="BF112" s="6">
        <v>7.093</v>
      </c>
      <c r="BG112" s="6">
        <v>4.4720000000000004</v>
      </c>
      <c r="BH112" s="6">
        <v>52.4</v>
      </c>
      <c r="BI112" s="6">
        <v>399.5</v>
      </c>
      <c r="BJ112" s="6">
        <v>0.4</v>
      </c>
      <c r="BK112" s="6">
        <v>3854.4799999999996</v>
      </c>
      <c r="BL112" s="6">
        <v>24</v>
      </c>
      <c r="BM112" s="6">
        <v>0</v>
      </c>
      <c r="BN112" s="6">
        <v>0</v>
      </c>
      <c r="BO112" s="6">
        <v>6.7274453333333317E-2</v>
      </c>
      <c r="BP112" s="6">
        <v>0</v>
      </c>
    </row>
    <row r="113" spans="1:68" ht="12.5">
      <c r="A113" s="5">
        <v>41744</v>
      </c>
      <c r="B113" s="6">
        <v>2724.5</v>
      </c>
      <c r="C113" s="6">
        <v>1444.9</v>
      </c>
      <c r="D113" s="6">
        <v>4886</v>
      </c>
      <c r="E113" s="6"/>
      <c r="F113" s="6"/>
      <c r="G113" s="6"/>
      <c r="H113" s="6">
        <v>6.2</v>
      </c>
      <c r="I113" s="6">
        <v>3.8</v>
      </c>
      <c r="J113" s="6">
        <v>479661.9</v>
      </c>
      <c r="K113" s="6">
        <v>190642.8</v>
      </c>
      <c r="L113" s="6">
        <v>45989</v>
      </c>
      <c r="M113" s="6">
        <v>10.7</v>
      </c>
      <c r="N113" s="6">
        <v>17.5</v>
      </c>
      <c r="O113" s="6">
        <v>13837.9</v>
      </c>
      <c r="P113" s="6">
        <v>6427</v>
      </c>
      <c r="Q113" s="6">
        <v>162857.1</v>
      </c>
      <c r="R113" s="6">
        <v>130838.9</v>
      </c>
      <c r="S113" s="6">
        <v>82452.3</v>
      </c>
      <c r="T113" s="6">
        <v>70457.2</v>
      </c>
      <c r="U113" s="6">
        <v>88812.1</v>
      </c>
      <c r="V113" s="6">
        <v>60301.5</v>
      </c>
      <c r="W113" s="6">
        <v>8778.2999999999993</v>
      </c>
      <c r="X113" s="6">
        <v>6497.1</v>
      </c>
      <c r="Y113" s="6">
        <v>787546.4</v>
      </c>
      <c r="Z113" s="6">
        <v>411744</v>
      </c>
      <c r="AA113" s="6">
        <v>1362368.6</v>
      </c>
      <c r="AB113" s="6">
        <v>134320.70000000001</v>
      </c>
      <c r="AC113" s="6">
        <v>294.3</v>
      </c>
      <c r="AD113" s="6">
        <v>4391</v>
      </c>
      <c r="AE113" s="6">
        <v>146791.1</v>
      </c>
      <c r="AF113" s="6">
        <v>80703.399999999994</v>
      </c>
      <c r="AG113" s="6">
        <v>1360611.9</v>
      </c>
      <c r="AH113" s="6">
        <v>134589.29999999999</v>
      </c>
      <c r="AI113" s="6">
        <v>1047.5</v>
      </c>
      <c r="AJ113" s="6">
        <v>2514</v>
      </c>
      <c r="AK113" s="6">
        <v>13965.5</v>
      </c>
      <c r="AL113" s="6">
        <v>10546.9</v>
      </c>
      <c r="AM113" s="6">
        <v>50773.9</v>
      </c>
      <c r="AN113" s="6">
        <v>39933.1</v>
      </c>
      <c r="AO113" s="6">
        <v>11544.7</v>
      </c>
      <c r="AP113" s="6">
        <v>9340.2000000000007</v>
      </c>
      <c r="AQ113" s="6">
        <v>18843.400000000001</v>
      </c>
      <c r="AR113" s="6">
        <v>7460.7</v>
      </c>
      <c r="AS113" s="6">
        <v>8.3000000000000007</v>
      </c>
      <c r="AT113" s="6">
        <v>13</v>
      </c>
      <c r="AU113" s="7"/>
      <c r="AV113" s="7"/>
      <c r="AW113" s="6">
        <v>31374.5</v>
      </c>
      <c r="AX113" s="6">
        <v>14851.8</v>
      </c>
      <c r="AY113" s="6">
        <v>29178.6</v>
      </c>
      <c r="AZ113" s="6">
        <v>13140.1</v>
      </c>
      <c r="BA113" s="6">
        <v>3810.2</v>
      </c>
      <c r="BB113" s="6">
        <v>1.96</v>
      </c>
      <c r="BC113" s="6">
        <v>0.97</v>
      </c>
      <c r="BD113" s="6">
        <v>0.36</v>
      </c>
      <c r="BE113" s="6">
        <v>0.06</v>
      </c>
      <c r="BF113" s="6">
        <v>7.093</v>
      </c>
      <c r="BG113" s="6">
        <v>4.4720000000000004</v>
      </c>
      <c r="BH113" s="6">
        <v>52.4</v>
      </c>
      <c r="BI113" s="6">
        <v>400.4</v>
      </c>
      <c r="BJ113" s="6">
        <v>0.4</v>
      </c>
      <c r="BK113" s="6">
        <v>3704.88</v>
      </c>
      <c r="BL113" s="6">
        <v>24</v>
      </c>
      <c r="BM113" s="6">
        <v>0</v>
      </c>
      <c r="BN113" s="6">
        <v>0</v>
      </c>
      <c r="BO113" s="6">
        <v>6.5678719999999996E-2</v>
      </c>
      <c r="BP113" s="6">
        <v>0</v>
      </c>
    </row>
    <row r="114" spans="1:68" ht="12.5">
      <c r="A114" s="5">
        <v>41745</v>
      </c>
      <c r="B114" s="6">
        <v>2725.2</v>
      </c>
      <c r="C114" s="6">
        <v>1445.3</v>
      </c>
      <c r="D114" s="6">
        <v>4887.1000000000004</v>
      </c>
      <c r="E114" s="6"/>
      <c r="F114" s="6"/>
      <c r="G114" s="6"/>
      <c r="H114" s="6">
        <v>6.2</v>
      </c>
      <c r="I114" s="6">
        <v>3.8</v>
      </c>
      <c r="J114" s="6">
        <v>479937.5</v>
      </c>
      <c r="K114" s="6">
        <v>190750.2</v>
      </c>
      <c r="L114" s="6">
        <v>46013</v>
      </c>
      <c r="M114" s="6">
        <v>10.7</v>
      </c>
      <c r="N114" s="6">
        <v>17.5</v>
      </c>
      <c r="O114" s="6">
        <v>13837.9</v>
      </c>
      <c r="P114" s="6">
        <v>6427</v>
      </c>
      <c r="Q114" s="6">
        <v>162857</v>
      </c>
      <c r="R114" s="6">
        <v>130838.9</v>
      </c>
      <c r="S114" s="6">
        <v>82468.600000000006</v>
      </c>
      <c r="T114" s="6">
        <v>70469.899999999994</v>
      </c>
      <c r="U114" s="6">
        <v>88821.8</v>
      </c>
      <c r="V114" s="6">
        <v>60308.800000000003</v>
      </c>
      <c r="W114" s="6">
        <v>8778.2999999999993</v>
      </c>
      <c r="X114" s="6">
        <v>6497.1</v>
      </c>
      <c r="Y114" s="6">
        <v>787886.8</v>
      </c>
      <c r="Z114" s="6">
        <v>411919.6</v>
      </c>
      <c r="AA114" s="6">
        <v>1362810</v>
      </c>
      <c r="AB114" s="6">
        <v>134344.70000000001</v>
      </c>
      <c r="AC114" s="6">
        <v>294.3</v>
      </c>
      <c r="AD114" s="6">
        <v>4391</v>
      </c>
      <c r="AE114" s="6">
        <v>146982.39999999999</v>
      </c>
      <c r="AF114" s="6">
        <v>80797.2</v>
      </c>
      <c r="AG114" s="6">
        <v>1360806.3</v>
      </c>
      <c r="AH114" s="6">
        <v>134613.29999999999</v>
      </c>
      <c r="AI114" s="6">
        <v>1047.5</v>
      </c>
      <c r="AJ114" s="6">
        <v>2514</v>
      </c>
      <c r="AK114" s="6">
        <v>13981.7</v>
      </c>
      <c r="AL114" s="6">
        <v>10557.7</v>
      </c>
      <c r="AM114" s="6">
        <v>50783.6</v>
      </c>
      <c r="AN114" s="6">
        <v>39939.9</v>
      </c>
      <c r="AO114" s="6">
        <v>11589.7</v>
      </c>
      <c r="AP114" s="6">
        <v>9378.6</v>
      </c>
      <c r="AQ114" s="6">
        <v>18868</v>
      </c>
      <c r="AR114" s="6">
        <v>7470.4</v>
      </c>
      <c r="AS114" s="6">
        <v>8.3000000000000007</v>
      </c>
      <c r="AT114" s="6">
        <v>13</v>
      </c>
      <c r="AU114" s="7"/>
      <c r="AV114" s="7"/>
      <c r="AW114" s="6">
        <v>31510</v>
      </c>
      <c r="AX114" s="6">
        <v>14916.6</v>
      </c>
      <c r="AY114" s="6">
        <v>29308.2</v>
      </c>
      <c r="AZ114" s="6">
        <v>13198.6</v>
      </c>
      <c r="BA114" s="6">
        <v>3834.2</v>
      </c>
      <c r="BB114" s="6">
        <v>1.96</v>
      </c>
      <c r="BC114" s="6">
        <v>0.97</v>
      </c>
      <c r="BD114" s="6">
        <v>0.36</v>
      </c>
      <c r="BE114" s="6">
        <v>0.06</v>
      </c>
      <c r="BF114" s="6">
        <v>7.1429999999999998</v>
      </c>
      <c r="BG114" s="6">
        <v>4.5069999999999997</v>
      </c>
      <c r="BH114" s="6">
        <v>53</v>
      </c>
      <c r="BI114" s="6">
        <v>401.3</v>
      </c>
      <c r="BJ114" s="6">
        <v>0.4</v>
      </c>
      <c r="BK114" s="6">
        <v>3787.16</v>
      </c>
      <c r="BL114" s="6">
        <v>24</v>
      </c>
      <c r="BM114" s="6">
        <v>0</v>
      </c>
      <c r="BN114" s="6">
        <v>0</v>
      </c>
      <c r="BO114" s="6">
        <v>6.6556373333333335E-2</v>
      </c>
      <c r="BP114" s="6">
        <v>0</v>
      </c>
    </row>
    <row r="115" spans="1:68" ht="12.5">
      <c r="A115" s="5">
        <v>41746</v>
      </c>
      <c r="B115" s="6">
        <v>2737.1</v>
      </c>
      <c r="C115" s="6">
        <v>1450.8</v>
      </c>
      <c r="D115" s="6">
        <v>4898.8999999999996</v>
      </c>
      <c r="E115" s="6"/>
      <c r="F115" s="6"/>
      <c r="G115" s="6"/>
      <c r="H115" s="6">
        <v>6.2</v>
      </c>
      <c r="I115" s="6">
        <v>3.8</v>
      </c>
      <c r="J115" s="6">
        <v>479954.8</v>
      </c>
      <c r="K115" s="6">
        <v>190757.1</v>
      </c>
      <c r="L115" s="6">
        <v>46015</v>
      </c>
      <c r="M115" s="6">
        <v>10.7</v>
      </c>
      <c r="N115" s="6">
        <v>17.5</v>
      </c>
      <c r="O115" s="6">
        <v>13837.9</v>
      </c>
      <c r="P115" s="6">
        <v>6427</v>
      </c>
      <c r="Q115" s="6">
        <v>162857</v>
      </c>
      <c r="R115" s="6">
        <v>130838.9</v>
      </c>
      <c r="S115" s="6">
        <v>82472.100000000006</v>
      </c>
      <c r="T115" s="6">
        <v>70472.3</v>
      </c>
      <c r="U115" s="6">
        <v>88831.7</v>
      </c>
      <c r="V115" s="6">
        <v>60316.1</v>
      </c>
      <c r="W115" s="6">
        <v>8778.2999999999993</v>
      </c>
      <c r="X115" s="6">
        <v>6497.1</v>
      </c>
      <c r="Y115" s="6">
        <v>787943</v>
      </c>
      <c r="Z115" s="6">
        <v>411951.9</v>
      </c>
      <c r="AA115" s="6">
        <v>1362732</v>
      </c>
      <c r="AB115" s="6">
        <v>134357.29999999999</v>
      </c>
      <c r="AC115" s="6">
        <v>303.7</v>
      </c>
      <c r="AD115" s="6">
        <v>12560</v>
      </c>
      <c r="AE115" s="6">
        <v>146990.70000000001</v>
      </c>
      <c r="AF115" s="6">
        <v>80801.8</v>
      </c>
      <c r="AG115" s="6">
        <v>1360814.1</v>
      </c>
      <c r="AH115" s="6">
        <v>134615</v>
      </c>
      <c r="AI115" s="6">
        <v>1047.5</v>
      </c>
      <c r="AJ115" s="6">
        <v>2514</v>
      </c>
      <c r="AK115" s="6">
        <v>13986.1</v>
      </c>
      <c r="AL115" s="6">
        <v>10560.5</v>
      </c>
      <c r="AM115" s="6">
        <v>50784.9</v>
      </c>
      <c r="AN115" s="6">
        <v>39940.6</v>
      </c>
      <c r="AO115" s="6">
        <v>11609.9</v>
      </c>
      <c r="AP115" s="6">
        <v>9391.7000000000007</v>
      </c>
      <c r="AQ115" s="6">
        <v>18874</v>
      </c>
      <c r="AR115" s="6">
        <v>7472.8</v>
      </c>
      <c r="AS115" s="6">
        <v>8.3000000000000007</v>
      </c>
      <c r="AT115" s="6">
        <v>13</v>
      </c>
      <c r="AU115" s="7"/>
      <c r="AV115" s="7"/>
      <c r="AW115" s="6">
        <v>31511.599999999999</v>
      </c>
      <c r="AX115" s="6">
        <v>14917.4</v>
      </c>
      <c r="AY115" s="6">
        <v>29309.5</v>
      </c>
      <c r="AZ115" s="6">
        <v>13199.2</v>
      </c>
      <c r="BA115" s="6">
        <v>3834.5</v>
      </c>
      <c r="BB115" s="6">
        <v>1.96</v>
      </c>
      <c r="BC115" s="6">
        <v>0.97</v>
      </c>
      <c r="BD115" s="6">
        <v>0.36</v>
      </c>
      <c r="BE115" s="6">
        <v>0.06</v>
      </c>
      <c r="BF115" s="6">
        <v>9.0440000000000005</v>
      </c>
      <c r="BG115" s="6">
        <v>5.7619999999999996</v>
      </c>
      <c r="BH115" s="6">
        <v>68.3</v>
      </c>
      <c r="BI115" s="6">
        <v>401.4</v>
      </c>
      <c r="BJ115" s="6">
        <v>0.4</v>
      </c>
      <c r="BK115" s="6">
        <v>3787.16</v>
      </c>
      <c r="BL115" s="6">
        <v>24</v>
      </c>
      <c r="BM115" s="6">
        <v>0</v>
      </c>
      <c r="BN115" s="6">
        <v>0</v>
      </c>
      <c r="BO115" s="6">
        <v>6.6556373333333335E-2</v>
      </c>
      <c r="BP115" s="6">
        <v>0</v>
      </c>
    </row>
    <row r="116" spans="1:68" ht="12.5">
      <c r="A116" s="5">
        <v>41747</v>
      </c>
      <c r="B116" s="6">
        <v>2760.82</v>
      </c>
      <c r="C116" s="6">
        <v>1462.1</v>
      </c>
      <c r="D116" s="6">
        <v>4922.8999999999996</v>
      </c>
      <c r="E116" s="6"/>
      <c r="F116" s="6"/>
      <c r="G116" s="6"/>
      <c r="H116" s="6">
        <v>6.2</v>
      </c>
      <c r="I116" s="6">
        <v>3.8</v>
      </c>
      <c r="J116" s="6">
        <v>479954.8</v>
      </c>
      <c r="K116" s="6">
        <v>190757.1</v>
      </c>
      <c r="L116" s="6">
        <v>46015</v>
      </c>
      <c r="M116" s="6">
        <v>10.7</v>
      </c>
      <c r="N116" s="6">
        <v>17.5</v>
      </c>
      <c r="O116" s="6">
        <v>13837.9</v>
      </c>
      <c r="P116" s="6">
        <v>6427</v>
      </c>
      <c r="Q116" s="6">
        <v>162857</v>
      </c>
      <c r="R116" s="6">
        <v>130838.9</v>
      </c>
      <c r="S116" s="6">
        <v>82472.100000000006</v>
      </c>
      <c r="T116" s="6">
        <v>70472.3</v>
      </c>
      <c r="U116" s="6">
        <v>88831.7</v>
      </c>
      <c r="V116" s="6">
        <v>60316.1</v>
      </c>
      <c r="W116" s="6">
        <v>8778.2999999999993</v>
      </c>
      <c r="X116" s="6">
        <v>6497.1</v>
      </c>
      <c r="Y116" s="6">
        <v>787943</v>
      </c>
      <c r="Z116" s="6">
        <v>411951.9</v>
      </c>
      <c r="AA116" s="6">
        <v>1362732</v>
      </c>
      <c r="AB116" s="6">
        <v>134357.29999999999</v>
      </c>
      <c r="AC116" s="6">
        <v>303.7</v>
      </c>
      <c r="AD116" s="6">
        <v>12560</v>
      </c>
      <c r="AE116" s="6">
        <v>146990.70000000001</v>
      </c>
      <c r="AF116" s="6">
        <v>80801.8</v>
      </c>
      <c r="AG116" s="6">
        <v>1360814.1</v>
      </c>
      <c r="AH116" s="6">
        <v>134615</v>
      </c>
      <c r="AI116" s="6">
        <v>1047.5</v>
      </c>
      <c r="AJ116" s="6">
        <v>2514</v>
      </c>
      <c r="AK116" s="6">
        <v>13988</v>
      </c>
      <c r="AL116" s="6">
        <v>10561.6</v>
      </c>
      <c r="AM116" s="6">
        <v>50785</v>
      </c>
      <c r="AN116" s="6">
        <v>39940.6</v>
      </c>
      <c r="AO116" s="6">
        <v>11609.9</v>
      </c>
      <c r="AP116" s="6">
        <v>9391.7000000000007</v>
      </c>
      <c r="AQ116" s="6">
        <v>18874</v>
      </c>
      <c r="AR116" s="6">
        <v>7472.8</v>
      </c>
      <c r="AS116" s="6">
        <v>8.3000000000000007</v>
      </c>
      <c r="AT116" s="6">
        <v>13</v>
      </c>
      <c r="AU116" s="7"/>
      <c r="AV116" s="7"/>
      <c r="AW116" s="6">
        <v>31511.599999999999</v>
      </c>
      <c r="AX116" s="6">
        <v>14917.4</v>
      </c>
      <c r="AY116" s="6">
        <v>29309.5</v>
      </c>
      <c r="AZ116" s="6">
        <v>13199.2</v>
      </c>
      <c r="BA116" s="6">
        <v>3834.5</v>
      </c>
      <c r="BB116" s="6">
        <v>1.96</v>
      </c>
      <c r="BC116" s="6">
        <v>0.97</v>
      </c>
      <c r="BD116" s="6">
        <v>0.36</v>
      </c>
      <c r="BE116" s="6">
        <v>0.06</v>
      </c>
      <c r="BF116" s="6">
        <v>12.507999999999999</v>
      </c>
      <c r="BG116" s="6">
        <v>8.0950000000000006</v>
      </c>
      <c r="BH116" s="6">
        <v>92.3</v>
      </c>
      <c r="BI116" s="6">
        <v>401.4</v>
      </c>
      <c r="BJ116" s="6">
        <v>0.4</v>
      </c>
      <c r="BK116" s="6">
        <v>3854.4799999999996</v>
      </c>
      <c r="BL116" s="6">
        <v>24</v>
      </c>
      <c r="BM116" s="6">
        <v>0</v>
      </c>
      <c r="BN116" s="6">
        <v>0</v>
      </c>
      <c r="BO116" s="6">
        <v>6.7274453333333317E-2</v>
      </c>
      <c r="BP116" s="6">
        <v>0</v>
      </c>
    </row>
    <row r="117" spans="1:68" ht="12.5">
      <c r="A117" s="5">
        <v>41748</v>
      </c>
      <c r="B117" s="6">
        <v>2785</v>
      </c>
      <c r="C117" s="6">
        <v>1474.7</v>
      </c>
      <c r="D117" s="6">
        <v>4946.8999999999996</v>
      </c>
      <c r="E117" s="6"/>
      <c r="F117" s="6"/>
      <c r="G117" s="6"/>
      <c r="H117" s="6">
        <v>6.2</v>
      </c>
      <c r="I117" s="6">
        <v>3.8</v>
      </c>
      <c r="J117" s="6">
        <v>479954.8</v>
      </c>
      <c r="K117" s="6">
        <v>190757.1</v>
      </c>
      <c r="L117" s="6">
        <v>46015</v>
      </c>
      <c r="M117" s="6">
        <v>10.7</v>
      </c>
      <c r="N117" s="6">
        <v>17.5</v>
      </c>
      <c r="O117" s="6">
        <v>13837.9</v>
      </c>
      <c r="P117" s="6">
        <v>6427</v>
      </c>
      <c r="Q117" s="6">
        <v>162857</v>
      </c>
      <c r="R117" s="6">
        <v>130838.9</v>
      </c>
      <c r="S117" s="6">
        <v>82472.100000000006</v>
      </c>
      <c r="T117" s="6">
        <v>70472.3</v>
      </c>
      <c r="U117" s="6">
        <v>88831.7</v>
      </c>
      <c r="V117" s="6">
        <v>60316.1</v>
      </c>
      <c r="W117" s="6">
        <v>8778.2999999999993</v>
      </c>
      <c r="X117" s="6">
        <v>6497.1</v>
      </c>
      <c r="Y117" s="6">
        <v>787943</v>
      </c>
      <c r="Z117" s="6">
        <v>411951.9</v>
      </c>
      <c r="AA117" s="6">
        <v>1362732</v>
      </c>
      <c r="AB117" s="6">
        <v>134357.29999999999</v>
      </c>
      <c r="AC117" s="6">
        <v>303.7</v>
      </c>
      <c r="AD117" s="6">
        <v>12560</v>
      </c>
      <c r="AE117" s="6">
        <v>146990.70000000001</v>
      </c>
      <c r="AF117" s="6">
        <v>80801.8</v>
      </c>
      <c r="AG117" s="6">
        <v>1360814.1</v>
      </c>
      <c r="AH117" s="6">
        <v>134615</v>
      </c>
      <c r="AI117" s="6">
        <v>1047.5</v>
      </c>
      <c r="AJ117" s="6">
        <v>2514</v>
      </c>
      <c r="AK117" s="6">
        <v>13989.3</v>
      </c>
      <c r="AL117" s="6">
        <v>10562.5</v>
      </c>
      <c r="AM117" s="6">
        <v>50785</v>
      </c>
      <c r="AN117" s="6">
        <v>39940.6</v>
      </c>
      <c r="AO117" s="6">
        <v>11609.9</v>
      </c>
      <c r="AP117" s="6">
        <v>9391.7000000000007</v>
      </c>
      <c r="AQ117" s="6">
        <v>18874</v>
      </c>
      <c r="AR117" s="6">
        <v>7472.8</v>
      </c>
      <c r="AS117" s="6">
        <v>8.3000000000000007</v>
      </c>
      <c r="AT117" s="6">
        <v>13</v>
      </c>
      <c r="AU117" s="7"/>
      <c r="AV117" s="7"/>
      <c r="AW117" s="6">
        <v>31511.599999999999</v>
      </c>
      <c r="AX117" s="6">
        <v>14917.4</v>
      </c>
      <c r="AY117" s="6">
        <v>29309.5</v>
      </c>
      <c r="AZ117" s="6">
        <v>13199.2</v>
      </c>
      <c r="BA117" s="6">
        <v>3834.5</v>
      </c>
      <c r="BB117" s="6">
        <v>1.96</v>
      </c>
      <c r="BC117" s="6">
        <v>0.97</v>
      </c>
      <c r="BD117" s="6">
        <v>0.36</v>
      </c>
      <c r="BE117" s="6">
        <v>0.06</v>
      </c>
      <c r="BF117" s="6">
        <v>16.259</v>
      </c>
      <c r="BG117" s="6">
        <v>10.66</v>
      </c>
      <c r="BH117" s="6">
        <v>116.3</v>
      </c>
      <c r="BI117" s="6">
        <v>401.4</v>
      </c>
      <c r="BJ117" s="6">
        <v>0.4</v>
      </c>
      <c r="BK117" s="6">
        <v>3592.68</v>
      </c>
      <c r="BL117" s="6">
        <v>24</v>
      </c>
      <c r="BM117" s="6">
        <v>0</v>
      </c>
      <c r="BN117" s="6">
        <v>0</v>
      </c>
      <c r="BO117" s="6">
        <v>6.4481919999999998E-2</v>
      </c>
      <c r="BP117" s="6">
        <v>0</v>
      </c>
    </row>
    <row r="118" spans="1:68" ht="12.5">
      <c r="A118" s="5">
        <v>41749</v>
      </c>
      <c r="B118" s="6">
        <v>2787.8</v>
      </c>
      <c r="C118" s="6">
        <v>1475.9</v>
      </c>
      <c r="D118" s="6">
        <v>4950.6000000000004</v>
      </c>
      <c r="E118" s="6"/>
      <c r="F118" s="6"/>
      <c r="G118" s="6"/>
      <c r="H118" s="6">
        <v>6.2</v>
      </c>
      <c r="I118" s="6">
        <v>3.8</v>
      </c>
      <c r="J118" s="6">
        <v>479954.8</v>
      </c>
      <c r="K118" s="6">
        <v>190757.1</v>
      </c>
      <c r="L118" s="6">
        <v>46015</v>
      </c>
      <c r="M118" s="6">
        <v>10.7</v>
      </c>
      <c r="N118" s="6">
        <v>17.5</v>
      </c>
      <c r="O118" s="6">
        <v>13837.9</v>
      </c>
      <c r="P118" s="6">
        <v>6427</v>
      </c>
      <c r="Q118" s="6">
        <v>162884</v>
      </c>
      <c r="R118" s="6">
        <v>130859.9</v>
      </c>
      <c r="S118" s="6">
        <v>82477.600000000006</v>
      </c>
      <c r="T118" s="6">
        <v>70477.100000000006</v>
      </c>
      <c r="U118" s="6">
        <v>88849.9</v>
      </c>
      <c r="V118" s="6">
        <v>60329.9</v>
      </c>
      <c r="W118" s="6">
        <v>8782.7999999999993</v>
      </c>
      <c r="X118" s="6">
        <v>6500.4</v>
      </c>
      <c r="Y118" s="6">
        <v>787997.7</v>
      </c>
      <c r="Z118" s="6">
        <v>411982.8</v>
      </c>
      <c r="AA118" s="6">
        <v>1362790.7</v>
      </c>
      <c r="AB118" s="6">
        <f>AB119-24</f>
        <v>134378.29999999999</v>
      </c>
      <c r="AC118" s="6">
        <v>303.7</v>
      </c>
      <c r="AD118" s="6">
        <v>12560</v>
      </c>
      <c r="AE118" s="6">
        <v>147018.6</v>
      </c>
      <c r="AF118" s="6">
        <v>80831.899999999994</v>
      </c>
      <c r="AG118" s="6">
        <v>1360845.7</v>
      </c>
      <c r="AH118" s="6">
        <v>134634.6</v>
      </c>
      <c r="AI118" s="6">
        <v>1047.5</v>
      </c>
      <c r="AJ118" s="6">
        <v>2514</v>
      </c>
      <c r="AK118" s="6">
        <v>13989.6</v>
      </c>
      <c r="AL118" s="6">
        <v>10562.7</v>
      </c>
      <c r="AM118" s="6">
        <v>50794.1</v>
      </c>
      <c r="AN118" s="6">
        <v>39947</v>
      </c>
      <c r="AO118" s="6">
        <v>11624</v>
      </c>
      <c r="AP118" s="6">
        <v>9402.2999999999993</v>
      </c>
      <c r="AQ118" s="6">
        <v>18874</v>
      </c>
      <c r="AR118" s="6">
        <v>7472.8</v>
      </c>
      <c r="AS118" s="6">
        <v>8.3000000000000007</v>
      </c>
      <c r="AT118" s="6">
        <v>13</v>
      </c>
      <c r="AU118" s="7"/>
      <c r="AV118" s="7"/>
      <c r="AW118" s="6">
        <v>31512.2</v>
      </c>
      <c r="AX118" s="6">
        <v>14917.7</v>
      </c>
      <c r="AY118" s="6">
        <v>29309.5</v>
      </c>
      <c r="AZ118" s="6">
        <v>13199.2</v>
      </c>
      <c r="BA118" s="6">
        <v>3834.5</v>
      </c>
      <c r="BB118" s="6">
        <v>1.96</v>
      </c>
      <c r="BC118" s="6">
        <v>0.97</v>
      </c>
      <c r="BD118" s="6">
        <v>0.36</v>
      </c>
      <c r="BE118" s="6">
        <v>0.06</v>
      </c>
      <c r="BF118" s="6">
        <v>17.329000000000001</v>
      </c>
      <c r="BG118" s="6">
        <v>11.345000000000001</v>
      </c>
      <c r="BH118" s="6">
        <v>122.9</v>
      </c>
      <c r="BI118" s="6">
        <v>401.5</v>
      </c>
      <c r="BJ118" s="6">
        <v>0.4</v>
      </c>
      <c r="BK118" s="6">
        <v>3821.5680000000002</v>
      </c>
      <c r="BL118" s="6">
        <v>24</v>
      </c>
      <c r="BM118" s="6">
        <v>0</v>
      </c>
      <c r="BN118" s="6">
        <v>0</v>
      </c>
      <c r="BO118" s="6">
        <v>6.6923391999999998E-2</v>
      </c>
      <c r="BP118" s="6">
        <v>0</v>
      </c>
    </row>
    <row r="119" spans="1:68" ht="12.5">
      <c r="A119" s="5">
        <v>41750</v>
      </c>
      <c r="B119" s="6">
        <v>2787.8</v>
      </c>
      <c r="C119" s="6">
        <v>1475.9</v>
      </c>
      <c r="D119" s="6">
        <v>4950.6000000000004</v>
      </c>
      <c r="E119" s="6"/>
      <c r="F119" s="6"/>
      <c r="G119" s="6"/>
      <c r="H119" s="6">
        <v>6.2</v>
      </c>
      <c r="I119" s="6">
        <v>3.8</v>
      </c>
      <c r="J119" s="6">
        <v>480175.5</v>
      </c>
      <c r="K119" s="6">
        <v>190843.8</v>
      </c>
      <c r="L119" s="6">
        <v>46034</v>
      </c>
      <c r="M119" s="6">
        <v>10.7</v>
      </c>
      <c r="N119" s="6">
        <v>17.5</v>
      </c>
      <c r="O119" s="6">
        <v>13837.9</v>
      </c>
      <c r="P119" s="6">
        <v>6427</v>
      </c>
      <c r="Q119" s="6">
        <v>162915.1</v>
      </c>
      <c r="R119" s="6">
        <v>130884.8</v>
      </c>
      <c r="S119" s="6">
        <v>82490.600000000006</v>
      </c>
      <c r="T119" s="6">
        <v>70487.600000000006</v>
      </c>
      <c r="U119" s="6">
        <v>88870.2</v>
      </c>
      <c r="V119" s="6">
        <v>60343.8</v>
      </c>
      <c r="W119" s="6">
        <v>8788.4</v>
      </c>
      <c r="X119" s="6">
        <v>6504.5</v>
      </c>
      <c r="Y119" s="6">
        <v>788263.4</v>
      </c>
      <c r="Z119" s="6">
        <v>412114.5</v>
      </c>
      <c r="AA119" s="6">
        <v>1363054.5</v>
      </c>
      <c r="AB119" s="6">
        <v>134402.29999999999</v>
      </c>
      <c r="AC119" s="6">
        <v>303.7</v>
      </c>
      <c r="AD119" s="6">
        <v>12560</v>
      </c>
      <c r="AE119" s="6">
        <v>147107.79999999999</v>
      </c>
      <c r="AF119" s="6">
        <v>80887.399999999994</v>
      </c>
      <c r="AG119" s="6">
        <v>1360939.5</v>
      </c>
      <c r="AH119" s="6">
        <v>134658.6</v>
      </c>
      <c r="AI119" s="6">
        <v>1047.5</v>
      </c>
      <c r="AJ119" s="6">
        <v>2514</v>
      </c>
      <c r="AK119" s="6">
        <v>13989.6</v>
      </c>
      <c r="AL119" s="6">
        <v>10562.7</v>
      </c>
      <c r="AM119" s="6">
        <v>50801.2</v>
      </c>
      <c r="AN119" s="6">
        <v>39952</v>
      </c>
      <c r="AO119" s="6">
        <v>11641.8</v>
      </c>
      <c r="AP119" s="6">
        <v>9416.1</v>
      </c>
      <c r="AQ119" s="6">
        <v>18887.599999999999</v>
      </c>
      <c r="AR119" s="6">
        <v>7478.2</v>
      </c>
      <c r="AS119" s="6">
        <v>8.3000000000000007</v>
      </c>
      <c r="AT119" s="6">
        <v>13</v>
      </c>
      <c r="AU119" s="7"/>
      <c r="AV119" s="7"/>
      <c r="AW119" s="6">
        <v>31536.1</v>
      </c>
      <c r="AX119" s="6">
        <v>14929.5</v>
      </c>
      <c r="AY119" s="6">
        <v>29330</v>
      </c>
      <c r="AZ119" s="6">
        <v>13208.6</v>
      </c>
      <c r="BA119" s="6">
        <v>3838.5</v>
      </c>
      <c r="BB119" s="6">
        <v>1.96</v>
      </c>
      <c r="BC119" s="6">
        <v>0.97</v>
      </c>
      <c r="BD119" s="6">
        <v>0.36</v>
      </c>
      <c r="BE119" s="6">
        <v>0.06</v>
      </c>
      <c r="BF119" s="6">
        <v>17.329000000000001</v>
      </c>
      <c r="BG119" s="6">
        <v>11.345000000000001</v>
      </c>
      <c r="BH119" s="6">
        <v>122.9</v>
      </c>
      <c r="BI119" s="6">
        <v>401.7</v>
      </c>
      <c r="BJ119" s="6">
        <v>0.4</v>
      </c>
      <c r="BK119" s="6">
        <v>3809.6000000000004</v>
      </c>
      <c r="BL119" s="6">
        <v>24</v>
      </c>
      <c r="BM119" s="6">
        <v>0</v>
      </c>
      <c r="BN119" s="6">
        <v>0</v>
      </c>
      <c r="BO119" s="6">
        <v>6.6795733333333343E-2</v>
      </c>
      <c r="BP119" s="6">
        <v>0</v>
      </c>
    </row>
    <row r="120" spans="1:68" ht="12.5">
      <c r="A120" s="5">
        <v>41751</v>
      </c>
      <c r="B120" s="6">
        <v>2787.8</v>
      </c>
      <c r="C120" s="6">
        <v>1475.9</v>
      </c>
      <c r="D120" s="6">
        <v>4950.6000000000004</v>
      </c>
      <c r="E120" s="6"/>
      <c r="F120" s="6"/>
      <c r="G120" s="6"/>
      <c r="H120" s="6">
        <v>6.2</v>
      </c>
      <c r="I120" s="6">
        <v>3.8</v>
      </c>
      <c r="J120" s="6">
        <v>480434.8</v>
      </c>
      <c r="K120" s="6">
        <v>190944.4</v>
      </c>
      <c r="L120" s="6">
        <v>46057</v>
      </c>
      <c r="M120" s="6">
        <v>10.7</v>
      </c>
      <c r="N120" s="6">
        <v>17.5</v>
      </c>
      <c r="O120" s="6">
        <v>13837.9</v>
      </c>
      <c r="P120" s="6">
        <v>6427</v>
      </c>
      <c r="Q120" s="6">
        <v>162946.20000000001</v>
      </c>
      <c r="R120" s="6">
        <v>130909.9</v>
      </c>
      <c r="S120" s="6">
        <v>82506.100000000006</v>
      </c>
      <c r="T120" s="6">
        <v>70499.5</v>
      </c>
      <c r="U120" s="6">
        <v>88890</v>
      </c>
      <c r="V120" s="6">
        <v>60357</v>
      </c>
      <c r="W120" s="6">
        <v>8793.5</v>
      </c>
      <c r="X120" s="6">
        <v>6508.3</v>
      </c>
      <c r="Y120" s="6">
        <v>788588</v>
      </c>
      <c r="Z120" s="6">
        <v>412271</v>
      </c>
      <c r="AA120" s="6">
        <v>1363376.6</v>
      </c>
      <c r="AB120" s="6">
        <v>134426.29999999999</v>
      </c>
      <c r="AC120" s="6">
        <v>303.7</v>
      </c>
      <c r="AD120" s="6">
        <v>12560</v>
      </c>
      <c r="AE120" s="6">
        <v>147287.70000000001</v>
      </c>
      <c r="AF120" s="6">
        <v>80987.600000000006</v>
      </c>
      <c r="AG120" s="6">
        <v>1361124.6</v>
      </c>
      <c r="AH120" s="6">
        <v>134682.6</v>
      </c>
      <c r="AI120" s="6">
        <v>1047.5</v>
      </c>
      <c r="AJ120" s="6">
        <v>2514</v>
      </c>
      <c r="AK120" s="6">
        <v>13989.6</v>
      </c>
      <c r="AL120" s="6">
        <v>10562.7</v>
      </c>
      <c r="AM120" s="6">
        <v>50810.8</v>
      </c>
      <c r="AN120" s="6">
        <v>39958.6</v>
      </c>
      <c r="AO120" s="6">
        <v>11659.8</v>
      </c>
      <c r="AP120" s="6">
        <v>9430.6</v>
      </c>
      <c r="AQ120" s="6">
        <v>18907</v>
      </c>
      <c r="AR120" s="6">
        <v>7485.9</v>
      </c>
      <c r="AS120" s="6">
        <v>8.3000000000000007</v>
      </c>
      <c r="AT120" s="6">
        <v>13</v>
      </c>
      <c r="AU120" s="7"/>
      <c r="AV120" s="7"/>
      <c r="AW120" s="6">
        <v>31663.599999999999</v>
      </c>
      <c r="AX120" s="6">
        <v>14990.9</v>
      </c>
      <c r="AY120" s="6">
        <v>29450.1</v>
      </c>
      <c r="AZ120" s="6">
        <v>13262.8</v>
      </c>
      <c r="BA120" s="6">
        <v>3861.5</v>
      </c>
      <c r="BB120" s="6">
        <v>1.96</v>
      </c>
      <c r="BC120" s="6">
        <v>0.97</v>
      </c>
      <c r="BD120" s="6">
        <v>0.36</v>
      </c>
      <c r="BE120" s="6">
        <v>0.06</v>
      </c>
      <c r="BF120" s="6">
        <v>17.329000000000001</v>
      </c>
      <c r="BG120" s="6">
        <v>11.345000000000001</v>
      </c>
      <c r="BH120" s="6">
        <v>122.9</v>
      </c>
      <c r="BI120" s="6">
        <v>402.7</v>
      </c>
      <c r="BJ120" s="6">
        <v>0.4</v>
      </c>
      <c r="BK120" s="6">
        <v>3821.5680000000002</v>
      </c>
      <c r="BL120" s="6">
        <v>24</v>
      </c>
      <c r="BM120" s="6">
        <v>0</v>
      </c>
      <c r="BN120" s="6">
        <v>0</v>
      </c>
      <c r="BO120" s="6">
        <v>6.6923391999999998E-2</v>
      </c>
      <c r="BP120" s="6">
        <v>0</v>
      </c>
    </row>
    <row r="121" spans="1:68" ht="12.5">
      <c r="A121" s="5">
        <v>41752</v>
      </c>
      <c r="B121" s="6">
        <v>2787.8</v>
      </c>
      <c r="C121" s="6">
        <v>1475.9</v>
      </c>
      <c r="D121" s="6">
        <v>4950.6000000000004</v>
      </c>
      <c r="E121" s="6"/>
      <c r="F121" s="6"/>
      <c r="G121" s="6"/>
      <c r="H121" s="6">
        <v>6.2</v>
      </c>
      <c r="I121" s="6">
        <v>3.8</v>
      </c>
      <c r="J121" s="6">
        <v>480707.4</v>
      </c>
      <c r="K121" s="6">
        <v>191050.7</v>
      </c>
      <c r="L121" s="6">
        <v>46081</v>
      </c>
      <c r="M121" s="6">
        <v>10.7</v>
      </c>
      <c r="N121" s="6">
        <v>17.5</v>
      </c>
      <c r="O121" s="6">
        <v>13837.9</v>
      </c>
      <c r="P121" s="6">
        <v>6427</v>
      </c>
      <c r="Q121" s="6">
        <v>162977.5</v>
      </c>
      <c r="R121" s="6">
        <v>130935.2</v>
      </c>
      <c r="S121" s="6">
        <v>82523.399999999994</v>
      </c>
      <c r="T121" s="6">
        <v>70512.600000000006</v>
      </c>
      <c r="U121" s="6">
        <v>88910.6</v>
      </c>
      <c r="V121" s="6">
        <v>60370.8</v>
      </c>
      <c r="W121" s="6">
        <v>8798.5</v>
      </c>
      <c r="X121" s="6">
        <v>6512</v>
      </c>
      <c r="Y121" s="6">
        <v>788933.8</v>
      </c>
      <c r="Z121" s="6">
        <v>412438.7</v>
      </c>
      <c r="AA121" s="6">
        <v>1363718.3</v>
      </c>
      <c r="AB121" s="6">
        <v>134450.29999999999</v>
      </c>
      <c r="AC121" s="6">
        <v>303.7</v>
      </c>
      <c r="AD121" s="6">
        <v>12560</v>
      </c>
      <c r="AE121" s="6">
        <v>147476.4</v>
      </c>
      <c r="AF121" s="6">
        <v>81091.3</v>
      </c>
      <c r="AG121" s="6">
        <v>1361313.9</v>
      </c>
      <c r="AH121" s="6">
        <v>134706.6</v>
      </c>
      <c r="AI121" s="6">
        <v>1047.5</v>
      </c>
      <c r="AJ121" s="6">
        <v>2514</v>
      </c>
      <c r="AK121" s="6">
        <v>13989.6</v>
      </c>
      <c r="AL121" s="6">
        <v>10562.7</v>
      </c>
      <c r="AM121" s="6">
        <v>50821.599999999999</v>
      </c>
      <c r="AN121" s="6">
        <v>39966.300000000003</v>
      </c>
      <c r="AO121" s="6">
        <v>11677.4</v>
      </c>
      <c r="AP121" s="6">
        <v>9445.1</v>
      </c>
      <c r="AQ121" s="6">
        <v>18932.2</v>
      </c>
      <c r="AR121" s="6">
        <v>7496</v>
      </c>
      <c r="AS121" s="6">
        <v>8.3000000000000007</v>
      </c>
      <c r="AT121" s="6">
        <v>13</v>
      </c>
      <c r="AU121" s="7"/>
      <c r="AV121" s="7"/>
      <c r="AW121" s="6">
        <v>31798.6</v>
      </c>
      <c r="AX121" s="6">
        <v>15055.7</v>
      </c>
      <c r="AY121" s="6">
        <v>29579.3</v>
      </c>
      <c r="AZ121" s="6">
        <v>13320.9</v>
      </c>
      <c r="BA121" s="6">
        <v>3885.5</v>
      </c>
      <c r="BB121" s="6">
        <v>1.96</v>
      </c>
      <c r="BC121" s="6">
        <v>0.97</v>
      </c>
      <c r="BD121" s="6">
        <v>0.36</v>
      </c>
      <c r="BE121" s="6">
        <v>0.06</v>
      </c>
      <c r="BF121" s="6">
        <v>17.329000000000001</v>
      </c>
      <c r="BG121" s="6">
        <v>11.345000000000001</v>
      </c>
      <c r="BH121" s="6">
        <v>122.9</v>
      </c>
      <c r="BI121" s="6">
        <v>403.7</v>
      </c>
      <c r="BJ121" s="6">
        <v>0.4</v>
      </c>
      <c r="BK121" s="6">
        <v>3820.0720000000001</v>
      </c>
      <c r="BL121" s="6">
        <v>24</v>
      </c>
      <c r="BM121" s="6">
        <v>0</v>
      </c>
      <c r="BN121" s="6">
        <v>0</v>
      </c>
      <c r="BO121" s="6">
        <v>6.6907434666666668E-2</v>
      </c>
      <c r="BP121" s="6">
        <v>0</v>
      </c>
    </row>
    <row r="122" spans="1:68" ht="12.5">
      <c r="A122" s="5">
        <v>41753</v>
      </c>
      <c r="B122" s="6">
        <v>2787.8</v>
      </c>
      <c r="C122" s="6">
        <v>1475.9</v>
      </c>
      <c r="D122" s="6">
        <v>4950.6000000000004</v>
      </c>
      <c r="E122" s="6"/>
      <c r="F122" s="6"/>
      <c r="G122" s="6"/>
      <c r="H122" s="6">
        <v>6.2</v>
      </c>
      <c r="I122" s="6">
        <v>3.8</v>
      </c>
      <c r="J122" s="6">
        <v>480983</v>
      </c>
      <c r="K122" s="6">
        <v>191158.3</v>
      </c>
      <c r="L122" s="6">
        <v>46105</v>
      </c>
      <c r="M122" s="6">
        <v>10.7</v>
      </c>
      <c r="N122" s="6">
        <v>17.5</v>
      </c>
      <c r="O122" s="6">
        <v>13837.9</v>
      </c>
      <c r="P122" s="6">
        <v>6427</v>
      </c>
      <c r="Q122" s="6">
        <v>163008.9</v>
      </c>
      <c r="R122" s="6">
        <v>130960.6</v>
      </c>
      <c r="S122" s="6">
        <v>82540.2</v>
      </c>
      <c r="T122" s="6">
        <v>70525.100000000006</v>
      </c>
      <c r="U122" s="6">
        <v>88931.4</v>
      </c>
      <c r="V122" s="6">
        <v>60385</v>
      </c>
      <c r="W122" s="6">
        <v>8803.4</v>
      </c>
      <c r="X122" s="6">
        <v>6515.8</v>
      </c>
      <c r="Y122" s="6">
        <v>789173.1</v>
      </c>
      <c r="Z122" s="6">
        <v>412565.1</v>
      </c>
      <c r="AA122" s="6">
        <v>1363950.6</v>
      </c>
      <c r="AB122" s="6">
        <v>134474.29999999999</v>
      </c>
      <c r="AC122" s="6">
        <v>303.7</v>
      </c>
      <c r="AD122" s="6">
        <v>12560</v>
      </c>
      <c r="AE122" s="6">
        <v>147774.79999999999</v>
      </c>
      <c r="AF122" s="6">
        <v>81237.2</v>
      </c>
      <c r="AG122" s="6">
        <v>1361614.6</v>
      </c>
      <c r="AH122" s="6">
        <v>134730.6</v>
      </c>
      <c r="AI122" s="6">
        <v>1047.5</v>
      </c>
      <c r="AJ122" s="6">
        <v>2514</v>
      </c>
      <c r="AK122" s="6">
        <v>13989.6</v>
      </c>
      <c r="AL122" s="6">
        <v>10562.7</v>
      </c>
      <c r="AM122" s="6">
        <v>50830.3</v>
      </c>
      <c r="AN122" s="6">
        <v>39972.300000000003</v>
      </c>
      <c r="AO122" s="6">
        <v>11695.4</v>
      </c>
      <c r="AP122" s="6">
        <v>9459.7999999999993</v>
      </c>
      <c r="AQ122" s="6">
        <v>18959.599999999999</v>
      </c>
      <c r="AR122" s="6">
        <v>7506.8</v>
      </c>
      <c r="AS122" s="6">
        <v>8.3000000000000007</v>
      </c>
      <c r="AT122" s="6">
        <v>13</v>
      </c>
      <c r="AU122" s="7"/>
      <c r="AV122" s="7"/>
      <c r="AW122" s="6">
        <v>31933.8</v>
      </c>
      <c r="AX122" s="6">
        <v>15120.6</v>
      </c>
      <c r="AY122" s="6">
        <v>29707.5</v>
      </c>
      <c r="AZ122" s="6">
        <v>13378.7</v>
      </c>
      <c r="BA122" s="6">
        <v>3909.5</v>
      </c>
      <c r="BB122" s="6">
        <v>1.96</v>
      </c>
      <c r="BC122" s="6">
        <v>0.97</v>
      </c>
      <c r="BD122" s="6">
        <v>0.36</v>
      </c>
      <c r="BE122" s="6">
        <v>0.06</v>
      </c>
      <c r="BF122" s="6">
        <v>17.329000000000001</v>
      </c>
      <c r="BG122" s="6">
        <v>11.345000000000001</v>
      </c>
      <c r="BH122" s="6">
        <v>122.9</v>
      </c>
      <c r="BI122" s="6">
        <v>404.9</v>
      </c>
      <c r="BJ122" s="6">
        <v>0.4</v>
      </c>
      <c r="BK122" s="6">
        <v>3832.0400000000004</v>
      </c>
      <c r="BL122" s="6">
        <v>24</v>
      </c>
      <c r="BM122" s="6">
        <v>0</v>
      </c>
      <c r="BN122" s="6">
        <v>0</v>
      </c>
      <c r="BO122" s="6">
        <v>6.7035093333333337E-2</v>
      </c>
      <c r="BP122" s="6">
        <v>0</v>
      </c>
    </row>
    <row r="123" spans="1:68" ht="12.5">
      <c r="A123" s="5">
        <v>41754</v>
      </c>
      <c r="B123" s="6">
        <v>2787.8</v>
      </c>
      <c r="C123" s="6">
        <v>1475.9</v>
      </c>
      <c r="D123" s="6">
        <v>4950.6000000000004</v>
      </c>
      <c r="E123" s="6"/>
      <c r="F123" s="6"/>
      <c r="G123" s="6"/>
      <c r="H123" s="6">
        <v>6.2</v>
      </c>
      <c r="I123" s="6">
        <v>3.8</v>
      </c>
      <c r="J123" s="6">
        <v>481253.5</v>
      </c>
      <c r="K123" s="6">
        <v>191263.5</v>
      </c>
      <c r="L123" s="6">
        <v>46129</v>
      </c>
      <c r="M123" s="6">
        <v>10.7</v>
      </c>
      <c r="N123" s="6">
        <v>17.5</v>
      </c>
      <c r="O123" s="6">
        <v>13837.9</v>
      </c>
      <c r="P123" s="6">
        <v>6427</v>
      </c>
      <c r="Q123" s="6">
        <v>163041.1</v>
      </c>
      <c r="R123" s="6">
        <v>130987</v>
      </c>
      <c r="S123" s="6">
        <v>82556.2</v>
      </c>
      <c r="T123" s="6">
        <v>70537.2</v>
      </c>
      <c r="U123" s="6">
        <v>88952.4</v>
      </c>
      <c r="V123" s="6">
        <v>60399</v>
      </c>
      <c r="W123" s="6">
        <v>8807.7999999999993</v>
      </c>
      <c r="X123" s="6">
        <v>6519.1</v>
      </c>
      <c r="Y123" s="6">
        <v>789367.5</v>
      </c>
      <c r="Z123" s="6">
        <v>412661.4</v>
      </c>
      <c r="AA123" s="6">
        <v>1364141.6</v>
      </c>
      <c r="AB123" s="6">
        <v>134498.29999999999</v>
      </c>
      <c r="AC123" s="6">
        <v>303.7</v>
      </c>
      <c r="AD123" s="6">
        <v>12560</v>
      </c>
      <c r="AE123" s="6">
        <v>148106.5</v>
      </c>
      <c r="AF123" s="6">
        <v>81407.899999999994</v>
      </c>
      <c r="AG123" s="6">
        <v>1361947.6</v>
      </c>
      <c r="AH123" s="6">
        <v>134754.6</v>
      </c>
      <c r="AI123" s="6">
        <v>1047.5</v>
      </c>
      <c r="AJ123" s="6">
        <v>2514</v>
      </c>
      <c r="AK123" s="6">
        <v>13989.6</v>
      </c>
      <c r="AL123" s="6">
        <v>10562.7</v>
      </c>
      <c r="AM123" s="6">
        <v>50840.4</v>
      </c>
      <c r="AN123" s="6">
        <v>39979.4</v>
      </c>
      <c r="AO123" s="6">
        <v>11712.3</v>
      </c>
      <c r="AP123" s="6">
        <v>9473.7000000000007</v>
      </c>
      <c r="AQ123" s="6">
        <v>18981.2</v>
      </c>
      <c r="AR123" s="6">
        <v>7515.3</v>
      </c>
      <c r="AS123" s="6">
        <v>8.3000000000000007</v>
      </c>
      <c r="AT123" s="6">
        <v>13</v>
      </c>
      <c r="AU123" s="7"/>
      <c r="AV123" s="7"/>
      <c r="AW123" s="6">
        <v>32067.7</v>
      </c>
      <c r="AX123" s="6">
        <v>15184.5</v>
      </c>
      <c r="AY123" s="6">
        <v>29835.4</v>
      </c>
      <c r="AZ123" s="6">
        <v>13436.1</v>
      </c>
      <c r="BA123" s="6">
        <v>3933.5</v>
      </c>
      <c r="BB123" s="6">
        <v>1.96</v>
      </c>
      <c r="BC123" s="6">
        <v>0.97</v>
      </c>
      <c r="BD123" s="6">
        <v>0.36</v>
      </c>
      <c r="BE123" s="6">
        <v>0.06</v>
      </c>
      <c r="BF123" s="6">
        <v>17.329000000000001</v>
      </c>
      <c r="BG123" s="6">
        <v>11.345000000000001</v>
      </c>
      <c r="BH123" s="6">
        <v>122.9</v>
      </c>
      <c r="BI123" s="6">
        <v>405.9</v>
      </c>
      <c r="BJ123" s="6">
        <v>0.4</v>
      </c>
      <c r="BK123" s="6">
        <v>3802.12</v>
      </c>
      <c r="BL123" s="6">
        <v>24</v>
      </c>
      <c r="BM123" s="6">
        <v>0</v>
      </c>
      <c r="BN123" s="6">
        <v>0</v>
      </c>
      <c r="BO123" s="6">
        <v>6.6715946666666665E-2</v>
      </c>
      <c r="BP123" s="6">
        <v>0</v>
      </c>
    </row>
    <row r="124" spans="1:68" ht="12.5">
      <c r="A124" s="5">
        <v>41755</v>
      </c>
      <c r="B124" s="6">
        <v>2787.8</v>
      </c>
      <c r="C124" s="6">
        <v>1475.9</v>
      </c>
      <c r="D124" s="6">
        <v>4950.6000000000004</v>
      </c>
      <c r="E124" s="6"/>
      <c r="F124" s="6"/>
      <c r="G124" s="6"/>
      <c r="H124" s="6">
        <v>6.2</v>
      </c>
      <c r="I124" s="6">
        <v>3.8</v>
      </c>
      <c r="J124" s="6">
        <v>481534</v>
      </c>
      <c r="K124" s="6">
        <v>191372.7</v>
      </c>
      <c r="L124" s="6">
        <v>46153</v>
      </c>
      <c r="M124" s="6">
        <v>10.7</v>
      </c>
      <c r="N124" s="6">
        <v>17.5</v>
      </c>
      <c r="O124" s="6">
        <v>13837.9</v>
      </c>
      <c r="P124" s="6">
        <v>6427</v>
      </c>
      <c r="Q124" s="6">
        <v>163073.70000000001</v>
      </c>
      <c r="R124" s="6">
        <v>131013.4</v>
      </c>
      <c r="S124" s="6">
        <v>82573.399999999994</v>
      </c>
      <c r="T124" s="6">
        <v>70549.7</v>
      </c>
      <c r="U124" s="6">
        <v>88973.5</v>
      </c>
      <c r="V124" s="6">
        <v>60413</v>
      </c>
      <c r="W124" s="6">
        <v>8812.2999999999993</v>
      </c>
      <c r="X124" s="6">
        <v>6522.6</v>
      </c>
      <c r="Y124" s="6">
        <v>789569</v>
      </c>
      <c r="Z124" s="6">
        <v>412761.59999999998</v>
      </c>
      <c r="AA124" s="6">
        <v>1364338</v>
      </c>
      <c r="AB124" s="6">
        <v>134522.29999999999</v>
      </c>
      <c r="AC124" s="6">
        <v>303.7</v>
      </c>
      <c r="AD124" s="6">
        <v>12560</v>
      </c>
      <c r="AE124" s="6">
        <v>148455</v>
      </c>
      <c r="AF124" s="6">
        <v>81585</v>
      </c>
      <c r="AG124" s="6">
        <v>1362298</v>
      </c>
      <c r="AH124" s="6">
        <v>134778.6</v>
      </c>
      <c r="AI124" s="6">
        <v>1047.5</v>
      </c>
      <c r="AJ124" s="6">
        <v>2514</v>
      </c>
      <c r="AK124" s="6">
        <v>13989.6</v>
      </c>
      <c r="AL124" s="6">
        <v>10562.7</v>
      </c>
      <c r="AM124" s="6">
        <v>50848.4</v>
      </c>
      <c r="AN124" s="6">
        <v>39985</v>
      </c>
      <c r="AO124" s="6">
        <v>11731.3</v>
      </c>
      <c r="AP124" s="6">
        <v>9498.1</v>
      </c>
      <c r="AQ124" s="6">
        <v>19011.900000000001</v>
      </c>
      <c r="AR124" s="6">
        <v>7527.3</v>
      </c>
      <c r="AS124" s="6">
        <v>8.3000000000000007</v>
      </c>
      <c r="AT124" s="6">
        <v>13</v>
      </c>
      <c r="AU124" s="7"/>
      <c r="AV124" s="7"/>
      <c r="AW124" s="6">
        <v>32205.1</v>
      </c>
      <c r="AX124" s="6">
        <v>15250.5</v>
      </c>
      <c r="AY124" s="6">
        <v>29966.2</v>
      </c>
      <c r="AZ124" s="6">
        <v>13495</v>
      </c>
      <c r="BA124" s="6">
        <v>3957.5</v>
      </c>
      <c r="BB124" s="6">
        <v>1.96</v>
      </c>
      <c r="BC124" s="6">
        <v>0.97</v>
      </c>
      <c r="BD124" s="6">
        <v>0.36</v>
      </c>
      <c r="BE124" s="6">
        <v>0.06</v>
      </c>
      <c r="BF124" s="6">
        <v>17.329000000000001</v>
      </c>
      <c r="BG124" s="6">
        <v>11.345000000000001</v>
      </c>
      <c r="BH124" s="6">
        <v>122.9</v>
      </c>
      <c r="BI124" s="6">
        <v>407</v>
      </c>
      <c r="BJ124" s="6">
        <v>0.4</v>
      </c>
      <c r="BK124" s="6">
        <v>3817.08</v>
      </c>
      <c r="BL124" s="6">
        <v>24</v>
      </c>
      <c r="BM124" s="6">
        <v>0</v>
      </c>
      <c r="BN124" s="6">
        <v>0</v>
      </c>
      <c r="BO124" s="6">
        <v>6.6875520000000008E-2</v>
      </c>
      <c r="BP124" s="6">
        <v>0</v>
      </c>
    </row>
    <row r="125" spans="1:68" ht="12.5">
      <c r="A125" s="5">
        <v>41756</v>
      </c>
      <c r="B125" s="6">
        <v>2787.8</v>
      </c>
      <c r="C125" s="6">
        <v>1475.9</v>
      </c>
      <c r="D125" s="6">
        <v>4950.6000000000004</v>
      </c>
      <c r="E125" s="6"/>
      <c r="F125" s="6"/>
      <c r="G125" s="6"/>
      <c r="H125" s="6">
        <v>6.2</v>
      </c>
      <c r="I125" s="6">
        <v>3.8</v>
      </c>
      <c r="J125" s="6">
        <v>481805.2</v>
      </c>
      <c r="K125" s="6">
        <v>191478.3</v>
      </c>
      <c r="L125" s="6">
        <v>46177</v>
      </c>
      <c r="M125" s="6">
        <v>10.7</v>
      </c>
      <c r="N125" s="6">
        <v>17.5</v>
      </c>
      <c r="O125" s="6">
        <v>13837.9</v>
      </c>
      <c r="P125" s="6">
        <v>6427</v>
      </c>
      <c r="Q125" s="6">
        <v>163105.29999999999</v>
      </c>
      <c r="R125" s="6">
        <v>131039</v>
      </c>
      <c r="S125" s="6">
        <v>82588.5</v>
      </c>
      <c r="T125" s="6">
        <v>70561.399999999994</v>
      </c>
      <c r="U125" s="6">
        <v>88994.2</v>
      </c>
      <c r="V125" s="6">
        <v>60426.8</v>
      </c>
      <c r="W125" s="6">
        <v>8816.7000000000007</v>
      </c>
      <c r="X125" s="6">
        <v>6526.1</v>
      </c>
      <c r="Y125" s="6">
        <v>789765.7</v>
      </c>
      <c r="Z125" s="6">
        <v>412856.6</v>
      </c>
      <c r="AA125" s="6">
        <v>1364533.3</v>
      </c>
      <c r="AB125" s="6">
        <v>134546.29999999999</v>
      </c>
      <c r="AC125" s="6">
        <v>303.7</v>
      </c>
      <c r="AD125" s="6">
        <v>12560</v>
      </c>
      <c r="AE125" s="6">
        <v>148781.29999999999</v>
      </c>
      <c r="AF125" s="6">
        <v>81755.7</v>
      </c>
      <c r="AG125" s="6">
        <v>1362625.7</v>
      </c>
      <c r="AH125" s="6">
        <v>134802.6</v>
      </c>
      <c r="AI125" s="6">
        <v>1047.5</v>
      </c>
      <c r="AJ125" s="6">
        <v>2514</v>
      </c>
      <c r="AK125" s="6">
        <v>13989.6</v>
      </c>
      <c r="AL125" s="6">
        <v>10562.7</v>
      </c>
      <c r="AM125" s="6">
        <v>50857.2</v>
      </c>
      <c r="AN125" s="6">
        <v>39991.199999999997</v>
      </c>
      <c r="AO125" s="6">
        <v>11749.5</v>
      </c>
      <c r="AP125" s="6">
        <v>9504.1</v>
      </c>
      <c r="AQ125" s="6">
        <v>19031.3</v>
      </c>
      <c r="AR125" s="6">
        <v>7534.9</v>
      </c>
      <c r="AS125" s="6">
        <v>8.3000000000000007</v>
      </c>
      <c r="AT125" s="6">
        <v>13</v>
      </c>
      <c r="AU125" s="7"/>
      <c r="AV125" s="7"/>
      <c r="AW125" s="6">
        <v>32339.599999999999</v>
      </c>
      <c r="AX125" s="6">
        <v>15315.2</v>
      </c>
      <c r="AY125" s="6">
        <v>30094.5</v>
      </c>
      <c r="AZ125" s="6">
        <v>13552.7</v>
      </c>
      <c r="BA125" s="6">
        <v>3981.5</v>
      </c>
      <c r="BB125" s="6">
        <v>1.96</v>
      </c>
      <c r="BC125" s="6">
        <v>0.97</v>
      </c>
      <c r="BD125" s="6">
        <v>0.36</v>
      </c>
      <c r="BE125" s="6">
        <v>0.06</v>
      </c>
      <c r="BF125" s="6">
        <v>17.329000000000001</v>
      </c>
      <c r="BG125" s="6">
        <v>11.345000000000001</v>
      </c>
      <c r="BH125" s="6">
        <v>122.9</v>
      </c>
      <c r="BI125" s="6">
        <v>408</v>
      </c>
      <c r="BJ125" s="6">
        <v>0.4</v>
      </c>
      <c r="BK125" s="6">
        <v>3358.5393333333327</v>
      </c>
      <c r="BL125" s="6">
        <v>21.2</v>
      </c>
      <c r="BM125" s="6">
        <v>447.94400000002906</v>
      </c>
      <c r="BN125" s="6">
        <v>2.8000000000001819</v>
      </c>
      <c r="BO125" s="6">
        <v>5.8932419555555553E-2</v>
      </c>
      <c r="BP125" s="6">
        <v>21.896000000001422</v>
      </c>
    </row>
    <row r="126" spans="1:68" ht="12.5">
      <c r="A126" s="5">
        <v>41757</v>
      </c>
      <c r="B126" s="6">
        <v>2787.8</v>
      </c>
      <c r="C126" s="6">
        <v>1475.9</v>
      </c>
      <c r="D126" s="6">
        <v>4950.6000000000004</v>
      </c>
      <c r="E126" s="6"/>
      <c r="F126" s="6"/>
      <c r="G126" s="6"/>
      <c r="H126" s="6">
        <v>6.2</v>
      </c>
      <c r="I126" s="6">
        <v>3.8</v>
      </c>
      <c r="J126" s="6">
        <v>482084</v>
      </c>
      <c r="K126" s="6">
        <v>191586.8</v>
      </c>
      <c r="L126" s="6">
        <v>46201</v>
      </c>
      <c r="M126" s="6">
        <v>10.7</v>
      </c>
      <c r="N126" s="6">
        <v>17.5</v>
      </c>
      <c r="O126" s="6">
        <v>13837.9</v>
      </c>
      <c r="P126" s="6">
        <v>6427</v>
      </c>
      <c r="Q126" s="6">
        <v>163138.9</v>
      </c>
      <c r="R126" s="6">
        <v>131066.6</v>
      </c>
      <c r="S126" s="6">
        <v>82604.800000000003</v>
      </c>
      <c r="T126" s="6">
        <v>70574</v>
      </c>
      <c r="U126" s="6">
        <v>89016</v>
      </c>
      <c r="V126" s="6">
        <v>60441.3</v>
      </c>
      <c r="W126" s="6">
        <v>8821.2999999999993</v>
      </c>
      <c r="X126" s="6">
        <v>6529.6</v>
      </c>
      <c r="Y126" s="6">
        <v>789964.7</v>
      </c>
      <c r="Z126" s="6">
        <v>412955</v>
      </c>
      <c r="AA126" s="6">
        <v>1364726</v>
      </c>
      <c r="AB126" s="6">
        <v>134570.29999999999</v>
      </c>
      <c r="AC126" s="6">
        <v>303.7</v>
      </c>
      <c r="AD126" s="6">
        <v>12560</v>
      </c>
      <c r="AE126" s="6">
        <v>149121</v>
      </c>
      <c r="AF126" s="6">
        <v>81930.100000000006</v>
      </c>
      <c r="AG126" s="6">
        <v>1362967</v>
      </c>
      <c r="AH126" s="6">
        <v>134826.6</v>
      </c>
      <c r="AI126" s="6">
        <v>1047.5</v>
      </c>
      <c r="AJ126" s="6">
        <v>2514</v>
      </c>
      <c r="AK126" s="6">
        <v>13989.6</v>
      </c>
      <c r="AL126" s="6">
        <v>10562.7</v>
      </c>
      <c r="AM126" s="6">
        <v>50865.7</v>
      </c>
      <c r="AN126" s="6">
        <v>39997.199999999997</v>
      </c>
      <c r="AO126" s="6">
        <v>11766.1</v>
      </c>
      <c r="AP126" s="6">
        <v>9517.7999999999993</v>
      </c>
      <c r="AQ126" s="6">
        <v>19054</v>
      </c>
      <c r="AR126" s="6">
        <v>7543.9</v>
      </c>
      <c r="AS126" s="6">
        <v>8.3000000000000007</v>
      </c>
      <c r="AT126" s="6">
        <v>13</v>
      </c>
      <c r="AU126" s="7"/>
      <c r="AV126" s="7"/>
      <c r="AW126" s="6">
        <v>32475.9</v>
      </c>
      <c r="AX126" s="6">
        <v>15380.4</v>
      </c>
      <c r="AY126" s="6">
        <v>30224.400000000001</v>
      </c>
      <c r="AZ126" s="6">
        <v>13611.1</v>
      </c>
      <c r="BA126" s="6">
        <v>4004.5</v>
      </c>
      <c r="BB126" s="6">
        <v>1.96</v>
      </c>
      <c r="BC126" s="6">
        <v>0.97</v>
      </c>
      <c r="BD126" s="6">
        <v>0.36</v>
      </c>
      <c r="BE126" s="6">
        <v>0.06</v>
      </c>
      <c r="BF126" s="6">
        <v>17.329000000000001</v>
      </c>
      <c r="BG126" s="6">
        <v>11.345000000000001</v>
      </c>
      <c r="BH126" s="6">
        <v>122.9</v>
      </c>
      <c r="BI126" s="6">
        <v>409</v>
      </c>
      <c r="BJ126" s="6">
        <v>0.4</v>
      </c>
      <c r="BK126" s="6">
        <v>3817.08</v>
      </c>
      <c r="BL126" s="6">
        <v>24</v>
      </c>
      <c r="BM126" s="6">
        <v>0</v>
      </c>
      <c r="BN126" s="6">
        <v>0</v>
      </c>
      <c r="BO126" s="6">
        <v>6.6875520000000008E-2</v>
      </c>
      <c r="BP126" s="6">
        <v>0</v>
      </c>
    </row>
    <row r="127" spans="1:68" ht="12.5">
      <c r="A127" s="5">
        <v>41758</v>
      </c>
      <c r="B127" s="6">
        <v>2787.8</v>
      </c>
      <c r="C127" s="6">
        <v>1475.9</v>
      </c>
      <c r="D127" s="6">
        <v>4950.6000000000004</v>
      </c>
      <c r="E127" s="6"/>
      <c r="F127" s="6"/>
      <c r="G127" s="6"/>
      <c r="H127" s="6">
        <v>6.2</v>
      </c>
      <c r="I127" s="6">
        <v>3.8</v>
      </c>
      <c r="J127" s="6">
        <v>482362.2</v>
      </c>
      <c r="K127" s="6">
        <v>191694.8</v>
      </c>
      <c r="L127" s="6">
        <v>46225</v>
      </c>
      <c r="M127" s="6">
        <v>10.7</v>
      </c>
      <c r="N127" s="6">
        <v>17.5</v>
      </c>
      <c r="O127" s="6">
        <v>13837.9</v>
      </c>
      <c r="P127" s="6">
        <v>6427</v>
      </c>
      <c r="Q127" s="6">
        <v>163170.20000000001</v>
      </c>
      <c r="R127" s="6">
        <v>131092</v>
      </c>
      <c r="S127" s="6">
        <v>82620.2</v>
      </c>
      <c r="T127" s="6">
        <v>70585.899999999994</v>
      </c>
      <c r="U127" s="6">
        <v>89037.3</v>
      </c>
      <c r="V127" s="6">
        <v>60455.6</v>
      </c>
      <c r="W127" s="6">
        <v>8825.9</v>
      </c>
      <c r="X127" s="6">
        <v>6533.1</v>
      </c>
      <c r="Y127" s="6">
        <v>790162</v>
      </c>
      <c r="Z127" s="6">
        <v>413051.7</v>
      </c>
      <c r="AA127" s="6">
        <v>1364917</v>
      </c>
      <c r="AB127" s="6">
        <v>134594.29999999999</v>
      </c>
      <c r="AC127" s="6">
        <v>303.7</v>
      </c>
      <c r="AD127" s="6">
        <v>12560</v>
      </c>
      <c r="AE127" s="6">
        <v>149454.79999999999</v>
      </c>
      <c r="AF127" s="6">
        <v>82102.3</v>
      </c>
      <c r="AG127" s="6">
        <v>1363303</v>
      </c>
      <c r="AH127" s="6">
        <v>134850.6</v>
      </c>
      <c r="AI127" s="6">
        <v>1047.5</v>
      </c>
      <c r="AJ127" s="6">
        <v>2514</v>
      </c>
      <c r="AK127" s="6">
        <v>13989.6</v>
      </c>
      <c r="AL127" s="6">
        <v>10562.7</v>
      </c>
      <c r="AM127" s="6">
        <v>50873</v>
      </c>
      <c r="AN127" s="6">
        <v>40002</v>
      </c>
      <c r="AO127" s="6">
        <v>11785</v>
      </c>
      <c r="AP127" s="6">
        <v>9533.4</v>
      </c>
      <c r="AQ127" s="6">
        <v>19074</v>
      </c>
      <c r="AR127" s="6">
        <v>7551.7</v>
      </c>
      <c r="AS127" s="6">
        <v>8.3000000000000007</v>
      </c>
      <c r="AT127" s="6">
        <v>13</v>
      </c>
      <c r="AU127" s="7"/>
      <c r="AV127" s="7"/>
      <c r="AW127" s="6">
        <v>32610.9</v>
      </c>
      <c r="AX127" s="6">
        <v>15445.2</v>
      </c>
      <c r="AY127" s="6">
        <v>30352.9</v>
      </c>
      <c r="AZ127" s="6">
        <v>13668.9</v>
      </c>
      <c r="BA127" s="6">
        <v>4028.5</v>
      </c>
      <c r="BB127" s="6">
        <v>1.96</v>
      </c>
      <c r="BC127" s="6">
        <v>0.97</v>
      </c>
      <c r="BD127" s="6">
        <v>0.36</v>
      </c>
      <c r="BE127" s="6">
        <v>0.06</v>
      </c>
      <c r="BF127" s="6">
        <v>17.329000000000001</v>
      </c>
      <c r="BG127" s="6">
        <v>11.345000000000001</v>
      </c>
      <c r="BH127" s="6">
        <v>122.9</v>
      </c>
      <c r="BI127" s="6">
        <v>410</v>
      </c>
      <c r="BJ127" s="6">
        <v>0.4</v>
      </c>
      <c r="BK127" s="6">
        <v>3817.08</v>
      </c>
      <c r="BL127" s="6">
        <v>24</v>
      </c>
      <c r="BM127" s="6">
        <v>0</v>
      </c>
      <c r="BN127" s="6">
        <v>0</v>
      </c>
      <c r="BO127" s="6">
        <v>6.6875520000000008E-2</v>
      </c>
      <c r="BP127" s="6">
        <v>0</v>
      </c>
    </row>
    <row r="128" spans="1:68" ht="12.5">
      <c r="A128" s="5">
        <v>41759</v>
      </c>
      <c r="B128" s="6">
        <v>2788.77</v>
      </c>
      <c r="C128" s="71">
        <v>1476.5</v>
      </c>
      <c r="D128" s="6">
        <v>4951.8</v>
      </c>
      <c r="E128" s="6"/>
      <c r="F128" s="6"/>
      <c r="G128" s="6"/>
      <c r="H128" s="6">
        <v>6.2</v>
      </c>
      <c r="I128" s="6">
        <v>3.8</v>
      </c>
      <c r="J128" s="6">
        <v>482639</v>
      </c>
      <c r="K128" s="6">
        <v>191802.4</v>
      </c>
      <c r="L128" s="6">
        <v>46249</v>
      </c>
      <c r="M128" s="6">
        <v>10.7</v>
      </c>
      <c r="N128" s="6">
        <v>17.5</v>
      </c>
      <c r="O128" s="6">
        <v>13837.9</v>
      </c>
      <c r="P128" s="6">
        <v>6427</v>
      </c>
      <c r="Q128" s="6">
        <v>163201.9</v>
      </c>
      <c r="R128" s="6">
        <v>131117.6</v>
      </c>
      <c r="S128" s="6">
        <v>82636.399999999994</v>
      </c>
      <c r="T128" s="6">
        <v>70597.899999999994</v>
      </c>
      <c r="U128" s="6">
        <v>89057.2</v>
      </c>
      <c r="V128" s="6">
        <v>60469.1</v>
      </c>
      <c r="W128" s="6">
        <v>8831.6</v>
      </c>
      <c r="X128" s="6">
        <v>6537.3</v>
      </c>
      <c r="Y128" s="6">
        <v>790359.4</v>
      </c>
      <c r="Z128" s="6">
        <v>413149.3</v>
      </c>
      <c r="AA128" s="6">
        <v>1365108.7</v>
      </c>
      <c r="AB128" s="6">
        <v>134618.29999999999</v>
      </c>
      <c r="AC128" s="6">
        <v>303.7</v>
      </c>
      <c r="AD128" s="6">
        <v>12560</v>
      </c>
      <c r="AE128" s="6">
        <v>149792.6</v>
      </c>
      <c r="AF128" s="6">
        <v>82275</v>
      </c>
      <c r="AG128" s="6">
        <v>1363642.2</v>
      </c>
      <c r="AH128" s="6">
        <v>134874.6</v>
      </c>
      <c r="AI128" s="6">
        <v>1047.5</v>
      </c>
      <c r="AJ128" s="6">
        <v>2514</v>
      </c>
      <c r="AK128" s="6">
        <v>13989.6</v>
      </c>
      <c r="AL128" s="6">
        <v>10562.7</v>
      </c>
      <c r="AM128" s="6">
        <v>50878.3</v>
      </c>
      <c r="AN128" s="6">
        <v>40005.5</v>
      </c>
      <c r="AO128" s="6">
        <v>11803.3</v>
      </c>
      <c r="AP128" s="6">
        <v>9548.6</v>
      </c>
      <c r="AQ128" s="6">
        <v>19102.8</v>
      </c>
      <c r="AR128" s="6">
        <v>7563.2</v>
      </c>
      <c r="AS128" s="6">
        <v>8.3000000000000007</v>
      </c>
      <c r="AT128" s="6">
        <v>13</v>
      </c>
      <c r="AU128" s="7"/>
      <c r="AV128" s="7"/>
      <c r="AW128" s="6">
        <v>32745.1</v>
      </c>
      <c r="AX128" s="6">
        <v>15509.7</v>
      </c>
      <c r="AY128" s="6">
        <v>30479.8</v>
      </c>
      <c r="AZ128" s="6">
        <v>13726.1</v>
      </c>
      <c r="BA128" s="6">
        <v>4052.5</v>
      </c>
      <c r="BB128" s="6">
        <v>1.96</v>
      </c>
      <c r="BC128" s="6">
        <v>0.97</v>
      </c>
      <c r="BD128" s="6">
        <v>0.36</v>
      </c>
      <c r="BE128" s="6">
        <v>0.06</v>
      </c>
      <c r="BF128" s="6">
        <v>17.329000000000001</v>
      </c>
      <c r="BG128" s="6">
        <v>11.345000000000001</v>
      </c>
      <c r="BH128" s="6">
        <v>122.9</v>
      </c>
      <c r="BI128" s="6">
        <v>410.8</v>
      </c>
      <c r="BJ128" s="6">
        <v>0.4</v>
      </c>
      <c r="BK128" s="6">
        <v>3824.5599999999995</v>
      </c>
      <c r="BL128" s="6">
        <v>24</v>
      </c>
      <c r="BM128" s="6">
        <v>0</v>
      </c>
      <c r="BN128" s="6">
        <v>0</v>
      </c>
      <c r="BO128" s="6">
        <v>6.6955306666666672E-2</v>
      </c>
      <c r="BP128" s="6">
        <v>0</v>
      </c>
    </row>
    <row r="129" spans="1:68" ht="13">
      <c r="A129" s="17"/>
      <c r="B129" s="18"/>
      <c r="C129" s="18"/>
      <c r="D129" s="18"/>
      <c r="E129" s="18"/>
      <c r="F129" s="18"/>
      <c r="G129" s="18"/>
      <c r="H129" s="18"/>
      <c r="I129" s="18"/>
      <c r="J129" s="19"/>
      <c r="K129" s="19"/>
      <c r="L129" s="20"/>
      <c r="M129" s="18"/>
      <c r="N129" s="18"/>
      <c r="O129" s="21"/>
      <c r="P129" s="18"/>
      <c r="Q129" s="18"/>
      <c r="R129" s="18"/>
      <c r="S129" s="18"/>
      <c r="T129" s="22"/>
      <c r="U129" s="18"/>
      <c r="V129" s="18"/>
      <c r="W129" s="18"/>
      <c r="X129" s="18"/>
      <c r="Y129" s="18"/>
      <c r="Z129" s="18"/>
      <c r="AA129" s="18"/>
      <c r="AB129" s="21"/>
      <c r="AC129" s="18"/>
      <c r="AD129" s="18"/>
      <c r="AE129" s="24"/>
      <c r="AF129" s="25"/>
      <c r="AG129" s="24"/>
      <c r="AH129" s="18"/>
      <c r="AI129" s="18"/>
      <c r="AJ129" s="18"/>
      <c r="AK129" s="18"/>
      <c r="AL129" s="18"/>
      <c r="AM129" s="18"/>
      <c r="AN129" s="18"/>
      <c r="AO129" s="18"/>
      <c r="AP129" s="18"/>
      <c r="AQ129" s="21"/>
      <c r="AR129" s="21"/>
      <c r="AS129" s="18"/>
      <c r="AT129" s="18"/>
      <c r="AU129" s="19"/>
      <c r="AV129" s="19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</row>
    <row r="130" spans="1:68" ht="12.5">
      <c r="A130" s="5">
        <v>41759</v>
      </c>
      <c r="B130" s="6">
        <v>2788.77</v>
      </c>
      <c r="C130" s="71">
        <v>1476.5</v>
      </c>
      <c r="D130" s="6">
        <v>4951.8</v>
      </c>
      <c r="E130" s="6"/>
      <c r="F130" s="6"/>
      <c r="G130" s="6"/>
      <c r="H130" s="6">
        <v>6.2</v>
      </c>
      <c r="I130" s="6">
        <v>3.8</v>
      </c>
      <c r="J130" s="6">
        <v>482639</v>
      </c>
      <c r="K130" s="6">
        <v>191802.4</v>
      </c>
      <c r="L130" s="6">
        <v>46249</v>
      </c>
      <c r="M130" s="6">
        <v>11</v>
      </c>
      <c r="N130" s="6">
        <v>17.899999999999999</v>
      </c>
      <c r="O130" s="6">
        <v>13837.9</v>
      </c>
      <c r="P130" s="6">
        <v>6427</v>
      </c>
      <c r="Q130" s="6">
        <v>163201.9</v>
      </c>
      <c r="R130" s="6">
        <v>131117.6</v>
      </c>
      <c r="S130" s="6">
        <v>82636.399999999994</v>
      </c>
      <c r="T130" s="6">
        <v>70597.899999999994</v>
      </c>
      <c r="U130" s="6">
        <v>89057.2</v>
      </c>
      <c r="V130" s="6">
        <v>60469.1</v>
      </c>
      <c r="W130" s="6">
        <v>8831.6</v>
      </c>
      <c r="X130" s="6">
        <v>6537.3</v>
      </c>
      <c r="Y130" s="6">
        <v>790359.4</v>
      </c>
      <c r="Z130" s="6">
        <v>413149.3</v>
      </c>
      <c r="AA130" s="6">
        <v>1365108.7</v>
      </c>
      <c r="AB130" s="6">
        <v>134618.29999999999</v>
      </c>
      <c r="AC130" s="6">
        <v>303.7</v>
      </c>
      <c r="AD130" s="6">
        <v>12560</v>
      </c>
      <c r="AE130" s="6">
        <v>149792.6</v>
      </c>
      <c r="AF130" s="6">
        <v>82275</v>
      </c>
      <c r="AG130" s="6">
        <v>1363642.2</v>
      </c>
      <c r="AH130" s="6">
        <v>134874.6</v>
      </c>
      <c r="AI130" s="6">
        <v>1047.5</v>
      </c>
      <c r="AJ130" s="6">
        <v>2514</v>
      </c>
      <c r="AK130" s="6">
        <v>13989.6</v>
      </c>
      <c r="AL130" s="6">
        <v>10562.7</v>
      </c>
      <c r="AM130" s="6">
        <v>50878.3</v>
      </c>
      <c r="AN130" s="6">
        <v>40005.5</v>
      </c>
      <c r="AO130" s="6">
        <v>11803.3</v>
      </c>
      <c r="AP130" s="6">
        <v>9548.6</v>
      </c>
      <c r="AQ130" s="6">
        <v>19102.8</v>
      </c>
      <c r="AR130" s="6">
        <v>7563.2</v>
      </c>
      <c r="AS130" s="6">
        <v>8.3000000000000007</v>
      </c>
      <c r="AT130" s="6">
        <v>13</v>
      </c>
      <c r="AU130" s="7"/>
      <c r="AV130" s="7"/>
      <c r="AW130" s="6">
        <v>32745.1</v>
      </c>
      <c r="AX130" s="6">
        <v>15509.7</v>
      </c>
      <c r="AY130" s="6">
        <v>30479.8</v>
      </c>
      <c r="AZ130" s="6">
        <v>13726.1</v>
      </c>
      <c r="BA130" s="6">
        <v>4052.5</v>
      </c>
      <c r="BB130" s="6">
        <v>1.96</v>
      </c>
      <c r="BC130" s="6">
        <v>0.97</v>
      </c>
      <c r="BD130" s="6">
        <v>0.36</v>
      </c>
      <c r="BE130" s="6">
        <v>0.06</v>
      </c>
      <c r="BF130" s="6">
        <v>17.329000000000001</v>
      </c>
      <c r="BG130" s="6">
        <v>11.345000000000001</v>
      </c>
      <c r="BH130" s="6">
        <v>122.9</v>
      </c>
      <c r="BI130" s="6">
        <v>410.8</v>
      </c>
      <c r="BJ130" s="6">
        <v>0.4</v>
      </c>
      <c r="BK130" s="6"/>
      <c r="BL130" s="6"/>
      <c r="BM130" s="6"/>
      <c r="BN130" s="6"/>
      <c r="BO130" s="6"/>
      <c r="BP130" s="6"/>
    </row>
    <row r="131" spans="1:68" ht="12.5">
      <c r="A131" s="5">
        <v>41760</v>
      </c>
      <c r="B131" s="6">
        <v>2788.77</v>
      </c>
      <c r="C131" s="71">
        <v>1476.5</v>
      </c>
      <c r="D131" s="6">
        <v>4951.8</v>
      </c>
      <c r="E131" s="6"/>
      <c r="F131" s="6"/>
      <c r="G131" s="6"/>
      <c r="H131" s="6">
        <v>6.2</v>
      </c>
      <c r="I131" s="6">
        <v>3.8</v>
      </c>
      <c r="J131" s="6">
        <v>482920</v>
      </c>
      <c r="K131" s="6">
        <v>191911.4</v>
      </c>
      <c r="L131" s="6">
        <v>46273</v>
      </c>
      <c r="M131" s="6">
        <v>11</v>
      </c>
      <c r="N131" s="6">
        <v>17.899999999999999</v>
      </c>
      <c r="O131" s="6">
        <v>13837.9</v>
      </c>
      <c r="P131" s="6">
        <v>6427</v>
      </c>
      <c r="Q131" s="6">
        <v>163233.60000000001</v>
      </c>
      <c r="R131" s="6">
        <v>131143.20000000001</v>
      </c>
      <c r="S131" s="6">
        <v>82653.2</v>
      </c>
      <c r="T131" s="6">
        <v>70610.899999999994</v>
      </c>
      <c r="U131" s="6">
        <v>89077.7</v>
      </c>
      <c r="V131" s="6">
        <v>60483.1</v>
      </c>
      <c r="W131" s="6">
        <v>8837.2999999999993</v>
      </c>
      <c r="X131" s="6">
        <v>6541.4</v>
      </c>
      <c r="Y131" s="6">
        <v>790557.3</v>
      </c>
      <c r="Z131" s="6">
        <v>413248.9</v>
      </c>
      <c r="AA131" s="6">
        <v>1365299</v>
      </c>
      <c r="AB131" s="6">
        <v>134642.29999999999</v>
      </c>
      <c r="AC131" s="6">
        <v>303.7</v>
      </c>
      <c r="AD131" s="6">
        <v>12560</v>
      </c>
      <c r="AE131" s="6">
        <v>150135.5</v>
      </c>
      <c r="AF131" s="6">
        <v>82449.8</v>
      </c>
      <c r="AG131" s="6">
        <v>1363987.4</v>
      </c>
      <c r="AH131" s="6">
        <v>134898.6</v>
      </c>
      <c r="AI131" s="6">
        <v>1047.5</v>
      </c>
      <c r="AJ131" s="6">
        <v>2514</v>
      </c>
      <c r="AK131" s="6">
        <v>13989.6</v>
      </c>
      <c r="AL131" s="6">
        <v>10562.7</v>
      </c>
      <c r="AM131" s="6">
        <v>50887.8</v>
      </c>
      <c r="AN131" s="6">
        <v>40012.1</v>
      </c>
      <c r="AO131" s="6">
        <v>11821.7</v>
      </c>
      <c r="AP131" s="6">
        <v>9563.7999999999993</v>
      </c>
      <c r="AQ131" s="6">
        <v>19124.8</v>
      </c>
      <c r="AR131" s="6">
        <v>7571.9</v>
      </c>
      <c r="AS131" s="6">
        <v>8.3000000000000007</v>
      </c>
      <c r="AT131" s="6">
        <v>13</v>
      </c>
      <c r="AU131" s="7"/>
      <c r="AV131" s="7"/>
      <c r="AW131" s="6">
        <v>32881</v>
      </c>
      <c r="AX131" s="6">
        <v>15574.7</v>
      </c>
      <c r="AY131" s="6">
        <v>30610.1</v>
      </c>
      <c r="AZ131" s="6">
        <v>13784.8</v>
      </c>
      <c r="BA131" s="6">
        <v>4076.5</v>
      </c>
      <c r="BB131" s="6">
        <v>1.96</v>
      </c>
      <c r="BC131" s="6">
        <v>0.97</v>
      </c>
      <c r="BD131" s="6">
        <v>0.36</v>
      </c>
      <c r="BE131" s="6">
        <v>0.06</v>
      </c>
      <c r="BF131" s="6">
        <v>17.329000000000001</v>
      </c>
      <c r="BG131" s="6">
        <v>11.345000000000001</v>
      </c>
      <c r="BH131" s="6">
        <v>122.9</v>
      </c>
      <c r="BI131" s="6">
        <v>411.3</v>
      </c>
      <c r="BJ131" s="6">
        <v>0.4</v>
      </c>
      <c r="BK131" s="6">
        <v>3844.7559999999994</v>
      </c>
      <c r="BL131" s="6">
        <v>24</v>
      </c>
      <c r="BM131" s="6">
        <v>0</v>
      </c>
      <c r="BN131" s="6">
        <v>0</v>
      </c>
      <c r="BO131" s="6">
        <v>6.7170730666666664E-2</v>
      </c>
      <c r="BP131" s="6">
        <v>0</v>
      </c>
    </row>
    <row r="132" spans="1:68" ht="12.5">
      <c r="A132" s="5">
        <v>41761</v>
      </c>
      <c r="B132" s="6">
        <v>2788.77</v>
      </c>
      <c r="C132" s="71">
        <v>1476.5</v>
      </c>
      <c r="D132" s="6">
        <v>4951.8</v>
      </c>
      <c r="E132" s="6"/>
      <c r="F132" s="6"/>
      <c r="G132" s="6"/>
      <c r="H132" s="6">
        <v>6.2</v>
      </c>
      <c r="I132" s="6">
        <v>3.8</v>
      </c>
      <c r="J132" s="6">
        <v>483200.7</v>
      </c>
      <c r="K132" s="6">
        <v>192020.4</v>
      </c>
      <c r="L132" s="6">
        <v>46297</v>
      </c>
      <c r="M132" s="6">
        <v>11</v>
      </c>
      <c r="N132" s="6">
        <v>17.899999999999999</v>
      </c>
      <c r="O132" s="6">
        <v>13837.9</v>
      </c>
      <c r="P132" s="6">
        <v>6427</v>
      </c>
      <c r="Q132" s="6">
        <v>163265.29999999999</v>
      </c>
      <c r="R132" s="6">
        <v>131168.9</v>
      </c>
      <c r="S132" s="6">
        <v>82669.7</v>
      </c>
      <c r="T132" s="6">
        <v>70623.600000000006</v>
      </c>
      <c r="U132" s="6">
        <v>89098.7</v>
      </c>
      <c r="V132" s="6">
        <v>60497.2</v>
      </c>
      <c r="W132" s="6">
        <v>8843.1</v>
      </c>
      <c r="X132" s="6">
        <v>6545.7</v>
      </c>
      <c r="Y132" s="6">
        <v>790755.6</v>
      </c>
      <c r="Z132" s="6">
        <v>413347.8</v>
      </c>
      <c r="AA132" s="6">
        <v>1365488</v>
      </c>
      <c r="AB132" s="6">
        <v>134666.29999999999</v>
      </c>
      <c r="AC132" s="6">
        <v>303.7</v>
      </c>
      <c r="AD132" s="6">
        <v>12560</v>
      </c>
      <c r="AE132" s="6">
        <v>150476.4</v>
      </c>
      <c r="AF132" s="6">
        <v>82624.399999999994</v>
      </c>
      <c r="AG132" s="6">
        <v>1364329.6</v>
      </c>
      <c r="AH132" s="6">
        <v>134922.6</v>
      </c>
      <c r="AI132" s="6">
        <v>1047.5</v>
      </c>
      <c r="AJ132" s="6">
        <v>2514</v>
      </c>
      <c r="AK132" s="6">
        <v>13989.6</v>
      </c>
      <c r="AL132" s="6">
        <v>10562.7</v>
      </c>
      <c r="AM132" s="6">
        <v>50896.800000000003</v>
      </c>
      <c r="AN132" s="6">
        <v>40018.400000000001</v>
      </c>
      <c r="AO132" s="6">
        <v>11840.1</v>
      </c>
      <c r="AP132" s="6">
        <v>9578.9</v>
      </c>
      <c r="AQ132" s="6">
        <v>19147</v>
      </c>
      <c r="AR132" s="6">
        <v>7580.7</v>
      </c>
      <c r="AS132" s="6">
        <v>8.3000000000000007</v>
      </c>
      <c r="AT132" s="6">
        <v>13</v>
      </c>
      <c r="AU132" s="7"/>
      <c r="AV132" s="7"/>
      <c r="AW132" s="6">
        <v>33016.199999999997</v>
      </c>
      <c r="AX132" s="6">
        <v>15639.6</v>
      </c>
      <c r="AY132" s="6">
        <v>30736.9</v>
      </c>
      <c r="AZ132" s="6">
        <v>13841.8</v>
      </c>
      <c r="BA132" s="6">
        <v>4100.5</v>
      </c>
      <c r="BB132" s="6">
        <v>1.96</v>
      </c>
      <c r="BC132" s="6">
        <v>0.97</v>
      </c>
      <c r="BD132" s="6">
        <v>0.36</v>
      </c>
      <c r="BE132" s="6">
        <v>0.06</v>
      </c>
      <c r="BF132" s="6">
        <v>17.478000000000002</v>
      </c>
      <c r="BG132" s="6">
        <v>11.452999999999999</v>
      </c>
      <c r="BH132" s="6">
        <v>123.4</v>
      </c>
      <c r="BI132" s="6">
        <v>412.3</v>
      </c>
      <c r="BJ132" s="6">
        <v>0.4</v>
      </c>
      <c r="BK132" s="6">
        <v>2874.7996666666663</v>
      </c>
      <c r="BL132" s="6">
        <v>17.899999999999999</v>
      </c>
      <c r="BM132" s="6">
        <v>975.4977666666523</v>
      </c>
      <c r="BN132" s="6">
        <v>6.0999999999999091</v>
      </c>
      <c r="BO132" s="6">
        <v>5.0175529777777769E-2</v>
      </c>
      <c r="BP132" s="6">
        <v>47.701999999999288</v>
      </c>
    </row>
    <row r="133" spans="1:68" ht="12.5">
      <c r="A133" s="5">
        <v>41762</v>
      </c>
      <c r="B133" s="6">
        <v>2788.77</v>
      </c>
      <c r="C133" s="71">
        <v>1476.5</v>
      </c>
      <c r="D133" s="6">
        <v>4951.8</v>
      </c>
      <c r="E133" s="6"/>
      <c r="F133" s="6"/>
      <c r="G133" s="6"/>
      <c r="H133" s="6">
        <v>6.2</v>
      </c>
      <c r="I133" s="6">
        <v>3.8</v>
      </c>
      <c r="J133" s="6">
        <v>483479.4</v>
      </c>
      <c r="K133" s="6">
        <v>192128.5</v>
      </c>
      <c r="L133" s="6">
        <v>46321</v>
      </c>
      <c r="M133" s="6">
        <v>11</v>
      </c>
      <c r="N133" s="6">
        <v>17.899999999999999</v>
      </c>
      <c r="O133" s="6">
        <v>13837.9</v>
      </c>
      <c r="P133" s="6">
        <v>6427</v>
      </c>
      <c r="Q133" s="6">
        <v>163296.9</v>
      </c>
      <c r="R133" s="6">
        <v>131194.5</v>
      </c>
      <c r="S133" s="6">
        <v>82686.8</v>
      </c>
      <c r="T133" s="6">
        <v>70636.5</v>
      </c>
      <c r="U133" s="6">
        <v>89118.9</v>
      </c>
      <c r="V133" s="6">
        <v>60510.9</v>
      </c>
      <c r="W133" s="6">
        <v>8848.7999999999993</v>
      </c>
      <c r="X133" s="6">
        <v>6549.8</v>
      </c>
      <c r="Y133" s="6">
        <v>790952.6</v>
      </c>
      <c r="Z133" s="6">
        <v>413447.3</v>
      </c>
      <c r="AA133" s="6">
        <v>1365676.6</v>
      </c>
      <c r="AB133" s="6">
        <v>134690.29999999999</v>
      </c>
      <c r="AC133" s="6">
        <v>303.7</v>
      </c>
      <c r="AD133" s="6">
        <v>12560</v>
      </c>
      <c r="AE133" s="6">
        <v>150819.79999999999</v>
      </c>
      <c r="AF133" s="6">
        <v>82798.600000000006</v>
      </c>
      <c r="AG133" s="6">
        <v>1364675</v>
      </c>
      <c r="AH133" s="6">
        <v>134946.6</v>
      </c>
      <c r="AI133" s="6">
        <v>1047.5</v>
      </c>
      <c r="AJ133" s="6">
        <v>2514</v>
      </c>
      <c r="AK133" s="6">
        <v>13989.6</v>
      </c>
      <c r="AL133" s="6">
        <v>10562.7</v>
      </c>
      <c r="AM133" s="6">
        <v>50906.1</v>
      </c>
      <c r="AN133" s="6">
        <v>40025</v>
      </c>
      <c r="AO133" s="6">
        <v>11858.2</v>
      </c>
      <c r="AP133" s="6">
        <v>9594</v>
      </c>
      <c r="AQ133" s="6">
        <v>19173.2</v>
      </c>
      <c r="AR133" s="6">
        <v>7591.2</v>
      </c>
      <c r="AS133" s="6">
        <v>8.3000000000000007</v>
      </c>
      <c r="AT133" s="6">
        <v>13</v>
      </c>
      <c r="AU133" s="7"/>
      <c r="AV133" s="7"/>
      <c r="AW133" s="6">
        <v>33150.1</v>
      </c>
      <c r="AX133" s="6">
        <v>15703.7</v>
      </c>
      <c r="AY133" s="6">
        <v>30864.7</v>
      </c>
      <c r="AZ133" s="6">
        <v>13899.5</v>
      </c>
      <c r="BA133" s="6">
        <v>4124.5</v>
      </c>
      <c r="BB133" s="6">
        <v>1.96</v>
      </c>
      <c r="BC133" s="6">
        <v>0.97</v>
      </c>
      <c r="BD133" s="6">
        <v>0.36</v>
      </c>
      <c r="BE133" s="6">
        <v>0.06</v>
      </c>
      <c r="BF133" s="6">
        <v>17.478000000000002</v>
      </c>
      <c r="BG133" s="6">
        <v>11.452999999999999</v>
      </c>
      <c r="BH133" s="6">
        <v>123.4</v>
      </c>
      <c r="BI133" s="6">
        <v>414.2</v>
      </c>
      <c r="BJ133" s="6">
        <v>0.4</v>
      </c>
      <c r="BK133" s="6">
        <v>3839.5199999999995</v>
      </c>
      <c r="BL133" s="6">
        <v>24</v>
      </c>
      <c r="BM133" s="6">
        <v>0</v>
      </c>
      <c r="BN133" s="6">
        <v>0</v>
      </c>
      <c r="BO133" s="6">
        <v>6.7114879999999988E-2</v>
      </c>
      <c r="BP133" s="6">
        <v>0</v>
      </c>
    </row>
    <row r="134" spans="1:68" ht="12.5">
      <c r="A134" s="5">
        <v>41763</v>
      </c>
      <c r="B134" s="6">
        <v>2788.77</v>
      </c>
      <c r="C134" s="71">
        <v>1476.5</v>
      </c>
      <c r="D134" s="6">
        <v>4951.8</v>
      </c>
      <c r="E134" s="6"/>
      <c r="F134" s="6"/>
      <c r="G134" s="6"/>
      <c r="H134" s="6">
        <v>6.2</v>
      </c>
      <c r="I134" s="6">
        <v>3.8</v>
      </c>
      <c r="J134" s="6">
        <v>483765.8</v>
      </c>
      <c r="K134" s="6">
        <v>192239.3</v>
      </c>
      <c r="L134" s="6">
        <v>46345</v>
      </c>
      <c r="M134" s="6">
        <v>11</v>
      </c>
      <c r="N134" s="6">
        <v>17.899999999999999</v>
      </c>
      <c r="O134" s="6">
        <v>13838</v>
      </c>
      <c r="P134" s="6">
        <v>6427</v>
      </c>
      <c r="Q134" s="6">
        <v>163329</v>
      </c>
      <c r="R134" s="6">
        <v>131220.29999999999</v>
      </c>
      <c r="S134" s="6">
        <v>82703.100000000006</v>
      </c>
      <c r="T134" s="6">
        <v>70648.899999999994</v>
      </c>
      <c r="U134" s="6">
        <v>89138.9</v>
      </c>
      <c r="V134" s="6">
        <v>60524.6</v>
      </c>
      <c r="W134" s="6">
        <v>8854.5</v>
      </c>
      <c r="X134" s="6">
        <v>6553.9</v>
      </c>
      <c r="Y134" s="6">
        <v>791150.1</v>
      </c>
      <c r="Z134" s="6">
        <v>413547.2</v>
      </c>
      <c r="AA134" s="6">
        <v>1365866.2</v>
      </c>
      <c r="AB134" s="6">
        <v>134714.29999999999</v>
      </c>
      <c r="AC134" s="6">
        <v>303.7</v>
      </c>
      <c r="AD134" s="6">
        <v>12560</v>
      </c>
      <c r="AE134" s="6">
        <v>151166.79999999999</v>
      </c>
      <c r="AF134" s="6">
        <v>82973.5</v>
      </c>
      <c r="AG134" s="6">
        <v>1365024.2</v>
      </c>
      <c r="AH134" s="6">
        <v>134970.6</v>
      </c>
      <c r="AI134" s="6">
        <v>1047.5</v>
      </c>
      <c r="AJ134" s="6">
        <v>2514</v>
      </c>
      <c r="AK134" s="6">
        <v>13989.6</v>
      </c>
      <c r="AL134" s="6">
        <v>10562.7</v>
      </c>
      <c r="AM134" s="6">
        <v>50914</v>
      </c>
      <c r="AN134" s="6">
        <v>40030.400000000001</v>
      </c>
      <c r="AO134" s="6">
        <v>11876.6</v>
      </c>
      <c r="AP134" s="6">
        <v>9609.1</v>
      </c>
      <c r="AQ134" s="6">
        <v>19196.400000000001</v>
      </c>
      <c r="AR134" s="6">
        <v>7600.5</v>
      </c>
      <c r="AS134" s="6">
        <v>8.3000000000000007</v>
      </c>
      <c r="AT134" s="6">
        <v>13</v>
      </c>
      <c r="AU134" s="7"/>
      <c r="AV134" s="7"/>
      <c r="AW134" s="6">
        <v>33285.4</v>
      </c>
      <c r="AX134" s="6">
        <v>15768.6</v>
      </c>
      <c r="AY134" s="6">
        <v>30994.1</v>
      </c>
      <c r="AZ134" s="6">
        <v>13957.8</v>
      </c>
      <c r="BA134" s="6">
        <v>4148.5</v>
      </c>
      <c r="BB134" s="6">
        <v>1.96</v>
      </c>
      <c r="BC134" s="6">
        <v>0.97</v>
      </c>
      <c r="BD134" s="6">
        <v>0.36</v>
      </c>
      <c r="BE134" s="6">
        <v>0.06</v>
      </c>
      <c r="BF134" s="6">
        <v>17.478000000000002</v>
      </c>
      <c r="BG134" s="6">
        <v>11.452999999999999</v>
      </c>
      <c r="BH134" s="6">
        <v>123.4</v>
      </c>
      <c r="BI134" s="6">
        <v>416.5</v>
      </c>
      <c r="BJ134" s="6">
        <v>0.4</v>
      </c>
      <c r="BK134" s="6">
        <v>3854.4799999999996</v>
      </c>
      <c r="BL134" s="6">
        <v>24</v>
      </c>
      <c r="BM134" s="6">
        <v>0</v>
      </c>
      <c r="BN134" s="6">
        <v>0</v>
      </c>
      <c r="BO134" s="6">
        <v>6.7274453333333317E-2</v>
      </c>
      <c r="BP134" s="6">
        <v>0</v>
      </c>
    </row>
    <row r="135" spans="1:68" ht="12.5">
      <c r="A135" s="5">
        <v>41764</v>
      </c>
      <c r="B135" s="6">
        <v>2788.77</v>
      </c>
      <c r="C135" s="71">
        <v>1476.5</v>
      </c>
      <c r="D135" s="6">
        <v>4951.8</v>
      </c>
      <c r="E135" s="6"/>
      <c r="F135" s="6"/>
      <c r="G135" s="6"/>
      <c r="H135" s="6">
        <v>6.2</v>
      </c>
      <c r="I135" s="6">
        <v>3.8</v>
      </c>
      <c r="J135" s="6">
        <v>484044.3</v>
      </c>
      <c r="K135" s="6">
        <v>192347.5</v>
      </c>
      <c r="L135" s="6">
        <v>46369</v>
      </c>
      <c r="M135" s="6">
        <v>11</v>
      </c>
      <c r="N135" s="6">
        <v>17.899999999999999</v>
      </c>
      <c r="O135" s="6">
        <v>13838</v>
      </c>
      <c r="P135" s="6">
        <v>6427</v>
      </c>
      <c r="Q135" s="6">
        <v>163361.4</v>
      </c>
      <c r="R135" s="6">
        <v>131246.29999999999</v>
      </c>
      <c r="S135" s="6">
        <v>82719.3</v>
      </c>
      <c r="T135" s="6">
        <v>70661.2</v>
      </c>
      <c r="U135" s="6">
        <v>89159.7</v>
      </c>
      <c r="V135" s="6">
        <v>60538.7</v>
      </c>
      <c r="W135" s="6">
        <v>8860.2000000000007</v>
      </c>
      <c r="X135" s="6">
        <v>6558.1</v>
      </c>
      <c r="Y135" s="6">
        <v>791348.4</v>
      </c>
      <c r="Z135" s="6">
        <v>413648.9</v>
      </c>
      <c r="AA135" s="6">
        <v>1366054</v>
      </c>
      <c r="AB135" s="6">
        <v>134738.29999999999</v>
      </c>
      <c r="AC135" s="6">
        <v>303.7</v>
      </c>
      <c r="AD135" s="6">
        <v>12560</v>
      </c>
      <c r="AE135" s="6">
        <v>151505.60000000001</v>
      </c>
      <c r="AF135" s="6">
        <v>83143.600000000006</v>
      </c>
      <c r="AG135" s="6">
        <v>1365364.4</v>
      </c>
      <c r="AH135" s="6">
        <v>134994.6</v>
      </c>
      <c r="AI135" s="6">
        <v>1047.5</v>
      </c>
      <c r="AJ135" s="6">
        <v>2514</v>
      </c>
      <c r="AK135" s="6">
        <v>13989.6</v>
      </c>
      <c r="AL135" s="6">
        <v>10562.7</v>
      </c>
      <c r="AM135" s="6">
        <v>50921.1</v>
      </c>
      <c r="AN135" s="6">
        <v>40035.199999999997</v>
      </c>
      <c r="AO135" s="6">
        <v>11895</v>
      </c>
      <c r="AP135" s="6">
        <v>9624.2999999999993</v>
      </c>
      <c r="AQ135" s="6">
        <v>19219.599999999999</v>
      </c>
      <c r="AR135" s="6">
        <v>7609.7</v>
      </c>
      <c r="AS135" s="6">
        <v>8.3000000000000007</v>
      </c>
      <c r="AT135" s="6">
        <v>13</v>
      </c>
      <c r="AU135" s="7"/>
      <c r="AV135" s="7"/>
      <c r="AW135" s="6">
        <v>33421.199999999997</v>
      </c>
      <c r="AX135" s="6">
        <v>15833.6</v>
      </c>
      <c r="AY135" s="6">
        <v>31123.200000000001</v>
      </c>
      <c r="AZ135" s="6">
        <v>14015.8</v>
      </c>
      <c r="BA135" s="6">
        <v>4172.5</v>
      </c>
      <c r="BB135" s="6">
        <v>1.96</v>
      </c>
      <c r="BC135" s="6">
        <v>0.97</v>
      </c>
      <c r="BD135" s="6">
        <v>0.36</v>
      </c>
      <c r="BE135" s="6">
        <v>0.06</v>
      </c>
      <c r="BF135" s="6">
        <v>17.478000000000002</v>
      </c>
      <c r="BG135" s="6">
        <v>11.452999999999999</v>
      </c>
      <c r="BH135" s="6">
        <v>123.4</v>
      </c>
      <c r="BI135" s="6">
        <v>418.7</v>
      </c>
      <c r="BJ135" s="6">
        <v>0.4</v>
      </c>
      <c r="BK135" s="6">
        <v>3820.0720000000001</v>
      </c>
      <c r="BL135" s="6">
        <v>24</v>
      </c>
      <c r="BM135" s="6">
        <v>0</v>
      </c>
      <c r="BN135" s="6">
        <v>0</v>
      </c>
      <c r="BO135" s="6">
        <v>6.6907434666666668E-2</v>
      </c>
      <c r="BP135" s="6">
        <v>0</v>
      </c>
    </row>
    <row r="136" spans="1:68" ht="12.5">
      <c r="A136" s="5">
        <v>41765</v>
      </c>
      <c r="B136" s="6">
        <v>2789.8</v>
      </c>
      <c r="C136" s="71">
        <v>1477</v>
      </c>
      <c r="D136" s="6">
        <v>4952.8999999999996</v>
      </c>
      <c r="E136" s="6"/>
      <c r="F136" s="6"/>
      <c r="G136" s="6"/>
      <c r="H136" s="6">
        <v>6.2</v>
      </c>
      <c r="I136" s="6">
        <v>3.8</v>
      </c>
      <c r="J136" s="6">
        <v>484318.1</v>
      </c>
      <c r="K136" s="6">
        <v>192454.2</v>
      </c>
      <c r="L136" s="6">
        <v>46393</v>
      </c>
      <c r="M136" s="6">
        <v>11</v>
      </c>
      <c r="N136" s="6">
        <v>17.899999999999999</v>
      </c>
      <c r="O136" s="6">
        <v>13838</v>
      </c>
      <c r="P136" s="6">
        <v>6427</v>
      </c>
      <c r="Q136" s="6">
        <v>163393.20000000001</v>
      </c>
      <c r="R136" s="6">
        <v>131272</v>
      </c>
      <c r="S136" s="6">
        <v>82734.2</v>
      </c>
      <c r="T136" s="6">
        <v>70672.5</v>
      </c>
      <c r="U136" s="6">
        <v>89179.8</v>
      </c>
      <c r="V136" s="6">
        <v>60552.2</v>
      </c>
      <c r="W136" s="6">
        <v>8865.9</v>
      </c>
      <c r="X136" s="6">
        <v>6562.3</v>
      </c>
      <c r="Y136" s="6">
        <v>791545.5</v>
      </c>
      <c r="Z136" s="6">
        <v>413747.3</v>
      </c>
      <c r="AA136" s="6">
        <v>1366241.6</v>
      </c>
      <c r="AB136" s="6">
        <v>134762.29999999999</v>
      </c>
      <c r="AC136" s="6">
        <v>303.7</v>
      </c>
      <c r="AD136" s="6">
        <v>12560</v>
      </c>
      <c r="AE136" s="6">
        <v>151830.9</v>
      </c>
      <c r="AF136" s="6">
        <v>83310.3</v>
      </c>
      <c r="AG136" s="6">
        <v>1365692.1</v>
      </c>
      <c r="AH136" s="6">
        <v>135018.6</v>
      </c>
      <c r="AI136" s="6">
        <v>1047.5</v>
      </c>
      <c r="AJ136" s="6">
        <v>2514</v>
      </c>
      <c r="AK136" s="6">
        <v>13989.6</v>
      </c>
      <c r="AL136" s="6">
        <v>10562.7</v>
      </c>
      <c r="AM136" s="6">
        <v>50926.9</v>
      </c>
      <c r="AN136" s="6">
        <v>40039.1</v>
      </c>
      <c r="AO136" s="6">
        <v>11913.3</v>
      </c>
      <c r="AP136" s="6">
        <v>9639.5</v>
      </c>
      <c r="AQ136" s="6">
        <v>19240.3</v>
      </c>
      <c r="AR136" s="6">
        <v>7618</v>
      </c>
      <c r="AS136" s="6">
        <v>8.3000000000000007</v>
      </c>
      <c r="AT136" s="6">
        <v>13</v>
      </c>
      <c r="AU136" s="7"/>
      <c r="AV136" s="7"/>
      <c r="AW136" s="6">
        <v>33553.699999999997</v>
      </c>
      <c r="AX136" s="6">
        <v>15897.8</v>
      </c>
      <c r="AY136" s="6">
        <v>31249.599999999999</v>
      </c>
      <c r="AZ136" s="6">
        <v>14073.1</v>
      </c>
      <c r="BA136" s="6">
        <v>4196.5</v>
      </c>
      <c r="BB136" s="6">
        <v>1.96</v>
      </c>
      <c r="BC136" s="6">
        <v>0.97</v>
      </c>
      <c r="BD136" s="6">
        <v>0.36</v>
      </c>
      <c r="BE136" s="6">
        <v>0.06</v>
      </c>
      <c r="BF136" s="6">
        <v>17.478000000000002</v>
      </c>
      <c r="BG136" s="6">
        <v>11.452999999999999</v>
      </c>
      <c r="BH136" s="6">
        <v>123.4</v>
      </c>
      <c r="BI136" s="6">
        <v>421</v>
      </c>
      <c r="BJ136" s="6">
        <v>0.4</v>
      </c>
      <c r="BK136" s="6">
        <v>2874.7996666666663</v>
      </c>
      <c r="BL136" s="6">
        <v>17.899999999999999</v>
      </c>
      <c r="BM136" s="6">
        <v>970.93496666672456</v>
      </c>
      <c r="BN136" s="6">
        <v>6.1000000000003638</v>
      </c>
      <c r="BO136" s="6">
        <v>5.0175529777777769E-2</v>
      </c>
      <c r="BP136" s="6">
        <v>47.702000000002847</v>
      </c>
    </row>
    <row r="137" spans="1:68" ht="12.5">
      <c r="A137" s="5">
        <v>41766</v>
      </c>
      <c r="B137" s="6">
        <v>2789.8</v>
      </c>
      <c r="C137" s="71">
        <v>1477</v>
      </c>
      <c r="D137" s="6">
        <v>4952.8999999999996</v>
      </c>
      <c r="E137" s="6"/>
      <c r="F137" s="6"/>
      <c r="G137" s="6"/>
      <c r="H137" s="6">
        <v>6.2</v>
      </c>
      <c r="I137" s="6">
        <v>3.8</v>
      </c>
      <c r="J137" s="6">
        <v>484592.2</v>
      </c>
      <c r="K137" s="6">
        <v>192561</v>
      </c>
      <c r="L137" s="6">
        <v>46417</v>
      </c>
      <c r="M137" s="6">
        <v>11</v>
      </c>
      <c r="N137" s="6">
        <v>17.899999999999999</v>
      </c>
      <c r="O137" s="6">
        <v>13838</v>
      </c>
      <c r="P137" s="6">
        <v>6427</v>
      </c>
      <c r="Q137" s="6">
        <v>163425.4</v>
      </c>
      <c r="R137" s="6">
        <v>131297.79999999999</v>
      </c>
      <c r="S137" s="6">
        <v>82750.399999999994</v>
      </c>
      <c r="T137" s="6">
        <v>70685</v>
      </c>
      <c r="U137" s="6">
        <v>89201.2</v>
      </c>
      <c r="V137" s="6">
        <v>60566.6</v>
      </c>
      <c r="W137" s="6">
        <v>8871.7000000000007</v>
      </c>
      <c r="X137" s="6">
        <v>6566.5</v>
      </c>
      <c r="Y137" s="6">
        <v>791745.9</v>
      </c>
      <c r="Z137" s="6">
        <v>413846.2</v>
      </c>
      <c r="AA137" s="6">
        <v>1366432.8</v>
      </c>
      <c r="AB137" s="6">
        <v>134786.29999999999</v>
      </c>
      <c r="AC137" s="6">
        <v>303.7</v>
      </c>
      <c r="AD137" s="6">
        <v>12560</v>
      </c>
      <c r="AE137" s="6">
        <v>152160.5</v>
      </c>
      <c r="AF137" s="6">
        <v>83481.899999999994</v>
      </c>
      <c r="AG137" s="6">
        <v>1366023</v>
      </c>
      <c r="AH137" s="6">
        <v>135042.6</v>
      </c>
      <c r="AI137" s="6">
        <v>1047.5</v>
      </c>
      <c r="AJ137" s="6">
        <v>2514</v>
      </c>
      <c r="AK137" s="6">
        <v>13989.6</v>
      </c>
      <c r="AL137" s="6">
        <v>10562.7</v>
      </c>
      <c r="AM137" s="6">
        <v>50936.3</v>
      </c>
      <c r="AN137" s="6">
        <v>40045.800000000003</v>
      </c>
      <c r="AO137" s="6">
        <v>11931.5</v>
      </c>
      <c r="AP137" s="6">
        <v>9654.5</v>
      </c>
      <c r="AQ137" s="6">
        <v>19259.8</v>
      </c>
      <c r="AR137" s="6">
        <v>7625.6</v>
      </c>
      <c r="AS137" s="6">
        <v>8.3000000000000007</v>
      </c>
      <c r="AT137" s="6">
        <v>13</v>
      </c>
      <c r="AU137" s="7"/>
      <c r="AV137" s="7"/>
      <c r="AW137" s="6">
        <v>33686.699999999997</v>
      </c>
      <c r="AX137" s="6">
        <v>15962.1</v>
      </c>
      <c r="AY137" s="6">
        <v>31376.400000000001</v>
      </c>
      <c r="AZ137" s="6">
        <v>14130.2</v>
      </c>
      <c r="BA137" s="6">
        <v>4220.5</v>
      </c>
      <c r="BB137" s="6">
        <v>1.96</v>
      </c>
      <c r="BC137" s="6">
        <v>0.97</v>
      </c>
      <c r="BD137" s="6">
        <v>0.36</v>
      </c>
      <c r="BE137" s="6">
        <v>0.06</v>
      </c>
      <c r="BF137" s="6">
        <v>17.606999999999999</v>
      </c>
      <c r="BG137" s="6">
        <v>11.545999999999999</v>
      </c>
      <c r="BH137" s="6">
        <v>124.5</v>
      </c>
      <c r="BI137" s="6">
        <v>423.3</v>
      </c>
      <c r="BJ137" s="6">
        <v>0.4</v>
      </c>
      <c r="BK137" s="6">
        <v>3820.0720000000001</v>
      </c>
      <c r="BL137" s="6">
        <v>24</v>
      </c>
      <c r="BM137" s="6">
        <v>0</v>
      </c>
      <c r="BN137" s="6">
        <v>0</v>
      </c>
      <c r="BO137" s="6">
        <v>6.6907434666666668E-2</v>
      </c>
      <c r="BP137" s="6">
        <v>0</v>
      </c>
    </row>
    <row r="138" spans="1:68" ht="12.5">
      <c r="A138" s="5">
        <v>41767</v>
      </c>
      <c r="B138" s="6">
        <v>2789.8</v>
      </c>
      <c r="C138" s="71">
        <v>1477</v>
      </c>
      <c r="D138" s="6">
        <v>4952.8999999999996</v>
      </c>
      <c r="E138" s="6"/>
      <c r="F138" s="6"/>
      <c r="G138" s="6"/>
      <c r="H138" s="6">
        <v>6.2</v>
      </c>
      <c r="I138" s="6">
        <v>3.8</v>
      </c>
      <c r="J138" s="6">
        <v>484870.2</v>
      </c>
      <c r="K138" s="6">
        <v>192669.1</v>
      </c>
      <c r="L138" s="6">
        <v>46441</v>
      </c>
      <c r="M138" s="6">
        <v>11</v>
      </c>
      <c r="N138" s="6">
        <v>17.899999999999999</v>
      </c>
      <c r="O138" s="6">
        <v>13838</v>
      </c>
      <c r="P138" s="6">
        <v>6427</v>
      </c>
      <c r="Q138" s="6">
        <v>163457.79999999999</v>
      </c>
      <c r="R138" s="6">
        <v>131323.79999999999</v>
      </c>
      <c r="S138" s="6">
        <v>82766.8</v>
      </c>
      <c r="T138" s="6">
        <v>70697.3</v>
      </c>
      <c r="U138" s="6">
        <v>89222.3</v>
      </c>
      <c r="V138" s="6">
        <v>60580.9</v>
      </c>
      <c r="W138" s="6">
        <v>8877.4</v>
      </c>
      <c r="X138" s="6">
        <v>6570.6</v>
      </c>
      <c r="Y138" s="6">
        <v>791941.9</v>
      </c>
      <c r="Z138" s="6">
        <v>413949.5</v>
      </c>
      <c r="AA138" s="6">
        <v>1366620.2</v>
      </c>
      <c r="AB138" s="6">
        <v>134810.29999999999</v>
      </c>
      <c r="AC138" s="6">
        <v>303.7</v>
      </c>
      <c r="AD138" s="6">
        <v>12560</v>
      </c>
      <c r="AE138" s="6">
        <v>152502.1</v>
      </c>
      <c r="AF138" s="6">
        <v>83650.7</v>
      </c>
      <c r="AG138" s="6">
        <v>1366366.5</v>
      </c>
      <c r="AH138" s="6">
        <v>135066.6</v>
      </c>
      <c r="AI138" s="6">
        <v>1047.5</v>
      </c>
      <c r="AJ138" s="6">
        <v>2514</v>
      </c>
      <c r="AK138" s="6">
        <v>13989.6</v>
      </c>
      <c r="AL138" s="6">
        <v>10562.7</v>
      </c>
      <c r="AM138" s="6">
        <v>50944.7</v>
      </c>
      <c r="AN138" s="6">
        <v>40051.599999999999</v>
      </c>
      <c r="AO138" s="6">
        <v>11949.7</v>
      </c>
      <c r="AP138" s="6">
        <v>9669.5</v>
      </c>
      <c r="AQ138" s="6">
        <v>19284.7</v>
      </c>
      <c r="AR138" s="6">
        <v>7635.5</v>
      </c>
      <c r="AS138" s="6">
        <v>8.3000000000000007</v>
      </c>
      <c r="AT138" s="6">
        <v>13</v>
      </c>
      <c r="AU138" s="7"/>
      <c r="AV138" s="7"/>
      <c r="AW138" s="6">
        <v>33821</v>
      </c>
      <c r="AX138" s="6">
        <v>16026.7</v>
      </c>
      <c r="AY138" s="6">
        <v>31504</v>
      </c>
      <c r="AZ138" s="6">
        <v>14187.9</v>
      </c>
      <c r="BA138" s="6">
        <v>4244.5</v>
      </c>
      <c r="BB138" s="6">
        <v>1.96</v>
      </c>
      <c r="BC138" s="6">
        <v>0.97</v>
      </c>
      <c r="BD138" s="6">
        <v>0.36</v>
      </c>
      <c r="BE138" s="6">
        <v>0.06</v>
      </c>
      <c r="BF138" s="6">
        <v>17.606999999999999</v>
      </c>
      <c r="BG138" s="6">
        <v>11.545999999999999</v>
      </c>
      <c r="BH138" s="6">
        <v>124.5</v>
      </c>
      <c r="BI138" s="6">
        <v>425.5</v>
      </c>
      <c r="BJ138" s="6">
        <v>0.4</v>
      </c>
      <c r="BK138" s="6">
        <v>3809.6000000000004</v>
      </c>
      <c r="BL138" s="6">
        <v>24</v>
      </c>
      <c r="BM138" s="6">
        <v>0</v>
      </c>
      <c r="BN138" s="6">
        <v>0</v>
      </c>
      <c r="BO138" s="6">
        <v>6.6795733333333343E-2</v>
      </c>
      <c r="BP138" s="6">
        <v>0</v>
      </c>
    </row>
    <row r="139" spans="1:68" ht="12.5">
      <c r="A139" s="5">
        <v>41768</v>
      </c>
      <c r="B139" s="6">
        <v>2789.8</v>
      </c>
      <c r="C139" s="71">
        <v>1477</v>
      </c>
      <c r="D139" s="6">
        <v>4952.8999999999996</v>
      </c>
      <c r="E139" s="6"/>
      <c r="F139" s="6"/>
      <c r="G139" s="6"/>
      <c r="H139" s="6">
        <v>6.2</v>
      </c>
      <c r="I139" s="6">
        <v>3.8</v>
      </c>
      <c r="J139" s="6">
        <v>485141.1</v>
      </c>
      <c r="K139" s="6">
        <v>192774.5</v>
      </c>
      <c r="L139" s="6">
        <v>46464</v>
      </c>
      <c r="M139" s="6">
        <v>11</v>
      </c>
      <c r="N139" s="6">
        <v>17.899999999999999</v>
      </c>
      <c r="O139" s="6">
        <v>13838</v>
      </c>
      <c r="P139" s="6">
        <v>6427</v>
      </c>
      <c r="Q139" s="6">
        <v>163490.4</v>
      </c>
      <c r="R139" s="6">
        <v>131349.79999999999</v>
      </c>
      <c r="S139" s="6">
        <v>82783.600000000006</v>
      </c>
      <c r="T139" s="6">
        <v>70709.8</v>
      </c>
      <c r="U139" s="6">
        <v>89243.1</v>
      </c>
      <c r="V139" s="6">
        <v>60594.8</v>
      </c>
      <c r="W139" s="6">
        <v>8883.2000000000007</v>
      </c>
      <c r="X139" s="6">
        <v>6574.9</v>
      </c>
      <c r="Y139" s="6">
        <v>792142.3</v>
      </c>
      <c r="Z139" s="6">
        <v>414050.6</v>
      </c>
      <c r="AA139" s="6">
        <v>1366812.7</v>
      </c>
      <c r="AB139" s="6">
        <v>134834.29999999999</v>
      </c>
      <c r="AC139" s="6">
        <v>303.7</v>
      </c>
      <c r="AD139" s="6">
        <v>12560</v>
      </c>
      <c r="AE139" s="6">
        <v>152833.9</v>
      </c>
      <c r="AF139" s="6">
        <v>83819.5</v>
      </c>
      <c r="AG139" s="6">
        <v>1366699.8</v>
      </c>
      <c r="AH139" s="6">
        <v>135090.6</v>
      </c>
      <c r="AI139" s="6">
        <v>1047.5</v>
      </c>
      <c r="AJ139" s="6">
        <v>2514</v>
      </c>
      <c r="AK139" s="6">
        <v>13989.6</v>
      </c>
      <c r="AL139" s="6">
        <v>10562.7</v>
      </c>
      <c r="AM139" s="6">
        <v>50952.9</v>
      </c>
      <c r="AN139" s="6">
        <v>40057.300000000003</v>
      </c>
      <c r="AO139" s="6">
        <v>11968.1</v>
      </c>
      <c r="AP139" s="6">
        <v>9684.5</v>
      </c>
      <c r="AQ139" s="6">
        <v>19311.2</v>
      </c>
      <c r="AR139" s="6">
        <v>7646</v>
      </c>
      <c r="AS139" s="6">
        <v>8.4</v>
      </c>
      <c r="AT139" s="6">
        <v>13.1</v>
      </c>
      <c r="AU139" s="7"/>
      <c r="AV139" s="7"/>
      <c r="AW139" s="6">
        <v>33955</v>
      </c>
      <c r="AX139" s="6">
        <v>16091.6</v>
      </c>
      <c r="AY139" s="6">
        <v>31630</v>
      </c>
      <c r="AZ139" s="6">
        <v>14245.2</v>
      </c>
      <c r="BA139" s="6">
        <v>4268.5</v>
      </c>
      <c r="BB139" s="6">
        <v>1.96</v>
      </c>
      <c r="BC139" s="6">
        <v>0.97</v>
      </c>
      <c r="BD139" s="6">
        <v>0.36</v>
      </c>
      <c r="BE139" s="6">
        <v>0.06</v>
      </c>
      <c r="BF139" s="6">
        <v>17.606999999999999</v>
      </c>
      <c r="BG139" s="6">
        <v>11.545999999999999</v>
      </c>
      <c r="BH139" s="6">
        <v>124.5</v>
      </c>
      <c r="BI139" s="6">
        <v>427.7</v>
      </c>
      <c r="BJ139" s="6">
        <v>0.4</v>
      </c>
      <c r="BK139" s="6">
        <v>3817.08</v>
      </c>
      <c r="BL139" s="6">
        <v>24</v>
      </c>
      <c r="BM139" s="6">
        <v>0</v>
      </c>
      <c r="BN139" s="6">
        <v>0</v>
      </c>
      <c r="BO139" s="6">
        <v>6.6875520000000008E-2</v>
      </c>
      <c r="BP139" s="6">
        <v>0</v>
      </c>
    </row>
    <row r="140" spans="1:68" ht="12.5">
      <c r="A140" s="5">
        <v>41769</v>
      </c>
      <c r="B140" s="6">
        <v>2789.8</v>
      </c>
      <c r="C140" s="71">
        <v>1477</v>
      </c>
      <c r="D140" s="6">
        <v>4952.8999999999996</v>
      </c>
      <c r="E140" s="6"/>
      <c r="F140" s="6"/>
      <c r="G140" s="6"/>
      <c r="H140" s="6">
        <v>6.2</v>
      </c>
      <c r="I140" s="6">
        <v>3.8</v>
      </c>
      <c r="J140" s="6">
        <v>485421.3</v>
      </c>
      <c r="K140" s="6">
        <v>192883.3</v>
      </c>
      <c r="L140" s="6">
        <v>46488</v>
      </c>
      <c r="M140" s="6">
        <v>11</v>
      </c>
      <c r="N140" s="6">
        <v>17.899999999999999</v>
      </c>
      <c r="O140" s="6">
        <v>13838</v>
      </c>
      <c r="P140" s="6">
        <v>6427</v>
      </c>
      <c r="Q140" s="6">
        <v>163523</v>
      </c>
      <c r="R140" s="6">
        <v>131375.79999999999</v>
      </c>
      <c r="S140" s="6">
        <v>82799.399999999994</v>
      </c>
      <c r="T140" s="6">
        <v>70721.7</v>
      </c>
      <c r="U140" s="6">
        <v>89263.4</v>
      </c>
      <c r="V140" s="6">
        <v>60608.5</v>
      </c>
      <c r="W140" s="6">
        <v>8888.9</v>
      </c>
      <c r="X140" s="6">
        <v>6579</v>
      </c>
      <c r="Y140" s="6">
        <v>792341.9</v>
      </c>
      <c r="Z140" s="6">
        <v>414149.5</v>
      </c>
      <c r="AA140" s="6">
        <v>1367009.2</v>
      </c>
      <c r="AB140" s="6">
        <v>134858.29999999999</v>
      </c>
      <c r="AC140" s="6">
        <v>303.7</v>
      </c>
      <c r="AD140" s="6">
        <v>12560</v>
      </c>
      <c r="AE140" s="6">
        <v>153171.29999999999</v>
      </c>
      <c r="AF140" s="6">
        <v>83992.9</v>
      </c>
      <c r="AG140" s="6">
        <v>1367039.5</v>
      </c>
      <c r="AH140" s="6">
        <v>135114.6</v>
      </c>
      <c r="AI140" s="6">
        <v>1047.5</v>
      </c>
      <c r="AJ140" s="6">
        <v>2514</v>
      </c>
      <c r="AK140" s="6">
        <v>13989.6</v>
      </c>
      <c r="AL140" s="6">
        <v>10562.7</v>
      </c>
      <c r="AM140" s="6">
        <v>50961.3</v>
      </c>
      <c r="AN140" s="6">
        <v>40063.199999999997</v>
      </c>
      <c r="AO140" s="6">
        <v>11986.5</v>
      </c>
      <c r="AP140" s="6">
        <v>9699.6</v>
      </c>
      <c r="AQ140" s="6">
        <v>19332.8</v>
      </c>
      <c r="AR140" s="6">
        <v>7654.7</v>
      </c>
      <c r="AS140" s="6">
        <v>8.4</v>
      </c>
      <c r="AT140" s="6">
        <v>13.1</v>
      </c>
      <c r="AU140" s="7"/>
      <c r="AV140" s="7"/>
      <c r="AW140" s="6">
        <v>34089.9</v>
      </c>
      <c r="AX140" s="6">
        <v>16155.9</v>
      </c>
      <c r="AY140" s="6">
        <v>31758.1</v>
      </c>
      <c r="AZ140" s="6">
        <v>14302.5</v>
      </c>
      <c r="BA140" s="6">
        <v>4292.5</v>
      </c>
      <c r="BB140" s="6">
        <v>1.96</v>
      </c>
      <c r="BC140" s="6">
        <v>0.97</v>
      </c>
      <c r="BD140" s="6">
        <v>0.36</v>
      </c>
      <c r="BE140" s="6">
        <v>0.06</v>
      </c>
      <c r="BF140" s="6">
        <v>17.606999999999999</v>
      </c>
      <c r="BG140" s="6">
        <v>11.545999999999999</v>
      </c>
      <c r="BH140" s="6">
        <v>124.5</v>
      </c>
      <c r="BI140" s="6">
        <v>429.9</v>
      </c>
      <c r="BJ140" s="6">
        <v>0.4</v>
      </c>
      <c r="BK140" s="6">
        <v>3821.5680000000002</v>
      </c>
      <c r="BL140" s="6">
        <v>24</v>
      </c>
      <c r="BM140" s="6">
        <v>0</v>
      </c>
      <c r="BN140" s="6">
        <v>0</v>
      </c>
      <c r="BO140" s="6">
        <v>6.6923391999999998E-2</v>
      </c>
      <c r="BP140" s="6">
        <v>0</v>
      </c>
    </row>
    <row r="141" spans="1:68" ht="12.5">
      <c r="A141" s="5">
        <v>41770</v>
      </c>
      <c r="B141" s="6">
        <v>2789.8</v>
      </c>
      <c r="C141" s="6">
        <v>1477</v>
      </c>
      <c r="D141" s="6">
        <v>4952.8999999999996</v>
      </c>
      <c r="E141" s="6"/>
      <c r="F141" s="6"/>
      <c r="G141" s="6"/>
      <c r="H141" s="6">
        <v>6.2</v>
      </c>
      <c r="I141" s="6">
        <v>3.8</v>
      </c>
      <c r="J141" s="6">
        <v>485682.5</v>
      </c>
      <c r="K141" s="6">
        <v>192984.9</v>
      </c>
      <c r="L141" s="6">
        <v>46511</v>
      </c>
      <c r="M141" s="6">
        <v>11</v>
      </c>
      <c r="N141" s="6">
        <v>17.899999999999999</v>
      </c>
      <c r="O141" s="6">
        <v>13838</v>
      </c>
      <c r="P141" s="6">
        <v>6427</v>
      </c>
      <c r="Q141" s="6">
        <v>163555.4</v>
      </c>
      <c r="R141" s="6">
        <v>131401.60000000001</v>
      </c>
      <c r="S141" s="6">
        <v>82815.100000000006</v>
      </c>
      <c r="T141" s="6">
        <v>70733.5</v>
      </c>
      <c r="U141" s="6">
        <v>89283.5</v>
      </c>
      <c r="V141" s="6">
        <v>60622</v>
      </c>
      <c r="W141" s="6">
        <v>8894.6</v>
      </c>
      <c r="X141" s="6">
        <v>6583.1</v>
      </c>
      <c r="Y141" s="6">
        <v>792532.8</v>
      </c>
      <c r="Z141" s="6">
        <v>414244.8</v>
      </c>
      <c r="AA141" s="6">
        <v>1367197.4</v>
      </c>
      <c r="AB141" s="6">
        <v>134882.29999999999</v>
      </c>
      <c r="AC141" s="6">
        <v>303.7</v>
      </c>
      <c r="AD141" s="6">
        <v>12560</v>
      </c>
      <c r="AE141" s="6">
        <v>153487.70000000001</v>
      </c>
      <c r="AF141" s="6">
        <v>84156.800000000003</v>
      </c>
      <c r="AG141" s="6">
        <v>1367357.7</v>
      </c>
      <c r="AH141" s="6">
        <v>135138.6</v>
      </c>
      <c r="AI141" s="6">
        <v>1047.5</v>
      </c>
      <c r="AJ141" s="6">
        <v>2514</v>
      </c>
      <c r="AK141" s="6">
        <v>13989.6</v>
      </c>
      <c r="AL141" s="6">
        <v>10562.7</v>
      </c>
      <c r="AM141" s="6">
        <v>50970.1</v>
      </c>
      <c r="AN141" s="6">
        <v>40069.300000000003</v>
      </c>
      <c r="AO141" s="6">
        <v>12004.7</v>
      </c>
      <c r="AP141" s="6">
        <v>9714.6</v>
      </c>
      <c r="AQ141" s="6">
        <v>19353.8</v>
      </c>
      <c r="AR141" s="6">
        <v>7663.1</v>
      </c>
      <c r="AS141" s="6">
        <v>8.4</v>
      </c>
      <c r="AT141" s="6">
        <v>13.2</v>
      </c>
      <c r="AU141" s="7"/>
      <c r="AV141" s="7"/>
      <c r="AW141" s="6">
        <v>34215.5</v>
      </c>
      <c r="AX141" s="6">
        <v>16216.3</v>
      </c>
      <c r="AY141" s="6">
        <v>31878.3</v>
      </c>
      <c r="AZ141" s="6">
        <v>14356.9</v>
      </c>
      <c r="BA141" s="6">
        <v>4315.3</v>
      </c>
      <c r="BB141" s="6">
        <v>1.96</v>
      </c>
      <c r="BC141" s="6">
        <v>0.97</v>
      </c>
      <c r="BD141" s="6">
        <v>0.36</v>
      </c>
      <c r="BE141" s="6">
        <v>0.06</v>
      </c>
      <c r="BF141" s="6">
        <v>17.606999999999999</v>
      </c>
      <c r="BG141" s="6">
        <v>11.545999999999999</v>
      </c>
      <c r="BH141" s="6">
        <v>124.5</v>
      </c>
      <c r="BI141" s="6">
        <v>432.1</v>
      </c>
      <c r="BJ141" s="6">
        <v>0.4</v>
      </c>
      <c r="BK141" s="6">
        <v>3820.0720000000001</v>
      </c>
      <c r="BL141" s="6">
        <v>24</v>
      </c>
      <c r="BM141" s="6">
        <v>0</v>
      </c>
      <c r="BN141" s="6">
        <v>0</v>
      </c>
      <c r="BO141" s="6">
        <v>6.6907434666666668E-2</v>
      </c>
      <c r="BP141" s="6">
        <v>0</v>
      </c>
    </row>
    <row r="142" spans="1:68" ht="12.5">
      <c r="A142" s="5">
        <v>41771</v>
      </c>
      <c r="B142" s="6">
        <v>2789.8</v>
      </c>
      <c r="C142" s="6">
        <v>1477</v>
      </c>
      <c r="D142" s="6">
        <v>4952.8999999999996</v>
      </c>
      <c r="E142" s="6"/>
      <c r="F142" s="6"/>
      <c r="G142" s="6"/>
      <c r="H142" s="6">
        <v>6.2</v>
      </c>
      <c r="I142" s="6">
        <v>3.8</v>
      </c>
      <c r="J142" s="6">
        <v>485958.1</v>
      </c>
      <c r="K142" s="6">
        <v>193092.3</v>
      </c>
      <c r="L142" s="6">
        <v>46535</v>
      </c>
      <c r="M142" s="6">
        <v>11</v>
      </c>
      <c r="N142" s="6">
        <v>17.899999999999999</v>
      </c>
      <c r="O142" s="6">
        <v>13838</v>
      </c>
      <c r="P142" s="6">
        <v>6427</v>
      </c>
      <c r="Q142" s="6">
        <v>163587.9</v>
      </c>
      <c r="R142" s="6">
        <v>131427.70000000001</v>
      </c>
      <c r="S142" s="6">
        <v>82831.5</v>
      </c>
      <c r="T142" s="6">
        <v>70745.899999999994</v>
      </c>
      <c r="U142" s="6">
        <v>89304.9</v>
      </c>
      <c r="V142" s="6">
        <v>60636.3</v>
      </c>
      <c r="W142" s="6">
        <v>8900.5</v>
      </c>
      <c r="X142" s="6">
        <v>6587.4</v>
      </c>
      <c r="Y142" s="6">
        <v>792747.6</v>
      </c>
      <c r="Z142" s="6">
        <v>414345.1</v>
      </c>
      <c r="AA142" s="6">
        <v>1367412.6</v>
      </c>
      <c r="AB142" s="6">
        <v>134906.29999999999</v>
      </c>
      <c r="AC142" s="6">
        <v>303.7</v>
      </c>
      <c r="AD142" s="6">
        <v>12560</v>
      </c>
      <c r="AE142" s="6">
        <v>153806.39999999999</v>
      </c>
      <c r="AF142" s="6">
        <v>84329.600000000006</v>
      </c>
      <c r="AG142" s="6">
        <v>1367678.2</v>
      </c>
      <c r="AH142" s="6">
        <v>135162.6</v>
      </c>
      <c r="AI142" s="6">
        <v>1047.5</v>
      </c>
      <c r="AJ142" s="6">
        <v>2514</v>
      </c>
      <c r="AK142" s="6">
        <v>13989.6</v>
      </c>
      <c r="AL142" s="6">
        <v>10562.7</v>
      </c>
      <c r="AM142" s="6">
        <v>50979.9</v>
      </c>
      <c r="AN142" s="6">
        <v>40076.199999999997</v>
      </c>
      <c r="AO142" s="6">
        <v>12023.1</v>
      </c>
      <c r="AP142" s="6">
        <v>9729.7000000000007</v>
      </c>
      <c r="AQ142" s="6">
        <v>19374.599999999999</v>
      </c>
      <c r="AR142" s="6">
        <v>7671.4</v>
      </c>
      <c r="AS142" s="6">
        <v>8.4</v>
      </c>
      <c r="AT142" s="6">
        <v>13.2</v>
      </c>
      <c r="AU142" s="7"/>
      <c r="AV142" s="7"/>
      <c r="AW142" s="6">
        <v>34349.1</v>
      </c>
      <c r="AX142" s="6">
        <v>16280.8</v>
      </c>
      <c r="AY142" s="6">
        <v>32005.5</v>
      </c>
      <c r="AZ142" s="6">
        <v>14414.3</v>
      </c>
      <c r="BA142" s="6">
        <v>4339.3</v>
      </c>
      <c r="BB142" s="6">
        <v>1.96</v>
      </c>
      <c r="BC142" s="6">
        <v>0.97</v>
      </c>
      <c r="BD142" s="6">
        <v>0.36</v>
      </c>
      <c r="BE142" s="6">
        <v>0.06</v>
      </c>
      <c r="BF142" s="6">
        <v>17.606999999999999</v>
      </c>
      <c r="BG142" s="6">
        <v>11.545999999999999</v>
      </c>
      <c r="BH142" s="6">
        <v>124.5</v>
      </c>
      <c r="BI142" s="6">
        <v>433.3</v>
      </c>
      <c r="BJ142" s="6">
        <v>0.4</v>
      </c>
      <c r="BK142" s="6">
        <v>3813.34</v>
      </c>
      <c r="BL142" s="6">
        <v>24</v>
      </c>
      <c r="BM142" s="6">
        <v>0</v>
      </c>
      <c r="BN142" s="6">
        <v>0</v>
      </c>
      <c r="BO142" s="6">
        <v>6.6835626666666662E-2</v>
      </c>
      <c r="BP142" s="6">
        <v>0</v>
      </c>
    </row>
    <row r="143" spans="1:68" ht="12.5">
      <c r="A143" s="5">
        <v>41772</v>
      </c>
      <c r="B143" s="6">
        <v>2790</v>
      </c>
      <c r="C143" s="6">
        <v>1477.2</v>
      </c>
      <c r="D143" s="6">
        <v>4953.3999999999996</v>
      </c>
      <c r="E143" s="6"/>
      <c r="F143" s="6"/>
      <c r="G143" s="6"/>
      <c r="H143" s="6">
        <v>6.2</v>
      </c>
      <c r="I143" s="6">
        <v>3.8</v>
      </c>
      <c r="J143" s="6">
        <v>486233.1</v>
      </c>
      <c r="K143" s="6">
        <v>193199.3</v>
      </c>
      <c r="L143" s="6">
        <v>46559</v>
      </c>
      <c r="M143" s="6">
        <v>11</v>
      </c>
      <c r="N143" s="6">
        <v>17.899999999999999</v>
      </c>
      <c r="O143" s="6">
        <v>13838</v>
      </c>
      <c r="P143" s="6">
        <v>6427</v>
      </c>
      <c r="Q143" s="6">
        <v>163620</v>
      </c>
      <c r="R143" s="6">
        <v>131453.4</v>
      </c>
      <c r="S143" s="6">
        <v>82847.600000000006</v>
      </c>
      <c r="T143" s="6">
        <v>70758.399999999994</v>
      </c>
      <c r="U143" s="6">
        <v>89326.5</v>
      </c>
      <c r="V143" s="6">
        <v>60650.7</v>
      </c>
      <c r="W143" s="6">
        <v>8906.4</v>
      </c>
      <c r="X143" s="6">
        <v>6591.6</v>
      </c>
      <c r="Y143" s="6">
        <v>792961.7</v>
      </c>
      <c r="Z143" s="6">
        <v>414435.5</v>
      </c>
      <c r="AA143" s="6">
        <v>1367624.8</v>
      </c>
      <c r="AB143" s="6">
        <v>134930.29999999999</v>
      </c>
      <c r="AC143" s="6">
        <v>303.7</v>
      </c>
      <c r="AD143" s="6">
        <v>12560</v>
      </c>
      <c r="AE143" s="6">
        <v>154121.9</v>
      </c>
      <c r="AF143" s="6">
        <v>84510.399999999994</v>
      </c>
      <c r="AG143" s="6">
        <v>1367995.7</v>
      </c>
      <c r="AH143" s="6">
        <v>135186.6</v>
      </c>
      <c r="AI143" s="6">
        <v>1047.5</v>
      </c>
      <c r="AJ143" s="6">
        <v>2514</v>
      </c>
      <c r="AK143" s="6">
        <v>13989.6</v>
      </c>
      <c r="AL143" s="6">
        <v>10562.7</v>
      </c>
      <c r="AM143" s="6">
        <v>50989.5</v>
      </c>
      <c r="AN143" s="6">
        <v>40082.9</v>
      </c>
      <c r="AO143" s="6">
        <v>12041.3</v>
      </c>
      <c r="AP143" s="6">
        <v>9744.7000000000007</v>
      </c>
      <c r="AQ143" s="6">
        <v>19393.599999999999</v>
      </c>
      <c r="AR143" s="6">
        <v>7679</v>
      </c>
      <c r="AS143" s="6">
        <v>8.4</v>
      </c>
      <c r="AT143" s="6">
        <v>13.2</v>
      </c>
      <c r="AU143" s="7"/>
      <c r="AV143" s="7"/>
      <c r="AW143" s="6">
        <v>34482.5</v>
      </c>
      <c r="AX143" s="6">
        <v>16344.9</v>
      </c>
      <c r="AY143" s="6">
        <v>32131.8</v>
      </c>
      <c r="AZ143" s="6">
        <v>14471.4</v>
      </c>
      <c r="BA143" s="6">
        <v>4363.3</v>
      </c>
      <c r="BB143" s="6">
        <v>1.96</v>
      </c>
      <c r="BC143" s="6">
        <v>0.97</v>
      </c>
      <c r="BD143" s="6">
        <v>0.36</v>
      </c>
      <c r="BE143" s="6">
        <v>0.06</v>
      </c>
      <c r="BF143" s="6">
        <v>17.606999999999999</v>
      </c>
      <c r="BG143" s="6">
        <v>11.545999999999999</v>
      </c>
      <c r="BH143" s="6">
        <v>124.5</v>
      </c>
      <c r="BI143" s="6">
        <v>433.8</v>
      </c>
      <c r="BJ143" s="6">
        <v>0.5</v>
      </c>
      <c r="BK143" s="6">
        <v>3809.6000000000004</v>
      </c>
      <c r="BL143" s="6">
        <v>24</v>
      </c>
      <c r="BM143" s="6">
        <v>0</v>
      </c>
      <c r="BN143" s="6">
        <v>0</v>
      </c>
      <c r="BO143" s="6">
        <v>6.6795733333333343E-2</v>
      </c>
      <c r="BP143" s="6">
        <v>0</v>
      </c>
    </row>
    <row r="144" spans="1:68" ht="12.5">
      <c r="A144" s="5">
        <v>41773</v>
      </c>
      <c r="B144" s="6">
        <v>2790</v>
      </c>
      <c r="C144" s="6">
        <v>1477.2</v>
      </c>
      <c r="D144" s="6">
        <v>4953.8999999999996</v>
      </c>
      <c r="E144" s="6"/>
      <c r="F144" s="6"/>
      <c r="G144" s="6"/>
      <c r="H144" s="6">
        <v>6.2</v>
      </c>
      <c r="I144" s="6">
        <v>3.8</v>
      </c>
      <c r="J144" s="6">
        <v>486506.2</v>
      </c>
      <c r="K144" s="6">
        <v>193305.7</v>
      </c>
      <c r="L144" s="6">
        <v>46583</v>
      </c>
      <c r="M144" s="6">
        <v>11</v>
      </c>
      <c r="N144" s="6">
        <v>17.899999999999999</v>
      </c>
      <c r="O144" s="6">
        <v>13838</v>
      </c>
      <c r="P144" s="6">
        <v>6427</v>
      </c>
      <c r="Q144" s="6">
        <v>163651.5</v>
      </c>
      <c r="R144" s="6">
        <v>131478.79999999999</v>
      </c>
      <c r="S144" s="6">
        <v>82864.899999999994</v>
      </c>
      <c r="T144" s="6">
        <v>70771.199999999997</v>
      </c>
      <c r="U144" s="6">
        <v>89348.4</v>
      </c>
      <c r="V144" s="6">
        <v>60665.1</v>
      </c>
      <c r="W144" s="6">
        <v>8912.2999999999993</v>
      </c>
      <c r="X144" s="6">
        <v>6595.9</v>
      </c>
      <c r="Y144" s="6">
        <v>793162.8</v>
      </c>
      <c r="Z144" s="6">
        <v>414533.3</v>
      </c>
      <c r="AA144" s="6">
        <v>1367824.9</v>
      </c>
      <c r="AB144" s="6">
        <v>134954.29999999999</v>
      </c>
      <c r="AC144" s="6">
        <v>303.7</v>
      </c>
      <c r="AD144" s="6">
        <v>12560</v>
      </c>
      <c r="AE144" s="6">
        <v>154459</v>
      </c>
      <c r="AF144" s="6">
        <v>84687</v>
      </c>
      <c r="AG144" s="6">
        <v>1368334.6</v>
      </c>
      <c r="AH144" s="6">
        <v>135210.6</v>
      </c>
      <c r="AI144" s="6">
        <v>1047.5</v>
      </c>
      <c r="AJ144" s="6">
        <v>2514</v>
      </c>
      <c r="AK144" s="6">
        <v>13989.6</v>
      </c>
      <c r="AL144" s="6">
        <v>10562.7</v>
      </c>
      <c r="AM144" s="6">
        <v>50998.6</v>
      </c>
      <c r="AN144" s="6">
        <v>40089.4</v>
      </c>
      <c r="AO144" s="6">
        <v>12059.5</v>
      </c>
      <c r="AP144" s="6">
        <v>9759.7000000000007</v>
      </c>
      <c r="AQ144" s="6">
        <v>19421.8</v>
      </c>
      <c r="AR144" s="6">
        <v>7690.3</v>
      </c>
      <c r="AS144" s="6">
        <v>8.4</v>
      </c>
      <c r="AT144" s="6">
        <v>13.2</v>
      </c>
      <c r="AU144" s="7"/>
      <c r="AV144" s="7"/>
      <c r="AW144" s="6">
        <v>34616.400000000001</v>
      </c>
      <c r="AX144" s="6">
        <v>16409.2</v>
      </c>
      <c r="AY144" s="6">
        <v>32258.6</v>
      </c>
      <c r="AZ144" s="6">
        <v>14528.5</v>
      </c>
      <c r="BA144" s="6">
        <v>4387.3</v>
      </c>
      <c r="BB144" s="6">
        <v>1.96</v>
      </c>
      <c r="BC144" s="6">
        <v>0.97</v>
      </c>
      <c r="BD144" s="6">
        <v>0.36</v>
      </c>
      <c r="BE144" s="6">
        <v>0.06</v>
      </c>
      <c r="BF144" s="6">
        <v>17.606999999999999</v>
      </c>
      <c r="BG144" s="6">
        <v>11.545999999999999</v>
      </c>
      <c r="BH144" s="6">
        <v>124.5</v>
      </c>
      <c r="BI144" s="6">
        <v>434.4</v>
      </c>
      <c r="BJ144" s="6">
        <v>0.5</v>
      </c>
      <c r="BK144" s="6">
        <v>3820.0720000000001</v>
      </c>
      <c r="BL144" s="6">
        <v>24</v>
      </c>
      <c r="BM144" s="6">
        <v>0</v>
      </c>
      <c r="BN144" s="6">
        <v>0</v>
      </c>
      <c r="BO144" s="6">
        <v>6.6907434666666668E-2</v>
      </c>
      <c r="BP144" s="6">
        <v>0</v>
      </c>
    </row>
    <row r="145" spans="1:68" ht="12.5">
      <c r="A145" s="5">
        <v>41774</v>
      </c>
      <c r="B145" s="6">
        <v>2790</v>
      </c>
      <c r="C145" s="6">
        <v>1477.2</v>
      </c>
      <c r="D145" s="6">
        <v>4953.8999999999996</v>
      </c>
      <c r="E145" s="6"/>
      <c r="F145" s="6"/>
      <c r="G145" s="6"/>
      <c r="H145" s="6">
        <v>6.2</v>
      </c>
      <c r="I145" s="6">
        <v>3.8</v>
      </c>
      <c r="J145" s="6">
        <v>486784.8</v>
      </c>
      <c r="K145" s="6">
        <v>193413.8</v>
      </c>
      <c r="L145" s="6">
        <v>46607</v>
      </c>
      <c r="M145" s="6">
        <v>11</v>
      </c>
      <c r="N145" s="6">
        <v>17.899999999999999</v>
      </c>
      <c r="O145" s="6">
        <v>13838</v>
      </c>
      <c r="P145" s="6">
        <v>6427</v>
      </c>
      <c r="Q145" s="6">
        <v>163683.5</v>
      </c>
      <c r="R145" s="6">
        <v>131504.29999999999</v>
      </c>
      <c r="S145" s="6">
        <v>82880.7</v>
      </c>
      <c r="T145" s="6">
        <v>70782.899999999994</v>
      </c>
      <c r="U145" s="6">
        <v>89370.3</v>
      </c>
      <c r="V145" s="6">
        <v>60679.4</v>
      </c>
      <c r="W145" s="6">
        <v>8918.2000000000007</v>
      </c>
      <c r="X145" s="6">
        <v>6600.1</v>
      </c>
      <c r="Y145" s="6">
        <v>793377.1</v>
      </c>
      <c r="Z145" s="6">
        <v>414632.5</v>
      </c>
      <c r="AA145" s="6">
        <v>1368037.5</v>
      </c>
      <c r="AB145" s="6">
        <v>134978.29999999999</v>
      </c>
      <c r="AC145" s="6">
        <v>303.7</v>
      </c>
      <c r="AD145" s="6">
        <v>12560</v>
      </c>
      <c r="AE145" s="6">
        <v>154779.79999999999</v>
      </c>
      <c r="AF145" s="6">
        <v>84858.4</v>
      </c>
      <c r="AG145" s="6">
        <v>1368657.5</v>
      </c>
      <c r="AH145" s="6">
        <v>135234.6</v>
      </c>
      <c r="AI145" s="6">
        <v>1047.5</v>
      </c>
      <c r="AJ145" s="6">
        <v>2514</v>
      </c>
      <c r="AK145" s="6">
        <v>13989.6</v>
      </c>
      <c r="AL145" s="6">
        <v>10562.7</v>
      </c>
      <c r="AM145" s="6">
        <v>51006</v>
      </c>
      <c r="AN145" s="6">
        <v>40094.400000000001</v>
      </c>
      <c r="AO145" s="6">
        <v>12078</v>
      </c>
      <c r="AP145" s="6">
        <v>9774.7000000000007</v>
      </c>
      <c r="AQ145" s="6">
        <v>19443.5</v>
      </c>
      <c r="AR145" s="6">
        <v>7698.9</v>
      </c>
      <c r="AS145" s="6">
        <v>8.4</v>
      </c>
      <c r="AT145" s="6">
        <v>13.2</v>
      </c>
      <c r="AU145" s="7"/>
      <c r="AV145" s="7"/>
      <c r="AW145" s="6">
        <v>34751</v>
      </c>
      <c r="AX145" s="6">
        <v>16473.5</v>
      </c>
      <c r="AY145" s="6">
        <v>32387.200000000001</v>
      </c>
      <c r="AZ145" s="6">
        <v>14586.4</v>
      </c>
      <c r="BA145" s="6">
        <v>4411.3</v>
      </c>
      <c r="BB145" s="6">
        <v>1.96</v>
      </c>
      <c r="BC145" s="6">
        <v>0.97</v>
      </c>
      <c r="BD145" s="6">
        <v>0.36</v>
      </c>
      <c r="BE145" s="6">
        <v>0.06</v>
      </c>
      <c r="BF145" s="6">
        <v>17.606999999999999</v>
      </c>
      <c r="BG145" s="6">
        <v>11.545999999999999</v>
      </c>
      <c r="BH145" s="6">
        <v>124.5</v>
      </c>
      <c r="BI145" s="6">
        <v>434.8</v>
      </c>
      <c r="BJ145" s="6">
        <v>0.5</v>
      </c>
      <c r="BK145" s="6">
        <v>3824.5599999999995</v>
      </c>
      <c r="BL145" s="6">
        <v>24</v>
      </c>
      <c r="BM145" s="6">
        <v>0</v>
      </c>
      <c r="BN145" s="6">
        <v>0</v>
      </c>
      <c r="BO145" s="6">
        <v>6.6955306666666672E-2</v>
      </c>
      <c r="BP145" s="6">
        <v>0</v>
      </c>
    </row>
    <row r="146" spans="1:68" ht="12.5">
      <c r="A146" s="5">
        <v>41775</v>
      </c>
      <c r="B146" s="6">
        <v>2790</v>
      </c>
      <c r="C146" s="6">
        <v>1477.2</v>
      </c>
      <c r="D146" s="6">
        <v>4953.8999999999996</v>
      </c>
      <c r="E146" s="6"/>
      <c r="F146" s="6"/>
      <c r="G146" s="6"/>
      <c r="H146" s="6">
        <v>6.2</v>
      </c>
      <c r="I146" s="6">
        <v>3.8</v>
      </c>
      <c r="J146" s="6">
        <v>487062.4</v>
      </c>
      <c r="K146" s="6">
        <v>193521.5</v>
      </c>
      <c r="L146" s="6">
        <v>46631</v>
      </c>
      <c r="M146" s="6">
        <v>11</v>
      </c>
      <c r="N146" s="6">
        <v>17.899999999999999</v>
      </c>
      <c r="O146" s="6">
        <v>13838</v>
      </c>
      <c r="P146" s="6">
        <v>6427</v>
      </c>
      <c r="Q146" s="6">
        <v>163715.70000000001</v>
      </c>
      <c r="R146" s="6">
        <v>131530</v>
      </c>
      <c r="S146" s="6">
        <v>82897.600000000006</v>
      </c>
      <c r="T146" s="6">
        <v>70795.3</v>
      </c>
      <c r="U146" s="6">
        <v>89391.4</v>
      </c>
      <c r="V146" s="6">
        <v>60693.3</v>
      </c>
      <c r="W146" s="6">
        <v>8924</v>
      </c>
      <c r="X146" s="6">
        <v>6604.3</v>
      </c>
      <c r="Y146" s="6">
        <v>793591.1</v>
      </c>
      <c r="Z146" s="6">
        <v>414732.7</v>
      </c>
      <c r="AA146" s="6">
        <v>1368250.2</v>
      </c>
      <c r="AB146" s="6">
        <v>135002.29999999999</v>
      </c>
      <c r="AC146" s="6">
        <v>303.7</v>
      </c>
      <c r="AD146" s="6">
        <v>12560</v>
      </c>
      <c r="AE146" s="6">
        <v>155104.4</v>
      </c>
      <c r="AF146" s="6">
        <v>85030.3</v>
      </c>
      <c r="AG146" s="6">
        <v>1368983.5</v>
      </c>
      <c r="AH146" s="6">
        <v>135258.6</v>
      </c>
      <c r="AI146" s="6">
        <v>1047.5</v>
      </c>
      <c r="AJ146" s="6">
        <v>2514</v>
      </c>
      <c r="AK146" s="6">
        <v>13989.6</v>
      </c>
      <c r="AL146" s="6">
        <v>10562.7</v>
      </c>
      <c r="AM146" s="6">
        <v>51013.3</v>
      </c>
      <c r="AN146" s="6">
        <v>40099.300000000003</v>
      </c>
      <c r="AO146" s="6">
        <v>12096.4</v>
      </c>
      <c r="AP146" s="6">
        <v>9789.7000000000007</v>
      </c>
      <c r="AQ146" s="6">
        <v>19470.2</v>
      </c>
      <c r="AR146" s="6">
        <v>7709.6</v>
      </c>
      <c r="AS146" s="6">
        <v>8.4</v>
      </c>
      <c r="AT146" s="6">
        <v>13.2</v>
      </c>
      <c r="AU146" s="7"/>
      <c r="AV146" s="7"/>
      <c r="AW146" s="6">
        <v>34884.400000000001</v>
      </c>
      <c r="AX146" s="6">
        <v>16537.599999999999</v>
      </c>
      <c r="AY146" s="6">
        <v>32514.3</v>
      </c>
      <c r="AZ146" s="6">
        <v>14643.6</v>
      </c>
      <c r="BA146" s="6">
        <v>4435.3</v>
      </c>
      <c r="BB146" s="6">
        <v>1.96</v>
      </c>
      <c r="BC146" s="6">
        <v>0.97</v>
      </c>
      <c r="BD146" s="6">
        <v>0.36</v>
      </c>
      <c r="BE146" s="6">
        <v>0.06</v>
      </c>
      <c r="BF146" s="6">
        <v>17.606999999999999</v>
      </c>
      <c r="BG146" s="6">
        <v>11.545999999999999</v>
      </c>
      <c r="BH146" s="6">
        <v>124.5</v>
      </c>
      <c r="BI146" s="6">
        <v>435.1</v>
      </c>
      <c r="BJ146" s="6">
        <v>0.5</v>
      </c>
      <c r="BK146" s="6">
        <v>3817.08</v>
      </c>
      <c r="BL146" s="6">
        <v>24</v>
      </c>
      <c r="BM146" s="6">
        <v>0</v>
      </c>
      <c r="BN146" s="6">
        <v>0</v>
      </c>
      <c r="BO146" s="6">
        <v>6.6875520000000008E-2</v>
      </c>
      <c r="BP146" s="6">
        <v>0</v>
      </c>
    </row>
    <row r="147" spans="1:68" ht="12.5">
      <c r="A147" s="5">
        <v>41776</v>
      </c>
      <c r="B147" s="6">
        <v>2790</v>
      </c>
      <c r="C147" s="6">
        <v>1477.2</v>
      </c>
      <c r="D147" s="6">
        <v>4953.8999999999996</v>
      </c>
      <c r="E147" s="6"/>
      <c r="F147" s="6"/>
      <c r="G147" s="6"/>
      <c r="H147" s="6">
        <v>6.2</v>
      </c>
      <c r="I147" s="6">
        <v>3.8</v>
      </c>
      <c r="J147" s="6">
        <v>487313.1</v>
      </c>
      <c r="K147" s="6">
        <v>193618.9</v>
      </c>
      <c r="L147" s="6">
        <v>46652</v>
      </c>
      <c r="M147" s="6">
        <v>11</v>
      </c>
      <c r="N147" s="6">
        <v>17.899999999999999</v>
      </c>
      <c r="O147" s="6">
        <v>13838</v>
      </c>
      <c r="P147" s="6">
        <v>6427</v>
      </c>
      <c r="Q147" s="6">
        <v>163748.70000000001</v>
      </c>
      <c r="R147" s="6">
        <v>131556.29999999999</v>
      </c>
      <c r="S147" s="6">
        <v>82914.399999999994</v>
      </c>
      <c r="T147" s="6">
        <v>70808.100000000006</v>
      </c>
      <c r="U147" s="6">
        <v>89412.6</v>
      </c>
      <c r="V147" s="6">
        <v>60707.3</v>
      </c>
      <c r="W147" s="6">
        <v>8929.9</v>
      </c>
      <c r="X147" s="6">
        <v>6608.6</v>
      </c>
      <c r="Y147" s="6">
        <v>793800.2</v>
      </c>
      <c r="Z147" s="6">
        <v>414835</v>
      </c>
      <c r="AA147" s="6">
        <v>1368461.6</v>
      </c>
      <c r="AB147" s="6">
        <v>135026.29999999999</v>
      </c>
      <c r="AC147" s="6">
        <v>303.7</v>
      </c>
      <c r="AD147" s="6">
        <v>12560</v>
      </c>
      <c r="AE147" s="6">
        <v>155404.79999999999</v>
      </c>
      <c r="AF147" s="6">
        <v>85189.2</v>
      </c>
      <c r="AG147" s="6">
        <v>1369285.8</v>
      </c>
      <c r="AH147" s="6">
        <v>135282.6</v>
      </c>
      <c r="AI147" s="6">
        <v>1047.5</v>
      </c>
      <c r="AJ147" s="6">
        <v>2514</v>
      </c>
      <c r="AK147" s="6">
        <v>13989.6</v>
      </c>
      <c r="AL147" s="6">
        <v>10562.7</v>
      </c>
      <c r="AM147" s="6">
        <v>51021.4</v>
      </c>
      <c r="AN147" s="6">
        <v>40104.9</v>
      </c>
      <c r="AO147" s="6">
        <v>12114.7</v>
      </c>
      <c r="AP147" s="6">
        <v>9804.7000000000007</v>
      </c>
      <c r="AQ147" s="6">
        <v>19491.400000000001</v>
      </c>
      <c r="AR147" s="6">
        <v>7718</v>
      </c>
      <c r="AS147" s="6">
        <v>8.4</v>
      </c>
      <c r="AT147" s="6">
        <v>13.2</v>
      </c>
      <c r="AU147" s="7"/>
      <c r="AV147" s="7"/>
      <c r="AW147" s="6">
        <v>35019.1</v>
      </c>
      <c r="AX147" s="6">
        <v>16602.3</v>
      </c>
      <c r="AY147" s="6">
        <v>32641.599999999999</v>
      </c>
      <c r="AZ147" s="6">
        <v>14701</v>
      </c>
      <c r="BA147" s="6">
        <v>4459.3</v>
      </c>
      <c r="BB147" s="6">
        <v>1.96</v>
      </c>
      <c r="BC147" s="6">
        <v>0.97</v>
      </c>
      <c r="BD147" s="6">
        <v>0.36</v>
      </c>
      <c r="BE147" s="6">
        <v>0.06</v>
      </c>
      <c r="BF147" s="6">
        <v>17.606999999999999</v>
      </c>
      <c r="BG147" s="6">
        <v>11.545999999999999</v>
      </c>
      <c r="BH147" s="6">
        <v>124.5</v>
      </c>
      <c r="BI147" s="6">
        <v>435.7</v>
      </c>
      <c r="BJ147" s="6">
        <v>0.5</v>
      </c>
      <c r="BK147" s="6">
        <v>3817.08</v>
      </c>
      <c r="BL147" s="6">
        <v>24</v>
      </c>
      <c r="BM147" s="6">
        <v>0</v>
      </c>
      <c r="BN147" s="6">
        <v>0</v>
      </c>
      <c r="BO147" s="6">
        <v>6.6875520000000008E-2</v>
      </c>
      <c r="BP147" s="6">
        <v>0</v>
      </c>
    </row>
    <row r="148" spans="1:68" ht="12.5">
      <c r="A148" s="5">
        <v>41777</v>
      </c>
      <c r="B148" s="6">
        <v>2790</v>
      </c>
      <c r="C148" s="6">
        <v>1477.2</v>
      </c>
      <c r="D148" s="6">
        <v>4953.8999999999996</v>
      </c>
      <c r="E148" s="6"/>
      <c r="F148" s="6"/>
      <c r="G148" s="6"/>
      <c r="H148" s="6">
        <v>6.2</v>
      </c>
      <c r="I148" s="6">
        <v>3.8</v>
      </c>
      <c r="J148" s="6">
        <v>487590.1</v>
      </c>
      <c r="K148" s="6">
        <v>193726.7</v>
      </c>
      <c r="L148" s="6">
        <v>46676</v>
      </c>
      <c r="M148" s="6">
        <v>11</v>
      </c>
      <c r="N148" s="6">
        <v>17.899999999999999</v>
      </c>
      <c r="O148" s="6">
        <v>13838</v>
      </c>
      <c r="P148" s="6">
        <v>6427</v>
      </c>
      <c r="Q148" s="6">
        <v>163781.29999999999</v>
      </c>
      <c r="R148" s="6">
        <v>131582.39999999999</v>
      </c>
      <c r="S148" s="6">
        <v>82931.399999999994</v>
      </c>
      <c r="T148" s="6">
        <v>70820.899999999994</v>
      </c>
      <c r="U148" s="6">
        <v>89433.5</v>
      </c>
      <c r="V148" s="6">
        <v>60721.2</v>
      </c>
      <c r="W148" s="6">
        <v>8935.7000000000007</v>
      </c>
      <c r="X148" s="6">
        <v>6612.8</v>
      </c>
      <c r="Y148" s="6">
        <v>794006.2</v>
      </c>
      <c r="Z148" s="6">
        <v>414940.3</v>
      </c>
      <c r="AA148" s="6">
        <v>1368669.5</v>
      </c>
      <c r="AB148" s="6">
        <v>135050.29999999999</v>
      </c>
      <c r="AC148" s="6">
        <v>303.7</v>
      </c>
      <c r="AD148" s="6">
        <v>12560</v>
      </c>
      <c r="AE148" s="6">
        <v>155734.1</v>
      </c>
      <c r="AF148" s="6">
        <v>85356.1</v>
      </c>
      <c r="AG148" s="6">
        <v>1369616.8</v>
      </c>
      <c r="AH148" s="6">
        <v>135306.6</v>
      </c>
      <c r="AI148" s="6">
        <v>1047.5</v>
      </c>
      <c r="AJ148" s="6">
        <v>2514</v>
      </c>
      <c r="AK148" s="6">
        <v>13989.6</v>
      </c>
      <c r="AL148" s="6">
        <v>10562.7</v>
      </c>
      <c r="AM148" s="6">
        <v>51029.7</v>
      </c>
      <c r="AN148" s="6">
        <v>40110.6</v>
      </c>
      <c r="AO148" s="6">
        <v>12132.8</v>
      </c>
      <c r="AP148" s="6">
        <v>9819.4</v>
      </c>
      <c r="AQ148" s="6">
        <v>19515.3</v>
      </c>
      <c r="AR148" s="6">
        <v>7727.4</v>
      </c>
      <c r="AS148" s="6">
        <v>8.4</v>
      </c>
      <c r="AT148" s="6">
        <v>13.2</v>
      </c>
      <c r="AU148" s="7"/>
      <c r="AV148" s="7"/>
      <c r="AW148" s="6">
        <v>35151.599999999999</v>
      </c>
      <c r="AX148" s="6">
        <v>16666.099999999999</v>
      </c>
      <c r="AY148" s="6">
        <v>32768.1</v>
      </c>
      <c r="AZ148" s="6">
        <v>14758.3</v>
      </c>
      <c r="BA148" s="6">
        <v>4483.3</v>
      </c>
      <c r="BB148" s="6">
        <v>1.96</v>
      </c>
      <c r="BC148" s="6">
        <v>0.97</v>
      </c>
      <c r="BD148" s="6">
        <v>0.36</v>
      </c>
      <c r="BE148" s="6">
        <v>0.06</v>
      </c>
      <c r="BF148" s="6">
        <v>17.606999999999999</v>
      </c>
      <c r="BG148" s="6">
        <v>11.545999999999999</v>
      </c>
      <c r="BH148" s="6">
        <v>124.5</v>
      </c>
      <c r="BI148" s="6">
        <v>436</v>
      </c>
      <c r="BJ148" s="6">
        <v>0.5</v>
      </c>
      <c r="BK148" s="6">
        <v>3824.5599999999995</v>
      </c>
      <c r="BL148" s="6">
        <v>24</v>
      </c>
      <c r="BM148" s="6">
        <v>0</v>
      </c>
      <c r="BN148" s="6">
        <v>0</v>
      </c>
      <c r="BO148" s="6">
        <v>6.6955306666666672E-2</v>
      </c>
      <c r="BP148" s="6">
        <v>0</v>
      </c>
    </row>
    <row r="149" spans="1:68" ht="12.5">
      <c r="A149" s="5">
        <v>41778</v>
      </c>
      <c r="B149" s="6">
        <v>2790</v>
      </c>
      <c r="C149" s="6">
        <v>1477.2</v>
      </c>
      <c r="D149" s="6">
        <v>4953.8999999999996</v>
      </c>
      <c r="E149" s="6"/>
      <c r="F149" s="6"/>
      <c r="G149" s="6"/>
      <c r="H149" s="6">
        <v>6.2</v>
      </c>
      <c r="I149" s="6">
        <v>3.8</v>
      </c>
      <c r="J149" s="6">
        <v>487871</v>
      </c>
      <c r="K149" s="6">
        <v>193836</v>
      </c>
      <c r="L149" s="6">
        <v>46700</v>
      </c>
      <c r="M149" s="6">
        <v>11</v>
      </c>
      <c r="N149" s="6">
        <v>17.899999999999999</v>
      </c>
      <c r="O149" s="6">
        <v>13838</v>
      </c>
      <c r="P149" s="6">
        <v>6427</v>
      </c>
      <c r="Q149" s="6">
        <v>163813.9</v>
      </c>
      <c r="R149" s="6">
        <v>131608.4</v>
      </c>
      <c r="S149" s="6">
        <v>82948</v>
      </c>
      <c r="T149" s="6">
        <v>70833.7</v>
      </c>
      <c r="U149" s="6">
        <v>89455.6</v>
      </c>
      <c r="V149" s="6">
        <v>60735.7</v>
      </c>
      <c r="W149" s="6">
        <v>8941.6</v>
      </c>
      <c r="X149" s="6">
        <v>6617.1</v>
      </c>
      <c r="Y149" s="6">
        <v>794215.2</v>
      </c>
      <c r="Z149" s="6">
        <v>415047.7</v>
      </c>
      <c r="AA149" s="6">
        <v>1368881</v>
      </c>
      <c r="AB149" s="6">
        <v>135074.29999999999</v>
      </c>
      <c r="AC149" s="6">
        <v>303.7</v>
      </c>
      <c r="AD149" s="6">
        <v>12560</v>
      </c>
      <c r="AE149" s="6">
        <v>156065.4</v>
      </c>
      <c r="AF149" s="6">
        <v>85522.8</v>
      </c>
      <c r="AG149" s="6">
        <v>1369950</v>
      </c>
      <c r="AH149" s="6">
        <v>135330.6</v>
      </c>
      <c r="AI149" s="6">
        <v>1047.5</v>
      </c>
      <c r="AJ149" s="6">
        <v>2514</v>
      </c>
      <c r="AK149" s="6">
        <v>13989.6</v>
      </c>
      <c r="AL149" s="6">
        <v>10562.7</v>
      </c>
      <c r="AM149" s="6">
        <v>51036.7</v>
      </c>
      <c r="AN149" s="6">
        <v>40115.4</v>
      </c>
      <c r="AO149" s="6">
        <v>12151.3</v>
      </c>
      <c r="AP149" s="6">
        <v>9834.2999999999993</v>
      </c>
      <c r="AQ149" s="6">
        <v>19538.3</v>
      </c>
      <c r="AR149" s="6">
        <v>7736.6</v>
      </c>
      <c r="AS149" s="6">
        <v>8.4</v>
      </c>
      <c r="AT149" s="6">
        <v>13.2</v>
      </c>
      <c r="AU149" s="7"/>
      <c r="AV149" s="7"/>
      <c r="AW149" s="6">
        <v>35286.800000000003</v>
      </c>
      <c r="AX149" s="6">
        <v>16731</v>
      </c>
      <c r="AY149" s="6">
        <v>32896.400000000001</v>
      </c>
      <c r="AZ149" s="6">
        <v>14816.2</v>
      </c>
      <c r="BA149" s="6">
        <v>4507.3</v>
      </c>
      <c r="BB149" s="6">
        <v>1.96</v>
      </c>
      <c r="BC149" s="6">
        <v>0.97</v>
      </c>
      <c r="BD149" s="6">
        <v>0.36</v>
      </c>
      <c r="BE149" s="6">
        <v>0.06</v>
      </c>
      <c r="BF149" s="6">
        <v>17.606999999999999</v>
      </c>
      <c r="BG149" s="6">
        <v>11.545999999999999</v>
      </c>
      <c r="BH149" s="6">
        <v>124.5</v>
      </c>
      <c r="BI149" s="6">
        <v>436</v>
      </c>
      <c r="BJ149" s="6">
        <v>0.5</v>
      </c>
      <c r="BK149" s="6">
        <v>3817.08</v>
      </c>
      <c r="BL149" s="6">
        <v>24</v>
      </c>
      <c r="BM149" s="6">
        <v>0</v>
      </c>
      <c r="BN149" s="6">
        <v>0</v>
      </c>
      <c r="BO149" s="6">
        <v>6.6875520000000008E-2</v>
      </c>
      <c r="BP149" s="6">
        <v>0</v>
      </c>
    </row>
    <row r="150" spans="1:68" ht="12.5">
      <c r="A150" s="5">
        <v>41779</v>
      </c>
      <c r="B150" s="6">
        <v>2791.2</v>
      </c>
      <c r="C150" s="6">
        <v>1477.8</v>
      </c>
      <c r="D150" s="6">
        <v>4955.2</v>
      </c>
      <c r="E150" s="6"/>
      <c r="F150" s="6"/>
      <c r="G150" s="6"/>
      <c r="H150" s="6">
        <v>6.2</v>
      </c>
      <c r="I150" s="6">
        <v>3.8</v>
      </c>
      <c r="J150" s="6">
        <v>488153</v>
      </c>
      <c r="K150" s="6">
        <v>193945.1</v>
      </c>
      <c r="L150" s="6">
        <v>46724</v>
      </c>
      <c r="M150" s="6">
        <v>11</v>
      </c>
      <c r="N150" s="6">
        <v>17.899999999999999</v>
      </c>
      <c r="O150" s="6">
        <v>13838</v>
      </c>
      <c r="P150" s="6">
        <v>6427</v>
      </c>
      <c r="Q150" s="6">
        <v>163846.20000000001</v>
      </c>
      <c r="R150" s="6">
        <v>131634.29999999999</v>
      </c>
      <c r="S150" s="6">
        <v>82965.5</v>
      </c>
      <c r="T150" s="6">
        <v>70847.100000000006</v>
      </c>
      <c r="U150" s="6">
        <v>89477.6</v>
      </c>
      <c r="V150" s="6">
        <v>60749.9</v>
      </c>
      <c r="W150" s="6">
        <v>8947.5</v>
      </c>
      <c r="X150" s="6">
        <v>6621.5</v>
      </c>
      <c r="Y150" s="6">
        <v>794423.6</v>
      </c>
      <c r="Z150" s="6">
        <v>415155.20000000001</v>
      </c>
      <c r="AA150" s="6">
        <v>1369091.5</v>
      </c>
      <c r="AB150" s="6">
        <v>135098.29999999999</v>
      </c>
      <c r="AC150" s="6">
        <v>303.7</v>
      </c>
      <c r="AD150" s="6">
        <v>12560</v>
      </c>
      <c r="AE150" s="6">
        <v>156400.20000000001</v>
      </c>
      <c r="AF150" s="6">
        <v>85691</v>
      </c>
      <c r="AG150" s="6">
        <v>1370286.3</v>
      </c>
      <c r="AH150" s="6">
        <v>135354.6</v>
      </c>
      <c r="AI150" s="6">
        <v>1047.5</v>
      </c>
      <c r="AJ150" s="6">
        <v>2514</v>
      </c>
      <c r="AK150" s="6">
        <v>13989.6</v>
      </c>
      <c r="AL150" s="6">
        <v>10562.7</v>
      </c>
      <c r="AM150" s="6">
        <v>51045.599999999999</v>
      </c>
      <c r="AN150" s="6">
        <v>40121.5</v>
      </c>
      <c r="AO150" s="6">
        <v>12169.6</v>
      </c>
      <c r="AP150" s="6">
        <v>9849</v>
      </c>
      <c r="AQ150" s="6">
        <v>19560.599999999999</v>
      </c>
      <c r="AR150" s="6">
        <v>7745.6</v>
      </c>
      <c r="AS150" s="6">
        <v>8.4</v>
      </c>
      <c r="AT150" s="6">
        <v>13.2</v>
      </c>
      <c r="AU150" s="7"/>
      <c r="AV150" s="7"/>
      <c r="AW150" s="6">
        <v>35422</v>
      </c>
      <c r="AX150" s="6">
        <v>16795.7</v>
      </c>
      <c r="AY150" s="6">
        <v>33024.699999999997</v>
      </c>
      <c r="AZ150" s="6">
        <v>14873.9</v>
      </c>
      <c r="BA150" s="6">
        <v>4531.3</v>
      </c>
      <c r="BB150" s="6">
        <v>1.96</v>
      </c>
      <c r="BC150" s="6">
        <v>0.97</v>
      </c>
      <c r="BD150" s="6">
        <v>0.36</v>
      </c>
      <c r="BE150" s="6">
        <v>0.06</v>
      </c>
      <c r="BF150" s="6">
        <v>17.606999999999999</v>
      </c>
      <c r="BG150" s="6">
        <v>11.545999999999999</v>
      </c>
      <c r="BH150" s="6">
        <v>124.5</v>
      </c>
      <c r="BI150" s="6">
        <v>436</v>
      </c>
      <c r="BJ150" s="6">
        <v>0.5</v>
      </c>
      <c r="BK150" s="6">
        <v>3824.5599999999995</v>
      </c>
      <c r="BL150" s="6">
        <v>24</v>
      </c>
      <c r="BM150" s="6">
        <v>0</v>
      </c>
      <c r="BN150" s="6">
        <v>0</v>
      </c>
      <c r="BO150" s="6">
        <v>6.6955306666666672E-2</v>
      </c>
      <c r="BP150" s="6">
        <v>0</v>
      </c>
    </row>
    <row r="151" spans="1:68" ht="12.5">
      <c r="A151" s="5">
        <v>41780</v>
      </c>
      <c r="B151" s="6">
        <v>2791.2</v>
      </c>
      <c r="C151" s="6">
        <v>1477.8</v>
      </c>
      <c r="D151" s="6">
        <v>4955.2</v>
      </c>
      <c r="E151" s="6"/>
      <c r="F151" s="6"/>
      <c r="G151" s="6"/>
      <c r="H151" s="6">
        <v>6.2</v>
      </c>
      <c r="I151" s="6">
        <v>3.8</v>
      </c>
      <c r="J151" s="6">
        <v>488438.2</v>
      </c>
      <c r="K151" s="6">
        <v>194055.6</v>
      </c>
      <c r="L151" s="6">
        <v>46748</v>
      </c>
      <c r="M151" s="6">
        <v>11</v>
      </c>
      <c r="N151" s="6">
        <v>17.899999999999999</v>
      </c>
      <c r="O151" s="6">
        <v>13838</v>
      </c>
      <c r="P151" s="6">
        <v>6427</v>
      </c>
      <c r="Q151" s="6">
        <v>163879.1</v>
      </c>
      <c r="R151" s="6">
        <v>131660.6</v>
      </c>
      <c r="S151" s="6">
        <v>82981.5</v>
      </c>
      <c r="T151" s="6">
        <v>70859.399999999994</v>
      </c>
      <c r="U151" s="6">
        <v>89500.4</v>
      </c>
      <c r="V151" s="6">
        <v>60764.7</v>
      </c>
      <c r="W151" s="6">
        <v>8953.4</v>
      </c>
      <c r="X151" s="6">
        <v>6625.7</v>
      </c>
      <c r="Y151" s="6">
        <v>794631.7</v>
      </c>
      <c r="Z151" s="6">
        <v>415257.4</v>
      </c>
      <c r="AA151" s="6">
        <v>1369302</v>
      </c>
      <c r="AB151" s="6">
        <v>135122.29999999999</v>
      </c>
      <c r="AC151" s="6">
        <v>303.7</v>
      </c>
      <c r="AD151" s="6">
        <v>12560</v>
      </c>
      <c r="AE151" s="6">
        <v>156736.4</v>
      </c>
      <c r="AF151" s="6">
        <v>85864.6</v>
      </c>
      <c r="AG151" s="6">
        <v>1370624</v>
      </c>
      <c r="AH151" s="6">
        <v>135378.6</v>
      </c>
      <c r="AI151" s="6">
        <v>1047.5</v>
      </c>
      <c r="AJ151" s="6">
        <v>2514</v>
      </c>
      <c r="AK151" s="6">
        <v>13989.6</v>
      </c>
      <c r="AL151" s="6">
        <v>10562.7</v>
      </c>
      <c r="AM151" s="6">
        <v>51053.1</v>
      </c>
      <c r="AN151" s="6">
        <v>40126.6</v>
      </c>
      <c r="AO151" s="6">
        <v>12187.9</v>
      </c>
      <c r="AP151" s="6">
        <v>9864</v>
      </c>
      <c r="AQ151" s="6">
        <v>19581.5</v>
      </c>
      <c r="AR151" s="6">
        <v>7754</v>
      </c>
      <c r="AS151" s="6">
        <v>8.4</v>
      </c>
      <c r="AT151" s="6">
        <v>13.2</v>
      </c>
      <c r="AU151" s="7"/>
      <c r="AV151" s="7"/>
      <c r="AW151" s="6">
        <v>35557.699999999997</v>
      </c>
      <c r="AX151" s="6">
        <v>16860.5</v>
      </c>
      <c r="AY151" s="6">
        <v>33153</v>
      </c>
      <c r="AZ151" s="6">
        <v>14932</v>
      </c>
      <c r="BA151" s="6">
        <v>4555.3</v>
      </c>
      <c r="BB151" s="6">
        <v>1.96</v>
      </c>
      <c r="BC151" s="6">
        <v>0.97</v>
      </c>
      <c r="BD151" s="6">
        <v>0.36</v>
      </c>
      <c r="BE151" s="6">
        <v>0.06</v>
      </c>
      <c r="BF151" s="6">
        <v>17.606999999999999</v>
      </c>
      <c r="BG151" s="6">
        <v>11.545999999999999</v>
      </c>
      <c r="BH151" s="6">
        <v>124.5</v>
      </c>
      <c r="BI151" s="6">
        <v>436</v>
      </c>
      <c r="BJ151" s="6">
        <v>0.5</v>
      </c>
      <c r="BK151" s="6">
        <v>3824.5599999999995</v>
      </c>
      <c r="BL151" s="6">
        <v>24</v>
      </c>
      <c r="BM151" s="6">
        <v>0</v>
      </c>
      <c r="BN151" s="6">
        <v>0</v>
      </c>
      <c r="BO151" s="6">
        <v>6.6955306666666672E-2</v>
      </c>
      <c r="BP151" s="6">
        <v>0</v>
      </c>
    </row>
    <row r="152" spans="1:68" ht="12.5">
      <c r="A152" s="5">
        <v>41781</v>
      </c>
      <c r="B152" s="6">
        <v>2791.2</v>
      </c>
      <c r="C152" s="6">
        <v>1477.8</v>
      </c>
      <c r="D152" s="6">
        <v>4955.2</v>
      </c>
      <c r="E152" s="6"/>
      <c r="F152" s="6"/>
      <c r="G152" s="6"/>
      <c r="H152" s="6">
        <v>6.2</v>
      </c>
      <c r="I152" s="6">
        <v>3.8</v>
      </c>
      <c r="J152" s="6">
        <v>488724</v>
      </c>
      <c r="K152" s="6">
        <v>194166.3</v>
      </c>
      <c r="L152" s="6">
        <v>46772</v>
      </c>
      <c r="M152" s="6">
        <v>11</v>
      </c>
      <c r="N152" s="6">
        <v>17.899999999999999</v>
      </c>
      <c r="O152" s="6">
        <v>13838</v>
      </c>
      <c r="P152" s="6">
        <v>6427</v>
      </c>
      <c r="Q152" s="6">
        <v>163911.5</v>
      </c>
      <c r="R152" s="6">
        <v>131686.5</v>
      </c>
      <c r="S152" s="6">
        <v>82998</v>
      </c>
      <c r="T152" s="6">
        <v>70872</v>
      </c>
      <c r="U152" s="6">
        <v>89522.7</v>
      </c>
      <c r="V152" s="6">
        <v>60779.4</v>
      </c>
      <c r="W152" s="6">
        <v>8959.2999999999993</v>
      </c>
      <c r="X152" s="6">
        <v>6630</v>
      </c>
      <c r="Y152" s="6">
        <v>794838</v>
      </c>
      <c r="Z152" s="6">
        <v>415359.7</v>
      </c>
      <c r="AA152" s="6">
        <v>1369510</v>
      </c>
      <c r="AB152" s="6">
        <v>135146.29999999999</v>
      </c>
      <c r="AC152" s="6">
        <v>303.7</v>
      </c>
      <c r="AD152" s="6">
        <v>12560</v>
      </c>
      <c r="AE152" s="6">
        <v>157074</v>
      </c>
      <c r="AF152" s="6">
        <v>86037.4</v>
      </c>
      <c r="AG152" s="6">
        <v>1370963.2</v>
      </c>
      <c r="AH152" s="6">
        <v>135402.6</v>
      </c>
      <c r="AI152" s="6">
        <v>1047.5</v>
      </c>
      <c r="AJ152" s="6">
        <v>2514</v>
      </c>
      <c r="AK152" s="6">
        <v>13989.6</v>
      </c>
      <c r="AL152" s="6">
        <v>10562.7</v>
      </c>
      <c r="AM152" s="6">
        <v>51060</v>
      </c>
      <c r="AN152" s="6">
        <v>40131.199999999997</v>
      </c>
      <c r="AO152" s="6">
        <v>12206.2</v>
      </c>
      <c r="AP152" s="6">
        <v>9878.9</v>
      </c>
      <c r="AQ152" s="6">
        <v>19604.3</v>
      </c>
      <c r="AR152" s="6">
        <v>7763</v>
      </c>
      <c r="AS152" s="6">
        <v>8.4</v>
      </c>
      <c r="AT152" s="6">
        <v>13.2</v>
      </c>
      <c r="AU152" s="7"/>
      <c r="AV152" s="7"/>
      <c r="AW152" s="6">
        <v>35692</v>
      </c>
      <c r="AX152" s="6">
        <v>16924.900000000001</v>
      </c>
      <c r="AY152" s="6">
        <v>33281</v>
      </c>
      <c r="AZ152" s="6">
        <v>14989</v>
      </c>
      <c r="BA152" s="6">
        <v>4579.3</v>
      </c>
      <c r="BB152" s="6">
        <v>1.96</v>
      </c>
      <c r="BC152" s="6">
        <v>0.97</v>
      </c>
      <c r="BD152" s="6">
        <v>0.36</v>
      </c>
      <c r="BE152" s="6">
        <v>0.06</v>
      </c>
      <c r="BF152" s="6">
        <v>17.606999999999999</v>
      </c>
      <c r="BG152" s="6">
        <v>11.545999999999999</v>
      </c>
      <c r="BH152" s="6">
        <v>124.5</v>
      </c>
      <c r="BI152" s="6">
        <v>436</v>
      </c>
      <c r="BJ152" s="6">
        <v>0.5</v>
      </c>
      <c r="BK152" s="6">
        <v>3854.4799999999996</v>
      </c>
      <c r="BL152" s="6">
        <v>24</v>
      </c>
      <c r="BM152" s="6">
        <v>0</v>
      </c>
      <c r="BN152" s="6">
        <v>0</v>
      </c>
      <c r="BO152" s="6">
        <v>6.7274453333333317E-2</v>
      </c>
      <c r="BP152" s="6">
        <v>0</v>
      </c>
    </row>
    <row r="153" spans="1:68" ht="12.5">
      <c r="A153" s="5">
        <v>41782</v>
      </c>
      <c r="B153" s="6">
        <v>2791.2</v>
      </c>
      <c r="C153" s="6">
        <v>1477.8</v>
      </c>
      <c r="D153" s="6">
        <v>4955.2</v>
      </c>
      <c r="E153" s="6"/>
      <c r="F153" s="6"/>
      <c r="G153" s="6"/>
      <c r="H153" s="6">
        <v>6.2</v>
      </c>
      <c r="I153" s="6">
        <v>3.8</v>
      </c>
      <c r="J153" s="6">
        <v>489012.5</v>
      </c>
      <c r="K153" s="6">
        <v>194277.7</v>
      </c>
      <c r="L153" s="6">
        <v>46796</v>
      </c>
      <c r="M153" s="6">
        <v>11</v>
      </c>
      <c r="N153" s="6">
        <v>17.899999999999999</v>
      </c>
      <c r="O153" s="6">
        <v>13838</v>
      </c>
      <c r="P153" s="6">
        <v>6427</v>
      </c>
      <c r="Q153" s="6">
        <v>163943.70000000001</v>
      </c>
      <c r="R153" s="6">
        <v>131712.4</v>
      </c>
      <c r="S153" s="6">
        <v>83014.8</v>
      </c>
      <c r="T153" s="6">
        <v>70885</v>
      </c>
      <c r="U153" s="6">
        <v>89545.4</v>
      </c>
      <c r="V153" s="6">
        <v>60794</v>
      </c>
      <c r="W153" s="6">
        <v>8965.2000000000007</v>
      </c>
      <c r="X153" s="6">
        <v>6634.3</v>
      </c>
      <c r="Y153" s="6">
        <v>795045.7</v>
      </c>
      <c r="Z153" s="6">
        <v>415462.5</v>
      </c>
      <c r="AA153" s="6">
        <v>1369721.3</v>
      </c>
      <c r="AB153" s="6">
        <v>135170.29999999999</v>
      </c>
      <c r="AC153" s="6">
        <v>303.7</v>
      </c>
      <c r="AD153" s="6">
        <v>12560</v>
      </c>
      <c r="AE153" s="6">
        <v>157412.5</v>
      </c>
      <c r="AF153" s="6">
        <v>86211.1</v>
      </c>
      <c r="AG153" s="6">
        <v>1371305.8</v>
      </c>
      <c r="AH153" s="6">
        <v>135426.6</v>
      </c>
      <c r="AI153" s="6">
        <v>1047.5</v>
      </c>
      <c r="AJ153" s="6">
        <v>2514</v>
      </c>
      <c r="AK153" s="6">
        <v>13989.6</v>
      </c>
      <c r="AL153" s="6">
        <v>10562.7</v>
      </c>
      <c r="AM153" s="6">
        <v>51069</v>
      </c>
      <c r="AN153" s="6">
        <v>40137</v>
      </c>
      <c r="AO153" s="6">
        <v>12224.5</v>
      </c>
      <c r="AP153" s="6">
        <v>9893.9</v>
      </c>
      <c r="AQ153" s="6">
        <v>19622.400000000001</v>
      </c>
      <c r="AR153" s="6">
        <v>7770</v>
      </c>
      <c r="AS153" s="6">
        <v>8.4</v>
      </c>
      <c r="AT153" s="6">
        <v>13.2</v>
      </c>
      <c r="AU153" s="7"/>
      <c r="AV153" s="7"/>
      <c r="AW153" s="6">
        <v>35827</v>
      </c>
      <c r="AX153" s="6">
        <v>16989.8</v>
      </c>
      <c r="AY153" s="6">
        <v>33410</v>
      </c>
      <c r="AZ153" s="6">
        <v>15047</v>
      </c>
      <c r="BA153" s="6">
        <v>4603.3</v>
      </c>
      <c r="BB153" s="6">
        <v>1.96</v>
      </c>
      <c r="BC153" s="6">
        <v>0.97</v>
      </c>
      <c r="BD153" s="6">
        <v>0.36</v>
      </c>
      <c r="BE153" s="6">
        <v>0.06</v>
      </c>
      <c r="BF153" s="6">
        <v>17.687999999999999</v>
      </c>
      <c r="BG153" s="6">
        <v>11.603999999999999</v>
      </c>
      <c r="BH153" s="6">
        <v>125</v>
      </c>
      <c r="BI153" s="6">
        <v>436</v>
      </c>
      <c r="BJ153" s="6">
        <v>0.5</v>
      </c>
      <c r="BK153" s="6">
        <v>3817.08</v>
      </c>
      <c r="BL153" s="6">
        <v>24</v>
      </c>
      <c r="BM153" s="6">
        <v>0</v>
      </c>
      <c r="BN153" s="6">
        <v>0</v>
      </c>
      <c r="BO153" s="6">
        <v>6.6875520000000008E-2</v>
      </c>
      <c r="BP153" s="6">
        <v>0</v>
      </c>
    </row>
    <row r="154" spans="1:68" ht="12.5">
      <c r="A154" s="5">
        <v>41783</v>
      </c>
      <c r="B154" s="6">
        <v>2791.2</v>
      </c>
      <c r="C154" s="6">
        <v>1477.8</v>
      </c>
      <c r="D154" s="6">
        <v>4955.2</v>
      </c>
      <c r="E154" s="6"/>
      <c r="F154" s="6"/>
      <c r="G154" s="6"/>
      <c r="H154" s="6">
        <v>6.2</v>
      </c>
      <c r="I154" s="6">
        <v>3.8</v>
      </c>
      <c r="J154" s="6">
        <v>489299.9</v>
      </c>
      <c r="K154" s="6">
        <v>194388.9</v>
      </c>
      <c r="L154" s="6">
        <v>46820</v>
      </c>
      <c r="M154" s="6">
        <v>11</v>
      </c>
      <c r="N154" s="6">
        <v>17.899999999999999</v>
      </c>
      <c r="O154" s="6">
        <v>13838</v>
      </c>
      <c r="P154" s="6">
        <v>6427</v>
      </c>
      <c r="Q154" s="6">
        <v>163976.1</v>
      </c>
      <c r="R154" s="6">
        <v>131738.4</v>
      </c>
      <c r="S154" s="6">
        <v>83032</v>
      </c>
      <c r="T154" s="6">
        <v>70898.100000000006</v>
      </c>
      <c r="U154" s="6">
        <v>89567.1</v>
      </c>
      <c r="V154" s="6">
        <v>60808.4</v>
      </c>
      <c r="W154" s="6">
        <v>8971.1</v>
      </c>
      <c r="X154" s="6">
        <v>6638.6</v>
      </c>
      <c r="Y154" s="6">
        <v>795253.7</v>
      </c>
      <c r="Z154" s="6">
        <v>415565.3</v>
      </c>
      <c r="AA154" s="6">
        <v>1369928.9</v>
      </c>
      <c r="AB154" s="6">
        <v>135194.29999999999</v>
      </c>
      <c r="AC154" s="6">
        <v>303.7</v>
      </c>
      <c r="AD154" s="6">
        <v>12560</v>
      </c>
      <c r="AE154" s="6">
        <v>157751.70000000001</v>
      </c>
      <c r="AF154" s="6">
        <v>86385.1</v>
      </c>
      <c r="AG154" s="6">
        <v>1371644.2</v>
      </c>
      <c r="AH154" s="6">
        <v>135450.6</v>
      </c>
      <c r="AI154" s="6">
        <v>1047.5</v>
      </c>
      <c r="AJ154" s="6">
        <v>2514</v>
      </c>
      <c r="AK154" s="6">
        <v>13989.6</v>
      </c>
      <c r="AL154" s="6">
        <v>10562.7</v>
      </c>
      <c r="AM154" s="6">
        <v>51078.3</v>
      </c>
      <c r="AN154" s="6">
        <v>40144</v>
      </c>
      <c r="AO154" s="6">
        <v>12242.6</v>
      </c>
      <c r="AP154" s="6">
        <v>9908.6</v>
      </c>
      <c r="AQ154" s="6">
        <v>19643.8</v>
      </c>
      <c r="AR154" s="6">
        <v>7778.8</v>
      </c>
      <c r="AS154" s="6">
        <v>8.4</v>
      </c>
      <c r="AT154" s="6">
        <v>13.2</v>
      </c>
      <c r="AU154" s="7"/>
      <c r="AV154" s="7"/>
      <c r="AW154" s="6">
        <v>35963.1</v>
      </c>
      <c r="AX154" s="6">
        <v>17054.599999999999</v>
      </c>
      <c r="AY154" s="6">
        <v>33539</v>
      </c>
      <c r="AZ154" s="6">
        <v>15105</v>
      </c>
      <c r="BA154" s="6">
        <v>4627.3</v>
      </c>
      <c r="BB154" s="6">
        <v>1.96</v>
      </c>
      <c r="BC154" s="6">
        <v>0.97</v>
      </c>
      <c r="BD154" s="6">
        <v>0.36</v>
      </c>
      <c r="BE154" s="6">
        <v>0.06</v>
      </c>
      <c r="BF154" s="6">
        <v>17.687999999999999</v>
      </c>
      <c r="BG154" s="6">
        <v>11.603999999999999</v>
      </c>
      <c r="BH154" s="6">
        <v>125</v>
      </c>
      <c r="BI154" s="6">
        <v>436</v>
      </c>
      <c r="BJ154" s="6">
        <v>0.5</v>
      </c>
      <c r="BK154" s="6">
        <v>2682.0756666666666</v>
      </c>
      <c r="BL154" s="6">
        <v>16.7</v>
      </c>
      <c r="BM154" s="6">
        <v>0</v>
      </c>
      <c r="BN154" s="6">
        <v>0</v>
      </c>
      <c r="BO154" s="6">
        <v>4.6811807111111103E-2</v>
      </c>
      <c r="BP154" s="6">
        <v>0</v>
      </c>
    </row>
    <row r="155" spans="1:68" ht="12.5">
      <c r="A155" s="5">
        <v>41784</v>
      </c>
      <c r="B155" s="6">
        <v>2791.2</v>
      </c>
      <c r="C155" s="6">
        <v>1477.8</v>
      </c>
      <c r="D155" s="6">
        <v>4955.2</v>
      </c>
      <c r="E155" s="6"/>
      <c r="F155" s="6"/>
      <c r="G155" s="6"/>
      <c r="H155" s="6">
        <v>6.2</v>
      </c>
      <c r="I155" s="6">
        <v>3.8</v>
      </c>
      <c r="J155" s="6">
        <v>489578.2</v>
      </c>
      <c r="K155" s="6">
        <v>194497</v>
      </c>
      <c r="L155" s="6">
        <v>46844</v>
      </c>
      <c r="M155" s="6">
        <v>11</v>
      </c>
      <c r="N155" s="6">
        <v>17.899999999999999</v>
      </c>
      <c r="O155" s="6">
        <v>13838</v>
      </c>
      <c r="P155" s="6">
        <v>6427</v>
      </c>
      <c r="Q155" s="6">
        <v>164008</v>
      </c>
      <c r="R155" s="6">
        <v>131764.1</v>
      </c>
      <c r="S155" s="6">
        <v>83048.800000000003</v>
      </c>
      <c r="T155" s="6">
        <v>70910.8</v>
      </c>
      <c r="U155" s="6">
        <v>89589.3</v>
      </c>
      <c r="V155" s="6">
        <v>60823</v>
      </c>
      <c r="W155" s="6">
        <v>8977.1</v>
      </c>
      <c r="X155" s="6">
        <v>6643</v>
      </c>
      <c r="Y155" s="6">
        <v>795461.3</v>
      </c>
      <c r="Z155" s="6">
        <v>415666.1</v>
      </c>
      <c r="AA155" s="6">
        <v>1370135.9</v>
      </c>
      <c r="AB155" s="6">
        <v>135218.29999999999</v>
      </c>
      <c r="AC155" s="6">
        <v>303.7</v>
      </c>
      <c r="AD155" s="6">
        <v>12560</v>
      </c>
      <c r="AE155" s="6">
        <v>158082.29999999999</v>
      </c>
      <c r="AF155" s="6">
        <v>86557.3</v>
      </c>
      <c r="AG155" s="6">
        <v>1371976.2</v>
      </c>
      <c r="AH155" s="6">
        <v>135474.6</v>
      </c>
      <c r="AI155" s="6">
        <v>1047.5</v>
      </c>
      <c r="AJ155" s="6">
        <v>2514</v>
      </c>
      <c r="AK155" s="6">
        <v>13989.6</v>
      </c>
      <c r="AL155" s="6">
        <v>10562.7</v>
      </c>
      <c r="AM155" s="6">
        <v>51087.7</v>
      </c>
      <c r="AN155" s="6">
        <v>40150.6</v>
      </c>
      <c r="AO155" s="6">
        <v>12260.3</v>
      </c>
      <c r="AP155" s="6">
        <v>9923</v>
      </c>
      <c r="AQ155" s="6">
        <v>19665.7</v>
      </c>
      <c r="AR155" s="6">
        <v>7787.7</v>
      </c>
      <c r="AS155" s="6">
        <v>8.4</v>
      </c>
      <c r="AT155" s="6">
        <v>13.2</v>
      </c>
      <c r="AU155" s="7"/>
      <c r="AV155" s="7"/>
      <c r="AW155" s="6">
        <v>36098.199999999997</v>
      </c>
      <c r="AX155" s="6">
        <v>17119.3</v>
      </c>
      <c r="AY155" s="6">
        <v>33666</v>
      </c>
      <c r="AZ155" s="6">
        <v>15162</v>
      </c>
      <c r="BA155" s="6">
        <v>4651.3</v>
      </c>
      <c r="BB155" s="6">
        <v>1.96</v>
      </c>
      <c r="BC155" s="6">
        <v>0.97</v>
      </c>
      <c r="BD155" s="6">
        <v>0.36</v>
      </c>
      <c r="BE155" s="6">
        <v>0.06</v>
      </c>
      <c r="BF155" s="6">
        <v>17.687999999999999</v>
      </c>
      <c r="BG155" s="6">
        <v>11.603999999999999</v>
      </c>
      <c r="BH155" s="6">
        <v>125</v>
      </c>
      <c r="BI155" s="6">
        <v>436</v>
      </c>
      <c r="BJ155" s="6">
        <v>0.5</v>
      </c>
      <c r="BK155" s="6">
        <v>3817.08</v>
      </c>
      <c r="BL155" s="6">
        <v>24</v>
      </c>
      <c r="BM155" s="6">
        <v>0</v>
      </c>
      <c r="BN155" s="6">
        <v>0</v>
      </c>
      <c r="BO155" s="6">
        <v>6.6875520000000008E-2</v>
      </c>
      <c r="BP155" s="6">
        <v>0</v>
      </c>
    </row>
    <row r="156" spans="1:68" ht="12.5">
      <c r="A156" s="5">
        <v>41785</v>
      </c>
      <c r="B156" s="6">
        <v>2791.2</v>
      </c>
      <c r="C156" s="6">
        <v>1477.8</v>
      </c>
      <c r="D156" s="6">
        <v>4955.2</v>
      </c>
      <c r="E156" s="6"/>
      <c r="F156" s="6"/>
      <c r="G156" s="6"/>
      <c r="H156" s="6">
        <v>6.2</v>
      </c>
      <c r="I156" s="6">
        <v>3.8</v>
      </c>
      <c r="J156" s="6">
        <v>489855.4</v>
      </c>
      <c r="K156" s="6">
        <v>194604.5</v>
      </c>
      <c r="L156" s="6">
        <v>46868</v>
      </c>
      <c r="M156" s="6">
        <v>11</v>
      </c>
      <c r="N156" s="6">
        <v>17.899999999999999</v>
      </c>
      <c r="O156" s="6">
        <v>13838</v>
      </c>
      <c r="P156" s="6">
        <v>6427</v>
      </c>
      <c r="Q156" s="6">
        <v>164039.5</v>
      </c>
      <c r="R156" s="6">
        <v>131789.5</v>
      </c>
      <c r="S156" s="6">
        <v>83064.7</v>
      </c>
      <c r="T156" s="6">
        <v>70923</v>
      </c>
      <c r="U156" s="6">
        <v>89609.9</v>
      </c>
      <c r="V156" s="6">
        <v>60836.800000000003</v>
      </c>
      <c r="W156" s="6">
        <v>8983</v>
      </c>
      <c r="X156" s="6">
        <v>6647.3</v>
      </c>
      <c r="Y156" s="6">
        <v>795668.8</v>
      </c>
      <c r="Z156" s="6">
        <v>415770.3</v>
      </c>
      <c r="AA156" s="6">
        <v>1370345</v>
      </c>
      <c r="AB156" s="6">
        <v>135242.29999999999</v>
      </c>
      <c r="AC156" s="6">
        <v>303.7</v>
      </c>
      <c r="AD156" s="6">
        <v>12560</v>
      </c>
      <c r="AE156" s="6">
        <v>158406.70000000001</v>
      </c>
      <c r="AF156" s="6">
        <v>86722.5</v>
      </c>
      <c r="AG156" s="6">
        <v>1372302.2</v>
      </c>
      <c r="AH156" s="6">
        <v>135498.6</v>
      </c>
      <c r="AI156" s="6">
        <v>1047.5</v>
      </c>
      <c r="AJ156" s="6">
        <v>2514</v>
      </c>
      <c r="AK156" s="6">
        <v>13989.6</v>
      </c>
      <c r="AL156" s="6">
        <v>10562.7</v>
      </c>
      <c r="AM156" s="6">
        <v>51097.1</v>
      </c>
      <c r="AN156" s="6">
        <v>40157.199999999997</v>
      </c>
      <c r="AO156" s="6">
        <v>12278</v>
      </c>
      <c r="AP156" s="6">
        <v>9937.2000000000007</v>
      </c>
      <c r="AQ156" s="6">
        <v>19685.8</v>
      </c>
      <c r="AR156" s="6">
        <v>7795.7</v>
      </c>
      <c r="AS156" s="6">
        <v>8.4</v>
      </c>
      <c r="AT156" s="6">
        <v>13.2</v>
      </c>
      <c r="AU156" s="7"/>
      <c r="AV156" s="7"/>
      <c r="AW156" s="6">
        <v>36232.9</v>
      </c>
      <c r="AX156" s="6">
        <v>17183.8</v>
      </c>
      <c r="AY156" s="6">
        <v>33795</v>
      </c>
      <c r="AZ156" s="6">
        <v>15220</v>
      </c>
      <c r="BA156" s="6">
        <v>4675.3</v>
      </c>
      <c r="BB156" s="6">
        <v>1.96</v>
      </c>
      <c r="BC156" s="6">
        <v>0.97</v>
      </c>
      <c r="BD156" s="6">
        <v>0.36</v>
      </c>
      <c r="BE156" s="6">
        <v>0.06</v>
      </c>
      <c r="BF156" s="6">
        <v>17.687999999999999</v>
      </c>
      <c r="BG156" s="6">
        <v>11.603999999999999</v>
      </c>
      <c r="BH156" s="6">
        <v>125</v>
      </c>
      <c r="BI156" s="6">
        <v>436</v>
      </c>
      <c r="BJ156" s="6">
        <v>0.5</v>
      </c>
      <c r="BK156" s="6">
        <v>3854.4799999999996</v>
      </c>
      <c r="BL156" s="6">
        <v>24</v>
      </c>
      <c r="BM156" s="6">
        <v>0</v>
      </c>
      <c r="BN156" s="6">
        <v>0</v>
      </c>
      <c r="BO156" s="6">
        <v>6.7274453333333317E-2</v>
      </c>
      <c r="BP156" s="6">
        <v>0</v>
      </c>
    </row>
    <row r="157" spans="1:68" ht="12.5">
      <c r="A157" s="5">
        <v>41786</v>
      </c>
      <c r="B157" s="6">
        <v>2791.2</v>
      </c>
      <c r="C157" s="6">
        <v>1477.8</v>
      </c>
      <c r="D157" s="6">
        <v>4955.2</v>
      </c>
      <c r="E157" s="6"/>
      <c r="F157" s="6"/>
      <c r="G157" s="6"/>
      <c r="H157" s="6">
        <v>6.2</v>
      </c>
      <c r="I157" s="6">
        <v>3.8</v>
      </c>
      <c r="J157" s="6">
        <v>490134.5</v>
      </c>
      <c r="K157" s="6">
        <v>194712.6</v>
      </c>
      <c r="L157" s="6">
        <v>46892</v>
      </c>
      <c r="M157" s="6">
        <v>11</v>
      </c>
      <c r="N157" s="6">
        <v>17.899999999999999</v>
      </c>
      <c r="O157" s="6">
        <v>13838</v>
      </c>
      <c r="P157" s="6">
        <v>6427</v>
      </c>
      <c r="Q157" s="6">
        <v>164071.6</v>
      </c>
      <c r="R157" s="6">
        <v>131815.20000000001</v>
      </c>
      <c r="S157" s="6">
        <v>83080.2</v>
      </c>
      <c r="T157" s="6">
        <v>70934.5</v>
      </c>
      <c r="U157" s="6">
        <v>89631.8</v>
      </c>
      <c r="V157" s="6">
        <v>60851.1</v>
      </c>
      <c r="W157" s="6">
        <v>8988.7999999999993</v>
      </c>
      <c r="X157" s="6">
        <v>6651.5</v>
      </c>
      <c r="Y157" s="6">
        <v>795877.5</v>
      </c>
      <c r="Z157" s="6">
        <v>415876.2</v>
      </c>
      <c r="AA157" s="6">
        <v>1370552.9</v>
      </c>
      <c r="AB157" s="6">
        <v>135266.29999999999</v>
      </c>
      <c r="AC157" s="6">
        <v>303.7</v>
      </c>
      <c r="AD157" s="6">
        <v>12560</v>
      </c>
      <c r="AE157" s="6">
        <v>158734.5</v>
      </c>
      <c r="AF157" s="6">
        <v>86886.2</v>
      </c>
      <c r="AG157" s="6">
        <v>1372631.7</v>
      </c>
      <c r="AH157" s="6">
        <v>135522.6</v>
      </c>
      <c r="AI157" s="6">
        <v>1047.5</v>
      </c>
      <c r="AJ157" s="6">
        <v>2514</v>
      </c>
      <c r="AK157" s="6">
        <v>13989.6</v>
      </c>
      <c r="AL157" s="6">
        <v>10562.7</v>
      </c>
      <c r="AM157" s="6">
        <v>51103.9</v>
      </c>
      <c r="AN157" s="6">
        <v>40161.699999999997</v>
      </c>
      <c r="AO157" s="6">
        <v>12295.9</v>
      </c>
      <c r="AP157" s="6">
        <v>9951.4</v>
      </c>
      <c r="AQ157" s="6">
        <v>19708.7</v>
      </c>
      <c r="AR157" s="6">
        <v>7804.9</v>
      </c>
      <c r="AS157" s="6">
        <v>8.4</v>
      </c>
      <c r="AT157" s="6">
        <v>13.2</v>
      </c>
      <c r="AU157" s="7"/>
      <c r="AV157" s="7"/>
      <c r="AW157" s="6">
        <v>36367.800000000003</v>
      </c>
      <c r="AX157" s="6">
        <v>17248.3</v>
      </c>
      <c r="AY157" s="6">
        <v>33923</v>
      </c>
      <c r="AZ157" s="6">
        <v>15278</v>
      </c>
      <c r="BA157" s="6">
        <v>4699.3</v>
      </c>
      <c r="BB157" s="6">
        <v>1.96</v>
      </c>
      <c r="BC157" s="6">
        <v>0.97</v>
      </c>
      <c r="BD157" s="6">
        <v>0.36</v>
      </c>
      <c r="BE157" s="6">
        <v>0.06</v>
      </c>
      <c r="BF157" s="6">
        <v>17.687999999999999</v>
      </c>
      <c r="BG157" s="6">
        <v>11.603999999999999</v>
      </c>
      <c r="BH157" s="6">
        <v>125</v>
      </c>
      <c r="BI157" s="6">
        <v>436</v>
      </c>
      <c r="BJ157" s="6">
        <v>0.5</v>
      </c>
      <c r="BK157" s="6">
        <v>3823.0639999999999</v>
      </c>
      <c r="BL157" s="6">
        <v>24</v>
      </c>
      <c r="BM157" s="6">
        <v>0</v>
      </c>
      <c r="BN157" s="6">
        <v>0</v>
      </c>
      <c r="BO157" s="6">
        <v>6.6939349333333328E-2</v>
      </c>
      <c r="BP157" s="6">
        <v>0</v>
      </c>
    </row>
    <row r="158" spans="1:68" ht="12.5">
      <c r="A158" s="5">
        <v>41787</v>
      </c>
      <c r="B158" s="6">
        <v>2791.2</v>
      </c>
      <c r="C158" s="6">
        <v>1477.8</v>
      </c>
      <c r="D158" s="6">
        <v>4955.2</v>
      </c>
      <c r="E158" s="6"/>
      <c r="F158" s="6"/>
      <c r="G158" s="6"/>
      <c r="H158" s="6">
        <v>6.2</v>
      </c>
      <c r="I158" s="6">
        <v>3.8</v>
      </c>
      <c r="J158" s="6">
        <v>490393.5</v>
      </c>
      <c r="K158" s="6">
        <v>194813.2</v>
      </c>
      <c r="L158" s="6">
        <v>46915</v>
      </c>
      <c r="M158" s="6">
        <v>11.1</v>
      </c>
      <c r="N158" s="6">
        <v>18.100000000000001</v>
      </c>
      <c r="O158" s="6">
        <v>13838</v>
      </c>
      <c r="P158" s="6">
        <v>6427</v>
      </c>
      <c r="Q158" s="6">
        <v>164103.29999999999</v>
      </c>
      <c r="R158" s="6">
        <v>131840.79999999999</v>
      </c>
      <c r="S158" s="6">
        <v>83097.3</v>
      </c>
      <c r="T158" s="6">
        <v>70947.199999999997</v>
      </c>
      <c r="U158" s="6">
        <v>89654</v>
      </c>
      <c r="V158" s="6">
        <v>60865.8</v>
      </c>
      <c r="W158" s="6">
        <v>8994.6</v>
      </c>
      <c r="X158" s="6">
        <v>6655.7</v>
      </c>
      <c r="Y158" s="6">
        <v>796072.4</v>
      </c>
      <c r="Z158" s="6">
        <v>415973.9</v>
      </c>
      <c r="AA158" s="6">
        <v>1370748.5</v>
      </c>
      <c r="AB158" s="6">
        <v>135290.29999999999</v>
      </c>
      <c r="AC158" s="6">
        <v>303.7</v>
      </c>
      <c r="AD158" s="6">
        <v>12560</v>
      </c>
      <c r="AE158" s="6">
        <v>159052.29999999999</v>
      </c>
      <c r="AF158" s="6">
        <v>87048.9</v>
      </c>
      <c r="AG158" s="6">
        <v>1372951.4</v>
      </c>
      <c r="AH158" s="6">
        <v>135546.6</v>
      </c>
      <c r="AI158" s="6">
        <v>1047.5</v>
      </c>
      <c r="AJ158" s="6">
        <v>2514</v>
      </c>
      <c r="AK158" s="6">
        <v>13989.6</v>
      </c>
      <c r="AL158" s="6">
        <v>10562.7</v>
      </c>
      <c r="AM158" s="6">
        <v>51113.1</v>
      </c>
      <c r="AN158" s="6">
        <v>40168.1</v>
      </c>
      <c r="AO158" s="6">
        <v>12313.5</v>
      </c>
      <c r="AP158" s="6">
        <v>9965.5</v>
      </c>
      <c r="AQ158" s="6">
        <v>19734.099999999999</v>
      </c>
      <c r="AR158" s="6">
        <v>7815</v>
      </c>
      <c r="AS158" s="6">
        <v>8.4</v>
      </c>
      <c r="AT158" s="6">
        <v>13.2</v>
      </c>
      <c r="AU158" s="7"/>
      <c r="AV158" s="7"/>
      <c r="AW158" s="6">
        <v>36494.400000000001</v>
      </c>
      <c r="AX158" s="6">
        <v>17308.7</v>
      </c>
      <c r="AY158" s="6">
        <v>34042.9</v>
      </c>
      <c r="AZ158" s="6">
        <v>15331.8</v>
      </c>
      <c r="BA158" s="6">
        <v>4722.2</v>
      </c>
      <c r="BB158" s="6">
        <v>1.96</v>
      </c>
      <c r="BC158" s="6">
        <v>0.97</v>
      </c>
      <c r="BD158" s="6">
        <v>0.36</v>
      </c>
      <c r="BE158" s="6">
        <v>0.06</v>
      </c>
      <c r="BF158" s="6">
        <v>17.699000000000002</v>
      </c>
      <c r="BG158" s="6">
        <v>11.61</v>
      </c>
      <c r="BH158" s="6">
        <v>125.2</v>
      </c>
      <c r="BI158" s="6">
        <v>436.2</v>
      </c>
      <c r="BJ158" s="6">
        <v>0.5</v>
      </c>
      <c r="BK158" s="6">
        <v>3854.4799999999996</v>
      </c>
      <c r="BL158" s="6">
        <v>24</v>
      </c>
      <c r="BM158" s="6">
        <v>0</v>
      </c>
      <c r="BN158" s="6">
        <v>0</v>
      </c>
      <c r="BO158" s="6">
        <v>6.7274453333333317E-2</v>
      </c>
      <c r="BP158" s="6">
        <v>0</v>
      </c>
    </row>
    <row r="159" spans="1:68" ht="12.5">
      <c r="A159" s="5">
        <v>41788</v>
      </c>
      <c r="B159" s="6">
        <v>2791.9</v>
      </c>
      <c r="C159" s="6">
        <v>1478.2</v>
      </c>
      <c r="D159" s="6">
        <v>4956.1000000000004</v>
      </c>
      <c r="E159" s="6"/>
      <c r="F159" s="6"/>
      <c r="G159" s="6"/>
      <c r="H159" s="6">
        <v>6.2</v>
      </c>
      <c r="I159" s="6">
        <v>3.8</v>
      </c>
      <c r="J159" s="6">
        <v>490673</v>
      </c>
      <c r="K159" s="6">
        <v>194921.8</v>
      </c>
      <c r="L159" s="6">
        <v>46939</v>
      </c>
      <c r="M159" s="6">
        <v>11.1</v>
      </c>
      <c r="N159" s="6">
        <v>18.100000000000001</v>
      </c>
      <c r="O159" s="6">
        <v>13838</v>
      </c>
      <c r="P159" s="6">
        <v>6427</v>
      </c>
      <c r="Q159" s="6">
        <v>164134.79999999999</v>
      </c>
      <c r="R159" s="6">
        <v>131863.29999999999</v>
      </c>
      <c r="S159" s="6">
        <v>83113.600000000006</v>
      </c>
      <c r="T159" s="6">
        <v>70959.7</v>
      </c>
      <c r="U159" s="6">
        <v>89675.199999999997</v>
      </c>
      <c r="V159" s="6">
        <v>60879.8</v>
      </c>
      <c r="W159" s="6">
        <v>9000.2999999999993</v>
      </c>
      <c r="X159" s="6">
        <v>6659.9</v>
      </c>
      <c r="Y159" s="6">
        <v>796279.9</v>
      </c>
      <c r="Z159" s="6">
        <v>416071.1</v>
      </c>
      <c r="AA159" s="6">
        <v>1370957.5</v>
      </c>
      <c r="AB159" s="6">
        <v>135314.29999999999</v>
      </c>
      <c r="AC159" s="6">
        <v>303.7</v>
      </c>
      <c r="AD159" s="6">
        <v>12560</v>
      </c>
      <c r="AE159" s="6">
        <v>159378.9</v>
      </c>
      <c r="AF159" s="6">
        <v>87222.5</v>
      </c>
      <c r="AG159" s="6">
        <v>1373279.7</v>
      </c>
      <c r="AH159" s="6">
        <v>135570.6</v>
      </c>
      <c r="AI159" s="6">
        <v>1047.5</v>
      </c>
      <c r="AJ159" s="6">
        <v>2514</v>
      </c>
      <c r="AK159" s="6">
        <v>13989.6</v>
      </c>
      <c r="AL159" s="6">
        <v>10562.7</v>
      </c>
      <c r="AM159" s="6">
        <v>51124.1</v>
      </c>
      <c r="AN159" s="6">
        <v>40175.9</v>
      </c>
      <c r="AO159" s="6">
        <v>12331.2</v>
      </c>
      <c r="AP159" s="6">
        <v>9979.6</v>
      </c>
      <c r="AQ159" s="6">
        <v>19752.8</v>
      </c>
      <c r="AR159" s="6">
        <v>7822.5</v>
      </c>
      <c r="AS159" s="6">
        <v>8.4</v>
      </c>
      <c r="AT159" s="6">
        <v>13.2</v>
      </c>
      <c r="AU159" s="7"/>
      <c r="AV159" s="7"/>
      <c r="AW159" s="6">
        <v>36628.5</v>
      </c>
      <c r="AX159" s="6">
        <v>17373.099999999999</v>
      </c>
      <c r="AY159" s="6">
        <v>34171.1</v>
      </c>
      <c r="AZ159" s="6">
        <v>15389.4</v>
      </c>
      <c r="BA159" s="6">
        <v>4746.2</v>
      </c>
      <c r="BB159" s="6">
        <v>1.96</v>
      </c>
      <c r="BC159" s="6">
        <v>0.97</v>
      </c>
      <c r="BD159" s="6">
        <v>0.36</v>
      </c>
      <c r="BE159" s="6">
        <v>0.06</v>
      </c>
      <c r="BF159" s="6">
        <v>17.843</v>
      </c>
      <c r="BG159" s="6">
        <v>11.708</v>
      </c>
      <c r="BH159" s="6">
        <v>126.1</v>
      </c>
      <c r="BI159" s="6">
        <v>436.6</v>
      </c>
      <c r="BJ159" s="6">
        <v>0.5</v>
      </c>
      <c r="BK159" s="6">
        <v>3809.6000000000004</v>
      </c>
      <c r="BL159" s="6">
        <v>24</v>
      </c>
      <c r="BM159" s="6">
        <v>0</v>
      </c>
      <c r="BN159" s="6">
        <v>0</v>
      </c>
      <c r="BO159" s="6">
        <v>6.6795733333333343E-2</v>
      </c>
      <c r="BP159" s="6">
        <v>0</v>
      </c>
    </row>
    <row r="160" spans="1:68" ht="12.5">
      <c r="A160" s="5">
        <v>41789</v>
      </c>
      <c r="B160" s="6">
        <v>2791.9</v>
      </c>
      <c r="C160" s="6">
        <v>1478.2</v>
      </c>
      <c r="D160" s="6">
        <v>4956.1000000000004</v>
      </c>
      <c r="E160" s="6"/>
      <c r="F160" s="6"/>
      <c r="G160" s="6"/>
      <c r="H160" s="6">
        <v>6.2</v>
      </c>
      <c r="I160" s="6">
        <v>3.8</v>
      </c>
      <c r="J160" s="6">
        <v>490953.5</v>
      </c>
      <c r="K160" s="6">
        <v>195030.5</v>
      </c>
      <c r="L160" s="6">
        <v>46963</v>
      </c>
      <c r="M160" s="6">
        <v>11.1</v>
      </c>
      <c r="N160" s="6">
        <v>18.100000000000001</v>
      </c>
      <c r="O160" s="6">
        <v>13838</v>
      </c>
      <c r="P160" s="6">
        <v>6427</v>
      </c>
      <c r="Q160" s="6">
        <v>164166.6</v>
      </c>
      <c r="R160" s="6">
        <v>131891.9</v>
      </c>
      <c r="S160" s="6">
        <v>83130.5</v>
      </c>
      <c r="T160" s="6">
        <v>70972.600000000006</v>
      </c>
      <c r="U160" s="6">
        <v>89696.7</v>
      </c>
      <c r="V160" s="6">
        <v>60894</v>
      </c>
      <c r="W160" s="6">
        <v>9006</v>
      </c>
      <c r="X160" s="6">
        <v>6664</v>
      </c>
      <c r="Y160" s="6">
        <v>796487.3</v>
      </c>
      <c r="Z160" s="6">
        <v>416176.5</v>
      </c>
      <c r="AA160" s="6">
        <v>1371166.6</v>
      </c>
      <c r="AB160" s="6">
        <v>135338.29999999999</v>
      </c>
      <c r="AC160" s="6">
        <v>303.7</v>
      </c>
      <c r="AD160" s="6">
        <v>12560</v>
      </c>
      <c r="AE160" s="6">
        <v>159710.29999999999</v>
      </c>
      <c r="AF160" s="6">
        <v>87389.6</v>
      </c>
      <c r="AG160" s="6">
        <v>1373613.1</v>
      </c>
      <c r="AH160" s="6">
        <v>135594.6</v>
      </c>
      <c r="AI160" s="6">
        <v>1047.5</v>
      </c>
      <c r="AJ160" s="6">
        <v>2514</v>
      </c>
      <c r="AK160" s="6">
        <v>13989.6</v>
      </c>
      <c r="AL160" s="6">
        <v>10562.7</v>
      </c>
      <c r="AM160" s="6">
        <v>51134.400000000001</v>
      </c>
      <c r="AN160" s="6">
        <v>40183.199999999997</v>
      </c>
      <c r="AO160" s="6">
        <v>12349.2</v>
      </c>
      <c r="AP160" s="6">
        <v>9994</v>
      </c>
      <c r="AQ160" s="6">
        <v>19773.400000000001</v>
      </c>
      <c r="AR160" s="6">
        <v>7830.8</v>
      </c>
      <c r="AS160" s="6">
        <v>8.4</v>
      </c>
      <c r="AT160" s="6">
        <v>13.2</v>
      </c>
      <c r="AU160" s="7"/>
      <c r="AV160" s="7"/>
      <c r="AW160" s="6">
        <v>36763.5</v>
      </c>
      <c r="AX160" s="6">
        <v>17437.5</v>
      </c>
      <c r="AY160" s="6">
        <v>34298.800000000003</v>
      </c>
      <c r="AZ160" s="6">
        <v>15446.7</v>
      </c>
      <c r="BA160" s="6">
        <v>4770.2</v>
      </c>
      <c r="BB160" s="6">
        <v>1.96</v>
      </c>
      <c r="BC160" s="6">
        <v>0.97</v>
      </c>
      <c r="BD160" s="6">
        <v>0.36</v>
      </c>
      <c r="BE160" s="6">
        <v>0.06</v>
      </c>
      <c r="BF160" s="6">
        <v>17.843</v>
      </c>
      <c r="BG160" s="6">
        <v>11.708</v>
      </c>
      <c r="BH160" s="6">
        <v>126.1</v>
      </c>
      <c r="BI160" s="6">
        <v>437</v>
      </c>
      <c r="BJ160" s="6">
        <v>0.5</v>
      </c>
      <c r="BK160" s="6">
        <v>3817.08</v>
      </c>
      <c r="BL160" s="6">
        <v>24</v>
      </c>
      <c r="BM160" s="6">
        <v>0</v>
      </c>
      <c r="BN160" s="6">
        <v>0</v>
      </c>
      <c r="BO160" s="6">
        <v>6.6875520000000008E-2</v>
      </c>
      <c r="BP160" s="6">
        <v>0</v>
      </c>
    </row>
    <row r="161" spans="1:68" ht="12.5">
      <c r="A161" s="5">
        <v>41790</v>
      </c>
      <c r="B161" s="6">
        <v>2791.9</v>
      </c>
      <c r="C161" s="6">
        <v>1478.2</v>
      </c>
      <c r="D161" s="6">
        <v>4956.1000000000004</v>
      </c>
      <c r="E161" s="6"/>
      <c r="F161" s="6"/>
      <c r="G161" s="6"/>
      <c r="H161" s="6">
        <v>6.2</v>
      </c>
      <c r="I161" s="6">
        <v>3.8</v>
      </c>
      <c r="J161" s="6">
        <v>491235.2</v>
      </c>
      <c r="K161" s="6">
        <v>195139.7</v>
      </c>
      <c r="L161" s="6">
        <v>46987</v>
      </c>
      <c r="M161" s="6">
        <v>11.1</v>
      </c>
      <c r="N161" s="6">
        <v>18.100000000000001</v>
      </c>
      <c r="O161" s="6">
        <v>13838</v>
      </c>
      <c r="P161" s="6">
        <v>6427</v>
      </c>
      <c r="Q161" s="6">
        <v>164198.5</v>
      </c>
      <c r="R161" s="6">
        <v>131917.6</v>
      </c>
      <c r="S161" s="6">
        <v>83147.3</v>
      </c>
      <c r="T161" s="6">
        <v>70985.2</v>
      </c>
      <c r="U161" s="6">
        <v>89717.8</v>
      </c>
      <c r="V161" s="6">
        <v>60908.4</v>
      </c>
      <c r="W161" s="6">
        <v>9011.7999999999993</v>
      </c>
      <c r="X161" s="6">
        <v>6668.2</v>
      </c>
      <c r="Y161" s="6">
        <v>796695.8</v>
      </c>
      <c r="Z161" s="6">
        <v>416284.9</v>
      </c>
      <c r="AA161" s="6">
        <v>1371376.2</v>
      </c>
      <c r="AB161" s="6">
        <v>135362.29999999999</v>
      </c>
      <c r="AC161" s="6">
        <v>303.7</v>
      </c>
      <c r="AD161" s="6">
        <v>12560</v>
      </c>
      <c r="AE161" s="6">
        <v>160044.9</v>
      </c>
      <c r="AF161" s="6">
        <v>87555.6</v>
      </c>
      <c r="AG161" s="6">
        <v>1373949.1</v>
      </c>
      <c r="AH161" s="6">
        <v>135618.6</v>
      </c>
      <c r="AI161" s="6">
        <v>1047.5</v>
      </c>
      <c r="AJ161" s="6">
        <v>2514</v>
      </c>
      <c r="AK161" s="6">
        <v>13989.6</v>
      </c>
      <c r="AL161" s="6">
        <v>10562.7</v>
      </c>
      <c r="AM161" s="6">
        <v>51144.5</v>
      </c>
      <c r="AN161" s="6">
        <v>40190.199999999997</v>
      </c>
      <c r="AO161" s="6">
        <v>12367.3</v>
      </c>
      <c r="AP161" s="6">
        <v>10008.6</v>
      </c>
      <c r="AQ161" s="6">
        <v>19796.2</v>
      </c>
      <c r="AR161" s="6">
        <v>7839.9</v>
      </c>
      <c r="AS161" s="6">
        <v>8.4</v>
      </c>
      <c r="AT161" s="6">
        <v>13.2</v>
      </c>
      <c r="AU161" s="7"/>
      <c r="AV161" s="7"/>
      <c r="AW161" s="6">
        <v>36899.5</v>
      </c>
      <c r="AX161" s="6">
        <v>17502.5</v>
      </c>
      <c r="AY161" s="6">
        <v>34427.699999999997</v>
      </c>
      <c r="AZ161" s="6">
        <v>15504.5</v>
      </c>
      <c r="BA161" s="6">
        <v>4794.2</v>
      </c>
      <c r="BB161" s="6">
        <v>1.96</v>
      </c>
      <c r="BC161" s="6">
        <v>0.97</v>
      </c>
      <c r="BD161" s="6">
        <v>0.36</v>
      </c>
      <c r="BE161" s="6">
        <v>0.06</v>
      </c>
      <c r="BF161" s="6">
        <v>17.843</v>
      </c>
      <c r="BG161" s="6">
        <v>11.708</v>
      </c>
      <c r="BH161" s="6">
        <v>126.1</v>
      </c>
      <c r="BI161" s="6">
        <v>437.5</v>
      </c>
      <c r="BJ161" s="6">
        <v>0.5</v>
      </c>
      <c r="BK161" s="6">
        <v>3808.8519999999999</v>
      </c>
      <c r="BL161" s="6">
        <v>24</v>
      </c>
      <c r="BM161" s="6">
        <v>0</v>
      </c>
      <c r="BN161" s="6">
        <v>0</v>
      </c>
      <c r="BO161" s="6">
        <v>6.6787754666666671E-2</v>
      </c>
      <c r="BP161" s="6">
        <v>0</v>
      </c>
    </row>
    <row r="162" spans="1:68" ht="13">
      <c r="A162" s="17"/>
      <c r="B162" s="18"/>
      <c r="C162" s="18"/>
      <c r="D162" s="18"/>
      <c r="E162" s="18"/>
      <c r="F162" s="18"/>
      <c r="G162" s="18"/>
      <c r="H162" s="18"/>
      <c r="I162" s="18"/>
      <c r="J162" s="38"/>
      <c r="K162" s="38"/>
      <c r="L162" s="39"/>
      <c r="M162" s="18"/>
      <c r="N162" s="18"/>
      <c r="O162" s="18"/>
      <c r="P162" s="18"/>
      <c r="Q162" s="18"/>
      <c r="R162" s="18"/>
      <c r="S162" s="18"/>
      <c r="T162" s="22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41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</row>
    <row r="163" spans="1:68" ht="12.5">
      <c r="A163" s="5">
        <v>41790</v>
      </c>
      <c r="B163" s="6">
        <v>2791.9</v>
      </c>
      <c r="C163" s="6">
        <v>1478.2</v>
      </c>
      <c r="D163" s="6">
        <v>4956.1000000000004</v>
      </c>
      <c r="E163" s="6"/>
      <c r="F163" s="6"/>
      <c r="G163" s="6"/>
      <c r="H163" s="6">
        <v>6.2</v>
      </c>
      <c r="I163" s="6">
        <v>3.8</v>
      </c>
      <c r="J163" s="6">
        <v>491235.2</v>
      </c>
      <c r="K163" s="6">
        <v>195139.7</v>
      </c>
      <c r="L163" s="6">
        <v>46987</v>
      </c>
      <c r="M163" s="6">
        <v>11.1</v>
      </c>
      <c r="N163" s="6">
        <v>18.100000000000001</v>
      </c>
      <c r="O163" s="6">
        <v>13838</v>
      </c>
      <c r="P163" s="6">
        <v>6427</v>
      </c>
      <c r="Q163" s="6">
        <v>164198.5</v>
      </c>
      <c r="R163" s="6">
        <v>131917.6</v>
      </c>
      <c r="S163" s="6">
        <v>83147.3</v>
      </c>
      <c r="T163" s="6">
        <v>70985.2</v>
      </c>
      <c r="U163" s="6">
        <v>89717.8</v>
      </c>
      <c r="V163" s="6">
        <v>60908.4</v>
      </c>
      <c r="W163" s="6">
        <v>9011.7999999999993</v>
      </c>
      <c r="X163" s="6">
        <v>6668.2</v>
      </c>
      <c r="Y163" s="6">
        <v>796695.8</v>
      </c>
      <c r="Z163" s="6">
        <v>416284.9</v>
      </c>
      <c r="AA163" s="6">
        <v>1371376.2</v>
      </c>
      <c r="AB163" s="6">
        <v>135362.29999999999</v>
      </c>
      <c r="AC163" s="6">
        <v>303.7</v>
      </c>
      <c r="AD163" s="6">
        <v>12560</v>
      </c>
      <c r="AE163" s="6">
        <v>160044.9</v>
      </c>
      <c r="AF163" s="6">
        <v>87555.6</v>
      </c>
      <c r="AG163" s="6">
        <v>1373949.1</v>
      </c>
      <c r="AH163" s="6">
        <v>135618.6</v>
      </c>
      <c r="AI163" s="6">
        <v>1047.5</v>
      </c>
      <c r="AJ163" s="6">
        <v>2514</v>
      </c>
      <c r="AK163" s="6">
        <v>13989.6</v>
      </c>
      <c r="AL163" s="6">
        <v>10562.7</v>
      </c>
      <c r="AM163" s="6">
        <v>51144.5</v>
      </c>
      <c r="AN163" s="6">
        <v>40190.199999999997</v>
      </c>
      <c r="AO163" s="6">
        <v>12367.3</v>
      </c>
      <c r="AP163" s="6">
        <v>10008.6</v>
      </c>
      <c r="AQ163" s="6">
        <v>19796.2</v>
      </c>
      <c r="AR163" s="6">
        <v>7839.9</v>
      </c>
      <c r="AS163" s="6">
        <v>8.4</v>
      </c>
      <c r="AT163" s="6">
        <v>13.2</v>
      </c>
      <c r="AU163" s="7"/>
      <c r="AV163" s="7"/>
      <c r="AW163" s="6">
        <v>36899.5</v>
      </c>
      <c r="AX163" s="6">
        <v>17502.5</v>
      </c>
      <c r="AY163" s="6">
        <v>34427.699999999997</v>
      </c>
      <c r="AZ163" s="6">
        <v>15504.5</v>
      </c>
      <c r="BA163" s="6">
        <v>4794.2</v>
      </c>
      <c r="BB163" s="6">
        <v>1.96</v>
      </c>
      <c r="BC163" s="6">
        <v>0.97</v>
      </c>
      <c r="BD163" s="6">
        <v>0.36</v>
      </c>
      <c r="BE163" s="6">
        <v>0.06</v>
      </c>
      <c r="BF163" s="6">
        <v>17.843</v>
      </c>
      <c r="BG163" s="6">
        <v>11.708</v>
      </c>
      <c r="BH163" s="6">
        <v>126.1</v>
      </c>
      <c r="BI163" s="6">
        <v>437.5</v>
      </c>
      <c r="BJ163" s="6">
        <v>0.5</v>
      </c>
      <c r="BK163" s="6"/>
      <c r="BL163" s="6"/>
      <c r="BM163" s="6"/>
      <c r="BN163" s="6"/>
      <c r="BO163" s="6"/>
      <c r="BP163" s="6"/>
    </row>
    <row r="164" spans="1:68" ht="12.5">
      <c r="A164" s="5">
        <v>41791</v>
      </c>
      <c r="B164" s="6">
        <v>2791.9</v>
      </c>
      <c r="C164" s="6">
        <v>1478.2</v>
      </c>
      <c r="D164" s="6">
        <v>4956.1000000000004</v>
      </c>
      <c r="E164" s="6"/>
      <c r="F164" s="6"/>
      <c r="G164" s="6"/>
      <c r="H164" s="6">
        <v>6.2</v>
      </c>
      <c r="I164" s="6">
        <v>3.8</v>
      </c>
      <c r="J164" s="6">
        <v>491510.3</v>
      </c>
      <c r="K164" s="6">
        <v>195246.4</v>
      </c>
      <c r="L164" s="6">
        <v>47011</v>
      </c>
      <c r="M164" s="6">
        <v>11.1</v>
      </c>
      <c r="N164" s="6">
        <v>18.100000000000001</v>
      </c>
      <c r="O164" s="6">
        <v>13838</v>
      </c>
      <c r="P164" s="6">
        <v>6427</v>
      </c>
      <c r="Q164" s="6">
        <v>164229.5</v>
      </c>
      <c r="R164" s="6">
        <v>131942.70000000001</v>
      </c>
      <c r="S164" s="6">
        <v>83163.8</v>
      </c>
      <c r="T164" s="6">
        <v>70997.8</v>
      </c>
      <c r="U164" s="6">
        <v>89738.5</v>
      </c>
      <c r="V164" s="6">
        <v>60922.3</v>
      </c>
      <c r="W164" s="6">
        <v>9017.5</v>
      </c>
      <c r="X164" s="6">
        <v>6672.4</v>
      </c>
      <c r="Y164" s="6">
        <v>796900</v>
      </c>
      <c r="Z164" s="6">
        <v>416390.3</v>
      </c>
      <c r="AA164" s="6">
        <v>1371580.3</v>
      </c>
      <c r="AB164" s="6">
        <v>135386.29999999999</v>
      </c>
      <c r="AC164" s="6">
        <v>303.7</v>
      </c>
      <c r="AD164" s="6">
        <v>12560</v>
      </c>
      <c r="AE164" s="6">
        <v>160368.1</v>
      </c>
      <c r="AF164" s="6">
        <v>87717.5</v>
      </c>
      <c r="AG164" s="6">
        <v>1374273.5</v>
      </c>
      <c r="AH164" s="6">
        <v>135642.6</v>
      </c>
      <c r="AI164" s="6">
        <v>1047.5</v>
      </c>
      <c r="AJ164" s="6">
        <v>2514</v>
      </c>
      <c r="AK164" s="6">
        <v>13989.6</v>
      </c>
      <c r="AL164" s="6">
        <v>10562.7</v>
      </c>
      <c r="AM164" s="6">
        <v>51154.8</v>
      </c>
      <c r="AN164" s="6">
        <v>40197.5</v>
      </c>
      <c r="AO164" s="6">
        <v>12385.1</v>
      </c>
      <c r="AP164" s="6">
        <v>10023</v>
      </c>
      <c r="AQ164" s="6">
        <v>19815.7</v>
      </c>
      <c r="AR164" s="6">
        <v>7847.7</v>
      </c>
      <c r="AS164" s="6">
        <v>8.4</v>
      </c>
      <c r="AT164" s="6">
        <v>13.2</v>
      </c>
      <c r="AU164" s="7"/>
      <c r="AV164" s="7"/>
      <c r="AW164" s="6">
        <v>37031.5</v>
      </c>
      <c r="AX164" s="6">
        <v>17565.599999999999</v>
      </c>
      <c r="AY164" s="6">
        <v>34552.800000000003</v>
      </c>
      <c r="AZ164" s="6">
        <v>15560.8</v>
      </c>
      <c r="BA164" s="6">
        <v>4818.2</v>
      </c>
      <c r="BB164" s="6">
        <v>1.96</v>
      </c>
      <c r="BC164" s="6">
        <v>0.97</v>
      </c>
      <c r="BD164" s="6">
        <v>0.36</v>
      </c>
      <c r="BE164" s="6">
        <v>0.06</v>
      </c>
      <c r="BF164" s="6">
        <v>17.843</v>
      </c>
      <c r="BG164" s="6">
        <v>11.708</v>
      </c>
      <c r="BH164" s="6">
        <v>126.1</v>
      </c>
      <c r="BI164" s="6">
        <v>438.1</v>
      </c>
      <c r="BJ164" s="6">
        <v>0.5</v>
      </c>
      <c r="BK164" s="6">
        <v>3820.0720000000001</v>
      </c>
      <c r="BL164" s="6">
        <v>24</v>
      </c>
      <c r="BM164" s="6">
        <v>0</v>
      </c>
      <c r="BN164" s="6">
        <v>0</v>
      </c>
      <c r="BO164" s="6">
        <v>6.6907434666666668E-2</v>
      </c>
      <c r="BP164" s="6">
        <v>0</v>
      </c>
    </row>
    <row r="165" spans="1:68" ht="12.5">
      <c r="A165" s="5">
        <v>41792</v>
      </c>
      <c r="B165" s="6">
        <v>2791.9</v>
      </c>
      <c r="C165" s="6">
        <v>1478.2</v>
      </c>
      <c r="D165" s="6">
        <v>4956.1000000000004</v>
      </c>
      <c r="E165" s="6"/>
      <c r="F165" s="6"/>
      <c r="G165" s="6"/>
      <c r="H165" s="6">
        <v>6.2</v>
      </c>
      <c r="I165" s="6">
        <v>3.8</v>
      </c>
      <c r="J165" s="6">
        <v>491791.3</v>
      </c>
      <c r="K165" s="6">
        <v>195355.4</v>
      </c>
      <c r="L165" s="6">
        <v>47035</v>
      </c>
      <c r="M165" s="6">
        <v>11.1</v>
      </c>
      <c r="N165" s="6">
        <v>18.100000000000001</v>
      </c>
      <c r="O165" s="6">
        <v>13838</v>
      </c>
      <c r="P165" s="6">
        <v>6427</v>
      </c>
      <c r="Q165" s="6">
        <v>164261.4</v>
      </c>
      <c r="R165" s="6">
        <v>131968.29999999999</v>
      </c>
      <c r="S165" s="6">
        <v>83181.899999999994</v>
      </c>
      <c r="T165" s="6">
        <v>71011.5</v>
      </c>
      <c r="U165" s="6">
        <v>89759.6</v>
      </c>
      <c r="V165" s="6">
        <v>60936.3</v>
      </c>
      <c r="W165" s="6">
        <v>9023.2999999999993</v>
      </c>
      <c r="X165" s="6">
        <v>6676.7</v>
      </c>
      <c r="Y165" s="6">
        <v>797108.1</v>
      </c>
      <c r="Z165" s="6">
        <v>416499.6</v>
      </c>
      <c r="AA165" s="6">
        <v>1371789.1</v>
      </c>
      <c r="AB165" s="6">
        <v>135410.29999999999</v>
      </c>
      <c r="AC165" s="6">
        <v>303.7</v>
      </c>
      <c r="AD165" s="6">
        <v>12560</v>
      </c>
      <c r="AE165" s="6">
        <v>160706.5</v>
      </c>
      <c r="AF165" s="6">
        <v>87884.1</v>
      </c>
      <c r="AG165" s="6">
        <v>1374613.2</v>
      </c>
      <c r="AH165" s="6">
        <v>135666.6</v>
      </c>
      <c r="AI165" s="6">
        <v>1047.5</v>
      </c>
      <c r="AJ165" s="6">
        <v>2514</v>
      </c>
      <c r="AK165" s="6">
        <v>13989.6</v>
      </c>
      <c r="AL165" s="6">
        <v>10562.7</v>
      </c>
      <c r="AM165" s="6">
        <v>51164.6</v>
      </c>
      <c r="AN165" s="6">
        <v>40204.400000000001</v>
      </c>
      <c r="AO165" s="6">
        <v>12403.3</v>
      </c>
      <c r="AP165" s="6">
        <v>10037.6</v>
      </c>
      <c r="AQ165" s="6">
        <v>19840.5</v>
      </c>
      <c r="AR165" s="6">
        <v>7857.6</v>
      </c>
      <c r="AS165" s="6">
        <v>8.4</v>
      </c>
      <c r="AT165" s="6">
        <v>13.2</v>
      </c>
      <c r="AU165" s="7"/>
      <c r="AV165" s="7"/>
      <c r="AW165" s="6">
        <v>37168.800000000003</v>
      </c>
      <c r="AX165" s="6">
        <v>17630.7</v>
      </c>
      <c r="AY165" s="6">
        <v>34683.9</v>
      </c>
      <c r="AZ165" s="6">
        <v>15619.3</v>
      </c>
      <c r="BA165" s="6">
        <v>4842.2</v>
      </c>
      <c r="BB165" s="6">
        <v>1.96</v>
      </c>
      <c r="BC165" s="6">
        <v>0.97</v>
      </c>
      <c r="BD165" s="6">
        <v>0.36</v>
      </c>
      <c r="BE165" s="6">
        <v>0.06</v>
      </c>
      <c r="BF165" s="6">
        <v>17.843</v>
      </c>
      <c r="BG165" s="6">
        <v>11.708</v>
      </c>
      <c r="BH165" s="6">
        <v>126.1</v>
      </c>
      <c r="BI165" s="6">
        <v>438.9</v>
      </c>
      <c r="BJ165" s="6">
        <v>0.5</v>
      </c>
      <c r="BK165" s="6">
        <v>3817.08</v>
      </c>
      <c r="BL165" s="6">
        <v>24</v>
      </c>
      <c r="BM165" s="6">
        <v>0</v>
      </c>
      <c r="BN165" s="6">
        <v>0</v>
      </c>
      <c r="BO165" s="6">
        <v>6.6875520000000008E-2</v>
      </c>
      <c r="BP165" s="6">
        <v>0</v>
      </c>
    </row>
    <row r="166" spans="1:68" ht="12.5">
      <c r="A166" s="5">
        <v>41793</v>
      </c>
      <c r="B166" s="6">
        <v>2791.9</v>
      </c>
      <c r="C166" s="6">
        <v>1478.2</v>
      </c>
      <c r="D166" s="6">
        <v>4956.1000000000004</v>
      </c>
      <c r="E166" s="6"/>
      <c r="F166" s="6"/>
      <c r="G166" s="6"/>
      <c r="H166" s="6">
        <v>6.2</v>
      </c>
      <c r="I166" s="6">
        <v>3.8</v>
      </c>
      <c r="J166" s="6">
        <v>492072.9</v>
      </c>
      <c r="K166" s="6">
        <v>195464.6</v>
      </c>
      <c r="L166" s="6">
        <v>47059</v>
      </c>
      <c r="M166" s="6">
        <v>11.1</v>
      </c>
      <c r="N166" s="6">
        <v>18.100000000000001</v>
      </c>
      <c r="O166" s="6">
        <v>13838</v>
      </c>
      <c r="P166" s="6">
        <v>6427</v>
      </c>
      <c r="Q166" s="6">
        <v>164293.29999999999</v>
      </c>
      <c r="R166" s="6">
        <v>131994.1</v>
      </c>
      <c r="S166" s="6">
        <v>83199.3</v>
      </c>
      <c r="T166" s="6">
        <v>71025</v>
      </c>
      <c r="U166" s="6">
        <v>89781.6</v>
      </c>
      <c r="V166" s="6">
        <v>60951</v>
      </c>
      <c r="W166" s="6">
        <v>9029.2000000000007</v>
      </c>
      <c r="X166" s="6">
        <v>6681</v>
      </c>
      <c r="Y166" s="6">
        <v>797317.5</v>
      </c>
      <c r="Z166" s="6">
        <v>416608.4</v>
      </c>
      <c r="AA166" s="6">
        <v>1372000.4</v>
      </c>
      <c r="AB166" s="6">
        <v>135434.29999999999</v>
      </c>
      <c r="AC166" s="6">
        <v>303.7</v>
      </c>
      <c r="AD166" s="6">
        <v>12560</v>
      </c>
      <c r="AE166" s="6">
        <v>161039.79999999999</v>
      </c>
      <c r="AF166" s="6">
        <v>88050.7</v>
      </c>
      <c r="AG166" s="6">
        <v>1374948.4</v>
      </c>
      <c r="AH166" s="6">
        <v>135690.6</v>
      </c>
      <c r="AI166" s="6">
        <v>1047.5</v>
      </c>
      <c r="AJ166" s="6">
        <v>2514</v>
      </c>
      <c r="AK166" s="6">
        <v>13989.6</v>
      </c>
      <c r="AL166" s="6">
        <v>10562.7</v>
      </c>
      <c r="AM166" s="6">
        <v>51174.7</v>
      </c>
      <c r="AN166" s="6">
        <v>40211.599999999999</v>
      </c>
      <c r="AO166" s="6">
        <v>12421.5</v>
      </c>
      <c r="AP166" s="6">
        <v>10052.4</v>
      </c>
      <c r="AQ166" s="6">
        <v>19861.5</v>
      </c>
      <c r="AR166" s="6">
        <v>7866</v>
      </c>
      <c r="AS166" s="6">
        <v>8.4</v>
      </c>
      <c r="AT166" s="6">
        <v>13.2</v>
      </c>
      <c r="AU166" s="7"/>
      <c r="AV166" s="7"/>
      <c r="AW166" s="6">
        <v>37304.300000000003</v>
      </c>
      <c r="AX166" s="6">
        <v>17695.8</v>
      </c>
      <c r="AY166" s="6">
        <v>34812.6</v>
      </c>
      <c r="AZ166" s="6">
        <v>15677.1</v>
      </c>
      <c r="BA166" s="6">
        <v>4866.2</v>
      </c>
      <c r="BB166" s="6">
        <v>1.96</v>
      </c>
      <c r="BC166" s="6">
        <v>0.97</v>
      </c>
      <c r="BD166" s="6">
        <v>0.36</v>
      </c>
      <c r="BE166" s="6">
        <v>0.06</v>
      </c>
      <c r="BF166" s="6">
        <v>17.843</v>
      </c>
      <c r="BG166" s="6">
        <v>11.708</v>
      </c>
      <c r="BH166" s="6">
        <v>126.1</v>
      </c>
      <c r="BI166" s="6">
        <v>439.9</v>
      </c>
      <c r="BJ166" s="6">
        <v>0.5</v>
      </c>
      <c r="BK166" s="6">
        <v>3818.576</v>
      </c>
      <c r="BL166" s="6">
        <v>24</v>
      </c>
      <c r="BM166" s="6">
        <v>0</v>
      </c>
      <c r="BN166" s="6">
        <v>0</v>
      </c>
      <c r="BO166" s="6">
        <v>6.6891477333333338E-2</v>
      </c>
      <c r="BP166" s="6">
        <v>0</v>
      </c>
    </row>
    <row r="167" spans="1:68" ht="12.5">
      <c r="A167" s="5">
        <v>41794</v>
      </c>
      <c r="B167" s="6">
        <v>2793</v>
      </c>
      <c r="C167" s="6">
        <v>1478.8</v>
      </c>
      <c r="D167" s="6">
        <v>4957.5</v>
      </c>
      <c r="E167" s="6"/>
      <c r="F167" s="6"/>
      <c r="G167" s="6"/>
      <c r="H167" s="6">
        <v>6.2</v>
      </c>
      <c r="I167" s="6">
        <v>3.8</v>
      </c>
      <c r="J167" s="6">
        <v>492351.4</v>
      </c>
      <c r="K167" s="6">
        <v>195572.7</v>
      </c>
      <c r="L167" s="6">
        <v>47083</v>
      </c>
      <c r="M167" s="6">
        <v>11.1</v>
      </c>
      <c r="N167" s="6">
        <v>18.100000000000001</v>
      </c>
      <c r="O167" s="6">
        <v>13838</v>
      </c>
      <c r="P167" s="6">
        <v>6427</v>
      </c>
      <c r="Q167" s="6">
        <v>164324.79999999999</v>
      </c>
      <c r="R167" s="6">
        <v>132019.5</v>
      </c>
      <c r="S167" s="6">
        <v>83214</v>
      </c>
      <c r="T167" s="6">
        <v>71036.800000000003</v>
      </c>
      <c r="U167" s="6">
        <v>89802.5</v>
      </c>
      <c r="V167" s="6">
        <v>60964.7</v>
      </c>
      <c r="W167" s="6">
        <v>9035.1</v>
      </c>
      <c r="X167" s="6">
        <v>6685.2</v>
      </c>
      <c r="Y167" s="6">
        <v>797520.8</v>
      </c>
      <c r="Z167" s="6">
        <v>416708.8</v>
      </c>
      <c r="AA167" s="6">
        <v>1372204.9</v>
      </c>
      <c r="AB167" s="6">
        <v>135458.29999999999</v>
      </c>
      <c r="AC167" s="6">
        <v>303.7</v>
      </c>
      <c r="AD167" s="6">
        <v>12560</v>
      </c>
      <c r="AE167" s="6">
        <v>161358.1</v>
      </c>
      <c r="AF167" s="6">
        <v>88215</v>
      </c>
      <c r="AG167" s="6">
        <v>1375268.2</v>
      </c>
      <c r="AH167" s="6">
        <v>135714.6</v>
      </c>
      <c r="AI167" s="6">
        <v>1047.5</v>
      </c>
      <c r="AJ167" s="6">
        <v>2514</v>
      </c>
      <c r="AK167" s="6">
        <v>13989.6</v>
      </c>
      <c r="AL167" s="6">
        <v>10562.7</v>
      </c>
      <c r="AM167" s="6">
        <v>51183.5</v>
      </c>
      <c r="AN167" s="6">
        <v>40217.699999999997</v>
      </c>
      <c r="AO167" s="6">
        <v>12439.3</v>
      </c>
      <c r="AP167" s="6">
        <v>10066.799999999999</v>
      </c>
      <c r="AQ167" s="6">
        <v>19872.099999999999</v>
      </c>
      <c r="AR167" s="6">
        <v>7870.2</v>
      </c>
      <c r="AS167" s="6">
        <v>8.4</v>
      </c>
      <c r="AT167" s="6">
        <v>13.2</v>
      </c>
      <c r="AU167" s="7"/>
      <c r="AV167" s="7"/>
      <c r="AW167" s="6">
        <v>37438.300000000003</v>
      </c>
      <c r="AX167" s="6">
        <v>17760.099999999999</v>
      </c>
      <c r="AY167" s="6">
        <v>34939.599999999999</v>
      </c>
      <c r="AZ167" s="6">
        <v>15734.2</v>
      </c>
      <c r="BA167" s="6">
        <v>4890.2</v>
      </c>
      <c r="BB167" s="6">
        <v>1.96</v>
      </c>
      <c r="BC167" s="6">
        <v>0.97</v>
      </c>
      <c r="BD167" s="6">
        <v>0.36</v>
      </c>
      <c r="BE167" s="6">
        <v>0.06</v>
      </c>
      <c r="BF167" s="6">
        <v>17.843</v>
      </c>
      <c r="BG167" s="6">
        <v>11.708</v>
      </c>
      <c r="BH167" s="6">
        <v>126.1</v>
      </c>
      <c r="BI167" s="6">
        <v>440.8</v>
      </c>
      <c r="BJ167" s="6">
        <v>0.5</v>
      </c>
      <c r="BK167" s="6">
        <v>3809.6000000000004</v>
      </c>
      <c r="BL167" s="6">
        <v>24</v>
      </c>
      <c r="BM167" s="6">
        <v>0</v>
      </c>
      <c r="BN167" s="6">
        <v>0.1999999999998181</v>
      </c>
      <c r="BO167" s="6">
        <v>6.6795733333333343E-2</v>
      </c>
      <c r="BP167" s="6">
        <v>1.5639999999985776</v>
      </c>
    </row>
    <row r="168" spans="1:68" ht="12.5">
      <c r="A168" s="5">
        <v>41795</v>
      </c>
      <c r="B168" s="6">
        <v>2793</v>
      </c>
      <c r="C168" s="6">
        <v>1478.8</v>
      </c>
      <c r="D168" s="6">
        <v>4957.5</v>
      </c>
      <c r="E168" s="6"/>
      <c r="F168" s="6"/>
      <c r="G168" s="6"/>
      <c r="H168" s="6">
        <v>6.2</v>
      </c>
      <c r="I168" s="6">
        <v>3.8</v>
      </c>
      <c r="J168" s="6">
        <v>492630.2</v>
      </c>
      <c r="K168" s="6">
        <v>195681.3</v>
      </c>
      <c r="L168" s="6">
        <v>47107</v>
      </c>
      <c r="M168" s="6">
        <v>11.1</v>
      </c>
      <c r="N168" s="6">
        <v>18.100000000000001</v>
      </c>
      <c r="O168" s="6">
        <v>13838</v>
      </c>
      <c r="P168" s="6">
        <v>6427</v>
      </c>
      <c r="Q168" s="6">
        <v>164356.70000000001</v>
      </c>
      <c r="R168" s="6">
        <v>132045.20000000001</v>
      </c>
      <c r="S168" s="6">
        <v>83233.7</v>
      </c>
      <c r="T168" s="6">
        <v>71051.5</v>
      </c>
      <c r="U168" s="6">
        <v>89824.6</v>
      </c>
      <c r="V168" s="6">
        <v>60979.5</v>
      </c>
      <c r="W168" s="6">
        <v>9041</v>
      </c>
      <c r="X168" s="6">
        <v>6689.6</v>
      </c>
      <c r="Y168" s="6">
        <v>797731.7</v>
      </c>
      <c r="Z168" s="6">
        <v>416812</v>
      </c>
      <c r="AA168" s="6">
        <v>1372416.8</v>
      </c>
      <c r="AB168" s="6">
        <v>135482.29999999999</v>
      </c>
      <c r="AC168" s="6">
        <v>303.7</v>
      </c>
      <c r="AD168" s="6">
        <v>12560</v>
      </c>
      <c r="AE168" s="6">
        <v>161698.20000000001</v>
      </c>
      <c r="AF168" s="6">
        <v>88391.1</v>
      </c>
      <c r="AG168" s="6">
        <v>1375610.3</v>
      </c>
      <c r="AH168" s="6">
        <v>135738.6</v>
      </c>
      <c r="AI168" s="6">
        <v>1047.5</v>
      </c>
      <c r="AJ168" s="6">
        <v>2514</v>
      </c>
      <c r="AK168" s="6">
        <v>13989.6</v>
      </c>
      <c r="AL168" s="6">
        <v>10562.7</v>
      </c>
      <c r="AM168" s="6">
        <v>51193.4</v>
      </c>
      <c r="AN168" s="6">
        <v>40224.699999999997</v>
      </c>
      <c r="AO168" s="6">
        <v>12457</v>
      </c>
      <c r="AP168" s="6">
        <v>10081.200000000001</v>
      </c>
      <c r="AQ168" s="6">
        <v>19902.3</v>
      </c>
      <c r="AR168" s="6">
        <v>7882.2</v>
      </c>
      <c r="AS168" s="6">
        <v>8.4</v>
      </c>
      <c r="AT168" s="6">
        <v>13.2</v>
      </c>
      <c r="AU168" s="7"/>
      <c r="AV168" s="7"/>
      <c r="AW168" s="6">
        <v>37574.5</v>
      </c>
      <c r="AX168" s="6">
        <v>17825.599999999999</v>
      </c>
      <c r="AY168" s="6">
        <v>35067.5</v>
      </c>
      <c r="AZ168" s="6">
        <v>15791.8</v>
      </c>
      <c r="BA168" s="6">
        <v>4914.2</v>
      </c>
      <c r="BB168" s="6">
        <v>1.96</v>
      </c>
      <c r="BC168" s="6">
        <v>0.97</v>
      </c>
      <c r="BD168" s="6">
        <v>0.36</v>
      </c>
      <c r="BE168" s="6">
        <v>0.06</v>
      </c>
      <c r="BF168" s="6">
        <v>17.843</v>
      </c>
      <c r="BG168" s="6">
        <v>11.708</v>
      </c>
      <c r="BH168" s="6">
        <v>126.1</v>
      </c>
      <c r="BI168" s="6">
        <v>441.7</v>
      </c>
      <c r="BJ168" s="6">
        <v>0.5</v>
      </c>
      <c r="BK168" s="6">
        <v>3809.6000000000004</v>
      </c>
      <c r="BL168" s="6">
        <v>24</v>
      </c>
      <c r="BM168" s="6">
        <v>0</v>
      </c>
      <c r="BN168" s="6">
        <v>0</v>
      </c>
      <c r="BO168" s="6">
        <v>6.6795733333333343E-2</v>
      </c>
      <c r="BP168" s="6">
        <v>0</v>
      </c>
    </row>
    <row r="169" spans="1:68" ht="12.5">
      <c r="A169" s="5">
        <v>41796</v>
      </c>
      <c r="B169" s="6">
        <v>2793</v>
      </c>
      <c r="C169" s="6">
        <v>1478.8</v>
      </c>
      <c r="D169" s="6">
        <v>4957.5</v>
      </c>
      <c r="E169" s="6"/>
      <c r="F169" s="6"/>
      <c r="G169" s="6"/>
      <c r="H169" s="6">
        <v>6.2</v>
      </c>
      <c r="I169" s="6">
        <v>3.8</v>
      </c>
      <c r="J169" s="6">
        <v>492902.8</v>
      </c>
      <c r="K169" s="6">
        <v>195787.5</v>
      </c>
      <c r="L169" s="6">
        <v>47131</v>
      </c>
      <c r="M169" s="6">
        <v>11.1</v>
      </c>
      <c r="N169" s="6">
        <v>18.100000000000001</v>
      </c>
      <c r="O169" s="6">
        <v>13838</v>
      </c>
      <c r="P169" s="6">
        <v>6427</v>
      </c>
      <c r="Q169" s="6">
        <v>164388.20000000001</v>
      </c>
      <c r="R169" s="6">
        <v>132070.6</v>
      </c>
      <c r="S169" s="6">
        <v>83250.399999999994</v>
      </c>
      <c r="T169" s="6">
        <v>71064.5</v>
      </c>
      <c r="U169" s="6">
        <v>89846.1</v>
      </c>
      <c r="V169" s="6">
        <v>60993.599999999999</v>
      </c>
      <c r="W169" s="6">
        <v>9046.7999999999993</v>
      </c>
      <c r="X169" s="6">
        <v>6693.8</v>
      </c>
      <c r="Y169" s="6">
        <v>797940.6</v>
      </c>
      <c r="Z169" s="6">
        <v>416915.1</v>
      </c>
      <c r="AA169" s="6">
        <v>1372625.1</v>
      </c>
      <c r="AB169" s="6">
        <v>135506.29999999999</v>
      </c>
      <c r="AC169" s="6">
        <v>303.7</v>
      </c>
      <c r="AD169" s="6">
        <v>12560</v>
      </c>
      <c r="AE169" s="6">
        <v>162019.20000000001</v>
      </c>
      <c r="AF169" s="6">
        <v>88556.6</v>
      </c>
      <c r="AG169" s="6">
        <v>1375930.4</v>
      </c>
      <c r="AH169" s="6">
        <v>135762.6</v>
      </c>
      <c r="AI169" s="6">
        <v>1047.5</v>
      </c>
      <c r="AJ169" s="6">
        <v>2514</v>
      </c>
      <c r="AK169" s="6">
        <v>13989.6</v>
      </c>
      <c r="AL169" s="6">
        <v>10562.7</v>
      </c>
      <c r="AM169" s="6">
        <v>51202.3</v>
      </c>
      <c r="AN169" s="6">
        <v>40230.9</v>
      </c>
      <c r="AO169" s="6">
        <v>12474.7</v>
      </c>
      <c r="AP169" s="6">
        <v>10095.4</v>
      </c>
      <c r="AQ169" s="6">
        <v>19922.3</v>
      </c>
      <c r="AR169" s="6">
        <v>7890.2</v>
      </c>
      <c r="AS169" s="6">
        <v>8.4</v>
      </c>
      <c r="AT169" s="6">
        <v>13.2</v>
      </c>
      <c r="AU169" s="7"/>
      <c r="AV169" s="7"/>
      <c r="AW169" s="6">
        <v>37710.300000000003</v>
      </c>
      <c r="AX169" s="6">
        <v>17890.400000000001</v>
      </c>
      <c r="AY169" s="6">
        <v>35196.9</v>
      </c>
      <c r="AZ169" s="6">
        <v>15849.8</v>
      </c>
      <c r="BA169" s="6">
        <v>4938.2</v>
      </c>
      <c r="BB169" s="6">
        <v>1.96</v>
      </c>
      <c r="BC169" s="6">
        <v>0.97</v>
      </c>
      <c r="BD169" s="6">
        <v>0.36</v>
      </c>
      <c r="BE169" s="6">
        <v>0.06</v>
      </c>
      <c r="BF169" s="6">
        <v>17.843</v>
      </c>
      <c r="BG169" s="6">
        <v>11.708</v>
      </c>
      <c r="BH169" s="6">
        <v>126.1</v>
      </c>
      <c r="BI169" s="6">
        <v>442.7</v>
      </c>
      <c r="BJ169" s="6">
        <v>0.5</v>
      </c>
      <c r="BK169" s="6">
        <v>3817.08</v>
      </c>
      <c r="BL169" s="6">
        <v>24</v>
      </c>
      <c r="BM169" s="6">
        <v>0</v>
      </c>
      <c r="BN169" s="6">
        <v>0</v>
      </c>
      <c r="BO169" s="6">
        <v>6.6875520000000008E-2</v>
      </c>
      <c r="BP169" s="6">
        <v>0</v>
      </c>
    </row>
    <row r="170" spans="1:68" ht="12.5">
      <c r="A170" s="5">
        <v>41797</v>
      </c>
      <c r="B170" s="6">
        <v>2793</v>
      </c>
      <c r="C170" s="6">
        <v>1478.8</v>
      </c>
      <c r="D170" s="6">
        <v>4957.5</v>
      </c>
      <c r="E170" s="6"/>
      <c r="F170" s="6"/>
      <c r="G170" s="6"/>
      <c r="H170" s="6">
        <v>6.2</v>
      </c>
      <c r="I170" s="6">
        <v>3.8</v>
      </c>
      <c r="J170" s="6">
        <v>493160.3</v>
      </c>
      <c r="K170" s="6">
        <v>195888</v>
      </c>
      <c r="L170" s="6">
        <v>47154</v>
      </c>
      <c r="M170" s="6">
        <v>11.1</v>
      </c>
      <c r="N170" s="6">
        <v>18.100000000000001</v>
      </c>
      <c r="O170" s="6">
        <v>13838</v>
      </c>
      <c r="P170" s="6">
        <v>6427</v>
      </c>
      <c r="Q170" s="6">
        <v>164419.29999999999</v>
      </c>
      <c r="R170" s="6">
        <v>132095.6</v>
      </c>
      <c r="S170" s="6">
        <v>83267.5</v>
      </c>
      <c r="T170" s="6">
        <v>71077.5</v>
      </c>
      <c r="U170" s="6">
        <v>89866.6</v>
      </c>
      <c r="V170" s="6">
        <v>61007.4</v>
      </c>
      <c r="W170" s="6">
        <v>9052.5</v>
      </c>
      <c r="X170" s="6">
        <v>6698</v>
      </c>
      <c r="Y170" s="6">
        <v>798142.1</v>
      </c>
      <c r="Z170" s="6">
        <v>417025.3</v>
      </c>
      <c r="AA170" s="6">
        <v>1372828</v>
      </c>
      <c r="AB170" s="6">
        <v>135530.29999999999</v>
      </c>
      <c r="AC170" s="6">
        <v>303.7</v>
      </c>
      <c r="AD170" s="6">
        <v>12560</v>
      </c>
      <c r="AE170" s="6">
        <v>162330.6</v>
      </c>
      <c r="AF170" s="6">
        <v>88706.9</v>
      </c>
      <c r="AG170" s="6">
        <v>1376246</v>
      </c>
      <c r="AH170" s="6">
        <v>135786.6</v>
      </c>
      <c r="AI170" s="6">
        <v>1047.5</v>
      </c>
      <c r="AJ170" s="6">
        <v>2514</v>
      </c>
      <c r="AK170" s="6">
        <v>13989.6</v>
      </c>
      <c r="AL170" s="6">
        <v>10562.7</v>
      </c>
      <c r="AM170" s="6">
        <v>51210</v>
      </c>
      <c r="AN170" s="6">
        <v>40236.199999999997</v>
      </c>
      <c r="AO170" s="6">
        <v>12492.5</v>
      </c>
      <c r="AP170" s="6">
        <v>10109.799999999999</v>
      </c>
      <c r="AQ170" s="6">
        <v>19946</v>
      </c>
      <c r="AR170" s="6">
        <v>7899.6</v>
      </c>
      <c r="AS170" s="6">
        <v>8.4</v>
      </c>
      <c r="AT170" s="6">
        <v>13.2</v>
      </c>
      <c r="AU170" s="7"/>
      <c r="AV170" s="7"/>
      <c r="AW170" s="6">
        <v>37843</v>
      </c>
      <c r="AX170" s="6">
        <v>17953.3</v>
      </c>
      <c r="AY170" s="6">
        <v>35323.599999999999</v>
      </c>
      <c r="AZ170" s="6">
        <v>15906.8</v>
      </c>
      <c r="BA170" s="6">
        <v>4962.2</v>
      </c>
      <c r="BB170" s="6">
        <v>1.96</v>
      </c>
      <c r="BC170" s="6">
        <v>0.97</v>
      </c>
      <c r="BD170" s="6">
        <v>0.36</v>
      </c>
      <c r="BE170" s="6">
        <v>0.06</v>
      </c>
      <c r="BF170" s="6">
        <v>17.843</v>
      </c>
      <c r="BG170" s="6">
        <v>11.708</v>
      </c>
      <c r="BH170" s="6">
        <v>126.1</v>
      </c>
      <c r="BI170" s="6">
        <v>442.7</v>
      </c>
      <c r="BJ170" s="6">
        <v>0.5</v>
      </c>
      <c r="BK170" s="6">
        <v>3817.08</v>
      </c>
      <c r="BL170" s="6">
        <v>24</v>
      </c>
      <c r="BM170" s="6">
        <v>0</v>
      </c>
      <c r="BN170" s="6">
        <v>0</v>
      </c>
      <c r="BO170" s="6">
        <v>6.6875520000000008E-2</v>
      </c>
      <c r="BP170" s="6">
        <v>0</v>
      </c>
    </row>
    <row r="171" spans="1:68" ht="12.5">
      <c r="A171" s="5">
        <v>41798</v>
      </c>
      <c r="B171" s="6">
        <v>2793</v>
      </c>
      <c r="C171" s="6">
        <v>1478.8</v>
      </c>
      <c r="D171" s="6">
        <v>4957.5</v>
      </c>
      <c r="E171" s="6"/>
      <c r="F171" s="6"/>
      <c r="G171" s="6"/>
      <c r="H171" s="6">
        <v>6.2</v>
      </c>
      <c r="I171" s="6">
        <v>3.8</v>
      </c>
      <c r="J171" s="6">
        <v>493385</v>
      </c>
      <c r="K171" s="6">
        <v>195976.5</v>
      </c>
      <c r="L171" s="6">
        <v>47174</v>
      </c>
      <c r="M171" s="6">
        <v>11.1</v>
      </c>
      <c r="N171" s="6">
        <v>18.100000000000001</v>
      </c>
      <c r="O171" s="6">
        <v>13838</v>
      </c>
      <c r="P171" s="6">
        <v>6427</v>
      </c>
      <c r="Q171" s="6">
        <v>164451.20000000001</v>
      </c>
      <c r="R171" s="6">
        <v>132121.20000000001</v>
      </c>
      <c r="S171" s="6">
        <v>83282.8</v>
      </c>
      <c r="T171" s="6">
        <v>71089.5</v>
      </c>
      <c r="U171" s="6">
        <v>89886.9</v>
      </c>
      <c r="V171" s="6">
        <v>61021</v>
      </c>
      <c r="W171" s="6">
        <v>9058.1</v>
      </c>
      <c r="X171" s="6">
        <v>6702.1</v>
      </c>
      <c r="Y171" s="6">
        <v>798307</v>
      </c>
      <c r="Z171" s="6">
        <v>417115</v>
      </c>
      <c r="AA171" s="6">
        <v>1372994.2</v>
      </c>
      <c r="AB171" s="6">
        <v>135554.29999999999</v>
      </c>
      <c r="AC171" s="6">
        <v>303.7</v>
      </c>
      <c r="AD171" s="6">
        <v>12560</v>
      </c>
      <c r="AE171" s="6">
        <v>162605</v>
      </c>
      <c r="AF171" s="6">
        <v>88845</v>
      </c>
      <c r="AG171" s="6">
        <v>1376522</v>
      </c>
      <c r="AH171" s="6">
        <v>135810.6</v>
      </c>
      <c r="AI171" s="6">
        <v>1047.5</v>
      </c>
      <c r="AJ171" s="6">
        <v>2514</v>
      </c>
      <c r="AK171" s="6">
        <v>13989.6</v>
      </c>
      <c r="AL171" s="6">
        <v>10562.7</v>
      </c>
      <c r="AM171" s="6">
        <v>51216.5</v>
      </c>
      <c r="AN171" s="6">
        <v>40240.5</v>
      </c>
      <c r="AO171" s="6">
        <v>12512</v>
      </c>
      <c r="AP171" s="6">
        <v>10125.1</v>
      </c>
      <c r="AQ171" s="6">
        <v>19962.099999999999</v>
      </c>
      <c r="AR171" s="6">
        <v>7906.1</v>
      </c>
      <c r="AS171" s="6">
        <v>8.4</v>
      </c>
      <c r="AT171" s="6">
        <v>13.2</v>
      </c>
      <c r="AU171" s="7"/>
      <c r="AV171" s="7"/>
      <c r="AW171" s="6">
        <v>37941.4</v>
      </c>
      <c r="AX171" s="6">
        <v>18000.400000000001</v>
      </c>
      <c r="AY171" s="6">
        <v>35415.699999999997</v>
      </c>
      <c r="AZ171" s="6">
        <v>15948.3</v>
      </c>
      <c r="BA171" s="6">
        <v>4979.2</v>
      </c>
      <c r="BB171" s="6">
        <v>1.96</v>
      </c>
      <c r="BC171" s="6">
        <v>0.97</v>
      </c>
      <c r="BD171" s="6">
        <v>0.36</v>
      </c>
      <c r="BE171" s="6">
        <v>0.06</v>
      </c>
      <c r="BF171" s="6">
        <v>17.843</v>
      </c>
      <c r="BG171" s="6">
        <v>11.708</v>
      </c>
      <c r="BH171" s="6">
        <v>126.1</v>
      </c>
      <c r="BI171" s="6">
        <v>442.7</v>
      </c>
      <c r="BJ171" s="6">
        <v>0.5</v>
      </c>
      <c r="BK171" s="6">
        <v>3809.6000000000004</v>
      </c>
      <c r="BL171" s="6">
        <v>24</v>
      </c>
      <c r="BM171" s="6">
        <v>0</v>
      </c>
      <c r="BN171" s="6">
        <v>0</v>
      </c>
      <c r="BO171" s="6">
        <v>6.6795733333333343E-2</v>
      </c>
      <c r="BP171" s="6">
        <v>0</v>
      </c>
    </row>
    <row r="172" spans="1:68" ht="12.5">
      <c r="A172" s="5">
        <v>41799</v>
      </c>
      <c r="B172" s="6">
        <v>2793</v>
      </c>
      <c r="C172" s="6">
        <v>1478.8</v>
      </c>
      <c r="D172" s="6">
        <v>4957.5</v>
      </c>
      <c r="E172" s="6"/>
      <c r="F172" s="6"/>
      <c r="G172" s="6"/>
      <c r="H172" s="6">
        <v>6.2</v>
      </c>
      <c r="I172" s="6">
        <v>3.8</v>
      </c>
      <c r="J172" s="6">
        <v>493641.6</v>
      </c>
      <c r="K172" s="6">
        <v>196077</v>
      </c>
      <c r="L172" s="6">
        <v>47197</v>
      </c>
      <c r="M172" s="6">
        <v>11.1</v>
      </c>
      <c r="N172" s="6">
        <v>18.100000000000001</v>
      </c>
      <c r="O172" s="6">
        <v>13838</v>
      </c>
      <c r="P172" s="6">
        <v>6427</v>
      </c>
      <c r="Q172" s="6">
        <v>164483.29999999999</v>
      </c>
      <c r="R172" s="6">
        <v>132147</v>
      </c>
      <c r="S172" s="6">
        <v>83299.199999999997</v>
      </c>
      <c r="T172" s="6">
        <v>71102.3</v>
      </c>
      <c r="U172" s="6">
        <v>89908.4</v>
      </c>
      <c r="V172" s="6">
        <v>61035.1</v>
      </c>
      <c r="W172" s="6">
        <v>9063.9</v>
      </c>
      <c r="X172" s="6">
        <v>6706.3</v>
      </c>
      <c r="Y172" s="6">
        <v>798495</v>
      </c>
      <c r="Z172" s="6">
        <v>417215.3</v>
      </c>
      <c r="AA172" s="6">
        <v>1373185.4</v>
      </c>
      <c r="AB172" s="6">
        <v>135578.29999999999</v>
      </c>
      <c r="AC172" s="6">
        <v>303.7</v>
      </c>
      <c r="AD172" s="6">
        <v>12560</v>
      </c>
      <c r="AE172" s="6">
        <v>162905</v>
      </c>
      <c r="AF172" s="6">
        <v>88994.2</v>
      </c>
      <c r="AG172" s="6">
        <v>1376826</v>
      </c>
      <c r="AH172" s="6">
        <v>135834.6</v>
      </c>
      <c r="AI172" s="6">
        <v>1047.5</v>
      </c>
      <c r="AJ172" s="6">
        <v>2514</v>
      </c>
      <c r="AK172" s="6">
        <v>13989.6</v>
      </c>
      <c r="AL172" s="6">
        <v>10562.7</v>
      </c>
      <c r="AM172" s="6">
        <v>51224.6</v>
      </c>
      <c r="AN172" s="6">
        <v>40246.199999999997</v>
      </c>
      <c r="AO172" s="6">
        <v>12528.5</v>
      </c>
      <c r="AP172" s="6">
        <v>10138.4</v>
      </c>
      <c r="AQ172" s="6">
        <v>19979.900000000001</v>
      </c>
      <c r="AR172" s="6">
        <v>7913.1</v>
      </c>
      <c r="AS172" s="6">
        <v>8.4</v>
      </c>
      <c r="AT172" s="6">
        <v>13.2</v>
      </c>
      <c r="AU172" s="7"/>
      <c r="AV172" s="7"/>
      <c r="AW172" s="6">
        <v>38055</v>
      </c>
      <c r="AX172" s="6">
        <v>18054.900000000001</v>
      </c>
      <c r="AY172" s="6">
        <v>35525.599999999999</v>
      </c>
      <c r="AZ172" s="6">
        <v>15997.9</v>
      </c>
      <c r="BA172" s="6">
        <v>4999.2</v>
      </c>
      <c r="BB172" s="6">
        <v>1.96</v>
      </c>
      <c r="BC172" s="6">
        <v>0.97</v>
      </c>
      <c r="BD172" s="6">
        <v>0.36</v>
      </c>
      <c r="BE172" s="6">
        <v>0.06</v>
      </c>
      <c r="BF172" s="6">
        <v>17.843</v>
      </c>
      <c r="BG172" s="6">
        <v>11.708</v>
      </c>
      <c r="BH172" s="6">
        <v>126.1</v>
      </c>
      <c r="BI172" s="6">
        <v>442.7</v>
      </c>
      <c r="BJ172" s="6">
        <v>0.5</v>
      </c>
      <c r="BK172" s="6">
        <v>3817.08</v>
      </c>
      <c r="BL172" s="6">
        <v>24</v>
      </c>
      <c r="BM172" s="6">
        <v>0</v>
      </c>
      <c r="BN172" s="6">
        <v>0</v>
      </c>
      <c r="BO172" s="6">
        <v>6.6875520000000008E-2</v>
      </c>
      <c r="BP172" s="6">
        <v>0</v>
      </c>
    </row>
    <row r="173" spans="1:68" ht="12.5">
      <c r="A173" s="5">
        <v>41800</v>
      </c>
      <c r="B173" s="6">
        <v>2793</v>
      </c>
      <c r="C173" s="6">
        <v>1478.8</v>
      </c>
      <c r="D173" s="6">
        <v>4957.5</v>
      </c>
      <c r="E173" s="6"/>
      <c r="F173" s="6"/>
      <c r="G173" s="6"/>
      <c r="H173" s="6">
        <v>6.2</v>
      </c>
      <c r="I173" s="6">
        <v>3.8</v>
      </c>
      <c r="J173" s="6">
        <v>493901.3</v>
      </c>
      <c r="K173" s="6">
        <v>196178.5</v>
      </c>
      <c r="L173" s="6">
        <v>47220</v>
      </c>
      <c r="M173" s="6">
        <v>11.1</v>
      </c>
      <c r="N173" s="6">
        <v>18.100000000000001</v>
      </c>
      <c r="O173" s="6">
        <v>13838</v>
      </c>
      <c r="P173" s="6">
        <v>6427</v>
      </c>
      <c r="Q173" s="6">
        <v>164515.5</v>
      </c>
      <c r="R173" s="6">
        <v>132172.79999999999</v>
      </c>
      <c r="S173" s="6">
        <v>83316.5</v>
      </c>
      <c r="T173" s="6">
        <v>71115.3</v>
      </c>
      <c r="U173" s="6">
        <v>89930</v>
      </c>
      <c r="V173" s="6">
        <v>61049.2</v>
      </c>
      <c r="W173" s="6">
        <v>9069.7000000000007</v>
      </c>
      <c r="X173" s="6">
        <v>6710.5</v>
      </c>
      <c r="Y173" s="6">
        <v>798693.4</v>
      </c>
      <c r="Z173" s="6">
        <v>417318.7</v>
      </c>
      <c r="AA173" s="6">
        <v>1373385.5</v>
      </c>
      <c r="AB173" s="6">
        <v>135602.29999999999</v>
      </c>
      <c r="AC173" s="6">
        <v>303.7</v>
      </c>
      <c r="AD173" s="6">
        <v>12560</v>
      </c>
      <c r="AE173" s="6">
        <v>163220</v>
      </c>
      <c r="AF173" s="6">
        <v>89153.600000000006</v>
      </c>
      <c r="AG173" s="6">
        <v>1377141</v>
      </c>
      <c r="AH173" s="6">
        <v>135858.6</v>
      </c>
      <c r="AI173" s="6">
        <v>1047.5</v>
      </c>
      <c r="AJ173" s="6">
        <v>2514</v>
      </c>
      <c r="AK173" s="6">
        <v>13989.6</v>
      </c>
      <c r="AL173" s="6">
        <v>10562.7</v>
      </c>
      <c r="AM173" s="6">
        <v>51233.5</v>
      </c>
      <c r="AN173" s="6">
        <v>40252.400000000001</v>
      </c>
      <c r="AO173" s="6">
        <v>12546.5</v>
      </c>
      <c r="AP173" s="6">
        <v>10153.200000000001</v>
      </c>
      <c r="AQ173" s="6">
        <v>20002.900000000001</v>
      </c>
      <c r="AR173" s="6">
        <v>7922.2</v>
      </c>
      <c r="AS173" s="6">
        <v>8.4</v>
      </c>
      <c r="AT173" s="6">
        <v>13.2</v>
      </c>
      <c r="AU173" s="7"/>
      <c r="AV173" s="7"/>
      <c r="AW173" s="6">
        <v>38183.199999999997</v>
      </c>
      <c r="AX173" s="6">
        <v>18116.099999999999</v>
      </c>
      <c r="AY173" s="6">
        <v>35646.199999999997</v>
      </c>
      <c r="AZ173" s="6">
        <v>16052.3</v>
      </c>
      <c r="BA173" s="6">
        <v>5022.2</v>
      </c>
      <c r="BB173" s="6">
        <v>1.96</v>
      </c>
      <c r="BC173" s="6">
        <v>0.97</v>
      </c>
      <c r="BD173" s="6">
        <v>0.36</v>
      </c>
      <c r="BE173" s="6">
        <v>0.06</v>
      </c>
      <c r="BF173" s="6">
        <v>17.843</v>
      </c>
      <c r="BG173" s="6">
        <v>11.708</v>
      </c>
      <c r="BH173" s="6">
        <v>126.1</v>
      </c>
      <c r="BI173" s="6">
        <v>442.7</v>
      </c>
      <c r="BJ173" s="6">
        <v>0.5</v>
      </c>
      <c r="BK173" s="6">
        <v>3809.6000000000004</v>
      </c>
      <c r="BL173" s="6">
        <v>24</v>
      </c>
      <c r="BM173" s="6">
        <v>0</v>
      </c>
      <c r="BN173" s="6">
        <v>0</v>
      </c>
      <c r="BO173" s="6">
        <v>6.6795733333333343E-2</v>
      </c>
      <c r="BP173" s="6">
        <v>0</v>
      </c>
    </row>
    <row r="174" spans="1:68" ht="12.5">
      <c r="A174" s="5">
        <v>41801</v>
      </c>
      <c r="B174" s="6">
        <v>2793</v>
      </c>
      <c r="C174" s="6">
        <v>1478.8</v>
      </c>
      <c r="D174" s="6">
        <v>4957.5</v>
      </c>
      <c r="E174" s="6"/>
      <c r="F174" s="6"/>
      <c r="G174" s="6"/>
      <c r="H174" s="6">
        <v>6.2</v>
      </c>
      <c r="I174" s="6">
        <v>3.8</v>
      </c>
      <c r="J174" s="6">
        <v>494175</v>
      </c>
      <c r="K174" s="6">
        <v>196285.3</v>
      </c>
      <c r="L174" s="6">
        <v>47244</v>
      </c>
      <c r="M174" s="6">
        <v>11.1</v>
      </c>
      <c r="N174" s="6">
        <v>18.100000000000001</v>
      </c>
      <c r="O174" s="6">
        <v>13838</v>
      </c>
      <c r="P174" s="6">
        <v>6427</v>
      </c>
      <c r="Q174" s="6">
        <v>164547.6</v>
      </c>
      <c r="R174" s="6">
        <v>132198.70000000001</v>
      </c>
      <c r="S174" s="6">
        <v>83334.2</v>
      </c>
      <c r="T174" s="6">
        <v>71128.2</v>
      </c>
      <c r="U174" s="6">
        <v>89950.7</v>
      </c>
      <c r="V174" s="6">
        <v>61062.9</v>
      </c>
      <c r="W174" s="6">
        <v>9075.2999999999993</v>
      </c>
      <c r="X174" s="6">
        <v>6714.6</v>
      </c>
      <c r="Y174" s="6">
        <v>798904.8</v>
      </c>
      <c r="Z174" s="6">
        <v>417423</v>
      </c>
      <c r="AA174" s="6">
        <v>1373600</v>
      </c>
      <c r="AB174" s="6">
        <v>135626.29999999999</v>
      </c>
      <c r="AC174" s="6">
        <v>304.5</v>
      </c>
      <c r="AD174" s="6">
        <v>13577</v>
      </c>
      <c r="AE174" s="6">
        <v>163550.79999999999</v>
      </c>
      <c r="AF174" s="6">
        <v>89322.6</v>
      </c>
      <c r="AG174" s="6">
        <v>1377474</v>
      </c>
      <c r="AH174" s="6">
        <v>135882.6</v>
      </c>
      <c r="AI174" s="6">
        <v>1047.5</v>
      </c>
      <c r="AJ174" s="6">
        <v>2514</v>
      </c>
      <c r="AK174" s="6">
        <v>13989.6</v>
      </c>
      <c r="AL174" s="6">
        <v>10562.7</v>
      </c>
      <c r="AM174" s="6">
        <v>51240.800000000003</v>
      </c>
      <c r="AN174" s="6">
        <v>40257.300000000003</v>
      </c>
      <c r="AO174" s="6">
        <v>12564.3</v>
      </c>
      <c r="AP174" s="6">
        <v>10167.799999999999</v>
      </c>
      <c r="AQ174" s="6">
        <v>20034.599999999999</v>
      </c>
      <c r="AR174" s="6">
        <v>7934.9</v>
      </c>
      <c r="AS174" s="6">
        <v>8.4</v>
      </c>
      <c r="AT174" s="6">
        <v>13.2</v>
      </c>
      <c r="AU174" s="7"/>
      <c r="AV174" s="7"/>
      <c r="AW174" s="6">
        <v>38320.400000000001</v>
      </c>
      <c r="AX174" s="6">
        <v>18181.2</v>
      </c>
      <c r="AY174" s="6">
        <v>35777.800000000003</v>
      </c>
      <c r="AZ174" s="6">
        <v>16111.1</v>
      </c>
      <c r="BA174" s="6">
        <v>5046.2</v>
      </c>
      <c r="BB174" s="6">
        <v>1.96</v>
      </c>
      <c r="BC174" s="6">
        <v>0.97</v>
      </c>
      <c r="BD174" s="6">
        <v>0.36</v>
      </c>
      <c r="BE174" s="6">
        <v>0.06</v>
      </c>
      <c r="BF174" s="6">
        <v>17.843</v>
      </c>
      <c r="BG174" s="6">
        <v>11.708</v>
      </c>
      <c r="BH174" s="6">
        <v>126.1</v>
      </c>
      <c r="BI174" s="6">
        <v>442.7</v>
      </c>
      <c r="BJ174" s="6">
        <v>0.5</v>
      </c>
      <c r="BK174" s="6">
        <v>3817.08</v>
      </c>
      <c r="BL174" s="6">
        <v>24</v>
      </c>
      <c r="BM174" s="6">
        <v>0</v>
      </c>
      <c r="BN174" s="6">
        <v>0</v>
      </c>
      <c r="BO174" s="6">
        <v>6.6875520000000008E-2</v>
      </c>
      <c r="BP174" s="6">
        <v>0</v>
      </c>
    </row>
    <row r="175" spans="1:68" ht="12.5">
      <c r="A175" s="5">
        <v>41802</v>
      </c>
      <c r="B175" s="6">
        <v>2793.95</v>
      </c>
      <c r="C175" s="6">
        <v>1479.32</v>
      </c>
      <c r="D175" s="6">
        <v>4958.5</v>
      </c>
      <c r="E175" s="6"/>
      <c r="F175" s="6"/>
      <c r="G175" s="6"/>
      <c r="H175" s="6">
        <v>6.2</v>
      </c>
      <c r="I175" s="6">
        <v>3.8</v>
      </c>
      <c r="J175" s="6">
        <v>494454</v>
      </c>
      <c r="K175" s="6">
        <v>196394</v>
      </c>
      <c r="L175" s="6">
        <v>47268</v>
      </c>
      <c r="M175" s="6">
        <v>11.1</v>
      </c>
      <c r="N175" s="6">
        <v>18.100000000000001</v>
      </c>
      <c r="O175" s="6">
        <v>13838</v>
      </c>
      <c r="P175" s="6">
        <v>6427</v>
      </c>
      <c r="Q175" s="6">
        <v>164579.29999999999</v>
      </c>
      <c r="R175" s="6">
        <v>132224.4</v>
      </c>
      <c r="S175" s="6">
        <v>83351.399999999994</v>
      </c>
      <c r="T175" s="6">
        <v>71140.800000000003</v>
      </c>
      <c r="U175" s="6">
        <v>89971.3</v>
      </c>
      <c r="V175" s="6">
        <v>61076.4</v>
      </c>
      <c r="W175" s="6">
        <v>9081</v>
      </c>
      <c r="X175" s="6">
        <v>6718.8</v>
      </c>
      <c r="Y175" s="6">
        <v>799117.7</v>
      </c>
      <c r="Z175" s="6">
        <v>417523</v>
      </c>
      <c r="AA175" s="6">
        <v>1373815</v>
      </c>
      <c r="AB175" s="6">
        <v>135650.29999999999</v>
      </c>
      <c r="AC175" s="6">
        <v>304.5</v>
      </c>
      <c r="AD175" s="6">
        <v>13577</v>
      </c>
      <c r="AE175" s="6">
        <v>163876.29999999999</v>
      </c>
      <c r="AF175" s="6">
        <v>89494.399999999994</v>
      </c>
      <c r="AG175" s="6">
        <v>1377801</v>
      </c>
      <c r="AH175" s="6">
        <v>135906.6</v>
      </c>
      <c r="AI175" s="6">
        <v>1047.5</v>
      </c>
      <c r="AJ175" s="6">
        <v>2514</v>
      </c>
      <c r="AK175" s="6">
        <v>13989.6</v>
      </c>
      <c r="AL175" s="6">
        <v>10562.7</v>
      </c>
      <c r="AM175" s="6">
        <v>51247.9</v>
      </c>
      <c r="AN175" s="6">
        <v>40262.1</v>
      </c>
      <c r="AO175" s="6">
        <v>12582.4</v>
      </c>
      <c r="AP175" s="6">
        <v>10182.700000000001</v>
      </c>
      <c r="AQ175" s="6">
        <v>20060</v>
      </c>
      <c r="AR175" s="6">
        <v>7944.7</v>
      </c>
      <c r="AS175" s="6">
        <v>8.4</v>
      </c>
      <c r="AT175" s="6">
        <v>13.2</v>
      </c>
      <c r="AU175" s="7"/>
      <c r="AV175" s="7"/>
      <c r="AW175" s="6">
        <v>38456</v>
      </c>
      <c r="AX175" s="6">
        <v>18246</v>
      </c>
      <c r="AY175" s="6">
        <v>35907.599999999999</v>
      </c>
      <c r="AZ175" s="6">
        <v>16169.4</v>
      </c>
      <c r="BA175" s="6">
        <v>5070.2</v>
      </c>
      <c r="BB175" s="6">
        <v>1.96</v>
      </c>
      <c r="BC175" s="6">
        <v>0.97</v>
      </c>
      <c r="BD175" s="6">
        <v>0.36</v>
      </c>
      <c r="BE175" s="6">
        <v>0.06</v>
      </c>
      <c r="BF175" s="6">
        <v>17.843</v>
      </c>
      <c r="BG175" s="6">
        <v>11.708</v>
      </c>
      <c r="BH175" s="6">
        <v>126.1</v>
      </c>
      <c r="BI175" s="6">
        <v>442.7</v>
      </c>
      <c r="BJ175" s="6">
        <v>0.5</v>
      </c>
      <c r="BK175" s="6">
        <v>3823.0639999999999</v>
      </c>
      <c r="BL175" s="6">
        <v>24</v>
      </c>
      <c r="BM175" s="6">
        <v>0</v>
      </c>
      <c r="BN175" s="6">
        <v>0</v>
      </c>
      <c r="BO175" s="6">
        <v>6.6939349333333328E-2</v>
      </c>
      <c r="BP175" s="6">
        <v>0</v>
      </c>
    </row>
    <row r="176" spans="1:68" ht="12.5">
      <c r="A176" s="5">
        <v>41803</v>
      </c>
      <c r="B176" s="6">
        <v>2793.95</v>
      </c>
      <c r="C176" s="6">
        <v>1479.32</v>
      </c>
      <c r="D176" s="6">
        <v>4958.5</v>
      </c>
      <c r="E176" s="6"/>
      <c r="F176" s="6"/>
      <c r="G176" s="6"/>
      <c r="H176" s="6">
        <v>6.2</v>
      </c>
      <c r="I176" s="6">
        <v>3.8</v>
      </c>
      <c r="J176" s="6">
        <v>494739</v>
      </c>
      <c r="K176" s="6">
        <v>196504</v>
      </c>
      <c r="L176" s="6">
        <v>47292</v>
      </c>
      <c r="M176" s="6">
        <v>11.1</v>
      </c>
      <c r="N176" s="6">
        <v>18.100000000000001</v>
      </c>
      <c r="O176" s="6">
        <v>13856.1</v>
      </c>
      <c r="P176" s="6">
        <v>6435.1</v>
      </c>
      <c r="Q176" s="6">
        <v>164610.9</v>
      </c>
      <c r="R176" s="6">
        <v>132250.20000000001</v>
      </c>
      <c r="S176" s="6">
        <v>83367.8</v>
      </c>
      <c r="T176" s="6">
        <v>71153.100000000006</v>
      </c>
      <c r="U176" s="6">
        <v>89992.7</v>
      </c>
      <c r="V176" s="6">
        <v>61090.3</v>
      </c>
      <c r="W176" s="6">
        <v>9086</v>
      </c>
      <c r="X176" s="6">
        <v>6723</v>
      </c>
      <c r="Y176" s="6">
        <v>799329.5</v>
      </c>
      <c r="Z176" s="6">
        <v>417620</v>
      </c>
      <c r="AA176" s="6">
        <v>1374029</v>
      </c>
      <c r="AB176" s="6">
        <v>135674.29999999999</v>
      </c>
      <c r="AC176" s="6">
        <v>304.5</v>
      </c>
      <c r="AD176" s="6">
        <v>13577</v>
      </c>
      <c r="AE176" s="6">
        <v>164194.29999999999</v>
      </c>
      <c r="AF176" s="6">
        <v>89664.4</v>
      </c>
      <c r="AG176" s="6">
        <v>1378120</v>
      </c>
      <c r="AH176" s="6">
        <v>135930.6</v>
      </c>
      <c r="AI176" s="6">
        <v>1047.5</v>
      </c>
      <c r="AJ176" s="6">
        <v>2514</v>
      </c>
      <c r="AK176" s="6">
        <v>13989.6</v>
      </c>
      <c r="AL176" s="6">
        <v>10562.7</v>
      </c>
      <c r="AM176" s="6">
        <v>51255.1</v>
      </c>
      <c r="AN176" s="6">
        <v>40267</v>
      </c>
      <c r="AO176" s="6">
        <v>12600.5</v>
      </c>
      <c r="AP176" s="6">
        <v>10197.6</v>
      </c>
      <c r="AQ176" s="6">
        <v>20068</v>
      </c>
      <c r="AR176" s="6">
        <v>7947.8</v>
      </c>
      <c r="AS176" s="6">
        <v>8.4</v>
      </c>
      <c r="AT176" s="6">
        <v>13.2</v>
      </c>
      <c r="AU176" s="7"/>
      <c r="AV176" s="7"/>
      <c r="AW176" s="6">
        <v>38579</v>
      </c>
      <c r="AX176" s="6">
        <v>18305</v>
      </c>
      <c r="AY176" s="6">
        <v>36021.4</v>
      </c>
      <c r="AZ176" s="6">
        <v>16220.8</v>
      </c>
      <c r="BA176" s="6">
        <v>5091.3</v>
      </c>
      <c r="BB176" s="6">
        <v>1.96</v>
      </c>
      <c r="BC176" s="6">
        <v>0.97</v>
      </c>
      <c r="BD176" s="6">
        <v>0.36</v>
      </c>
      <c r="BE176" s="6">
        <v>0.06</v>
      </c>
      <c r="BF176" s="6">
        <v>17.843</v>
      </c>
      <c r="BG176" s="6">
        <v>11.708</v>
      </c>
      <c r="BH176" s="6">
        <v>126.4</v>
      </c>
      <c r="BI176" s="6">
        <v>442.7</v>
      </c>
      <c r="BJ176" s="6">
        <v>0.5</v>
      </c>
      <c r="BK176" s="6">
        <v>3854.4799999999996</v>
      </c>
      <c r="BL176" s="6">
        <v>24</v>
      </c>
      <c r="BM176" s="6">
        <v>0</v>
      </c>
      <c r="BN176" s="6">
        <v>0</v>
      </c>
      <c r="BO176" s="6">
        <v>6.7274453333333317E-2</v>
      </c>
      <c r="BP176" s="6">
        <v>0</v>
      </c>
    </row>
    <row r="177" spans="1:68" ht="12.5">
      <c r="A177" s="5">
        <v>41804</v>
      </c>
      <c r="B177" s="6">
        <v>2793.95</v>
      </c>
      <c r="C177" s="6">
        <v>1479.32</v>
      </c>
      <c r="D177" s="6">
        <v>4958.5</v>
      </c>
      <c r="E177" s="6"/>
      <c r="F177" s="6"/>
      <c r="G177" s="6"/>
      <c r="H177" s="6">
        <v>6.2</v>
      </c>
      <c r="I177" s="6">
        <v>3.8</v>
      </c>
      <c r="J177" s="6">
        <v>495024.2</v>
      </c>
      <c r="K177" s="6">
        <v>196615.1</v>
      </c>
      <c r="L177" s="6">
        <v>47316</v>
      </c>
      <c r="M177" s="6">
        <v>11.1</v>
      </c>
      <c r="N177" s="6">
        <v>18.100000000000001</v>
      </c>
      <c r="O177" s="6">
        <v>13867.6</v>
      </c>
      <c r="P177" s="6">
        <v>6439.3</v>
      </c>
      <c r="Q177" s="6">
        <v>164642.79999999999</v>
      </c>
      <c r="R177" s="6">
        <v>132276</v>
      </c>
      <c r="S177" s="6">
        <v>83382.899999999994</v>
      </c>
      <c r="T177" s="6">
        <v>71164.399999999994</v>
      </c>
      <c r="U177" s="6">
        <v>90013.2</v>
      </c>
      <c r="V177" s="6">
        <v>61104</v>
      </c>
      <c r="W177" s="6">
        <v>9092.4</v>
      </c>
      <c r="X177" s="6">
        <v>6727.2</v>
      </c>
      <c r="Y177" s="6">
        <v>799541.6</v>
      </c>
      <c r="Z177" s="6">
        <v>417722.6</v>
      </c>
      <c r="AA177" s="6">
        <v>1374245</v>
      </c>
      <c r="AB177" s="6">
        <v>135698.29999999999</v>
      </c>
      <c r="AC177" s="6">
        <v>304.5</v>
      </c>
      <c r="AD177" s="6">
        <v>13577</v>
      </c>
      <c r="AE177" s="6">
        <v>164518.9</v>
      </c>
      <c r="AF177" s="6">
        <v>89832.2</v>
      </c>
      <c r="AG177" s="6">
        <v>1378447.4</v>
      </c>
      <c r="AH177" s="6">
        <v>135954.6</v>
      </c>
      <c r="AI177" s="6">
        <v>1047.5</v>
      </c>
      <c r="AJ177" s="6">
        <v>2514</v>
      </c>
      <c r="AK177" s="6">
        <v>13989.6</v>
      </c>
      <c r="AL177" s="6">
        <v>10562.7</v>
      </c>
      <c r="AM177" s="6">
        <v>51261.599999999999</v>
      </c>
      <c r="AN177" s="6">
        <v>40271.300000000003</v>
      </c>
      <c r="AO177" s="6">
        <v>12618.6</v>
      </c>
      <c r="AP177" s="6">
        <v>10212.4</v>
      </c>
      <c r="AQ177" s="6">
        <v>20075.099999999999</v>
      </c>
      <c r="AR177" s="6">
        <v>7950.7</v>
      </c>
      <c r="AS177" s="6">
        <v>8.4</v>
      </c>
      <c r="AT177" s="6">
        <v>13.2</v>
      </c>
      <c r="AU177" s="7"/>
      <c r="AV177" s="7"/>
      <c r="AW177" s="6">
        <v>38713.1</v>
      </c>
      <c r="AX177" s="6">
        <v>18368.900000000001</v>
      </c>
      <c r="AY177" s="6">
        <v>36150.800000000003</v>
      </c>
      <c r="AZ177" s="6">
        <v>16279.1</v>
      </c>
      <c r="BA177" s="6">
        <v>5115.3</v>
      </c>
      <c r="BB177" s="6">
        <v>2.04</v>
      </c>
      <c r="BC177" s="6">
        <v>1.03</v>
      </c>
      <c r="BD177" s="6">
        <v>0.36</v>
      </c>
      <c r="BE177" s="6">
        <v>0.06</v>
      </c>
      <c r="BF177" s="6">
        <v>17.843</v>
      </c>
      <c r="BG177" s="6">
        <v>11.708</v>
      </c>
      <c r="BH177" s="6">
        <v>126.4</v>
      </c>
      <c r="BI177" s="6">
        <v>442.8</v>
      </c>
      <c r="BJ177" s="6">
        <v>0.5</v>
      </c>
      <c r="BK177" s="6">
        <v>3823.0639999999999</v>
      </c>
      <c r="BL177" s="6">
        <v>24</v>
      </c>
      <c r="BM177" s="6">
        <v>0</v>
      </c>
      <c r="BN177" s="6">
        <v>0</v>
      </c>
      <c r="BO177" s="6">
        <v>6.6939349333333328E-2</v>
      </c>
      <c r="BP177" s="6">
        <v>0</v>
      </c>
    </row>
    <row r="178" spans="1:68" ht="12.5">
      <c r="A178" s="5">
        <v>41805</v>
      </c>
      <c r="B178" s="6">
        <v>2793.95</v>
      </c>
      <c r="C178" s="6">
        <v>1479.32</v>
      </c>
      <c r="D178" s="6">
        <v>4958.5</v>
      </c>
      <c r="E178" s="6"/>
      <c r="F178" s="6"/>
      <c r="G178" s="6"/>
      <c r="H178" s="6">
        <v>6.2</v>
      </c>
      <c r="I178" s="6">
        <v>3.8</v>
      </c>
      <c r="J178" s="6">
        <v>495309.1</v>
      </c>
      <c r="K178" s="6">
        <v>196725.7</v>
      </c>
      <c r="L178" s="6">
        <v>47340</v>
      </c>
      <c r="M178" s="6">
        <v>11.1</v>
      </c>
      <c r="N178" s="6">
        <v>18.100000000000001</v>
      </c>
      <c r="O178" s="6">
        <v>13867.6</v>
      </c>
      <c r="P178" s="6">
        <v>6439.3</v>
      </c>
      <c r="Q178" s="6">
        <v>164674.6</v>
      </c>
      <c r="R178" s="6">
        <v>132301.79999999999</v>
      </c>
      <c r="S178" s="6">
        <v>83397.899999999994</v>
      </c>
      <c r="T178" s="6">
        <v>71175.5</v>
      </c>
      <c r="U178" s="6">
        <v>90033</v>
      </c>
      <c r="V178" s="6">
        <v>61117.5</v>
      </c>
      <c r="W178" s="6">
        <v>9098</v>
      </c>
      <c r="X178" s="6">
        <v>6731.2</v>
      </c>
      <c r="Y178" s="6">
        <v>799753.5</v>
      </c>
      <c r="Z178" s="6">
        <v>417828.3</v>
      </c>
      <c r="AA178" s="6">
        <v>1374459.1</v>
      </c>
      <c r="AB178" s="6">
        <v>135722.29999999999</v>
      </c>
      <c r="AC178" s="6">
        <v>304.5</v>
      </c>
      <c r="AD178" s="6">
        <v>13577</v>
      </c>
      <c r="AE178" s="6">
        <v>164842.5</v>
      </c>
      <c r="AF178" s="6">
        <v>89995.7</v>
      </c>
      <c r="AG178" s="6">
        <v>1378772.8</v>
      </c>
      <c r="AH178" s="6">
        <v>135978.6</v>
      </c>
      <c r="AI178" s="6">
        <v>1047.5</v>
      </c>
      <c r="AJ178" s="6">
        <v>2514</v>
      </c>
      <c r="AK178" s="6">
        <v>13989.6</v>
      </c>
      <c r="AL178" s="6">
        <v>10562.7</v>
      </c>
      <c r="AM178" s="6">
        <v>51268</v>
      </c>
      <c r="AN178" s="6">
        <v>40275.599999999999</v>
      </c>
      <c r="AO178" s="6">
        <v>12636.9</v>
      </c>
      <c r="AP178" s="6">
        <v>10227.200000000001</v>
      </c>
      <c r="AQ178" s="6">
        <v>20097</v>
      </c>
      <c r="AR178" s="6">
        <v>7959.3</v>
      </c>
      <c r="AS178" s="6">
        <v>8.4</v>
      </c>
      <c r="AT178" s="6">
        <v>13.2</v>
      </c>
      <c r="AU178" s="7"/>
      <c r="AV178" s="7"/>
      <c r="AW178" s="6">
        <v>38846.300000000003</v>
      </c>
      <c r="AX178" s="6">
        <v>18432.400000000001</v>
      </c>
      <c r="AY178" s="6">
        <v>36277.800000000003</v>
      </c>
      <c r="AZ178" s="6">
        <v>16336.4</v>
      </c>
      <c r="BA178" s="6">
        <v>5139.3</v>
      </c>
      <c r="BB178" s="6">
        <v>2.04</v>
      </c>
      <c r="BC178" s="6">
        <v>1.03</v>
      </c>
      <c r="BD178" s="6">
        <v>0.36</v>
      </c>
      <c r="BE178" s="6">
        <v>0.06</v>
      </c>
      <c r="BF178" s="6">
        <v>17.843</v>
      </c>
      <c r="BG178" s="6">
        <v>11.708</v>
      </c>
      <c r="BH178" s="6">
        <v>126.4</v>
      </c>
      <c r="BI178" s="6">
        <v>443</v>
      </c>
      <c r="BJ178" s="6">
        <v>0.5</v>
      </c>
      <c r="BK178" s="6">
        <v>3854.4799999999996</v>
      </c>
      <c r="BL178" s="6">
        <v>24</v>
      </c>
      <c r="BM178" s="6">
        <v>0</v>
      </c>
      <c r="BN178" s="6">
        <v>0</v>
      </c>
      <c r="BO178" s="6">
        <v>6.7274453333333317E-2</v>
      </c>
      <c r="BP178" s="6">
        <v>0</v>
      </c>
    </row>
    <row r="179" spans="1:68" ht="12.5">
      <c r="A179" s="5">
        <v>41806</v>
      </c>
      <c r="B179" s="6">
        <v>2793.95</v>
      </c>
      <c r="C179" s="6">
        <v>1479.32</v>
      </c>
      <c r="D179" s="6">
        <v>4958.5</v>
      </c>
      <c r="E179" s="6"/>
      <c r="F179" s="6"/>
      <c r="G179" s="6"/>
      <c r="H179" s="6">
        <v>6.2</v>
      </c>
      <c r="I179" s="6">
        <v>3.8</v>
      </c>
      <c r="J179" s="6">
        <v>495594.8</v>
      </c>
      <c r="K179" s="6">
        <v>196836.5</v>
      </c>
      <c r="L179" s="6">
        <v>47364</v>
      </c>
      <c r="M179" s="6">
        <v>11.1</v>
      </c>
      <c r="N179" s="6">
        <v>18.100000000000001</v>
      </c>
      <c r="O179" s="6">
        <v>13867.6</v>
      </c>
      <c r="P179" s="6">
        <v>6439.3</v>
      </c>
      <c r="Q179" s="6">
        <v>164706.20000000001</v>
      </c>
      <c r="R179" s="6">
        <v>132327.5</v>
      </c>
      <c r="S179" s="6">
        <v>83415.3</v>
      </c>
      <c r="T179" s="6">
        <v>71188.2</v>
      </c>
      <c r="U179" s="6">
        <v>90054</v>
      </c>
      <c r="V179" s="6">
        <v>61131.4</v>
      </c>
      <c r="W179" s="6">
        <v>9103.4</v>
      </c>
      <c r="X179" s="6">
        <v>6735.3</v>
      </c>
      <c r="Y179" s="6">
        <v>799965.6</v>
      </c>
      <c r="Z179" s="6">
        <v>417937.3</v>
      </c>
      <c r="AA179" s="6">
        <v>1374623.6</v>
      </c>
      <c r="AB179" s="6">
        <v>135746.29999999999</v>
      </c>
      <c r="AC179" s="6">
        <v>304.5</v>
      </c>
      <c r="AD179" s="6">
        <v>13577</v>
      </c>
      <c r="AE179" s="6">
        <v>165178.9</v>
      </c>
      <c r="AF179" s="6">
        <v>90162.3</v>
      </c>
      <c r="AG179" s="6">
        <v>1379110.7</v>
      </c>
      <c r="AH179" s="6">
        <v>136002.6</v>
      </c>
      <c r="AI179" s="6">
        <v>1047.5</v>
      </c>
      <c r="AJ179" s="6">
        <v>2514</v>
      </c>
      <c r="AK179" s="6">
        <v>13989.6</v>
      </c>
      <c r="AL179" s="6">
        <v>10562.7</v>
      </c>
      <c r="AM179" s="6">
        <v>51275.199999999997</v>
      </c>
      <c r="AN179" s="6">
        <v>40280.6</v>
      </c>
      <c r="AO179" s="6">
        <v>12654.8</v>
      </c>
      <c r="AP179" s="6">
        <v>10242</v>
      </c>
      <c r="AQ179" s="6">
        <v>20126.8</v>
      </c>
      <c r="AR179" s="6">
        <v>7971.2</v>
      </c>
      <c r="AS179" s="6">
        <v>8.4</v>
      </c>
      <c r="AT179" s="6">
        <v>13.2</v>
      </c>
      <c r="AU179" s="7"/>
      <c r="AV179" s="7"/>
      <c r="AW179" s="6">
        <v>38980.199999999997</v>
      </c>
      <c r="AX179" s="6">
        <v>18496.5</v>
      </c>
      <c r="AY179" s="6">
        <v>36404.800000000003</v>
      </c>
      <c r="AZ179" s="6">
        <v>16393.7</v>
      </c>
      <c r="BA179" s="6">
        <v>5163.3</v>
      </c>
      <c r="BB179" s="6">
        <v>2.04</v>
      </c>
      <c r="BC179" s="6">
        <v>1.03</v>
      </c>
      <c r="BD179" s="6">
        <v>0.36</v>
      </c>
      <c r="BE179" s="6">
        <v>0.06</v>
      </c>
      <c r="BF179" s="6">
        <v>17.843</v>
      </c>
      <c r="BG179" s="6">
        <v>11.708</v>
      </c>
      <c r="BH179" s="6">
        <v>126.4</v>
      </c>
      <c r="BI179" s="6">
        <v>443.3</v>
      </c>
      <c r="BJ179" s="6">
        <v>0.5</v>
      </c>
      <c r="BK179" s="6">
        <v>3824.5599999999995</v>
      </c>
      <c r="BL179" s="6">
        <v>24</v>
      </c>
      <c r="BM179" s="6">
        <v>0</v>
      </c>
      <c r="BN179" s="6">
        <v>0</v>
      </c>
      <c r="BO179" s="6">
        <v>6.6955306666666672E-2</v>
      </c>
      <c r="BP179" s="6">
        <v>0</v>
      </c>
    </row>
    <row r="180" spans="1:68" ht="12.5">
      <c r="A180" s="5">
        <v>41807</v>
      </c>
      <c r="B180" s="6">
        <v>2794.1</v>
      </c>
      <c r="C180" s="6">
        <v>1479.4</v>
      </c>
      <c r="D180" s="6">
        <v>4959.2</v>
      </c>
      <c r="E180" s="6"/>
      <c r="F180" s="6"/>
      <c r="G180" s="6"/>
      <c r="H180" s="6">
        <v>6.2</v>
      </c>
      <c r="I180" s="6">
        <v>3.8</v>
      </c>
      <c r="J180" s="6">
        <v>495871.9</v>
      </c>
      <c r="K180" s="6">
        <v>196944.1</v>
      </c>
      <c r="L180" s="6">
        <v>47387</v>
      </c>
      <c r="M180" s="6">
        <v>11.4</v>
      </c>
      <c r="N180" s="6">
        <v>18.600000000000001</v>
      </c>
      <c r="O180" s="6">
        <v>13867.6</v>
      </c>
      <c r="P180" s="6">
        <v>6439.3</v>
      </c>
      <c r="Q180" s="6">
        <v>164738</v>
      </c>
      <c r="R180" s="6">
        <v>132353.20000000001</v>
      </c>
      <c r="S180" s="6">
        <v>83431.399999999994</v>
      </c>
      <c r="T180" s="6">
        <v>71200.3</v>
      </c>
      <c r="U180" s="6">
        <v>90074.8</v>
      </c>
      <c r="V180" s="6">
        <v>61145.2</v>
      </c>
      <c r="W180" s="6">
        <v>9109.1</v>
      </c>
      <c r="X180" s="6">
        <v>6739.4</v>
      </c>
      <c r="Y180" s="6">
        <v>800175</v>
      </c>
      <c r="Z180" s="6">
        <v>418046.4</v>
      </c>
      <c r="AA180" s="6">
        <v>1374885.4</v>
      </c>
      <c r="AB180" s="6">
        <v>135770.29999999999</v>
      </c>
      <c r="AC180" s="6">
        <v>304.5</v>
      </c>
      <c r="AD180" s="6">
        <v>13577</v>
      </c>
      <c r="AE180" s="6">
        <v>165504.79999999999</v>
      </c>
      <c r="AF180" s="6">
        <v>90322.7</v>
      </c>
      <c r="AG180" s="6">
        <v>1379438.6</v>
      </c>
      <c r="AH180" s="6">
        <v>136026.6</v>
      </c>
      <c r="AI180" s="6">
        <v>1047.5</v>
      </c>
      <c r="AJ180" s="6">
        <v>2514</v>
      </c>
      <c r="AK180" s="6">
        <v>13989.6</v>
      </c>
      <c r="AL180" s="6">
        <v>10562.6</v>
      </c>
      <c r="AM180" s="6">
        <v>51282</v>
      </c>
      <c r="AN180" s="6">
        <v>40285.199999999997</v>
      </c>
      <c r="AO180" s="6">
        <v>12672.8</v>
      </c>
      <c r="AP180" s="6">
        <v>10256.700000000001</v>
      </c>
      <c r="AQ180" s="6">
        <v>20151.400000000001</v>
      </c>
      <c r="AR180" s="6">
        <v>7980.9</v>
      </c>
      <c r="AS180" s="6">
        <v>8.4</v>
      </c>
      <c r="AT180" s="6">
        <v>13.2</v>
      </c>
      <c r="AU180" s="7"/>
      <c r="AV180" s="7"/>
      <c r="AW180" s="6">
        <v>39115.699999999997</v>
      </c>
      <c r="AX180" s="6">
        <v>18561.2</v>
      </c>
      <c r="AY180" s="6">
        <v>36533.599999999999</v>
      </c>
      <c r="AZ180" s="6">
        <v>16451.5</v>
      </c>
      <c r="BA180" s="6">
        <v>5187.3</v>
      </c>
      <c r="BB180" s="6">
        <v>2.04</v>
      </c>
      <c r="BC180" s="6">
        <v>1.03</v>
      </c>
      <c r="BD180" s="6">
        <v>0.36</v>
      </c>
      <c r="BE180" s="6">
        <v>0.06</v>
      </c>
      <c r="BF180" s="6">
        <v>17.843</v>
      </c>
      <c r="BG180" s="6">
        <v>11.708</v>
      </c>
      <c r="BH180" s="6">
        <v>126.4</v>
      </c>
      <c r="BI180" s="6">
        <v>443.7</v>
      </c>
      <c r="BJ180" s="6">
        <v>0.5</v>
      </c>
      <c r="BK180" s="6">
        <v>3820.0720000000001</v>
      </c>
      <c r="BL180" s="6">
        <v>24</v>
      </c>
      <c r="BM180" s="6">
        <v>0</v>
      </c>
      <c r="BN180" s="6">
        <v>0</v>
      </c>
      <c r="BO180" s="6">
        <v>6.6907434666666668E-2</v>
      </c>
      <c r="BP180" s="6">
        <v>0</v>
      </c>
    </row>
    <row r="181" spans="1:68" ht="12.5">
      <c r="A181" s="5">
        <v>41808</v>
      </c>
      <c r="B181" s="6">
        <v>2794.4</v>
      </c>
      <c r="C181" s="6">
        <v>1479.6</v>
      </c>
      <c r="D181" s="6">
        <v>4959.8</v>
      </c>
      <c r="E181" s="6"/>
      <c r="F181" s="6"/>
      <c r="G181" s="6"/>
      <c r="H181" s="6">
        <v>6.2</v>
      </c>
      <c r="I181" s="6">
        <v>3.8</v>
      </c>
      <c r="J181" s="6">
        <v>496158.3</v>
      </c>
      <c r="K181" s="6">
        <v>197055.2</v>
      </c>
      <c r="L181" s="6">
        <v>47411</v>
      </c>
      <c r="M181" s="6">
        <v>11.4</v>
      </c>
      <c r="N181" s="6">
        <v>18.600000000000001</v>
      </c>
      <c r="O181" s="6">
        <v>13867.6</v>
      </c>
      <c r="P181" s="6">
        <v>6439.3</v>
      </c>
      <c r="Q181" s="6">
        <v>164769.70000000001</v>
      </c>
      <c r="R181" s="6">
        <v>132378.6</v>
      </c>
      <c r="S181" s="6">
        <v>83447.3</v>
      </c>
      <c r="T181" s="6">
        <v>71212.3</v>
      </c>
      <c r="U181" s="6">
        <v>90094.9</v>
      </c>
      <c r="V181" s="6">
        <v>61158.9</v>
      </c>
      <c r="W181" s="6">
        <v>9114.7999999999993</v>
      </c>
      <c r="X181" s="6">
        <v>6743.5</v>
      </c>
      <c r="Y181" s="6">
        <v>800386.8</v>
      </c>
      <c r="Z181" s="6">
        <v>418156.4</v>
      </c>
      <c r="AA181" s="6">
        <v>1375099.2</v>
      </c>
      <c r="AB181" s="6">
        <v>135794.29999999999</v>
      </c>
      <c r="AC181" s="6">
        <v>304.5</v>
      </c>
      <c r="AD181" s="6">
        <v>13577</v>
      </c>
      <c r="AE181" s="6">
        <v>165834.70000000001</v>
      </c>
      <c r="AF181" s="6">
        <v>90485.4</v>
      </c>
      <c r="AG181" s="6">
        <v>1379220.6</v>
      </c>
      <c r="AH181" s="6">
        <v>136050.6</v>
      </c>
      <c r="AI181" s="6">
        <v>1047.5</v>
      </c>
      <c r="AJ181" s="6">
        <v>2514</v>
      </c>
      <c r="AK181" s="6">
        <v>13989.6</v>
      </c>
      <c r="AL181" s="6">
        <v>10562.6</v>
      </c>
      <c r="AM181" s="6">
        <v>51291.1</v>
      </c>
      <c r="AN181" s="6">
        <v>40991.5</v>
      </c>
      <c r="AO181" s="6">
        <v>12690.9</v>
      </c>
      <c r="AP181" s="6">
        <v>10271.5</v>
      </c>
      <c r="AQ181" s="6">
        <v>20171.900000000001</v>
      </c>
      <c r="AR181" s="6">
        <v>7988.9</v>
      </c>
      <c r="AS181" s="6">
        <v>8.4</v>
      </c>
      <c r="AT181" s="6">
        <v>13.2</v>
      </c>
      <c r="AU181" s="7"/>
      <c r="AV181" s="7"/>
      <c r="AW181" s="6">
        <v>39251.4</v>
      </c>
      <c r="AX181" s="6">
        <v>18625.7</v>
      </c>
      <c r="AY181" s="6">
        <v>36662.1</v>
      </c>
      <c r="AZ181" s="6">
        <v>16509.2</v>
      </c>
      <c r="BA181" s="6">
        <v>5211.3</v>
      </c>
      <c r="BB181" s="6">
        <v>2.04</v>
      </c>
      <c r="BC181" s="6">
        <v>1.03</v>
      </c>
      <c r="BD181" s="6">
        <v>0.36</v>
      </c>
      <c r="BE181" s="6">
        <v>0.06</v>
      </c>
      <c r="BF181" s="6">
        <v>17.843</v>
      </c>
      <c r="BG181" s="6">
        <v>11.708</v>
      </c>
      <c r="BH181" s="6">
        <v>126.4</v>
      </c>
      <c r="BI181" s="6">
        <v>444</v>
      </c>
      <c r="BJ181" s="6">
        <v>0.5</v>
      </c>
      <c r="BK181" s="6">
        <v>3854.4799999999996</v>
      </c>
      <c r="BL181" s="6">
        <v>24</v>
      </c>
      <c r="BM181" s="6">
        <v>0</v>
      </c>
      <c r="BN181" s="6">
        <v>0</v>
      </c>
      <c r="BO181" s="6">
        <v>6.7274453333333317E-2</v>
      </c>
      <c r="BP181" s="6">
        <v>0</v>
      </c>
    </row>
    <row r="182" spans="1:68" ht="12.5">
      <c r="A182" s="5">
        <v>41809</v>
      </c>
      <c r="B182" s="6">
        <v>2794.4</v>
      </c>
      <c r="C182" s="6">
        <v>1479.6</v>
      </c>
      <c r="D182" s="6">
        <v>4959.8</v>
      </c>
      <c r="E182" s="6"/>
      <c r="F182" s="6"/>
      <c r="G182" s="6"/>
      <c r="H182" s="6">
        <v>6.2</v>
      </c>
      <c r="I182" s="6">
        <v>3.8</v>
      </c>
      <c r="J182" s="6">
        <v>496446.3</v>
      </c>
      <c r="K182" s="6">
        <v>197166.8</v>
      </c>
      <c r="L182" s="6">
        <v>47435</v>
      </c>
      <c r="M182" s="6">
        <v>11.4</v>
      </c>
      <c r="N182" s="6">
        <v>18.600000000000001</v>
      </c>
      <c r="O182" s="6">
        <v>13867.6</v>
      </c>
      <c r="P182" s="6">
        <v>6439.3</v>
      </c>
      <c r="Q182" s="6">
        <v>164801.1</v>
      </c>
      <c r="R182" s="6">
        <v>132403.70000000001</v>
      </c>
      <c r="S182" s="6">
        <v>83461.8</v>
      </c>
      <c r="T182" s="6">
        <v>71223.3</v>
      </c>
      <c r="U182" s="6">
        <v>90114.6</v>
      </c>
      <c r="V182" s="6">
        <v>61172.5</v>
      </c>
      <c r="W182" s="6">
        <v>9120.5</v>
      </c>
      <c r="X182" s="6">
        <v>6747.7</v>
      </c>
      <c r="Y182" s="6">
        <v>800598.7</v>
      </c>
      <c r="Z182" s="6">
        <v>418264.8</v>
      </c>
      <c r="AA182" s="6">
        <v>1375314.1</v>
      </c>
      <c r="AB182" s="6">
        <v>135818.29999999999</v>
      </c>
      <c r="AC182" s="6">
        <v>304.5</v>
      </c>
      <c r="AD182" s="6">
        <v>13577</v>
      </c>
      <c r="AE182" s="6">
        <v>166161.20000000001</v>
      </c>
      <c r="AF182" s="6">
        <v>90646.5</v>
      </c>
      <c r="AG182" s="6">
        <v>1380098.8</v>
      </c>
      <c r="AH182" s="6">
        <v>136074.6</v>
      </c>
      <c r="AI182" s="6">
        <v>1047.5</v>
      </c>
      <c r="AJ182" s="6">
        <v>2514</v>
      </c>
      <c r="AK182" s="6">
        <v>13989.6</v>
      </c>
      <c r="AL182" s="6">
        <v>10562.6</v>
      </c>
      <c r="AM182" s="6">
        <v>51298.3</v>
      </c>
      <c r="AN182" s="6">
        <v>40296.300000000003</v>
      </c>
      <c r="AO182" s="6">
        <v>12709.1</v>
      </c>
      <c r="AP182" s="6">
        <v>10286.299999999999</v>
      </c>
      <c r="AQ182" s="6">
        <v>20192.2</v>
      </c>
      <c r="AR182" s="6">
        <v>7997.1</v>
      </c>
      <c r="AS182" s="6">
        <v>8.4</v>
      </c>
      <c r="AT182" s="6">
        <v>13.2</v>
      </c>
      <c r="AU182" s="7"/>
      <c r="AV182" s="7"/>
      <c r="AW182" s="6">
        <v>39385.599999999999</v>
      </c>
      <c r="AX182" s="6">
        <v>18689.5</v>
      </c>
      <c r="AY182" s="6">
        <v>36790.800000000003</v>
      </c>
      <c r="AZ182" s="6">
        <v>16567.099999999999</v>
      </c>
      <c r="BA182" s="6">
        <v>5235.3</v>
      </c>
      <c r="BB182" s="6">
        <v>2.04</v>
      </c>
      <c r="BC182" s="6">
        <v>1.03</v>
      </c>
      <c r="BD182" s="6">
        <v>0.36</v>
      </c>
      <c r="BE182" s="6">
        <v>0.06</v>
      </c>
      <c r="BF182" s="6">
        <v>17.843</v>
      </c>
      <c r="BG182" s="6">
        <v>11.708</v>
      </c>
      <c r="BH182" s="6">
        <v>126.4</v>
      </c>
      <c r="BI182" s="6">
        <v>444.2</v>
      </c>
      <c r="BJ182" s="6">
        <v>0.5</v>
      </c>
      <c r="BK182" s="6">
        <v>3820.0720000000001</v>
      </c>
      <c r="BL182" s="6">
        <v>24</v>
      </c>
      <c r="BM182" s="6">
        <v>0</v>
      </c>
      <c r="BN182" s="6">
        <v>0.1999999999998181</v>
      </c>
      <c r="BO182" s="6">
        <v>6.6907434666666668E-2</v>
      </c>
      <c r="BP182" s="6">
        <v>1.5639999999985776</v>
      </c>
    </row>
    <row r="183" spans="1:68" ht="12.5">
      <c r="A183" s="5">
        <v>41810</v>
      </c>
      <c r="B183" s="6">
        <v>2794.4</v>
      </c>
      <c r="C183" s="6">
        <v>1479.6</v>
      </c>
      <c r="D183" s="6">
        <v>4959.8</v>
      </c>
      <c r="E183" s="6"/>
      <c r="F183" s="6"/>
      <c r="G183" s="6"/>
      <c r="H183" s="6">
        <v>6.2</v>
      </c>
      <c r="I183" s="6">
        <v>3.8</v>
      </c>
      <c r="J183" s="6">
        <v>496734.2</v>
      </c>
      <c r="K183" s="6">
        <v>197278.6</v>
      </c>
      <c r="L183" s="6">
        <v>47459</v>
      </c>
      <c r="M183" s="6">
        <v>11.4</v>
      </c>
      <c r="N183" s="6">
        <v>18.600000000000001</v>
      </c>
      <c r="O183" s="6">
        <v>13867.6</v>
      </c>
      <c r="P183" s="6">
        <v>6439.3</v>
      </c>
      <c r="Q183" s="6">
        <v>164832.9</v>
      </c>
      <c r="R183" s="6">
        <v>132429.20000000001</v>
      </c>
      <c r="S183" s="6">
        <v>83478.5</v>
      </c>
      <c r="T183" s="6">
        <v>71235.5</v>
      </c>
      <c r="U183" s="6">
        <v>90134.2</v>
      </c>
      <c r="V183" s="6">
        <v>61186</v>
      </c>
      <c r="W183" s="6">
        <v>9126.2000000000007</v>
      </c>
      <c r="X183" s="6">
        <v>6751.8</v>
      </c>
      <c r="Y183" s="6">
        <v>800810.7</v>
      </c>
      <c r="Z183" s="6">
        <v>418372.1</v>
      </c>
      <c r="AA183" s="6">
        <v>1375528.2</v>
      </c>
      <c r="AB183" s="6">
        <v>135842.29999999999</v>
      </c>
      <c r="AC183" s="6">
        <v>304.5</v>
      </c>
      <c r="AD183" s="6">
        <v>13577</v>
      </c>
      <c r="AE183" s="6">
        <v>166498</v>
      </c>
      <c r="AF183" s="6">
        <v>90814.3</v>
      </c>
      <c r="AG183" s="6">
        <v>1380436.9</v>
      </c>
      <c r="AH183" s="6">
        <v>136098.6</v>
      </c>
      <c r="AI183" s="6">
        <v>1047.5</v>
      </c>
      <c r="AJ183" s="6">
        <v>2514</v>
      </c>
      <c r="AK183" s="6">
        <v>13989.6</v>
      </c>
      <c r="AL183" s="6">
        <v>10562.7</v>
      </c>
      <c r="AM183" s="6">
        <v>51306.6</v>
      </c>
      <c r="AN183" s="6">
        <v>40302.6</v>
      </c>
      <c r="AO183" s="6">
        <v>12727.3</v>
      </c>
      <c r="AP183" s="6">
        <v>10301.200000000001</v>
      </c>
      <c r="AQ183" s="6">
        <v>20220.099999999999</v>
      </c>
      <c r="AR183" s="6">
        <v>8008.1</v>
      </c>
      <c r="AS183" s="6">
        <v>8.4</v>
      </c>
      <c r="AT183" s="6">
        <v>13.2</v>
      </c>
      <c r="AU183" s="7"/>
      <c r="AV183" s="7"/>
      <c r="AW183" s="6">
        <v>39519.800000000003</v>
      </c>
      <c r="AX183" s="6">
        <v>18753.3</v>
      </c>
      <c r="AY183" s="6">
        <v>36918.199999999997</v>
      </c>
      <c r="AZ183" s="6">
        <v>16624.400000000001</v>
      </c>
      <c r="BA183" s="6">
        <v>5259.3</v>
      </c>
      <c r="BB183" s="6">
        <v>2.04</v>
      </c>
      <c r="BC183" s="6">
        <v>1.03</v>
      </c>
      <c r="BD183" s="6">
        <v>0.36</v>
      </c>
      <c r="BE183" s="6">
        <v>0.06</v>
      </c>
      <c r="BF183" s="6">
        <v>17.911999999999999</v>
      </c>
      <c r="BG183" s="6">
        <v>11.755000000000001</v>
      </c>
      <c r="BH183" s="6">
        <v>127</v>
      </c>
      <c r="BI183" s="6">
        <v>444.4</v>
      </c>
      <c r="BJ183" s="6">
        <v>0.5</v>
      </c>
      <c r="BK183" s="6">
        <v>3854.4799999999996</v>
      </c>
      <c r="BL183" s="6">
        <v>24</v>
      </c>
      <c r="BM183" s="6">
        <v>0</v>
      </c>
      <c r="BN183" s="6">
        <v>0</v>
      </c>
      <c r="BO183" s="6">
        <v>6.7274453333333317E-2</v>
      </c>
      <c r="BP183" s="6">
        <v>0</v>
      </c>
    </row>
    <row r="184" spans="1:68" ht="12.5">
      <c r="A184" s="5">
        <v>41811</v>
      </c>
      <c r="B184" s="6">
        <v>2794.4</v>
      </c>
      <c r="C184" s="6">
        <v>1479.6</v>
      </c>
      <c r="D184" s="6">
        <v>4959.8</v>
      </c>
      <c r="E184" s="6"/>
      <c r="F184" s="6"/>
      <c r="G184" s="6"/>
      <c r="H184" s="6">
        <v>6.2</v>
      </c>
      <c r="I184" s="6">
        <v>3.8</v>
      </c>
      <c r="J184" s="6">
        <v>497021.9</v>
      </c>
      <c r="K184" s="6">
        <v>197390.1</v>
      </c>
      <c r="L184" s="6">
        <v>47483</v>
      </c>
      <c r="M184" s="6">
        <v>11.4</v>
      </c>
      <c r="N184" s="6">
        <v>18.600000000000001</v>
      </c>
      <c r="O184" s="6">
        <v>13867.6</v>
      </c>
      <c r="P184" s="6">
        <v>6439.3</v>
      </c>
      <c r="Q184" s="6">
        <v>164864.6</v>
      </c>
      <c r="R184" s="6">
        <v>132454.5</v>
      </c>
      <c r="S184" s="6">
        <v>83492.899999999994</v>
      </c>
      <c r="T184" s="6">
        <v>71246.7</v>
      </c>
      <c r="U184" s="6">
        <v>90153.7</v>
      </c>
      <c r="V184" s="6">
        <v>61199.199999999997</v>
      </c>
      <c r="W184" s="6">
        <v>9131.7999999999993</v>
      </c>
      <c r="X184" s="6">
        <v>6755.9</v>
      </c>
      <c r="Y184" s="6">
        <v>801022.4</v>
      </c>
      <c r="Z184" s="6">
        <v>418477.1</v>
      </c>
      <c r="AA184" s="6">
        <v>1375742.5</v>
      </c>
      <c r="AB184" s="6">
        <v>135866.29999999999</v>
      </c>
      <c r="AC184" s="6">
        <v>304.5</v>
      </c>
      <c r="AD184" s="6">
        <v>13577</v>
      </c>
      <c r="AE184" s="6">
        <v>166824.4</v>
      </c>
      <c r="AF184" s="6">
        <v>90979.6</v>
      </c>
      <c r="AG184" s="6">
        <v>1380765.3</v>
      </c>
      <c r="AH184" s="6">
        <v>136122.6</v>
      </c>
      <c r="AI184" s="6">
        <v>1047.5</v>
      </c>
      <c r="AJ184" s="6">
        <v>2514</v>
      </c>
      <c r="AK184" s="6">
        <v>13989.6</v>
      </c>
      <c r="AL184" s="6">
        <v>10562.7</v>
      </c>
      <c r="AM184" s="6">
        <v>51315</v>
      </c>
      <c r="AN184" s="6">
        <v>40307.800000000003</v>
      </c>
      <c r="AO184" s="6">
        <v>12745.4</v>
      </c>
      <c r="AP184" s="6">
        <v>10316</v>
      </c>
      <c r="AQ184" s="6">
        <v>20237.900000000001</v>
      </c>
      <c r="AR184" s="6">
        <v>8015.2</v>
      </c>
      <c r="AS184" s="6">
        <v>8.4</v>
      </c>
      <c r="AT184" s="6">
        <v>13.2</v>
      </c>
      <c r="AU184" s="7"/>
      <c r="AV184" s="7"/>
      <c r="AW184" s="6">
        <v>39655.800000000003</v>
      </c>
      <c r="AX184" s="6">
        <v>18818</v>
      </c>
      <c r="AY184" s="6">
        <v>37047.800000000003</v>
      </c>
      <c r="AZ184" s="6">
        <v>16682.3</v>
      </c>
      <c r="BA184" s="6">
        <v>5283.3</v>
      </c>
      <c r="BB184" s="6">
        <v>2.04</v>
      </c>
      <c r="BC184" s="6">
        <v>1.03</v>
      </c>
      <c r="BD184" s="6">
        <v>0.36</v>
      </c>
      <c r="BE184" s="6">
        <v>0.06</v>
      </c>
      <c r="BF184" s="6">
        <v>17.911999999999999</v>
      </c>
      <c r="BG184" s="6">
        <v>11.755000000000001</v>
      </c>
      <c r="BH184" s="6">
        <v>127</v>
      </c>
      <c r="BI184" s="6">
        <v>444.6</v>
      </c>
      <c r="BJ184" s="6">
        <v>0.5</v>
      </c>
      <c r="BK184" s="6">
        <v>3820.0720000000001</v>
      </c>
      <c r="BL184" s="6">
        <v>24</v>
      </c>
      <c r="BM184" s="6">
        <v>0</v>
      </c>
      <c r="BN184" s="6">
        <v>0</v>
      </c>
      <c r="BO184" s="6">
        <v>6.6907434666666668E-2</v>
      </c>
      <c r="BP184" s="6">
        <v>0</v>
      </c>
    </row>
    <row r="185" spans="1:68" s="34" customFormat="1" ht="12.5">
      <c r="A185" s="5">
        <v>41812</v>
      </c>
      <c r="B185" s="6">
        <v>2794.4</v>
      </c>
      <c r="C185" s="6">
        <v>1479.6</v>
      </c>
      <c r="D185" s="6">
        <v>4959.8</v>
      </c>
      <c r="E185" s="6"/>
      <c r="F185" s="6"/>
      <c r="G185" s="6"/>
      <c r="H185" s="6">
        <v>6.2</v>
      </c>
      <c r="I185" s="6">
        <v>3.8</v>
      </c>
      <c r="J185" s="6">
        <v>497312.1</v>
      </c>
      <c r="K185" s="6">
        <v>197502.7</v>
      </c>
      <c r="L185" s="6">
        <v>47507</v>
      </c>
      <c r="M185" s="6">
        <v>11.4</v>
      </c>
      <c r="N185" s="6">
        <v>18.600000000000001</v>
      </c>
      <c r="O185" s="6">
        <v>13867.6</v>
      </c>
      <c r="P185" s="6">
        <v>6439.3</v>
      </c>
      <c r="Q185" s="32">
        <v>164896.20000000001</v>
      </c>
      <c r="R185" s="32">
        <v>132480.1</v>
      </c>
      <c r="S185" s="32">
        <v>83508.800000000003</v>
      </c>
      <c r="T185" s="32">
        <v>71258.7</v>
      </c>
      <c r="U185" s="32">
        <v>90174.2</v>
      </c>
      <c r="V185" s="32">
        <v>61212.800000000003</v>
      </c>
      <c r="W185" s="32">
        <v>9137.5</v>
      </c>
      <c r="X185" s="32">
        <v>6760</v>
      </c>
      <c r="Y185" s="32">
        <v>801236.1</v>
      </c>
      <c r="Z185" s="32">
        <v>418572.3</v>
      </c>
      <c r="AA185" s="32">
        <v>1375959.8</v>
      </c>
      <c r="AB185" s="32">
        <v>135890.29999999999</v>
      </c>
      <c r="AC185" s="6">
        <v>304.5</v>
      </c>
      <c r="AD185" s="6">
        <v>13577</v>
      </c>
      <c r="AE185" s="32">
        <v>167147.1</v>
      </c>
      <c r="AF185" s="32">
        <v>91154.1</v>
      </c>
      <c r="AG185" s="32">
        <v>1381090</v>
      </c>
      <c r="AH185" s="32">
        <v>136146.6</v>
      </c>
      <c r="AI185" s="6">
        <v>1047.5</v>
      </c>
      <c r="AJ185" s="6">
        <v>2514</v>
      </c>
      <c r="AK185" s="6">
        <v>13989.6</v>
      </c>
      <c r="AL185" s="6">
        <v>10562.7</v>
      </c>
      <c r="AM185" s="32">
        <v>51323.3</v>
      </c>
      <c r="AN185" s="32">
        <v>40313.5</v>
      </c>
      <c r="AO185" s="32">
        <v>12763.6</v>
      </c>
      <c r="AP185" s="32">
        <v>10330.9</v>
      </c>
      <c r="AQ185" s="32">
        <v>20260.599999999999</v>
      </c>
      <c r="AR185" s="32">
        <v>8024.2</v>
      </c>
      <c r="AS185" s="6">
        <v>8.4</v>
      </c>
      <c r="AT185" s="6">
        <v>13.2</v>
      </c>
      <c r="AU185" s="33"/>
      <c r="AV185" s="33"/>
      <c r="AW185" s="32">
        <v>39780.199999999997</v>
      </c>
      <c r="AX185" s="32">
        <v>18877.2</v>
      </c>
      <c r="AY185" s="32">
        <v>37167.199999999997</v>
      </c>
      <c r="AZ185" s="32">
        <v>16736.2</v>
      </c>
      <c r="BA185" s="32">
        <v>5306</v>
      </c>
      <c r="BB185" s="6">
        <v>2.04</v>
      </c>
      <c r="BC185" s="6">
        <v>1.03</v>
      </c>
      <c r="BD185" s="6">
        <v>0.36</v>
      </c>
      <c r="BE185" s="6">
        <v>0.06</v>
      </c>
      <c r="BF185" s="6">
        <v>17.911999999999999</v>
      </c>
      <c r="BG185" s="6">
        <v>11.755000000000001</v>
      </c>
      <c r="BH185" s="6">
        <v>127</v>
      </c>
      <c r="BI185" s="6">
        <v>444.8</v>
      </c>
      <c r="BJ185" s="6">
        <v>0.5</v>
      </c>
      <c r="BK185" s="32">
        <v>3839.5199999999995</v>
      </c>
      <c r="BL185" s="32">
        <v>24</v>
      </c>
      <c r="BM185" s="32">
        <v>0</v>
      </c>
      <c r="BN185" s="32">
        <v>0</v>
      </c>
      <c r="BO185" s="32">
        <v>6.7114879999999988E-2</v>
      </c>
      <c r="BP185" s="32">
        <v>0</v>
      </c>
    </row>
    <row r="186" spans="1:68" ht="12.5">
      <c r="A186" s="5">
        <v>41813</v>
      </c>
      <c r="B186" s="6">
        <v>2794.4</v>
      </c>
      <c r="C186" s="6">
        <v>1479.6</v>
      </c>
      <c r="D186" s="6">
        <v>4959.8</v>
      </c>
      <c r="E186" s="6"/>
      <c r="F186" s="6"/>
      <c r="G186" s="6"/>
      <c r="H186" s="6">
        <v>6.2</v>
      </c>
      <c r="I186" s="6">
        <v>3.8</v>
      </c>
      <c r="J186" s="6">
        <v>497594.5</v>
      </c>
      <c r="K186" s="6">
        <v>197612.4</v>
      </c>
      <c r="L186" s="6">
        <v>47531</v>
      </c>
      <c r="M186" s="6">
        <v>11.4</v>
      </c>
      <c r="N186" s="6">
        <v>18.600000000000001</v>
      </c>
      <c r="O186" s="6">
        <v>13867.6</v>
      </c>
      <c r="P186" s="6">
        <v>6439.3</v>
      </c>
      <c r="Q186" s="6">
        <v>164927.1</v>
      </c>
      <c r="R186" s="6">
        <v>132505</v>
      </c>
      <c r="S186" s="6">
        <v>83524.3</v>
      </c>
      <c r="T186" s="6">
        <v>71270.5</v>
      </c>
      <c r="U186" s="6">
        <v>90193.8</v>
      </c>
      <c r="V186" s="6">
        <v>61226.1</v>
      </c>
      <c r="W186" s="6">
        <v>9143.1</v>
      </c>
      <c r="X186" s="6">
        <v>6764.2</v>
      </c>
      <c r="Y186" s="6">
        <v>801452.2</v>
      </c>
      <c r="Z186" s="6">
        <v>418667.7</v>
      </c>
      <c r="AA186" s="6">
        <v>1376178</v>
      </c>
      <c r="AB186" s="6">
        <v>135914.29999999999</v>
      </c>
      <c r="AC186" s="6">
        <v>304.5</v>
      </c>
      <c r="AD186" s="6">
        <v>13577</v>
      </c>
      <c r="AE186" s="6">
        <v>167455.20000000001</v>
      </c>
      <c r="AF186" s="6">
        <v>91322.9</v>
      </c>
      <c r="AG186" s="6">
        <v>1381399.3</v>
      </c>
      <c r="AH186" s="6">
        <v>136170.6</v>
      </c>
      <c r="AI186" s="6">
        <v>1047.5</v>
      </c>
      <c r="AJ186" s="6">
        <v>2514</v>
      </c>
      <c r="AK186" s="6">
        <v>13989.6</v>
      </c>
      <c r="AL186" s="6">
        <v>10562.7</v>
      </c>
      <c r="AM186" s="6">
        <v>51331.9</v>
      </c>
      <c r="AN186" s="6">
        <v>40319.5</v>
      </c>
      <c r="AO186" s="6">
        <v>12782.8</v>
      </c>
      <c r="AP186" s="6">
        <v>10346</v>
      </c>
      <c r="AQ186" s="6">
        <v>20280.900000000001</v>
      </c>
      <c r="AR186" s="32">
        <v>8032.4</v>
      </c>
      <c r="AS186" s="6">
        <v>8.4</v>
      </c>
      <c r="AT186" s="6">
        <v>13.2</v>
      </c>
      <c r="AU186" s="7"/>
      <c r="AV186" s="7"/>
      <c r="AW186" s="6">
        <v>39903.1</v>
      </c>
      <c r="AX186" s="6">
        <v>18935.8</v>
      </c>
      <c r="AY186" s="6">
        <v>37282.800000000003</v>
      </c>
      <c r="AZ186" s="6">
        <v>16788.3</v>
      </c>
      <c r="BA186" s="6">
        <v>5327.8</v>
      </c>
      <c r="BB186" s="6">
        <v>2.04</v>
      </c>
      <c r="BC186" s="6">
        <v>1.03</v>
      </c>
      <c r="BD186" s="6">
        <v>0.36</v>
      </c>
      <c r="BE186" s="6">
        <v>0.06</v>
      </c>
      <c r="BF186" s="6">
        <v>17.911999999999999</v>
      </c>
      <c r="BG186" s="6">
        <v>11.755000000000001</v>
      </c>
      <c r="BH186" s="6">
        <v>127</v>
      </c>
      <c r="BI186" s="6">
        <v>445.4</v>
      </c>
      <c r="BJ186" s="6">
        <v>0.5</v>
      </c>
      <c r="BK186" s="6">
        <v>3854.4799999999996</v>
      </c>
      <c r="BL186" s="6">
        <v>24</v>
      </c>
      <c r="BM186" s="6">
        <v>0</v>
      </c>
      <c r="BN186" s="6">
        <v>0.1000000000003638</v>
      </c>
      <c r="BO186" s="6">
        <v>6.7274453333333317E-2</v>
      </c>
      <c r="BP186" s="6">
        <v>0.78200000000284497</v>
      </c>
    </row>
    <row r="187" spans="1:68" ht="12.5">
      <c r="A187" s="5">
        <v>41814</v>
      </c>
      <c r="B187" s="6">
        <v>2794.4</v>
      </c>
      <c r="C187" s="6">
        <v>1479.6</v>
      </c>
      <c r="D187" s="6">
        <v>4959.8</v>
      </c>
      <c r="E187" s="6"/>
      <c r="F187" s="6"/>
      <c r="G187" s="6"/>
      <c r="H187" s="6">
        <v>6.2</v>
      </c>
      <c r="I187" s="6">
        <v>3.8</v>
      </c>
      <c r="J187" s="6">
        <v>497881.8</v>
      </c>
      <c r="K187" s="6">
        <v>197723.9</v>
      </c>
      <c r="L187" s="6">
        <v>47555</v>
      </c>
      <c r="M187" s="6">
        <v>11.4</v>
      </c>
      <c r="N187" s="6">
        <v>18.600000000000001</v>
      </c>
      <c r="O187" s="6">
        <v>13867.6</v>
      </c>
      <c r="P187" s="6">
        <v>6439.3</v>
      </c>
      <c r="Q187" s="6">
        <v>164958.70000000001</v>
      </c>
      <c r="R187" s="6">
        <v>132530.6</v>
      </c>
      <c r="S187" s="6">
        <v>83540.600000000006</v>
      </c>
      <c r="T187" s="6">
        <v>71282.7</v>
      </c>
      <c r="U187" s="6">
        <v>90214.3</v>
      </c>
      <c r="V187" s="6">
        <v>61239.5</v>
      </c>
      <c r="W187" s="6">
        <v>9148.9</v>
      </c>
      <c r="X187" s="6">
        <v>6768.3</v>
      </c>
      <c r="Y187" s="6">
        <v>801669.5</v>
      </c>
      <c r="Z187" s="6">
        <v>418763.4</v>
      </c>
      <c r="AA187" s="6">
        <v>1376398.4</v>
      </c>
      <c r="AB187" s="6">
        <v>135938.29999999999</v>
      </c>
      <c r="AC187" s="6">
        <v>304.5</v>
      </c>
      <c r="AD187" s="6">
        <v>13577</v>
      </c>
      <c r="AE187" s="6">
        <v>167781.3</v>
      </c>
      <c r="AF187" s="6">
        <v>91500.5</v>
      </c>
      <c r="AG187" s="6">
        <v>1381727</v>
      </c>
      <c r="AH187" s="6">
        <v>136194.6</v>
      </c>
      <c r="AI187" s="6">
        <v>1047.5</v>
      </c>
      <c r="AJ187" s="6">
        <v>2514</v>
      </c>
      <c r="AK187" s="6">
        <v>13989.6</v>
      </c>
      <c r="AL187" s="6">
        <v>10562.7</v>
      </c>
      <c r="AM187" s="6">
        <v>51341.3</v>
      </c>
      <c r="AN187" s="6">
        <v>40326.1</v>
      </c>
      <c r="AO187" s="6">
        <v>12800.6</v>
      </c>
      <c r="AP187" s="6">
        <v>10360.700000000001</v>
      </c>
      <c r="AQ187" s="6">
        <v>20302.7</v>
      </c>
      <c r="AR187" s="6">
        <v>8041.1</v>
      </c>
      <c r="AS187" s="6">
        <v>8.4</v>
      </c>
      <c r="AT187" s="6">
        <v>13.2</v>
      </c>
      <c r="AU187" s="7"/>
      <c r="AV187" s="7"/>
      <c r="AW187" s="6">
        <v>40037.4</v>
      </c>
      <c r="AX187" s="6">
        <v>19000</v>
      </c>
      <c r="AY187" s="6">
        <v>37409.800000000003</v>
      </c>
      <c r="AZ187" s="6">
        <v>16845.400000000001</v>
      </c>
      <c r="BA187" s="6">
        <v>5351.8</v>
      </c>
      <c r="BB187" s="6">
        <v>2.04</v>
      </c>
      <c r="BC187" s="6">
        <v>1.03</v>
      </c>
      <c r="BD187" s="6">
        <v>0.36</v>
      </c>
      <c r="BE187" s="6">
        <v>0.06</v>
      </c>
      <c r="BF187" s="6">
        <v>17.911999999999999</v>
      </c>
      <c r="BG187" s="6">
        <v>11.755000000000001</v>
      </c>
      <c r="BH187" s="6">
        <v>127</v>
      </c>
      <c r="BI187" s="6">
        <v>446.4</v>
      </c>
      <c r="BJ187" s="6">
        <v>0.5</v>
      </c>
      <c r="BK187" s="6">
        <v>3820.0720000000001</v>
      </c>
      <c r="BL187" s="6">
        <v>24</v>
      </c>
      <c r="BM187" s="6">
        <v>0</v>
      </c>
      <c r="BN187" s="6">
        <v>0</v>
      </c>
      <c r="BO187" s="6">
        <v>6.6907434666666668E-2</v>
      </c>
      <c r="BP187" s="6">
        <v>0</v>
      </c>
    </row>
    <row r="188" spans="1:68" ht="12.5">
      <c r="A188" s="5">
        <v>41815</v>
      </c>
      <c r="B188" s="6">
        <v>2794.4</v>
      </c>
      <c r="C188" s="6">
        <v>1479.6</v>
      </c>
      <c r="D188" s="6">
        <v>4959.8</v>
      </c>
      <c r="E188" s="6"/>
      <c r="F188" s="6"/>
      <c r="G188" s="6"/>
      <c r="H188" s="6">
        <v>6.2</v>
      </c>
      <c r="I188" s="6">
        <v>3.8</v>
      </c>
      <c r="J188" s="6">
        <v>498169.3</v>
      </c>
      <c r="K188" s="6">
        <v>197835.4</v>
      </c>
      <c r="L188" s="6">
        <v>47579</v>
      </c>
      <c r="M188" s="6">
        <v>11.4</v>
      </c>
      <c r="N188" s="6">
        <v>18.600000000000001</v>
      </c>
      <c r="O188" s="6">
        <v>13867.6</v>
      </c>
      <c r="P188" s="6">
        <v>6439.3</v>
      </c>
      <c r="Q188" s="6">
        <v>164990.6</v>
      </c>
      <c r="R188" s="6">
        <v>132556.20000000001</v>
      </c>
      <c r="S188" s="6">
        <v>83557</v>
      </c>
      <c r="T188" s="6">
        <v>71294.899999999994</v>
      </c>
      <c r="U188" s="6">
        <v>90234.4</v>
      </c>
      <c r="V188" s="6">
        <v>61253.1</v>
      </c>
      <c r="W188" s="6">
        <v>9154.6</v>
      </c>
      <c r="X188" s="6">
        <v>6772.5</v>
      </c>
      <c r="Y188" s="6">
        <v>801887.1</v>
      </c>
      <c r="Z188" s="6">
        <v>418859.2</v>
      </c>
      <c r="AA188" s="6">
        <v>1376619.3</v>
      </c>
      <c r="AB188" s="6">
        <v>135962.29999999999</v>
      </c>
      <c r="AC188" s="6">
        <v>304.5</v>
      </c>
      <c r="AD188" s="6">
        <v>13577</v>
      </c>
      <c r="AE188" s="6">
        <v>168108.7</v>
      </c>
      <c r="AF188" s="6">
        <v>91678.2</v>
      </c>
      <c r="AG188" s="6">
        <v>1382056.2</v>
      </c>
      <c r="AH188" s="6">
        <v>136218.6</v>
      </c>
      <c r="AI188" s="6">
        <v>1047.5</v>
      </c>
      <c r="AJ188" s="6">
        <v>2514</v>
      </c>
      <c r="AK188" s="6">
        <v>13989.6</v>
      </c>
      <c r="AL188" s="6">
        <v>10562.7</v>
      </c>
      <c r="AM188" s="6">
        <v>51349</v>
      </c>
      <c r="AN188" s="6">
        <v>40331.300000000003</v>
      </c>
      <c r="AO188" s="6">
        <v>12818.7</v>
      </c>
      <c r="AP188" s="6">
        <v>10375.299999999999</v>
      </c>
      <c r="AQ188" s="6">
        <v>20328</v>
      </c>
      <c r="AR188" s="6">
        <v>8051</v>
      </c>
      <c r="AS188" s="6">
        <v>8.4</v>
      </c>
      <c r="AT188" s="6">
        <v>13.2</v>
      </c>
      <c r="AU188" s="7"/>
      <c r="AV188" s="7"/>
      <c r="AW188" s="6">
        <v>40171.300000000003</v>
      </c>
      <c r="AX188" s="6">
        <v>19064</v>
      </c>
      <c r="AY188" s="6">
        <v>37538.300000000003</v>
      </c>
      <c r="AZ188" s="6">
        <v>16903.2</v>
      </c>
      <c r="BA188" s="6">
        <v>5375.8</v>
      </c>
      <c r="BB188" s="6">
        <v>2.04</v>
      </c>
      <c r="BC188" s="6">
        <v>1.03</v>
      </c>
      <c r="BD188" s="6">
        <v>0.36</v>
      </c>
      <c r="BE188" s="6">
        <v>0.06</v>
      </c>
      <c r="BF188" s="6">
        <v>17.911999999999999</v>
      </c>
      <c r="BG188" s="6">
        <v>11.755000000000001</v>
      </c>
      <c r="BH188" s="6">
        <v>127</v>
      </c>
      <c r="BI188" s="6">
        <v>447.4</v>
      </c>
      <c r="BJ188" s="6">
        <v>0.5</v>
      </c>
      <c r="BK188" s="6">
        <v>3839.5199999999995</v>
      </c>
      <c r="BL188" s="6">
        <v>24</v>
      </c>
      <c r="BM188" s="6">
        <v>0</v>
      </c>
      <c r="BN188" s="6">
        <v>0.5</v>
      </c>
      <c r="BO188" s="6">
        <v>6.7114879999999988E-2</v>
      </c>
      <c r="BP188" s="6">
        <v>3.91</v>
      </c>
    </row>
    <row r="189" spans="1:68" ht="12.5">
      <c r="A189" s="5">
        <v>41816</v>
      </c>
      <c r="B189" s="6">
        <v>2800.4</v>
      </c>
      <c r="C189" s="6">
        <v>1483.2</v>
      </c>
      <c r="D189" s="6">
        <v>4967.1000000000004</v>
      </c>
      <c r="E189" s="6"/>
      <c r="F189" s="6"/>
      <c r="G189" s="6"/>
      <c r="H189" s="6">
        <v>6.2</v>
      </c>
      <c r="I189" s="6">
        <v>3.8</v>
      </c>
      <c r="J189" s="6">
        <v>498454.3</v>
      </c>
      <c r="K189" s="6">
        <v>197946.1</v>
      </c>
      <c r="L189" s="6">
        <v>47603</v>
      </c>
      <c r="M189" s="6">
        <v>11.4</v>
      </c>
      <c r="N189" s="6">
        <v>18.600000000000001</v>
      </c>
      <c r="O189" s="6">
        <v>13867.6</v>
      </c>
      <c r="P189" s="6">
        <v>6439.3</v>
      </c>
      <c r="Q189" s="6">
        <v>165022.6</v>
      </c>
      <c r="R189" s="6">
        <v>132581.9</v>
      </c>
      <c r="S189" s="6">
        <v>83573.5</v>
      </c>
      <c r="T189" s="6">
        <v>71307.100000000006</v>
      </c>
      <c r="U189" s="6">
        <v>90248.7</v>
      </c>
      <c r="V189" s="6">
        <v>61262.1</v>
      </c>
      <c r="W189" s="6">
        <v>9160.4</v>
      </c>
      <c r="X189" s="6">
        <v>6776.7</v>
      </c>
      <c r="Y189" s="6">
        <v>802103.5</v>
      </c>
      <c r="Z189" s="6">
        <v>418952.4</v>
      </c>
      <c r="AA189" s="6">
        <v>1376837.4</v>
      </c>
      <c r="AB189" s="6">
        <v>135986.29999999999</v>
      </c>
      <c r="AC189" s="6">
        <v>304.5</v>
      </c>
      <c r="AD189" s="6">
        <v>13577</v>
      </c>
      <c r="AE189" s="6">
        <v>168428.6</v>
      </c>
      <c r="AF189" s="6">
        <v>91852.9</v>
      </c>
      <c r="AG189" s="6">
        <v>1382377.6</v>
      </c>
      <c r="AH189" s="6">
        <v>136242.6</v>
      </c>
      <c r="AI189" s="6">
        <v>1047.5</v>
      </c>
      <c r="AJ189" s="6">
        <v>2514</v>
      </c>
      <c r="AK189" s="6">
        <v>13989.6</v>
      </c>
      <c r="AL189" s="6">
        <v>10562.7</v>
      </c>
      <c r="AM189" s="6">
        <v>51357.599999999999</v>
      </c>
      <c r="AN189" s="6">
        <v>40337.300000000003</v>
      </c>
      <c r="AO189" s="6">
        <v>12836.6</v>
      </c>
      <c r="AP189" s="6">
        <v>10389.9</v>
      </c>
      <c r="AQ189" s="6">
        <v>20353</v>
      </c>
      <c r="AR189" s="6">
        <v>8061</v>
      </c>
      <c r="AS189" s="6">
        <v>8.4</v>
      </c>
      <c r="AT189" s="6">
        <v>13.2</v>
      </c>
      <c r="AU189" s="7"/>
      <c r="AV189" s="7"/>
      <c r="AW189" s="6">
        <v>40304.1</v>
      </c>
      <c r="AX189" s="6">
        <v>19127.3</v>
      </c>
      <c r="AY189" s="6">
        <v>37664.400000000001</v>
      </c>
      <c r="AZ189" s="6">
        <v>16960.099999999999</v>
      </c>
      <c r="BA189" s="6">
        <v>5399.8</v>
      </c>
      <c r="BB189" s="6">
        <v>2.04</v>
      </c>
      <c r="BC189" s="6">
        <v>1.03</v>
      </c>
      <c r="BD189" s="6">
        <v>0.36</v>
      </c>
      <c r="BE189" s="6">
        <v>0.06</v>
      </c>
      <c r="BF189" s="6">
        <v>17.911999999999999</v>
      </c>
      <c r="BG189" s="6">
        <v>11.755000000000001</v>
      </c>
      <c r="BH189" s="6">
        <v>127</v>
      </c>
      <c r="BI189" s="6">
        <v>448.4</v>
      </c>
      <c r="BJ189" s="6">
        <v>0.5</v>
      </c>
      <c r="BK189" s="6">
        <v>2497.0064999999995</v>
      </c>
      <c r="BL189" s="6">
        <v>15.7</v>
      </c>
      <c r="BM189" s="6">
        <v>0</v>
      </c>
      <c r="BN189" s="6">
        <v>0</v>
      </c>
      <c r="BO189" s="6">
        <v>4.3747735999999995E-2</v>
      </c>
      <c r="BP189" s="6">
        <v>0</v>
      </c>
    </row>
    <row r="190" spans="1:68" ht="12.5">
      <c r="A190" s="5">
        <v>41817</v>
      </c>
      <c r="B190" s="6">
        <v>2805.5</v>
      </c>
      <c r="C190" s="6">
        <v>1486.2</v>
      </c>
      <c r="D190" s="6">
        <v>4972.8999999999996</v>
      </c>
      <c r="E190" s="6"/>
      <c r="F190" s="6"/>
      <c r="G190" s="6"/>
      <c r="H190" s="6">
        <v>6.2</v>
      </c>
      <c r="I190" s="6">
        <v>3.8</v>
      </c>
      <c r="J190" s="6">
        <v>498741.9</v>
      </c>
      <c r="K190" s="6">
        <v>198057.7</v>
      </c>
      <c r="L190" s="6">
        <v>47627</v>
      </c>
      <c r="M190" s="6">
        <v>11.4</v>
      </c>
      <c r="N190" s="6">
        <v>18.600000000000001</v>
      </c>
      <c r="O190" s="6">
        <v>13867.6</v>
      </c>
      <c r="P190" s="6">
        <v>6439.3</v>
      </c>
      <c r="Q190" s="6">
        <v>165054.5</v>
      </c>
      <c r="R190" s="6">
        <v>132607.6</v>
      </c>
      <c r="S190" s="6">
        <v>83588.800000000003</v>
      </c>
      <c r="T190" s="6">
        <v>71318.899999999994</v>
      </c>
      <c r="U190" s="6">
        <v>90264.6</v>
      </c>
      <c r="V190" s="6">
        <v>61272.1</v>
      </c>
      <c r="W190" s="6">
        <v>9166.1</v>
      </c>
      <c r="X190" s="6">
        <v>6780.9</v>
      </c>
      <c r="Y190" s="6">
        <v>802320.3</v>
      </c>
      <c r="Z190" s="6">
        <v>419045.7</v>
      </c>
      <c r="AA190" s="6">
        <v>1377057</v>
      </c>
      <c r="AB190" s="6">
        <v>136010.29999999999</v>
      </c>
      <c r="AC190" s="6">
        <v>304.5</v>
      </c>
      <c r="AD190" s="6">
        <v>13577</v>
      </c>
      <c r="AE190" s="6">
        <v>168743.5</v>
      </c>
      <c r="AF190" s="6">
        <v>92028.1</v>
      </c>
      <c r="AG190" s="6">
        <v>1382694.3</v>
      </c>
      <c r="AH190" s="6">
        <v>136266.6</v>
      </c>
      <c r="AI190" s="6">
        <v>1047.5</v>
      </c>
      <c r="AJ190" s="6">
        <v>2514</v>
      </c>
      <c r="AK190" s="6">
        <v>13989.6</v>
      </c>
      <c r="AL190" s="6">
        <v>10562.7</v>
      </c>
      <c r="AM190" s="6">
        <v>51367.4</v>
      </c>
      <c r="AN190" s="6">
        <v>40344.300000000003</v>
      </c>
      <c r="AO190" s="6">
        <v>12854.5</v>
      </c>
      <c r="AP190" s="6">
        <v>10404.4</v>
      </c>
      <c r="AQ190" s="6">
        <v>20369.8</v>
      </c>
      <c r="AR190" s="6">
        <v>8067.4</v>
      </c>
      <c r="AS190" s="6">
        <v>8.4</v>
      </c>
      <c r="AT190" s="6">
        <v>13.2</v>
      </c>
      <c r="AU190" s="7"/>
      <c r="AV190" s="7"/>
      <c r="AW190" s="6">
        <v>40437.5</v>
      </c>
      <c r="AX190" s="6">
        <v>19191.2</v>
      </c>
      <c r="AY190" s="6">
        <v>37791.4</v>
      </c>
      <c r="AZ190" s="6">
        <v>17017.3</v>
      </c>
      <c r="BA190" s="6">
        <v>5423.8</v>
      </c>
      <c r="BB190" s="6">
        <v>2.04</v>
      </c>
      <c r="BC190" s="6">
        <v>1.03</v>
      </c>
      <c r="BD190" s="6">
        <v>0.36</v>
      </c>
      <c r="BE190" s="6">
        <v>0.06</v>
      </c>
      <c r="BF190" s="6">
        <v>17.911999999999999</v>
      </c>
      <c r="BG190" s="6">
        <v>11.755000000000001</v>
      </c>
      <c r="BH190" s="6">
        <v>127</v>
      </c>
      <c r="BI190" s="6">
        <v>449.3</v>
      </c>
      <c r="BJ190" s="6">
        <v>0.5</v>
      </c>
      <c r="BK190" s="6">
        <v>1784.7946666666664</v>
      </c>
      <c r="BL190" s="6">
        <v>11.2</v>
      </c>
      <c r="BM190" s="6">
        <v>0</v>
      </c>
      <c r="BN190" s="6">
        <v>0</v>
      </c>
      <c r="BO190" s="6">
        <v>3.1245809777777776E-2</v>
      </c>
      <c r="BP190" s="6">
        <v>0</v>
      </c>
    </row>
    <row r="191" spans="1:68" ht="12.5">
      <c r="A191" s="5">
        <v>41818</v>
      </c>
      <c r="B191" s="6">
        <v>2805.5</v>
      </c>
      <c r="C191" s="6">
        <v>1486.2</v>
      </c>
      <c r="D191" s="6">
        <v>4972.8999999999996</v>
      </c>
      <c r="E191" s="6"/>
      <c r="F191" s="6"/>
      <c r="G191" s="6"/>
      <c r="H191" s="6">
        <v>6.2</v>
      </c>
      <c r="I191" s="6">
        <v>3.8</v>
      </c>
      <c r="J191" s="6">
        <v>499030</v>
      </c>
      <c r="K191" s="6">
        <v>198169.5</v>
      </c>
      <c r="L191" s="6">
        <v>47651</v>
      </c>
      <c r="M191" s="6">
        <v>11.4</v>
      </c>
      <c r="N191" s="6">
        <v>18.600000000000001</v>
      </c>
      <c r="O191" s="6">
        <v>13867.6</v>
      </c>
      <c r="P191" s="6">
        <v>6439.3</v>
      </c>
      <c r="Q191" s="6">
        <v>165086.9</v>
      </c>
      <c r="R191" s="6">
        <v>132633.60000000001</v>
      </c>
      <c r="S191" s="6">
        <v>83605.2</v>
      </c>
      <c r="T191" s="6">
        <v>71331.3</v>
      </c>
      <c r="U191" s="6">
        <v>90285</v>
      </c>
      <c r="V191" s="6">
        <v>61285.2</v>
      </c>
      <c r="W191" s="6">
        <v>9171.9</v>
      </c>
      <c r="X191" s="6">
        <v>6785</v>
      </c>
      <c r="Y191" s="6">
        <v>802539.3</v>
      </c>
      <c r="Z191" s="6">
        <v>419146</v>
      </c>
      <c r="AA191" s="6">
        <v>1377278.2</v>
      </c>
      <c r="AB191" s="6">
        <v>136034.29999999999</v>
      </c>
      <c r="AC191" s="6">
        <v>304.5</v>
      </c>
      <c r="AD191" s="6">
        <v>13577</v>
      </c>
      <c r="AE191" s="6">
        <v>169074</v>
      </c>
      <c r="AF191" s="6">
        <v>92204.2</v>
      </c>
      <c r="AG191" s="6">
        <v>1383026.8</v>
      </c>
      <c r="AH191" s="6">
        <v>136290.6</v>
      </c>
      <c r="AI191" s="6">
        <v>1047.5</v>
      </c>
      <c r="AJ191" s="6">
        <v>2514</v>
      </c>
      <c r="AK191" s="6">
        <v>13989.6</v>
      </c>
      <c r="AL191" s="6">
        <v>10562.7</v>
      </c>
      <c r="AM191" s="6">
        <v>51376.4</v>
      </c>
      <c r="AN191" s="6">
        <v>40350.5</v>
      </c>
      <c r="AO191" s="6">
        <v>12872.7</v>
      </c>
      <c r="AP191" s="6">
        <v>10419.200000000001</v>
      </c>
      <c r="AQ191" s="6">
        <v>20394.3</v>
      </c>
      <c r="AR191" s="6">
        <v>8077.4</v>
      </c>
      <c r="AS191" s="6">
        <v>8.4</v>
      </c>
      <c r="AT191" s="6">
        <v>13.2</v>
      </c>
      <c r="AU191" s="7"/>
      <c r="AV191" s="7"/>
      <c r="AW191" s="6">
        <v>40572.5</v>
      </c>
      <c r="AX191" s="6">
        <v>19255.900000000001</v>
      </c>
      <c r="AY191" s="6">
        <v>37919.300000000003</v>
      </c>
      <c r="AZ191" s="6">
        <v>17074.8</v>
      </c>
      <c r="BA191" s="6">
        <v>5447.8</v>
      </c>
      <c r="BB191" s="6">
        <v>2.04</v>
      </c>
      <c r="BC191" s="6">
        <v>1.03</v>
      </c>
      <c r="BD191" s="6">
        <v>0.36</v>
      </c>
      <c r="BE191" s="6">
        <v>0.06</v>
      </c>
      <c r="BF191" s="6">
        <v>17.911999999999999</v>
      </c>
      <c r="BG191" s="6">
        <v>11.755000000000001</v>
      </c>
      <c r="BH191" s="6">
        <v>127</v>
      </c>
      <c r="BI191" s="6">
        <v>450.3</v>
      </c>
      <c r="BJ191" s="6">
        <v>0.5</v>
      </c>
      <c r="BK191" s="6">
        <v>2051.6804999999999</v>
      </c>
      <c r="BL191" s="6">
        <v>12.9</v>
      </c>
      <c r="BM191" s="6">
        <v>0</v>
      </c>
      <c r="BN191" s="6">
        <v>0</v>
      </c>
      <c r="BO191" s="6">
        <v>3.5945592000000005E-2</v>
      </c>
      <c r="BP191" s="6">
        <v>0</v>
      </c>
    </row>
    <row r="192" spans="1:68" ht="12.5">
      <c r="A192" s="5">
        <v>41819</v>
      </c>
      <c r="B192" s="6">
        <v>2805.5</v>
      </c>
      <c r="C192" s="6">
        <v>1486.2</v>
      </c>
      <c r="D192" s="6">
        <v>4972.8999999999996</v>
      </c>
      <c r="E192" s="6"/>
      <c r="F192" s="6"/>
      <c r="G192" s="6"/>
      <c r="H192" s="6">
        <v>6.2</v>
      </c>
      <c r="I192" s="6">
        <v>3.8</v>
      </c>
      <c r="J192" s="6">
        <v>499314</v>
      </c>
      <c r="K192" s="6">
        <v>198280</v>
      </c>
      <c r="L192" s="6">
        <v>47675</v>
      </c>
      <c r="M192" s="6">
        <v>11.4</v>
      </c>
      <c r="N192" s="6">
        <v>18.600000000000001</v>
      </c>
      <c r="O192" s="6">
        <v>13867.6</v>
      </c>
      <c r="P192" s="6">
        <v>6439.3</v>
      </c>
      <c r="Q192" s="6">
        <v>165119.1</v>
      </c>
      <c r="R192" s="6">
        <v>132659.4</v>
      </c>
      <c r="S192" s="6">
        <v>83621.2</v>
      </c>
      <c r="T192" s="6">
        <v>71343</v>
      </c>
      <c r="U192" s="6">
        <v>90305.2</v>
      </c>
      <c r="V192" s="6">
        <v>61298.3</v>
      </c>
      <c r="W192" s="6">
        <v>9177.6</v>
      </c>
      <c r="X192" s="6">
        <v>6789.2</v>
      </c>
      <c r="Y192" s="6">
        <v>802757</v>
      </c>
      <c r="Z192" s="6">
        <v>419248.1</v>
      </c>
      <c r="AA192" s="6">
        <v>1377496</v>
      </c>
      <c r="AB192" s="6">
        <v>136058.29999999999</v>
      </c>
      <c r="AC192" s="6">
        <v>304.5</v>
      </c>
      <c r="AD192" s="6">
        <v>13577</v>
      </c>
      <c r="AE192" s="6">
        <v>169392.5</v>
      </c>
      <c r="AF192" s="6">
        <v>92374</v>
      </c>
      <c r="AG192" s="6">
        <v>1383347</v>
      </c>
      <c r="AH192" s="6">
        <v>136314.6</v>
      </c>
      <c r="AI192" s="6">
        <v>1047.5</v>
      </c>
      <c r="AJ192" s="6">
        <v>2514</v>
      </c>
      <c r="AK192" s="6">
        <v>13989.6</v>
      </c>
      <c r="AL192" s="6">
        <v>10562.7</v>
      </c>
      <c r="AM192" s="6">
        <v>51386.400000000001</v>
      </c>
      <c r="AN192" s="6">
        <v>40357.5</v>
      </c>
      <c r="AO192" s="6">
        <v>12890.8</v>
      </c>
      <c r="AP192" s="6">
        <v>10433.799999999999</v>
      </c>
      <c r="AQ192" s="6">
        <v>20412.5</v>
      </c>
      <c r="AR192" s="6">
        <v>8084.7</v>
      </c>
      <c r="AS192" s="6">
        <v>8.4</v>
      </c>
      <c r="AT192" s="6">
        <v>13.2</v>
      </c>
      <c r="AU192" s="7"/>
      <c r="AV192" s="7"/>
      <c r="AW192" s="6">
        <v>40706.6</v>
      </c>
      <c r="AX192" s="6">
        <v>19320.2</v>
      </c>
      <c r="AY192" s="6">
        <v>38048.199999999997</v>
      </c>
      <c r="AZ192" s="6">
        <v>17132.900000000001</v>
      </c>
      <c r="BA192" s="6">
        <v>5471.8</v>
      </c>
      <c r="BB192" s="6">
        <v>2.04</v>
      </c>
      <c r="BC192" s="6">
        <v>1.03</v>
      </c>
      <c r="BD192" s="6">
        <v>0.36</v>
      </c>
      <c r="BE192" s="6">
        <v>0.06</v>
      </c>
      <c r="BF192" s="6">
        <v>17.911999999999999</v>
      </c>
      <c r="BG192" s="6">
        <v>11.755000000000001</v>
      </c>
      <c r="BH192" s="6">
        <v>127</v>
      </c>
      <c r="BI192" s="6">
        <v>451.3</v>
      </c>
      <c r="BJ192" s="6">
        <v>0.5</v>
      </c>
      <c r="BK192" s="6">
        <v>636.17999999999995</v>
      </c>
      <c r="BL192" s="6">
        <v>4</v>
      </c>
      <c r="BM192" s="6">
        <v>0</v>
      </c>
      <c r="BN192" s="6">
        <v>0</v>
      </c>
      <c r="BO192" s="6">
        <v>1.114592E-2</v>
      </c>
      <c r="BP192" s="6">
        <v>0</v>
      </c>
    </row>
    <row r="193" spans="1:68" ht="12.5">
      <c r="A193" s="5">
        <v>41820</v>
      </c>
      <c r="B193" s="6">
        <v>2805.5</v>
      </c>
      <c r="C193" s="6">
        <v>1486.2</v>
      </c>
      <c r="D193" s="6">
        <v>4972.8999999999996</v>
      </c>
      <c r="E193" s="6"/>
      <c r="F193" s="6"/>
      <c r="G193" s="6"/>
      <c r="H193" s="6">
        <v>6.2</v>
      </c>
      <c r="I193" s="6">
        <v>3.8</v>
      </c>
      <c r="J193" s="6">
        <v>499591.3</v>
      </c>
      <c r="K193" s="6">
        <v>198388.2</v>
      </c>
      <c r="L193" s="6">
        <v>47699</v>
      </c>
      <c r="M193" s="6">
        <v>11.4</v>
      </c>
      <c r="N193" s="6">
        <v>18.600000000000001</v>
      </c>
      <c r="O193" s="6">
        <v>13867.6</v>
      </c>
      <c r="P193" s="6">
        <v>6439.3</v>
      </c>
      <c r="Q193" s="6">
        <v>165151.29999999999</v>
      </c>
      <c r="R193" s="6">
        <v>132685.29999999999</v>
      </c>
      <c r="S193" s="6">
        <v>83636.5</v>
      </c>
      <c r="T193" s="6">
        <v>71354.5</v>
      </c>
      <c r="U193" s="6">
        <v>90325.2</v>
      </c>
      <c r="V193" s="6">
        <v>61311.3</v>
      </c>
      <c r="W193" s="6">
        <v>9183.4</v>
      </c>
      <c r="X193" s="6">
        <v>6793.4</v>
      </c>
      <c r="Y193" s="6">
        <v>802974</v>
      </c>
      <c r="Z193" s="6">
        <v>419348.2</v>
      </c>
      <c r="AA193" s="6">
        <v>1377714.3</v>
      </c>
      <c r="AB193" s="6">
        <v>136082.29999999999</v>
      </c>
      <c r="AC193" s="6">
        <v>304.5</v>
      </c>
      <c r="AD193" s="6">
        <v>13577</v>
      </c>
      <c r="AE193" s="6">
        <v>169706.5</v>
      </c>
      <c r="AF193" s="6">
        <v>92541.6</v>
      </c>
      <c r="AG193" s="6">
        <v>1383663</v>
      </c>
      <c r="AH193" s="6">
        <v>136338.6</v>
      </c>
      <c r="AI193" s="6">
        <v>1047.5</v>
      </c>
      <c r="AJ193" s="6">
        <v>2514</v>
      </c>
      <c r="AK193" s="6">
        <v>13989.6</v>
      </c>
      <c r="AL193" s="6">
        <v>10562.7</v>
      </c>
      <c r="AM193" s="6">
        <v>51392.7</v>
      </c>
      <c r="AN193" s="6">
        <v>40361.699999999997</v>
      </c>
      <c r="AO193" s="6">
        <v>12908.9</v>
      </c>
      <c r="AP193" s="6">
        <v>10448.5</v>
      </c>
      <c r="AQ193" s="6">
        <v>20434.8</v>
      </c>
      <c r="AR193" s="6">
        <v>8093.4</v>
      </c>
      <c r="AS193" s="6">
        <v>8.4</v>
      </c>
      <c r="AT193" s="6">
        <v>13.2</v>
      </c>
      <c r="AU193" s="7"/>
      <c r="AV193" s="7"/>
      <c r="AW193" s="6">
        <v>40841.4</v>
      </c>
      <c r="AX193" s="6">
        <v>19384.3</v>
      </c>
      <c r="AY193" s="6">
        <v>38175.199999999997</v>
      </c>
      <c r="AZ193" s="6">
        <v>17190.099999999999</v>
      </c>
      <c r="BA193" s="6">
        <v>5495.8</v>
      </c>
      <c r="BB193" s="6">
        <v>2.04</v>
      </c>
      <c r="BC193" s="6">
        <v>1.03</v>
      </c>
      <c r="BD193" s="6">
        <v>0.36</v>
      </c>
      <c r="BE193" s="6">
        <v>0.06</v>
      </c>
      <c r="BF193" s="6">
        <v>17.911999999999999</v>
      </c>
      <c r="BG193" s="6">
        <v>11.755000000000001</v>
      </c>
      <c r="BH193" s="6">
        <v>127</v>
      </c>
      <c r="BI193" s="6">
        <v>452.2</v>
      </c>
      <c r="BJ193" s="6">
        <v>0.5</v>
      </c>
      <c r="BK193" s="6">
        <v>3824.5599999999995</v>
      </c>
      <c r="BL193" s="6">
        <v>24</v>
      </c>
      <c r="BM193" s="6">
        <v>0</v>
      </c>
      <c r="BN193" s="6">
        <v>0</v>
      </c>
      <c r="BO193" s="6">
        <v>6.6955306666666672E-2</v>
      </c>
      <c r="BP193" s="6">
        <v>0</v>
      </c>
    </row>
    <row r="194" spans="1:68" ht="13">
      <c r="A194" s="17"/>
      <c r="B194" s="18"/>
      <c r="C194" s="18"/>
      <c r="D194" s="18"/>
      <c r="E194" s="18"/>
      <c r="F194" s="18"/>
      <c r="G194" s="18"/>
      <c r="H194" s="18"/>
      <c r="I194" s="18"/>
      <c r="J194" s="38"/>
      <c r="K194" s="38"/>
      <c r="L194" s="39"/>
      <c r="M194" s="18"/>
      <c r="N194" s="18"/>
      <c r="O194" s="18"/>
      <c r="P194" s="18"/>
      <c r="Q194" s="18"/>
      <c r="R194" s="18"/>
      <c r="S194" s="18"/>
      <c r="T194" s="22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41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</row>
    <row r="195" spans="1:68" ht="12.5">
      <c r="A195" s="5">
        <v>41820</v>
      </c>
      <c r="B195" s="6">
        <v>2805.5</v>
      </c>
      <c r="C195" s="6">
        <v>1486.2</v>
      </c>
      <c r="D195" s="6">
        <v>4972.8999999999996</v>
      </c>
      <c r="E195" s="6"/>
      <c r="F195" s="6"/>
      <c r="G195" s="6"/>
      <c r="H195" s="6">
        <v>6.2</v>
      </c>
      <c r="I195" s="6">
        <v>3.8</v>
      </c>
      <c r="J195" s="6">
        <v>499591.3</v>
      </c>
      <c r="K195" s="6">
        <v>198388.2</v>
      </c>
      <c r="L195" s="6">
        <v>47699</v>
      </c>
      <c r="M195" s="6">
        <v>11.4</v>
      </c>
      <c r="N195" s="6">
        <v>18.600000000000001</v>
      </c>
      <c r="O195" s="6">
        <v>13867.6</v>
      </c>
      <c r="P195" s="6">
        <v>6439.3</v>
      </c>
      <c r="Q195" s="6">
        <v>165151.29999999999</v>
      </c>
      <c r="R195" s="6">
        <v>132685.29999999999</v>
      </c>
      <c r="S195" s="6">
        <v>83636.5</v>
      </c>
      <c r="T195" s="6">
        <v>71354.5</v>
      </c>
      <c r="U195" s="6">
        <v>90325.2</v>
      </c>
      <c r="V195" s="6">
        <v>61311.3</v>
      </c>
      <c r="W195" s="6">
        <v>9183.4</v>
      </c>
      <c r="X195" s="6">
        <v>6793.4</v>
      </c>
      <c r="Y195" s="6">
        <v>802974</v>
      </c>
      <c r="Z195" s="6">
        <v>419348.2</v>
      </c>
      <c r="AA195" s="6">
        <v>1377714.3</v>
      </c>
      <c r="AB195" s="6">
        <v>136082.29999999999</v>
      </c>
      <c r="AC195" s="6">
        <v>304.5</v>
      </c>
      <c r="AD195" s="6">
        <v>13577</v>
      </c>
      <c r="AE195" s="6">
        <v>169706.5</v>
      </c>
      <c r="AF195" s="6">
        <v>92541.6</v>
      </c>
      <c r="AG195" s="6">
        <v>1383663</v>
      </c>
      <c r="AH195" s="6">
        <v>136338.6</v>
      </c>
      <c r="AI195" s="6">
        <v>1047.5</v>
      </c>
      <c r="AJ195" s="6">
        <v>2514</v>
      </c>
      <c r="AK195" s="6">
        <v>13989.6</v>
      </c>
      <c r="AL195" s="6">
        <v>10562.7</v>
      </c>
      <c r="AM195" s="6">
        <v>51392.7</v>
      </c>
      <c r="AN195" s="6">
        <v>40361.699999999997</v>
      </c>
      <c r="AO195" s="6">
        <v>12908.9</v>
      </c>
      <c r="AP195" s="6">
        <v>10448.5</v>
      </c>
      <c r="AQ195" s="6">
        <v>20434.8</v>
      </c>
      <c r="AR195" s="6">
        <v>8093.4</v>
      </c>
      <c r="AS195" s="6">
        <v>8.4</v>
      </c>
      <c r="AT195" s="6">
        <v>13.2</v>
      </c>
      <c r="AU195" s="7"/>
      <c r="AV195" s="7"/>
      <c r="AW195" s="6">
        <v>40841.4</v>
      </c>
      <c r="AX195" s="6">
        <v>19384.3</v>
      </c>
      <c r="AY195" s="6">
        <v>38175.199999999997</v>
      </c>
      <c r="AZ195" s="6">
        <v>17190.099999999999</v>
      </c>
      <c r="BA195" s="6">
        <v>5495.8</v>
      </c>
      <c r="BB195" s="6">
        <v>2.04</v>
      </c>
      <c r="BC195" s="6">
        <v>1.03</v>
      </c>
      <c r="BD195" s="6">
        <v>0.36</v>
      </c>
      <c r="BE195" s="6">
        <v>0.06</v>
      </c>
      <c r="BF195" s="6">
        <v>17.911999999999999</v>
      </c>
      <c r="BG195" s="6">
        <v>11.755000000000001</v>
      </c>
      <c r="BH195" s="6">
        <v>127</v>
      </c>
      <c r="BI195" s="6">
        <v>452.2</v>
      </c>
      <c r="BJ195" s="6">
        <v>0.5</v>
      </c>
      <c r="BK195" s="6"/>
      <c r="BL195" s="6"/>
      <c r="BM195" s="6"/>
      <c r="BN195" s="6"/>
      <c r="BO195" s="6"/>
      <c r="BP195" s="6"/>
    </row>
    <row r="196" spans="1:68" ht="12.5">
      <c r="A196" s="5">
        <v>41821</v>
      </c>
      <c r="B196" s="6">
        <v>2805.5</v>
      </c>
      <c r="C196" s="6">
        <v>1486.2</v>
      </c>
      <c r="D196" s="6">
        <v>4972.8999999999996</v>
      </c>
      <c r="E196" s="6"/>
      <c r="F196" s="6"/>
      <c r="G196" s="6"/>
      <c r="H196" s="6">
        <v>6.2</v>
      </c>
      <c r="I196" s="6">
        <v>3.8</v>
      </c>
      <c r="J196" s="6">
        <v>499867</v>
      </c>
      <c r="K196" s="6">
        <v>198495.5</v>
      </c>
      <c r="L196" s="6">
        <v>47723</v>
      </c>
      <c r="M196" s="6">
        <v>11.4</v>
      </c>
      <c r="N196" s="6">
        <v>18.600000000000001</v>
      </c>
      <c r="O196" s="6">
        <v>13867.6</v>
      </c>
      <c r="P196" s="6">
        <v>6439.3</v>
      </c>
      <c r="Q196" s="6">
        <v>165183.5</v>
      </c>
      <c r="R196" s="6">
        <v>132711.1</v>
      </c>
      <c r="S196" s="6">
        <v>83652.100000000006</v>
      </c>
      <c r="T196" s="6">
        <v>71366.2</v>
      </c>
      <c r="U196" s="6">
        <v>90345.600000000006</v>
      </c>
      <c r="V196" s="6">
        <v>61324.3</v>
      </c>
      <c r="W196" s="6">
        <v>9189.1</v>
      </c>
      <c r="X196" s="6">
        <v>6797.6</v>
      </c>
      <c r="Y196" s="6">
        <v>803191.6</v>
      </c>
      <c r="Z196" s="6">
        <v>419452.7</v>
      </c>
      <c r="AA196" s="6">
        <v>1377934.2</v>
      </c>
      <c r="AB196" s="6">
        <v>136106.29999999999</v>
      </c>
      <c r="AC196" s="6">
        <v>304.5</v>
      </c>
      <c r="AD196" s="6">
        <v>13577</v>
      </c>
      <c r="AE196" s="6">
        <v>170021.4</v>
      </c>
      <c r="AF196" s="6">
        <v>92706</v>
      </c>
      <c r="AG196" s="6">
        <v>1383980</v>
      </c>
      <c r="AH196" s="6">
        <v>136362.6</v>
      </c>
      <c r="AI196" s="6">
        <v>1047.5</v>
      </c>
      <c r="AJ196" s="6">
        <v>2514</v>
      </c>
      <c r="AK196" s="6">
        <v>13989.6</v>
      </c>
      <c r="AL196" s="6">
        <v>10562.7</v>
      </c>
      <c r="AM196" s="6">
        <v>51401.1</v>
      </c>
      <c r="AN196" s="6">
        <v>40367.5</v>
      </c>
      <c r="AO196" s="6">
        <v>12926.9</v>
      </c>
      <c r="AP196" s="6">
        <v>10463.1</v>
      </c>
      <c r="AQ196" s="6">
        <v>20456.5</v>
      </c>
      <c r="AR196" s="6">
        <v>8102.2</v>
      </c>
      <c r="AS196" s="6">
        <v>8.4</v>
      </c>
      <c r="AT196" s="6">
        <v>13.2</v>
      </c>
      <c r="AU196" s="7"/>
      <c r="AV196" s="7"/>
      <c r="AW196" s="6">
        <v>40977.9</v>
      </c>
      <c r="AX196" s="6">
        <v>19449.099999999999</v>
      </c>
      <c r="AY196" s="6">
        <v>38305.9</v>
      </c>
      <c r="AZ196" s="6">
        <v>17248.599999999999</v>
      </c>
      <c r="BA196" s="6">
        <v>5519</v>
      </c>
      <c r="BB196" s="6">
        <v>2.04</v>
      </c>
      <c r="BC196" s="6">
        <v>1.03</v>
      </c>
      <c r="BD196" s="6">
        <v>0.36</v>
      </c>
      <c r="BE196" s="6">
        <v>0.06</v>
      </c>
      <c r="BF196" s="6">
        <v>17.911999999999999</v>
      </c>
      <c r="BG196" s="6">
        <v>11.755000000000001</v>
      </c>
      <c r="BH196" s="6">
        <v>127</v>
      </c>
      <c r="BI196" s="6">
        <v>453.2</v>
      </c>
      <c r="BJ196" s="6">
        <v>0.5</v>
      </c>
      <c r="BK196" s="6">
        <v>3817.08</v>
      </c>
      <c r="BL196" s="6">
        <v>24</v>
      </c>
      <c r="BM196" s="6">
        <v>0</v>
      </c>
      <c r="BN196" s="6">
        <v>0</v>
      </c>
      <c r="BO196" s="6">
        <v>6.6875520000000008E-2</v>
      </c>
      <c r="BP196" s="6">
        <v>0</v>
      </c>
    </row>
    <row r="197" spans="1:68" ht="12.5">
      <c r="A197" s="5">
        <v>41822</v>
      </c>
      <c r="B197" s="6">
        <v>2806.5</v>
      </c>
      <c r="C197" s="6">
        <v>1486.8</v>
      </c>
      <c r="D197" s="6">
        <v>4974.3</v>
      </c>
      <c r="E197" s="6"/>
      <c r="F197" s="6"/>
      <c r="G197" s="6"/>
      <c r="H197" s="6">
        <v>6.2</v>
      </c>
      <c r="I197" s="6">
        <v>3.8</v>
      </c>
      <c r="J197" s="6">
        <v>500128.6</v>
      </c>
      <c r="K197" s="6">
        <v>198597.7</v>
      </c>
      <c r="L197" s="6">
        <v>47746</v>
      </c>
      <c r="M197" s="6">
        <v>11.5</v>
      </c>
      <c r="N197" s="6">
        <v>18.7</v>
      </c>
      <c r="O197" s="6">
        <v>13867.6</v>
      </c>
      <c r="P197" s="6">
        <v>6439.3</v>
      </c>
      <c r="Q197" s="6">
        <v>165215.70000000001</v>
      </c>
      <c r="R197" s="6">
        <v>132736.9</v>
      </c>
      <c r="S197" s="6">
        <v>83669.5</v>
      </c>
      <c r="T197" s="6">
        <v>71379</v>
      </c>
      <c r="U197" s="6">
        <v>90365.6</v>
      </c>
      <c r="V197" s="6">
        <v>61336.800000000003</v>
      </c>
      <c r="W197" s="6">
        <v>9194.9</v>
      </c>
      <c r="X197" s="6">
        <v>6801.8</v>
      </c>
      <c r="Y197" s="6">
        <v>803403.7</v>
      </c>
      <c r="Z197" s="6">
        <v>419558.6</v>
      </c>
      <c r="AA197" s="6">
        <v>1378149</v>
      </c>
      <c r="AB197" s="6">
        <v>136130.29999999999</v>
      </c>
      <c r="AC197" s="6">
        <v>304.5</v>
      </c>
      <c r="AD197" s="6">
        <v>13577</v>
      </c>
      <c r="AE197" s="6">
        <v>170333</v>
      </c>
      <c r="AF197" s="6">
        <v>92866</v>
      </c>
      <c r="AG197" s="6">
        <v>1384293</v>
      </c>
      <c r="AH197" s="6">
        <v>136386.6</v>
      </c>
      <c r="AI197" s="6">
        <v>1047.5</v>
      </c>
      <c r="AJ197" s="6">
        <v>2514</v>
      </c>
      <c r="AK197" s="6">
        <v>13989.6</v>
      </c>
      <c r="AL197" s="6">
        <v>10562.7</v>
      </c>
      <c r="AM197" s="6">
        <v>51410.9</v>
      </c>
      <c r="AN197" s="6">
        <v>40374.400000000001</v>
      </c>
      <c r="AO197" s="6">
        <v>12944.8</v>
      </c>
      <c r="AP197" s="6">
        <v>10477.5</v>
      </c>
      <c r="AQ197" s="6">
        <v>20481.2</v>
      </c>
      <c r="AR197" s="6">
        <v>8112.2</v>
      </c>
      <c r="AS197" s="6">
        <v>8.4</v>
      </c>
      <c r="AT197" s="6">
        <v>13.2</v>
      </c>
      <c r="AU197" s="7"/>
      <c r="AV197" s="7"/>
      <c r="AW197" s="6">
        <v>41112.6</v>
      </c>
      <c r="AX197" s="6">
        <v>19513.400000000001</v>
      </c>
      <c r="AY197" s="6">
        <v>38434.9</v>
      </c>
      <c r="AZ197" s="6">
        <v>17306.5</v>
      </c>
      <c r="BA197" s="6">
        <v>5543</v>
      </c>
      <c r="BB197" s="6">
        <v>2.04</v>
      </c>
      <c r="BC197" s="6">
        <v>1.03</v>
      </c>
      <c r="BD197" s="6">
        <v>0.36</v>
      </c>
      <c r="BE197" s="6">
        <v>0.06</v>
      </c>
      <c r="BF197" s="6">
        <v>17.911999999999999</v>
      </c>
      <c r="BG197" s="6">
        <v>11.755000000000001</v>
      </c>
      <c r="BH197" s="6">
        <v>127</v>
      </c>
      <c r="BI197" s="6">
        <v>454.2</v>
      </c>
      <c r="BJ197" s="6">
        <v>0.5</v>
      </c>
      <c r="BK197" s="6">
        <v>3824.5599999999995</v>
      </c>
      <c r="BL197" s="6">
        <v>24</v>
      </c>
      <c r="BM197" s="6">
        <v>0</v>
      </c>
      <c r="BN197" s="6">
        <v>0.79999999999972715</v>
      </c>
      <c r="BO197" s="6">
        <v>6.6955306666666672E-2</v>
      </c>
      <c r="BP197" s="6">
        <v>6.2559999999978668</v>
      </c>
    </row>
    <row r="198" spans="1:68" ht="12.5">
      <c r="A198" s="5">
        <v>41823</v>
      </c>
      <c r="B198" s="6">
        <v>2806.5</v>
      </c>
      <c r="C198" s="6">
        <v>1486.8</v>
      </c>
      <c r="D198" s="6">
        <v>4974.3</v>
      </c>
      <c r="E198" s="6"/>
      <c r="F198" s="6"/>
      <c r="G198" s="6"/>
      <c r="H198" s="6">
        <v>6.2</v>
      </c>
      <c r="I198" s="6">
        <v>3.8</v>
      </c>
      <c r="J198" s="6">
        <v>500402.8</v>
      </c>
      <c r="K198" s="6">
        <v>198704.4</v>
      </c>
      <c r="L198" s="6">
        <v>47770</v>
      </c>
      <c r="M198" s="6">
        <v>11.5</v>
      </c>
      <c r="N198" s="6">
        <v>18.7</v>
      </c>
      <c r="O198" s="6">
        <v>13867.6</v>
      </c>
      <c r="P198" s="6">
        <v>6439.3</v>
      </c>
      <c r="Q198" s="48">
        <v>165248</v>
      </c>
      <c r="R198" s="48">
        <v>132762.6</v>
      </c>
      <c r="S198" s="6">
        <v>83686.5</v>
      </c>
      <c r="T198" s="6">
        <v>71391.7</v>
      </c>
      <c r="U198" s="6">
        <v>90386.3</v>
      </c>
      <c r="V198" s="6">
        <v>61350.1</v>
      </c>
      <c r="W198" s="6">
        <v>9200.7000000000007</v>
      </c>
      <c r="X198" s="6">
        <v>6806</v>
      </c>
      <c r="Y198" s="6">
        <v>803619.4</v>
      </c>
      <c r="Z198" s="6">
        <v>419664.6</v>
      </c>
      <c r="AA198" s="6">
        <v>1378367</v>
      </c>
      <c r="AB198" s="6">
        <v>136154.29999999999</v>
      </c>
      <c r="AC198" s="6">
        <v>304.5</v>
      </c>
      <c r="AD198" s="6">
        <v>13577</v>
      </c>
      <c r="AE198" s="6">
        <v>170649.60000000001</v>
      </c>
      <c r="AF198" s="6">
        <v>93029.6</v>
      </c>
      <c r="AG198" s="6">
        <v>1384612</v>
      </c>
      <c r="AH198" s="6">
        <v>136410.6</v>
      </c>
      <c r="AI198" s="6">
        <v>1047.5</v>
      </c>
      <c r="AJ198" s="6">
        <v>2514</v>
      </c>
      <c r="AK198" s="6">
        <v>13989.6</v>
      </c>
      <c r="AL198" s="6">
        <v>10562.7</v>
      </c>
      <c r="AM198" s="48">
        <v>51421.1</v>
      </c>
      <c r="AN198" s="48">
        <v>40381.5</v>
      </c>
      <c r="AO198" s="6">
        <v>12962.8</v>
      </c>
      <c r="AP198" s="48">
        <v>10492.1</v>
      </c>
      <c r="AQ198" s="6">
        <v>20501.599999999999</v>
      </c>
      <c r="AR198" s="6">
        <v>8120.3</v>
      </c>
      <c r="AS198" s="6">
        <v>8.4</v>
      </c>
      <c r="AT198" s="6">
        <v>13.2</v>
      </c>
      <c r="AU198" s="7"/>
      <c r="AV198" s="7"/>
      <c r="AW198" s="6">
        <v>41247.4</v>
      </c>
      <c r="AX198" s="6">
        <v>19577.5</v>
      </c>
      <c r="AY198" s="6">
        <v>38563.4</v>
      </c>
      <c r="AZ198" s="6">
        <v>17364.099999999999</v>
      </c>
      <c r="BA198" s="6">
        <v>5567</v>
      </c>
      <c r="BB198" s="6">
        <v>2.04</v>
      </c>
      <c r="BC198" s="6">
        <v>1.03</v>
      </c>
      <c r="BD198" s="6">
        <v>0.36</v>
      </c>
      <c r="BE198" s="6">
        <v>0.06</v>
      </c>
      <c r="BF198" s="6">
        <v>17.911999999999999</v>
      </c>
      <c r="BG198" s="6">
        <v>11.755000000000001</v>
      </c>
      <c r="BH198" s="6">
        <v>127</v>
      </c>
      <c r="BI198" s="6">
        <v>455.2</v>
      </c>
      <c r="BJ198" s="6">
        <v>0.5</v>
      </c>
      <c r="BK198" s="6">
        <v>3817.08</v>
      </c>
      <c r="BL198" s="6">
        <v>24</v>
      </c>
      <c r="BM198" s="6">
        <v>0</v>
      </c>
      <c r="BN198" s="6">
        <v>0</v>
      </c>
      <c r="BO198" s="6">
        <v>6.6875520000000008E-2</v>
      </c>
      <c r="BP198" s="6">
        <v>0</v>
      </c>
    </row>
    <row r="199" spans="1:68" ht="12.5">
      <c r="A199" s="5">
        <v>41824</v>
      </c>
      <c r="B199" s="6">
        <v>2806.5</v>
      </c>
      <c r="C199" s="6">
        <v>1486.8</v>
      </c>
      <c r="D199" s="6">
        <v>4974.3</v>
      </c>
      <c r="E199" s="6"/>
      <c r="F199" s="6"/>
      <c r="G199" s="6"/>
      <c r="H199" s="6">
        <v>6.2</v>
      </c>
      <c r="I199" s="6">
        <v>3.8</v>
      </c>
      <c r="J199" s="6">
        <v>500674.6</v>
      </c>
      <c r="K199" s="6">
        <v>198810.2</v>
      </c>
      <c r="L199" s="6">
        <v>47794</v>
      </c>
      <c r="M199" s="6">
        <v>11.5</v>
      </c>
      <c r="N199" s="6">
        <v>18.7</v>
      </c>
      <c r="O199" s="6">
        <v>13867.6</v>
      </c>
      <c r="P199" s="6">
        <v>6439.3</v>
      </c>
      <c r="Q199" s="48">
        <v>165279.9</v>
      </c>
      <c r="R199" s="48">
        <v>132788.20000000001</v>
      </c>
      <c r="S199" s="6">
        <v>83704.399999999994</v>
      </c>
      <c r="T199" s="6">
        <v>71404.600000000006</v>
      </c>
      <c r="U199" s="6">
        <v>90406.9</v>
      </c>
      <c r="V199" s="6">
        <v>61363.5</v>
      </c>
      <c r="W199" s="6">
        <v>9206.4</v>
      </c>
      <c r="X199" s="6">
        <v>6810</v>
      </c>
      <c r="Y199" s="6">
        <v>803833</v>
      </c>
      <c r="Z199" s="6">
        <v>419771.6</v>
      </c>
      <c r="AA199" s="6">
        <v>1378584.8</v>
      </c>
      <c r="AB199" s="6">
        <v>136178.29999999999</v>
      </c>
      <c r="AC199" s="6">
        <v>304.5</v>
      </c>
      <c r="AD199" s="6">
        <v>13577</v>
      </c>
      <c r="AE199" s="6">
        <v>170972.9</v>
      </c>
      <c r="AF199" s="6">
        <v>93194.2</v>
      </c>
      <c r="AG199" s="6">
        <v>1384938</v>
      </c>
      <c r="AH199" s="6">
        <v>136434.6</v>
      </c>
      <c r="AI199" s="6">
        <v>1047.5</v>
      </c>
      <c r="AJ199" s="6">
        <v>2514</v>
      </c>
      <c r="AK199" s="6">
        <v>13989.5</v>
      </c>
      <c r="AL199" s="6">
        <v>10562.6</v>
      </c>
      <c r="AM199" s="48">
        <v>51430.5</v>
      </c>
      <c r="AN199" s="48">
        <v>40388.199999999997</v>
      </c>
      <c r="AO199" s="6">
        <v>12980.7</v>
      </c>
      <c r="AP199" s="48">
        <v>10506.7</v>
      </c>
      <c r="AQ199" s="6">
        <v>20530.099999999999</v>
      </c>
      <c r="AR199" s="6">
        <v>8131.7</v>
      </c>
      <c r="AS199" s="6">
        <v>8.4</v>
      </c>
      <c r="AT199" s="6">
        <v>13.2</v>
      </c>
      <c r="AU199" s="7"/>
      <c r="AV199" s="7"/>
      <c r="AW199" s="6">
        <v>41382.199999999997</v>
      </c>
      <c r="AX199" s="6">
        <v>19641.7</v>
      </c>
      <c r="AY199" s="6">
        <v>38690</v>
      </c>
      <c r="AZ199" s="6">
        <v>17421</v>
      </c>
      <c r="BA199" s="6">
        <v>5591</v>
      </c>
      <c r="BB199" s="6">
        <v>2.04</v>
      </c>
      <c r="BC199" s="6">
        <v>1.03</v>
      </c>
      <c r="BD199" s="6">
        <v>0.36</v>
      </c>
      <c r="BE199" s="6">
        <v>0.06</v>
      </c>
      <c r="BF199" s="6">
        <v>17.911999999999999</v>
      </c>
      <c r="BG199" s="6">
        <v>11.755000000000001</v>
      </c>
      <c r="BH199" s="6">
        <v>127</v>
      </c>
      <c r="BI199" s="6">
        <v>455.4</v>
      </c>
      <c r="BJ199" s="6">
        <v>0.5</v>
      </c>
      <c r="BK199" s="6">
        <v>3817.08</v>
      </c>
      <c r="BL199" s="6">
        <v>24</v>
      </c>
      <c r="BM199" s="6">
        <v>0</v>
      </c>
      <c r="BN199" s="6">
        <v>0</v>
      </c>
      <c r="BO199" s="6">
        <v>6.6875520000000008E-2</v>
      </c>
      <c r="BP199" s="6">
        <v>0</v>
      </c>
    </row>
    <row r="200" spans="1:68" ht="12.5">
      <c r="A200" s="5">
        <v>41825</v>
      </c>
      <c r="B200" s="6">
        <v>2806.5</v>
      </c>
      <c r="C200" s="6">
        <v>1486.8</v>
      </c>
      <c r="D200" s="6">
        <v>4974.3</v>
      </c>
      <c r="E200" s="6"/>
      <c r="F200" s="6"/>
      <c r="G200" s="6"/>
      <c r="H200" s="6">
        <v>6.2</v>
      </c>
      <c r="I200" s="6">
        <v>3.8</v>
      </c>
      <c r="J200" s="6">
        <v>500951.5</v>
      </c>
      <c r="K200" s="6">
        <v>198917.8</v>
      </c>
      <c r="L200" s="6">
        <v>47818</v>
      </c>
      <c r="M200" s="6">
        <v>11.5</v>
      </c>
      <c r="N200" s="6">
        <v>18.7</v>
      </c>
      <c r="O200" s="6">
        <v>13867.6</v>
      </c>
      <c r="P200" s="6">
        <v>6439.3</v>
      </c>
      <c r="Q200" s="48">
        <v>165312.4</v>
      </c>
      <c r="R200" s="48">
        <v>132814.20000000001</v>
      </c>
      <c r="S200" s="6">
        <v>83722.2</v>
      </c>
      <c r="T200" s="6">
        <v>71417.8</v>
      </c>
      <c r="U200" s="6">
        <v>90427.4</v>
      </c>
      <c r="V200" s="6">
        <v>61376.9</v>
      </c>
      <c r="W200" s="6">
        <v>9212.2000000000007</v>
      </c>
      <c r="X200" s="6">
        <v>6814.2</v>
      </c>
      <c r="Y200" s="6">
        <v>804049.4</v>
      </c>
      <c r="Z200" s="6">
        <v>419880</v>
      </c>
      <c r="AA200" s="6">
        <v>1378802</v>
      </c>
      <c r="AB200" s="6">
        <v>136202.29999999999</v>
      </c>
      <c r="AC200" s="6">
        <v>304.5</v>
      </c>
      <c r="AD200" s="6">
        <v>13577</v>
      </c>
      <c r="AE200" s="6">
        <v>171297.9</v>
      </c>
      <c r="AF200" s="6">
        <v>93360</v>
      </c>
      <c r="AG200" s="6">
        <v>1385243.9</v>
      </c>
      <c r="AH200" s="6">
        <v>136458.6</v>
      </c>
      <c r="AI200" s="6">
        <v>1047.5</v>
      </c>
      <c r="AJ200" s="6">
        <v>2514</v>
      </c>
      <c r="AK200" s="6">
        <v>13989.5</v>
      </c>
      <c r="AL200" s="6">
        <v>10562.6</v>
      </c>
      <c r="AM200" s="48">
        <v>51441.2</v>
      </c>
      <c r="AN200" s="48">
        <v>40396.199999999997</v>
      </c>
      <c r="AO200" s="6">
        <v>12998.8</v>
      </c>
      <c r="AP200" s="48">
        <v>10521.5</v>
      </c>
      <c r="AQ200" s="6">
        <v>20553</v>
      </c>
      <c r="AR200" s="6">
        <v>8140.8</v>
      </c>
      <c r="AS200" s="6">
        <v>8.4</v>
      </c>
      <c r="AT200" s="6">
        <v>13.2</v>
      </c>
      <c r="AU200" s="7"/>
      <c r="AV200" s="7"/>
      <c r="AW200" s="6">
        <v>41518.699999999997</v>
      </c>
      <c r="AX200" s="6">
        <v>19706.599999999999</v>
      </c>
      <c r="AY200" s="6">
        <v>38819.300000000003</v>
      </c>
      <c r="AZ200" s="6">
        <v>17478.8</v>
      </c>
      <c r="BA200" s="6">
        <v>5615</v>
      </c>
      <c r="BB200" s="6">
        <v>2.04</v>
      </c>
      <c r="BC200" s="6">
        <v>1.03</v>
      </c>
      <c r="BD200" s="6">
        <v>0.36</v>
      </c>
      <c r="BE200" s="6">
        <v>0.06</v>
      </c>
      <c r="BF200" s="6">
        <v>17.911999999999999</v>
      </c>
      <c r="BG200" s="6">
        <v>11.755000000000001</v>
      </c>
      <c r="BH200" s="6">
        <v>127</v>
      </c>
      <c r="BI200" s="6">
        <v>455.4</v>
      </c>
      <c r="BJ200" s="6">
        <v>0.5</v>
      </c>
      <c r="BK200" s="6">
        <v>3817.08</v>
      </c>
      <c r="BL200" s="6">
        <v>24</v>
      </c>
      <c r="BM200" s="6">
        <v>0</v>
      </c>
      <c r="BN200" s="6">
        <v>0</v>
      </c>
      <c r="BO200" s="6">
        <v>6.6875520000000008E-2</v>
      </c>
      <c r="BP200" s="6">
        <v>0</v>
      </c>
    </row>
    <row r="201" spans="1:68" ht="12.5">
      <c r="A201" s="5">
        <v>41826</v>
      </c>
      <c r="B201" s="6">
        <v>2806.5</v>
      </c>
      <c r="C201" s="6">
        <v>1486.8</v>
      </c>
      <c r="D201" s="6">
        <v>4974.3</v>
      </c>
      <c r="E201" s="6"/>
      <c r="F201" s="6"/>
      <c r="G201" s="6"/>
      <c r="H201" s="6">
        <v>6.2</v>
      </c>
      <c r="I201" s="6">
        <v>3.8</v>
      </c>
      <c r="J201" s="6">
        <v>501229.1</v>
      </c>
      <c r="K201" s="6">
        <v>199025.7</v>
      </c>
      <c r="L201" s="6">
        <v>47842</v>
      </c>
      <c r="M201" s="6">
        <v>11.5</v>
      </c>
      <c r="N201" s="6">
        <v>18.7</v>
      </c>
      <c r="O201" s="6">
        <v>13867.6</v>
      </c>
      <c r="P201" s="6">
        <v>6439.3</v>
      </c>
      <c r="Q201" s="48">
        <v>165344.79999999999</v>
      </c>
      <c r="R201" s="48">
        <v>132840.1</v>
      </c>
      <c r="S201" s="6">
        <v>83739.399999999994</v>
      </c>
      <c r="T201" s="6">
        <v>71430.600000000006</v>
      </c>
      <c r="U201" s="6">
        <v>90447.2</v>
      </c>
      <c r="V201" s="6">
        <v>61390</v>
      </c>
      <c r="W201" s="6">
        <v>9218</v>
      </c>
      <c r="X201" s="6">
        <v>6818.4</v>
      </c>
      <c r="Y201" s="6">
        <v>804264.9</v>
      </c>
      <c r="Z201" s="6">
        <v>419987.1</v>
      </c>
      <c r="AA201" s="6">
        <v>1379019.4</v>
      </c>
      <c r="AB201" s="6">
        <v>136226.29999999999</v>
      </c>
      <c r="AC201" s="6">
        <v>304.5</v>
      </c>
      <c r="AD201" s="6">
        <v>13577</v>
      </c>
      <c r="AE201" s="6">
        <v>171618.4</v>
      </c>
      <c r="AF201" s="6">
        <v>93525.1</v>
      </c>
      <c r="AG201" s="6">
        <v>1385585.8</v>
      </c>
      <c r="AH201" s="6">
        <v>136482.6</v>
      </c>
      <c r="AI201" s="6">
        <v>1047.5</v>
      </c>
      <c r="AJ201" s="6">
        <v>2514</v>
      </c>
      <c r="AK201" s="6">
        <v>13989.5</v>
      </c>
      <c r="AL201" s="6">
        <v>10562.6</v>
      </c>
      <c r="AM201" s="48">
        <v>51452</v>
      </c>
      <c r="AN201" s="48">
        <v>40404.199999999997</v>
      </c>
      <c r="AO201" s="6">
        <v>13017</v>
      </c>
      <c r="AP201" s="48">
        <v>10536.3</v>
      </c>
      <c r="AQ201" s="6">
        <v>20573.599999999999</v>
      </c>
      <c r="AR201" s="6">
        <v>8149.1</v>
      </c>
      <c r="AS201" s="6">
        <v>8.4</v>
      </c>
      <c r="AT201" s="6">
        <v>13.2</v>
      </c>
      <c r="AU201" s="7"/>
      <c r="AV201" s="7"/>
      <c r="AW201" s="6">
        <v>41653.699999999997</v>
      </c>
      <c r="AX201" s="6">
        <v>19770.8</v>
      </c>
      <c r="AY201" s="6">
        <v>38949</v>
      </c>
      <c r="AZ201" s="6">
        <v>17537</v>
      </c>
      <c r="BA201" s="6">
        <v>5639</v>
      </c>
      <c r="BB201" s="6">
        <v>2.04</v>
      </c>
      <c r="BC201" s="6">
        <v>1.03</v>
      </c>
      <c r="BD201" s="6">
        <v>0.36</v>
      </c>
      <c r="BE201" s="6">
        <v>0.06</v>
      </c>
      <c r="BF201" s="6">
        <v>17.911999999999999</v>
      </c>
      <c r="BG201" s="6">
        <v>11.755000000000001</v>
      </c>
      <c r="BH201" s="6">
        <v>127</v>
      </c>
      <c r="BI201" s="6">
        <v>455.4</v>
      </c>
      <c r="BJ201" s="6">
        <v>0.5</v>
      </c>
      <c r="BK201" s="6">
        <v>3824.5599999999995</v>
      </c>
      <c r="BL201" s="6">
        <v>24</v>
      </c>
      <c r="BM201" s="6">
        <v>0</v>
      </c>
      <c r="BN201" s="6">
        <v>0</v>
      </c>
      <c r="BO201" s="6">
        <v>6.6955306666666672E-2</v>
      </c>
      <c r="BP201" s="6">
        <v>0</v>
      </c>
    </row>
    <row r="202" spans="1:68" ht="12.5">
      <c r="A202" s="5">
        <v>41827</v>
      </c>
      <c r="B202" s="6">
        <v>2806.5</v>
      </c>
      <c r="C202" s="6">
        <v>1486.8</v>
      </c>
      <c r="D202" s="6">
        <v>4974.3</v>
      </c>
      <c r="E202" s="6"/>
      <c r="F202" s="6"/>
      <c r="G202" s="6"/>
      <c r="H202" s="6">
        <v>6.2</v>
      </c>
      <c r="I202" s="6">
        <v>3.8</v>
      </c>
      <c r="J202" s="6">
        <v>501505.4</v>
      </c>
      <c r="K202" s="6">
        <v>199133.1</v>
      </c>
      <c r="L202" s="6">
        <v>47866</v>
      </c>
      <c r="M202" s="6">
        <v>11.5</v>
      </c>
      <c r="N202" s="6">
        <v>18.7</v>
      </c>
      <c r="O202" s="6">
        <v>13867.6</v>
      </c>
      <c r="P202" s="6">
        <v>6439.3</v>
      </c>
      <c r="Q202" s="48">
        <v>165377.5</v>
      </c>
      <c r="R202" s="48">
        <v>132865</v>
      </c>
      <c r="S202" s="6">
        <v>83755</v>
      </c>
      <c r="T202" s="6">
        <v>71442.399999999994</v>
      </c>
      <c r="U202" s="6">
        <v>90467.1</v>
      </c>
      <c r="V202" s="6">
        <v>61403</v>
      </c>
      <c r="W202" s="6">
        <v>9223.7000000000007</v>
      </c>
      <c r="X202" s="6">
        <v>6822.6</v>
      </c>
      <c r="Y202" s="6">
        <v>804480.2</v>
      </c>
      <c r="Z202" s="6">
        <v>420091.4</v>
      </c>
      <c r="AA202" s="6">
        <v>1379236.6</v>
      </c>
      <c r="AB202" s="6">
        <v>136250.29999999999</v>
      </c>
      <c r="AC202" s="6">
        <v>304.5</v>
      </c>
      <c r="AD202" s="6">
        <v>13577</v>
      </c>
      <c r="AE202" s="6">
        <v>171930.4</v>
      </c>
      <c r="AF202" s="6">
        <v>93687.6</v>
      </c>
      <c r="AG202" s="6">
        <v>1385899.6</v>
      </c>
      <c r="AH202" s="6">
        <v>136506.6</v>
      </c>
      <c r="AI202" s="6">
        <v>1047.5</v>
      </c>
      <c r="AJ202" s="6">
        <v>2514</v>
      </c>
      <c r="AK202" s="6">
        <v>13989.6</v>
      </c>
      <c r="AL202" s="6">
        <v>10562.7</v>
      </c>
      <c r="AM202" s="48">
        <v>51461.9</v>
      </c>
      <c r="AN202" s="48">
        <v>40411.199999999997</v>
      </c>
      <c r="AO202" s="6">
        <v>13035.1</v>
      </c>
      <c r="AP202" s="48">
        <v>10551.1</v>
      </c>
      <c r="AQ202" s="6">
        <v>20588.400000000001</v>
      </c>
      <c r="AR202" s="6">
        <v>8155</v>
      </c>
      <c r="AS202" s="6">
        <v>8.4</v>
      </c>
      <c r="AT202" s="6">
        <v>13.2</v>
      </c>
      <c r="AU202" s="7"/>
      <c r="AV202" s="7"/>
      <c r="AW202" s="6">
        <v>41789</v>
      </c>
      <c r="AX202" s="6">
        <v>19835.099999999999</v>
      </c>
      <c r="AY202" s="6">
        <v>39078.1</v>
      </c>
      <c r="AZ202" s="6">
        <v>17594.8</v>
      </c>
      <c r="BA202" s="6">
        <v>5663</v>
      </c>
      <c r="BB202" s="6">
        <v>2.04</v>
      </c>
      <c r="BC202" s="6">
        <v>1.03</v>
      </c>
      <c r="BD202" s="6">
        <v>0.36</v>
      </c>
      <c r="BE202" s="6">
        <v>0.06</v>
      </c>
      <c r="BF202" s="6">
        <v>17.911999999999999</v>
      </c>
      <c r="BG202" s="6">
        <v>11.755000000000001</v>
      </c>
      <c r="BH202" s="6">
        <v>127</v>
      </c>
      <c r="BI202" s="6">
        <v>455.4</v>
      </c>
      <c r="BJ202" s="6">
        <v>0.5</v>
      </c>
      <c r="BK202" s="6">
        <v>3817.08</v>
      </c>
      <c r="BL202" s="6">
        <v>24</v>
      </c>
      <c r="BM202" s="6">
        <v>0</v>
      </c>
      <c r="BN202" s="6">
        <v>0</v>
      </c>
      <c r="BO202" s="6">
        <v>6.6875520000000008E-2</v>
      </c>
      <c r="BP202" s="6">
        <v>0</v>
      </c>
    </row>
    <row r="203" spans="1:68" ht="12.5">
      <c r="A203" s="5">
        <v>41828</v>
      </c>
      <c r="B203" s="6">
        <v>2807</v>
      </c>
      <c r="C203" s="6">
        <v>1487.1</v>
      </c>
      <c r="D203" s="6">
        <v>4975.1499999999996</v>
      </c>
      <c r="E203" s="6"/>
      <c r="F203" s="6"/>
      <c r="G203" s="6"/>
      <c r="H203" s="6">
        <v>6.2</v>
      </c>
      <c r="I203" s="6">
        <v>3.8</v>
      </c>
      <c r="J203" s="6">
        <v>501781.4</v>
      </c>
      <c r="K203" s="6">
        <v>199240.4</v>
      </c>
      <c r="L203" s="6">
        <v>47890</v>
      </c>
      <c r="M203" s="6">
        <v>11.5</v>
      </c>
      <c r="N203" s="6">
        <v>18.7</v>
      </c>
      <c r="O203" s="6">
        <v>13867.6</v>
      </c>
      <c r="P203" s="6">
        <v>6439.3</v>
      </c>
      <c r="Q203" s="48">
        <v>165409.60000000001</v>
      </c>
      <c r="R203" s="48">
        <v>132891</v>
      </c>
      <c r="S203" s="6">
        <v>83771.5</v>
      </c>
      <c r="T203" s="6">
        <v>71454.7</v>
      </c>
      <c r="U203" s="6">
        <v>90486.9</v>
      </c>
      <c r="V203" s="6">
        <v>61415.9</v>
      </c>
      <c r="W203" s="6">
        <v>9229.5</v>
      </c>
      <c r="X203" s="6">
        <v>6826.8</v>
      </c>
      <c r="Y203" s="6">
        <v>804695.4</v>
      </c>
      <c r="Z203" s="6">
        <v>420196.9</v>
      </c>
      <c r="AA203" s="6">
        <v>1379453.3</v>
      </c>
      <c r="AB203" s="6">
        <v>136274.29999999999</v>
      </c>
      <c r="AC203" s="6">
        <v>304.5</v>
      </c>
      <c r="AD203" s="6">
        <v>13577</v>
      </c>
      <c r="AE203" s="6">
        <v>172247.9</v>
      </c>
      <c r="AF203" s="6">
        <v>93850.7</v>
      </c>
      <c r="AG203" s="6">
        <v>1386218.8</v>
      </c>
      <c r="AH203" s="6">
        <v>136530.6</v>
      </c>
      <c r="AI203" s="6">
        <v>1047.5</v>
      </c>
      <c r="AJ203" s="6">
        <v>2514</v>
      </c>
      <c r="AK203" s="6">
        <v>13989.6</v>
      </c>
      <c r="AL203" s="6">
        <v>10562.7</v>
      </c>
      <c r="AM203" s="48">
        <v>51472.1</v>
      </c>
      <c r="AN203" s="48">
        <v>40418.300000000003</v>
      </c>
      <c r="AO203" s="6">
        <v>13053.3</v>
      </c>
      <c r="AP203" s="48">
        <v>10565.8</v>
      </c>
      <c r="AQ203" s="6">
        <v>20608.5</v>
      </c>
      <c r="AR203" s="6">
        <v>8163.1</v>
      </c>
      <c r="AS203" s="6">
        <v>8.4</v>
      </c>
      <c r="AT203" s="6">
        <v>13.2</v>
      </c>
      <c r="AU203" s="7"/>
      <c r="AV203" s="7"/>
      <c r="AW203" s="6">
        <v>41924.199999999997</v>
      </c>
      <c r="AX203" s="6">
        <v>19899.3</v>
      </c>
      <c r="AY203" s="6">
        <v>39207.199999999997</v>
      </c>
      <c r="AZ203" s="6">
        <v>17652.599999999999</v>
      </c>
      <c r="BA203" s="6">
        <v>5687</v>
      </c>
      <c r="BB203" s="6">
        <v>2.04</v>
      </c>
      <c r="BC203" s="6">
        <v>1.03</v>
      </c>
      <c r="BD203" s="6">
        <v>0.36</v>
      </c>
      <c r="BE203" s="6">
        <v>0.06</v>
      </c>
      <c r="BF203" s="6">
        <v>17.911999999999999</v>
      </c>
      <c r="BG203" s="6">
        <v>11.755000000000001</v>
      </c>
      <c r="BH203" s="6">
        <v>127</v>
      </c>
      <c r="BI203" s="6">
        <v>455.5</v>
      </c>
      <c r="BJ203" s="6">
        <v>0.5</v>
      </c>
      <c r="BK203" s="6">
        <v>2709.063333333333</v>
      </c>
      <c r="BL203" s="6">
        <v>17</v>
      </c>
      <c r="BM203" s="6">
        <v>0</v>
      </c>
      <c r="BN203" s="6">
        <v>0</v>
      </c>
      <c r="BO203" s="6">
        <v>4.7426675555555554E-2</v>
      </c>
      <c r="BP203" s="6">
        <v>0</v>
      </c>
    </row>
    <row r="204" spans="1:68" ht="12.5">
      <c r="A204" s="5">
        <v>41829</v>
      </c>
      <c r="B204" s="6">
        <v>2807</v>
      </c>
      <c r="C204" s="6">
        <v>1487.1</v>
      </c>
      <c r="D204" s="6">
        <v>4975.1499999999996</v>
      </c>
      <c r="E204" s="6"/>
      <c r="F204" s="6"/>
      <c r="G204" s="6"/>
      <c r="H204" s="6">
        <v>6.2</v>
      </c>
      <c r="I204" s="6">
        <v>3.8</v>
      </c>
      <c r="J204" s="6">
        <v>502061.2</v>
      </c>
      <c r="K204" s="6">
        <v>199349</v>
      </c>
      <c r="L204" s="6">
        <v>47914</v>
      </c>
      <c r="M204" s="6">
        <v>11.5</v>
      </c>
      <c r="N204" s="6">
        <v>18.7</v>
      </c>
      <c r="O204" s="6">
        <v>13867.6</v>
      </c>
      <c r="P204" s="6">
        <v>6439.3</v>
      </c>
      <c r="Q204" s="48">
        <v>165441.20000000001</v>
      </c>
      <c r="R204" s="48">
        <v>132916.1</v>
      </c>
      <c r="S204" s="6">
        <v>83788.800000000003</v>
      </c>
      <c r="T204" s="6">
        <v>71467.600000000006</v>
      </c>
      <c r="U204" s="6">
        <v>90507.8</v>
      </c>
      <c r="V204" s="6">
        <v>61429.3</v>
      </c>
      <c r="W204" s="6">
        <v>9235.2999999999993</v>
      </c>
      <c r="X204" s="6">
        <v>6830.9</v>
      </c>
      <c r="Y204" s="6">
        <v>804911</v>
      </c>
      <c r="Z204" s="6">
        <v>420304.2</v>
      </c>
      <c r="AA204" s="6">
        <v>1379670.4</v>
      </c>
      <c r="AB204" s="6">
        <v>136298.29999999999</v>
      </c>
      <c r="AC204" s="6">
        <v>304.5</v>
      </c>
      <c r="AD204" s="6">
        <v>13577</v>
      </c>
      <c r="AE204" s="6">
        <v>172572.4</v>
      </c>
      <c r="AF204" s="6">
        <v>94015.6</v>
      </c>
      <c r="AG204" s="6">
        <v>1386538</v>
      </c>
      <c r="AH204" s="6">
        <v>136554.6</v>
      </c>
      <c r="AI204" s="6">
        <v>1047.5</v>
      </c>
      <c r="AJ204" s="6">
        <v>2514</v>
      </c>
      <c r="AK204" s="6">
        <v>13989.6</v>
      </c>
      <c r="AL204" s="6">
        <v>10562.7</v>
      </c>
      <c r="AM204" s="48">
        <v>51481.9</v>
      </c>
      <c r="AN204" s="48">
        <v>40425.199999999997</v>
      </c>
      <c r="AO204" s="6">
        <v>13071.5</v>
      </c>
      <c r="AP204" s="48">
        <v>10580.6</v>
      </c>
      <c r="AQ204" s="6">
        <v>20632.2</v>
      </c>
      <c r="AR204" s="6">
        <v>8172.7</v>
      </c>
      <c r="AS204" s="6">
        <v>8.4</v>
      </c>
      <c r="AT204" s="6">
        <v>13.2</v>
      </c>
      <c r="AU204" s="7"/>
      <c r="AV204" s="7"/>
      <c r="AW204" s="6">
        <v>42058.2</v>
      </c>
      <c r="AX204" s="6">
        <v>19963.2</v>
      </c>
      <c r="AY204" s="6">
        <v>39333.300000000003</v>
      </c>
      <c r="AZ204" s="6">
        <v>17709.3</v>
      </c>
      <c r="BA204" s="6">
        <v>5711</v>
      </c>
      <c r="BB204" s="6">
        <v>2.04</v>
      </c>
      <c r="BC204" s="6">
        <v>1.03</v>
      </c>
      <c r="BD204" s="6">
        <v>0.36</v>
      </c>
      <c r="BE204" s="6">
        <v>0.06</v>
      </c>
      <c r="BF204" s="6">
        <v>17.963000000000001</v>
      </c>
      <c r="BG204" s="6">
        <v>11.79</v>
      </c>
      <c r="BH204" s="6">
        <v>127.3</v>
      </c>
      <c r="BI204" s="6">
        <v>455.8</v>
      </c>
      <c r="BJ204" s="6">
        <v>0.5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</row>
    <row r="205" spans="1:68" ht="12.5">
      <c r="A205" s="5">
        <v>41830</v>
      </c>
      <c r="B205" s="6">
        <v>2807</v>
      </c>
      <c r="C205" s="6">
        <v>1487.1</v>
      </c>
      <c r="D205" s="6">
        <v>4975.1499999999996</v>
      </c>
      <c r="E205" s="6"/>
      <c r="F205" s="6"/>
      <c r="G205" s="6"/>
      <c r="H205" s="6">
        <v>6.2</v>
      </c>
      <c r="I205" s="6">
        <v>3.8</v>
      </c>
      <c r="J205" s="6">
        <v>502332.2</v>
      </c>
      <c r="K205" s="6">
        <v>199455.1</v>
      </c>
      <c r="L205" s="6">
        <v>47938</v>
      </c>
      <c r="M205" s="6">
        <v>11.5</v>
      </c>
      <c r="N205" s="6">
        <v>18.7</v>
      </c>
      <c r="O205" s="6">
        <v>13867.6</v>
      </c>
      <c r="P205" s="6">
        <v>6439.3</v>
      </c>
      <c r="Q205" s="48">
        <v>165473.5</v>
      </c>
      <c r="R205" s="48">
        <v>132941.6</v>
      </c>
      <c r="S205" s="6">
        <v>83803.7</v>
      </c>
      <c r="T205" s="6">
        <v>71479.100000000006</v>
      </c>
      <c r="U205" s="6">
        <v>90528.3</v>
      </c>
      <c r="V205" s="6">
        <v>61442.8</v>
      </c>
      <c r="W205" s="6">
        <v>9241.1</v>
      </c>
      <c r="X205" s="6">
        <v>6835.1</v>
      </c>
      <c r="Y205" s="6">
        <v>805124.6</v>
      </c>
      <c r="Z205" s="6">
        <v>420406.8</v>
      </c>
      <c r="AA205" s="6">
        <v>1379884.6</v>
      </c>
      <c r="AB205" s="6">
        <v>136322.29999999999</v>
      </c>
      <c r="AC205" s="6">
        <v>305</v>
      </c>
      <c r="AD205" s="6">
        <v>14229</v>
      </c>
      <c r="AE205" s="6">
        <v>172881.8</v>
      </c>
      <c r="AF205" s="6">
        <v>94178.4</v>
      </c>
      <c r="AG205" s="6">
        <v>1386856.1</v>
      </c>
      <c r="AH205" s="6">
        <v>136578.6</v>
      </c>
      <c r="AI205" s="6">
        <v>1047.5</v>
      </c>
      <c r="AJ205" s="6">
        <v>2514</v>
      </c>
      <c r="AK205" s="6">
        <v>13989.6</v>
      </c>
      <c r="AL205" s="6">
        <v>10562.7</v>
      </c>
      <c r="AM205" s="48">
        <v>51490.7</v>
      </c>
      <c r="AN205" s="48">
        <v>40431.1</v>
      </c>
      <c r="AO205" s="6">
        <v>13089.8</v>
      </c>
      <c r="AP205" s="48">
        <v>10595.5</v>
      </c>
      <c r="AQ205" s="6">
        <v>20650</v>
      </c>
      <c r="AR205" s="6">
        <v>8179.8</v>
      </c>
      <c r="AS205" s="6">
        <v>8.4</v>
      </c>
      <c r="AT205" s="6">
        <v>13.2</v>
      </c>
      <c r="AU205" s="7"/>
      <c r="AV205" s="7"/>
      <c r="AW205" s="6">
        <v>42193.2</v>
      </c>
      <c r="AX205" s="6">
        <v>20027.599999999999</v>
      </c>
      <c r="AY205" s="6">
        <v>39462.400000000001</v>
      </c>
      <c r="AZ205" s="6">
        <v>17767.400000000001</v>
      </c>
      <c r="BA205" s="6">
        <v>5735</v>
      </c>
      <c r="BB205" s="6">
        <v>2.04</v>
      </c>
      <c r="BC205" s="6">
        <v>1.03</v>
      </c>
      <c r="BD205" s="6">
        <v>0.36</v>
      </c>
      <c r="BE205" s="6">
        <v>0.06</v>
      </c>
      <c r="BF205" s="6">
        <v>17.963000000000001</v>
      </c>
      <c r="BG205" s="6">
        <v>11.79</v>
      </c>
      <c r="BH205" s="6">
        <v>127.3</v>
      </c>
      <c r="BI205" s="6">
        <v>456.1</v>
      </c>
      <c r="BJ205" s="6">
        <v>0.5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</row>
    <row r="206" spans="1:68" ht="12.5">
      <c r="A206" s="5">
        <v>41831</v>
      </c>
      <c r="B206" s="6">
        <v>2807</v>
      </c>
      <c r="C206" s="6">
        <v>1487.1</v>
      </c>
      <c r="D206" s="6">
        <v>4975.1499999999996</v>
      </c>
      <c r="E206" s="6"/>
      <c r="F206" s="6"/>
      <c r="G206" s="6"/>
      <c r="H206" s="6">
        <v>6.2</v>
      </c>
      <c r="I206" s="6">
        <v>3.8</v>
      </c>
      <c r="J206" s="6">
        <v>502602.7</v>
      </c>
      <c r="K206" s="6">
        <v>199561</v>
      </c>
      <c r="L206" s="6">
        <v>47962</v>
      </c>
      <c r="M206" s="6">
        <v>11.5</v>
      </c>
      <c r="N206" s="6">
        <v>18.7</v>
      </c>
      <c r="O206" s="6">
        <v>13867.6</v>
      </c>
      <c r="P206" s="6">
        <v>6439.3</v>
      </c>
      <c r="Q206" s="48">
        <v>165506.5</v>
      </c>
      <c r="R206" s="48">
        <v>132967.6</v>
      </c>
      <c r="S206" s="6">
        <v>83818.3</v>
      </c>
      <c r="T206" s="6">
        <v>71490.3</v>
      </c>
      <c r="U206" s="6">
        <v>90548.9</v>
      </c>
      <c r="V206" s="6">
        <v>61456.1</v>
      </c>
      <c r="W206" s="6">
        <v>9246.9</v>
      </c>
      <c r="X206" s="6">
        <v>6839.4</v>
      </c>
      <c r="Y206" s="6">
        <v>805337.3</v>
      </c>
      <c r="Z206" s="6">
        <v>420512</v>
      </c>
      <c r="AA206" s="6">
        <v>1380097.7</v>
      </c>
      <c r="AB206" s="6">
        <v>136346.29999999999</v>
      </c>
      <c r="AC206" s="6">
        <v>305</v>
      </c>
      <c r="AD206" s="6">
        <v>14229</v>
      </c>
      <c r="AE206" s="6">
        <v>173191.2</v>
      </c>
      <c r="AF206" s="6">
        <v>94337</v>
      </c>
      <c r="AG206" s="6">
        <v>1387167.6</v>
      </c>
      <c r="AH206" s="6">
        <v>136602.6</v>
      </c>
      <c r="AI206" s="6">
        <v>1047.5</v>
      </c>
      <c r="AJ206" s="6">
        <v>2514</v>
      </c>
      <c r="AK206" s="6">
        <v>13989.6</v>
      </c>
      <c r="AL206" s="6">
        <v>10562.7</v>
      </c>
      <c r="AM206" s="48">
        <v>51496.9</v>
      </c>
      <c r="AN206" s="48">
        <v>40435.300000000003</v>
      </c>
      <c r="AO206" s="6">
        <v>13108</v>
      </c>
      <c r="AP206" s="48">
        <v>10610.3</v>
      </c>
      <c r="AQ206" s="6">
        <v>20668</v>
      </c>
      <c r="AR206" s="6">
        <v>8187.2</v>
      </c>
      <c r="AS206" s="6">
        <v>8.4</v>
      </c>
      <c r="AT206" s="6">
        <v>13.2</v>
      </c>
      <c r="AU206" s="7"/>
      <c r="AV206" s="7"/>
      <c r="AW206" s="6">
        <v>42328.9</v>
      </c>
      <c r="AX206" s="6">
        <v>20092.099999999999</v>
      </c>
      <c r="AY206" s="6">
        <v>39590.699999999997</v>
      </c>
      <c r="AZ206" s="6">
        <v>17824.8</v>
      </c>
      <c r="BA206" s="6">
        <v>5759</v>
      </c>
      <c r="BB206" s="6">
        <v>2.04</v>
      </c>
      <c r="BC206" s="6">
        <v>1.03</v>
      </c>
      <c r="BD206" s="6">
        <v>0.36</v>
      </c>
      <c r="BE206" s="6">
        <v>0.06</v>
      </c>
      <c r="BF206" s="6">
        <v>17.963000000000001</v>
      </c>
      <c r="BG206" s="6">
        <v>11.79</v>
      </c>
      <c r="BH206" s="6">
        <v>127.3</v>
      </c>
      <c r="BI206" s="6">
        <v>456.3</v>
      </c>
      <c r="BJ206" s="6">
        <v>0.5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</row>
    <row r="207" spans="1:68" ht="12.5">
      <c r="A207" s="5">
        <v>41832</v>
      </c>
      <c r="B207" s="6">
        <v>2807</v>
      </c>
      <c r="C207" s="6">
        <v>1487.1</v>
      </c>
      <c r="D207" s="6">
        <v>4975.1499999999996</v>
      </c>
      <c r="E207" s="6"/>
      <c r="F207" s="6"/>
      <c r="G207" s="6"/>
      <c r="H207" s="6">
        <v>6.2</v>
      </c>
      <c r="I207" s="6">
        <v>3.8</v>
      </c>
      <c r="J207" s="6">
        <v>502869.7</v>
      </c>
      <c r="K207" s="6">
        <v>199665.6</v>
      </c>
      <c r="L207" s="6">
        <v>47986</v>
      </c>
      <c r="M207" s="6">
        <v>11.5</v>
      </c>
      <c r="N207" s="6">
        <v>18.7</v>
      </c>
      <c r="O207" s="6">
        <v>13867.6</v>
      </c>
      <c r="P207" s="6">
        <v>6439.3</v>
      </c>
      <c r="Q207" s="48">
        <v>165539.9</v>
      </c>
      <c r="R207" s="48">
        <v>132994</v>
      </c>
      <c r="S207" s="6">
        <v>83831.7</v>
      </c>
      <c r="T207" s="6">
        <v>71500.7</v>
      </c>
      <c r="U207" s="6">
        <v>90569.4</v>
      </c>
      <c r="V207" s="6">
        <v>61469.3</v>
      </c>
      <c r="W207" s="6">
        <v>9252.6</v>
      </c>
      <c r="X207" s="6">
        <v>6843.5</v>
      </c>
      <c r="Y207" s="6">
        <v>805550.4</v>
      </c>
      <c r="Z207" s="6">
        <v>420615</v>
      </c>
      <c r="AA207" s="6">
        <v>1380311.4</v>
      </c>
      <c r="AB207" s="6">
        <v>136370.29999999999</v>
      </c>
      <c r="AC207" s="6">
        <v>305</v>
      </c>
      <c r="AD207" s="6">
        <v>14229</v>
      </c>
      <c r="AE207" s="6">
        <v>173492.4</v>
      </c>
      <c r="AF207" s="6">
        <v>94493.9</v>
      </c>
      <c r="AG207" s="6">
        <v>1387470.6</v>
      </c>
      <c r="AH207" s="6">
        <v>136626.6</v>
      </c>
      <c r="AI207" s="6">
        <v>1047.5</v>
      </c>
      <c r="AJ207" s="6">
        <v>2514</v>
      </c>
      <c r="AK207" s="6">
        <v>13989.6</v>
      </c>
      <c r="AL207" s="6">
        <v>10562.7</v>
      </c>
      <c r="AM207" s="48">
        <v>51502.2</v>
      </c>
      <c r="AN207" s="48">
        <v>40438.6</v>
      </c>
      <c r="AO207" s="6">
        <v>13126.2</v>
      </c>
      <c r="AP207" s="48">
        <v>10625.1</v>
      </c>
      <c r="AQ207" s="6">
        <v>20685.2</v>
      </c>
      <c r="AR207" s="6">
        <v>8193.7000000000007</v>
      </c>
      <c r="AS207" s="6">
        <v>8.4</v>
      </c>
      <c r="AT207" s="6">
        <v>13.2</v>
      </c>
      <c r="AU207" s="7"/>
      <c r="AV207" s="7"/>
      <c r="AW207" s="6">
        <v>42463.9</v>
      </c>
      <c r="AX207" s="6">
        <v>20156.2</v>
      </c>
      <c r="AY207" s="6">
        <v>39719.199999999997</v>
      </c>
      <c r="AZ207" s="6">
        <v>17882.7</v>
      </c>
      <c r="BA207" s="6">
        <v>5783</v>
      </c>
      <c r="BB207" s="6">
        <v>2.04</v>
      </c>
      <c r="BC207" s="6">
        <v>1.03</v>
      </c>
      <c r="BD207" s="6">
        <v>0.36</v>
      </c>
      <c r="BE207" s="6">
        <v>0.06</v>
      </c>
      <c r="BF207" s="6">
        <v>17.963000000000001</v>
      </c>
      <c r="BG207" s="6">
        <v>11.79</v>
      </c>
      <c r="BH207" s="6">
        <v>127.3</v>
      </c>
      <c r="BI207" s="6">
        <v>456.5</v>
      </c>
      <c r="BJ207" s="6">
        <v>0.5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</row>
    <row r="208" spans="1:68" ht="12.5">
      <c r="A208" s="5">
        <v>41833</v>
      </c>
      <c r="B208" s="6">
        <v>2807</v>
      </c>
      <c r="C208" s="6">
        <v>1487.1</v>
      </c>
      <c r="D208" s="6">
        <v>4975.1499999999996</v>
      </c>
      <c r="E208" s="6"/>
      <c r="F208" s="6"/>
      <c r="G208" s="6"/>
      <c r="H208" s="6">
        <v>6.2</v>
      </c>
      <c r="I208" s="6">
        <v>3.8</v>
      </c>
      <c r="J208" s="6">
        <v>503150.5</v>
      </c>
      <c r="K208" s="6">
        <v>199774.5</v>
      </c>
      <c r="L208" s="6">
        <v>48010</v>
      </c>
      <c r="M208" s="6">
        <v>11.5</v>
      </c>
      <c r="N208" s="6">
        <v>18.7</v>
      </c>
      <c r="O208" s="6">
        <v>13867.6</v>
      </c>
      <c r="P208" s="6">
        <v>6439.3</v>
      </c>
      <c r="Q208" s="48">
        <v>165572.29999999999</v>
      </c>
      <c r="R208" s="48">
        <v>133019.79999999999</v>
      </c>
      <c r="S208" s="6">
        <v>83847.8</v>
      </c>
      <c r="T208" s="6">
        <v>71512.5</v>
      </c>
      <c r="U208" s="6">
        <v>90590.3</v>
      </c>
      <c r="V208" s="6">
        <v>61482.8</v>
      </c>
      <c r="W208" s="6">
        <v>9258.2999999999993</v>
      </c>
      <c r="X208" s="6">
        <v>6847.7</v>
      </c>
      <c r="Y208" s="6">
        <v>805763</v>
      </c>
      <c r="Z208" s="6">
        <v>420719</v>
      </c>
      <c r="AA208" s="6">
        <v>1380525.7</v>
      </c>
      <c r="AB208" s="6">
        <v>136394.29999999999</v>
      </c>
      <c r="AC208" s="6">
        <v>305</v>
      </c>
      <c r="AD208" s="6">
        <v>14229</v>
      </c>
      <c r="AE208" s="6">
        <v>173822.1</v>
      </c>
      <c r="AF208" s="6">
        <v>94661.2</v>
      </c>
      <c r="AG208" s="6">
        <v>1387801.4</v>
      </c>
      <c r="AH208" s="6">
        <v>136650.6</v>
      </c>
      <c r="AI208" s="6">
        <v>1047.5</v>
      </c>
      <c r="AJ208" s="6">
        <v>2514</v>
      </c>
      <c r="AK208" s="6">
        <v>13989.6</v>
      </c>
      <c r="AL208" s="6">
        <v>10562.7</v>
      </c>
      <c r="AM208" s="48">
        <v>51507.5</v>
      </c>
      <c r="AN208" s="48">
        <v>40441.9</v>
      </c>
      <c r="AO208" s="6">
        <v>13144.3</v>
      </c>
      <c r="AP208" s="48">
        <v>10640.1</v>
      </c>
      <c r="AQ208" s="6">
        <v>20714.099999999999</v>
      </c>
      <c r="AR208" s="6">
        <v>8205.4</v>
      </c>
      <c r="AS208" s="6">
        <v>8.4</v>
      </c>
      <c r="AT208" s="6">
        <v>13.2</v>
      </c>
      <c r="AU208" s="7"/>
      <c r="AV208" s="7"/>
      <c r="AW208" s="6">
        <v>42599.4</v>
      </c>
      <c r="AX208" s="6">
        <v>20220.7</v>
      </c>
      <c r="AY208" s="6">
        <v>39848.699999999997</v>
      </c>
      <c r="AZ208" s="6">
        <v>17940.7</v>
      </c>
      <c r="BA208" s="6">
        <v>5807</v>
      </c>
      <c r="BB208" s="6">
        <v>2.04</v>
      </c>
      <c r="BC208" s="6">
        <v>1.03</v>
      </c>
      <c r="BD208" s="6">
        <v>0.36</v>
      </c>
      <c r="BE208" s="6">
        <v>0.06</v>
      </c>
      <c r="BF208" s="6">
        <v>17.963000000000001</v>
      </c>
      <c r="BG208" s="6">
        <v>11.79</v>
      </c>
      <c r="BH208" s="6">
        <v>127.3</v>
      </c>
      <c r="BI208" s="6">
        <v>456.9</v>
      </c>
      <c r="BJ208" s="6">
        <v>0.5</v>
      </c>
      <c r="BK208" s="6">
        <v>793.66666666666674</v>
      </c>
      <c r="BL208" s="6">
        <v>5</v>
      </c>
      <c r="BM208" s="6">
        <v>0</v>
      </c>
      <c r="BN208" s="6">
        <v>0</v>
      </c>
      <c r="BO208" s="6">
        <v>1.3915777777777777E-2</v>
      </c>
      <c r="BP208" s="6">
        <v>0</v>
      </c>
    </row>
    <row r="209" spans="1:68" ht="12.5">
      <c r="A209" s="5">
        <v>41834</v>
      </c>
      <c r="B209" s="6">
        <v>2807</v>
      </c>
      <c r="C209" s="6">
        <v>1487.1</v>
      </c>
      <c r="D209" s="6">
        <v>4975.1499999999996</v>
      </c>
      <c r="E209" s="6"/>
      <c r="F209" s="6"/>
      <c r="G209" s="6"/>
      <c r="H209" s="6">
        <v>6.2</v>
      </c>
      <c r="I209" s="6">
        <v>3.8</v>
      </c>
      <c r="J209" s="6">
        <v>503431.8</v>
      </c>
      <c r="K209" s="6">
        <v>199883.9</v>
      </c>
      <c r="L209" s="6">
        <v>48034</v>
      </c>
      <c r="M209" s="6">
        <v>11.5</v>
      </c>
      <c r="N209" s="6">
        <v>18.7</v>
      </c>
      <c r="O209" s="6">
        <v>13867.6</v>
      </c>
      <c r="P209" s="6">
        <v>6439.3</v>
      </c>
      <c r="Q209" s="48">
        <v>165604.20000000001</v>
      </c>
      <c r="R209" s="48">
        <v>133045.6</v>
      </c>
      <c r="S209" s="6">
        <v>83863.399999999994</v>
      </c>
      <c r="T209" s="6">
        <v>71524.3</v>
      </c>
      <c r="U209" s="6">
        <v>90612</v>
      </c>
      <c r="V209" s="6">
        <v>61496.6</v>
      </c>
      <c r="W209" s="6">
        <v>9264.2000000000007</v>
      </c>
      <c r="X209" s="6">
        <v>6851.9</v>
      </c>
      <c r="Y209" s="6">
        <v>805976</v>
      </c>
      <c r="Z209" s="6">
        <v>420820.1</v>
      </c>
      <c r="AA209" s="6">
        <v>1380740.2</v>
      </c>
      <c r="AB209" s="6">
        <v>136418.29999999999</v>
      </c>
      <c r="AC209" s="6">
        <v>305</v>
      </c>
      <c r="AD209" s="6">
        <v>14229</v>
      </c>
      <c r="AE209" s="6">
        <v>174146.5</v>
      </c>
      <c r="AF209" s="6">
        <v>94829.6</v>
      </c>
      <c r="AG209" s="6">
        <v>1388127.2</v>
      </c>
      <c r="AH209" s="6">
        <v>136674.6</v>
      </c>
      <c r="AI209" s="6">
        <v>1047.5</v>
      </c>
      <c r="AJ209" s="6">
        <v>2514</v>
      </c>
      <c r="AK209" s="6">
        <v>13989.6</v>
      </c>
      <c r="AL209" s="6">
        <v>10562.7</v>
      </c>
      <c r="AM209" s="48">
        <v>51513</v>
      </c>
      <c r="AN209" s="48">
        <v>40445.4</v>
      </c>
      <c r="AO209" s="6">
        <v>13162.3</v>
      </c>
      <c r="AP209" s="48">
        <v>10655</v>
      </c>
      <c r="AQ209" s="6">
        <v>20737.5</v>
      </c>
      <c r="AR209" s="6">
        <v>8214.7000000000007</v>
      </c>
      <c r="AS209" s="6">
        <v>8.4</v>
      </c>
      <c r="AT209" s="6">
        <v>13.2</v>
      </c>
      <c r="AU209" s="7"/>
      <c r="AV209" s="7"/>
      <c r="AW209" s="6">
        <v>42735.199999999997</v>
      </c>
      <c r="AX209" s="6">
        <v>20285.2</v>
      </c>
      <c r="AY209" s="6">
        <v>39977.5</v>
      </c>
      <c r="AZ209" s="6">
        <v>17998.400000000001</v>
      </c>
      <c r="BA209" s="6">
        <v>5831</v>
      </c>
      <c r="BB209" s="6">
        <v>2.04</v>
      </c>
      <c r="BC209" s="6">
        <v>1.03</v>
      </c>
      <c r="BD209" s="6">
        <v>0.36</v>
      </c>
      <c r="BE209" s="6">
        <v>0.06</v>
      </c>
      <c r="BF209" s="6">
        <v>17.963000000000001</v>
      </c>
      <c r="BG209" s="6">
        <v>11.79</v>
      </c>
      <c r="BH209" s="6">
        <v>127.3</v>
      </c>
      <c r="BI209" s="6">
        <v>457.2</v>
      </c>
      <c r="BJ209" s="6">
        <v>0.5</v>
      </c>
      <c r="BK209" s="6">
        <v>3820.8199999999997</v>
      </c>
      <c r="BL209" s="6">
        <v>24</v>
      </c>
      <c r="BM209" s="6">
        <v>0</v>
      </c>
      <c r="BN209" s="6">
        <v>9.9999999999909051E-2</v>
      </c>
      <c r="BO209" s="6">
        <v>6.6915413333333326E-2</v>
      </c>
      <c r="BP209" s="6">
        <v>0.78199999999928882</v>
      </c>
    </row>
    <row r="210" spans="1:68" ht="12.5">
      <c r="A210" s="5">
        <v>41835</v>
      </c>
      <c r="B210" s="6">
        <v>2807</v>
      </c>
      <c r="C210" s="6">
        <v>1487.1</v>
      </c>
      <c r="D210" s="6">
        <v>4975.1499999999996</v>
      </c>
      <c r="E210" s="6"/>
      <c r="F210" s="6"/>
      <c r="G210" s="6"/>
      <c r="H210" s="6">
        <v>6.2</v>
      </c>
      <c r="I210" s="6">
        <v>3.8</v>
      </c>
      <c r="J210" s="6">
        <v>503686.8</v>
      </c>
      <c r="K210" s="6">
        <v>199985</v>
      </c>
      <c r="L210" s="6">
        <v>48058</v>
      </c>
      <c r="M210" s="6">
        <v>11.5</v>
      </c>
      <c r="N210" s="6">
        <v>18.7</v>
      </c>
      <c r="O210" s="6">
        <v>13867.6</v>
      </c>
      <c r="P210" s="6">
        <v>6439.3</v>
      </c>
      <c r="Q210" s="48">
        <v>165636.29999999999</v>
      </c>
      <c r="R210" s="48">
        <v>133071.6</v>
      </c>
      <c r="S210" s="6">
        <v>83880.899999999994</v>
      </c>
      <c r="T210" s="6">
        <v>71537.5</v>
      </c>
      <c r="U210" s="6">
        <v>90634.3</v>
      </c>
      <c r="V210" s="6">
        <v>61510.9</v>
      </c>
      <c r="W210" s="6">
        <v>9270</v>
      </c>
      <c r="X210" s="6">
        <v>6856.1</v>
      </c>
      <c r="Y210" s="6">
        <v>806170.9</v>
      </c>
      <c r="Z210" s="6">
        <v>420919.9</v>
      </c>
      <c r="AA210" s="6">
        <v>1380936.1</v>
      </c>
      <c r="AB210" s="6">
        <v>136442.29999999999</v>
      </c>
      <c r="AC210" s="6">
        <v>305</v>
      </c>
      <c r="AD210" s="6">
        <v>14229</v>
      </c>
      <c r="AE210" s="6">
        <v>174471.6</v>
      </c>
      <c r="AF210" s="6">
        <v>94996.5</v>
      </c>
      <c r="AG210" s="6">
        <v>1388454</v>
      </c>
      <c r="AH210" s="6">
        <v>136698.6</v>
      </c>
      <c r="AI210" s="6">
        <v>1047.5</v>
      </c>
      <c r="AJ210" s="6">
        <v>2514</v>
      </c>
      <c r="AK210" s="6">
        <v>13989.6</v>
      </c>
      <c r="AL210" s="6">
        <v>10562.7</v>
      </c>
      <c r="AM210" s="48">
        <v>51522.1</v>
      </c>
      <c r="AN210" s="48">
        <v>40451.800000000003</v>
      </c>
      <c r="AO210" s="6">
        <v>13180.5</v>
      </c>
      <c r="AP210" s="48">
        <v>10670.1</v>
      </c>
      <c r="AQ210" s="6">
        <v>20760.099999999999</v>
      </c>
      <c r="AR210" s="6">
        <v>8223.7000000000007</v>
      </c>
      <c r="AS210" s="6">
        <v>8.4</v>
      </c>
      <c r="AT210" s="6">
        <v>13.2</v>
      </c>
      <c r="AU210" s="7"/>
      <c r="AV210" s="7"/>
      <c r="AW210" s="6">
        <v>42872.9</v>
      </c>
      <c r="AX210" s="6">
        <v>20350.7</v>
      </c>
      <c r="AY210" s="6">
        <v>40108.6</v>
      </c>
      <c r="AZ210" s="6">
        <v>18057</v>
      </c>
      <c r="BA210" s="6">
        <v>5855</v>
      </c>
      <c r="BB210" s="6">
        <v>2.04</v>
      </c>
      <c r="BC210" s="6">
        <v>1.03</v>
      </c>
      <c r="BD210" s="6">
        <v>0.36</v>
      </c>
      <c r="BE210" s="6">
        <v>0.06</v>
      </c>
      <c r="BF210" s="6">
        <v>17.963000000000001</v>
      </c>
      <c r="BG210" s="6">
        <v>11.79</v>
      </c>
      <c r="BH210" s="6">
        <v>127.3</v>
      </c>
      <c r="BI210" s="6">
        <v>457.6</v>
      </c>
      <c r="BJ210" s="6">
        <v>0.5</v>
      </c>
      <c r="BK210" s="6">
        <v>3809.6000000000004</v>
      </c>
      <c r="BL210" s="6">
        <v>24</v>
      </c>
      <c r="BM210" s="6">
        <v>0</v>
      </c>
      <c r="BN210" s="6">
        <v>0</v>
      </c>
      <c r="BO210" s="6">
        <v>6.6795733333333343E-2</v>
      </c>
      <c r="BP210" s="6">
        <v>0</v>
      </c>
    </row>
    <row r="211" spans="1:68" ht="12.5">
      <c r="A211" s="5">
        <v>41836</v>
      </c>
      <c r="B211" s="6">
        <v>2808.4</v>
      </c>
      <c r="C211" s="6">
        <v>1487.8</v>
      </c>
      <c r="D211" s="6">
        <v>4976.7</v>
      </c>
      <c r="E211" s="6"/>
      <c r="F211" s="6"/>
      <c r="G211" s="6"/>
      <c r="H211" s="6">
        <v>6.2</v>
      </c>
      <c r="I211" s="6">
        <v>3.8</v>
      </c>
      <c r="J211" s="6">
        <v>503948.2</v>
      </c>
      <c r="K211" s="6">
        <v>200087.8</v>
      </c>
      <c r="L211" s="6">
        <v>48082</v>
      </c>
      <c r="M211" s="6">
        <v>11.5</v>
      </c>
      <c r="N211" s="6">
        <v>18.7</v>
      </c>
      <c r="O211" s="6">
        <v>13867.6</v>
      </c>
      <c r="P211" s="6">
        <v>6439.3</v>
      </c>
      <c r="Q211" s="48">
        <v>165668.6</v>
      </c>
      <c r="R211" s="48">
        <v>133097.4</v>
      </c>
      <c r="S211" s="6">
        <v>83897</v>
      </c>
      <c r="T211" s="6">
        <v>71549.899999999994</v>
      </c>
      <c r="U211" s="6">
        <v>90655.3</v>
      </c>
      <c r="V211" s="6">
        <v>61524.5</v>
      </c>
      <c r="W211" s="6">
        <v>9275.9</v>
      </c>
      <c r="X211" s="6">
        <v>6860.3</v>
      </c>
      <c r="Y211" s="6">
        <v>806373.9</v>
      </c>
      <c r="Z211" s="6">
        <v>421019.4</v>
      </c>
      <c r="AA211" s="6">
        <v>1381135.1</v>
      </c>
      <c r="AB211" s="6">
        <v>136466.29999999999</v>
      </c>
      <c r="AC211" s="6">
        <v>305</v>
      </c>
      <c r="AD211" s="6">
        <v>14229</v>
      </c>
      <c r="AE211" s="6">
        <v>174790.3</v>
      </c>
      <c r="AF211" s="6">
        <v>95163.3</v>
      </c>
      <c r="AG211" s="6">
        <v>1388774.3999999999</v>
      </c>
      <c r="AH211" s="6">
        <v>136722.6</v>
      </c>
      <c r="AI211" s="6">
        <v>1047.5</v>
      </c>
      <c r="AJ211" s="6">
        <v>2514</v>
      </c>
      <c r="AK211" s="6">
        <v>13989.6</v>
      </c>
      <c r="AL211" s="6">
        <v>10562.7</v>
      </c>
      <c r="AM211" s="48">
        <v>51531.5</v>
      </c>
      <c r="AN211" s="48">
        <v>40459.300000000003</v>
      </c>
      <c r="AO211" s="6">
        <v>13198.6</v>
      </c>
      <c r="AP211" s="48">
        <v>10685.1</v>
      </c>
      <c r="AQ211" s="6">
        <v>20781.8</v>
      </c>
      <c r="AR211" s="6">
        <v>8232.1</v>
      </c>
      <c r="AS211" s="6">
        <v>8.4</v>
      </c>
      <c r="AT211" s="6">
        <v>13.2</v>
      </c>
      <c r="AU211" s="7"/>
      <c r="AV211" s="7"/>
      <c r="AW211" s="6">
        <v>43010.1</v>
      </c>
      <c r="AX211" s="6">
        <v>20415.7</v>
      </c>
      <c r="AY211" s="6">
        <v>40238.699999999997</v>
      </c>
      <c r="AZ211" s="6">
        <v>18115.3</v>
      </c>
      <c r="BA211" s="6">
        <v>5879</v>
      </c>
      <c r="BB211" s="6">
        <v>2.04</v>
      </c>
      <c r="BC211" s="6">
        <v>1.03</v>
      </c>
      <c r="BD211" s="6">
        <v>0.36</v>
      </c>
      <c r="BE211" s="6">
        <v>0.06</v>
      </c>
      <c r="BF211" s="6">
        <v>17.963000000000001</v>
      </c>
      <c r="BG211" s="6">
        <v>11.79</v>
      </c>
      <c r="BH211" s="6">
        <v>127.3</v>
      </c>
      <c r="BI211" s="6">
        <v>458</v>
      </c>
      <c r="BJ211" s="6">
        <v>0.5</v>
      </c>
      <c r="BK211" s="6">
        <v>3820.0720000000001</v>
      </c>
      <c r="BL211" s="6">
        <v>24</v>
      </c>
      <c r="BM211" s="6">
        <v>0</v>
      </c>
      <c r="BN211" s="6">
        <v>0</v>
      </c>
      <c r="BO211" s="6">
        <v>6.6907434666666668E-2</v>
      </c>
      <c r="BP211" s="6">
        <v>0</v>
      </c>
    </row>
    <row r="212" spans="1:68" ht="12.5">
      <c r="A212" s="5">
        <v>41837</v>
      </c>
      <c r="B212" s="6">
        <v>2808.4</v>
      </c>
      <c r="C212" s="6">
        <v>1487.8</v>
      </c>
      <c r="D212" s="6">
        <v>4976.7</v>
      </c>
      <c r="E212" s="6"/>
      <c r="F212" s="6"/>
      <c r="G212" s="6"/>
      <c r="H212" s="6">
        <v>6.2</v>
      </c>
      <c r="I212" s="6">
        <v>3.8</v>
      </c>
      <c r="J212" s="6">
        <v>504204</v>
      </c>
      <c r="K212" s="6">
        <v>200189</v>
      </c>
      <c r="L212" s="6">
        <v>48106</v>
      </c>
      <c r="M212" s="6">
        <v>11.5</v>
      </c>
      <c r="N212" s="6">
        <v>18.7</v>
      </c>
      <c r="O212" s="6">
        <v>13867.6</v>
      </c>
      <c r="P212" s="6">
        <v>6439.3</v>
      </c>
      <c r="Q212" s="48">
        <v>165700.5</v>
      </c>
      <c r="R212" s="48">
        <v>133123</v>
      </c>
      <c r="S212" s="6">
        <v>83912.1</v>
      </c>
      <c r="T212" s="6">
        <v>71561.399999999994</v>
      </c>
      <c r="U212" s="6">
        <v>90676.800000000003</v>
      </c>
      <c r="V212" s="6">
        <v>61538.5</v>
      </c>
      <c r="W212" s="6">
        <v>9281.6</v>
      </c>
      <c r="X212" s="6">
        <v>6864.5</v>
      </c>
      <c r="Y212" s="6">
        <v>806580</v>
      </c>
      <c r="Z212" s="6">
        <v>421119</v>
      </c>
      <c r="AA212" s="6">
        <v>1381339</v>
      </c>
      <c r="AB212" s="6">
        <v>136490.29999999999</v>
      </c>
      <c r="AC212" s="6">
        <v>305</v>
      </c>
      <c r="AD212" s="6">
        <v>14229</v>
      </c>
      <c r="AE212" s="6">
        <v>175073</v>
      </c>
      <c r="AF212" s="6">
        <v>95314.4</v>
      </c>
      <c r="AG212" s="6">
        <v>1389058.4</v>
      </c>
      <c r="AH212" s="6">
        <v>136746.6</v>
      </c>
      <c r="AI212" s="6">
        <v>1047.5</v>
      </c>
      <c r="AJ212" s="6">
        <v>2514</v>
      </c>
      <c r="AK212" s="6">
        <v>13989.6</v>
      </c>
      <c r="AL212" s="6">
        <v>10562.7</v>
      </c>
      <c r="AM212" s="48">
        <v>51539.4</v>
      </c>
      <c r="AN212" s="48">
        <v>40463.699999999997</v>
      </c>
      <c r="AO212" s="6">
        <v>13216.7</v>
      </c>
      <c r="AP212" s="48">
        <v>10700.1</v>
      </c>
      <c r="AQ212" s="6">
        <v>20801.7</v>
      </c>
      <c r="AR212" s="6">
        <v>8240.1</v>
      </c>
      <c r="AS212" s="6">
        <v>8.4</v>
      </c>
      <c r="AT212" s="6">
        <v>13.2</v>
      </c>
      <c r="AU212" s="7"/>
      <c r="AV212" s="7"/>
      <c r="AW212" s="6">
        <v>43123.6</v>
      </c>
      <c r="AX212" s="6">
        <v>20469.900000000001</v>
      </c>
      <c r="AY212" s="6">
        <v>40346.699999999997</v>
      </c>
      <c r="AZ212" s="6">
        <v>18163.900000000001</v>
      </c>
      <c r="BA212" s="6">
        <v>5900</v>
      </c>
      <c r="BB212" s="6">
        <v>2.04</v>
      </c>
      <c r="BC212" s="6">
        <v>1.03</v>
      </c>
      <c r="BD212" s="6">
        <v>0.36</v>
      </c>
      <c r="BE212" s="6">
        <v>0.06</v>
      </c>
      <c r="BF212" s="6">
        <v>17.963000000000001</v>
      </c>
      <c r="BG212" s="6">
        <v>11.79</v>
      </c>
      <c r="BH212" s="6">
        <v>127.3</v>
      </c>
      <c r="BI212" s="6">
        <v>458.7</v>
      </c>
      <c r="BJ212" s="6">
        <v>0.5</v>
      </c>
      <c r="BK212" s="6">
        <v>3817.08</v>
      </c>
      <c r="BL212" s="6">
        <v>24</v>
      </c>
      <c r="BM212" s="6">
        <v>0</v>
      </c>
      <c r="BN212" s="6">
        <v>0</v>
      </c>
      <c r="BO212" s="6">
        <v>6.6875520000000008E-2</v>
      </c>
      <c r="BP212" s="6">
        <v>0</v>
      </c>
    </row>
    <row r="213" spans="1:68" ht="12.5">
      <c r="A213" s="5">
        <v>41838</v>
      </c>
      <c r="B213" s="6">
        <v>2808.4</v>
      </c>
      <c r="C213" s="6">
        <v>1487.8</v>
      </c>
      <c r="D213" s="6">
        <v>4976.7</v>
      </c>
      <c r="E213" s="6"/>
      <c r="F213" s="6"/>
      <c r="G213" s="6"/>
      <c r="H213" s="6">
        <v>6.2</v>
      </c>
      <c r="I213" s="6">
        <v>3.8</v>
      </c>
      <c r="J213" s="6">
        <v>504466</v>
      </c>
      <c r="K213" s="6">
        <v>200292</v>
      </c>
      <c r="L213" s="6">
        <v>48130</v>
      </c>
      <c r="M213" s="6">
        <v>11.5</v>
      </c>
      <c r="N213" s="6">
        <v>18.7</v>
      </c>
      <c r="O213" s="6">
        <v>13867.6</v>
      </c>
      <c r="P213" s="6">
        <v>6439.3</v>
      </c>
      <c r="Q213" s="48">
        <v>165732.6</v>
      </c>
      <c r="R213" s="48">
        <v>133148.79999999999</v>
      </c>
      <c r="S213" s="6">
        <v>83929.3</v>
      </c>
      <c r="T213" s="6">
        <v>71574.399999999994</v>
      </c>
      <c r="U213" s="6">
        <v>90698.3</v>
      </c>
      <c r="V213" s="6">
        <v>61552.6</v>
      </c>
      <c r="W213" s="6">
        <v>9287.4</v>
      </c>
      <c r="X213" s="6">
        <v>6868.7</v>
      </c>
      <c r="Y213" s="6">
        <v>806798.4</v>
      </c>
      <c r="Z213" s="6">
        <v>421225.7</v>
      </c>
      <c r="AA213" s="6">
        <v>1381547</v>
      </c>
      <c r="AB213" s="6">
        <v>136514.29999999999</v>
      </c>
      <c r="AC213" s="6">
        <v>305</v>
      </c>
      <c r="AD213" s="6">
        <v>14229</v>
      </c>
      <c r="AE213" s="6">
        <v>175388</v>
      </c>
      <c r="AF213" s="6">
        <v>95474.4</v>
      </c>
      <c r="AG213" s="6">
        <v>1389375</v>
      </c>
      <c r="AH213" s="6">
        <v>136770.6</v>
      </c>
      <c r="AI213" s="6">
        <v>1047.5</v>
      </c>
      <c r="AJ213" s="6">
        <v>2514</v>
      </c>
      <c r="AK213" s="6">
        <v>13989.6</v>
      </c>
      <c r="AL213" s="6">
        <v>10562.7</v>
      </c>
      <c r="AM213" s="48">
        <v>51549.3</v>
      </c>
      <c r="AN213" s="48">
        <v>40470.699999999997</v>
      </c>
      <c r="AO213" s="6">
        <v>13234.7</v>
      </c>
      <c r="AP213" s="48">
        <v>10715</v>
      </c>
      <c r="AQ213" s="6">
        <v>20825.599999999999</v>
      </c>
      <c r="AR213" s="6">
        <v>8249.2999999999993</v>
      </c>
      <c r="AS213" s="6">
        <v>8.4</v>
      </c>
      <c r="AT213" s="6">
        <v>13.2</v>
      </c>
      <c r="AU213" s="7"/>
      <c r="AV213" s="7"/>
      <c r="AW213" s="6">
        <v>43258</v>
      </c>
      <c r="AX213" s="6">
        <v>20533.900000000001</v>
      </c>
      <c r="AY213" s="6">
        <v>40473.300000000003</v>
      </c>
      <c r="AZ213" s="6">
        <v>18220.900000000001</v>
      </c>
      <c r="BA213" s="6">
        <v>5924</v>
      </c>
      <c r="BB213" s="6">
        <v>2.04</v>
      </c>
      <c r="BC213" s="6">
        <v>1.03</v>
      </c>
      <c r="BD213" s="6">
        <v>0.36</v>
      </c>
      <c r="BE213" s="6">
        <v>0.06</v>
      </c>
      <c r="BF213" s="6">
        <v>18.033000000000001</v>
      </c>
      <c r="BG213" s="6">
        <v>11.840999999999999</v>
      </c>
      <c r="BH213" s="6">
        <v>127.9</v>
      </c>
      <c r="BI213" s="6">
        <v>459.3</v>
      </c>
      <c r="BJ213" s="6">
        <v>0.5</v>
      </c>
      <c r="BK213" s="6">
        <v>3809.6000000000004</v>
      </c>
      <c r="BL213" s="6">
        <v>24</v>
      </c>
      <c r="BM213" s="6">
        <v>0</v>
      </c>
      <c r="BN213" s="6">
        <v>0</v>
      </c>
      <c r="BO213" s="6">
        <v>6.6795733333333343E-2</v>
      </c>
      <c r="BP213" s="6">
        <v>0</v>
      </c>
    </row>
    <row r="214" spans="1:68" ht="12.5">
      <c r="A214" s="5">
        <v>41839</v>
      </c>
      <c r="B214" s="6">
        <v>2808.4</v>
      </c>
      <c r="C214" s="6">
        <v>1487.8</v>
      </c>
      <c r="D214" s="6">
        <v>4976.7</v>
      </c>
      <c r="E214" s="6"/>
      <c r="F214" s="6"/>
      <c r="G214" s="6"/>
      <c r="H214" s="6">
        <v>6.2</v>
      </c>
      <c r="I214" s="6">
        <v>3.8</v>
      </c>
      <c r="J214" s="6">
        <v>504731.6</v>
      </c>
      <c r="K214" s="6">
        <v>200396</v>
      </c>
      <c r="L214" s="6">
        <v>48154</v>
      </c>
      <c r="M214" s="6">
        <v>11.5</v>
      </c>
      <c r="N214" s="6">
        <v>18.7</v>
      </c>
      <c r="O214" s="6">
        <v>13867.6</v>
      </c>
      <c r="P214" s="6">
        <v>6439.3</v>
      </c>
      <c r="Q214" s="48">
        <v>165764.5</v>
      </c>
      <c r="R214" s="48">
        <v>133174.5</v>
      </c>
      <c r="S214" s="6">
        <v>83946.7</v>
      </c>
      <c r="T214" s="6">
        <v>71587.5</v>
      </c>
      <c r="U214" s="6">
        <v>90719.4</v>
      </c>
      <c r="V214" s="6">
        <v>61566.5</v>
      </c>
      <c r="W214" s="6">
        <v>9293.1</v>
      </c>
      <c r="X214" s="6">
        <v>6872.8</v>
      </c>
      <c r="Y214" s="6">
        <v>806998.4</v>
      </c>
      <c r="Z214" s="6">
        <v>421334</v>
      </c>
      <c r="AA214" s="6">
        <v>1381756.3</v>
      </c>
      <c r="AB214" s="6">
        <v>136538.29999999999</v>
      </c>
      <c r="AC214" s="6">
        <v>305</v>
      </c>
      <c r="AD214" s="6">
        <v>14229</v>
      </c>
      <c r="AE214" s="6">
        <v>175707</v>
      </c>
      <c r="AF214" s="6">
        <v>95635.4</v>
      </c>
      <c r="AG214" s="6">
        <v>1389696</v>
      </c>
      <c r="AH214" s="6">
        <v>136794.6</v>
      </c>
      <c r="AI214" s="6">
        <v>1047.5</v>
      </c>
      <c r="AJ214" s="6">
        <v>2514</v>
      </c>
      <c r="AK214" s="6">
        <v>13989.6</v>
      </c>
      <c r="AL214" s="6">
        <v>10562.7</v>
      </c>
      <c r="AM214" s="48">
        <v>51560.2</v>
      </c>
      <c r="AN214" s="48">
        <v>40478.400000000001</v>
      </c>
      <c r="AO214" s="6">
        <v>13252.5</v>
      </c>
      <c r="AP214" s="48">
        <v>10729.6</v>
      </c>
      <c r="AQ214" s="6">
        <v>20850.599999999999</v>
      </c>
      <c r="AR214" s="6">
        <v>8259.2000000000007</v>
      </c>
      <c r="AS214" s="6">
        <v>8.4</v>
      </c>
      <c r="AT214" s="6">
        <v>13.2</v>
      </c>
      <c r="AU214" s="7"/>
      <c r="AV214" s="7"/>
      <c r="AW214" s="6">
        <v>43392.5</v>
      </c>
      <c r="AX214" s="6">
        <v>20598</v>
      </c>
      <c r="AY214" s="6">
        <v>40602.5</v>
      </c>
      <c r="AZ214" s="6">
        <v>18378.900000000001</v>
      </c>
      <c r="BA214" s="6">
        <v>5948</v>
      </c>
      <c r="BB214" s="6">
        <v>2.04</v>
      </c>
      <c r="BC214" s="6">
        <v>1.03</v>
      </c>
      <c r="BD214" s="6">
        <v>0.36</v>
      </c>
      <c r="BE214" s="6">
        <v>0.06</v>
      </c>
      <c r="BF214" s="6">
        <v>18.033000000000001</v>
      </c>
      <c r="BG214" s="6">
        <v>11.840999999999999</v>
      </c>
      <c r="BH214" s="6">
        <v>127.9</v>
      </c>
      <c r="BI214" s="6">
        <v>460.1</v>
      </c>
      <c r="BJ214" s="6">
        <v>0.5</v>
      </c>
      <c r="BK214" s="6">
        <v>3820.8199999999997</v>
      </c>
      <c r="BL214" s="6">
        <v>24</v>
      </c>
      <c r="BM214" s="6">
        <v>0</v>
      </c>
      <c r="BN214" s="6">
        <v>0</v>
      </c>
      <c r="BO214" s="6">
        <v>6.6915413333333326E-2</v>
      </c>
      <c r="BP214" s="6">
        <v>0</v>
      </c>
    </row>
    <row r="215" spans="1:68" ht="12.5">
      <c r="A215" s="5">
        <v>41840</v>
      </c>
      <c r="B215" s="6">
        <v>2808.4</v>
      </c>
      <c r="C215" s="6">
        <v>1487.8</v>
      </c>
      <c r="D215" s="6">
        <v>4976.7</v>
      </c>
      <c r="E215" s="6"/>
      <c r="F215" s="6"/>
      <c r="G215" s="6"/>
      <c r="H215" s="6">
        <v>6.2</v>
      </c>
      <c r="I215" s="6">
        <v>3.8</v>
      </c>
      <c r="J215" s="6">
        <v>504991</v>
      </c>
      <c r="K215" s="6">
        <v>200498</v>
      </c>
      <c r="L215" s="6">
        <v>48178</v>
      </c>
      <c r="M215" s="6">
        <v>11.5</v>
      </c>
      <c r="N215" s="6">
        <v>18.7</v>
      </c>
      <c r="O215" s="6">
        <v>13867.6</v>
      </c>
      <c r="P215" s="6">
        <v>6439.3</v>
      </c>
      <c r="Q215" s="48">
        <v>165796.79999999999</v>
      </c>
      <c r="R215" s="48">
        <v>133200.4</v>
      </c>
      <c r="S215" s="6">
        <v>83961.9</v>
      </c>
      <c r="T215" s="6">
        <v>71599</v>
      </c>
      <c r="U215" s="6">
        <v>90740</v>
      </c>
      <c r="V215" s="6">
        <v>61580.2</v>
      </c>
      <c r="W215" s="6">
        <v>9298.7999999999993</v>
      </c>
      <c r="X215" s="6">
        <v>6877</v>
      </c>
      <c r="Y215" s="6">
        <v>807210.3</v>
      </c>
      <c r="Z215" s="6">
        <v>421437.6</v>
      </c>
      <c r="AA215" s="6">
        <v>1381970.3</v>
      </c>
      <c r="AB215" s="6">
        <v>136562.29999999999</v>
      </c>
      <c r="AC215" s="6">
        <v>305</v>
      </c>
      <c r="AD215" s="6">
        <v>14229</v>
      </c>
      <c r="AE215" s="6">
        <v>176010.5</v>
      </c>
      <c r="AF215" s="6">
        <v>95794.2</v>
      </c>
      <c r="AG215" s="6">
        <v>1390000</v>
      </c>
      <c r="AH215" s="6">
        <v>136818.6</v>
      </c>
      <c r="AI215" s="6">
        <v>1047.5</v>
      </c>
      <c r="AJ215" s="6">
        <v>2514</v>
      </c>
      <c r="AK215" s="6">
        <v>13989.6</v>
      </c>
      <c r="AL215" s="6">
        <v>10562.7</v>
      </c>
      <c r="AM215" s="48">
        <v>51568.6</v>
      </c>
      <c r="AN215" s="48">
        <v>40484.1</v>
      </c>
      <c r="AO215" s="6">
        <v>13270.5</v>
      </c>
      <c r="AP215" s="48">
        <v>10744.3</v>
      </c>
      <c r="AQ215" s="6">
        <v>20871.8</v>
      </c>
      <c r="AR215" s="6">
        <v>8267.7000000000007</v>
      </c>
      <c r="AS215" s="6">
        <v>8.4</v>
      </c>
      <c r="AT215" s="6">
        <v>13.2</v>
      </c>
      <c r="AU215" s="7"/>
      <c r="AV215" s="7"/>
      <c r="AW215" s="6">
        <v>43528.1</v>
      </c>
      <c r="AX215" s="6">
        <v>20662.599999999999</v>
      </c>
      <c r="AY215" s="6">
        <v>40732</v>
      </c>
      <c r="AZ215" s="6">
        <v>18337</v>
      </c>
      <c r="BA215" s="6">
        <v>5972</v>
      </c>
      <c r="BB215" s="6">
        <v>2.04</v>
      </c>
      <c r="BC215" s="6">
        <v>1.03</v>
      </c>
      <c r="BD215" s="6">
        <v>0.36</v>
      </c>
      <c r="BE215" s="6">
        <v>0.06</v>
      </c>
      <c r="BF215" s="6">
        <v>18.033000000000001</v>
      </c>
      <c r="BG215" s="6">
        <v>11.840999999999999</v>
      </c>
      <c r="BH215" s="6">
        <v>127.9</v>
      </c>
      <c r="BI215" s="6">
        <v>460.9</v>
      </c>
      <c r="BJ215" s="6">
        <v>0.5</v>
      </c>
      <c r="BK215" s="6">
        <v>3824.5599999999995</v>
      </c>
      <c r="BL215" s="6">
        <v>24</v>
      </c>
      <c r="BM215" s="6">
        <v>0</v>
      </c>
      <c r="BN215" s="6">
        <v>0</v>
      </c>
      <c r="BO215" s="6">
        <v>6.6955306666666672E-2</v>
      </c>
      <c r="BP215" s="6">
        <v>0</v>
      </c>
    </row>
    <row r="216" spans="1:68" ht="12.5">
      <c r="A216" s="5">
        <v>41841</v>
      </c>
      <c r="B216" s="6">
        <v>2808.4</v>
      </c>
      <c r="C216" s="6">
        <v>1487.8</v>
      </c>
      <c r="D216" s="6">
        <v>4976.7</v>
      </c>
      <c r="E216" s="6"/>
      <c r="F216" s="6"/>
      <c r="G216" s="6"/>
      <c r="H216" s="6">
        <v>6.2</v>
      </c>
      <c r="I216" s="6">
        <v>3.8</v>
      </c>
      <c r="J216" s="6">
        <v>505257</v>
      </c>
      <c r="K216" s="6">
        <v>200602.2</v>
      </c>
      <c r="L216" s="6">
        <v>48202</v>
      </c>
      <c r="M216" s="6">
        <v>11.5</v>
      </c>
      <c r="N216" s="6">
        <v>18.7</v>
      </c>
      <c r="O216" s="6">
        <v>13867.6</v>
      </c>
      <c r="P216" s="6">
        <v>6439.3</v>
      </c>
      <c r="Q216" s="48">
        <v>165829</v>
      </c>
      <c r="R216" s="48">
        <v>133226.20000000001</v>
      </c>
      <c r="S216" s="6">
        <v>83977.600000000006</v>
      </c>
      <c r="T216" s="6">
        <v>71611</v>
      </c>
      <c r="U216" s="6">
        <v>90761.5</v>
      </c>
      <c r="V216" s="6">
        <v>61594.1</v>
      </c>
      <c r="W216" s="6">
        <v>9304.6</v>
      </c>
      <c r="X216" s="6">
        <v>6881.2</v>
      </c>
      <c r="Y216" s="6">
        <v>807429.4</v>
      </c>
      <c r="Z216" s="6">
        <v>421545</v>
      </c>
      <c r="AA216" s="6">
        <v>1382192</v>
      </c>
      <c r="AB216" s="6">
        <v>136586.29999999999</v>
      </c>
      <c r="AC216" s="6">
        <v>305</v>
      </c>
      <c r="AD216" s="6">
        <v>14229</v>
      </c>
      <c r="AE216" s="6">
        <v>176317.5</v>
      </c>
      <c r="AF216" s="6">
        <v>95953.5</v>
      </c>
      <c r="AG216" s="6">
        <v>1390310</v>
      </c>
      <c r="AH216" s="6">
        <v>136842.6</v>
      </c>
      <c r="AI216" s="6">
        <v>1047.5</v>
      </c>
      <c r="AJ216" s="6">
        <v>2514</v>
      </c>
      <c r="AK216" s="6">
        <v>13989.6</v>
      </c>
      <c r="AL216" s="6">
        <v>10562.7</v>
      </c>
      <c r="AM216" s="48">
        <v>51577.5</v>
      </c>
      <c r="AN216" s="48">
        <v>40490.199999999997</v>
      </c>
      <c r="AO216" s="6">
        <v>13288.3</v>
      </c>
      <c r="AP216" s="48">
        <v>10758.8</v>
      </c>
      <c r="AQ216" s="6">
        <v>20894.599999999999</v>
      </c>
      <c r="AR216" s="6">
        <v>8276.9</v>
      </c>
      <c r="AS216" s="6">
        <v>8.4</v>
      </c>
      <c r="AT216" s="6">
        <v>13.2</v>
      </c>
      <c r="AU216" s="7"/>
      <c r="AV216" s="7"/>
      <c r="AW216" s="6">
        <v>43664.2</v>
      </c>
      <c r="AX216" s="6">
        <v>20727.3</v>
      </c>
      <c r="AY216" s="6">
        <v>40860.9</v>
      </c>
      <c r="AZ216" s="6">
        <v>18394.8</v>
      </c>
      <c r="BA216" s="6">
        <v>5996</v>
      </c>
      <c r="BB216" s="6">
        <v>2.04</v>
      </c>
      <c r="BC216" s="6">
        <v>1.03</v>
      </c>
      <c r="BD216" s="6">
        <v>0.36</v>
      </c>
      <c r="BE216" s="6">
        <v>0.06</v>
      </c>
      <c r="BF216" s="6">
        <v>18.033000000000001</v>
      </c>
      <c r="BG216" s="6">
        <v>11.840999999999999</v>
      </c>
      <c r="BH216" s="6">
        <v>127.9</v>
      </c>
      <c r="BI216" s="6">
        <v>461.6</v>
      </c>
      <c r="BJ216" s="6">
        <v>0.5</v>
      </c>
      <c r="BK216" s="6">
        <v>3817.08</v>
      </c>
      <c r="BL216" s="6">
        <v>24</v>
      </c>
      <c r="BM216" s="6">
        <v>0</v>
      </c>
      <c r="BN216" s="6">
        <v>0</v>
      </c>
      <c r="BO216" s="6">
        <v>6.6875520000000008E-2</v>
      </c>
      <c r="BP216" s="6">
        <v>0</v>
      </c>
    </row>
    <row r="217" spans="1:68" ht="12.5">
      <c r="A217" s="5">
        <v>41842</v>
      </c>
      <c r="B217" s="6">
        <v>2809.4</v>
      </c>
      <c r="C217" s="6">
        <v>1488.4</v>
      </c>
      <c r="D217" s="6">
        <v>4978.1000000000004</v>
      </c>
      <c r="E217" s="6"/>
      <c r="F217" s="6"/>
      <c r="G217" s="6"/>
      <c r="H217" s="6">
        <v>6.2</v>
      </c>
      <c r="I217" s="6">
        <v>3.8</v>
      </c>
      <c r="J217" s="6">
        <v>505470.7</v>
      </c>
      <c r="K217" s="6">
        <v>200686.4</v>
      </c>
      <c r="L217" s="6">
        <v>48222</v>
      </c>
      <c r="M217" s="6">
        <v>11.5</v>
      </c>
      <c r="N217" s="6">
        <v>18.7</v>
      </c>
      <c r="O217" s="6">
        <v>13868</v>
      </c>
      <c r="P217" s="6">
        <v>6439.5</v>
      </c>
      <c r="Q217" s="48">
        <v>165861</v>
      </c>
      <c r="R217" s="48">
        <v>133252</v>
      </c>
      <c r="S217" s="6">
        <v>83994.4</v>
      </c>
      <c r="T217" s="6">
        <v>71623.8</v>
      </c>
      <c r="U217" s="6">
        <v>90782.6</v>
      </c>
      <c r="V217" s="6">
        <v>61607.7</v>
      </c>
      <c r="W217" s="6">
        <v>9310.6</v>
      </c>
      <c r="X217" s="6">
        <v>6885.4</v>
      </c>
      <c r="Y217" s="6">
        <v>807631.9</v>
      </c>
      <c r="Z217" s="6">
        <v>421656.9</v>
      </c>
      <c r="AA217" s="6">
        <v>1382395</v>
      </c>
      <c r="AB217" s="6">
        <v>136610.29999999999</v>
      </c>
      <c r="AC217" s="6">
        <v>305</v>
      </c>
      <c r="AD217" s="6">
        <v>14229</v>
      </c>
      <c r="AE217" s="6">
        <v>176588</v>
      </c>
      <c r="AF217" s="6">
        <v>96086.6</v>
      </c>
      <c r="AG217" s="6">
        <v>1390581</v>
      </c>
      <c r="AH217" s="6">
        <v>136866.6</v>
      </c>
      <c r="AI217" s="6">
        <v>1047.5</v>
      </c>
      <c r="AJ217" s="6">
        <v>2514</v>
      </c>
      <c r="AK217" s="6">
        <v>13989.6</v>
      </c>
      <c r="AL217" s="6">
        <v>10562.7</v>
      </c>
      <c r="AM217" s="48">
        <v>51585.9</v>
      </c>
      <c r="AN217" s="48">
        <v>40496</v>
      </c>
      <c r="AO217" s="6">
        <v>13305.6</v>
      </c>
      <c r="AP217" s="48">
        <v>10773</v>
      </c>
      <c r="AQ217" s="6">
        <v>20917.099999999999</v>
      </c>
      <c r="AR217" s="6">
        <v>8285.7000000000007</v>
      </c>
      <c r="AS217" s="6">
        <v>8.4</v>
      </c>
      <c r="AT217" s="6">
        <v>13.2</v>
      </c>
      <c r="AU217" s="7"/>
      <c r="AV217" s="7"/>
      <c r="AW217" s="6">
        <v>43799.7</v>
      </c>
      <c r="AX217" s="6">
        <v>20791.8</v>
      </c>
      <c r="AY217" s="6">
        <v>40988.699999999997</v>
      </c>
      <c r="AZ217" s="6">
        <v>18452.099999999999</v>
      </c>
      <c r="BA217" s="6">
        <v>6020</v>
      </c>
      <c r="BB217" s="6">
        <v>2.04</v>
      </c>
      <c r="BC217" s="6">
        <v>1.03</v>
      </c>
      <c r="BD217" s="6">
        <v>0.36</v>
      </c>
      <c r="BE217" s="6">
        <v>0.06</v>
      </c>
      <c r="BF217" s="6">
        <v>18.033000000000001</v>
      </c>
      <c r="BG217" s="6">
        <v>11.840999999999999</v>
      </c>
      <c r="BH217" s="6">
        <v>127.9</v>
      </c>
      <c r="BI217" s="6">
        <v>462.4</v>
      </c>
      <c r="BJ217" s="6">
        <v>0.5</v>
      </c>
      <c r="BK217" s="6">
        <v>3817.08</v>
      </c>
      <c r="BL217" s="6">
        <v>24</v>
      </c>
      <c r="BM217" s="6">
        <v>0</v>
      </c>
      <c r="BN217" s="6">
        <v>0</v>
      </c>
      <c r="BO217" s="6">
        <v>6.6875520000000008E-2</v>
      </c>
      <c r="BP217" s="6">
        <v>0</v>
      </c>
    </row>
    <row r="218" spans="1:68" ht="12.5">
      <c r="A218" s="5">
        <v>41843</v>
      </c>
      <c r="B218" s="6">
        <v>2809.4</v>
      </c>
      <c r="C218" s="6">
        <v>1488.4</v>
      </c>
      <c r="D218" s="6">
        <v>4978.1000000000004</v>
      </c>
      <c r="E218" s="6"/>
      <c r="F218" s="6"/>
      <c r="G218" s="6"/>
      <c r="H218" s="6">
        <v>6.2</v>
      </c>
      <c r="I218" s="6">
        <v>3.8</v>
      </c>
      <c r="J218" s="6">
        <v>505729</v>
      </c>
      <c r="K218" s="6">
        <v>200788</v>
      </c>
      <c r="L218" s="6">
        <v>48246</v>
      </c>
      <c r="M218" s="6">
        <v>11.5</v>
      </c>
      <c r="N218" s="6">
        <v>18.7</v>
      </c>
      <c r="O218" s="6">
        <v>13868.5</v>
      </c>
      <c r="P218" s="6">
        <v>6439.8</v>
      </c>
      <c r="Q218" s="48">
        <v>165893.29999999999</v>
      </c>
      <c r="R218" s="48">
        <v>133278</v>
      </c>
      <c r="S218" s="6">
        <v>84009.4</v>
      </c>
      <c r="T218" s="6">
        <v>71635.199999999997</v>
      </c>
      <c r="U218" s="6">
        <v>90804</v>
      </c>
      <c r="V218" s="6">
        <v>61621.7</v>
      </c>
      <c r="W218" s="6">
        <v>9316</v>
      </c>
      <c r="X218" s="6">
        <v>6889.4</v>
      </c>
      <c r="Y218" s="6">
        <v>807848</v>
      </c>
      <c r="Z218" s="6">
        <v>421763</v>
      </c>
      <c r="AA218" s="6">
        <v>1382615</v>
      </c>
      <c r="AB218" s="6">
        <v>136634.29999999999</v>
      </c>
      <c r="AC218" s="6">
        <v>305</v>
      </c>
      <c r="AD218" s="6">
        <v>14229</v>
      </c>
      <c r="AE218" s="6">
        <v>176883</v>
      </c>
      <c r="AF218" s="6">
        <v>96241.2</v>
      </c>
      <c r="AG218" s="6">
        <v>1390879</v>
      </c>
      <c r="AH218" s="6">
        <v>136890.6</v>
      </c>
      <c r="AI218" s="6">
        <v>1047.5</v>
      </c>
      <c r="AJ218" s="6">
        <v>2514</v>
      </c>
      <c r="AK218" s="6">
        <v>13989.6</v>
      </c>
      <c r="AL218" s="6">
        <v>10562.7</v>
      </c>
      <c r="AM218" s="48">
        <v>51592.4</v>
      </c>
      <c r="AN218" s="48">
        <v>40500.300000000003</v>
      </c>
      <c r="AO218" s="6">
        <v>13323.4</v>
      </c>
      <c r="AP218" s="48">
        <v>10787.6</v>
      </c>
      <c r="AQ218" s="6">
        <v>20937.099999999999</v>
      </c>
      <c r="AR218" s="6">
        <v>8293.7000000000007</v>
      </c>
      <c r="AS218" s="6">
        <v>8.4</v>
      </c>
      <c r="AT218" s="6">
        <v>13.2</v>
      </c>
      <c r="AU218" s="7"/>
      <c r="AV218" s="7"/>
      <c r="AW218" s="6">
        <v>43934.6</v>
      </c>
      <c r="AX218" s="6">
        <v>20856.099999999999</v>
      </c>
      <c r="AY218" s="6">
        <v>41118</v>
      </c>
      <c r="AZ218" s="6">
        <v>18510</v>
      </c>
      <c r="BA218" s="6">
        <v>6044</v>
      </c>
      <c r="BB218" s="6">
        <v>2.04</v>
      </c>
      <c r="BC218" s="6">
        <v>1.03</v>
      </c>
      <c r="BD218" s="6">
        <v>0.36</v>
      </c>
      <c r="BE218" s="6">
        <v>0.06</v>
      </c>
      <c r="BF218" s="6">
        <v>18.033000000000001</v>
      </c>
      <c r="BG218" s="6">
        <v>11.840999999999999</v>
      </c>
      <c r="BH218" s="6">
        <v>127.9</v>
      </c>
      <c r="BI218" s="6">
        <v>463.3</v>
      </c>
      <c r="BJ218" s="6">
        <v>0.5</v>
      </c>
      <c r="BK218" s="6">
        <v>3824.5599999999995</v>
      </c>
      <c r="BL218" s="6">
        <v>24</v>
      </c>
      <c r="BM218" s="6">
        <v>0</v>
      </c>
      <c r="BN218" s="6">
        <v>0</v>
      </c>
      <c r="BO218" s="6">
        <v>6.6955306666666672E-2</v>
      </c>
      <c r="BP218" s="6">
        <v>0</v>
      </c>
    </row>
    <row r="219" spans="1:68" ht="12.5">
      <c r="A219" s="5">
        <v>41844</v>
      </c>
      <c r="B219" s="6">
        <v>2809.4</v>
      </c>
      <c r="C219" s="6">
        <v>1488.4</v>
      </c>
      <c r="D219" s="6">
        <v>4978.1000000000004</v>
      </c>
      <c r="E219" s="6"/>
      <c r="F219" s="6"/>
      <c r="G219" s="6"/>
      <c r="H219" s="6">
        <v>6.2</v>
      </c>
      <c r="I219" s="6">
        <v>3.8</v>
      </c>
      <c r="J219" s="6">
        <v>505987.5</v>
      </c>
      <c r="K219" s="6">
        <v>200890.6</v>
      </c>
      <c r="L219" s="6">
        <v>48270</v>
      </c>
      <c r="M219" s="6">
        <v>11.5</v>
      </c>
      <c r="N219" s="6">
        <v>18.7</v>
      </c>
      <c r="O219" s="6">
        <v>13869</v>
      </c>
      <c r="P219" s="6">
        <v>6440</v>
      </c>
      <c r="Q219" s="48">
        <v>165925.29999999999</v>
      </c>
      <c r="R219" s="48">
        <v>133303.6</v>
      </c>
      <c r="S219" s="6">
        <v>84025.7</v>
      </c>
      <c r="T219" s="6">
        <v>71647.399999999994</v>
      </c>
      <c r="U219" s="6">
        <v>90825.3</v>
      </c>
      <c r="V219" s="6">
        <v>61636</v>
      </c>
      <c r="W219" s="6">
        <v>9321.7999999999993</v>
      </c>
      <c r="X219" s="6">
        <v>6893.6</v>
      </c>
      <c r="Y219" s="6">
        <v>808067</v>
      </c>
      <c r="Z219" s="6">
        <v>421873.4</v>
      </c>
      <c r="AA219" s="6">
        <v>1382835</v>
      </c>
      <c r="AB219" s="6">
        <v>136658.29999999999</v>
      </c>
      <c r="AC219" s="6">
        <v>305</v>
      </c>
      <c r="AD219" s="6">
        <v>14229</v>
      </c>
      <c r="AE219" s="6">
        <v>177182.3</v>
      </c>
      <c r="AF219" s="6">
        <v>96396</v>
      </c>
      <c r="AG219" s="6">
        <v>1391180</v>
      </c>
      <c r="AH219" s="6">
        <v>136914.6</v>
      </c>
      <c r="AI219" s="6">
        <v>1047.5</v>
      </c>
      <c r="AJ219" s="6">
        <v>2514</v>
      </c>
      <c r="AK219" s="6">
        <v>13989.6</v>
      </c>
      <c r="AL219" s="6">
        <v>10562.7</v>
      </c>
      <c r="AM219" s="48">
        <v>51601</v>
      </c>
      <c r="AN219" s="48">
        <v>40506.199999999997</v>
      </c>
      <c r="AO219" s="6">
        <v>13341.8</v>
      </c>
      <c r="AP219" s="6">
        <v>10802.4</v>
      </c>
      <c r="AQ219" s="6">
        <v>20958.2</v>
      </c>
      <c r="AR219" s="6">
        <v>8301.9</v>
      </c>
      <c r="AS219" s="6">
        <v>8.4</v>
      </c>
      <c r="AT219" s="6">
        <v>13.2</v>
      </c>
      <c r="AU219" s="7"/>
      <c r="AV219" s="7"/>
      <c r="AW219" s="6">
        <v>44070.7</v>
      </c>
      <c r="AX219" s="6">
        <v>20921</v>
      </c>
      <c r="AY219" s="6">
        <v>41247.599999999999</v>
      </c>
      <c r="AZ219" s="6">
        <v>18568.400000000001</v>
      </c>
      <c r="BA219" s="6">
        <v>6068</v>
      </c>
      <c r="BB219" s="6">
        <v>2.04</v>
      </c>
      <c r="BC219" s="6">
        <v>1.03</v>
      </c>
      <c r="BD219" s="6">
        <v>0.36</v>
      </c>
      <c r="BE219" s="6">
        <v>0.06</v>
      </c>
      <c r="BF219" s="6">
        <v>18.033000000000001</v>
      </c>
      <c r="BG219" s="6">
        <v>11.840999999999999</v>
      </c>
      <c r="BH219" s="6">
        <v>127.9</v>
      </c>
      <c r="BI219" s="6">
        <v>463.4</v>
      </c>
      <c r="BJ219" s="6">
        <v>0.5</v>
      </c>
      <c r="BK219" s="6">
        <v>1274.8533333333332</v>
      </c>
      <c r="BL219" s="6">
        <v>8</v>
      </c>
      <c r="BM219" s="6">
        <v>1001.9835000000288</v>
      </c>
      <c r="BN219" s="6">
        <v>6.3000000000001819</v>
      </c>
      <c r="BO219" s="6">
        <v>2.2318435555555557E-2</v>
      </c>
      <c r="BP219" s="6">
        <v>49.266000000001426</v>
      </c>
    </row>
    <row r="220" spans="1:68" ht="12.5">
      <c r="A220" s="5">
        <v>41845</v>
      </c>
      <c r="B220" s="6">
        <v>2809.4</v>
      </c>
      <c r="C220" s="6">
        <v>1488.4</v>
      </c>
      <c r="D220" s="6">
        <v>4978.1000000000004</v>
      </c>
      <c r="E220" s="6"/>
      <c r="F220" s="6"/>
      <c r="G220" s="6"/>
      <c r="H220" s="6">
        <v>6.2</v>
      </c>
      <c r="I220" s="6">
        <v>3.8</v>
      </c>
      <c r="J220" s="6">
        <v>506246.9</v>
      </c>
      <c r="K220" s="6">
        <v>200993</v>
      </c>
      <c r="L220" s="6">
        <v>48294</v>
      </c>
      <c r="M220" s="6">
        <v>11.5</v>
      </c>
      <c r="N220" s="6">
        <v>18.7</v>
      </c>
      <c r="O220" s="6">
        <v>13869</v>
      </c>
      <c r="P220" s="6">
        <v>6440</v>
      </c>
      <c r="Q220" s="48">
        <v>165956.79999999999</v>
      </c>
      <c r="R220" s="48">
        <v>133329</v>
      </c>
      <c r="S220" s="6">
        <v>84042</v>
      </c>
      <c r="T220" s="6">
        <v>71659.600000000006</v>
      </c>
      <c r="U220" s="6">
        <v>90846.399999999994</v>
      </c>
      <c r="V220" s="6">
        <v>61650</v>
      </c>
      <c r="W220" s="6">
        <v>9327.6</v>
      </c>
      <c r="X220" s="6">
        <v>6897.9</v>
      </c>
      <c r="Y220" s="6">
        <v>808285</v>
      </c>
      <c r="Z220" s="6">
        <v>421982.4</v>
      </c>
      <c r="AA220" s="6">
        <v>1383053</v>
      </c>
      <c r="AB220" s="6">
        <v>136682.29999999999</v>
      </c>
      <c r="AC220" s="6">
        <v>305</v>
      </c>
      <c r="AD220" s="6">
        <v>14229</v>
      </c>
      <c r="AE220" s="6">
        <v>177479</v>
      </c>
      <c r="AF220" s="6">
        <v>96549</v>
      </c>
      <c r="AG220" s="6">
        <v>1391478.9</v>
      </c>
      <c r="AH220" s="6">
        <v>136938.6</v>
      </c>
      <c r="AI220" s="6">
        <v>1047.5</v>
      </c>
      <c r="AJ220" s="6">
        <v>2514</v>
      </c>
      <c r="AK220" s="6">
        <v>13989.6</v>
      </c>
      <c r="AL220" s="6">
        <v>10562.7</v>
      </c>
      <c r="AM220" s="48">
        <v>51609.3</v>
      </c>
      <c r="AN220" s="48">
        <v>40512</v>
      </c>
      <c r="AO220" s="6">
        <v>13358.9</v>
      </c>
      <c r="AP220" s="48">
        <v>10812.1</v>
      </c>
      <c r="AQ220" s="6">
        <v>20979.4</v>
      </c>
      <c r="AR220" s="6">
        <v>8310.2999999999993</v>
      </c>
      <c r="AS220" s="6">
        <v>8.4</v>
      </c>
      <c r="AT220" s="6">
        <v>13.2</v>
      </c>
      <c r="AU220" s="7"/>
      <c r="AV220" s="7"/>
      <c r="AW220" s="6">
        <v>44206.3</v>
      </c>
      <c r="AX220" s="6">
        <v>20986</v>
      </c>
      <c r="AY220" s="6">
        <v>41375</v>
      </c>
      <c r="AZ220" s="6">
        <v>18625.5</v>
      </c>
      <c r="BA220" s="6">
        <v>6092</v>
      </c>
      <c r="BB220" s="6">
        <v>2.04</v>
      </c>
      <c r="BC220" s="6">
        <v>1.03</v>
      </c>
      <c r="BD220" s="6">
        <v>0.36</v>
      </c>
      <c r="BE220" s="6">
        <v>0.06</v>
      </c>
      <c r="BF220" s="6">
        <v>18.033000000000001</v>
      </c>
      <c r="BG220" s="6">
        <v>11.840999999999999</v>
      </c>
      <c r="BH220" s="6">
        <v>127.9</v>
      </c>
      <c r="BI220" s="6">
        <v>463.4</v>
      </c>
      <c r="BJ220" s="6">
        <v>0.5</v>
      </c>
      <c r="BK220" s="6">
        <v>0</v>
      </c>
      <c r="BL220" s="6">
        <v>0</v>
      </c>
      <c r="BM220" s="6">
        <v>3021.8549999999996</v>
      </c>
      <c r="BN220" s="6">
        <v>19</v>
      </c>
      <c r="BO220" s="6">
        <v>0</v>
      </c>
      <c r="BP220" s="6">
        <v>148.58000000000001</v>
      </c>
    </row>
    <row r="221" spans="1:68" ht="12.5">
      <c r="A221" s="5">
        <v>41846</v>
      </c>
      <c r="B221" s="6">
        <v>2809.4</v>
      </c>
      <c r="C221" s="6">
        <v>1488.4</v>
      </c>
      <c r="D221" s="6">
        <v>4978.1000000000004</v>
      </c>
      <c r="E221" s="6"/>
      <c r="F221" s="6"/>
      <c r="G221" s="6"/>
      <c r="H221" s="6">
        <v>6.2</v>
      </c>
      <c r="I221" s="6">
        <v>3.8</v>
      </c>
      <c r="J221" s="6">
        <v>506503.6</v>
      </c>
      <c r="K221" s="6">
        <v>201094.2</v>
      </c>
      <c r="L221" s="6">
        <v>48318</v>
      </c>
      <c r="M221" s="6">
        <v>11.5</v>
      </c>
      <c r="N221" s="6">
        <v>18.7</v>
      </c>
      <c r="O221" s="6">
        <v>13869</v>
      </c>
      <c r="P221" s="6">
        <v>6440</v>
      </c>
      <c r="Q221" s="6">
        <v>165988.4</v>
      </c>
      <c r="R221" s="6">
        <v>133354.20000000001</v>
      </c>
      <c r="S221" s="6">
        <v>84058.9</v>
      </c>
      <c r="T221" s="6">
        <v>71671.8</v>
      </c>
      <c r="U221" s="6">
        <v>90866.6</v>
      </c>
      <c r="V221" s="6">
        <v>61663.7</v>
      </c>
      <c r="W221" s="6">
        <v>9333.2999999999993</v>
      </c>
      <c r="X221" s="6">
        <v>6902</v>
      </c>
      <c r="Y221" s="6">
        <v>808503</v>
      </c>
      <c r="Z221" s="6">
        <v>422092.1</v>
      </c>
      <c r="AA221" s="6">
        <v>1383272.1</v>
      </c>
      <c r="AB221" s="6">
        <v>136706.29999999999</v>
      </c>
      <c r="AC221" s="6">
        <v>305</v>
      </c>
      <c r="AD221" s="6">
        <v>14229</v>
      </c>
      <c r="AE221" s="6">
        <v>177780.9</v>
      </c>
      <c r="AF221" s="6">
        <v>96703.9</v>
      </c>
      <c r="AG221" s="6">
        <v>1391781.9</v>
      </c>
      <c r="AH221" s="6">
        <v>136962.6</v>
      </c>
      <c r="AI221" s="6">
        <v>1047.5</v>
      </c>
      <c r="AJ221" s="6">
        <v>2514</v>
      </c>
      <c r="AK221" s="6">
        <v>13989.6</v>
      </c>
      <c r="AL221" s="6">
        <v>10562.7</v>
      </c>
      <c r="AM221" s="6">
        <v>51618</v>
      </c>
      <c r="AN221" s="6">
        <v>40518</v>
      </c>
      <c r="AO221" s="6">
        <v>13376.9</v>
      </c>
      <c r="AP221" s="6">
        <v>10830.9</v>
      </c>
      <c r="AQ221" s="6">
        <v>21007.1</v>
      </c>
      <c r="AR221" s="6">
        <v>8321.5</v>
      </c>
      <c r="AS221" s="6">
        <v>8.4</v>
      </c>
      <c r="AT221" s="6">
        <v>13.2</v>
      </c>
      <c r="AU221" s="7"/>
      <c r="AV221" s="7"/>
      <c r="AW221" s="6">
        <v>44341</v>
      </c>
      <c r="AX221" s="6">
        <v>21050.3</v>
      </c>
      <c r="AY221" s="6">
        <v>41504</v>
      </c>
      <c r="AZ221" s="6">
        <v>18683.400000000001</v>
      </c>
      <c r="BA221" s="6">
        <v>6116</v>
      </c>
      <c r="BB221" s="6">
        <v>2.04</v>
      </c>
      <c r="BC221" s="6">
        <v>1.03</v>
      </c>
      <c r="BD221" s="6">
        <v>0.36</v>
      </c>
      <c r="BE221" s="6">
        <v>0.06</v>
      </c>
      <c r="BF221" s="6">
        <v>18.033000000000001</v>
      </c>
      <c r="BG221" s="6">
        <v>11.840999999999999</v>
      </c>
      <c r="BH221" s="6">
        <v>127.9</v>
      </c>
      <c r="BI221" s="6">
        <v>463.4</v>
      </c>
      <c r="BJ221" s="6">
        <v>0.5</v>
      </c>
      <c r="BK221" s="6">
        <v>0</v>
      </c>
      <c r="BL221" s="6">
        <v>0</v>
      </c>
      <c r="BM221" s="6">
        <v>3817.08</v>
      </c>
      <c r="BN221" s="6">
        <v>24</v>
      </c>
      <c r="BO221" s="6">
        <v>0</v>
      </c>
      <c r="BP221" s="6">
        <v>187.68</v>
      </c>
    </row>
    <row r="222" spans="1:68" ht="12.5">
      <c r="A222" s="5">
        <v>41847</v>
      </c>
      <c r="B222" s="6">
        <v>2809.4</v>
      </c>
      <c r="C222" s="6">
        <v>1488.4</v>
      </c>
      <c r="D222" s="6">
        <v>4978.1000000000004</v>
      </c>
      <c r="E222" s="6"/>
      <c r="F222" s="6"/>
      <c r="G222" s="6"/>
      <c r="H222" s="6">
        <v>6.2</v>
      </c>
      <c r="I222" s="6">
        <v>3.8</v>
      </c>
      <c r="J222" s="6">
        <v>506778</v>
      </c>
      <c r="K222" s="6">
        <v>201201.2</v>
      </c>
      <c r="L222" s="6">
        <v>48342</v>
      </c>
      <c r="M222" s="6">
        <v>11.5</v>
      </c>
      <c r="N222" s="6">
        <v>18.7</v>
      </c>
      <c r="O222" s="6">
        <v>13869</v>
      </c>
      <c r="P222" s="6">
        <v>6440</v>
      </c>
      <c r="Q222" s="48">
        <v>166020.20000000001</v>
      </c>
      <c r="R222" s="48">
        <v>133379.70000000001</v>
      </c>
      <c r="S222" s="6">
        <v>84074.5</v>
      </c>
      <c r="T222" s="6">
        <v>71683.7</v>
      </c>
      <c r="U222" s="6">
        <v>90886.6</v>
      </c>
      <c r="V222" s="6">
        <v>61677</v>
      </c>
      <c r="W222" s="6">
        <v>9339</v>
      </c>
      <c r="X222" s="6">
        <v>6906.2</v>
      </c>
      <c r="Y222" s="6">
        <v>808720.7</v>
      </c>
      <c r="Z222" s="6">
        <v>422211</v>
      </c>
      <c r="AA222" s="6">
        <v>1383491.5</v>
      </c>
      <c r="AB222" s="6">
        <v>136730.29999999999</v>
      </c>
      <c r="AC222" s="6">
        <v>305</v>
      </c>
      <c r="AD222" s="6">
        <v>14229</v>
      </c>
      <c r="AE222" s="6">
        <v>178089.7</v>
      </c>
      <c r="AF222" s="6">
        <v>96851.9</v>
      </c>
      <c r="AG222" s="6">
        <v>1392092.5</v>
      </c>
      <c r="AH222" s="6">
        <v>136986.6</v>
      </c>
      <c r="AI222" s="6">
        <v>1047.5</v>
      </c>
      <c r="AJ222" s="6">
        <v>2514</v>
      </c>
      <c r="AK222" s="6">
        <v>13989.6</v>
      </c>
      <c r="AL222" s="6">
        <v>10562.7</v>
      </c>
      <c r="AM222" s="48">
        <v>51627.7</v>
      </c>
      <c r="AN222" s="48">
        <v>40524.699999999997</v>
      </c>
      <c r="AO222" s="6">
        <v>13395</v>
      </c>
      <c r="AP222" s="48">
        <v>10845.8</v>
      </c>
      <c r="AQ222" s="6">
        <v>21024.7</v>
      </c>
      <c r="AR222" s="6">
        <v>8328.5</v>
      </c>
      <c r="AS222" s="6">
        <v>8.4</v>
      </c>
      <c r="AT222" s="6">
        <v>13.2</v>
      </c>
      <c r="AU222" s="7"/>
      <c r="AV222" s="7"/>
      <c r="AW222" s="6">
        <v>44475.199999999997</v>
      </c>
      <c r="AX222" s="6">
        <v>21114.400000000001</v>
      </c>
      <c r="AY222" s="6">
        <v>41631.300000000003</v>
      </c>
      <c r="AZ222" s="6">
        <v>18740.7</v>
      </c>
      <c r="BA222" s="6">
        <v>6140</v>
      </c>
      <c r="BB222" s="6">
        <v>2.04</v>
      </c>
      <c r="BC222" s="6">
        <v>1.03</v>
      </c>
      <c r="BD222" s="6">
        <v>0.36</v>
      </c>
      <c r="BE222" s="6">
        <v>0.06</v>
      </c>
      <c r="BF222" s="6">
        <v>18.033000000000001</v>
      </c>
      <c r="BG222" s="6">
        <v>11.840999999999999</v>
      </c>
      <c r="BH222" s="6">
        <v>127.9</v>
      </c>
      <c r="BI222" s="6">
        <v>463.4</v>
      </c>
      <c r="BJ222" s="6">
        <v>0.5</v>
      </c>
      <c r="BK222" s="6">
        <v>0</v>
      </c>
      <c r="BL222" s="6">
        <v>0</v>
      </c>
      <c r="BM222" s="6">
        <v>2544.7199999999998</v>
      </c>
      <c r="BN222" s="6">
        <v>16</v>
      </c>
      <c r="BO222" s="6">
        <v>0</v>
      </c>
      <c r="BP222" s="6">
        <v>125.12</v>
      </c>
    </row>
    <row r="223" spans="1:68" ht="12.5">
      <c r="A223" s="5">
        <v>41848</v>
      </c>
      <c r="B223" s="6">
        <v>2809.4</v>
      </c>
      <c r="C223" s="6">
        <v>1488.4</v>
      </c>
      <c r="D223" s="6">
        <v>4978.1000000000004</v>
      </c>
      <c r="E223" s="6"/>
      <c r="F223" s="6"/>
      <c r="G223" s="6"/>
      <c r="H223" s="6">
        <v>6.2</v>
      </c>
      <c r="I223" s="6">
        <v>3.8</v>
      </c>
      <c r="J223" s="9">
        <v>507063.3</v>
      </c>
      <c r="K223" s="6">
        <v>201311.7</v>
      </c>
      <c r="L223" s="6">
        <v>48366</v>
      </c>
      <c r="M223" s="6">
        <v>11.5</v>
      </c>
      <c r="N223" s="6">
        <v>18.7</v>
      </c>
      <c r="O223" s="6">
        <v>13869</v>
      </c>
      <c r="P223" s="6">
        <v>6440</v>
      </c>
      <c r="Q223" s="48">
        <v>166052</v>
      </c>
      <c r="R223" s="48">
        <v>133405.20000000001</v>
      </c>
      <c r="S223" s="9">
        <v>84091</v>
      </c>
      <c r="T223" s="9">
        <v>71696.2</v>
      </c>
      <c r="U223" s="9">
        <v>90907.3</v>
      </c>
      <c r="V223" s="9">
        <v>61690.8</v>
      </c>
      <c r="W223" s="6">
        <v>9344.7999999999993</v>
      </c>
      <c r="X223" s="6">
        <v>6910.4</v>
      </c>
      <c r="Y223" s="9">
        <v>808937.6</v>
      </c>
      <c r="Z223" s="9">
        <v>422320.4</v>
      </c>
      <c r="AA223" s="9">
        <v>1383710.1</v>
      </c>
      <c r="AB223" s="9">
        <v>136754.29999999999</v>
      </c>
      <c r="AC223" s="6">
        <v>305</v>
      </c>
      <c r="AD223" s="6">
        <v>14229</v>
      </c>
      <c r="AE223" s="9">
        <v>178414.1</v>
      </c>
      <c r="AF223" s="9">
        <v>97015.3</v>
      </c>
      <c r="AG223" s="9">
        <v>1392618.5</v>
      </c>
      <c r="AH223" s="9">
        <v>137010.6</v>
      </c>
      <c r="AI223" s="6">
        <v>1047.5</v>
      </c>
      <c r="AJ223" s="6">
        <v>2514</v>
      </c>
      <c r="AK223" s="6">
        <v>13989.6</v>
      </c>
      <c r="AL223" s="6">
        <v>10562.7</v>
      </c>
      <c r="AM223" s="48">
        <v>51637.3</v>
      </c>
      <c r="AN223" s="48">
        <v>40531.4</v>
      </c>
      <c r="AO223" s="9">
        <v>13413.1</v>
      </c>
      <c r="AP223" s="48">
        <v>10860.6</v>
      </c>
      <c r="AQ223" s="9">
        <v>21044</v>
      </c>
      <c r="AR223" s="9">
        <v>8336</v>
      </c>
      <c r="AS223" s="6">
        <v>8.4</v>
      </c>
      <c r="AT223" s="6">
        <v>13.2</v>
      </c>
      <c r="AU223" s="7"/>
      <c r="AV223" s="7"/>
      <c r="AW223" s="6">
        <v>44609.8</v>
      </c>
      <c r="AX223" s="6">
        <v>21178.799999999999</v>
      </c>
      <c r="AY223" s="6">
        <v>41759</v>
      </c>
      <c r="AZ223" s="6">
        <v>18798</v>
      </c>
      <c r="BA223" s="6">
        <v>6164</v>
      </c>
      <c r="BB223" s="6">
        <v>2.04</v>
      </c>
      <c r="BC223" s="6">
        <v>1.03</v>
      </c>
      <c r="BD223" s="6">
        <v>0.36</v>
      </c>
      <c r="BE223" s="6">
        <v>0.06</v>
      </c>
      <c r="BF223" s="6">
        <v>18.033000000000001</v>
      </c>
      <c r="BG223" s="6">
        <v>11.840999999999999</v>
      </c>
      <c r="BH223" s="6">
        <v>127.9</v>
      </c>
      <c r="BI223" s="6">
        <v>463.4</v>
      </c>
      <c r="BJ223" s="6">
        <v>0.5</v>
      </c>
      <c r="BK223" s="6">
        <v>0</v>
      </c>
      <c r="BL223" s="6">
        <v>0</v>
      </c>
      <c r="BM223" s="6">
        <v>3817.08</v>
      </c>
      <c r="BN223" s="6">
        <v>24</v>
      </c>
      <c r="BO223" s="6">
        <v>0</v>
      </c>
      <c r="BP223" s="6">
        <v>187.68</v>
      </c>
    </row>
    <row r="224" spans="1:68" ht="12.5">
      <c r="A224" s="5">
        <v>41849</v>
      </c>
      <c r="B224" s="6">
        <v>2809.4</v>
      </c>
      <c r="C224" s="6">
        <v>1488.4</v>
      </c>
      <c r="D224" s="6">
        <v>4978.1000000000004</v>
      </c>
      <c r="E224" s="6"/>
      <c r="F224" s="6"/>
      <c r="G224" s="6"/>
      <c r="H224" s="6">
        <v>6.2</v>
      </c>
      <c r="I224" s="6">
        <v>3.8</v>
      </c>
      <c r="J224" s="6">
        <v>507349.3</v>
      </c>
      <c r="K224" s="6">
        <v>201422.6</v>
      </c>
      <c r="L224" s="6">
        <v>48390</v>
      </c>
      <c r="M224" s="6">
        <v>11.5</v>
      </c>
      <c r="N224" s="6">
        <v>18.7</v>
      </c>
      <c r="O224" s="6">
        <v>13869</v>
      </c>
      <c r="P224" s="6">
        <v>6440</v>
      </c>
      <c r="Q224" s="6">
        <v>166084.1</v>
      </c>
      <c r="R224" s="6">
        <v>133430.9</v>
      </c>
      <c r="S224" s="6">
        <v>84107.6</v>
      </c>
      <c r="T224" s="6">
        <v>71708.399999999994</v>
      </c>
      <c r="U224" s="6">
        <v>90927.6</v>
      </c>
      <c r="V224" s="6">
        <v>61704.4</v>
      </c>
      <c r="W224" s="6">
        <v>9350.5</v>
      </c>
      <c r="X224" s="6">
        <v>6914.6</v>
      </c>
      <c r="Y224" s="6">
        <v>809155.3</v>
      </c>
      <c r="Z224" s="6">
        <v>422428.7</v>
      </c>
      <c r="AA224" s="6">
        <v>1383926.6</v>
      </c>
      <c r="AB224" s="6">
        <v>136778.29999999999</v>
      </c>
      <c r="AC224" s="6">
        <v>305</v>
      </c>
      <c r="AD224" s="6">
        <v>14229</v>
      </c>
      <c r="AE224" s="6">
        <v>178743.4</v>
      </c>
      <c r="AF224" s="6">
        <v>97181.4</v>
      </c>
      <c r="AG224" s="6">
        <v>1392749.1</v>
      </c>
      <c r="AH224" s="6">
        <v>137034.6</v>
      </c>
      <c r="AI224" s="6">
        <v>1047.5</v>
      </c>
      <c r="AJ224" s="6">
        <v>2514</v>
      </c>
      <c r="AK224" s="6">
        <v>13989.6</v>
      </c>
      <c r="AL224" s="6">
        <v>10562.7</v>
      </c>
      <c r="AM224" s="6">
        <v>51645.9</v>
      </c>
      <c r="AN224" s="6">
        <v>40537.300000000003</v>
      </c>
      <c r="AO224" s="6">
        <v>13431.2</v>
      </c>
      <c r="AP224" s="6">
        <v>10875.5</v>
      </c>
      <c r="AQ224" s="6">
        <v>21067.4</v>
      </c>
      <c r="AR224" s="6">
        <v>8345.2000000000007</v>
      </c>
      <c r="AS224" s="6">
        <v>8.4</v>
      </c>
      <c r="AT224" s="6">
        <v>13.2</v>
      </c>
      <c r="AU224" s="7"/>
      <c r="AV224" s="7"/>
      <c r="AW224" s="6">
        <v>44746.2</v>
      </c>
      <c r="AX224" s="6">
        <v>21243.599999999999</v>
      </c>
      <c r="AY224" s="6">
        <v>41888.199999999997</v>
      </c>
      <c r="AZ224" s="6">
        <v>18855.8</v>
      </c>
      <c r="BA224" s="6">
        <v>6188</v>
      </c>
      <c r="BB224" s="6">
        <v>2.04</v>
      </c>
      <c r="BC224" s="6">
        <v>1.03</v>
      </c>
      <c r="BD224" s="6">
        <v>0.36</v>
      </c>
      <c r="BE224" s="6">
        <v>0.06</v>
      </c>
      <c r="BF224" s="6">
        <v>18.033000000000001</v>
      </c>
      <c r="BG224" s="6">
        <v>11.840999999999999</v>
      </c>
      <c r="BH224" s="6">
        <v>127.9</v>
      </c>
      <c r="BI224" s="6">
        <v>463.4</v>
      </c>
      <c r="BJ224" s="6">
        <v>0.5</v>
      </c>
      <c r="BK224" s="6">
        <v>1115.4966666666667</v>
      </c>
      <c r="BL224" s="6">
        <v>7</v>
      </c>
      <c r="BM224" s="6">
        <v>2544.7199999999998</v>
      </c>
      <c r="BN224" s="6">
        <v>16</v>
      </c>
      <c r="BO224" s="6">
        <v>1.9528631111111111E-2</v>
      </c>
      <c r="BP224" s="6">
        <v>125.12</v>
      </c>
    </row>
    <row r="225" spans="1:68" ht="12.5">
      <c r="A225" s="5">
        <v>41850</v>
      </c>
      <c r="B225" s="6">
        <v>2809.4</v>
      </c>
      <c r="C225" s="6">
        <v>1488.4</v>
      </c>
      <c r="D225" s="6">
        <v>4978.1000000000004</v>
      </c>
      <c r="E225" s="6"/>
      <c r="F225" s="6"/>
      <c r="G225" s="6"/>
      <c r="H225" s="6">
        <v>6.2</v>
      </c>
      <c r="I225" s="6">
        <v>3.8</v>
      </c>
      <c r="J225" s="6">
        <v>507637.9</v>
      </c>
      <c r="K225" s="6">
        <v>201534.2</v>
      </c>
      <c r="L225" s="6">
        <v>48414</v>
      </c>
      <c r="M225" s="6">
        <v>11.5</v>
      </c>
      <c r="N225" s="6">
        <v>18.7</v>
      </c>
      <c r="O225" s="6">
        <v>13869</v>
      </c>
      <c r="P225" s="6">
        <v>6440</v>
      </c>
      <c r="Q225" s="6">
        <v>166116.6</v>
      </c>
      <c r="R225" s="6">
        <v>133457</v>
      </c>
      <c r="S225" s="6">
        <v>84125.5</v>
      </c>
      <c r="T225" s="6">
        <v>71721.5</v>
      </c>
      <c r="U225" s="6">
        <v>90948.2</v>
      </c>
      <c r="V225" s="6">
        <v>61718</v>
      </c>
      <c r="W225" s="6">
        <v>9356.2000000000007</v>
      </c>
      <c r="X225" s="6">
        <v>6918.8</v>
      </c>
      <c r="Y225" s="6">
        <v>809373.3</v>
      </c>
      <c r="Z225" s="6">
        <v>422539.5</v>
      </c>
      <c r="AA225" s="6">
        <v>1384142.7</v>
      </c>
      <c r="AB225" s="6">
        <v>136802.29999999999</v>
      </c>
      <c r="AC225" s="6">
        <v>305</v>
      </c>
      <c r="AD225" s="6">
        <v>14229</v>
      </c>
      <c r="AE225" s="6">
        <v>179081.1</v>
      </c>
      <c r="AF225" s="6">
        <v>97349.7</v>
      </c>
      <c r="AG225" s="6">
        <v>1393088.2</v>
      </c>
      <c r="AH225" s="6">
        <v>137058.6</v>
      </c>
      <c r="AI225" s="6">
        <v>1047.5</v>
      </c>
      <c r="AJ225" s="6">
        <v>2514</v>
      </c>
      <c r="AK225" s="6">
        <v>13989.6</v>
      </c>
      <c r="AL225" s="6">
        <v>10562.7</v>
      </c>
      <c r="AM225" s="6">
        <v>51656.7</v>
      </c>
      <c r="AN225" s="6">
        <v>40544.9</v>
      </c>
      <c r="AO225" s="6">
        <v>13449.4</v>
      </c>
      <c r="AP225" s="6">
        <v>10890.3</v>
      </c>
      <c r="AQ225" s="6">
        <v>21093.1</v>
      </c>
      <c r="AR225" s="6">
        <v>8355.4</v>
      </c>
      <c r="AS225" s="6">
        <v>8.4</v>
      </c>
      <c r="AT225" s="6">
        <v>13.2</v>
      </c>
      <c r="AU225" s="7"/>
      <c r="AV225" s="7"/>
      <c r="AW225" s="6">
        <v>44882.6</v>
      </c>
      <c r="AX225" s="6">
        <v>21308.400000000001</v>
      </c>
      <c r="AY225" s="6">
        <v>42017.9</v>
      </c>
      <c r="AZ225" s="6">
        <v>18913.8</v>
      </c>
      <c r="BA225" s="6">
        <v>6212</v>
      </c>
      <c r="BB225" s="6">
        <v>2.04</v>
      </c>
      <c r="BC225" s="6">
        <v>1.03</v>
      </c>
      <c r="BD225" s="6">
        <v>0.36</v>
      </c>
      <c r="BE225" s="6">
        <v>0.06</v>
      </c>
      <c r="BF225" s="6">
        <v>18.033000000000001</v>
      </c>
      <c r="BG225" s="6">
        <v>11.840999999999999</v>
      </c>
      <c r="BH225" s="6">
        <v>127.9</v>
      </c>
      <c r="BI225" s="6">
        <v>463.4</v>
      </c>
      <c r="BJ225" s="6">
        <v>0.5</v>
      </c>
      <c r="BK225" s="6">
        <v>0</v>
      </c>
      <c r="BL225" s="6">
        <v>0</v>
      </c>
      <c r="BM225" s="6">
        <v>3976.1249999999995</v>
      </c>
      <c r="BN225" s="6">
        <v>25</v>
      </c>
      <c r="BO225" s="6">
        <v>0</v>
      </c>
      <c r="BP225" s="6">
        <v>195.5</v>
      </c>
    </row>
    <row r="226" spans="1:68" ht="12.5">
      <c r="A226" s="5">
        <v>41851</v>
      </c>
      <c r="B226" s="6">
        <v>2810.8</v>
      </c>
      <c r="C226" s="6">
        <v>1489.1</v>
      </c>
      <c r="D226" s="6">
        <v>4979.6000000000004</v>
      </c>
      <c r="E226" s="6"/>
      <c r="F226" s="6"/>
      <c r="G226" s="6"/>
      <c r="H226" s="6">
        <v>6.2</v>
      </c>
      <c r="I226" s="6">
        <v>3.8</v>
      </c>
      <c r="J226" s="6">
        <v>507923.9</v>
      </c>
      <c r="K226" s="6">
        <v>201645</v>
      </c>
      <c r="L226" s="6">
        <v>48438</v>
      </c>
      <c r="M226" s="6">
        <v>11.5</v>
      </c>
      <c r="N226" s="6">
        <v>18.7</v>
      </c>
      <c r="O226" s="6">
        <v>13869</v>
      </c>
      <c r="P226" s="6">
        <v>6440</v>
      </c>
      <c r="Q226" s="6">
        <v>166148.29999999999</v>
      </c>
      <c r="R226" s="6">
        <v>133482.5</v>
      </c>
      <c r="S226" s="6">
        <v>84142.6</v>
      </c>
      <c r="T226" s="6">
        <v>71734.100000000006</v>
      </c>
      <c r="U226" s="6">
        <v>90968</v>
      </c>
      <c r="V226" s="6">
        <v>61731.1</v>
      </c>
      <c r="W226" s="6">
        <v>9362.2000000000007</v>
      </c>
      <c r="X226" s="6">
        <v>6923</v>
      </c>
      <c r="Y226" s="6">
        <v>809590.5</v>
      </c>
      <c r="Z226" s="6">
        <v>422645.7</v>
      </c>
      <c r="AA226" s="6">
        <v>1384358</v>
      </c>
      <c r="AB226" s="6">
        <v>136826.29999999999</v>
      </c>
      <c r="AC226" s="6">
        <v>305</v>
      </c>
      <c r="AD226" s="6">
        <v>14229</v>
      </c>
      <c r="AE226" s="6">
        <v>179412.5</v>
      </c>
      <c r="AF226" s="6">
        <v>97519.1</v>
      </c>
      <c r="AG226" s="6">
        <v>1393421.1</v>
      </c>
      <c r="AH226" s="6">
        <v>137082.6</v>
      </c>
      <c r="AI226" s="6">
        <v>1047.5</v>
      </c>
      <c r="AJ226" s="6">
        <v>2514</v>
      </c>
      <c r="AK226" s="6">
        <v>13989.6</v>
      </c>
      <c r="AL226" s="6">
        <v>10562.7</v>
      </c>
      <c r="AM226" s="6">
        <v>51666.8</v>
      </c>
      <c r="AN226" s="6">
        <v>40552</v>
      </c>
      <c r="AO226" s="6">
        <v>13467.4</v>
      </c>
      <c r="AP226" s="6">
        <v>10905.1</v>
      </c>
      <c r="AQ226" s="6">
        <v>21117.7</v>
      </c>
      <c r="AR226" s="6">
        <v>8365.1</v>
      </c>
      <c r="AS226" s="6">
        <v>8.4</v>
      </c>
      <c r="AT226" s="6">
        <v>13.2</v>
      </c>
      <c r="AU226" s="7"/>
      <c r="AV226" s="7"/>
      <c r="AW226" s="6">
        <v>45019.3</v>
      </c>
      <c r="AX226" s="6">
        <v>21373.1</v>
      </c>
      <c r="AY226" s="6">
        <v>42148.2</v>
      </c>
      <c r="AZ226" s="6">
        <v>18972</v>
      </c>
      <c r="BA226" s="6">
        <v>6236</v>
      </c>
      <c r="BB226" s="6">
        <v>2.04</v>
      </c>
      <c r="BC226" s="6">
        <v>1.03</v>
      </c>
      <c r="BD226" s="6">
        <v>0.36</v>
      </c>
      <c r="BE226" s="6">
        <v>0.06</v>
      </c>
      <c r="BF226" s="6">
        <v>18.033000000000001</v>
      </c>
      <c r="BG226" s="6">
        <v>11.840999999999999</v>
      </c>
      <c r="BH226" s="6">
        <v>127.9</v>
      </c>
      <c r="BI226" s="6">
        <v>463.4</v>
      </c>
      <c r="BJ226" s="6">
        <v>0.5</v>
      </c>
      <c r="BK226" s="6">
        <v>0</v>
      </c>
      <c r="BL226" s="6">
        <v>0</v>
      </c>
      <c r="BM226" s="6">
        <v>3819.3240000000005</v>
      </c>
      <c r="BN226" s="6">
        <v>24</v>
      </c>
      <c r="BO226" s="6">
        <v>0</v>
      </c>
      <c r="BP226" s="6">
        <v>187.68</v>
      </c>
    </row>
    <row r="227" spans="1:68" ht="13">
      <c r="A227" s="17"/>
      <c r="B227" s="18"/>
      <c r="C227" s="18"/>
      <c r="D227" s="18"/>
      <c r="E227" s="18"/>
      <c r="F227" s="18"/>
      <c r="G227" s="18"/>
      <c r="H227" s="18"/>
      <c r="I227" s="18"/>
      <c r="J227" s="38"/>
      <c r="K227" s="38"/>
      <c r="L227" s="39"/>
      <c r="M227" s="18"/>
      <c r="N227" s="18"/>
      <c r="O227" s="18"/>
      <c r="P227" s="18"/>
      <c r="Q227" s="18"/>
      <c r="R227" s="18"/>
      <c r="S227" s="18"/>
      <c r="T227" s="22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41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</row>
    <row r="228" spans="1:68" ht="12.5">
      <c r="A228" s="5">
        <v>41851</v>
      </c>
      <c r="B228" s="6">
        <v>2810.8</v>
      </c>
      <c r="C228" s="6">
        <v>1489.1</v>
      </c>
      <c r="D228" s="6">
        <v>4979.6000000000004</v>
      </c>
      <c r="E228" s="6"/>
      <c r="F228" s="6"/>
      <c r="G228" s="6"/>
      <c r="H228" s="6">
        <v>6.2</v>
      </c>
      <c r="I228" s="6">
        <v>3.8</v>
      </c>
      <c r="J228" s="6">
        <v>507923.9</v>
      </c>
      <c r="K228" s="6">
        <v>201645</v>
      </c>
      <c r="L228" s="6">
        <v>48438</v>
      </c>
      <c r="M228" s="6">
        <v>11.5</v>
      </c>
      <c r="N228" s="6">
        <v>18.7</v>
      </c>
      <c r="O228" s="6">
        <v>13869</v>
      </c>
      <c r="P228" s="6">
        <v>6440</v>
      </c>
      <c r="Q228" s="6">
        <v>166148.29999999999</v>
      </c>
      <c r="R228" s="6">
        <v>133482.5</v>
      </c>
      <c r="S228" s="6">
        <v>84142.6</v>
      </c>
      <c r="T228" s="6">
        <v>71734.100000000006</v>
      </c>
      <c r="U228" s="6">
        <v>90968</v>
      </c>
      <c r="V228" s="6">
        <v>61731.1</v>
      </c>
      <c r="W228" s="6">
        <v>9362.2000000000007</v>
      </c>
      <c r="X228" s="6">
        <v>6923</v>
      </c>
      <c r="Y228" s="6">
        <v>809590.5</v>
      </c>
      <c r="Z228" s="6">
        <v>422645.7</v>
      </c>
      <c r="AA228" s="6">
        <v>1384358</v>
      </c>
      <c r="AB228" s="6">
        <v>136826.4</v>
      </c>
      <c r="AC228" s="6">
        <v>305</v>
      </c>
      <c r="AD228" s="6">
        <v>14229</v>
      </c>
      <c r="AE228" s="6">
        <v>179412.5</v>
      </c>
      <c r="AF228" s="6">
        <v>97519.1</v>
      </c>
      <c r="AG228" s="6">
        <v>1393421.1</v>
      </c>
      <c r="AH228" s="6">
        <v>137082.79999999999</v>
      </c>
      <c r="AI228" s="6">
        <v>1047.5</v>
      </c>
      <c r="AJ228" s="6">
        <v>2514</v>
      </c>
      <c r="AK228" s="6">
        <v>13989.6</v>
      </c>
      <c r="AL228" s="6">
        <v>10562.7</v>
      </c>
      <c r="AM228" s="6">
        <v>51666.8</v>
      </c>
      <c r="AN228" s="6">
        <v>40552</v>
      </c>
      <c r="AO228" s="6">
        <v>13467.4</v>
      </c>
      <c r="AP228" s="6">
        <v>10905.1</v>
      </c>
      <c r="AQ228" s="6">
        <v>21117.7</v>
      </c>
      <c r="AR228" s="6">
        <v>8365.1</v>
      </c>
      <c r="AS228" s="6">
        <v>8.4</v>
      </c>
      <c r="AT228" s="6">
        <v>13.2</v>
      </c>
      <c r="AU228" s="7"/>
      <c r="AV228" s="7"/>
      <c r="AW228" s="6">
        <v>45019.3</v>
      </c>
      <c r="AX228" s="6">
        <v>21373.1</v>
      </c>
      <c r="AY228" s="6">
        <v>42148.2</v>
      </c>
      <c r="AZ228" s="6">
        <v>18972</v>
      </c>
      <c r="BA228" s="6">
        <v>6236</v>
      </c>
      <c r="BB228" s="6">
        <v>2.04</v>
      </c>
      <c r="BC228" s="6">
        <v>1.03</v>
      </c>
      <c r="BD228" s="6">
        <v>0.36</v>
      </c>
      <c r="BE228" s="6">
        <v>0.06</v>
      </c>
      <c r="BF228" s="6">
        <v>18.033000000000001</v>
      </c>
      <c r="BG228" s="6">
        <v>11.840999999999999</v>
      </c>
      <c r="BH228" s="6">
        <v>127.9</v>
      </c>
      <c r="BI228" s="6">
        <v>463.4</v>
      </c>
      <c r="BJ228" s="6">
        <v>0.5</v>
      </c>
      <c r="BK228" s="6"/>
      <c r="BL228" s="6"/>
      <c r="BM228" s="6"/>
      <c r="BN228" s="6"/>
      <c r="BO228" s="6"/>
      <c r="BP228" s="6"/>
    </row>
    <row r="229" spans="1:68" ht="12.5">
      <c r="A229" s="5">
        <v>41852</v>
      </c>
      <c r="B229" s="6">
        <v>2810.8</v>
      </c>
      <c r="C229" s="6">
        <v>1489.1</v>
      </c>
      <c r="D229" s="6">
        <v>4979.6000000000004</v>
      </c>
      <c r="E229" s="6"/>
      <c r="F229" s="6"/>
      <c r="G229" s="6"/>
      <c r="H229" s="6">
        <v>6.2</v>
      </c>
      <c r="I229" s="6">
        <v>3.8</v>
      </c>
      <c r="J229" s="6">
        <v>508210.1</v>
      </c>
      <c r="K229" s="6">
        <v>201756</v>
      </c>
      <c r="L229" s="6">
        <v>48462</v>
      </c>
      <c r="M229" s="6">
        <v>11.5</v>
      </c>
      <c r="N229" s="6">
        <v>18.7</v>
      </c>
      <c r="O229" s="6">
        <v>13869</v>
      </c>
      <c r="P229" s="6">
        <v>6440</v>
      </c>
      <c r="Q229" s="6">
        <v>166180.4</v>
      </c>
      <c r="R229" s="6">
        <v>133508.1</v>
      </c>
      <c r="S229" s="6">
        <v>84157.9</v>
      </c>
      <c r="T229" s="6">
        <v>71745.8</v>
      </c>
      <c r="U229" s="6">
        <v>90988.4</v>
      </c>
      <c r="V229" s="6">
        <v>61744.7</v>
      </c>
      <c r="W229" s="6">
        <v>9368</v>
      </c>
      <c r="X229" s="6">
        <v>6927.3</v>
      </c>
      <c r="Y229" s="6">
        <v>809808.3</v>
      </c>
      <c r="Z229" s="6">
        <v>422750</v>
      </c>
      <c r="AA229" s="6">
        <v>1384568.2</v>
      </c>
      <c r="AB229" s="6">
        <v>136850.4</v>
      </c>
      <c r="AC229" s="6">
        <v>305</v>
      </c>
      <c r="AD229" s="6">
        <v>14229</v>
      </c>
      <c r="AE229" s="6">
        <v>179733.2</v>
      </c>
      <c r="AF229" s="6">
        <v>97685.1</v>
      </c>
      <c r="AG229" s="6">
        <v>1393743.1</v>
      </c>
      <c r="AH229" s="6">
        <v>137106.79999999999</v>
      </c>
      <c r="AI229" s="6">
        <v>1047.5</v>
      </c>
      <c r="AJ229" s="6">
        <v>2514</v>
      </c>
      <c r="AK229" s="6">
        <v>13989.6</v>
      </c>
      <c r="AL229" s="6">
        <v>10562.7</v>
      </c>
      <c r="AM229" s="51">
        <v>51676.2</v>
      </c>
      <c r="AN229" s="51">
        <v>40558.6</v>
      </c>
      <c r="AO229" s="6">
        <v>13485.6</v>
      </c>
      <c r="AP229" s="6">
        <v>10920</v>
      </c>
      <c r="AQ229" s="51">
        <v>21134.7</v>
      </c>
      <c r="AR229" s="51">
        <v>8371.7999999999993</v>
      </c>
      <c r="AS229" s="6">
        <v>8.4</v>
      </c>
      <c r="AT229" s="6">
        <v>13.2</v>
      </c>
      <c r="AU229" s="7"/>
      <c r="AV229" s="7"/>
      <c r="AW229" s="6">
        <v>45153.2</v>
      </c>
      <c r="AX229" s="6">
        <v>21436.400000000001</v>
      </c>
      <c r="AY229" s="6">
        <v>42275.1</v>
      </c>
      <c r="AZ229" s="6">
        <v>19029</v>
      </c>
      <c r="BA229" s="6">
        <v>6260</v>
      </c>
      <c r="BB229" s="6">
        <v>2.04</v>
      </c>
      <c r="BC229" s="6">
        <v>1.03</v>
      </c>
      <c r="BD229" s="6">
        <v>0.36</v>
      </c>
      <c r="BE229" s="6">
        <v>0.06</v>
      </c>
      <c r="BF229" s="6">
        <v>18.466999999999999</v>
      </c>
      <c r="BG229" s="6">
        <v>12.148</v>
      </c>
      <c r="BH229" s="6">
        <v>130.1</v>
      </c>
      <c r="BI229" s="6">
        <v>463.4</v>
      </c>
      <c r="BJ229" s="6">
        <v>0.5</v>
      </c>
      <c r="BK229" s="6">
        <v>731.60699999999986</v>
      </c>
      <c r="BL229" s="6">
        <v>4.5999999999999996</v>
      </c>
      <c r="BM229" s="6">
        <v>3088.4961666666809</v>
      </c>
      <c r="BN229" s="6">
        <v>19.400000000000091</v>
      </c>
      <c r="BO229" s="6">
        <v>1.2817807999999998E-2</v>
      </c>
      <c r="BP229" s="6">
        <v>151.70800000000071</v>
      </c>
    </row>
    <row r="230" spans="1:68" ht="12.5">
      <c r="A230" s="5">
        <v>41853</v>
      </c>
      <c r="B230" s="6">
        <v>2810.8</v>
      </c>
      <c r="C230" s="6">
        <v>1489.1</v>
      </c>
      <c r="D230" s="6">
        <v>4979.6000000000004</v>
      </c>
      <c r="E230" s="6"/>
      <c r="F230" s="6"/>
      <c r="G230" s="6"/>
      <c r="H230" s="6">
        <v>6.2</v>
      </c>
      <c r="I230" s="6">
        <v>3.8</v>
      </c>
      <c r="J230" s="6">
        <v>508498.3</v>
      </c>
      <c r="K230" s="6">
        <v>201867.6</v>
      </c>
      <c r="L230" s="6">
        <v>48486</v>
      </c>
      <c r="M230" s="6">
        <v>11.5</v>
      </c>
      <c r="N230" s="6">
        <v>18.7</v>
      </c>
      <c r="O230" s="6">
        <v>13869</v>
      </c>
      <c r="P230" s="6">
        <v>6440</v>
      </c>
      <c r="Q230" s="6">
        <v>166212.5</v>
      </c>
      <c r="R230" s="6">
        <v>133533.29999999999</v>
      </c>
      <c r="S230" s="6">
        <v>84174.2</v>
      </c>
      <c r="T230" s="6">
        <v>71757.899999999994</v>
      </c>
      <c r="U230" s="6">
        <v>91010.2</v>
      </c>
      <c r="V230" s="6">
        <v>61759.199999999997</v>
      </c>
      <c r="W230" s="6">
        <v>9373.7000000000007</v>
      </c>
      <c r="X230" s="6">
        <v>6931.4</v>
      </c>
      <c r="Y230" s="6">
        <v>810025.2</v>
      </c>
      <c r="Z230" s="6">
        <v>422855.5</v>
      </c>
      <c r="AA230" s="6">
        <v>1384776.9</v>
      </c>
      <c r="AB230" s="6">
        <v>136874.4</v>
      </c>
      <c r="AC230" s="6">
        <v>305</v>
      </c>
      <c r="AD230" s="6">
        <v>14229</v>
      </c>
      <c r="AE230" s="6">
        <v>180061.1</v>
      </c>
      <c r="AF230" s="6">
        <v>97853.2</v>
      </c>
      <c r="AG230" s="6">
        <v>1394072.6</v>
      </c>
      <c r="AH230" s="6">
        <v>137130.79999999999</v>
      </c>
      <c r="AI230" s="6">
        <v>1047.5</v>
      </c>
      <c r="AJ230" s="6">
        <v>2514</v>
      </c>
      <c r="AK230" s="6">
        <v>13989.6</v>
      </c>
      <c r="AL230" s="6">
        <v>10562.7</v>
      </c>
      <c r="AM230" s="51">
        <v>51685</v>
      </c>
      <c r="AN230" s="51">
        <v>40564.5</v>
      </c>
      <c r="AO230" s="6">
        <v>13503.8</v>
      </c>
      <c r="AP230" s="6">
        <v>10934.8</v>
      </c>
      <c r="AQ230" s="51">
        <v>21156.799999999999</v>
      </c>
      <c r="AR230" s="51">
        <v>8380.6</v>
      </c>
      <c r="AS230" s="6">
        <v>8.4</v>
      </c>
      <c r="AT230" s="6">
        <v>13.2</v>
      </c>
      <c r="AU230" s="7"/>
      <c r="AV230" s="7"/>
      <c r="AW230" s="6">
        <v>45285.8</v>
      </c>
      <c r="AX230" s="6">
        <v>21499.200000000001</v>
      </c>
      <c r="AY230" s="6">
        <v>42400.5</v>
      </c>
      <c r="AZ230" s="6">
        <v>19085.5</v>
      </c>
      <c r="BA230" s="6">
        <v>6284</v>
      </c>
      <c r="BB230" s="6">
        <v>2.04</v>
      </c>
      <c r="BC230" s="6">
        <v>1.03</v>
      </c>
      <c r="BD230" s="6">
        <v>0.36</v>
      </c>
      <c r="BE230" s="6">
        <v>0.06</v>
      </c>
      <c r="BF230" s="6">
        <v>18.466999999999999</v>
      </c>
      <c r="BG230" s="6">
        <v>12.148</v>
      </c>
      <c r="BH230" s="6">
        <v>130.1</v>
      </c>
      <c r="BI230" s="6">
        <v>463.4</v>
      </c>
      <c r="BJ230" s="6">
        <v>0.5</v>
      </c>
      <c r="BK230" s="6">
        <v>3502.4183333333331</v>
      </c>
      <c r="BL230" s="6">
        <v>22</v>
      </c>
      <c r="BM230" s="6">
        <v>381.93240000001452</v>
      </c>
      <c r="BN230" s="6">
        <v>2.4000000000000909</v>
      </c>
      <c r="BO230" s="6">
        <v>6.1339128888888886E-2</v>
      </c>
      <c r="BP230" s="6">
        <v>18.768000000000711</v>
      </c>
    </row>
    <row r="231" spans="1:68" ht="12.5">
      <c r="A231" s="5">
        <v>41854</v>
      </c>
      <c r="B231" s="6">
        <v>2810.8</v>
      </c>
      <c r="C231" s="6">
        <v>1489.1</v>
      </c>
      <c r="D231" s="6">
        <v>4979.6000000000004</v>
      </c>
      <c r="E231" s="6"/>
      <c r="F231" s="6"/>
      <c r="G231" s="6"/>
      <c r="H231" s="6">
        <v>6.2</v>
      </c>
      <c r="I231" s="6">
        <v>3.8</v>
      </c>
      <c r="J231" s="6">
        <v>508783.3</v>
      </c>
      <c r="K231" s="6">
        <v>201978.1</v>
      </c>
      <c r="L231" s="6">
        <v>48510</v>
      </c>
      <c r="M231" s="6">
        <v>11.5</v>
      </c>
      <c r="N231" s="6">
        <v>18.7</v>
      </c>
      <c r="O231" s="6">
        <v>13869</v>
      </c>
      <c r="P231" s="6">
        <v>6440</v>
      </c>
      <c r="Q231" s="6">
        <v>166244.20000000001</v>
      </c>
      <c r="R231" s="6">
        <v>133558.6</v>
      </c>
      <c r="S231" s="6">
        <v>84190.399999999994</v>
      </c>
      <c r="T231" s="6">
        <v>71770</v>
      </c>
      <c r="U231" s="6">
        <v>91031.5</v>
      </c>
      <c r="V231" s="6">
        <v>61773.5</v>
      </c>
      <c r="W231" s="6">
        <v>9379.2999999999993</v>
      </c>
      <c r="X231" s="6">
        <v>6935.5</v>
      </c>
      <c r="Y231" s="6">
        <v>810241.9</v>
      </c>
      <c r="Z231" s="6">
        <v>422960.1</v>
      </c>
      <c r="AA231" s="6">
        <v>1384979.8</v>
      </c>
      <c r="AB231" s="6">
        <v>136898.4</v>
      </c>
      <c r="AC231" s="6">
        <v>305</v>
      </c>
      <c r="AD231" s="6">
        <v>14229</v>
      </c>
      <c r="AE231" s="6">
        <v>180383.6</v>
      </c>
      <c r="AF231" s="6">
        <v>98020.1</v>
      </c>
      <c r="AG231" s="6">
        <v>1394396.5</v>
      </c>
      <c r="AH231" s="6">
        <v>137154.79999999999</v>
      </c>
      <c r="AI231" s="6">
        <v>1047.5</v>
      </c>
      <c r="AJ231" s="6">
        <v>2514</v>
      </c>
      <c r="AK231" s="51">
        <v>13989.6</v>
      </c>
      <c r="AL231" s="51">
        <v>10562.7</v>
      </c>
      <c r="AM231" s="51">
        <v>51694.400000000001</v>
      </c>
      <c r="AN231" s="51">
        <v>40571</v>
      </c>
      <c r="AO231" s="6">
        <v>13522</v>
      </c>
      <c r="AP231" s="6">
        <v>10949.6</v>
      </c>
      <c r="AQ231" s="51">
        <v>21176.400000000001</v>
      </c>
      <c r="AR231" s="51">
        <v>8388.4</v>
      </c>
      <c r="AS231" s="6">
        <v>8.4</v>
      </c>
      <c r="AT231" s="6">
        <v>13.2</v>
      </c>
      <c r="AU231" s="7"/>
      <c r="AV231" s="7"/>
      <c r="AW231" s="6">
        <v>45418.6</v>
      </c>
      <c r="AX231" s="6">
        <v>21562.2</v>
      </c>
      <c r="AY231" s="6">
        <v>42527</v>
      </c>
      <c r="AZ231" s="6">
        <v>19142.400000000001</v>
      </c>
      <c r="BA231" s="6">
        <v>6308</v>
      </c>
      <c r="BB231" s="6">
        <v>2.04</v>
      </c>
      <c r="BC231" s="6">
        <v>1.03</v>
      </c>
      <c r="BD231" s="6">
        <v>0.36</v>
      </c>
      <c r="BE231" s="6">
        <v>0.06</v>
      </c>
      <c r="BF231" s="6">
        <v>18.466999999999999</v>
      </c>
      <c r="BG231" s="6">
        <v>12.148</v>
      </c>
      <c r="BH231" s="6">
        <v>130.1</v>
      </c>
      <c r="BI231" s="6">
        <v>463.4</v>
      </c>
      <c r="BJ231" s="6">
        <v>0.5</v>
      </c>
      <c r="BK231" s="6">
        <v>3817.08</v>
      </c>
      <c r="BL231" s="6">
        <v>24</v>
      </c>
      <c r="BM231" s="6">
        <v>0</v>
      </c>
      <c r="BN231" s="6">
        <v>0</v>
      </c>
      <c r="BO231" s="6">
        <v>6.6875520000000008E-2</v>
      </c>
      <c r="BP231" s="6">
        <v>0</v>
      </c>
    </row>
    <row r="232" spans="1:68" ht="12.5">
      <c r="A232" s="5">
        <v>41855</v>
      </c>
      <c r="B232" s="6">
        <v>2810.8</v>
      </c>
      <c r="C232" s="6">
        <v>1489.1</v>
      </c>
      <c r="D232" s="6">
        <v>4979.6000000000004</v>
      </c>
      <c r="E232" s="6"/>
      <c r="F232" s="6"/>
      <c r="G232" s="6"/>
      <c r="H232" s="6">
        <v>6.2</v>
      </c>
      <c r="I232" s="6">
        <v>3.8</v>
      </c>
      <c r="J232" s="6">
        <v>509068.4</v>
      </c>
      <c r="K232" s="6">
        <v>202088.4</v>
      </c>
      <c r="L232" s="6">
        <v>48534</v>
      </c>
      <c r="M232" s="6">
        <v>11.5</v>
      </c>
      <c r="N232" s="6">
        <v>18.7</v>
      </c>
      <c r="O232" s="6">
        <v>13869</v>
      </c>
      <c r="P232" s="6">
        <v>6440</v>
      </c>
      <c r="Q232" s="6">
        <v>166275.79999999999</v>
      </c>
      <c r="R232" s="6">
        <v>133583.9</v>
      </c>
      <c r="S232" s="6">
        <v>84208.8</v>
      </c>
      <c r="T232" s="6">
        <v>71783.399999999994</v>
      </c>
      <c r="U232" s="6">
        <v>91054.3</v>
      </c>
      <c r="V232" s="6">
        <v>61788.4</v>
      </c>
      <c r="W232" s="6">
        <v>9385.1</v>
      </c>
      <c r="X232" s="6">
        <v>6939.7</v>
      </c>
      <c r="Y232" s="6">
        <v>810458.6</v>
      </c>
      <c r="Z232" s="6">
        <v>423068.3</v>
      </c>
      <c r="AA232" s="6">
        <v>1385181.1</v>
      </c>
      <c r="AB232" s="6">
        <v>136922.4</v>
      </c>
      <c r="AC232" s="6">
        <v>305</v>
      </c>
      <c r="AD232" s="6">
        <v>14229</v>
      </c>
      <c r="AE232" s="6">
        <v>180721.3</v>
      </c>
      <c r="AF232" s="6">
        <v>98190.3</v>
      </c>
      <c r="AG232" s="6">
        <v>1394735.4</v>
      </c>
      <c r="AH232" s="6">
        <v>137178.79999999999</v>
      </c>
      <c r="AI232" s="6">
        <v>1047.5</v>
      </c>
      <c r="AJ232" s="6">
        <v>2514</v>
      </c>
      <c r="AK232" s="51">
        <v>13989.6</v>
      </c>
      <c r="AL232" s="51">
        <v>10562.7</v>
      </c>
      <c r="AM232" s="51">
        <v>51705.1</v>
      </c>
      <c r="AN232" s="51">
        <v>40578.6</v>
      </c>
      <c r="AO232" s="6">
        <v>13539.9</v>
      </c>
      <c r="AP232" s="6">
        <v>10964.3</v>
      </c>
      <c r="AQ232" s="51">
        <v>21203.7</v>
      </c>
      <c r="AR232" s="51">
        <v>8399.2999999999993</v>
      </c>
      <c r="AS232" s="6">
        <v>8.4</v>
      </c>
      <c r="AT232" s="6">
        <v>13.2</v>
      </c>
      <c r="AU232" s="7"/>
      <c r="AV232" s="7"/>
      <c r="AW232" s="6">
        <v>45554</v>
      </c>
      <c r="AX232" s="6">
        <v>21626.5</v>
      </c>
      <c r="AY232" s="6">
        <v>42654.400000000001</v>
      </c>
      <c r="AZ232" s="6">
        <v>19199.3</v>
      </c>
      <c r="BA232" s="6">
        <v>6332</v>
      </c>
      <c r="BB232" s="6">
        <v>2.04</v>
      </c>
      <c r="BC232" s="6">
        <v>1.03</v>
      </c>
      <c r="BD232" s="6">
        <v>0.36</v>
      </c>
      <c r="BE232" s="6">
        <v>0.06</v>
      </c>
      <c r="BF232" s="6">
        <v>18.466999999999999</v>
      </c>
      <c r="BG232" s="6">
        <v>12.148</v>
      </c>
      <c r="BH232" s="6">
        <v>130.1</v>
      </c>
      <c r="BI232" s="6">
        <v>463.4</v>
      </c>
      <c r="BJ232" s="6">
        <v>0.5</v>
      </c>
      <c r="BK232" s="6">
        <v>3820.8199999999997</v>
      </c>
      <c r="BL232" s="6">
        <v>24</v>
      </c>
      <c r="BM232" s="6">
        <v>0</v>
      </c>
      <c r="BN232" s="6">
        <v>0</v>
      </c>
      <c r="BO232" s="6">
        <v>6.6915413333333326E-2</v>
      </c>
      <c r="BP232" s="6">
        <v>0</v>
      </c>
    </row>
    <row r="233" spans="1:68" ht="12.5">
      <c r="A233" s="5">
        <v>41856</v>
      </c>
      <c r="B233" s="6">
        <v>2811.9</v>
      </c>
      <c r="C233" s="6">
        <v>1489.6</v>
      </c>
      <c r="D233" s="6">
        <v>4980.8</v>
      </c>
      <c r="E233" s="6"/>
      <c r="F233" s="6"/>
      <c r="G233" s="6"/>
      <c r="H233" s="6">
        <v>6.2</v>
      </c>
      <c r="I233" s="6">
        <v>3.8</v>
      </c>
      <c r="J233" s="6">
        <v>509358</v>
      </c>
      <c r="K233" s="6">
        <v>202200.9</v>
      </c>
      <c r="L233" s="6">
        <v>48558</v>
      </c>
      <c r="M233" s="6">
        <v>11.5</v>
      </c>
      <c r="N233" s="6">
        <v>18.7</v>
      </c>
      <c r="O233" s="6">
        <v>13869</v>
      </c>
      <c r="P233" s="6">
        <v>6440</v>
      </c>
      <c r="Q233" s="6">
        <v>166308.29999999999</v>
      </c>
      <c r="R233" s="6">
        <v>133609.9</v>
      </c>
      <c r="S233" s="6">
        <v>84224.6</v>
      </c>
      <c r="T233" s="6">
        <v>71795.600000000006</v>
      </c>
      <c r="U233" s="6">
        <v>91074.2</v>
      </c>
      <c r="V233" s="6">
        <v>61801.2</v>
      </c>
      <c r="W233" s="6">
        <v>9391</v>
      </c>
      <c r="X233" s="6">
        <v>6944</v>
      </c>
      <c r="Y233" s="6">
        <v>810682.4</v>
      </c>
      <c r="Z233" s="6">
        <v>423171.3</v>
      </c>
      <c r="AA233" s="6">
        <v>1385399</v>
      </c>
      <c r="AB233" s="6">
        <v>136946.4</v>
      </c>
      <c r="AC233" s="6">
        <v>305</v>
      </c>
      <c r="AD233" s="6">
        <v>14229</v>
      </c>
      <c r="AE233" s="6">
        <v>181041.1</v>
      </c>
      <c r="AF233" s="6">
        <v>98361.2</v>
      </c>
      <c r="AG233" s="6">
        <v>1395056.4</v>
      </c>
      <c r="AH233" s="6">
        <v>137202.79999999999</v>
      </c>
      <c r="AI233" s="6">
        <v>1047.5</v>
      </c>
      <c r="AJ233" s="6">
        <v>2514</v>
      </c>
      <c r="AK233" s="51">
        <v>13989.6</v>
      </c>
      <c r="AL233" s="51">
        <v>10562.7</v>
      </c>
      <c r="AM233" s="51">
        <v>51715.8</v>
      </c>
      <c r="AN233" s="51">
        <v>40586.1</v>
      </c>
      <c r="AO233" s="6">
        <v>13558.3</v>
      </c>
      <c r="AP233" s="6">
        <v>10979.4</v>
      </c>
      <c r="AQ233" s="51">
        <v>21218.3</v>
      </c>
      <c r="AR233" s="51">
        <v>8405</v>
      </c>
      <c r="AS233" s="6">
        <v>8.4</v>
      </c>
      <c r="AT233" s="6">
        <v>13.2</v>
      </c>
      <c r="AU233" s="7"/>
      <c r="AV233" s="7"/>
      <c r="AW233" s="6">
        <v>45690.2</v>
      </c>
      <c r="AX233" s="6">
        <v>21691.3</v>
      </c>
      <c r="AY233" s="6">
        <v>42785.5</v>
      </c>
      <c r="AZ233" s="6">
        <v>19258.2</v>
      </c>
      <c r="BA233" s="6">
        <v>6356</v>
      </c>
      <c r="BB233" s="6">
        <v>2.04</v>
      </c>
      <c r="BC233" s="6">
        <v>1.03</v>
      </c>
      <c r="BD233" s="6">
        <v>0.36</v>
      </c>
      <c r="BE233" s="6">
        <v>0.06</v>
      </c>
      <c r="BF233" s="6">
        <v>18.466999999999999</v>
      </c>
      <c r="BG233" s="6">
        <v>12.148</v>
      </c>
      <c r="BH233" s="6">
        <v>130.1</v>
      </c>
      <c r="BI233" s="6">
        <v>463.4</v>
      </c>
      <c r="BJ233" s="6">
        <v>0.5</v>
      </c>
      <c r="BK233" s="6">
        <v>3819.3240000000005</v>
      </c>
      <c r="BL233" s="6">
        <v>24</v>
      </c>
      <c r="BM233" s="6">
        <v>0</v>
      </c>
      <c r="BN233" s="6">
        <v>0</v>
      </c>
      <c r="BO233" s="6">
        <v>6.689945600000001E-2</v>
      </c>
      <c r="BP233" s="6">
        <v>0</v>
      </c>
    </row>
    <row r="234" spans="1:68" ht="12.5">
      <c r="A234" s="5">
        <v>41857</v>
      </c>
      <c r="B234" s="6">
        <v>2811.9</v>
      </c>
      <c r="C234" s="6">
        <v>1489.6</v>
      </c>
      <c r="D234" s="6">
        <v>4980.8</v>
      </c>
      <c r="E234" s="6"/>
      <c r="F234" s="6"/>
      <c r="G234" s="6"/>
      <c r="H234" s="6">
        <v>6.2</v>
      </c>
      <c r="I234" s="6">
        <v>3.8</v>
      </c>
      <c r="J234" s="6">
        <v>509646</v>
      </c>
      <c r="K234" s="6">
        <v>202312.1</v>
      </c>
      <c r="L234" s="6">
        <v>48582</v>
      </c>
      <c r="M234" s="6">
        <v>11.5</v>
      </c>
      <c r="N234" s="6">
        <v>18.7</v>
      </c>
      <c r="O234" s="6">
        <v>13869</v>
      </c>
      <c r="P234" s="6">
        <v>6440</v>
      </c>
      <c r="Q234" s="6">
        <v>166341.1</v>
      </c>
      <c r="R234" s="6">
        <v>133636.20000000001</v>
      </c>
      <c r="S234" s="6">
        <v>84241</v>
      </c>
      <c r="T234" s="6">
        <v>71807.8</v>
      </c>
      <c r="U234" s="6">
        <v>91093.1</v>
      </c>
      <c r="V234" s="6">
        <v>61813.1</v>
      </c>
      <c r="W234" s="6">
        <v>9397.1</v>
      </c>
      <c r="X234" s="6">
        <v>6948.3</v>
      </c>
      <c r="Y234" s="6">
        <v>810902.1</v>
      </c>
      <c r="Z234" s="6">
        <v>423264.4</v>
      </c>
      <c r="AA234" s="6">
        <v>1385617.1</v>
      </c>
      <c r="AB234" s="6">
        <v>136970.4</v>
      </c>
      <c r="AC234" s="6">
        <v>305</v>
      </c>
      <c r="AD234" s="6">
        <v>14229</v>
      </c>
      <c r="AE234" s="6">
        <v>181368</v>
      </c>
      <c r="AF234" s="6">
        <v>98541.7</v>
      </c>
      <c r="AG234" s="6">
        <v>1395384.2</v>
      </c>
      <c r="AH234" s="6">
        <f>AH233+24</f>
        <v>137226.79999999999</v>
      </c>
      <c r="AI234" s="6">
        <v>1047.5</v>
      </c>
      <c r="AJ234" s="6">
        <v>2514</v>
      </c>
      <c r="AK234" s="51">
        <v>13989.6</v>
      </c>
      <c r="AL234" s="51">
        <v>10562.7</v>
      </c>
      <c r="AM234" s="51">
        <v>51723.4</v>
      </c>
      <c r="AN234" s="51">
        <v>40591.199999999997</v>
      </c>
      <c r="AO234" s="6">
        <v>13576.8</v>
      </c>
      <c r="AP234" s="6">
        <v>10994.5</v>
      </c>
      <c r="AQ234" s="51">
        <v>21240.7</v>
      </c>
      <c r="AR234" s="51">
        <v>8414.1</v>
      </c>
      <c r="AS234" s="6">
        <v>8.4</v>
      </c>
      <c r="AT234" s="6">
        <v>13.2</v>
      </c>
      <c r="AU234" s="7"/>
      <c r="AV234" s="7"/>
      <c r="AW234" s="6">
        <v>45827.5</v>
      </c>
      <c r="AX234" s="6">
        <v>21756.7</v>
      </c>
      <c r="AY234" s="6">
        <v>42915.4</v>
      </c>
      <c r="AZ234" s="6">
        <v>19316.400000000001</v>
      </c>
      <c r="BA234" s="6">
        <v>6380</v>
      </c>
      <c r="BB234" s="6">
        <v>2.04</v>
      </c>
      <c r="BC234" s="6">
        <v>1.03</v>
      </c>
      <c r="BD234" s="6">
        <v>0.36</v>
      </c>
      <c r="BE234" s="6">
        <v>0.06</v>
      </c>
      <c r="BF234" s="6">
        <v>18.466999999999999</v>
      </c>
      <c r="BG234" s="6">
        <v>12.148</v>
      </c>
      <c r="BH234" s="6">
        <v>130.1</v>
      </c>
      <c r="BI234" s="6">
        <v>463.4</v>
      </c>
      <c r="BJ234" s="6">
        <v>0.5</v>
      </c>
      <c r="BK234" s="6">
        <v>3817.08</v>
      </c>
      <c r="BL234" s="6">
        <v>24</v>
      </c>
      <c r="BM234" s="6">
        <v>0</v>
      </c>
      <c r="BN234" s="6">
        <v>9.9999999999909051E-2</v>
      </c>
      <c r="BO234" s="6">
        <v>6.6875520000000008E-2</v>
      </c>
      <c r="BP234" s="6">
        <v>0.78199999999928882</v>
      </c>
    </row>
    <row r="235" spans="1:68" ht="12.5">
      <c r="A235" s="5">
        <v>41858</v>
      </c>
      <c r="B235" s="6">
        <v>2811.9</v>
      </c>
      <c r="C235" s="6">
        <v>1489.6</v>
      </c>
      <c r="D235" s="6">
        <v>4980.8</v>
      </c>
      <c r="E235" s="6"/>
      <c r="F235" s="6"/>
      <c r="G235" s="6"/>
      <c r="H235" s="6">
        <v>6.2</v>
      </c>
      <c r="I235" s="6">
        <v>3.8</v>
      </c>
      <c r="J235" s="6">
        <v>509888.6</v>
      </c>
      <c r="K235" s="6">
        <v>202406.7</v>
      </c>
      <c r="L235" s="6">
        <v>48603</v>
      </c>
      <c r="M235" s="6">
        <v>11.7</v>
      </c>
      <c r="N235" s="6">
        <v>18.899999999999999</v>
      </c>
      <c r="O235" s="6">
        <v>13869</v>
      </c>
      <c r="P235" s="6">
        <v>6440</v>
      </c>
      <c r="Q235" s="6">
        <v>166372.6</v>
      </c>
      <c r="R235" s="6">
        <v>133661.5</v>
      </c>
      <c r="S235" s="6">
        <v>84256.2</v>
      </c>
      <c r="T235" s="6">
        <v>71819.3</v>
      </c>
      <c r="U235" s="6">
        <v>91113.2</v>
      </c>
      <c r="V235" s="6">
        <v>61826.9</v>
      </c>
      <c r="W235" s="6">
        <v>9402.7999999999993</v>
      </c>
      <c r="X235" s="6">
        <v>6952.4</v>
      </c>
      <c r="Y235" s="6">
        <v>811107.3</v>
      </c>
      <c r="Z235" s="6">
        <v>423366</v>
      </c>
      <c r="AA235" s="6">
        <v>1385821.8</v>
      </c>
      <c r="AB235" s="6">
        <v>136994.4</v>
      </c>
      <c r="AC235" s="6">
        <v>305.39999999999998</v>
      </c>
      <c r="AD235" s="6">
        <v>14584.5</v>
      </c>
      <c r="AE235" s="6">
        <v>181652.6</v>
      </c>
      <c r="AF235" s="6">
        <v>98689.4</v>
      </c>
      <c r="AG235" s="6">
        <v>1395670.9</v>
      </c>
      <c r="AH235" s="6">
        <v>137250.79999999999</v>
      </c>
      <c r="AI235" s="6">
        <v>1047.5</v>
      </c>
      <c r="AJ235" s="6">
        <v>2514</v>
      </c>
      <c r="AK235" s="51">
        <v>13989.6</v>
      </c>
      <c r="AL235" s="51">
        <v>10562.7</v>
      </c>
      <c r="AM235" s="51">
        <v>51731</v>
      </c>
      <c r="AN235" s="51">
        <v>40596.300000000003</v>
      </c>
      <c r="AO235" s="6">
        <v>13594.6</v>
      </c>
      <c r="AP235" s="6">
        <v>11009</v>
      </c>
      <c r="AQ235" s="51">
        <v>21259.200000000001</v>
      </c>
      <c r="AR235" s="51">
        <v>8421.5</v>
      </c>
      <c r="AS235" s="6">
        <v>8.4</v>
      </c>
      <c r="AT235" s="6">
        <v>13.2</v>
      </c>
      <c r="AU235" s="7"/>
      <c r="AV235" s="7"/>
      <c r="AW235" s="6">
        <v>45959.6</v>
      </c>
      <c r="AX235" s="6">
        <v>21819.5</v>
      </c>
      <c r="AY235" s="6">
        <v>43041.2</v>
      </c>
      <c r="AZ235" s="6">
        <v>19372.8</v>
      </c>
      <c r="BA235" s="6">
        <v>6404</v>
      </c>
      <c r="BB235" s="6">
        <v>2.04</v>
      </c>
      <c r="BC235" s="6">
        <v>1.03</v>
      </c>
      <c r="BD235" s="6">
        <v>0.36</v>
      </c>
      <c r="BE235" s="6">
        <v>0.06</v>
      </c>
      <c r="BF235" s="6">
        <v>18.565000000000001</v>
      </c>
      <c r="BG235" s="6">
        <v>12.218</v>
      </c>
      <c r="BH235" s="6">
        <v>130.69999999999999</v>
      </c>
      <c r="BI235" s="6">
        <v>463.4</v>
      </c>
      <c r="BJ235" s="6">
        <v>0.5</v>
      </c>
      <c r="BK235" s="6">
        <v>3817.08</v>
      </c>
      <c r="BL235" s="6">
        <v>24</v>
      </c>
      <c r="BM235" s="6">
        <v>0</v>
      </c>
      <c r="BN235" s="6">
        <v>0</v>
      </c>
      <c r="BO235" s="6">
        <v>6.6875520000000008E-2</v>
      </c>
      <c r="BP235" s="6">
        <v>0</v>
      </c>
    </row>
    <row r="236" spans="1:68" ht="12.5">
      <c r="A236" s="5">
        <v>41859</v>
      </c>
      <c r="B236" s="6">
        <v>2811.9</v>
      </c>
      <c r="C236" s="6">
        <v>1489.6</v>
      </c>
      <c r="D236" s="6">
        <v>4980.8</v>
      </c>
      <c r="E236" s="6"/>
      <c r="F236" s="6"/>
      <c r="G236" s="6"/>
      <c r="H236" s="6">
        <v>6.2</v>
      </c>
      <c r="I236" s="6">
        <v>3.8</v>
      </c>
      <c r="J236" s="6">
        <v>510172.4</v>
      </c>
      <c r="K236" s="6">
        <v>202516.8</v>
      </c>
      <c r="L236" s="6">
        <v>48627</v>
      </c>
      <c r="M236" s="6">
        <v>11.7</v>
      </c>
      <c r="N236" s="6">
        <v>18.899999999999999</v>
      </c>
      <c r="O236" s="6">
        <v>13869</v>
      </c>
      <c r="P236" s="6">
        <v>6440</v>
      </c>
      <c r="Q236" s="6">
        <v>166404.79999999999</v>
      </c>
      <c r="R236" s="6">
        <v>133687.20000000001</v>
      </c>
      <c r="S236" s="6">
        <v>84272.7</v>
      </c>
      <c r="T236" s="6">
        <v>71831.5</v>
      </c>
      <c r="U236" s="6">
        <v>91132.9</v>
      </c>
      <c r="V236" s="6">
        <v>61840.2</v>
      </c>
      <c r="W236" s="6">
        <v>9408.7000000000007</v>
      </c>
      <c r="X236" s="6">
        <v>6956.7</v>
      </c>
      <c r="Y236" s="6">
        <v>811328.2</v>
      </c>
      <c r="Z236" s="6">
        <v>423475.1</v>
      </c>
      <c r="AA236" s="6">
        <v>1386039.6</v>
      </c>
      <c r="AB236" s="6">
        <v>137018.4</v>
      </c>
      <c r="AC236" s="6">
        <v>305.39999999999998</v>
      </c>
      <c r="AD236" s="6">
        <v>14584.5</v>
      </c>
      <c r="AE236" s="6">
        <v>181972.3</v>
      </c>
      <c r="AF236" s="6">
        <v>98852.1</v>
      </c>
      <c r="AG236" s="6">
        <v>1395991.9</v>
      </c>
      <c r="AH236" s="6">
        <v>137274.79999999999</v>
      </c>
      <c r="AI236" s="6">
        <v>1047.5</v>
      </c>
      <c r="AJ236" s="6">
        <v>2514</v>
      </c>
      <c r="AK236" s="51">
        <v>13989.6</v>
      </c>
      <c r="AL236" s="51">
        <v>10562.7</v>
      </c>
      <c r="AM236" s="51">
        <v>51740</v>
      </c>
      <c r="AN236" s="51">
        <v>40602.5</v>
      </c>
      <c r="AO236" s="6">
        <v>13612.6</v>
      </c>
      <c r="AP236" s="6">
        <v>11023.8</v>
      </c>
      <c r="AQ236" s="51">
        <v>21281.7</v>
      </c>
      <c r="AR236" s="51">
        <v>8430.4</v>
      </c>
      <c r="AS236" s="6">
        <v>8.4</v>
      </c>
      <c r="AT236" s="6">
        <v>13.2</v>
      </c>
      <c r="AU236" s="7"/>
      <c r="AV236" s="7"/>
      <c r="AW236" s="6">
        <v>46093.599999999999</v>
      </c>
      <c r="AX236" s="6">
        <v>21883.3</v>
      </c>
      <c r="AY236" s="6">
        <v>43169.1</v>
      </c>
      <c r="AZ236" s="6">
        <v>19430.099999999999</v>
      </c>
      <c r="BA236" s="6">
        <v>6428</v>
      </c>
      <c r="BB236" s="6">
        <v>2.04</v>
      </c>
      <c r="BC236" s="6">
        <v>1.03</v>
      </c>
      <c r="BD236" s="6">
        <v>0.36</v>
      </c>
      <c r="BE236" s="6">
        <v>0.06</v>
      </c>
      <c r="BF236" s="6">
        <v>18.565000000000001</v>
      </c>
      <c r="BG236" s="6">
        <v>12.218</v>
      </c>
      <c r="BH236" s="6">
        <v>130.69999999999999</v>
      </c>
      <c r="BI236" s="6">
        <v>463.8</v>
      </c>
      <c r="BJ236" s="6">
        <v>0.5</v>
      </c>
      <c r="BK236" s="6">
        <v>3824.5599999999995</v>
      </c>
      <c r="BL236" s="6">
        <v>24</v>
      </c>
      <c r="BM236" s="6">
        <v>0</v>
      </c>
      <c r="BN236" s="6">
        <v>0</v>
      </c>
      <c r="BO236" s="6">
        <v>6.6955306666666672E-2</v>
      </c>
      <c r="BP236" s="6">
        <v>0</v>
      </c>
    </row>
    <row r="237" spans="1:68" ht="12.5">
      <c r="A237" s="5">
        <v>41860</v>
      </c>
      <c r="B237" s="6">
        <v>2811.9</v>
      </c>
      <c r="C237" s="6">
        <v>1489.6</v>
      </c>
      <c r="D237" s="6">
        <v>4980.8</v>
      </c>
      <c r="E237" s="6"/>
      <c r="F237" s="6"/>
      <c r="G237" s="6"/>
      <c r="H237" s="6">
        <v>6.2</v>
      </c>
      <c r="I237" s="6">
        <v>3.8</v>
      </c>
      <c r="J237" s="6">
        <v>510459.5</v>
      </c>
      <c r="K237" s="6">
        <v>202627.8</v>
      </c>
      <c r="L237" s="6">
        <v>48651</v>
      </c>
      <c r="M237" s="6">
        <v>11.7</v>
      </c>
      <c r="N237" s="6">
        <v>18.899999999999999</v>
      </c>
      <c r="O237" s="6">
        <v>13869</v>
      </c>
      <c r="P237" s="6">
        <v>6440</v>
      </c>
      <c r="Q237" s="6">
        <v>166435.79999999999</v>
      </c>
      <c r="R237" s="6">
        <v>133711.6</v>
      </c>
      <c r="S237" s="6">
        <v>84290.6</v>
      </c>
      <c r="T237" s="6">
        <v>71844.899999999994</v>
      </c>
      <c r="U237" s="6">
        <v>91152.4</v>
      </c>
      <c r="V237" s="6">
        <v>61853.4</v>
      </c>
      <c r="W237" s="6">
        <v>9414.5</v>
      </c>
      <c r="X237" s="6">
        <v>6960.9</v>
      </c>
      <c r="Y237" s="6">
        <v>811540.5</v>
      </c>
      <c r="Z237" s="6">
        <v>423586.1</v>
      </c>
      <c r="AA237" s="6">
        <v>1386248.1</v>
      </c>
      <c r="AB237" s="6">
        <v>137042.4</v>
      </c>
      <c r="AC237" s="6">
        <v>305.39999999999998</v>
      </c>
      <c r="AD237" s="6">
        <v>14584.5</v>
      </c>
      <c r="AE237" s="6">
        <v>182306.6</v>
      </c>
      <c r="AF237" s="6">
        <v>99015.5</v>
      </c>
      <c r="AG237" s="6">
        <v>1396327.8</v>
      </c>
      <c r="AH237" s="6">
        <v>137298.79999999999</v>
      </c>
      <c r="AI237" s="6">
        <v>1047.5</v>
      </c>
      <c r="AJ237" s="6">
        <v>2514</v>
      </c>
      <c r="AK237" s="51">
        <v>13989.6</v>
      </c>
      <c r="AL237" s="51">
        <v>10562.7</v>
      </c>
      <c r="AM237" s="51">
        <v>51750.6</v>
      </c>
      <c r="AN237" s="51">
        <v>40610</v>
      </c>
      <c r="AO237" s="6">
        <v>13631.7</v>
      </c>
      <c r="AP237" s="6">
        <v>11039.1</v>
      </c>
      <c r="AQ237" s="51">
        <v>21304.9</v>
      </c>
      <c r="AR237" s="51">
        <v>8439.4</v>
      </c>
      <c r="AS237" s="6">
        <v>8.4</v>
      </c>
      <c r="AT237" s="6">
        <v>13.2</v>
      </c>
      <c r="AU237" s="7"/>
      <c r="AV237" s="7"/>
      <c r="AW237" s="6">
        <v>46226.9</v>
      </c>
      <c r="AX237" s="6">
        <v>21946.799999999999</v>
      </c>
      <c r="AY237" s="6">
        <v>43295.8</v>
      </c>
      <c r="AZ237" s="6">
        <v>19486.900000000001</v>
      </c>
      <c r="BA237" s="6">
        <v>6452</v>
      </c>
      <c r="BB237" s="6">
        <v>2.04</v>
      </c>
      <c r="BC237" s="6">
        <v>1.03</v>
      </c>
      <c r="BD237" s="6">
        <v>0.36</v>
      </c>
      <c r="BE237" s="6">
        <v>0.06</v>
      </c>
      <c r="BF237" s="6">
        <v>18.565000000000001</v>
      </c>
      <c r="BG237" s="6">
        <v>12.218</v>
      </c>
      <c r="BH237" s="6">
        <v>130.69999999999999</v>
      </c>
      <c r="BI237" s="6">
        <v>464.5</v>
      </c>
      <c r="BJ237" s="6">
        <v>0.5</v>
      </c>
      <c r="BK237" s="6">
        <v>3817.08</v>
      </c>
      <c r="BL237" s="6">
        <v>24</v>
      </c>
      <c r="BM237" s="6">
        <v>0</v>
      </c>
      <c r="BN237" s="6">
        <v>0</v>
      </c>
      <c r="BO237" s="6">
        <v>6.6875520000000008E-2</v>
      </c>
      <c r="BP237" s="6">
        <v>0</v>
      </c>
    </row>
    <row r="238" spans="1:68" ht="12.5">
      <c r="A238" s="5">
        <v>41861</v>
      </c>
      <c r="B238" s="6">
        <v>2811.9</v>
      </c>
      <c r="C238" s="6">
        <v>1489.6</v>
      </c>
      <c r="D238" s="6">
        <v>4980.8</v>
      </c>
      <c r="E238" s="6"/>
      <c r="F238" s="6"/>
      <c r="G238" s="6"/>
      <c r="H238" s="6">
        <v>6.2</v>
      </c>
      <c r="I238" s="6">
        <v>3.8</v>
      </c>
      <c r="J238" s="6">
        <v>510749.6</v>
      </c>
      <c r="K238" s="6">
        <v>202740.3</v>
      </c>
      <c r="L238" s="6">
        <v>48675</v>
      </c>
      <c r="M238" s="6">
        <v>11.7</v>
      </c>
      <c r="N238" s="6">
        <v>18.899999999999999</v>
      </c>
      <c r="O238" s="6">
        <v>13869</v>
      </c>
      <c r="P238" s="6">
        <v>6440</v>
      </c>
      <c r="Q238" s="6">
        <v>166467.20000000001</v>
      </c>
      <c r="R238" s="6">
        <v>133736.70000000001</v>
      </c>
      <c r="S238" s="6">
        <v>84305.7</v>
      </c>
      <c r="T238" s="6">
        <v>71856.3</v>
      </c>
      <c r="U238" s="6">
        <v>91171.8</v>
      </c>
      <c r="V238" s="6">
        <v>61866.2</v>
      </c>
      <c r="W238" s="6">
        <v>9420.4</v>
      </c>
      <c r="X238" s="6">
        <v>6965.2</v>
      </c>
      <c r="Y238" s="6">
        <v>811755</v>
      </c>
      <c r="Z238" s="6">
        <v>423691</v>
      </c>
      <c r="AA238" s="6">
        <v>1386462.4</v>
      </c>
      <c r="AB238" s="6">
        <v>137066.4</v>
      </c>
      <c r="AC238" s="6">
        <v>305.39999999999998</v>
      </c>
      <c r="AD238" s="6">
        <v>14584.5</v>
      </c>
      <c r="AE238" s="6">
        <v>182632.5</v>
      </c>
      <c r="AF238" s="6">
        <v>99181.4</v>
      </c>
      <c r="AG238" s="6">
        <v>1396655.2</v>
      </c>
      <c r="AH238" s="6">
        <v>137322.79999999999</v>
      </c>
      <c r="AI238" s="6">
        <v>1047.5</v>
      </c>
      <c r="AJ238" s="6">
        <v>2514</v>
      </c>
      <c r="AK238" s="51">
        <v>13989.6</v>
      </c>
      <c r="AL238" s="51">
        <v>10562.7</v>
      </c>
      <c r="AM238" s="51">
        <v>51759.199999999997</v>
      </c>
      <c r="AN238" s="51">
        <v>40615.800000000003</v>
      </c>
      <c r="AO238" s="6">
        <v>13650.1</v>
      </c>
      <c r="AP238" s="6">
        <v>11054.2</v>
      </c>
      <c r="AQ238" s="51">
        <v>21322.6</v>
      </c>
      <c r="AR238" s="51">
        <v>8446.5</v>
      </c>
      <c r="AS238" s="6">
        <v>8.4</v>
      </c>
      <c r="AT238" s="6">
        <v>13.2</v>
      </c>
      <c r="AU238" s="7"/>
      <c r="AV238" s="7"/>
      <c r="AW238" s="6">
        <v>46361.9</v>
      </c>
      <c r="AX238" s="6">
        <v>22010.799999999999</v>
      </c>
      <c r="AY238" s="6">
        <v>43424</v>
      </c>
      <c r="AZ238" s="6">
        <v>19544.599999999999</v>
      </c>
      <c r="BA238" s="6">
        <v>6476</v>
      </c>
      <c r="BB238" s="6">
        <v>2.04</v>
      </c>
      <c r="BC238" s="6">
        <v>1.03</v>
      </c>
      <c r="BD238" s="6">
        <v>0.36</v>
      </c>
      <c r="BE238" s="6">
        <v>0.06</v>
      </c>
      <c r="BF238" s="6">
        <v>18.565000000000001</v>
      </c>
      <c r="BG238" s="6">
        <v>12.218</v>
      </c>
      <c r="BH238" s="6">
        <v>130.69999999999999</v>
      </c>
      <c r="BI238" s="6">
        <v>465</v>
      </c>
      <c r="BJ238" s="6">
        <v>0.5</v>
      </c>
      <c r="BK238" s="6">
        <v>2956.88</v>
      </c>
      <c r="BL238" s="6">
        <v>24</v>
      </c>
      <c r="BM238" s="6">
        <v>0</v>
      </c>
      <c r="BN238" s="6">
        <v>0</v>
      </c>
      <c r="BO238" s="6">
        <v>5.7700053333333341E-2</v>
      </c>
      <c r="BP238" s="6">
        <v>0</v>
      </c>
    </row>
    <row r="239" spans="1:68" ht="12.5">
      <c r="A239" s="5">
        <v>41862</v>
      </c>
      <c r="B239" s="6">
        <v>2811.9</v>
      </c>
      <c r="C239" s="6">
        <v>1489.6</v>
      </c>
      <c r="D239" s="6">
        <v>4980.8</v>
      </c>
      <c r="E239" s="6"/>
      <c r="F239" s="6"/>
      <c r="G239" s="6"/>
      <c r="H239" s="6">
        <v>6.2</v>
      </c>
      <c r="I239" s="6">
        <v>3.8</v>
      </c>
      <c r="J239" s="6">
        <v>511036</v>
      </c>
      <c r="K239" s="6">
        <v>202851.3</v>
      </c>
      <c r="L239" s="6">
        <v>48699</v>
      </c>
      <c r="M239" s="6">
        <v>11.7</v>
      </c>
      <c r="N239" s="6">
        <v>18.899999999999999</v>
      </c>
      <c r="O239" s="6">
        <v>13869</v>
      </c>
      <c r="P239" s="6">
        <v>6440</v>
      </c>
      <c r="Q239" s="6">
        <v>166497.79999999999</v>
      </c>
      <c r="R239" s="6">
        <v>133761.20000000001</v>
      </c>
      <c r="S239" s="6">
        <v>84322.1</v>
      </c>
      <c r="T239" s="6">
        <v>71868.399999999994</v>
      </c>
      <c r="U239" s="6">
        <v>91191.5</v>
      </c>
      <c r="V239" s="6">
        <v>61878.8</v>
      </c>
      <c r="W239" s="6">
        <v>9426.2999999999993</v>
      </c>
      <c r="X239" s="6">
        <v>6969.3</v>
      </c>
      <c r="Y239" s="6">
        <v>811966.6</v>
      </c>
      <c r="Z239" s="6">
        <v>423793.8</v>
      </c>
      <c r="AA239" s="6">
        <v>1386676</v>
      </c>
      <c r="AB239" s="6">
        <v>137090.4</v>
      </c>
      <c r="AC239" s="6">
        <v>305.39999999999998</v>
      </c>
      <c r="AD239" s="6">
        <v>14584.5</v>
      </c>
      <c r="AE239" s="6">
        <v>182966.5</v>
      </c>
      <c r="AF239" s="6">
        <v>99350.5</v>
      </c>
      <c r="AG239" s="6">
        <v>1396991</v>
      </c>
      <c r="AH239" s="6">
        <v>137346.79999999999</v>
      </c>
      <c r="AI239" s="6">
        <v>1047.5</v>
      </c>
      <c r="AJ239" s="6">
        <v>2514</v>
      </c>
      <c r="AK239" s="51">
        <v>13989.6</v>
      </c>
      <c r="AL239" s="51">
        <v>10562.7</v>
      </c>
      <c r="AM239" s="51">
        <v>51767.4</v>
      </c>
      <c r="AN239" s="51">
        <v>40621.300000000003</v>
      </c>
      <c r="AO239" s="6">
        <v>13668.2</v>
      </c>
      <c r="AP239" s="6">
        <v>11069.1</v>
      </c>
      <c r="AQ239" s="51">
        <v>21350.1</v>
      </c>
      <c r="AR239" s="51">
        <v>8457.5</v>
      </c>
      <c r="AS239" s="6">
        <v>8.4</v>
      </c>
      <c r="AT239" s="6">
        <v>13.2</v>
      </c>
      <c r="AU239" s="7"/>
      <c r="AV239" s="7"/>
      <c r="AW239" s="6">
        <v>46496.2</v>
      </c>
      <c r="AX239" s="6">
        <v>22074.6</v>
      </c>
      <c r="AY239" s="6">
        <v>43552.6</v>
      </c>
      <c r="AZ239" s="6">
        <v>19602.2</v>
      </c>
      <c r="BA239" s="6">
        <v>6500</v>
      </c>
      <c r="BB239" s="6">
        <v>2.04</v>
      </c>
      <c r="BC239" s="6">
        <v>1.03</v>
      </c>
      <c r="BD239" s="6">
        <v>0.36</v>
      </c>
      <c r="BE239" s="6">
        <v>0.06</v>
      </c>
      <c r="BF239" s="6">
        <v>18.565000000000001</v>
      </c>
      <c r="BG239" s="6">
        <v>12.218</v>
      </c>
      <c r="BH239" s="6">
        <v>130.69999999999999</v>
      </c>
      <c r="BI239" s="6">
        <v>465.5</v>
      </c>
      <c r="BJ239" s="6">
        <v>0.5</v>
      </c>
      <c r="BK239" s="6">
        <v>3700.936666666667</v>
      </c>
      <c r="BL239" s="6">
        <v>23.5</v>
      </c>
      <c r="BM239" s="6">
        <v>95.426999999985526</v>
      </c>
      <c r="BN239" s="6">
        <v>0.59999999999990905</v>
      </c>
      <c r="BO239" s="6">
        <v>6.5091657777777784E-2</v>
      </c>
      <c r="BP239" s="6">
        <v>4.6919999999992887</v>
      </c>
    </row>
    <row r="240" spans="1:68" ht="12.5">
      <c r="A240" s="5">
        <v>41863</v>
      </c>
      <c r="B240" s="6">
        <v>2812.8</v>
      </c>
      <c r="C240" s="6">
        <v>1490.1</v>
      </c>
      <c r="D240" s="6">
        <v>4982.1000000000004</v>
      </c>
      <c r="E240" s="6"/>
      <c r="F240" s="6"/>
      <c r="G240" s="6"/>
      <c r="H240" s="6">
        <v>6.2</v>
      </c>
      <c r="I240" s="6">
        <v>3.8</v>
      </c>
      <c r="J240" s="6">
        <v>511316</v>
      </c>
      <c r="K240" s="6">
        <v>202960</v>
      </c>
      <c r="L240" s="6">
        <v>48723</v>
      </c>
      <c r="M240" s="6">
        <v>11.7</v>
      </c>
      <c r="N240" s="6">
        <v>18.899999999999999</v>
      </c>
      <c r="O240" s="6">
        <v>13869</v>
      </c>
      <c r="P240" s="6">
        <v>6440</v>
      </c>
      <c r="Q240" s="6">
        <v>166529</v>
      </c>
      <c r="R240" s="6">
        <v>133786.1</v>
      </c>
      <c r="S240" s="6">
        <v>84337.600000000006</v>
      </c>
      <c r="T240" s="6">
        <v>71879.899999999994</v>
      </c>
      <c r="U240" s="6">
        <v>91211.4</v>
      </c>
      <c r="V240" s="6">
        <v>61892</v>
      </c>
      <c r="W240" s="6">
        <v>9432.4</v>
      </c>
      <c r="X240" s="6">
        <v>6973.6</v>
      </c>
      <c r="Y240" s="6">
        <v>812178.5</v>
      </c>
      <c r="Z240" s="6">
        <v>423889.7</v>
      </c>
      <c r="AA240" s="6">
        <v>1386890</v>
      </c>
      <c r="AB240" s="6">
        <v>137114.4</v>
      </c>
      <c r="AC240" s="6">
        <v>305.39999999999998</v>
      </c>
      <c r="AD240" s="6">
        <v>14584.5</v>
      </c>
      <c r="AE240" s="6">
        <v>183290.6</v>
      </c>
      <c r="AF240" s="6">
        <v>99522.5</v>
      </c>
      <c r="AG240" s="6">
        <v>1397317</v>
      </c>
      <c r="AH240" s="6">
        <v>137370.79999999999</v>
      </c>
      <c r="AI240" s="6">
        <v>1047.5</v>
      </c>
      <c r="AJ240" s="6">
        <v>2514</v>
      </c>
      <c r="AK240" s="51">
        <v>13989.6</v>
      </c>
      <c r="AL240" s="51">
        <v>10562.7</v>
      </c>
      <c r="AM240" s="51">
        <v>51774.3</v>
      </c>
      <c r="AN240" s="51">
        <v>40625.9</v>
      </c>
      <c r="AO240" s="6">
        <v>13686.3</v>
      </c>
      <c r="AP240" s="6">
        <v>11083.9</v>
      </c>
      <c r="AQ240" s="51">
        <v>21373.7</v>
      </c>
      <c r="AR240" s="51">
        <v>8467</v>
      </c>
      <c r="AS240" s="6">
        <v>8.4</v>
      </c>
      <c r="AT240" s="6">
        <v>13.2</v>
      </c>
      <c r="AU240" s="7"/>
      <c r="AV240" s="7"/>
      <c r="AW240" s="6">
        <v>46632</v>
      </c>
      <c r="AX240" s="6">
        <v>22139.200000000001</v>
      </c>
      <c r="AY240" s="6">
        <v>43682.1</v>
      </c>
      <c r="AZ240" s="6">
        <v>19654.099999999999</v>
      </c>
      <c r="BA240" s="6">
        <v>6524</v>
      </c>
      <c r="BB240" s="6">
        <v>2.04</v>
      </c>
      <c r="BC240" s="6">
        <v>1.03</v>
      </c>
      <c r="BD240" s="6">
        <v>0.36</v>
      </c>
      <c r="BE240" s="6">
        <v>0.06</v>
      </c>
      <c r="BF240" s="6">
        <v>18.565000000000001</v>
      </c>
      <c r="BG240" s="6">
        <v>12.218</v>
      </c>
      <c r="BH240" s="6">
        <v>130.69999999999999</v>
      </c>
      <c r="BI240" s="6">
        <v>465.9</v>
      </c>
      <c r="BJ240" s="6">
        <v>0.5</v>
      </c>
      <c r="BK240" s="6">
        <v>3824.5599999999995</v>
      </c>
      <c r="BL240" s="6">
        <v>24</v>
      </c>
      <c r="BM240" s="6">
        <v>0</v>
      </c>
      <c r="BN240" s="6">
        <v>0</v>
      </c>
      <c r="BO240" s="6">
        <v>6.6955306666666672E-2</v>
      </c>
      <c r="BP240" s="6">
        <v>0</v>
      </c>
    </row>
    <row r="241" spans="1:68" ht="12.5">
      <c r="A241" s="5">
        <v>41864</v>
      </c>
      <c r="B241" s="6">
        <v>2812.8</v>
      </c>
      <c r="C241" s="6">
        <v>1490.1</v>
      </c>
      <c r="D241" s="6">
        <v>4982.1000000000004</v>
      </c>
      <c r="E241" s="6"/>
      <c r="F241" s="6"/>
      <c r="G241" s="6"/>
      <c r="H241" s="6">
        <v>6.2</v>
      </c>
      <c r="I241" s="6">
        <v>3.8</v>
      </c>
      <c r="J241" s="6">
        <v>511596.6</v>
      </c>
      <c r="K241" s="6">
        <v>203068.7</v>
      </c>
      <c r="L241" s="6">
        <v>48747</v>
      </c>
      <c r="M241" s="6">
        <v>11.7</v>
      </c>
      <c r="N241" s="6">
        <v>18.899999999999999</v>
      </c>
      <c r="O241" s="6">
        <v>13869</v>
      </c>
      <c r="P241" s="6">
        <v>6440</v>
      </c>
      <c r="Q241" s="6">
        <v>166560.70000000001</v>
      </c>
      <c r="R241" s="6">
        <v>133811.29999999999</v>
      </c>
      <c r="S241" s="6">
        <v>84353.1</v>
      </c>
      <c r="T241" s="6">
        <v>71891.600000000006</v>
      </c>
      <c r="U241" s="6">
        <v>91231.9</v>
      </c>
      <c r="V241" s="6">
        <v>61905.5</v>
      </c>
      <c r="W241" s="6">
        <v>9438.2999999999993</v>
      </c>
      <c r="X241" s="6">
        <v>6977.8</v>
      </c>
      <c r="Y241" s="6">
        <v>812391.4</v>
      </c>
      <c r="Z241" s="6">
        <v>423989.3</v>
      </c>
      <c r="AA241" s="6">
        <v>1387105</v>
      </c>
      <c r="AB241" s="6">
        <v>137138.4</v>
      </c>
      <c r="AC241" s="6">
        <v>305.39999999999998</v>
      </c>
      <c r="AD241" s="6">
        <v>14584.5</v>
      </c>
      <c r="AE241" s="6">
        <v>183616.4</v>
      </c>
      <c r="AF241" s="6">
        <v>99692.7</v>
      </c>
      <c r="AG241" s="6">
        <v>1397644</v>
      </c>
      <c r="AH241" s="6">
        <v>137394.79999999999</v>
      </c>
      <c r="AI241" s="6">
        <v>1047.5</v>
      </c>
      <c r="AJ241" s="6">
        <v>2514</v>
      </c>
      <c r="AK241" s="51">
        <v>13989.6</v>
      </c>
      <c r="AL241" s="51">
        <v>10562.7</v>
      </c>
      <c r="AM241" s="51">
        <v>51781.9</v>
      </c>
      <c r="AN241" s="51">
        <v>40631</v>
      </c>
      <c r="AO241" s="6">
        <v>13704.6</v>
      </c>
      <c r="AP241" s="6">
        <v>11098.8</v>
      </c>
      <c r="AQ241" s="51">
        <v>21395.7</v>
      </c>
      <c r="AR241" s="51">
        <v>8475.9</v>
      </c>
      <c r="AS241" s="6">
        <v>8.4</v>
      </c>
      <c r="AT241" s="6">
        <v>13.2</v>
      </c>
      <c r="AU241" s="7"/>
      <c r="AV241" s="7"/>
      <c r="AW241" s="6">
        <v>46770.2</v>
      </c>
      <c r="AX241" s="6">
        <v>22204.3</v>
      </c>
      <c r="AY241" s="6">
        <v>43811.9</v>
      </c>
      <c r="AZ241" s="6">
        <v>19717.8</v>
      </c>
      <c r="BA241" s="6">
        <v>6548</v>
      </c>
      <c r="BB241" s="6">
        <v>2.04</v>
      </c>
      <c r="BC241" s="6">
        <v>1.03</v>
      </c>
      <c r="BD241" s="6">
        <v>0.36</v>
      </c>
      <c r="BE241" s="6">
        <v>0.06</v>
      </c>
      <c r="BF241" s="6">
        <v>18.565000000000001</v>
      </c>
      <c r="BG241" s="6">
        <v>12.218</v>
      </c>
      <c r="BH241" s="6">
        <v>130.69999999999999</v>
      </c>
      <c r="BI241" s="6">
        <v>466</v>
      </c>
      <c r="BJ241" s="6">
        <v>0.5</v>
      </c>
      <c r="BK241" s="6">
        <v>3817.08</v>
      </c>
      <c r="BL241" s="6">
        <v>24</v>
      </c>
      <c r="BM241" s="6">
        <v>0</v>
      </c>
      <c r="BN241" s="6">
        <v>0</v>
      </c>
      <c r="BO241" s="6">
        <v>6.6875520000000008E-2</v>
      </c>
      <c r="BP241" s="6">
        <v>0</v>
      </c>
    </row>
    <row r="242" spans="1:68" ht="12.5">
      <c r="A242" s="5">
        <v>41865</v>
      </c>
      <c r="B242" s="6">
        <v>2812.8</v>
      </c>
      <c r="C242" s="6">
        <v>1490.1</v>
      </c>
      <c r="D242" s="6">
        <v>4982.1000000000004</v>
      </c>
      <c r="E242" s="6"/>
      <c r="F242" s="6"/>
      <c r="G242" s="6"/>
      <c r="H242" s="6">
        <v>6.2</v>
      </c>
      <c r="I242" s="6">
        <v>3.8</v>
      </c>
      <c r="J242" s="6">
        <v>511875.8</v>
      </c>
      <c r="K242" s="6">
        <v>203177</v>
      </c>
      <c r="L242" s="6">
        <v>48771</v>
      </c>
      <c r="M242" s="6">
        <v>11.7</v>
      </c>
      <c r="N242" s="6">
        <v>18.899999999999999</v>
      </c>
      <c r="O242" s="6">
        <v>13873.2</v>
      </c>
      <c r="P242" s="6">
        <v>6441.7</v>
      </c>
      <c r="Q242" s="6">
        <v>166592.20000000001</v>
      </c>
      <c r="R242" s="6">
        <v>133836.4</v>
      </c>
      <c r="S242" s="6">
        <v>84369</v>
      </c>
      <c r="T242" s="6">
        <v>71903.399999999994</v>
      </c>
      <c r="U242" s="6">
        <v>91251.7</v>
      </c>
      <c r="V242" s="6">
        <v>61918.7</v>
      </c>
      <c r="W242" s="6">
        <v>9444.2999999999993</v>
      </c>
      <c r="X242" s="6">
        <v>6982</v>
      </c>
      <c r="Y242" s="6">
        <v>812576.7</v>
      </c>
      <c r="Z242" s="6">
        <v>424079.4</v>
      </c>
      <c r="AA242" s="6">
        <v>1387220.4</v>
      </c>
      <c r="AB242" s="6">
        <v>137162.4</v>
      </c>
      <c r="AC242" s="6">
        <v>305.39999999999998</v>
      </c>
      <c r="AD242" s="6">
        <v>14584.5</v>
      </c>
      <c r="AE242" s="6">
        <v>183884.6</v>
      </c>
      <c r="AF242" s="6">
        <v>99832.2</v>
      </c>
      <c r="AG242" s="6">
        <v>1397914.4</v>
      </c>
      <c r="AH242" s="6">
        <v>137418.79999999999</v>
      </c>
      <c r="AI242" s="6">
        <v>1047.5</v>
      </c>
      <c r="AJ242" s="6">
        <v>2514</v>
      </c>
      <c r="AK242" s="51">
        <v>13989.6</v>
      </c>
      <c r="AL242" s="51">
        <v>10562.7</v>
      </c>
      <c r="AM242" s="51">
        <v>51790.2</v>
      </c>
      <c r="AN242" s="51">
        <v>40636.6</v>
      </c>
      <c r="AO242" s="6">
        <v>13722.8</v>
      </c>
      <c r="AP242" s="6">
        <v>11113.6</v>
      </c>
      <c r="AQ242" s="51">
        <v>21413.8</v>
      </c>
      <c r="AR242" s="51">
        <v>8483.1</v>
      </c>
      <c r="AS242" s="6">
        <v>8.4</v>
      </c>
      <c r="AT242" s="6">
        <v>13.2</v>
      </c>
      <c r="AU242" s="7"/>
      <c r="AV242" s="7"/>
      <c r="AW242" s="6">
        <v>46821.4</v>
      </c>
      <c r="AX242" s="6">
        <v>22228.9</v>
      </c>
      <c r="AY242" s="6">
        <v>43861.9</v>
      </c>
      <c r="AZ242" s="6">
        <v>19740.400000000001</v>
      </c>
      <c r="BA242" s="6">
        <v>6556.4</v>
      </c>
      <c r="BB242" s="6">
        <v>2.04</v>
      </c>
      <c r="BC242" s="6">
        <v>1.03</v>
      </c>
      <c r="BD242" s="6">
        <v>0.36</v>
      </c>
      <c r="BE242" s="6">
        <v>0.06</v>
      </c>
      <c r="BF242" s="6">
        <v>18.565000000000001</v>
      </c>
      <c r="BG242" s="6">
        <v>12.218</v>
      </c>
      <c r="BH242" s="6">
        <v>130.69999999999999</v>
      </c>
      <c r="BI242" s="6">
        <v>466.2</v>
      </c>
      <c r="BJ242" s="6">
        <v>0.5</v>
      </c>
      <c r="BK242" s="6">
        <v>3817.08</v>
      </c>
      <c r="BL242" s="6">
        <v>24</v>
      </c>
      <c r="BM242" s="6">
        <v>0</v>
      </c>
      <c r="BN242" s="6">
        <v>0</v>
      </c>
      <c r="BO242" s="6">
        <v>6.6875520000000008E-2</v>
      </c>
      <c r="BP242" s="6">
        <v>0</v>
      </c>
    </row>
    <row r="243" spans="1:68" ht="12.5">
      <c r="A243" s="5">
        <v>41866</v>
      </c>
      <c r="B243" s="6">
        <v>2812.8</v>
      </c>
      <c r="C243" s="6">
        <v>1490.1</v>
      </c>
      <c r="D243" s="6">
        <v>4982.1000000000004</v>
      </c>
      <c r="E243" s="6"/>
      <c r="F243" s="6"/>
      <c r="G243" s="6"/>
      <c r="H243" s="6">
        <v>6.2</v>
      </c>
      <c r="I243" s="6">
        <v>3.8</v>
      </c>
      <c r="J243" s="6">
        <v>512157.8</v>
      </c>
      <c r="K243" s="6">
        <v>203286.5</v>
      </c>
      <c r="L243" s="6">
        <v>48795</v>
      </c>
      <c r="M243" s="6">
        <v>11.7</v>
      </c>
      <c r="N243" s="6">
        <v>18.899999999999999</v>
      </c>
      <c r="O243" s="6">
        <v>13889.7</v>
      </c>
      <c r="P243" s="6">
        <v>6448.1</v>
      </c>
      <c r="Q243" s="6">
        <v>166624.29999999999</v>
      </c>
      <c r="R243" s="6">
        <v>133862.20000000001</v>
      </c>
      <c r="S243" s="6">
        <v>84383.6</v>
      </c>
      <c r="T243" s="6">
        <v>71914.600000000006</v>
      </c>
      <c r="U243" s="6">
        <v>91272.7</v>
      </c>
      <c r="V243" s="6">
        <v>61932.9</v>
      </c>
      <c r="W243" s="6">
        <v>9450.5</v>
      </c>
      <c r="X243" s="6">
        <v>6986.3</v>
      </c>
      <c r="Y243" s="6">
        <v>812794.4</v>
      </c>
      <c r="Z243" s="6">
        <v>424183.5</v>
      </c>
      <c r="AA243" s="6">
        <v>1387508.9</v>
      </c>
      <c r="AB243" s="6">
        <v>137186.4</v>
      </c>
      <c r="AC243" s="6">
        <v>305.39999999999998</v>
      </c>
      <c r="AD243" s="6">
        <v>14584.5</v>
      </c>
      <c r="AE243" s="6">
        <v>184200.7</v>
      </c>
      <c r="AF243" s="6">
        <v>99997</v>
      </c>
      <c r="AG243" s="6">
        <v>1398232.4</v>
      </c>
      <c r="AH243" s="6">
        <v>137442.79999999999</v>
      </c>
      <c r="AI243" s="6">
        <v>1047.5</v>
      </c>
      <c r="AJ243" s="6">
        <v>2514</v>
      </c>
      <c r="AK243" s="51">
        <v>13989.6</v>
      </c>
      <c r="AL243" s="51">
        <v>10562.7</v>
      </c>
      <c r="AM243" s="51">
        <v>51798.2</v>
      </c>
      <c r="AN243" s="51">
        <v>40642.1</v>
      </c>
      <c r="AO243" s="6">
        <v>13741</v>
      </c>
      <c r="AP243" s="6">
        <v>11128.5</v>
      </c>
      <c r="AQ243" s="51">
        <v>21415</v>
      </c>
      <c r="AR243" s="51">
        <v>8483.6</v>
      </c>
      <c r="AS243" s="6">
        <v>8.4</v>
      </c>
      <c r="AT243" s="6">
        <v>13.2</v>
      </c>
      <c r="AU243" s="7"/>
      <c r="AV243" s="7"/>
      <c r="AW243" s="6">
        <v>46957.4</v>
      </c>
      <c r="AX243" s="6">
        <v>22293.7</v>
      </c>
      <c r="AY243" s="6">
        <v>43990</v>
      </c>
      <c r="AZ243" s="6">
        <v>19797.8</v>
      </c>
      <c r="BA243" s="6">
        <v>6580.4</v>
      </c>
      <c r="BB243" s="6">
        <v>2.04</v>
      </c>
      <c r="BC243" s="6">
        <v>1.03</v>
      </c>
      <c r="BD243" s="6">
        <v>0.36</v>
      </c>
      <c r="BE243" s="6">
        <v>0.06</v>
      </c>
      <c r="BF243" s="6">
        <v>18.565000000000001</v>
      </c>
      <c r="BG243" s="6">
        <v>12.218</v>
      </c>
      <c r="BH243" s="6">
        <v>130.69999999999999</v>
      </c>
      <c r="BI243" s="6">
        <v>466.8</v>
      </c>
      <c r="BJ243" s="6">
        <v>0.5</v>
      </c>
      <c r="BK243" s="6">
        <v>3809.6000000000004</v>
      </c>
      <c r="BL243" s="6">
        <v>24</v>
      </c>
      <c r="BM243" s="6">
        <v>0</v>
      </c>
      <c r="BN243" s="6">
        <v>0</v>
      </c>
      <c r="BO243" s="6">
        <v>6.6795733333333343E-2</v>
      </c>
      <c r="BP243" s="6">
        <v>0</v>
      </c>
    </row>
    <row r="244" spans="1:68" ht="12.5">
      <c r="A244" s="5">
        <v>41867</v>
      </c>
      <c r="B244" s="6">
        <v>2812.8</v>
      </c>
      <c r="C244" s="6">
        <v>1490.1</v>
      </c>
      <c r="D244" s="6">
        <v>4982.1000000000004</v>
      </c>
      <c r="E244" s="6"/>
      <c r="F244" s="6"/>
      <c r="G244" s="6"/>
      <c r="H244" s="6">
        <v>6.2</v>
      </c>
      <c r="I244" s="6">
        <v>3.8</v>
      </c>
      <c r="J244" s="6">
        <v>512435.3</v>
      </c>
      <c r="K244" s="6">
        <v>203394.4</v>
      </c>
      <c r="L244" s="6">
        <v>48819</v>
      </c>
      <c r="M244" s="6">
        <v>11.7</v>
      </c>
      <c r="N244" s="6">
        <v>18.899999999999999</v>
      </c>
      <c r="O244" s="6">
        <v>13889.7</v>
      </c>
      <c r="P244" s="6">
        <v>6448.1</v>
      </c>
      <c r="Q244" s="6">
        <v>166656</v>
      </c>
      <c r="R244" s="6">
        <v>133887.6</v>
      </c>
      <c r="S244" s="6">
        <v>84400.1</v>
      </c>
      <c r="T244" s="6">
        <v>71926.399999999994</v>
      </c>
      <c r="U244" s="6">
        <v>91292.5</v>
      </c>
      <c r="V244" s="6">
        <v>61946.3</v>
      </c>
      <c r="W244" s="6">
        <v>9456.6</v>
      </c>
      <c r="X244" s="6">
        <v>6990.6</v>
      </c>
      <c r="Y244" s="6">
        <v>813010.3</v>
      </c>
      <c r="Z244" s="6">
        <v>424294</v>
      </c>
      <c r="AA244" s="6">
        <v>1387226.5</v>
      </c>
      <c r="AB244" s="6">
        <v>137210.4</v>
      </c>
      <c r="AC244" s="6">
        <v>305.39999999999998</v>
      </c>
      <c r="AD244" s="6">
        <v>14584.5</v>
      </c>
      <c r="AE244" s="6">
        <v>184523.5</v>
      </c>
      <c r="AF244" s="6">
        <v>100156.6</v>
      </c>
      <c r="AG244" s="6">
        <v>1398556.8</v>
      </c>
      <c r="AH244" s="6">
        <v>137466.79999999999</v>
      </c>
      <c r="AI244" s="6">
        <v>1047.5</v>
      </c>
      <c r="AJ244" s="6">
        <v>2514</v>
      </c>
      <c r="AK244" s="51">
        <v>13989.6</v>
      </c>
      <c r="AL244" s="51">
        <v>10562.7</v>
      </c>
      <c r="AM244" s="51">
        <v>51804.6</v>
      </c>
      <c r="AN244" s="51">
        <v>40646.5</v>
      </c>
      <c r="AO244" s="6">
        <v>13759</v>
      </c>
      <c r="AP244" s="6">
        <v>11143.2</v>
      </c>
      <c r="AQ244" s="51">
        <v>21445.8</v>
      </c>
      <c r="AR244" s="51">
        <v>8495.7999999999993</v>
      </c>
      <c r="AS244" s="6">
        <v>8.4</v>
      </c>
      <c r="AT244" s="6">
        <v>13.2</v>
      </c>
      <c r="AU244" s="7"/>
      <c r="AV244" s="7"/>
      <c r="AW244" s="6">
        <v>47090.3</v>
      </c>
      <c r="AX244" s="6">
        <v>22357.200000000001</v>
      </c>
      <c r="AY244" s="6">
        <v>44116.6</v>
      </c>
      <c r="AZ244" s="6">
        <v>19854.599999999999</v>
      </c>
      <c r="BA244" s="6">
        <v>6604.3</v>
      </c>
      <c r="BB244" s="6">
        <v>2.04</v>
      </c>
      <c r="BC244" s="6">
        <v>1.03</v>
      </c>
      <c r="BD244" s="6">
        <v>0.36</v>
      </c>
      <c r="BE244" s="6">
        <v>0.06</v>
      </c>
      <c r="BF244" s="6">
        <v>18.565000000000001</v>
      </c>
      <c r="BG244" s="6">
        <v>12.218</v>
      </c>
      <c r="BH244" s="6">
        <v>130.69999999999999</v>
      </c>
      <c r="BI244" s="6">
        <v>467.6</v>
      </c>
      <c r="BJ244" s="6">
        <v>0.5</v>
      </c>
      <c r="BK244" s="6">
        <v>3807.3559999999998</v>
      </c>
      <c r="BL244" s="6">
        <v>24</v>
      </c>
      <c r="BM244" s="6">
        <v>0</v>
      </c>
      <c r="BN244" s="6">
        <v>0</v>
      </c>
      <c r="BO244" s="6">
        <v>6.6771797333333327E-2</v>
      </c>
      <c r="BP244" s="6">
        <v>0</v>
      </c>
    </row>
    <row r="245" spans="1:68" ht="12.5">
      <c r="A245" s="5">
        <v>41868</v>
      </c>
      <c r="B245" s="6">
        <v>2812.8</v>
      </c>
      <c r="C245" s="6">
        <v>1490.1</v>
      </c>
      <c r="D245" s="6">
        <v>4982.1000000000004</v>
      </c>
      <c r="E245" s="6"/>
      <c r="F245" s="6"/>
      <c r="G245" s="6"/>
      <c r="H245" s="6">
        <v>6.2</v>
      </c>
      <c r="I245" s="6">
        <v>3.8</v>
      </c>
      <c r="J245" s="6">
        <v>512718.2</v>
      </c>
      <c r="K245" s="6">
        <v>203504.2</v>
      </c>
      <c r="L245" s="6">
        <v>48843</v>
      </c>
      <c r="M245" s="6">
        <v>11.7</v>
      </c>
      <c r="N245" s="6">
        <v>18.899999999999999</v>
      </c>
      <c r="O245" s="6">
        <v>13889.7</v>
      </c>
      <c r="P245" s="6">
        <v>6448.1</v>
      </c>
      <c r="Q245" s="6">
        <v>166687.9</v>
      </c>
      <c r="R245" s="6">
        <v>133913.29999999999</v>
      </c>
      <c r="S245" s="6">
        <v>84414.1</v>
      </c>
      <c r="T245" s="6">
        <v>71937</v>
      </c>
      <c r="U245" s="6">
        <v>91312.1</v>
      </c>
      <c r="V245" s="6">
        <v>61959.5</v>
      </c>
      <c r="W245" s="6">
        <v>9462.7999999999993</v>
      </c>
      <c r="X245" s="6">
        <v>6994.9</v>
      </c>
      <c r="Y245" s="6">
        <v>813227.6</v>
      </c>
      <c r="Z245" s="6">
        <v>424400</v>
      </c>
      <c r="AA245" s="6">
        <v>1387943.8</v>
      </c>
      <c r="AB245" s="6">
        <v>137234.4</v>
      </c>
      <c r="AC245" s="6">
        <v>305.39999999999998</v>
      </c>
      <c r="AD245" s="6">
        <v>14584.5</v>
      </c>
      <c r="AE245" s="6">
        <v>184837.3</v>
      </c>
      <c r="AF245" s="6">
        <v>100317</v>
      </c>
      <c r="AG245" s="6">
        <v>1398872.5</v>
      </c>
      <c r="AH245" s="6">
        <v>137490.79999999999</v>
      </c>
      <c r="AI245" s="6">
        <v>1047.5</v>
      </c>
      <c r="AJ245" s="6">
        <v>2514</v>
      </c>
      <c r="AK245" s="51">
        <v>13989.6</v>
      </c>
      <c r="AL245" s="51">
        <v>10562.7</v>
      </c>
      <c r="AM245" s="51">
        <v>51810.9</v>
      </c>
      <c r="AN245" s="51">
        <v>40650</v>
      </c>
      <c r="AO245" s="6">
        <v>13777.2</v>
      </c>
      <c r="AP245" s="6">
        <v>11158.1</v>
      </c>
      <c r="AQ245" s="51">
        <v>21465</v>
      </c>
      <c r="AR245" s="51">
        <v>8503.5</v>
      </c>
      <c r="AS245" s="6">
        <v>8.4</v>
      </c>
      <c r="AT245" s="6">
        <v>13.2</v>
      </c>
      <c r="AU245" s="7"/>
      <c r="AV245" s="7"/>
      <c r="AW245" s="6">
        <v>47224.4</v>
      </c>
      <c r="AX245" s="6">
        <v>22421.1</v>
      </c>
      <c r="AY245" s="6">
        <v>44244.6</v>
      </c>
      <c r="AZ245" s="6">
        <v>19912.2</v>
      </c>
      <c r="BA245" s="6">
        <v>6628.3</v>
      </c>
      <c r="BB245" s="6">
        <v>2.04</v>
      </c>
      <c r="BC245" s="6">
        <v>1.03</v>
      </c>
      <c r="BD245" s="6">
        <v>0.36</v>
      </c>
      <c r="BE245" s="6">
        <v>0.06</v>
      </c>
      <c r="BF245" s="6">
        <v>18.565000000000001</v>
      </c>
      <c r="BG245" s="6">
        <v>12.218</v>
      </c>
      <c r="BH245" s="6">
        <v>130.69999999999999</v>
      </c>
      <c r="BI245" s="6">
        <v>468.4</v>
      </c>
      <c r="BJ245" s="6">
        <v>0.5</v>
      </c>
      <c r="BK245" s="6">
        <v>3807.3559999999998</v>
      </c>
      <c r="BL245" s="6">
        <v>24</v>
      </c>
      <c r="BM245" s="6">
        <v>0</v>
      </c>
      <c r="BN245" s="6">
        <v>9.9999999999909051E-2</v>
      </c>
      <c r="BO245" s="6">
        <v>6.6771797333333327E-2</v>
      </c>
      <c r="BP245" s="6">
        <v>0.78199999999928882</v>
      </c>
    </row>
    <row r="246" spans="1:68" ht="12.5">
      <c r="A246" s="5">
        <v>41869</v>
      </c>
      <c r="B246" s="6">
        <v>2812.8</v>
      </c>
      <c r="C246" s="6">
        <v>1490.1</v>
      </c>
      <c r="D246" s="6">
        <v>4982.1000000000004</v>
      </c>
      <c r="E246" s="6"/>
      <c r="F246" s="6"/>
      <c r="G246" s="6"/>
      <c r="H246" s="6">
        <v>6.2</v>
      </c>
      <c r="I246" s="6">
        <v>3.8</v>
      </c>
      <c r="J246" s="6">
        <v>512901.6</v>
      </c>
      <c r="K246" s="6">
        <v>203575.2</v>
      </c>
      <c r="L246" s="6">
        <v>48858</v>
      </c>
      <c r="M246" s="6">
        <v>11.7</v>
      </c>
      <c r="N246" s="6">
        <v>18.899999999999999</v>
      </c>
      <c r="O246" s="6">
        <v>13889.7</v>
      </c>
      <c r="P246" s="6">
        <v>6448.1</v>
      </c>
      <c r="Q246" s="6">
        <v>166718.39999999999</v>
      </c>
      <c r="R246" s="6">
        <v>133937.1</v>
      </c>
      <c r="S246" s="6">
        <v>84428</v>
      </c>
      <c r="T246" s="6">
        <v>71947.399999999994</v>
      </c>
      <c r="U246" s="6">
        <v>91331.6</v>
      </c>
      <c r="V246" s="6">
        <v>61972.5</v>
      </c>
      <c r="W246" s="6">
        <v>9468.6</v>
      </c>
      <c r="X246" s="6">
        <v>6998.9</v>
      </c>
      <c r="Y246" s="6">
        <v>813425.3</v>
      </c>
      <c r="Z246" s="6">
        <v>424503.2</v>
      </c>
      <c r="AA246" s="6">
        <v>1388142.6</v>
      </c>
      <c r="AB246" s="6">
        <v>137258.4</v>
      </c>
      <c r="AC246" s="6">
        <v>305.39999999999998</v>
      </c>
      <c r="AD246" s="6">
        <v>14584.5</v>
      </c>
      <c r="AE246" s="6">
        <v>185025.9</v>
      </c>
      <c r="AF246" s="6">
        <v>100413.5</v>
      </c>
      <c r="AG246" s="6">
        <v>1399063.1</v>
      </c>
      <c r="AH246" s="6">
        <v>137514.79999999999</v>
      </c>
      <c r="AI246" s="6">
        <v>1047.5</v>
      </c>
      <c r="AJ246" s="6">
        <v>2514</v>
      </c>
      <c r="AK246" s="51">
        <v>13989.6</v>
      </c>
      <c r="AL246" s="51">
        <v>10562.7</v>
      </c>
      <c r="AM246" s="51">
        <v>51818</v>
      </c>
      <c r="AN246" s="51">
        <v>40655.599999999999</v>
      </c>
      <c r="AO246" s="6">
        <v>13795.2</v>
      </c>
      <c r="AP246" s="6">
        <v>11171.3</v>
      </c>
      <c r="AQ246" s="51">
        <v>21487.3</v>
      </c>
      <c r="AR246" s="51">
        <v>8512.4</v>
      </c>
      <c r="AS246" s="6">
        <v>8.4</v>
      </c>
      <c r="AT246" s="6">
        <v>13.2</v>
      </c>
      <c r="AU246" s="7"/>
      <c r="AV246" s="7"/>
      <c r="AW246" s="6">
        <v>47309.4</v>
      </c>
      <c r="AX246" s="6">
        <v>22461.4</v>
      </c>
      <c r="AY246" s="6">
        <v>44325.4</v>
      </c>
      <c r="AZ246" s="6">
        <v>19948.599999999999</v>
      </c>
      <c r="BA246" s="6">
        <v>6644</v>
      </c>
      <c r="BB246" s="6">
        <v>2.04</v>
      </c>
      <c r="BC246" s="6">
        <v>1.03</v>
      </c>
      <c r="BD246" s="6">
        <v>0.36</v>
      </c>
      <c r="BE246" s="6">
        <v>0.06</v>
      </c>
      <c r="BF246" s="6">
        <v>18.565000000000001</v>
      </c>
      <c r="BG246" s="6">
        <v>12.218</v>
      </c>
      <c r="BH246" s="6">
        <v>130.69999999999999</v>
      </c>
      <c r="BI246" s="6">
        <v>469.1</v>
      </c>
      <c r="BJ246" s="6">
        <v>0.5</v>
      </c>
      <c r="BK246" s="6">
        <v>3809.6000000000004</v>
      </c>
      <c r="BL246" s="6">
        <v>24</v>
      </c>
      <c r="BM246" s="6">
        <v>0</v>
      </c>
      <c r="BN246" s="6">
        <v>0.70000000000027285</v>
      </c>
      <c r="BO246" s="6">
        <v>6.6795733333333343E-2</v>
      </c>
      <c r="BP246" s="6">
        <v>5.4740000000021336</v>
      </c>
    </row>
    <row r="247" spans="1:68" ht="12.5">
      <c r="A247" s="5">
        <v>41870</v>
      </c>
      <c r="B247" s="6">
        <v>2812.8</v>
      </c>
      <c r="C247" s="6">
        <v>1490.1</v>
      </c>
      <c r="D247" s="6">
        <v>4982.1000000000004</v>
      </c>
      <c r="E247" s="6"/>
      <c r="F247" s="6"/>
      <c r="G247" s="6"/>
      <c r="H247" s="6">
        <v>6.2</v>
      </c>
      <c r="I247" s="6">
        <v>3.8</v>
      </c>
      <c r="J247" s="6">
        <v>513011.4</v>
      </c>
      <c r="K247" s="6">
        <v>203618.3</v>
      </c>
      <c r="L247" s="6">
        <v>48868</v>
      </c>
      <c r="M247" s="6">
        <v>11.7</v>
      </c>
      <c r="N247" s="6">
        <v>18.899999999999999</v>
      </c>
      <c r="O247" s="6">
        <v>13889.7</v>
      </c>
      <c r="P247" s="6">
        <v>6448.1</v>
      </c>
      <c r="Q247" s="6">
        <v>166750.6</v>
      </c>
      <c r="R247" s="6">
        <v>133962.79999999999</v>
      </c>
      <c r="S247" s="6">
        <v>84443.7</v>
      </c>
      <c r="T247" s="6">
        <v>71959.199999999997</v>
      </c>
      <c r="U247" s="6">
        <v>91351.6</v>
      </c>
      <c r="V247" s="6">
        <v>61985.4</v>
      </c>
      <c r="W247" s="6">
        <v>9474.5</v>
      </c>
      <c r="X247" s="6">
        <v>7003</v>
      </c>
      <c r="Y247" s="6">
        <v>813639.5</v>
      </c>
      <c r="Z247" s="6">
        <v>424610.5</v>
      </c>
      <c r="AA247" s="6">
        <v>1388359.8</v>
      </c>
      <c r="AB247" s="6">
        <v>137282.4</v>
      </c>
      <c r="AC247" s="6">
        <v>305.39999999999998</v>
      </c>
      <c r="AD247" s="6">
        <v>14584.5</v>
      </c>
      <c r="AE247" s="6">
        <v>185173.7</v>
      </c>
      <c r="AF247" s="6">
        <v>100501.1</v>
      </c>
      <c r="AG247" s="6">
        <v>1399214.3</v>
      </c>
      <c r="AH247" s="6">
        <v>137538.79999999999</v>
      </c>
      <c r="AI247" s="6">
        <v>1047.5</v>
      </c>
      <c r="AJ247" s="6">
        <v>2514</v>
      </c>
      <c r="AK247" s="51">
        <v>13989.6</v>
      </c>
      <c r="AL247" s="51">
        <v>10562.7</v>
      </c>
      <c r="AM247" s="51">
        <v>51825.9</v>
      </c>
      <c r="AN247" s="51">
        <v>40661.1</v>
      </c>
      <c r="AO247" s="6">
        <v>13813.4</v>
      </c>
      <c r="AP247" s="6">
        <v>11186.3</v>
      </c>
      <c r="AQ247" s="51">
        <v>21508.2</v>
      </c>
      <c r="AR247" s="51">
        <v>8520.7999999999993</v>
      </c>
      <c r="AS247" s="6">
        <v>8.4</v>
      </c>
      <c r="AT247" s="6">
        <v>13.2</v>
      </c>
      <c r="AU247" s="7"/>
      <c r="AV247" s="7"/>
      <c r="AW247" s="6">
        <v>47439.8</v>
      </c>
      <c r="AX247" s="6">
        <v>22523.5</v>
      </c>
      <c r="AY247" s="6">
        <v>44444.800000000003</v>
      </c>
      <c r="AZ247" s="6">
        <v>20004.099999999999</v>
      </c>
      <c r="BA247" s="6">
        <v>6667.1</v>
      </c>
      <c r="BB247" s="6">
        <v>2.04</v>
      </c>
      <c r="BC247" s="6">
        <v>1.03</v>
      </c>
      <c r="BD247" s="6">
        <v>0.36</v>
      </c>
      <c r="BE247" s="6">
        <v>0.06</v>
      </c>
      <c r="BF247" s="6">
        <v>18.565000000000001</v>
      </c>
      <c r="BG247" s="6">
        <v>12.218</v>
      </c>
      <c r="BH247" s="6">
        <v>130.69999999999999</v>
      </c>
      <c r="BI247" s="6">
        <v>470.8</v>
      </c>
      <c r="BJ247" s="6">
        <v>0.5</v>
      </c>
      <c r="BK247" s="6">
        <v>3807.3559999999998</v>
      </c>
      <c r="BL247" s="6">
        <v>24</v>
      </c>
      <c r="BM247" s="6">
        <v>0</v>
      </c>
      <c r="BN247" s="6">
        <v>0</v>
      </c>
      <c r="BO247" s="6">
        <v>6.6771797333333327E-2</v>
      </c>
      <c r="BP247" s="6">
        <v>0</v>
      </c>
    </row>
    <row r="248" spans="1:68" ht="12.5">
      <c r="A248" s="5">
        <v>41871</v>
      </c>
      <c r="B248" s="6">
        <v>2812.8</v>
      </c>
      <c r="C248" s="6">
        <v>1490.1</v>
      </c>
      <c r="D248" s="6">
        <v>4982.1000000000004</v>
      </c>
      <c r="E248" s="6"/>
      <c r="F248" s="6"/>
      <c r="G248" s="6"/>
      <c r="H248" s="6">
        <v>6.2</v>
      </c>
      <c r="I248" s="6">
        <v>3.8</v>
      </c>
      <c r="J248" s="6">
        <v>513287.2</v>
      </c>
      <c r="K248" s="6">
        <v>203725.8</v>
      </c>
      <c r="L248" s="6">
        <v>48892</v>
      </c>
      <c r="M248" s="6">
        <v>11.7</v>
      </c>
      <c r="N248" s="6">
        <v>18.899999999999999</v>
      </c>
      <c r="O248" s="6">
        <v>13889.7</v>
      </c>
      <c r="P248" s="6">
        <v>6448.1</v>
      </c>
      <c r="Q248" s="6">
        <v>166782.5</v>
      </c>
      <c r="R248" s="6">
        <v>133988.5</v>
      </c>
      <c r="S248" s="6">
        <v>84459</v>
      </c>
      <c r="T248" s="6">
        <v>71970.8</v>
      </c>
      <c r="U248" s="6">
        <v>91371.8</v>
      </c>
      <c r="V248" s="6">
        <v>61998.5</v>
      </c>
      <c r="W248" s="6">
        <v>9480.7000000000007</v>
      </c>
      <c r="X248" s="6">
        <v>7007.3</v>
      </c>
      <c r="Y248" s="6">
        <v>813953.5</v>
      </c>
      <c r="Z248" s="6">
        <v>424750.1</v>
      </c>
      <c r="AA248" s="6">
        <v>1388674.6</v>
      </c>
      <c r="AB248" s="6">
        <v>137306.4</v>
      </c>
      <c r="AC248" s="6">
        <v>305.39999999999998</v>
      </c>
      <c r="AD248" s="6">
        <v>14584.5</v>
      </c>
      <c r="AE248" s="6">
        <v>185386.3</v>
      </c>
      <c r="AF248" s="6">
        <v>100626.4</v>
      </c>
      <c r="AG248" s="6">
        <v>1399429</v>
      </c>
      <c r="AH248" s="6">
        <v>137562.79999999999</v>
      </c>
      <c r="AI248" s="6">
        <v>1047.5</v>
      </c>
      <c r="AJ248" s="6">
        <v>2514</v>
      </c>
      <c r="AK248" s="51">
        <v>13989.6</v>
      </c>
      <c r="AL248" s="51">
        <v>10562.7</v>
      </c>
      <c r="AM248" s="51">
        <v>51832.9</v>
      </c>
      <c r="AN248" s="51">
        <v>40665.9</v>
      </c>
      <c r="AO248" s="6">
        <v>13831.5</v>
      </c>
      <c r="AP248" s="6">
        <v>11201.2</v>
      </c>
      <c r="AQ248" s="51">
        <v>21527.5</v>
      </c>
      <c r="AR248" s="51">
        <v>8528.5</v>
      </c>
      <c r="AS248" s="6">
        <v>8.4</v>
      </c>
      <c r="AT248" s="6">
        <v>13.2</v>
      </c>
      <c r="AU248" s="7"/>
      <c r="AV248" s="7"/>
      <c r="AW248" s="6">
        <v>47573.2</v>
      </c>
      <c r="AX248" s="6">
        <v>22586.799999999999</v>
      </c>
      <c r="AY248" s="6">
        <v>44576.1</v>
      </c>
      <c r="AZ248" s="6">
        <v>20061.400000000001</v>
      </c>
      <c r="BA248" s="6">
        <v>6691.1</v>
      </c>
      <c r="BB248" s="6">
        <v>2.04</v>
      </c>
      <c r="BC248" s="6">
        <v>1.03</v>
      </c>
      <c r="BD248" s="6">
        <v>0.36</v>
      </c>
      <c r="BE248" s="6">
        <v>0.06</v>
      </c>
      <c r="BF248" s="6">
        <v>18.565000000000001</v>
      </c>
      <c r="BG248" s="6">
        <v>12.218</v>
      </c>
      <c r="BH248" s="6">
        <v>130.69999999999999</v>
      </c>
      <c r="BI248" s="6">
        <v>472.6</v>
      </c>
      <c r="BJ248" s="6">
        <v>0.5</v>
      </c>
      <c r="BK248" s="6">
        <v>3807.3559999999998</v>
      </c>
      <c r="BL248" s="6">
        <v>24</v>
      </c>
      <c r="BM248" s="6">
        <v>0</v>
      </c>
      <c r="BN248" s="6">
        <v>0</v>
      </c>
      <c r="BO248" s="6">
        <v>6.6771797333333327E-2</v>
      </c>
      <c r="BP248" s="6">
        <v>0</v>
      </c>
    </row>
    <row r="249" spans="1:68" ht="12.5">
      <c r="A249" s="5">
        <v>41872</v>
      </c>
      <c r="B249" s="6">
        <v>2812.8</v>
      </c>
      <c r="C249" s="6">
        <v>1490.1</v>
      </c>
      <c r="D249" s="6">
        <v>4982.1000000000004</v>
      </c>
      <c r="E249" s="6"/>
      <c r="F249" s="6"/>
      <c r="G249" s="6"/>
      <c r="H249" s="6">
        <v>6.2</v>
      </c>
      <c r="I249" s="6">
        <v>3.8</v>
      </c>
      <c r="J249" s="6">
        <v>513445.2</v>
      </c>
      <c r="K249" s="6">
        <v>203787.9</v>
      </c>
      <c r="L249" s="6">
        <v>48906</v>
      </c>
      <c r="M249" s="6">
        <v>11.9</v>
      </c>
      <c r="N249" s="6">
        <v>19.399999999999999</v>
      </c>
      <c r="O249" s="6">
        <v>13889.7</v>
      </c>
      <c r="P249" s="6">
        <v>6448.1</v>
      </c>
      <c r="Q249" s="6">
        <v>166816.29999999999</v>
      </c>
      <c r="R249" s="6">
        <v>134015</v>
      </c>
      <c r="S249" s="6">
        <v>84473.2</v>
      </c>
      <c r="T249" s="6">
        <v>71981.899999999994</v>
      </c>
      <c r="U249" s="6">
        <v>91391.8</v>
      </c>
      <c r="V249" s="6">
        <v>62011.199999999997</v>
      </c>
      <c r="W249" s="6">
        <v>9487</v>
      </c>
      <c r="X249" s="6">
        <v>7011.5</v>
      </c>
      <c r="Y249" s="6">
        <v>814160.2</v>
      </c>
      <c r="Z249" s="6">
        <v>424849.4</v>
      </c>
      <c r="AA249" s="6">
        <v>1388880.1</v>
      </c>
      <c r="AB249" s="6">
        <v>137330.4</v>
      </c>
      <c r="AC249" s="6">
        <v>305.39999999999998</v>
      </c>
      <c r="AD249" s="6">
        <v>14584.5</v>
      </c>
      <c r="AE249" s="6">
        <v>185524.2</v>
      </c>
      <c r="AF249" s="6">
        <v>100711.8</v>
      </c>
      <c r="AG249" s="6">
        <v>1399570</v>
      </c>
      <c r="AH249" s="6">
        <v>137586.79999999999</v>
      </c>
      <c r="AI249" s="6">
        <v>1047.5</v>
      </c>
      <c r="AJ249" s="6">
        <v>2514</v>
      </c>
      <c r="AK249" s="51">
        <v>13989.6</v>
      </c>
      <c r="AL249" s="51">
        <v>10562.7</v>
      </c>
      <c r="AM249" s="51">
        <v>51839.9</v>
      </c>
      <c r="AN249" s="51">
        <v>40670.800000000003</v>
      </c>
      <c r="AO249" s="6">
        <v>13853.8</v>
      </c>
      <c r="AP249" s="6">
        <v>11218.1</v>
      </c>
      <c r="AQ249" s="51">
        <v>21543.5</v>
      </c>
      <c r="AR249" s="51">
        <v>8535</v>
      </c>
      <c r="AS249" s="6">
        <v>8.4</v>
      </c>
      <c r="AT249" s="6">
        <v>13.2</v>
      </c>
      <c r="AU249" s="7"/>
      <c r="AV249" s="7"/>
      <c r="AW249" s="6">
        <v>47638.400000000001</v>
      </c>
      <c r="AX249" s="6">
        <v>22617.9</v>
      </c>
      <c r="AY249" s="6">
        <v>44636.7</v>
      </c>
      <c r="AZ249" s="6">
        <v>20088.8</v>
      </c>
      <c r="BA249" s="6">
        <v>6702.7</v>
      </c>
      <c r="BB249" s="6">
        <v>2.04</v>
      </c>
      <c r="BC249" s="6">
        <v>1.03</v>
      </c>
      <c r="BD249" s="6">
        <v>0.36</v>
      </c>
      <c r="BE249" s="6">
        <v>0.06</v>
      </c>
      <c r="BF249" s="6">
        <v>18.565000000000001</v>
      </c>
      <c r="BG249" s="6">
        <v>12.218</v>
      </c>
      <c r="BH249" s="6">
        <v>130.69999999999999</v>
      </c>
      <c r="BI249" s="6">
        <v>473.4</v>
      </c>
      <c r="BJ249" s="6">
        <v>0.5</v>
      </c>
      <c r="BK249" s="6">
        <v>3818.576</v>
      </c>
      <c r="BL249" s="6">
        <v>24</v>
      </c>
      <c r="BM249" s="6">
        <v>0</v>
      </c>
      <c r="BN249" s="6">
        <v>0</v>
      </c>
      <c r="BO249" s="6">
        <v>6.6891477333333338E-2</v>
      </c>
      <c r="BP249" s="6">
        <v>0</v>
      </c>
    </row>
    <row r="250" spans="1:68" ht="12.5">
      <c r="A250" s="5">
        <v>41873</v>
      </c>
      <c r="B250" s="6">
        <v>2812.8</v>
      </c>
      <c r="C250" s="6">
        <v>1490.1</v>
      </c>
      <c r="D250" s="6">
        <v>4982.1000000000004</v>
      </c>
      <c r="E250" s="6"/>
      <c r="F250" s="6"/>
      <c r="G250" s="6"/>
      <c r="H250" s="6">
        <v>6.2</v>
      </c>
      <c r="I250" s="6">
        <v>3.8</v>
      </c>
      <c r="J250" s="6">
        <v>513683.9</v>
      </c>
      <c r="K250" s="6">
        <v>203884.1</v>
      </c>
      <c r="L250" s="6">
        <v>48930</v>
      </c>
      <c r="M250" s="6">
        <v>11.9</v>
      </c>
      <c r="N250" s="6">
        <v>19.399999999999999</v>
      </c>
      <c r="O250" s="6">
        <v>13889.7</v>
      </c>
      <c r="P250" s="6">
        <v>6448.1</v>
      </c>
      <c r="Q250" s="6">
        <v>166848.1</v>
      </c>
      <c r="R250" s="6">
        <v>134040.6</v>
      </c>
      <c r="S250" s="6">
        <v>84490.9</v>
      </c>
      <c r="T250" s="6">
        <v>71995</v>
      </c>
      <c r="U250" s="6">
        <v>91411.3</v>
      </c>
      <c r="V250" s="6">
        <v>62024</v>
      </c>
      <c r="W250" s="6">
        <v>9493.2999999999993</v>
      </c>
      <c r="X250" s="6">
        <v>7015.9</v>
      </c>
      <c r="Y250" s="6">
        <v>814454.2</v>
      </c>
      <c r="Z250" s="6">
        <v>424992.6</v>
      </c>
      <c r="AA250" s="6">
        <v>1389173.8</v>
      </c>
      <c r="AB250" s="6">
        <v>137354.4</v>
      </c>
      <c r="AC250" s="6">
        <v>305.39999999999998</v>
      </c>
      <c r="AD250" s="6">
        <v>14584.5</v>
      </c>
      <c r="AE250" s="6">
        <v>185731.4</v>
      </c>
      <c r="AF250" s="6">
        <v>100827.5</v>
      </c>
      <c r="AG250" s="6">
        <v>1399779.1</v>
      </c>
      <c r="AH250" s="6">
        <v>137610.79999999999</v>
      </c>
      <c r="AI250" s="6">
        <v>1047.5</v>
      </c>
      <c r="AJ250" s="6">
        <v>2514</v>
      </c>
      <c r="AK250" s="51">
        <v>13989.6</v>
      </c>
      <c r="AL250" s="51">
        <v>10562.7</v>
      </c>
      <c r="AM250" s="51">
        <v>51849.9</v>
      </c>
      <c r="AN250" s="51">
        <v>40677.9</v>
      </c>
      <c r="AO250" s="6">
        <v>13871.9</v>
      </c>
      <c r="AP250" s="6">
        <v>11233.1</v>
      </c>
      <c r="AQ250" s="51">
        <v>21567.4</v>
      </c>
      <c r="AR250" s="51">
        <v>8544.5</v>
      </c>
      <c r="AS250" s="6">
        <v>8.4</v>
      </c>
      <c r="AT250" s="6">
        <v>13.2</v>
      </c>
      <c r="AU250" s="7"/>
      <c r="AV250" s="7"/>
      <c r="AW250" s="6">
        <v>47774.3</v>
      </c>
      <c r="AX250" s="6">
        <v>22682.6</v>
      </c>
      <c r="AY250" s="6">
        <v>44765.1</v>
      </c>
      <c r="AZ250" s="6">
        <v>20146.400000000001</v>
      </c>
      <c r="BA250" s="6">
        <v>6726.7</v>
      </c>
      <c r="BB250" s="6">
        <v>2.04</v>
      </c>
      <c r="BC250" s="6">
        <v>1.03</v>
      </c>
      <c r="BD250" s="6">
        <v>0.36</v>
      </c>
      <c r="BE250" s="6">
        <v>0.06</v>
      </c>
      <c r="BF250" s="6">
        <v>18.565000000000001</v>
      </c>
      <c r="BG250" s="6">
        <v>12.218</v>
      </c>
      <c r="BH250" s="6">
        <v>130.69999999999999</v>
      </c>
      <c r="BI250" s="6">
        <v>474.2</v>
      </c>
      <c r="BJ250" s="6">
        <v>0.5</v>
      </c>
      <c r="BK250" s="6">
        <v>3818.576</v>
      </c>
      <c r="BL250" s="6">
        <v>24</v>
      </c>
      <c r="BM250" s="6">
        <v>0</v>
      </c>
      <c r="BN250" s="6">
        <v>0</v>
      </c>
      <c r="BO250" s="6">
        <v>6.6891477333333338E-2</v>
      </c>
      <c r="BP250" s="6">
        <v>0</v>
      </c>
    </row>
    <row r="251" spans="1:68" ht="12.5">
      <c r="A251" s="5">
        <v>41874</v>
      </c>
      <c r="B251" s="6">
        <v>2812.8</v>
      </c>
      <c r="C251" s="6">
        <v>1490.1</v>
      </c>
      <c r="D251" s="6">
        <v>4982.1000000000004</v>
      </c>
      <c r="E251" s="6"/>
      <c r="F251" s="6"/>
      <c r="G251" s="6"/>
      <c r="H251" s="6">
        <v>6.2</v>
      </c>
      <c r="I251" s="6">
        <v>3.8</v>
      </c>
      <c r="J251" s="6">
        <v>513923.6</v>
      </c>
      <c r="K251" s="6">
        <v>203980.3</v>
      </c>
      <c r="L251" s="6">
        <v>48954</v>
      </c>
      <c r="M251" s="6">
        <v>11.9</v>
      </c>
      <c r="N251" s="6">
        <v>19.399999999999999</v>
      </c>
      <c r="O251" s="6">
        <v>13889.7</v>
      </c>
      <c r="P251" s="6">
        <v>6448.1</v>
      </c>
      <c r="Q251" s="6">
        <v>166879.9</v>
      </c>
      <c r="R251" s="6">
        <v>134066.29999999999</v>
      </c>
      <c r="S251" s="6">
        <v>84506.7</v>
      </c>
      <c r="T251" s="6">
        <v>72007.199999999997</v>
      </c>
      <c r="U251" s="6">
        <v>91431.2</v>
      </c>
      <c r="V251" s="6">
        <v>62037.4</v>
      </c>
      <c r="W251" s="6">
        <v>9499.1</v>
      </c>
      <c r="X251" s="6">
        <v>7020</v>
      </c>
      <c r="Y251" s="6">
        <v>814728.2</v>
      </c>
      <c r="Z251" s="6">
        <v>425130.2</v>
      </c>
      <c r="AA251" s="6">
        <v>1389442.8</v>
      </c>
      <c r="AB251" s="6">
        <v>137378.4</v>
      </c>
      <c r="AC251" s="6">
        <v>305.39999999999998</v>
      </c>
      <c r="AD251" s="6">
        <v>14584.5</v>
      </c>
      <c r="AE251" s="6">
        <v>185949.2</v>
      </c>
      <c r="AF251" s="6">
        <v>100944.2</v>
      </c>
      <c r="AG251" s="6">
        <v>1399999.2</v>
      </c>
      <c r="AH251" s="6">
        <v>137634.79999999999</v>
      </c>
      <c r="AI251" s="6">
        <v>1047.5</v>
      </c>
      <c r="AJ251" s="6">
        <v>2514</v>
      </c>
      <c r="AK251" s="51">
        <v>13989.6</v>
      </c>
      <c r="AL251" s="51">
        <v>10562.7</v>
      </c>
      <c r="AM251" s="51">
        <v>51859.199999999997</v>
      </c>
      <c r="AN251" s="51">
        <v>40684.300000000003</v>
      </c>
      <c r="AO251" s="6">
        <v>13890</v>
      </c>
      <c r="AP251" s="6">
        <v>11247.9</v>
      </c>
      <c r="AQ251" s="51">
        <v>21585</v>
      </c>
      <c r="AR251" s="51">
        <v>8551.6</v>
      </c>
      <c r="AS251" s="6">
        <v>8.4</v>
      </c>
      <c r="AT251" s="6">
        <v>13.2</v>
      </c>
      <c r="AU251" s="7"/>
      <c r="AV251" s="7"/>
      <c r="AW251" s="6">
        <v>47908.2</v>
      </c>
      <c r="AX251" s="6">
        <v>22746.3</v>
      </c>
      <c r="AY251" s="6">
        <v>44891.8</v>
      </c>
      <c r="AZ251" s="6">
        <v>20203.400000000001</v>
      </c>
      <c r="BA251" s="6">
        <v>6750.7</v>
      </c>
      <c r="BB251" s="6">
        <v>2.04</v>
      </c>
      <c r="BC251" s="6">
        <v>1.03</v>
      </c>
      <c r="BD251" s="6">
        <v>0.36</v>
      </c>
      <c r="BE251" s="6">
        <v>0.06</v>
      </c>
      <c r="BF251" s="6">
        <v>18.565000000000001</v>
      </c>
      <c r="BG251" s="6">
        <v>12.218</v>
      </c>
      <c r="BH251" s="6">
        <v>130.69999999999999</v>
      </c>
      <c r="BI251" s="6">
        <v>474.7</v>
      </c>
      <c r="BJ251" s="6">
        <v>0.5</v>
      </c>
      <c r="BK251" s="6">
        <v>3821.5680000000002</v>
      </c>
      <c r="BL251" s="6">
        <v>24</v>
      </c>
      <c r="BM251" s="6">
        <v>0</v>
      </c>
      <c r="BN251" s="6">
        <v>0</v>
      </c>
      <c r="BO251" s="6">
        <v>6.6923391999999998E-2</v>
      </c>
      <c r="BP251" s="6">
        <v>0</v>
      </c>
    </row>
    <row r="252" spans="1:68" ht="12.5">
      <c r="A252" s="5">
        <v>41875</v>
      </c>
      <c r="B252" s="6">
        <v>2812.8</v>
      </c>
      <c r="C252" s="6">
        <v>1490.1</v>
      </c>
      <c r="D252" s="6">
        <v>4982.1000000000004</v>
      </c>
      <c r="E252" s="6"/>
      <c r="F252" s="6"/>
      <c r="G252" s="6"/>
      <c r="H252" s="6">
        <v>6.2</v>
      </c>
      <c r="I252" s="6">
        <v>3.8</v>
      </c>
      <c r="J252" s="6">
        <v>514158.1</v>
      </c>
      <c r="K252" s="6">
        <v>204074.9</v>
      </c>
      <c r="L252" s="6">
        <v>48978</v>
      </c>
      <c r="M252" s="6">
        <v>11.9</v>
      </c>
      <c r="N252" s="6">
        <v>19.399999999999999</v>
      </c>
      <c r="O252" s="6">
        <v>13889.7</v>
      </c>
      <c r="P252" s="6">
        <v>6448.1</v>
      </c>
      <c r="Q252" s="6">
        <v>166911.29999999999</v>
      </c>
      <c r="R252" s="6">
        <v>134091.6</v>
      </c>
      <c r="S252" s="6">
        <v>84524.800000000003</v>
      </c>
      <c r="T252" s="6">
        <v>72020.5</v>
      </c>
      <c r="U252" s="6">
        <v>91450.9</v>
      </c>
      <c r="V252" s="6">
        <v>62050.9</v>
      </c>
      <c r="W252" s="6">
        <v>9505</v>
      </c>
      <c r="X252" s="6">
        <v>7024.2</v>
      </c>
      <c r="Y252" s="6">
        <v>815008.3</v>
      </c>
      <c r="Z252" s="6">
        <v>425268.4</v>
      </c>
      <c r="AA252" s="6">
        <v>1389711.9</v>
      </c>
      <c r="AB252" s="6">
        <v>137402.4</v>
      </c>
      <c r="AC252" s="6">
        <v>305.39999999999998</v>
      </c>
      <c r="AD252" s="6">
        <v>14584.5</v>
      </c>
      <c r="AE252" s="6">
        <v>186165.6</v>
      </c>
      <c r="AF252" s="6">
        <v>101062.8</v>
      </c>
      <c r="AG252" s="6">
        <v>1400217.5</v>
      </c>
      <c r="AH252" s="6">
        <v>137658.79999999999</v>
      </c>
      <c r="AI252" s="6">
        <v>1047.5</v>
      </c>
      <c r="AJ252" s="6">
        <v>2514</v>
      </c>
      <c r="AK252" s="51">
        <v>13989.6</v>
      </c>
      <c r="AL252" s="51">
        <v>10562.7</v>
      </c>
      <c r="AM252" s="51">
        <v>51868.6</v>
      </c>
      <c r="AN252" s="51">
        <v>40691</v>
      </c>
      <c r="AO252" s="6">
        <v>13908</v>
      </c>
      <c r="AP252" s="6">
        <v>11262.7</v>
      </c>
      <c r="AQ252" s="51">
        <v>21611.5</v>
      </c>
      <c r="AR252" s="51">
        <v>8562.2000000000007</v>
      </c>
      <c r="AS252" s="6">
        <v>8.4</v>
      </c>
      <c r="AT252" s="6">
        <v>13.2</v>
      </c>
      <c r="AU252" s="7"/>
      <c r="AV252" s="7"/>
      <c r="AW252" s="6">
        <v>48042.400000000001</v>
      </c>
      <c r="AX252" s="6">
        <v>22810</v>
      </c>
      <c r="AY252" s="6">
        <v>45019.7</v>
      </c>
      <c r="AZ252" s="6">
        <v>20260.7</v>
      </c>
      <c r="BA252" s="6">
        <v>6774.7</v>
      </c>
      <c r="BB252" s="6">
        <v>2.04</v>
      </c>
      <c r="BC252" s="6">
        <v>1.03</v>
      </c>
      <c r="BD252" s="6">
        <v>0.36</v>
      </c>
      <c r="BE252" s="6">
        <v>0.06</v>
      </c>
      <c r="BF252" s="6">
        <v>18.565000000000001</v>
      </c>
      <c r="BG252" s="6">
        <v>12.218</v>
      </c>
      <c r="BH252" s="6">
        <v>130.69999999999999</v>
      </c>
      <c r="BI252" s="6">
        <v>474.7</v>
      </c>
      <c r="BJ252" s="6">
        <v>0.5</v>
      </c>
      <c r="BK252" s="6">
        <v>3817.08</v>
      </c>
      <c r="BL252" s="6">
        <v>24</v>
      </c>
      <c r="BM252" s="6">
        <v>0</v>
      </c>
      <c r="BN252" s="6">
        <v>9.9999999999909051E-2</v>
      </c>
      <c r="BO252" s="6">
        <v>6.6875520000000008E-2</v>
      </c>
      <c r="BP252" s="6">
        <v>0.78199999999928882</v>
      </c>
    </row>
    <row r="253" spans="1:68" ht="12.5">
      <c r="A253" s="5">
        <v>41876</v>
      </c>
      <c r="B253" s="6">
        <v>2813.8</v>
      </c>
      <c r="C253" s="6">
        <v>1490.6</v>
      </c>
      <c r="D253" s="6">
        <v>4983.3999999999996</v>
      </c>
      <c r="E253" s="6"/>
      <c r="F253" s="6"/>
      <c r="G253" s="6"/>
      <c r="H253" s="6">
        <v>6.2</v>
      </c>
      <c r="I253" s="6">
        <v>3.8</v>
      </c>
      <c r="J253" s="6">
        <v>514396</v>
      </c>
      <c r="K253" s="6">
        <v>204170</v>
      </c>
      <c r="L253" s="6">
        <v>49002</v>
      </c>
      <c r="M253" s="6">
        <v>11.9</v>
      </c>
      <c r="N253" s="6">
        <v>19.399999999999999</v>
      </c>
      <c r="O253" s="6">
        <v>13889.7</v>
      </c>
      <c r="P253" s="6">
        <v>6448.1</v>
      </c>
      <c r="Q253" s="6">
        <v>166942.39999999999</v>
      </c>
      <c r="R253" s="6">
        <v>134116.5</v>
      </c>
      <c r="S253" s="6">
        <v>84541.3</v>
      </c>
      <c r="T253" s="6">
        <v>72032.600000000006</v>
      </c>
      <c r="U253" s="6">
        <v>91469.4</v>
      </c>
      <c r="V253" s="6">
        <v>62063.3</v>
      </c>
      <c r="W253" s="6">
        <v>9510.7000000000007</v>
      </c>
      <c r="X253" s="6">
        <v>7028.2</v>
      </c>
      <c r="Y253" s="6">
        <v>815289.5</v>
      </c>
      <c r="Z253" s="6">
        <v>425401.4</v>
      </c>
      <c r="AA253" s="6">
        <v>1389978.5</v>
      </c>
      <c r="AB253" s="6">
        <v>137426.4</v>
      </c>
      <c r="AC253" s="6">
        <v>305.39999999999998</v>
      </c>
      <c r="AD253" s="6">
        <v>14584.5</v>
      </c>
      <c r="AE253" s="6">
        <v>186379.2</v>
      </c>
      <c r="AF253" s="6">
        <v>101183.1</v>
      </c>
      <c r="AG253" s="6">
        <v>1400433.1</v>
      </c>
      <c r="AH253" s="6">
        <v>137682.79999999999</v>
      </c>
      <c r="AI253" s="6">
        <v>1047.5</v>
      </c>
      <c r="AJ253" s="6">
        <v>2514</v>
      </c>
      <c r="AK253" s="51">
        <v>13989.6</v>
      </c>
      <c r="AL253" s="51">
        <v>10562.7</v>
      </c>
      <c r="AM253" s="51">
        <v>51878</v>
      </c>
      <c r="AN253" s="51">
        <v>40697.4</v>
      </c>
      <c r="AO253" s="6">
        <v>13925.9</v>
      </c>
      <c r="AP253" s="6">
        <v>11277.4</v>
      </c>
      <c r="AQ253" s="51">
        <v>21635.7</v>
      </c>
      <c r="AR253" s="51">
        <v>8571.9</v>
      </c>
      <c r="AS253" s="6">
        <v>8.4</v>
      </c>
      <c r="AT253" s="6">
        <v>13.2</v>
      </c>
      <c r="AU253" s="7"/>
      <c r="AV253" s="7"/>
      <c r="AW253" s="6">
        <v>48176.800000000003</v>
      </c>
      <c r="AX253" s="6">
        <v>22873.8</v>
      </c>
      <c r="AY253" s="6">
        <v>45147.6</v>
      </c>
      <c r="AZ253" s="6">
        <v>20317.8</v>
      </c>
      <c r="BA253" s="6">
        <v>6798.7</v>
      </c>
      <c r="BB253" s="6">
        <v>2.04</v>
      </c>
      <c r="BC253" s="6">
        <v>1.03</v>
      </c>
      <c r="BD253" s="6">
        <v>0.36</v>
      </c>
      <c r="BE253" s="6">
        <v>0.06</v>
      </c>
      <c r="BF253" s="6">
        <v>18.565000000000001</v>
      </c>
      <c r="BG253" s="6">
        <v>12.218</v>
      </c>
      <c r="BH253" s="6">
        <v>130.69999999999999</v>
      </c>
      <c r="BI253" s="6">
        <v>474.7</v>
      </c>
      <c r="BJ253" s="6">
        <v>0.5</v>
      </c>
      <c r="BK253" s="6">
        <v>3816.3320000000003</v>
      </c>
      <c r="BL253" s="6">
        <v>24</v>
      </c>
      <c r="BM253" s="6">
        <v>0</v>
      </c>
      <c r="BN253" s="6">
        <v>0</v>
      </c>
      <c r="BO253" s="6">
        <v>6.6867541333333336E-2</v>
      </c>
      <c r="BP253" s="6">
        <v>0</v>
      </c>
    </row>
    <row r="254" spans="1:68" ht="12.5">
      <c r="A254" s="5">
        <v>41877</v>
      </c>
      <c r="B254" s="6">
        <v>2813.8</v>
      </c>
      <c r="C254" s="6">
        <v>1490.6</v>
      </c>
      <c r="D254" s="6">
        <v>4983.3999999999996</v>
      </c>
      <c r="E254" s="6"/>
      <c r="F254" s="6"/>
      <c r="G254" s="6"/>
      <c r="H254" s="6">
        <v>6.2</v>
      </c>
      <c r="I254" s="6">
        <v>3.8</v>
      </c>
      <c r="J254" s="6">
        <v>514636.5</v>
      </c>
      <c r="K254" s="6">
        <v>204266.3</v>
      </c>
      <c r="L254" s="6">
        <v>49026</v>
      </c>
      <c r="M254" s="6">
        <v>11.9</v>
      </c>
      <c r="N254" s="6">
        <v>19.399999999999999</v>
      </c>
      <c r="O254" s="6">
        <v>13889.7</v>
      </c>
      <c r="P254" s="6">
        <v>6448.1</v>
      </c>
      <c r="Q254" s="6">
        <v>166971.5</v>
      </c>
      <c r="R254" s="6">
        <v>134139.79999999999</v>
      </c>
      <c r="S254" s="6">
        <v>84557.1</v>
      </c>
      <c r="T254" s="6">
        <v>72044.399999999994</v>
      </c>
      <c r="U254" s="6">
        <v>91488.6</v>
      </c>
      <c r="V254" s="6">
        <v>62076</v>
      </c>
      <c r="W254" s="6">
        <v>9516.2999999999993</v>
      </c>
      <c r="X254" s="6">
        <v>7032.3</v>
      </c>
      <c r="Y254" s="6">
        <v>815569.8</v>
      </c>
      <c r="Z254" s="6">
        <v>425533</v>
      </c>
      <c r="AA254" s="6">
        <v>1390251.7</v>
      </c>
      <c r="AB254" s="6">
        <v>137450.4</v>
      </c>
      <c r="AC254" s="6">
        <v>305.39999999999998</v>
      </c>
      <c r="AD254" s="6">
        <v>14584.5</v>
      </c>
      <c r="AE254" s="6">
        <v>186595.3</v>
      </c>
      <c r="AF254" s="6">
        <v>101304.8</v>
      </c>
      <c r="AG254" s="6">
        <v>1400651.3</v>
      </c>
      <c r="AH254" s="6">
        <v>137706.79999999999</v>
      </c>
      <c r="AI254" s="6">
        <v>1047.5</v>
      </c>
      <c r="AJ254" s="6">
        <v>2514</v>
      </c>
      <c r="AK254" s="51">
        <v>13989.6</v>
      </c>
      <c r="AL254" s="51">
        <v>10562.7</v>
      </c>
      <c r="AM254" s="51">
        <v>51886.7</v>
      </c>
      <c r="AN254" s="51">
        <v>40703.4</v>
      </c>
      <c r="AO254" s="6">
        <v>13944</v>
      </c>
      <c r="AP254" s="6">
        <v>11292.2</v>
      </c>
      <c r="AQ254" s="51">
        <v>21655.7</v>
      </c>
      <c r="AR254" s="51">
        <v>8579.9</v>
      </c>
      <c r="AS254" s="6">
        <v>8.4</v>
      </c>
      <c r="AT254" s="6">
        <v>13.2</v>
      </c>
      <c r="AU254" s="7"/>
      <c r="AV254" s="7"/>
      <c r="AW254" s="6">
        <v>48316.7</v>
      </c>
      <c r="AX254" s="6">
        <v>22939.4</v>
      </c>
      <c r="AY254" s="6">
        <v>45281.4</v>
      </c>
      <c r="AZ254" s="6">
        <v>20377.3</v>
      </c>
      <c r="BA254" s="6">
        <v>6822.7</v>
      </c>
      <c r="BB254" s="6">
        <v>2.04</v>
      </c>
      <c r="BC254" s="6">
        <v>1.03</v>
      </c>
      <c r="BD254" s="6">
        <v>0.36</v>
      </c>
      <c r="BE254" s="6">
        <v>0.06</v>
      </c>
      <c r="BF254" s="6">
        <v>18.565000000000001</v>
      </c>
      <c r="BG254" s="6">
        <v>12.218</v>
      </c>
      <c r="BH254" s="6">
        <v>130.69999999999999</v>
      </c>
      <c r="BI254" s="6">
        <v>474.7</v>
      </c>
      <c r="BJ254" s="6">
        <v>0.5</v>
      </c>
      <c r="BK254" s="6">
        <v>3817.08</v>
      </c>
      <c r="BL254" s="6">
        <v>24</v>
      </c>
      <c r="BM254" s="6">
        <v>0</v>
      </c>
      <c r="BN254" s="6">
        <v>0</v>
      </c>
      <c r="BO254" s="6">
        <v>6.6875520000000008E-2</v>
      </c>
      <c r="BP254" s="6">
        <v>0</v>
      </c>
    </row>
    <row r="255" spans="1:68" ht="12.5">
      <c r="A255" s="5">
        <v>41878</v>
      </c>
      <c r="B255" s="6">
        <v>2813.8</v>
      </c>
      <c r="C255" s="6">
        <v>1490.6</v>
      </c>
      <c r="D255" s="6">
        <v>4983.3999999999996</v>
      </c>
      <c r="E255" s="6"/>
      <c r="F255" s="6"/>
      <c r="G255" s="6"/>
      <c r="H255" s="6">
        <v>6.2</v>
      </c>
      <c r="I255" s="6">
        <v>3.8</v>
      </c>
      <c r="J255" s="6">
        <v>514828.3</v>
      </c>
      <c r="K255" s="6">
        <v>204344.1</v>
      </c>
      <c r="L255" s="6">
        <v>49046</v>
      </c>
      <c r="M255" s="6">
        <v>12.1</v>
      </c>
      <c r="N255" s="6">
        <v>19.7</v>
      </c>
      <c r="O255" s="6">
        <v>13889.7</v>
      </c>
      <c r="P255" s="6">
        <v>6448.1</v>
      </c>
      <c r="Q255" s="6">
        <v>167000.20000000001</v>
      </c>
      <c r="R255" s="6">
        <v>134162.79999999999</v>
      </c>
      <c r="S255" s="6">
        <v>84573.9</v>
      </c>
      <c r="T255" s="6">
        <v>72056.899999999994</v>
      </c>
      <c r="U255" s="6">
        <v>91508.6</v>
      </c>
      <c r="V255" s="6">
        <v>62089.4</v>
      </c>
      <c r="W255" s="6">
        <v>9522.1</v>
      </c>
      <c r="X255" s="6">
        <v>7036.4</v>
      </c>
      <c r="Y255" s="6">
        <v>815800.1</v>
      </c>
      <c r="Z255" s="6">
        <v>425655</v>
      </c>
      <c r="AA255" s="6">
        <v>1390484.4</v>
      </c>
      <c r="AB255" s="6">
        <v>137474.4</v>
      </c>
      <c r="AC255" s="6">
        <v>305.39999999999998</v>
      </c>
      <c r="AD255" s="6">
        <v>14584.5</v>
      </c>
      <c r="AE255" s="6">
        <v>186786.3</v>
      </c>
      <c r="AF255" s="6">
        <v>101406</v>
      </c>
      <c r="AG255" s="6">
        <v>1400845.3</v>
      </c>
      <c r="AH255" s="6">
        <v>137730.79999999999</v>
      </c>
      <c r="AI255" s="6">
        <v>1047.5</v>
      </c>
      <c r="AJ255" s="6">
        <v>2514</v>
      </c>
      <c r="AK255" s="51">
        <v>13989.6</v>
      </c>
      <c r="AL255" s="51">
        <v>10562.7</v>
      </c>
      <c r="AM255" s="51">
        <v>51896.3</v>
      </c>
      <c r="AN255" s="51">
        <v>40710</v>
      </c>
      <c r="AO255" s="6">
        <v>13963.4</v>
      </c>
      <c r="AP255" s="6">
        <v>11307.8</v>
      </c>
      <c r="AQ255" s="51">
        <v>21675.3</v>
      </c>
      <c r="AR255" s="51">
        <v>8587.6</v>
      </c>
      <c r="AS255" s="6">
        <v>8.5</v>
      </c>
      <c r="AT255" s="6">
        <v>13.4</v>
      </c>
      <c r="AU255" s="7"/>
      <c r="AV255" s="7"/>
      <c r="AW255" s="6">
        <v>48426.400000000001</v>
      </c>
      <c r="AX255" s="6">
        <v>22991.3</v>
      </c>
      <c r="AY255" s="6">
        <v>45383.4</v>
      </c>
      <c r="AZ255" s="6">
        <v>20423.099999999999</v>
      </c>
      <c r="BA255" s="6">
        <v>6840.8</v>
      </c>
      <c r="BB255" s="6">
        <v>2.04</v>
      </c>
      <c r="BC255" s="6">
        <v>1.03</v>
      </c>
      <c r="BD255" s="6">
        <v>0.36</v>
      </c>
      <c r="BE255" s="6">
        <v>0.06</v>
      </c>
      <c r="BF255" s="6">
        <v>18.667000000000002</v>
      </c>
      <c r="BG255" s="6">
        <v>12.291</v>
      </c>
      <c r="BH255" s="6">
        <v>131.30000000000001</v>
      </c>
      <c r="BI255" s="6">
        <v>474.7</v>
      </c>
      <c r="BJ255" s="6">
        <v>0.5</v>
      </c>
      <c r="BK255" s="6">
        <v>3821.5680000000002</v>
      </c>
      <c r="BL255" s="6">
        <v>24</v>
      </c>
      <c r="BM255" s="6">
        <v>0</v>
      </c>
      <c r="BN255" s="6">
        <v>0</v>
      </c>
      <c r="BO255" s="6">
        <v>6.6923391999999998E-2</v>
      </c>
      <c r="BP255" s="6">
        <v>0</v>
      </c>
    </row>
    <row r="256" spans="1:68" ht="12.5">
      <c r="A256" s="5">
        <v>41879</v>
      </c>
      <c r="B256" s="6">
        <v>2813.8</v>
      </c>
      <c r="C256" s="6">
        <v>1490.6</v>
      </c>
      <c r="D256" s="6">
        <v>4983.3999999999996</v>
      </c>
      <c r="E256" s="6"/>
      <c r="F256" s="6"/>
      <c r="G256" s="6"/>
      <c r="H256" s="6">
        <v>6.2</v>
      </c>
      <c r="I256" s="6">
        <v>3.8</v>
      </c>
      <c r="J256" s="6">
        <v>515064.5</v>
      </c>
      <c r="K256" s="6">
        <v>204439.3</v>
      </c>
      <c r="L256" s="6">
        <v>49070</v>
      </c>
      <c r="M256" s="6">
        <v>12.1</v>
      </c>
      <c r="N256" s="6">
        <v>19.7</v>
      </c>
      <c r="O256" s="6">
        <v>13889.7</v>
      </c>
      <c r="P256" s="6">
        <v>6448.1</v>
      </c>
      <c r="Q256" s="6">
        <v>167028.79999999999</v>
      </c>
      <c r="R256" s="6">
        <v>134185.60000000001</v>
      </c>
      <c r="S256" s="6">
        <v>84590.8</v>
      </c>
      <c r="T256" s="6">
        <v>72069.3</v>
      </c>
      <c r="U256" s="6">
        <v>91527.7</v>
      </c>
      <c r="V256" s="6">
        <v>62102.2</v>
      </c>
      <c r="W256" s="6">
        <v>9527.6</v>
      </c>
      <c r="X256" s="6">
        <v>7040.5</v>
      </c>
      <c r="Y256" s="6">
        <v>816097.8</v>
      </c>
      <c r="Z256" s="6">
        <v>425794.8</v>
      </c>
      <c r="AA256" s="6">
        <v>1390784.3</v>
      </c>
      <c r="AB256" s="6">
        <v>137498.4</v>
      </c>
      <c r="AC256" s="6">
        <v>305.39999999999998</v>
      </c>
      <c r="AD256" s="6">
        <v>14584.5</v>
      </c>
      <c r="AE256" s="6">
        <v>186980.8</v>
      </c>
      <c r="AF256" s="6">
        <v>101519.8</v>
      </c>
      <c r="AG256" s="6">
        <v>1401042.4</v>
      </c>
      <c r="AH256" s="6">
        <v>137754.79999999999</v>
      </c>
      <c r="AI256" s="6">
        <v>1047.5</v>
      </c>
      <c r="AJ256" s="6">
        <v>2514</v>
      </c>
      <c r="AK256" s="51">
        <v>13989.6</v>
      </c>
      <c r="AL256" s="51">
        <v>10562.7</v>
      </c>
      <c r="AM256" s="51">
        <v>51905.8</v>
      </c>
      <c r="AN256" s="51">
        <v>40716.5</v>
      </c>
      <c r="AO256" s="6">
        <v>13982.3</v>
      </c>
      <c r="AP256" s="6">
        <v>11323.2</v>
      </c>
      <c r="AQ256" s="51">
        <v>21698.1</v>
      </c>
      <c r="AR256" s="51">
        <v>8596.7000000000007</v>
      </c>
      <c r="AS256" s="6">
        <v>8.5</v>
      </c>
      <c r="AT256" s="6">
        <v>13.4</v>
      </c>
      <c r="AU256" s="7"/>
      <c r="AV256" s="7"/>
      <c r="AW256" s="6">
        <v>48562.2</v>
      </c>
      <c r="AX256" s="6">
        <v>23055.7</v>
      </c>
      <c r="AY256" s="6">
        <v>45512.7</v>
      </c>
      <c r="AZ256" s="6">
        <v>20481.099999999999</v>
      </c>
      <c r="BA256" s="6">
        <v>6864.8</v>
      </c>
      <c r="BB256" s="6">
        <v>2.04</v>
      </c>
      <c r="BC256" s="6">
        <v>1.03</v>
      </c>
      <c r="BD256" s="6">
        <v>0.36</v>
      </c>
      <c r="BE256" s="6">
        <v>0.06</v>
      </c>
      <c r="BF256" s="6">
        <v>18.667000000000002</v>
      </c>
      <c r="BG256" s="6">
        <v>12.291</v>
      </c>
      <c r="BH256" s="6">
        <v>131.30000000000001</v>
      </c>
      <c r="BI256" s="6">
        <v>474.7</v>
      </c>
      <c r="BJ256" s="6">
        <v>0.5</v>
      </c>
      <c r="BK256" s="6">
        <v>3817.08</v>
      </c>
      <c r="BL256" s="6">
        <v>24</v>
      </c>
      <c r="BM256" s="6">
        <v>0</v>
      </c>
      <c r="BN256" s="6">
        <v>9.9999999999909051E-2</v>
      </c>
      <c r="BO256" s="6">
        <v>6.6875520000000008E-2</v>
      </c>
      <c r="BP256" s="6">
        <v>0.78199999999928882</v>
      </c>
    </row>
    <row r="257" spans="1:68" ht="12.5">
      <c r="A257" s="5">
        <v>41880</v>
      </c>
      <c r="B257" s="6">
        <v>2813.8</v>
      </c>
      <c r="C257" s="6">
        <v>1490.6</v>
      </c>
      <c r="D257" s="6">
        <v>4983.3999999999996</v>
      </c>
      <c r="E257" s="6"/>
      <c r="F257" s="6"/>
      <c r="G257" s="6"/>
      <c r="H257" s="6">
        <v>6.2</v>
      </c>
      <c r="I257" s="6">
        <v>3.8</v>
      </c>
      <c r="J257" s="6">
        <v>515296.6</v>
      </c>
      <c r="K257" s="6">
        <v>204532.3</v>
      </c>
      <c r="L257" s="6">
        <v>49094</v>
      </c>
      <c r="M257" s="6">
        <v>12.1</v>
      </c>
      <c r="N257" s="6">
        <v>19.7</v>
      </c>
      <c r="O257" s="6">
        <v>13889.7</v>
      </c>
      <c r="P257" s="6">
        <v>6448.1</v>
      </c>
      <c r="Q257" s="6">
        <v>167057.60000000001</v>
      </c>
      <c r="R257" s="6">
        <v>134208.6</v>
      </c>
      <c r="S257" s="6">
        <v>84609.8</v>
      </c>
      <c r="T257" s="6">
        <v>72082.8</v>
      </c>
      <c r="U257" s="6">
        <v>91546.6</v>
      </c>
      <c r="V257" s="6">
        <v>62115.1</v>
      </c>
      <c r="W257" s="6">
        <v>9533.2000000000007</v>
      </c>
      <c r="X257" s="6">
        <v>7044.5</v>
      </c>
      <c r="Y257" s="6">
        <v>816404.7</v>
      </c>
      <c r="Z257" s="6">
        <v>425952.8</v>
      </c>
      <c r="AA257" s="6">
        <v>1391092.1</v>
      </c>
      <c r="AB257" s="6">
        <v>137522.4</v>
      </c>
      <c r="AC257" s="6">
        <v>305.39999999999998</v>
      </c>
      <c r="AD257" s="6">
        <v>14584.5</v>
      </c>
      <c r="AE257" s="6">
        <v>187171.9</v>
      </c>
      <c r="AF257" s="6">
        <v>101617.9</v>
      </c>
      <c r="AG257" s="6">
        <v>1401235.7</v>
      </c>
      <c r="AH257" s="6">
        <v>137778.79999999999</v>
      </c>
      <c r="AI257" s="6">
        <v>1047.5</v>
      </c>
      <c r="AJ257" s="6">
        <v>2514</v>
      </c>
      <c r="AK257" s="51">
        <v>13989.6</v>
      </c>
      <c r="AL257" s="51">
        <v>10562.7</v>
      </c>
      <c r="AM257" s="51">
        <v>51916.6</v>
      </c>
      <c r="AN257" s="51">
        <v>40724.1</v>
      </c>
      <c r="AO257" s="6">
        <v>14000.9</v>
      </c>
      <c r="AP257" s="6">
        <v>11338.2</v>
      </c>
      <c r="AQ257" s="51">
        <v>21730.1</v>
      </c>
      <c r="AR257" s="51">
        <v>8609.2999999999993</v>
      </c>
      <c r="AS257" s="6">
        <v>8.5</v>
      </c>
      <c r="AT257" s="6">
        <v>13.4</v>
      </c>
      <c r="AU257" s="7"/>
      <c r="AV257" s="7"/>
      <c r="AW257" s="6">
        <v>48695.199999999997</v>
      </c>
      <c r="AX257" s="6">
        <v>23118.5</v>
      </c>
      <c r="AY257" s="6">
        <v>45642</v>
      </c>
      <c r="AZ257" s="6">
        <v>20539.2</v>
      </c>
      <c r="BA257" s="6">
        <v>6888.8</v>
      </c>
      <c r="BB257" s="6">
        <v>2.04</v>
      </c>
      <c r="BC257" s="6">
        <v>1.03</v>
      </c>
      <c r="BD257" s="6">
        <v>0.36</v>
      </c>
      <c r="BE257" s="6">
        <v>0.06</v>
      </c>
      <c r="BF257" s="6">
        <v>18.667000000000002</v>
      </c>
      <c r="BG257" s="6">
        <v>12.291</v>
      </c>
      <c r="BH257" s="6">
        <v>131.30000000000001</v>
      </c>
      <c r="BI257" s="6">
        <v>474.7</v>
      </c>
      <c r="BJ257" s="6">
        <v>0.5</v>
      </c>
      <c r="BK257" s="6">
        <v>3824.5599999999995</v>
      </c>
      <c r="BL257" s="6">
        <v>24</v>
      </c>
      <c r="BM257" s="6">
        <v>0</v>
      </c>
      <c r="BN257" s="6">
        <v>0</v>
      </c>
      <c r="BO257" s="6">
        <v>6.6955306666666672E-2</v>
      </c>
      <c r="BP257" s="6">
        <v>0</v>
      </c>
    </row>
    <row r="258" spans="1:68" ht="12.5">
      <c r="A258" s="5">
        <v>41881</v>
      </c>
      <c r="B258" s="6">
        <v>2813.8</v>
      </c>
      <c r="C258" s="6">
        <v>1490.6</v>
      </c>
      <c r="D258" s="6">
        <v>4983.3999999999996</v>
      </c>
      <c r="E258" s="6"/>
      <c r="F258" s="6"/>
      <c r="G258" s="6"/>
      <c r="H258" s="6">
        <v>6.2</v>
      </c>
      <c r="I258" s="6">
        <v>3.8</v>
      </c>
      <c r="J258" s="6">
        <v>515542.5</v>
      </c>
      <c r="K258" s="6">
        <v>204630.5</v>
      </c>
      <c r="L258" s="6">
        <v>49117</v>
      </c>
      <c r="M258" s="6">
        <v>12.1</v>
      </c>
      <c r="N258" s="6">
        <v>19.7</v>
      </c>
      <c r="O258" s="6">
        <v>13889.7</v>
      </c>
      <c r="P258" s="6">
        <v>6448.1</v>
      </c>
      <c r="Q258" s="6">
        <v>167090.29999999999</v>
      </c>
      <c r="R258" s="6">
        <v>134234.70000000001</v>
      </c>
      <c r="S258" s="6">
        <v>84627.4</v>
      </c>
      <c r="T258" s="6">
        <v>72096</v>
      </c>
      <c r="U258" s="6">
        <v>91566.2</v>
      </c>
      <c r="V258" s="6">
        <v>62128.3</v>
      </c>
      <c r="W258" s="6">
        <v>9539</v>
      </c>
      <c r="X258" s="6">
        <v>7048.8</v>
      </c>
      <c r="Y258" s="6">
        <v>816691.7</v>
      </c>
      <c r="Z258" s="6">
        <v>426094.6</v>
      </c>
      <c r="AA258" s="6">
        <v>1391380</v>
      </c>
      <c r="AB258" s="6">
        <v>137546.4</v>
      </c>
      <c r="AC258" s="6">
        <v>305.39999999999998</v>
      </c>
      <c r="AD258" s="6">
        <v>14584.5</v>
      </c>
      <c r="AE258" s="6">
        <v>187392.5</v>
      </c>
      <c r="AF258" s="6">
        <v>101739.8</v>
      </c>
      <c r="AG258" s="6">
        <v>1401459</v>
      </c>
      <c r="AH258" s="6">
        <v>137802.79999999999</v>
      </c>
      <c r="AI258" s="6">
        <v>1047.5</v>
      </c>
      <c r="AJ258" s="6">
        <v>2514</v>
      </c>
      <c r="AK258" s="51">
        <v>13989.6</v>
      </c>
      <c r="AL258" s="51">
        <v>10562.7</v>
      </c>
      <c r="AM258" s="51">
        <v>51927.8</v>
      </c>
      <c r="AN258" s="51">
        <v>40731.9</v>
      </c>
      <c r="AO258" s="6">
        <v>14019.4</v>
      </c>
      <c r="AP258" s="6">
        <v>11353.4</v>
      </c>
      <c r="AQ258" s="51">
        <v>21751.1</v>
      </c>
      <c r="AR258" s="51">
        <v>8617.7000000000007</v>
      </c>
      <c r="AS258" s="6">
        <v>8.5</v>
      </c>
      <c r="AT258" s="6">
        <v>13.4</v>
      </c>
      <c r="AU258" s="7"/>
      <c r="AV258" s="7"/>
      <c r="AW258" s="6">
        <v>48830.7</v>
      </c>
      <c r="AX258" s="6">
        <v>23183.1</v>
      </c>
      <c r="AY258" s="6">
        <v>45768.9</v>
      </c>
      <c r="AZ258" s="6">
        <v>20595.599999999999</v>
      </c>
      <c r="BA258" s="6">
        <v>6912.8</v>
      </c>
      <c r="BB258" s="6">
        <v>2.04</v>
      </c>
      <c r="BC258" s="6">
        <v>1.03</v>
      </c>
      <c r="BD258" s="6">
        <v>0.36</v>
      </c>
      <c r="BE258" s="6">
        <v>0.06</v>
      </c>
      <c r="BF258" s="6">
        <v>18.667000000000002</v>
      </c>
      <c r="BG258" s="6">
        <v>12.291</v>
      </c>
      <c r="BH258" s="6">
        <v>131.30000000000001</v>
      </c>
      <c r="BI258" s="6">
        <v>474.7</v>
      </c>
      <c r="BJ258" s="6">
        <v>0.5</v>
      </c>
      <c r="BK258" s="6">
        <v>3817.08</v>
      </c>
      <c r="BL258" s="6">
        <v>24</v>
      </c>
      <c r="BM258" s="6">
        <v>0</v>
      </c>
      <c r="BN258" s="6">
        <v>0</v>
      </c>
      <c r="BO258" s="6">
        <v>6.6875520000000008E-2</v>
      </c>
      <c r="BP258" s="6">
        <v>0</v>
      </c>
    </row>
    <row r="259" spans="1:68" ht="12.5">
      <c r="A259" s="5">
        <v>41882</v>
      </c>
      <c r="B259" s="6">
        <v>2813.8</v>
      </c>
      <c r="C259" s="6">
        <v>1490.6</v>
      </c>
      <c r="D259" s="6">
        <v>4983.3999999999996</v>
      </c>
      <c r="E259" s="6"/>
      <c r="F259" s="6"/>
      <c r="G259" s="6"/>
      <c r="H259" s="6">
        <v>6.2</v>
      </c>
      <c r="I259" s="6">
        <v>3.8</v>
      </c>
      <c r="J259" s="6">
        <v>515782</v>
      </c>
      <c r="K259" s="6">
        <v>204727</v>
      </c>
      <c r="L259" s="6">
        <v>49141</v>
      </c>
      <c r="M259" s="6">
        <v>12.1</v>
      </c>
      <c r="N259" s="6">
        <v>19.7</v>
      </c>
      <c r="O259" s="6">
        <v>13889.7</v>
      </c>
      <c r="P259" s="6">
        <v>6448.1</v>
      </c>
      <c r="Q259" s="6">
        <v>167122.6</v>
      </c>
      <c r="R259" s="6">
        <v>134260.70000000001</v>
      </c>
      <c r="S259" s="6">
        <v>84644.6</v>
      </c>
      <c r="T259" s="6">
        <v>72109.100000000006</v>
      </c>
      <c r="U259" s="6">
        <v>91585.7</v>
      </c>
      <c r="V259" s="6">
        <v>62141.4</v>
      </c>
      <c r="W259" s="6">
        <v>9544.9</v>
      </c>
      <c r="X259" s="6">
        <v>7053.1</v>
      </c>
      <c r="Y259" s="6">
        <v>816967.8</v>
      </c>
      <c r="Z259" s="6">
        <v>426239</v>
      </c>
      <c r="AA259" s="6">
        <v>1391657</v>
      </c>
      <c r="AB259" s="6">
        <v>137570.4</v>
      </c>
      <c r="AC259" s="6">
        <v>305.39999999999998</v>
      </c>
      <c r="AD259" s="6">
        <v>14584.5</v>
      </c>
      <c r="AE259" s="6">
        <v>187611.3</v>
      </c>
      <c r="AF259" s="6">
        <v>101854.7</v>
      </c>
      <c r="AG259" s="6">
        <v>1401680</v>
      </c>
      <c r="AH259" s="6">
        <v>137826.79999999999</v>
      </c>
      <c r="AI259" s="6">
        <v>1047.5</v>
      </c>
      <c r="AJ259" s="6">
        <v>2514</v>
      </c>
      <c r="AK259" s="51">
        <v>13989.6</v>
      </c>
      <c r="AL259" s="51">
        <v>10562.7</v>
      </c>
      <c r="AM259" s="51">
        <v>51939.7</v>
      </c>
      <c r="AN259" s="51">
        <v>40740.300000000003</v>
      </c>
      <c r="AO259" s="6">
        <v>14037.5</v>
      </c>
      <c r="AP259" s="6">
        <v>11368.5</v>
      </c>
      <c r="AQ259" s="51">
        <v>21767.9</v>
      </c>
      <c r="AR259" s="51">
        <v>8624.2999999999993</v>
      </c>
      <c r="AS259" s="6">
        <v>8.5</v>
      </c>
      <c r="AT259" s="6">
        <v>13.4</v>
      </c>
      <c r="AU259" s="7"/>
      <c r="AV259" s="7"/>
      <c r="AW259" s="6">
        <v>48964.4</v>
      </c>
      <c r="AX259" s="6">
        <v>23247</v>
      </c>
      <c r="AY259" s="6">
        <v>45895.7</v>
      </c>
      <c r="AZ259" s="6">
        <v>20652.900000000001</v>
      </c>
      <c r="BA259" s="6">
        <v>6936.8</v>
      </c>
      <c r="BB259" s="6">
        <v>2.04</v>
      </c>
      <c r="BC259" s="6">
        <v>1.03</v>
      </c>
      <c r="BD259" s="6">
        <v>0.36</v>
      </c>
      <c r="BE259" s="6">
        <v>0.06</v>
      </c>
      <c r="BF259" s="6">
        <v>18.667000000000002</v>
      </c>
      <c r="BG259" s="6">
        <v>12.291</v>
      </c>
      <c r="BH259" s="6">
        <v>131.30000000000001</v>
      </c>
      <c r="BI259" s="6">
        <v>474.7</v>
      </c>
      <c r="BJ259" s="6">
        <v>0.5</v>
      </c>
      <c r="BK259" s="6">
        <v>3817.08</v>
      </c>
      <c r="BL259" s="6">
        <v>24</v>
      </c>
      <c r="BM259" s="6">
        <v>0</v>
      </c>
      <c r="BN259" s="6">
        <v>0</v>
      </c>
      <c r="BO259" s="6">
        <v>6.6875520000000008E-2</v>
      </c>
      <c r="BP259" s="6">
        <v>0</v>
      </c>
    </row>
    <row r="260" spans="1:68" ht="13">
      <c r="A260" s="17"/>
      <c r="B260" s="18"/>
      <c r="C260" s="18"/>
      <c r="D260" s="18"/>
      <c r="E260" s="18"/>
      <c r="F260" s="18"/>
      <c r="G260" s="18"/>
      <c r="H260" s="18"/>
      <c r="I260" s="18"/>
      <c r="J260" s="38"/>
      <c r="K260" s="38"/>
      <c r="L260" s="39"/>
      <c r="M260" s="18"/>
      <c r="N260" s="18"/>
      <c r="O260" s="18"/>
      <c r="P260" s="18"/>
      <c r="Q260" s="18"/>
      <c r="R260" s="18"/>
      <c r="S260" s="18"/>
      <c r="T260" s="22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41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</row>
    <row r="261" spans="1:68" ht="12.5">
      <c r="A261" s="5">
        <v>41882</v>
      </c>
      <c r="B261" s="6">
        <v>2813.8</v>
      </c>
      <c r="C261" s="6">
        <v>1490.6</v>
      </c>
      <c r="D261" s="6">
        <v>4983.3999999999996</v>
      </c>
      <c r="E261" s="6"/>
      <c r="F261" s="6"/>
      <c r="G261" s="6"/>
      <c r="H261" s="6">
        <v>6.2</v>
      </c>
      <c r="I261" s="6">
        <v>3.8</v>
      </c>
      <c r="J261" s="6">
        <v>515782</v>
      </c>
      <c r="K261" s="6">
        <v>204727</v>
      </c>
      <c r="L261" s="6">
        <v>49141</v>
      </c>
      <c r="M261" s="6">
        <v>12.1</v>
      </c>
      <c r="N261" s="6">
        <v>19.7</v>
      </c>
      <c r="O261" s="6">
        <v>13889.7</v>
      </c>
      <c r="P261" s="6">
        <v>6448.1</v>
      </c>
      <c r="Q261" s="6">
        <v>167122.6</v>
      </c>
      <c r="R261" s="6">
        <v>134260.70000000001</v>
      </c>
      <c r="S261" s="6">
        <v>84644.6</v>
      </c>
      <c r="T261" s="6">
        <v>72109.100000000006</v>
      </c>
      <c r="U261" s="6">
        <v>91585.7</v>
      </c>
      <c r="V261" s="6">
        <v>62141.4</v>
      </c>
      <c r="W261" s="6">
        <v>9544.9</v>
      </c>
      <c r="X261" s="6">
        <v>7053.1</v>
      </c>
      <c r="Y261" s="6">
        <v>816967.8</v>
      </c>
      <c r="Z261" s="6">
        <v>426239</v>
      </c>
      <c r="AA261" s="6">
        <v>1391657</v>
      </c>
      <c r="AB261" s="6">
        <v>137570.4</v>
      </c>
      <c r="AC261" s="6">
        <v>305.39999999999998</v>
      </c>
      <c r="AD261" s="6">
        <v>14584.5</v>
      </c>
      <c r="AE261" s="6">
        <v>187611.3</v>
      </c>
      <c r="AF261" s="6">
        <v>101854.7</v>
      </c>
      <c r="AG261" s="6">
        <v>1401680</v>
      </c>
      <c r="AH261" s="6">
        <v>137826.79999999999</v>
      </c>
      <c r="AI261" s="6">
        <v>1047.5</v>
      </c>
      <c r="AJ261" s="6">
        <v>2514</v>
      </c>
      <c r="AK261" s="51">
        <v>13989.6</v>
      </c>
      <c r="AL261" s="51">
        <v>10562.7</v>
      </c>
      <c r="AM261" s="51">
        <v>51939.7</v>
      </c>
      <c r="AN261" s="51">
        <v>40740.300000000003</v>
      </c>
      <c r="AO261" s="6">
        <v>14037.5</v>
      </c>
      <c r="AP261" s="6">
        <v>11368.5</v>
      </c>
      <c r="AQ261" s="51">
        <v>21767.9</v>
      </c>
      <c r="AR261" s="51">
        <v>8624.2999999999993</v>
      </c>
      <c r="AS261" s="6">
        <v>8.5</v>
      </c>
      <c r="AT261" s="6">
        <v>13.4</v>
      </c>
      <c r="AU261" s="7"/>
      <c r="AV261" s="7"/>
      <c r="AW261" s="6">
        <v>48964.4</v>
      </c>
      <c r="AX261" s="6">
        <v>23247</v>
      </c>
      <c r="AY261" s="6">
        <v>45895.7</v>
      </c>
      <c r="AZ261" s="6">
        <v>20652.900000000001</v>
      </c>
      <c r="BA261" s="6">
        <v>6936.8</v>
      </c>
      <c r="BB261" s="6">
        <v>2.04</v>
      </c>
      <c r="BC261" s="6">
        <v>1.03</v>
      </c>
      <c r="BD261" s="6">
        <v>0.36</v>
      </c>
      <c r="BE261" s="6">
        <v>0.06</v>
      </c>
      <c r="BF261" s="6">
        <v>18.667000000000002</v>
      </c>
      <c r="BG261" s="6">
        <v>12.291</v>
      </c>
      <c r="BH261" s="6">
        <v>131.30000000000001</v>
      </c>
      <c r="BI261" s="6">
        <v>474.7</v>
      </c>
      <c r="BJ261" s="6">
        <v>0.5</v>
      </c>
      <c r="BK261" s="6"/>
      <c r="BL261" s="6"/>
      <c r="BM261" s="6"/>
      <c r="BN261" s="6"/>
      <c r="BO261" s="6"/>
      <c r="BP261" s="6"/>
    </row>
    <row r="262" spans="1:68" ht="12.5">
      <c r="A262" s="5">
        <v>41883</v>
      </c>
      <c r="B262" s="6">
        <v>2814.6</v>
      </c>
      <c r="C262" s="6">
        <v>1991.1</v>
      </c>
      <c r="D262" s="6">
        <v>4984.5</v>
      </c>
      <c r="E262" s="6"/>
      <c r="F262" s="6"/>
      <c r="G262" s="6"/>
      <c r="H262" s="6">
        <v>6.2</v>
      </c>
      <c r="I262" s="6">
        <v>3.8</v>
      </c>
      <c r="J262" s="6">
        <v>516020.3</v>
      </c>
      <c r="K262" s="6">
        <v>204822.3</v>
      </c>
      <c r="L262" s="6">
        <v>49165</v>
      </c>
      <c r="M262" s="6">
        <v>12.1</v>
      </c>
      <c r="N262" s="6">
        <v>19.7</v>
      </c>
      <c r="O262" s="6">
        <v>13889.7</v>
      </c>
      <c r="P262" s="6">
        <v>6448.1</v>
      </c>
      <c r="Q262" s="48">
        <v>167155</v>
      </c>
      <c r="R262" s="6">
        <v>134286.70000000001</v>
      </c>
      <c r="S262" s="6">
        <v>84662.5</v>
      </c>
      <c r="T262" s="6">
        <v>72122.600000000006</v>
      </c>
      <c r="U262" s="6">
        <v>91606.399999999994</v>
      </c>
      <c r="V262" s="6">
        <v>62155.3</v>
      </c>
      <c r="W262" s="6">
        <v>9550.7000000000007</v>
      </c>
      <c r="X262" s="6">
        <v>7057.4</v>
      </c>
      <c r="Y262" s="6">
        <v>817251</v>
      </c>
      <c r="Z262" s="6">
        <v>426389</v>
      </c>
      <c r="AA262" s="6">
        <v>1391940.3</v>
      </c>
      <c r="AB262" s="6">
        <v>137594.4</v>
      </c>
      <c r="AC262" s="6">
        <v>305.39999999999998</v>
      </c>
      <c r="AD262" s="6">
        <v>14584.5</v>
      </c>
      <c r="AE262" s="6">
        <v>187829.4</v>
      </c>
      <c r="AF262" s="6">
        <v>101966.39999999999</v>
      </c>
      <c r="AG262" s="6">
        <v>1401900</v>
      </c>
      <c r="AH262" s="6">
        <v>137850.79999999999</v>
      </c>
      <c r="AI262" s="6">
        <v>1047.5</v>
      </c>
      <c r="AJ262" s="6">
        <v>2514</v>
      </c>
      <c r="AK262" s="51">
        <v>13989.6</v>
      </c>
      <c r="AL262" s="51">
        <v>10562.7</v>
      </c>
      <c r="AM262" s="6">
        <v>51951.7</v>
      </c>
      <c r="AN262" s="6">
        <v>40748.800000000003</v>
      </c>
      <c r="AO262" s="6">
        <v>14055.4</v>
      </c>
      <c r="AP262" s="48">
        <v>11383.4</v>
      </c>
      <c r="AQ262" s="6">
        <v>21789.8</v>
      </c>
      <c r="AR262" s="6">
        <v>8633.1</v>
      </c>
      <c r="AS262" s="6">
        <v>8.5</v>
      </c>
      <c r="AT262" s="6">
        <v>13.4</v>
      </c>
      <c r="AU262" s="7"/>
      <c r="AV262" s="7"/>
      <c r="AW262" s="6">
        <v>49099.7</v>
      </c>
      <c r="AX262" s="6">
        <v>23311.5</v>
      </c>
      <c r="AY262" s="6">
        <v>46025.1</v>
      </c>
      <c r="AZ262" s="6">
        <v>20710.900000000001</v>
      </c>
      <c r="BA262" s="6">
        <v>6960.8</v>
      </c>
      <c r="BB262" s="6">
        <v>2.04</v>
      </c>
      <c r="BC262" s="6">
        <v>1.03</v>
      </c>
      <c r="BD262" s="6">
        <v>0.36</v>
      </c>
      <c r="BE262" s="6">
        <v>0.06</v>
      </c>
      <c r="BF262" s="6">
        <v>18.667000000000002</v>
      </c>
      <c r="BG262" s="6">
        <v>12.291</v>
      </c>
      <c r="BH262" s="6">
        <v>131.30000000000001</v>
      </c>
      <c r="BI262" s="6">
        <v>474.7</v>
      </c>
      <c r="BJ262" s="6">
        <v>0.5</v>
      </c>
      <c r="BK262" s="6">
        <v>3824.5599999999995</v>
      </c>
      <c r="BL262" s="6">
        <v>24</v>
      </c>
      <c r="BM262" s="6">
        <v>0</v>
      </c>
      <c r="BN262" s="6">
        <v>0</v>
      </c>
      <c r="BO262" s="6">
        <v>6.6955306666666672E-2</v>
      </c>
      <c r="BP262" s="6">
        <v>0</v>
      </c>
    </row>
    <row r="263" spans="1:68" ht="12.5">
      <c r="A263" s="5">
        <v>41884</v>
      </c>
      <c r="B263" s="6">
        <v>2814.6</v>
      </c>
      <c r="C263" s="6">
        <v>1991.1</v>
      </c>
      <c r="D263" s="6">
        <v>4984.5</v>
      </c>
      <c r="E263" s="6"/>
      <c r="F263" s="6"/>
      <c r="G263" s="6"/>
      <c r="H263" s="6">
        <v>6.2</v>
      </c>
      <c r="I263" s="6">
        <v>3.8</v>
      </c>
      <c r="J263" s="6">
        <v>516256</v>
      </c>
      <c r="K263" s="6">
        <v>204917.7</v>
      </c>
      <c r="L263" s="6">
        <v>49189</v>
      </c>
      <c r="M263" s="6">
        <v>12.1</v>
      </c>
      <c r="N263" s="6">
        <v>19.7</v>
      </c>
      <c r="O263" s="6">
        <v>13889.7</v>
      </c>
      <c r="P263" s="6">
        <v>6448.1</v>
      </c>
      <c r="Q263" s="48">
        <v>167187</v>
      </c>
      <c r="R263" s="6">
        <v>134312.5</v>
      </c>
      <c r="S263" s="6">
        <v>84681.4</v>
      </c>
      <c r="T263" s="6">
        <v>72136.5</v>
      </c>
      <c r="U263" s="6">
        <v>91628</v>
      </c>
      <c r="V263" s="6">
        <v>62170</v>
      </c>
      <c r="W263" s="6">
        <v>9556.1</v>
      </c>
      <c r="X263" s="6">
        <v>7061.4</v>
      </c>
      <c r="Y263" s="6">
        <v>817535</v>
      </c>
      <c r="Z263" s="6">
        <v>426541</v>
      </c>
      <c r="AA263" s="6">
        <v>1392224.4</v>
      </c>
      <c r="AB263" s="6">
        <v>137618.4</v>
      </c>
      <c r="AC263" s="6">
        <v>305.39999999999998</v>
      </c>
      <c r="AD263" s="6">
        <v>14584.5</v>
      </c>
      <c r="AE263" s="6">
        <v>188049</v>
      </c>
      <c r="AF263" s="6">
        <v>102079</v>
      </c>
      <c r="AG263" s="6">
        <v>1402122</v>
      </c>
      <c r="AH263" s="6">
        <v>137874.79999999999</v>
      </c>
      <c r="AI263" s="6">
        <v>1047.5</v>
      </c>
      <c r="AJ263" s="6">
        <v>2514</v>
      </c>
      <c r="AK263" s="51">
        <v>13989.6</v>
      </c>
      <c r="AL263" s="51">
        <v>10562.7</v>
      </c>
      <c r="AM263" s="6">
        <v>51964</v>
      </c>
      <c r="AN263" s="6">
        <v>40757.5</v>
      </c>
      <c r="AO263" s="6">
        <v>14072.9</v>
      </c>
      <c r="AP263" s="48">
        <v>11398.5</v>
      </c>
      <c r="AQ263" s="6">
        <v>21813.8</v>
      </c>
      <c r="AR263" s="6">
        <v>8642.5</v>
      </c>
      <c r="AS263" s="6">
        <v>8.5</v>
      </c>
      <c r="AT263" s="6">
        <v>13.4</v>
      </c>
      <c r="AU263" s="7"/>
      <c r="AV263" s="7"/>
      <c r="AW263" s="6">
        <v>49235.199999999997</v>
      </c>
      <c r="AX263" s="6">
        <v>23376.3</v>
      </c>
      <c r="AY263" s="6">
        <v>46154.2</v>
      </c>
      <c r="AZ263" s="6">
        <v>20768.7</v>
      </c>
      <c r="BA263" s="6">
        <v>6984.8</v>
      </c>
      <c r="BB263" s="6">
        <v>2.04</v>
      </c>
      <c r="BC263" s="6">
        <v>1.03</v>
      </c>
      <c r="BD263" s="6">
        <v>0.36</v>
      </c>
      <c r="BE263" s="6">
        <v>0.06</v>
      </c>
      <c r="BF263" s="6">
        <v>18.948</v>
      </c>
      <c r="BG263" s="6">
        <v>12.488</v>
      </c>
      <c r="BH263" s="6">
        <v>133</v>
      </c>
      <c r="BI263" s="6">
        <v>474.7</v>
      </c>
      <c r="BJ263" s="6">
        <v>0.5</v>
      </c>
      <c r="BK263" s="6">
        <v>3817.08</v>
      </c>
      <c r="BL263" s="6">
        <v>24</v>
      </c>
      <c r="BM263" s="6">
        <v>0</v>
      </c>
      <c r="BN263" s="6">
        <v>0</v>
      </c>
      <c r="BO263" s="6">
        <v>6.6875520000000008E-2</v>
      </c>
      <c r="BP263" s="6">
        <v>0</v>
      </c>
    </row>
    <row r="264" spans="1:68" ht="12.5">
      <c r="A264" s="5">
        <v>41885</v>
      </c>
      <c r="B264" s="6">
        <v>2814.6</v>
      </c>
      <c r="C264" s="6">
        <v>1991.1</v>
      </c>
      <c r="D264" s="6">
        <v>4984.5</v>
      </c>
      <c r="E264" s="6"/>
      <c r="F264" s="6"/>
      <c r="G264" s="6"/>
      <c r="H264" s="6">
        <v>6.2</v>
      </c>
      <c r="I264" s="6">
        <v>3.8</v>
      </c>
      <c r="J264" s="6">
        <v>516497.7</v>
      </c>
      <c r="K264" s="6">
        <v>205014.3</v>
      </c>
      <c r="L264" s="6">
        <v>49213</v>
      </c>
      <c r="M264" s="6">
        <v>12.1</v>
      </c>
      <c r="N264" s="6">
        <v>19.7</v>
      </c>
      <c r="O264" s="6">
        <v>13889.7</v>
      </c>
      <c r="P264" s="6">
        <v>6448.1</v>
      </c>
      <c r="Q264" s="48">
        <v>167219.29999999999</v>
      </c>
      <c r="R264" s="6">
        <v>134338.29999999999</v>
      </c>
      <c r="S264" s="6">
        <v>84699.6</v>
      </c>
      <c r="T264" s="6">
        <v>72149.8</v>
      </c>
      <c r="U264" s="6">
        <v>91648.6</v>
      </c>
      <c r="V264" s="6">
        <v>62183.9</v>
      </c>
      <c r="W264" s="6">
        <v>9561.7000000000007</v>
      </c>
      <c r="X264" s="6">
        <v>7065.5</v>
      </c>
      <c r="Y264" s="6">
        <v>817823.3</v>
      </c>
      <c r="Z264" s="6">
        <v>426691.7</v>
      </c>
      <c r="AA264" s="6">
        <v>1392512</v>
      </c>
      <c r="AB264" s="6">
        <v>137642.4</v>
      </c>
      <c r="AC264" s="6">
        <v>305.39999999999998</v>
      </c>
      <c r="AD264" s="6">
        <v>14584.5</v>
      </c>
      <c r="AE264" s="6">
        <v>188267.3</v>
      </c>
      <c r="AF264" s="6">
        <v>102191.4</v>
      </c>
      <c r="AG264" s="6">
        <v>1402342.3</v>
      </c>
      <c r="AH264" s="6">
        <v>137898.79999999999</v>
      </c>
      <c r="AI264" s="6">
        <v>1047.5</v>
      </c>
      <c r="AJ264" s="6">
        <v>2514</v>
      </c>
      <c r="AK264" s="51">
        <v>13989.6</v>
      </c>
      <c r="AL264" s="51">
        <v>10562.7</v>
      </c>
      <c r="AM264" s="6">
        <v>51975.5</v>
      </c>
      <c r="AN264" s="6">
        <v>40765.5</v>
      </c>
      <c r="AO264" s="6">
        <v>14090.5</v>
      </c>
      <c r="AP264" s="48">
        <v>11413.4</v>
      </c>
      <c r="AQ264" s="6">
        <v>21838.6</v>
      </c>
      <c r="AR264" s="6">
        <v>8652.2999999999993</v>
      </c>
      <c r="AS264" s="6">
        <v>8.5</v>
      </c>
      <c r="AT264" s="6">
        <v>13.4</v>
      </c>
      <c r="AU264" s="7"/>
      <c r="AV264" s="7"/>
      <c r="AW264" s="6">
        <v>49370</v>
      </c>
      <c r="AX264" s="6">
        <v>23440.9</v>
      </c>
      <c r="AY264" s="6">
        <v>46282.7</v>
      </c>
      <c r="AZ264" s="6">
        <v>20826.2</v>
      </c>
      <c r="BA264" s="6">
        <v>7008.8</v>
      </c>
      <c r="BB264" s="6">
        <v>2.04</v>
      </c>
      <c r="BC264" s="6">
        <v>1.03</v>
      </c>
      <c r="BD264" s="6">
        <v>0.36</v>
      </c>
      <c r="BE264" s="6">
        <v>0.06</v>
      </c>
      <c r="BF264" s="6">
        <v>18.948</v>
      </c>
      <c r="BG264" s="6">
        <v>12.488</v>
      </c>
      <c r="BH264" s="6">
        <v>133</v>
      </c>
      <c r="BI264" s="6">
        <v>474.7</v>
      </c>
      <c r="BJ264" s="6">
        <v>0.5</v>
      </c>
      <c r="BK264" s="6">
        <v>3824.5599999999995</v>
      </c>
      <c r="BL264" s="6">
        <v>24</v>
      </c>
      <c r="BM264" s="6">
        <v>0</v>
      </c>
      <c r="BN264" s="6">
        <v>0</v>
      </c>
      <c r="BO264" s="6">
        <v>6.6955306666666672E-2</v>
      </c>
      <c r="BP264" s="6">
        <v>0</v>
      </c>
    </row>
    <row r="265" spans="1:68" ht="12.5">
      <c r="A265" s="5">
        <v>41886</v>
      </c>
      <c r="B265" s="6">
        <v>2814.6</v>
      </c>
      <c r="C265" s="6">
        <v>1991.1</v>
      </c>
      <c r="D265" s="6">
        <v>4984.5</v>
      </c>
      <c r="E265" s="6"/>
      <c r="F265" s="6"/>
      <c r="G265" s="6"/>
      <c r="H265" s="6">
        <v>6.2</v>
      </c>
      <c r="I265" s="6">
        <v>3.8</v>
      </c>
      <c r="J265" s="6">
        <v>516735.3</v>
      </c>
      <c r="K265" s="6">
        <v>205110</v>
      </c>
      <c r="L265" s="6">
        <v>49237</v>
      </c>
      <c r="M265" s="6">
        <v>12.1</v>
      </c>
      <c r="N265" s="6">
        <v>19.7</v>
      </c>
      <c r="O265" s="6">
        <v>13889.7</v>
      </c>
      <c r="P265" s="6">
        <v>6448.1</v>
      </c>
      <c r="Q265" s="6">
        <v>167251.6</v>
      </c>
      <c r="R265" s="6">
        <v>134346.29999999999</v>
      </c>
      <c r="S265" s="6">
        <v>84717.5</v>
      </c>
      <c r="T265" s="6">
        <v>72163.399999999994</v>
      </c>
      <c r="U265" s="6">
        <v>91669.1</v>
      </c>
      <c r="V265" s="6">
        <v>62197.8</v>
      </c>
      <c r="W265" s="6">
        <v>9567.5</v>
      </c>
      <c r="X265" s="6">
        <v>7069.7</v>
      </c>
      <c r="Y265" s="6">
        <v>818102.7</v>
      </c>
      <c r="Z265" s="6">
        <v>426834.2</v>
      </c>
      <c r="AA265" s="6">
        <v>1392790.9</v>
      </c>
      <c r="AB265" s="6">
        <v>137666.4</v>
      </c>
      <c r="AC265" s="6">
        <v>305.39999999999998</v>
      </c>
      <c r="AD265" s="6">
        <v>14584.5</v>
      </c>
      <c r="AE265" s="6">
        <v>188486.6</v>
      </c>
      <c r="AF265" s="6">
        <v>102310.6</v>
      </c>
      <c r="AG265" s="6">
        <v>1402564</v>
      </c>
      <c r="AH265" s="6">
        <v>137922.79999999999</v>
      </c>
      <c r="AI265" s="6">
        <v>1047.5</v>
      </c>
      <c r="AJ265" s="6">
        <v>2514</v>
      </c>
      <c r="AK265" s="51">
        <v>13989.6</v>
      </c>
      <c r="AL265" s="51">
        <v>10562.7</v>
      </c>
      <c r="AM265" s="6">
        <v>51987.4</v>
      </c>
      <c r="AN265" s="6">
        <v>40744</v>
      </c>
      <c r="AO265" s="6">
        <v>14108.1</v>
      </c>
      <c r="AP265" s="6">
        <v>11428.4</v>
      </c>
      <c r="AQ265" s="6">
        <v>21858.6</v>
      </c>
      <c r="AR265" s="6">
        <v>8660.2999999999993</v>
      </c>
      <c r="AS265" s="6">
        <v>8.5</v>
      </c>
      <c r="AT265" s="6">
        <v>13.4</v>
      </c>
      <c r="AU265" s="7"/>
      <c r="AV265" s="7"/>
      <c r="AW265" s="6">
        <v>49505.4</v>
      </c>
      <c r="AX265" s="6">
        <v>23505.599999999999</v>
      </c>
      <c r="AY265" s="6">
        <v>46412</v>
      </c>
      <c r="AZ265" s="6">
        <v>20884</v>
      </c>
      <c r="BA265" s="6">
        <v>7032.8</v>
      </c>
      <c r="BB265" s="6">
        <v>2.04</v>
      </c>
      <c r="BC265" s="6">
        <v>1.03</v>
      </c>
      <c r="BD265" s="6">
        <v>0.36</v>
      </c>
      <c r="BE265" s="6">
        <v>0.06</v>
      </c>
      <c r="BF265" s="6">
        <v>18.948</v>
      </c>
      <c r="BG265" s="6">
        <v>12.488</v>
      </c>
      <c r="BH265" s="6">
        <v>133</v>
      </c>
      <c r="BI265" s="6">
        <v>474.7</v>
      </c>
      <c r="BJ265" s="6">
        <v>0.5</v>
      </c>
      <c r="BK265" s="6">
        <v>3817.08</v>
      </c>
      <c r="BL265" s="6">
        <v>24</v>
      </c>
      <c r="BM265" s="6">
        <v>0</v>
      </c>
      <c r="BN265" s="6">
        <v>0.1999999999998181</v>
      </c>
      <c r="BO265" s="6">
        <v>6.6875520000000008E-2</v>
      </c>
      <c r="BP265" s="6">
        <v>1.5639999999985776</v>
      </c>
    </row>
    <row r="266" spans="1:68" ht="12.5">
      <c r="A266" s="5">
        <v>41887</v>
      </c>
      <c r="B266" s="6">
        <v>2814.6</v>
      </c>
      <c r="C266" s="6">
        <v>1991.1</v>
      </c>
      <c r="D266" s="6">
        <v>4984.5</v>
      </c>
      <c r="E266" s="6"/>
      <c r="F266" s="6"/>
      <c r="G266" s="6"/>
      <c r="H266" s="6">
        <v>6.2</v>
      </c>
      <c r="I266" s="6">
        <v>3.8</v>
      </c>
      <c r="J266" s="6">
        <v>516980.1</v>
      </c>
      <c r="K266" s="6">
        <v>205207.7</v>
      </c>
      <c r="L266" s="6">
        <v>49261</v>
      </c>
      <c r="M266" s="6">
        <v>12.1</v>
      </c>
      <c r="N266" s="6">
        <v>19.7</v>
      </c>
      <c r="O266" s="6">
        <v>13889.7</v>
      </c>
      <c r="P266" s="6">
        <v>6448.1</v>
      </c>
      <c r="Q266" s="6">
        <v>167283.5</v>
      </c>
      <c r="R266" s="6">
        <v>134389.79999999999</v>
      </c>
      <c r="S266" s="6">
        <v>84735.9</v>
      </c>
      <c r="T266" s="6">
        <v>72177.2</v>
      </c>
      <c r="U266" s="6">
        <v>91689.8</v>
      </c>
      <c r="V266" s="6">
        <v>62212</v>
      </c>
      <c r="W266" s="6">
        <v>9573.2000000000007</v>
      </c>
      <c r="X266" s="6">
        <v>7073.9</v>
      </c>
      <c r="Y266" s="6">
        <v>818391.6</v>
      </c>
      <c r="Z266" s="6">
        <v>426975.7</v>
      </c>
      <c r="AA266" s="6">
        <v>1393077.7</v>
      </c>
      <c r="AB266" s="6">
        <v>137690.4</v>
      </c>
      <c r="AC266" s="6">
        <v>305.39999999999998</v>
      </c>
      <c r="AD266" s="6">
        <v>14584.5</v>
      </c>
      <c r="AE266" s="6">
        <v>188705.8</v>
      </c>
      <c r="AF266" s="6">
        <v>102432.5</v>
      </c>
      <c r="AG266" s="6">
        <v>1402785.4</v>
      </c>
      <c r="AH266" s="6">
        <v>137946.79999999999</v>
      </c>
      <c r="AI266" s="6">
        <v>1047.5</v>
      </c>
      <c r="AJ266" s="6">
        <v>2514</v>
      </c>
      <c r="AK266" s="51">
        <v>13989.6</v>
      </c>
      <c r="AL266" s="51">
        <v>10562.7</v>
      </c>
      <c r="AM266" s="6">
        <v>51998.5</v>
      </c>
      <c r="AN266" s="6">
        <v>40781.699999999997</v>
      </c>
      <c r="AO266" s="6">
        <v>14125.8</v>
      </c>
      <c r="AP266" s="6">
        <v>11443.1</v>
      </c>
      <c r="AQ266" s="6">
        <v>21880.400000000001</v>
      </c>
      <c r="AR266" s="6">
        <v>8668.9</v>
      </c>
      <c r="AS266" s="6">
        <v>8.5</v>
      </c>
      <c r="AT266" s="6">
        <v>13.4</v>
      </c>
      <c r="AU266" s="7"/>
      <c r="AV266" s="7"/>
      <c r="AW266" s="6">
        <v>49641.599999999999</v>
      </c>
      <c r="AX266" s="6">
        <v>23570.400000000001</v>
      </c>
      <c r="AY266" s="6">
        <v>46540.3</v>
      </c>
      <c r="AZ266" s="6">
        <v>20941.7</v>
      </c>
      <c r="BA266" s="6">
        <v>7056.8</v>
      </c>
      <c r="BB266" s="6">
        <v>2.04</v>
      </c>
      <c r="BC266" s="6">
        <v>1.03</v>
      </c>
      <c r="BD266" s="6">
        <v>0.36</v>
      </c>
      <c r="BE266" s="6">
        <v>0.06</v>
      </c>
      <c r="BF266" s="6">
        <v>18.948</v>
      </c>
      <c r="BG266" s="6">
        <v>12.488</v>
      </c>
      <c r="BH266" s="6">
        <v>133</v>
      </c>
      <c r="BI266" s="6">
        <v>474.7</v>
      </c>
      <c r="BJ266" s="6">
        <v>0.5</v>
      </c>
      <c r="BK266" s="6">
        <v>3824.5599999999995</v>
      </c>
      <c r="BL266" s="6">
        <v>24</v>
      </c>
      <c r="BM266" s="6">
        <v>0</v>
      </c>
      <c r="BN266" s="6">
        <v>0</v>
      </c>
      <c r="BO266" s="6">
        <v>6.6955306666666672E-2</v>
      </c>
      <c r="BP266" s="6">
        <v>0</v>
      </c>
    </row>
    <row r="267" spans="1:68" ht="12.5">
      <c r="A267" s="5">
        <v>41888</v>
      </c>
      <c r="B267" s="6">
        <v>2814.6</v>
      </c>
      <c r="C267" s="6">
        <v>1991.1</v>
      </c>
      <c r="D267" s="6">
        <v>4984.5</v>
      </c>
      <c r="E267" s="6"/>
      <c r="F267" s="6"/>
      <c r="G267" s="6"/>
      <c r="H267" s="6">
        <v>6.2</v>
      </c>
      <c r="I267" s="6">
        <v>3.8</v>
      </c>
      <c r="J267" s="6">
        <v>517215.5</v>
      </c>
      <c r="K267" s="6">
        <v>205302.1</v>
      </c>
      <c r="L267" s="6">
        <v>49285</v>
      </c>
      <c r="M267" s="6">
        <v>12.1</v>
      </c>
      <c r="N267" s="6">
        <v>19.7</v>
      </c>
      <c r="O267" s="6">
        <v>13889.7</v>
      </c>
      <c r="P267" s="6">
        <v>6448.1</v>
      </c>
      <c r="Q267" s="6">
        <v>167315.29999999999</v>
      </c>
      <c r="R267" s="6">
        <v>134415.1</v>
      </c>
      <c r="S267" s="6">
        <v>84754.6</v>
      </c>
      <c r="T267" s="6">
        <v>72191</v>
      </c>
      <c r="U267" s="6">
        <v>91709.8</v>
      </c>
      <c r="V267" s="6">
        <v>62225.4</v>
      </c>
      <c r="W267" s="6">
        <v>9578.7000000000007</v>
      </c>
      <c r="X267" s="6">
        <v>7077.9</v>
      </c>
      <c r="Y267" s="6">
        <v>818675.1</v>
      </c>
      <c r="Z267" s="6">
        <v>427115.9</v>
      </c>
      <c r="AA267" s="6">
        <v>1393367.6</v>
      </c>
      <c r="AB267" s="6">
        <v>137714.4</v>
      </c>
      <c r="AC267" s="6">
        <v>305.39999999999998</v>
      </c>
      <c r="AD267" s="6">
        <v>14584.5</v>
      </c>
      <c r="AE267" s="6">
        <v>188923.5</v>
      </c>
      <c r="AF267" s="6">
        <v>102552.9</v>
      </c>
      <c r="AG267" s="6">
        <v>1403005.8</v>
      </c>
      <c r="AH267" s="6">
        <v>137970.79999999999</v>
      </c>
      <c r="AI267" s="6">
        <v>1047.5</v>
      </c>
      <c r="AJ267" s="6">
        <v>2514</v>
      </c>
      <c r="AK267" s="6">
        <v>13989.6</v>
      </c>
      <c r="AL267" s="6">
        <v>10562.7</v>
      </c>
      <c r="AM267" s="6">
        <v>52009.599999999999</v>
      </c>
      <c r="AN267" s="6">
        <v>40789.4</v>
      </c>
      <c r="AO267" s="6">
        <v>14143.6</v>
      </c>
      <c r="AP267" s="6">
        <v>11457.7</v>
      </c>
      <c r="AQ267" s="6">
        <v>21906.5</v>
      </c>
      <c r="AR267" s="6">
        <v>8679.2999999999993</v>
      </c>
      <c r="AS267" s="6">
        <v>8.5</v>
      </c>
      <c r="AT267" s="6">
        <v>13.4</v>
      </c>
      <c r="AU267" s="7"/>
      <c r="AV267" s="7"/>
      <c r="AW267" s="6">
        <v>49777</v>
      </c>
      <c r="AX267" s="6">
        <v>23634.799999999999</v>
      </c>
      <c r="AY267" s="6">
        <v>46669.3</v>
      </c>
      <c r="AZ267" s="6">
        <v>20999.3</v>
      </c>
      <c r="BA267" s="6">
        <v>7080.8</v>
      </c>
      <c r="BB267" s="6">
        <v>2.04</v>
      </c>
      <c r="BC267" s="6">
        <v>1.03</v>
      </c>
      <c r="BD267" s="6">
        <v>0.36</v>
      </c>
      <c r="BE267" s="6">
        <v>0.06</v>
      </c>
      <c r="BF267" s="6">
        <v>18.948</v>
      </c>
      <c r="BG267" s="6">
        <v>12.488</v>
      </c>
      <c r="BH267" s="6">
        <v>133</v>
      </c>
      <c r="BI267" s="6">
        <v>474.7</v>
      </c>
      <c r="BJ267" s="6">
        <v>0.5</v>
      </c>
      <c r="BK267" s="6">
        <v>3817.08</v>
      </c>
      <c r="BL267" s="6">
        <v>24</v>
      </c>
      <c r="BM267" s="6">
        <v>0</v>
      </c>
      <c r="BN267" s="6">
        <v>0</v>
      </c>
      <c r="BO267" s="6">
        <v>6.6875520000000008E-2</v>
      </c>
      <c r="BP267" s="6">
        <v>0</v>
      </c>
    </row>
    <row r="268" spans="1:68" ht="12.5">
      <c r="A268" s="5">
        <v>41889</v>
      </c>
      <c r="B268" s="6">
        <v>2814.6</v>
      </c>
      <c r="C268" s="6">
        <v>1991.1</v>
      </c>
      <c r="D268" s="6">
        <v>4984.5</v>
      </c>
      <c r="E268" s="6"/>
      <c r="F268" s="6"/>
      <c r="G268" s="6"/>
      <c r="H268" s="6">
        <v>6.2</v>
      </c>
      <c r="I268" s="6">
        <v>3.8</v>
      </c>
      <c r="J268" s="6">
        <v>517450.1</v>
      </c>
      <c r="K268" s="6">
        <v>205396.7</v>
      </c>
      <c r="L268" s="6">
        <v>49309</v>
      </c>
      <c r="M268" s="6">
        <v>12.1</v>
      </c>
      <c r="N268" s="6">
        <v>19.7</v>
      </c>
      <c r="O268" s="6">
        <v>13889.7</v>
      </c>
      <c r="P268" s="6">
        <v>6448.1</v>
      </c>
      <c r="Q268" s="6">
        <v>167347.70000000001</v>
      </c>
      <c r="R268" s="6">
        <v>134441</v>
      </c>
      <c r="S268" s="6">
        <v>84772.6</v>
      </c>
      <c r="T268" s="6">
        <v>72204.399999999994</v>
      </c>
      <c r="U268" s="6">
        <v>91729.4</v>
      </c>
      <c r="V268" s="6">
        <v>62238.8</v>
      </c>
      <c r="W268" s="6">
        <v>9584.2000000000007</v>
      </c>
      <c r="X268" s="6">
        <v>7082</v>
      </c>
      <c r="Y268" s="6">
        <v>818955.4</v>
      </c>
      <c r="Z268" s="6">
        <v>427256.3</v>
      </c>
      <c r="AA268" s="6">
        <v>1393644.7</v>
      </c>
      <c r="AB268" s="6">
        <v>137738.4</v>
      </c>
      <c r="AC268" s="6">
        <v>305.39999999999998</v>
      </c>
      <c r="AD268" s="6">
        <v>14584.5</v>
      </c>
      <c r="AE268" s="6">
        <v>189143</v>
      </c>
      <c r="AF268" s="6">
        <v>102673.2</v>
      </c>
      <c r="AG268" s="6">
        <v>1403227.5</v>
      </c>
      <c r="AH268" s="6">
        <v>137994.79999999999</v>
      </c>
      <c r="AI268" s="6">
        <v>1047.5</v>
      </c>
      <c r="AJ268" s="6">
        <v>2514</v>
      </c>
      <c r="AK268" s="6">
        <v>13989.6</v>
      </c>
      <c r="AL268" s="6">
        <v>10562.7</v>
      </c>
      <c r="AM268" s="6">
        <v>52020.7</v>
      </c>
      <c r="AN268" s="6">
        <v>40797.1</v>
      </c>
      <c r="AO268" s="6">
        <v>14161.8</v>
      </c>
      <c r="AP268" s="6">
        <v>11472.4</v>
      </c>
      <c r="AQ268" s="6">
        <v>21930</v>
      </c>
      <c r="AR268" s="6">
        <v>8688.6</v>
      </c>
      <c r="AS268" s="6">
        <v>8.5</v>
      </c>
      <c r="AT268" s="6">
        <v>13.4</v>
      </c>
      <c r="AU268" s="7"/>
      <c r="AV268" s="7"/>
      <c r="AW268" s="6">
        <v>49914.1</v>
      </c>
      <c r="AX268" s="6">
        <v>23699.7</v>
      </c>
      <c r="AY268" s="6">
        <v>46800.3</v>
      </c>
      <c r="AZ268" s="6">
        <v>21057.9</v>
      </c>
      <c r="BA268" s="6">
        <v>7104.8</v>
      </c>
      <c r="BB268" s="6">
        <v>2.04</v>
      </c>
      <c r="BC268" s="6">
        <v>1.03</v>
      </c>
      <c r="BD268" s="6">
        <v>0.36</v>
      </c>
      <c r="BE268" s="6">
        <v>0.06</v>
      </c>
      <c r="BF268" s="6">
        <v>18.948</v>
      </c>
      <c r="BG268" s="6">
        <v>12.488</v>
      </c>
      <c r="BH268" s="6">
        <v>133</v>
      </c>
      <c r="BI268" s="6">
        <v>474.9</v>
      </c>
      <c r="BJ268" s="6">
        <v>0.5</v>
      </c>
      <c r="BK268" s="6">
        <v>3822.3160000000003</v>
      </c>
      <c r="BL268" s="6">
        <v>24</v>
      </c>
      <c r="BM268" s="6">
        <v>0</v>
      </c>
      <c r="BN268" s="6">
        <v>0</v>
      </c>
      <c r="BO268" s="6">
        <v>6.693137066666667E-2</v>
      </c>
      <c r="BP268" s="6">
        <v>0</v>
      </c>
    </row>
    <row r="269" spans="1:68" ht="12.5">
      <c r="A269" s="5">
        <v>41890</v>
      </c>
      <c r="B269" s="6">
        <v>2814.6</v>
      </c>
      <c r="C269" s="6">
        <v>1991.1</v>
      </c>
      <c r="D269" s="6">
        <v>4984.5</v>
      </c>
      <c r="E269" s="6"/>
      <c r="F269" s="6"/>
      <c r="G269" s="6"/>
      <c r="H269" s="6">
        <v>6.2</v>
      </c>
      <c r="I269" s="6">
        <v>3.8</v>
      </c>
      <c r="J269" s="6">
        <v>517681.2</v>
      </c>
      <c r="K269" s="6">
        <v>205490.2</v>
      </c>
      <c r="L269" s="6">
        <v>49333</v>
      </c>
      <c r="M269" s="6">
        <v>12.1</v>
      </c>
      <c r="N269" s="6">
        <v>19.7</v>
      </c>
      <c r="O269" s="6">
        <v>13889.7</v>
      </c>
      <c r="P269" s="6">
        <v>6448.1</v>
      </c>
      <c r="Q269" s="6">
        <v>167380.1</v>
      </c>
      <c r="R269" s="6">
        <v>134466.79999999999</v>
      </c>
      <c r="S269" s="6">
        <v>84790.8</v>
      </c>
      <c r="T269" s="6">
        <v>72218</v>
      </c>
      <c r="U269" s="6">
        <v>91749.4</v>
      </c>
      <c r="V269" s="6">
        <v>62252.4</v>
      </c>
      <c r="W269" s="6">
        <v>9589.7000000000007</v>
      </c>
      <c r="X269" s="6">
        <v>7086</v>
      </c>
      <c r="Y269" s="6">
        <v>819229.3</v>
      </c>
      <c r="Z269" s="6">
        <v>427394.8</v>
      </c>
      <c r="AA269" s="6">
        <v>1393918.1</v>
      </c>
      <c r="AB269" s="6">
        <v>137762.4</v>
      </c>
      <c r="AC269" s="6">
        <v>305.39999999999998</v>
      </c>
      <c r="AD269" s="6">
        <v>14584.5</v>
      </c>
      <c r="AE269" s="6">
        <v>189360.1</v>
      </c>
      <c r="AF269" s="6">
        <v>102791.7</v>
      </c>
      <c r="AG269" s="6">
        <v>1403447</v>
      </c>
      <c r="AH269" s="6">
        <v>138018.79999999999</v>
      </c>
      <c r="AI269" s="6">
        <v>1047.5</v>
      </c>
      <c r="AJ269" s="6">
        <v>2514</v>
      </c>
      <c r="AK269" s="6">
        <v>13989.6</v>
      </c>
      <c r="AL269" s="6">
        <v>10562.7</v>
      </c>
      <c r="AM269" s="6">
        <v>52031.9</v>
      </c>
      <c r="AN269" s="6">
        <v>40804.9</v>
      </c>
      <c r="AO269" s="6">
        <v>14179.7</v>
      </c>
      <c r="AP269" s="6">
        <v>11487</v>
      </c>
      <c r="AQ269" s="6">
        <v>21952</v>
      </c>
      <c r="AR269" s="6">
        <v>8697.2999999999993</v>
      </c>
      <c r="AS269" s="6">
        <v>8.5</v>
      </c>
      <c r="AT269" s="6">
        <v>13.4</v>
      </c>
      <c r="AU269" s="7"/>
      <c r="AV269" s="7"/>
      <c r="AW269" s="6">
        <v>50048.9</v>
      </c>
      <c r="AX269" s="6">
        <v>23763.599999999999</v>
      </c>
      <c r="AY269" s="6">
        <v>46929</v>
      </c>
      <c r="AZ269" s="6">
        <v>21115.8</v>
      </c>
      <c r="BA269" s="6">
        <v>7128.8</v>
      </c>
      <c r="BB269" s="6">
        <v>2.04</v>
      </c>
      <c r="BC269" s="6">
        <v>1.03</v>
      </c>
      <c r="BD269" s="6">
        <v>0.36</v>
      </c>
      <c r="BE269" s="6">
        <v>0.06</v>
      </c>
      <c r="BF269" s="6">
        <v>18.948</v>
      </c>
      <c r="BG269" s="6">
        <v>12.488</v>
      </c>
      <c r="BH269" s="6">
        <v>133</v>
      </c>
      <c r="BI269" s="6">
        <v>475.2</v>
      </c>
      <c r="BJ269" s="6">
        <v>0.5</v>
      </c>
      <c r="BK269" s="6">
        <v>3817.08</v>
      </c>
      <c r="BL269" s="6">
        <v>24</v>
      </c>
      <c r="BM269" s="6">
        <v>0</v>
      </c>
      <c r="BN269" s="6">
        <v>0</v>
      </c>
      <c r="BO269" s="6">
        <v>6.6875520000000008E-2</v>
      </c>
      <c r="BP269" s="6">
        <v>0</v>
      </c>
    </row>
    <row r="270" spans="1:68" ht="12.5">
      <c r="A270" s="5">
        <v>41891</v>
      </c>
      <c r="B270" s="6">
        <v>2815.1</v>
      </c>
      <c r="C270" s="6">
        <v>1491.3</v>
      </c>
      <c r="D270" s="6">
        <v>4985.3</v>
      </c>
      <c r="E270" s="6"/>
      <c r="F270" s="6"/>
      <c r="G270" s="6"/>
      <c r="H270" s="6">
        <v>6.2</v>
      </c>
      <c r="I270" s="6">
        <v>3.8</v>
      </c>
      <c r="J270" s="6">
        <v>517926.6</v>
      </c>
      <c r="K270" s="6">
        <v>205587.7</v>
      </c>
      <c r="L270" s="6">
        <v>49357</v>
      </c>
      <c r="M270" s="6">
        <v>12.1</v>
      </c>
      <c r="N270" s="6">
        <v>19.7</v>
      </c>
      <c r="O270" s="6">
        <v>13889.7</v>
      </c>
      <c r="P270" s="6">
        <v>6448.1</v>
      </c>
      <c r="Q270" s="6">
        <v>167412.6</v>
      </c>
      <c r="R270" s="6">
        <v>134492.79999999999</v>
      </c>
      <c r="S270" s="6">
        <v>84808.9</v>
      </c>
      <c r="T270" s="6">
        <v>72231.3</v>
      </c>
      <c r="U270" s="6">
        <v>91769.4</v>
      </c>
      <c r="V270" s="6">
        <v>62265.8</v>
      </c>
      <c r="W270" s="6">
        <v>9595.2999999999993</v>
      </c>
      <c r="X270" s="6">
        <v>7090.2</v>
      </c>
      <c r="Y270" s="6">
        <v>819517.6</v>
      </c>
      <c r="Z270" s="6">
        <v>427535.9</v>
      </c>
      <c r="AA270" s="6">
        <v>1394207.7</v>
      </c>
      <c r="AB270" s="6">
        <v>137786.4</v>
      </c>
      <c r="AC270" s="6">
        <v>305.39999999999998</v>
      </c>
      <c r="AD270" s="6">
        <v>14584.5</v>
      </c>
      <c r="AE270" s="6">
        <v>189579</v>
      </c>
      <c r="AF270" s="6">
        <v>102912.8</v>
      </c>
      <c r="AG270" s="6">
        <v>1403668.4</v>
      </c>
      <c r="AH270" s="6">
        <v>138042.79999999999</v>
      </c>
      <c r="AI270" s="6">
        <v>1047.5</v>
      </c>
      <c r="AJ270" s="6">
        <v>2514</v>
      </c>
      <c r="AK270" s="6">
        <v>13989.6</v>
      </c>
      <c r="AL270" s="6">
        <v>10562.7</v>
      </c>
      <c r="AM270" s="6">
        <v>52042.8</v>
      </c>
      <c r="AN270" s="6">
        <v>40812.6</v>
      </c>
      <c r="AO270" s="6">
        <v>14197.9</v>
      </c>
      <c r="AP270" s="6">
        <v>11501.7</v>
      </c>
      <c r="AQ270" s="6">
        <v>21974.6</v>
      </c>
      <c r="AR270" s="6">
        <v>8706.2000000000007</v>
      </c>
      <c r="AS270" s="6">
        <v>8.5</v>
      </c>
      <c r="AT270" s="6">
        <v>13.4</v>
      </c>
      <c r="AU270" s="7"/>
      <c r="AV270" s="7"/>
      <c r="AW270" s="6">
        <v>50183.7</v>
      </c>
      <c r="AX270" s="6">
        <v>23827.599999999999</v>
      </c>
      <c r="AY270" s="6">
        <v>47056.9</v>
      </c>
      <c r="AZ270" s="6">
        <v>21172.9</v>
      </c>
      <c r="BA270" s="6">
        <v>7152.8</v>
      </c>
      <c r="BB270" s="6">
        <v>2.04</v>
      </c>
      <c r="BC270" s="6">
        <v>1.03</v>
      </c>
      <c r="BD270" s="6">
        <v>0.36</v>
      </c>
      <c r="BE270" s="6">
        <v>0.06</v>
      </c>
      <c r="BF270" s="6">
        <v>18.948</v>
      </c>
      <c r="BG270" s="6">
        <v>12.488</v>
      </c>
      <c r="BH270" s="6">
        <v>133</v>
      </c>
      <c r="BI270" s="6">
        <v>475.5</v>
      </c>
      <c r="BJ270" s="6">
        <v>0.5</v>
      </c>
      <c r="BK270" s="6">
        <v>3821.5680000000002</v>
      </c>
      <c r="BL270" s="6">
        <v>24</v>
      </c>
      <c r="BM270" s="6">
        <v>0</v>
      </c>
      <c r="BN270" s="6">
        <v>0.1000000000003638</v>
      </c>
      <c r="BO270" s="6">
        <v>6.6923391999999998E-2</v>
      </c>
      <c r="BP270" s="6">
        <v>0.78200000000284497</v>
      </c>
    </row>
    <row r="271" spans="1:68" ht="12.5">
      <c r="A271" s="5">
        <v>41892</v>
      </c>
      <c r="B271" s="6">
        <v>2815.1</v>
      </c>
      <c r="C271" s="6">
        <v>1491.3</v>
      </c>
      <c r="D271" s="6">
        <v>4985.3</v>
      </c>
      <c r="E271" s="6"/>
      <c r="F271" s="6"/>
      <c r="G271" s="6"/>
      <c r="H271" s="6">
        <v>6.2</v>
      </c>
      <c r="I271" s="6">
        <v>3.8</v>
      </c>
      <c r="J271" s="6">
        <v>518164.3</v>
      </c>
      <c r="K271" s="6">
        <v>205683.4</v>
      </c>
      <c r="L271" s="6">
        <v>49381</v>
      </c>
      <c r="M271" s="6">
        <v>12.1</v>
      </c>
      <c r="N271" s="6">
        <v>19.7</v>
      </c>
      <c r="O271" s="6">
        <v>13889.7</v>
      </c>
      <c r="P271" s="6">
        <v>6448.1</v>
      </c>
      <c r="Q271" s="6">
        <v>167445</v>
      </c>
      <c r="R271" s="6">
        <v>134518.70000000001</v>
      </c>
      <c r="S271" s="6">
        <v>84824.9</v>
      </c>
      <c r="T271" s="6">
        <v>72243.3</v>
      </c>
      <c r="U271" s="6">
        <v>91790</v>
      </c>
      <c r="V271" s="6">
        <v>62279.7</v>
      </c>
      <c r="W271" s="6">
        <v>9600.7999999999993</v>
      </c>
      <c r="X271" s="6">
        <v>7094.3</v>
      </c>
      <c r="Y271" s="6">
        <v>819792.2</v>
      </c>
      <c r="Z271" s="6">
        <v>427668.8</v>
      </c>
      <c r="AA271" s="6">
        <v>1394481.5</v>
      </c>
      <c r="AB271" s="6">
        <v>137810.4</v>
      </c>
      <c r="AC271" s="6">
        <v>305.39999999999998</v>
      </c>
      <c r="AD271" s="6">
        <v>14584.5</v>
      </c>
      <c r="AE271" s="6">
        <v>189798.2</v>
      </c>
      <c r="AF271" s="6">
        <v>103036.9</v>
      </c>
      <c r="AG271" s="6">
        <v>1403889.7</v>
      </c>
      <c r="AH271" s="6">
        <v>138066.79999999999</v>
      </c>
      <c r="AI271" s="6">
        <v>1047.5</v>
      </c>
      <c r="AJ271" s="6">
        <v>2514</v>
      </c>
      <c r="AK271" s="6">
        <v>13989.6</v>
      </c>
      <c r="AL271" s="6">
        <v>10562.7</v>
      </c>
      <c r="AM271" s="6">
        <v>52051.4</v>
      </c>
      <c r="AN271" s="6">
        <v>40818.400000000001</v>
      </c>
      <c r="AO271" s="6">
        <v>14216</v>
      </c>
      <c r="AP271" s="6">
        <v>11516.5</v>
      </c>
      <c r="AQ271" s="6">
        <v>21993.7</v>
      </c>
      <c r="AR271" s="6">
        <v>8713.7000000000007</v>
      </c>
      <c r="AS271" s="6">
        <v>8.5</v>
      </c>
      <c r="AT271" s="6">
        <v>13.4</v>
      </c>
      <c r="AU271" s="7"/>
      <c r="AV271" s="7"/>
      <c r="AW271" s="6">
        <v>50319.4</v>
      </c>
      <c r="AX271" s="6">
        <v>23892.3</v>
      </c>
      <c r="AY271" s="6">
        <v>47186.1</v>
      </c>
      <c r="AZ271" s="6">
        <v>21230.6</v>
      </c>
      <c r="BA271" s="6">
        <v>7176.8</v>
      </c>
      <c r="BB271" s="6">
        <v>2.04</v>
      </c>
      <c r="BC271" s="6">
        <v>1.03</v>
      </c>
      <c r="BD271" s="6">
        <v>0.36</v>
      </c>
      <c r="BE271" s="6">
        <v>0.06</v>
      </c>
      <c r="BF271" s="6">
        <v>18.948</v>
      </c>
      <c r="BG271" s="6">
        <v>12.488</v>
      </c>
      <c r="BH271" s="6">
        <v>133</v>
      </c>
      <c r="BI271" s="6">
        <v>475.9</v>
      </c>
      <c r="BJ271" s="6">
        <v>0.5</v>
      </c>
      <c r="BK271" s="6">
        <v>2433.3885</v>
      </c>
      <c r="BL271" s="6">
        <v>15.3</v>
      </c>
      <c r="BM271" s="6">
        <v>434.66649999999089</v>
      </c>
      <c r="BN271" s="6">
        <v>8.6999999999998181</v>
      </c>
      <c r="BO271" s="6">
        <v>4.2633143999999998E-2</v>
      </c>
      <c r="BP271" s="6">
        <v>68.033999999998585</v>
      </c>
    </row>
    <row r="272" spans="1:68" ht="12.5">
      <c r="A272" s="5">
        <v>41893</v>
      </c>
      <c r="B272" s="6">
        <v>2815.1</v>
      </c>
      <c r="C272" s="6">
        <v>1491.3</v>
      </c>
      <c r="D272" s="6">
        <v>4985.3</v>
      </c>
      <c r="E272" s="6"/>
      <c r="F272" s="6"/>
      <c r="G272" s="6"/>
      <c r="H272" s="6">
        <v>6.2</v>
      </c>
      <c r="I272" s="6">
        <v>3.8</v>
      </c>
      <c r="J272" s="6">
        <v>518391.4</v>
      </c>
      <c r="K272" s="6">
        <v>205776</v>
      </c>
      <c r="L272" s="6">
        <v>49405</v>
      </c>
      <c r="M272" s="6">
        <v>12.1</v>
      </c>
      <c r="N272" s="6">
        <v>19.7</v>
      </c>
      <c r="O272" s="6">
        <v>13889.7</v>
      </c>
      <c r="P272" s="6">
        <v>6448.1</v>
      </c>
      <c r="Q272" s="6">
        <v>167477.20000000001</v>
      </c>
      <c r="R272" s="6">
        <v>134544.5</v>
      </c>
      <c r="S272" s="6">
        <v>84840.2</v>
      </c>
      <c r="T272" s="6">
        <v>72254.899999999994</v>
      </c>
      <c r="U272" s="6">
        <v>91810.2</v>
      </c>
      <c r="V272" s="6">
        <v>62293.5</v>
      </c>
      <c r="W272" s="6">
        <v>9606.2999999999993</v>
      </c>
      <c r="X272" s="6">
        <v>7098.3</v>
      </c>
      <c r="Y272" s="6">
        <v>820046.7</v>
      </c>
      <c r="Z272" s="6">
        <v>427797.5</v>
      </c>
      <c r="AA272" s="6">
        <v>1394731.2</v>
      </c>
      <c r="AB272" s="6">
        <v>137834.4</v>
      </c>
      <c r="AC272" s="6">
        <v>305.89999999999998</v>
      </c>
      <c r="AD272" s="6">
        <v>15248.5</v>
      </c>
      <c r="AE272" s="6">
        <v>190022.7</v>
      </c>
      <c r="AF272" s="6">
        <v>103159.3</v>
      </c>
      <c r="AG272" s="6">
        <v>1404116.5</v>
      </c>
      <c r="AH272" s="6">
        <v>138090.79999999999</v>
      </c>
      <c r="AI272" s="6">
        <v>1047.5</v>
      </c>
      <c r="AJ272" s="6">
        <v>2514</v>
      </c>
      <c r="AK272" s="6">
        <v>13989.6</v>
      </c>
      <c r="AL272" s="6">
        <v>10562.7</v>
      </c>
      <c r="AM272" s="6">
        <v>52059.4</v>
      </c>
      <c r="AN272" s="6">
        <v>40823.800000000003</v>
      </c>
      <c r="AO272" s="6">
        <v>14234</v>
      </c>
      <c r="AP272" s="6">
        <v>11531.3</v>
      </c>
      <c r="AQ272" s="6">
        <v>22011.9</v>
      </c>
      <c r="AR272" s="6">
        <v>8721</v>
      </c>
      <c r="AS272" s="6">
        <v>8.5</v>
      </c>
      <c r="AT272" s="6">
        <v>13.4</v>
      </c>
      <c r="AU272" s="7"/>
      <c r="AV272" s="7"/>
      <c r="AW272" s="6">
        <v>50454.1</v>
      </c>
      <c r="AX272" s="6">
        <v>23956.5</v>
      </c>
      <c r="AY272" s="6">
        <v>47314.9</v>
      </c>
      <c r="AZ272" s="6">
        <v>21288.400000000001</v>
      </c>
      <c r="BA272" s="6">
        <v>7200.8</v>
      </c>
      <c r="BB272" s="6">
        <v>2.04</v>
      </c>
      <c r="BC272" s="6">
        <v>1.03</v>
      </c>
      <c r="BD272" s="6">
        <v>0.36</v>
      </c>
      <c r="BE272" s="6">
        <v>0.06</v>
      </c>
      <c r="BF272" s="6">
        <v>18.948</v>
      </c>
      <c r="BG272" s="6">
        <v>12.488</v>
      </c>
      <c r="BH272" s="6">
        <v>133</v>
      </c>
      <c r="BI272" s="6">
        <v>476.4</v>
      </c>
      <c r="BJ272" s="6">
        <v>0.5</v>
      </c>
      <c r="BK272" s="6">
        <v>3820.8199999999997</v>
      </c>
      <c r="BL272" s="6">
        <v>24</v>
      </c>
      <c r="BM272" s="6">
        <v>0</v>
      </c>
      <c r="BN272" s="6">
        <v>0</v>
      </c>
      <c r="BO272" s="6">
        <v>6.6915413333333326E-2</v>
      </c>
      <c r="BP272" s="6">
        <v>0</v>
      </c>
    </row>
    <row r="273" spans="1:68" ht="12.5">
      <c r="A273" s="5">
        <v>41894</v>
      </c>
      <c r="B273" s="6">
        <v>2815.1</v>
      </c>
      <c r="C273" s="6">
        <v>1491.3</v>
      </c>
      <c r="D273" s="6">
        <v>4985.3</v>
      </c>
      <c r="E273" s="6"/>
      <c r="F273" s="6"/>
      <c r="G273" s="6"/>
      <c r="H273" s="6">
        <v>6.2</v>
      </c>
      <c r="I273" s="6">
        <v>3.8</v>
      </c>
      <c r="J273" s="6">
        <v>518632.2</v>
      </c>
      <c r="K273" s="6">
        <v>205872.7</v>
      </c>
      <c r="L273" s="6">
        <v>49429</v>
      </c>
      <c r="M273" s="6">
        <v>12.1</v>
      </c>
      <c r="N273" s="6">
        <v>19.7</v>
      </c>
      <c r="O273" s="6">
        <v>13889.7</v>
      </c>
      <c r="P273" s="6">
        <v>6448.1</v>
      </c>
      <c r="Q273" s="6">
        <v>167509.1</v>
      </c>
      <c r="R273" s="6">
        <v>134570.20000000001</v>
      </c>
      <c r="S273" s="6">
        <v>84857.3</v>
      </c>
      <c r="T273" s="6">
        <v>72267.399999999994</v>
      </c>
      <c r="U273" s="6">
        <v>91831</v>
      </c>
      <c r="V273" s="6">
        <v>62307.6</v>
      </c>
      <c r="W273" s="6">
        <v>9612</v>
      </c>
      <c r="X273" s="6">
        <v>7102.6</v>
      </c>
      <c r="Y273" s="6">
        <v>820328</v>
      </c>
      <c r="Z273" s="6">
        <v>427935.5</v>
      </c>
      <c r="AA273" s="6">
        <v>1395013</v>
      </c>
      <c r="AB273" s="6">
        <v>137858.4</v>
      </c>
      <c r="AC273" s="6">
        <v>305.89999999999998</v>
      </c>
      <c r="AD273" s="6">
        <v>15248.5</v>
      </c>
      <c r="AE273" s="6">
        <v>190243.6</v>
      </c>
      <c r="AF273" s="6">
        <v>103282.1</v>
      </c>
      <c r="AG273" s="6">
        <v>1404339.6</v>
      </c>
      <c r="AH273" s="6">
        <v>138114.79999999999</v>
      </c>
      <c r="AI273" s="6">
        <v>1047.5</v>
      </c>
      <c r="AJ273" s="6">
        <v>2514</v>
      </c>
      <c r="AK273" s="6">
        <v>13989.6</v>
      </c>
      <c r="AL273" s="6">
        <v>10562.7</v>
      </c>
      <c r="AM273" s="6">
        <v>52067.5</v>
      </c>
      <c r="AN273" s="6">
        <v>40829.300000000003</v>
      </c>
      <c r="AO273" s="6">
        <v>14252.2</v>
      </c>
      <c r="AP273" s="6">
        <v>11546.2</v>
      </c>
      <c r="AQ273" s="6">
        <v>22038.3</v>
      </c>
      <c r="AR273" s="6">
        <v>8731.5</v>
      </c>
      <c r="AS273" s="6">
        <v>8.5</v>
      </c>
      <c r="AT273" s="6">
        <v>13.4</v>
      </c>
      <c r="AU273" s="7"/>
      <c r="AV273" s="7"/>
      <c r="AW273" s="6">
        <v>50588.5</v>
      </c>
      <c r="AX273" s="6">
        <v>24020.7</v>
      </c>
      <c r="AY273" s="6">
        <v>47442</v>
      </c>
      <c r="AZ273" s="6">
        <v>21345.5</v>
      </c>
      <c r="BA273" s="6">
        <v>7224.8</v>
      </c>
      <c r="BB273" s="6">
        <v>2.04</v>
      </c>
      <c r="BC273" s="6">
        <v>1.03</v>
      </c>
      <c r="BD273" s="6">
        <v>0.36</v>
      </c>
      <c r="BE273" s="6">
        <v>0.06</v>
      </c>
      <c r="BF273" s="6">
        <v>18.948</v>
      </c>
      <c r="BG273" s="6">
        <v>12.488</v>
      </c>
      <c r="BH273" s="6">
        <v>133</v>
      </c>
      <c r="BI273" s="6">
        <v>476.9</v>
      </c>
      <c r="BJ273" s="6">
        <v>0.5</v>
      </c>
      <c r="BK273" s="6">
        <v>1431.405</v>
      </c>
      <c r="BL273" s="6">
        <v>9</v>
      </c>
      <c r="BM273" s="6">
        <v>2465.1974999999998</v>
      </c>
      <c r="BN273" s="6">
        <v>15.5</v>
      </c>
      <c r="BO273" s="6">
        <v>2.5078320000000001E-2</v>
      </c>
      <c r="BP273" s="6">
        <v>121.21000000000001</v>
      </c>
    </row>
    <row r="274" spans="1:68" ht="12.5">
      <c r="A274" s="5">
        <v>41895</v>
      </c>
      <c r="B274" s="6">
        <v>2815.1</v>
      </c>
      <c r="C274" s="6">
        <v>1491.3</v>
      </c>
      <c r="D274" s="6">
        <v>4985.3</v>
      </c>
      <c r="E274" s="6"/>
      <c r="F274" s="6"/>
      <c r="G274" s="6"/>
      <c r="H274" s="6">
        <v>6.2</v>
      </c>
      <c r="I274" s="6">
        <v>3.8</v>
      </c>
      <c r="J274" s="6">
        <v>518879.8</v>
      </c>
      <c r="K274" s="6">
        <v>205971.20000000001</v>
      </c>
      <c r="L274" s="6">
        <v>49453</v>
      </c>
      <c r="M274" s="6">
        <v>12.1</v>
      </c>
      <c r="N274" s="6">
        <v>19.7</v>
      </c>
      <c r="O274" s="6">
        <v>13889.7</v>
      </c>
      <c r="P274" s="6">
        <v>6448.1</v>
      </c>
      <c r="Q274" s="6">
        <v>167540.70000000001</v>
      </c>
      <c r="R274" s="6">
        <v>134595.79999999999</v>
      </c>
      <c r="S274" s="6">
        <v>84873.3</v>
      </c>
      <c r="T274" s="6">
        <v>72279.399999999994</v>
      </c>
      <c r="U274" s="6">
        <v>91851.4</v>
      </c>
      <c r="V274" s="6">
        <v>62321.599999999999</v>
      </c>
      <c r="W274" s="6">
        <v>9617.7999999999993</v>
      </c>
      <c r="X274" s="6">
        <v>7106.8</v>
      </c>
      <c r="Y274" s="6">
        <v>820607.5</v>
      </c>
      <c r="Z274" s="6">
        <v>428062.5</v>
      </c>
      <c r="AA274" s="6">
        <v>1395293.2</v>
      </c>
      <c r="AB274" s="6">
        <v>137882.4</v>
      </c>
      <c r="AC274" s="6">
        <v>305.89999999999998</v>
      </c>
      <c r="AD274" s="6">
        <v>15248.5</v>
      </c>
      <c r="AE274" s="6">
        <v>190465.9</v>
      </c>
      <c r="AF274" s="6">
        <v>103414.5</v>
      </c>
      <c r="AG274" s="6">
        <v>1404564.4</v>
      </c>
      <c r="AH274" s="6">
        <v>138138.79999999999</v>
      </c>
      <c r="AI274" s="6">
        <v>1047.5</v>
      </c>
      <c r="AJ274" s="6">
        <v>2514</v>
      </c>
      <c r="AK274" s="6">
        <v>13989.6</v>
      </c>
      <c r="AL274" s="6">
        <v>10562.7</v>
      </c>
      <c r="AM274" s="6">
        <v>52075.6</v>
      </c>
      <c r="AN274" s="6">
        <v>40834.800000000003</v>
      </c>
      <c r="AO274" s="6">
        <v>14270.4</v>
      </c>
      <c r="AP274" s="6">
        <v>11561.3</v>
      </c>
      <c r="AQ274" s="6">
        <v>22058.1</v>
      </c>
      <c r="AR274" s="6">
        <v>8739.4</v>
      </c>
      <c r="AS274" s="6">
        <v>8.5</v>
      </c>
      <c r="AT274" s="6">
        <v>13.4</v>
      </c>
      <c r="AU274" s="7"/>
      <c r="AV274" s="7"/>
      <c r="AW274" s="6">
        <v>50723.7</v>
      </c>
      <c r="AX274" s="6">
        <v>24084.9</v>
      </c>
      <c r="AY274" s="6">
        <v>47569.9</v>
      </c>
      <c r="AZ274" s="6">
        <v>21402.799999999999</v>
      </c>
      <c r="BA274" s="6">
        <v>7248.8</v>
      </c>
      <c r="BB274" s="6">
        <v>2.04</v>
      </c>
      <c r="BC274" s="6">
        <v>1.03</v>
      </c>
      <c r="BD274" s="6">
        <v>0.36</v>
      </c>
      <c r="BE274" s="6">
        <v>0.06</v>
      </c>
      <c r="BF274" s="6">
        <v>18.948</v>
      </c>
      <c r="BG274" s="6">
        <v>12.488</v>
      </c>
      <c r="BH274" s="6">
        <v>133</v>
      </c>
      <c r="BI274" s="6">
        <v>477.4</v>
      </c>
      <c r="BJ274" s="6">
        <v>0.5</v>
      </c>
      <c r="BK274" s="6">
        <v>3809.6000000000004</v>
      </c>
      <c r="BL274" s="6">
        <v>24</v>
      </c>
      <c r="BM274" s="6">
        <v>0</v>
      </c>
      <c r="BN274" s="6">
        <v>0</v>
      </c>
      <c r="BO274" s="6">
        <v>6.6795733333333343E-2</v>
      </c>
      <c r="BP274" s="6">
        <v>0</v>
      </c>
    </row>
    <row r="275" spans="1:68">
      <c r="A275" s="5">
        <v>41896</v>
      </c>
      <c r="B275" s="6">
        <v>2815.1</v>
      </c>
      <c r="C275" s="6">
        <v>1491.3</v>
      </c>
      <c r="D275" s="6">
        <v>4985.3</v>
      </c>
      <c r="E275" s="6"/>
      <c r="F275" s="6"/>
      <c r="G275" s="6"/>
      <c r="H275" s="6">
        <v>6.2</v>
      </c>
      <c r="I275" s="6">
        <v>3.8</v>
      </c>
      <c r="J275" s="6">
        <v>519117</v>
      </c>
      <c r="K275" s="6">
        <v>206066.1</v>
      </c>
      <c r="L275" s="6">
        <v>49477</v>
      </c>
      <c r="M275" s="6">
        <v>12.1</v>
      </c>
      <c r="N275" s="6">
        <v>19.7</v>
      </c>
      <c r="O275" s="6">
        <v>13889.7</v>
      </c>
      <c r="P275" s="6">
        <v>6448.1</v>
      </c>
      <c r="Q275" s="6">
        <v>167572</v>
      </c>
      <c r="R275" s="6">
        <v>134621</v>
      </c>
      <c r="S275" s="6">
        <v>84889.600000000006</v>
      </c>
      <c r="T275" s="6">
        <v>72291.399999999994</v>
      </c>
      <c r="U275" s="6">
        <v>91871.1</v>
      </c>
      <c r="V275" s="6">
        <v>62335.1</v>
      </c>
      <c r="W275" s="6">
        <v>9623.2000000000007</v>
      </c>
      <c r="X275" s="6">
        <v>7110.8</v>
      </c>
      <c r="Y275" s="6">
        <v>820880.7</v>
      </c>
      <c r="Z275" s="6">
        <v>428188.9</v>
      </c>
      <c r="AA275" s="6">
        <v>1395567.1</v>
      </c>
      <c r="AB275" s="6">
        <v>137906.4</v>
      </c>
      <c r="AC275" s="6">
        <v>305.89999999999998</v>
      </c>
      <c r="AD275" s="6">
        <v>15248.5</v>
      </c>
      <c r="AE275" s="6">
        <v>190683.7</v>
      </c>
      <c r="AF275" s="6">
        <v>103542.5</v>
      </c>
      <c r="AG275" s="6">
        <v>1404784.6</v>
      </c>
      <c r="AH275" s="6">
        <v>138162.79999999999</v>
      </c>
      <c r="AI275" s="6">
        <v>1047.5</v>
      </c>
      <c r="AJ275" s="6">
        <v>2514</v>
      </c>
      <c r="AK275" s="6">
        <v>13989.6</v>
      </c>
      <c r="AL275" s="6">
        <v>10562.7</v>
      </c>
      <c r="AM275" s="6">
        <v>52083.5</v>
      </c>
      <c r="AN275" s="6">
        <v>40840.1</v>
      </c>
      <c r="AO275" s="6">
        <v>14288.3</v>
      </c>
      <c r="AP275" s="6">
        <v>11576</v>
      </c>
      <c r="AQ275" s="6">
        <v>22081.200000000001</v>
      </c>
      <c r="AR275" s="6">
        <v>8748.6</v>
      </c>
      <c r="AS275" s="6">
        <v>8.5</v>
      </c>
      <c r="AT275" s="6">
        <v>13.4</v>
      </c>
      <c r="AU275" s="7"/>
      <c r="AV275" s="7"/>
      <c r="AW275" s="6">
        <v>50856.4</v>
      </c>
      <c r="AX275" s="6">
        <v>24148</v>
      </c>
      <c r="AY275" s="6">
        <v>47696.3</v>
      </c>
      <c r="AZ275" s="6">
        <v>21459.5</v>
      </c>
      <c r="BA275" s="6">
        <v>7272.8</v>
      </c>
      <c r="BB275" s="6">
        <v>2.04</v>
      </c>
      <c r="BC275" s="6">
        <v>1.03</v>
      </c>
      <c r="BD275" s="6">
        <v>0.36</v>
      </c>
      <c r="BE275" s="6">
        <v>0.06</v>
      </c>
      <c r="BF275" s="6">
        <v>18.948</v>
      </c>
      <c r="BG275" s="6">
        <v>12.488</v>
      </c>
      <c r="BH275" s="6">
        <v>133</v>
      </c>
      <c r="BI275" s="6">
        <v>478</v>
      </c>
      <c r="BJ275" s="6">
        <v>0.5</v>
      </c>
      <c r="BK275" s="85">
        <v>3820.8199999999997</v>
      </c>
      <c r="BL275" s="6">
        <v>24</v>
      </c>
      <c r="BM275" s="6">
        <v>0</v>
      </c>
      <c r="BN275" s="6">
        <v>0.5</v>
      </c>
      <c r="BO275" s="6">
        <v>6.6915413333333326E-2</v>
      </c>
      <c r="BP275" s="6">
        <v>3.91</v>
      </c>
    </row>
    <row r="276" spans="1:68">
      <c r="A276" s="5">
        <v>41897</v>
      </c>
      <c r="B276" s="6">
        <v>2816.5</v>
      </c>
      <c r="C276" s="6">
        <v>1492</v>
      </c>
      <c r="D276" s="6">
        <v>4986.8999999999996</v>
      </c>
      <c r="E276" s="6"/>
      <c r="F276" s="6"/>
      <c r="G276" s="6"/>
      <c r="H276" s="6">
        <v>6.2</v>
      </c>
      <c r="I276" s="6">
        <v>3.8</v>
      </c>
      <c r="J276" s="6">
        <v>519354.3</v>
      </c>
      <c r="K276" s="6">
        <v>206161</v>
      </c>
      <c r="L276" s="6">
        <v>49501</v>
      </c>
      <c r="M276" s="6">
        <v>12.1</v>
      </c>
      <c r="N276" s="6">
        <v>19.7</v>
      </c>
      <c r="O276" s="6">
        <v>13889.7</v>
      </c>
      <c r="P276" s="6">
        <v>6448.1</v>
      </c>
      <c r="Q276" s="6">
        <v>167603.5</v>
      </c>
      <c r="R276" s="6">
        <v>134646.39999999999</v>
      </c>
      <c r="S276" s="6">
        <v>84906.7</v>
      </c>
      <c r="T276" s="6">
        <v>72304</v>
      </c>
      <c r="U276" s="6">
        <v>91890.2</v>
      </c>
      <c r="V276" s="6">
        <v>62348</v>
      </c>
      <c r="W276" s="6">
        <v>9628.7999999999993</v>
      </c>
      <c r="X276" s="6">
        <v>7114.9</v>
      </c>
      <c r="Y276" s="6">
        <v>821159.7</v>
      </c>
      <c r="Z276" s="6">
        <v>428326.8</v>
      </c>
      <c r="AA276" s="6">
        <v>1395846.5</v>
      </c>
      <c r="AB276" s="6">
        <v>137930.4</v>
      </c>
      <c r="AC276" s="6">
        <v>305.89999999999998</v>
      </c>
      <c r="AD276" s="6">
        <v>15248.5</v>
      </c>
      <c r="AE276" s="6">
        <v>190902.9</v>
      </c>
      <c r="AF276" s="6">
        <v>103661.9</v>
      </c>
      <c r="AG276" s="6">
        <v>1405005.7</v>
      </c>
      <c r="AH276" s="6">
        <v>138186.79999999999</v>
      </c>
      <c r="AI276" s="6">
        <v>1047.5</v>
      </c>
      <c r="AJ276" s="6">
        <v>2514</v>
      </c>
      <c r="AK276" s="6">
        <v>13989.6</v>
      </c>
      <c r="AL276" s="6">
        <v>10562.7</v>
      </c>
      <c r="AM276" s="6">
        <v>52091.5</v>
      </c>
      <c r="AN276" s="6">
        <v>40845.4</v>
      </c>
      <c r="AO276" s="6">
        <v>14306.3</v>
      </c>
      <c r="AP276" s="6">
        <v>11590.8</v>
      </c>
      <c r="AQ276" s="6">
        <v>22108.7</v>
      </c>
      <c r="AR276" s="6">
        <v>8759.5</v>
      </c>
      <c r="AS276" s="6">
        <v>8.5</v>
      </c>
      <c r="AT276" s="6">
        <v>13.4</v>
      </c>
      <c r="AU276" s="7"/>
      <c r="AV276" s="7"/>
      <c r="AW276" s="6">
        <v>50991.199999999997</v>
      </c>
      <c r="AX276" s="6">
        <v>24212.1</v>
      </c>
      <c r="AY276" s="6">
        <v>47824.7</v>
      </c>
      <c r="AZ276" s="6">
        <v>21516.799999999999</v>
      </c>
      <c r="BA276" s="6">
        <v>7296.8</v>
      </c>
      <c r="BB276" s="6">
        <v>2.04</v>
      </c>
      <c r="BC276" s="6">
        <v>1.03</v>
      </c>
      <c r="BD276" s="6">
        <v>0.36</v>
      </c>
      <c r="BE276" s="6">
        <v>0.06</v>
      </c>
      <c r="BF276" s="6">
        <v>18.948</v>
      </c>
      <c r="BG276" s="6">
        <v>12.488</v>
      </c>
      <c r="BH276" s="6">
        <v>133</v>
      </c>
      <c r="BI276" s="6">
        <v>478.9</v>
      </c>
      <c r="BJ276" s="6">
        <v>0.5</v>
      </c>
      <c r="BK276" s="86">
        <v>3817.08</v>
      </c>
      <c r="BL276" s="6">
        <v>24</v>
      </c>
      <c r="BM276" s="6">
        <v>0</v>
      </c>
      <c r="BN276" s="6">
        <v>0</v>
      </c>
      <c r="BO276" s="6">
        <v>6.6875520000000008E-2</v>
      </c>
      <c r="BP276" s="6">
        <v>0</v>
      </c>
    </row>
    <row r="277" spans="1:68" ht="12.5">
      <c r="A277" s="5">
        <v>41898</v>
      </c>
      <c r="B277" s="6">
        <v>2816.5</v>
      </c>
      <c r="C277" s="6">
        <v>1492</v>
      </c>
      <c r="D277" s="6">
        <v>4986.8999999999996</v>
      </c>
      <c r="E277" s="6"/>
      <c r="F277" s="6"/>
      <c r="G277" s="6"/>
      <c r="H277" s="6">
        <v>6.2</v>
      </c>
      <c r="I277" s="6">
        <v>3.8</v>
      </c>
      <c r="J277" s="6">
        <v>519596.1</v>
      </c>
      <c r="K277" s="6">
        <v>206257.9</v>
      </c>
      <c r="L277" s="6">
        <v>49525</v>
      </c>
      <c r="M277" s="6">
        <v>12.1</v>
      </c>
      <c r="N277" s="6">
        <v>19.7</v>
      </c>
      <c r="O277" s="6">
        <v>13889.7</v>
      </c>
      <c r="P277" s="6">
        <v>6448.1</v>
      </c>
      <c r="Q277" s="6">
        <v>167635.6</v>
      </c>
      <c r="R277" s="6">
        <v>134672.6</v>
      </c>
      <c r="S277" s="6">
        <v>84922.6</v>
      </c>
      <c r="T277" s="6">
        <v>72316.100000000006</v>
      </c>
      <c r="U277" s="6">
        <v>91911.3</v>
      </c>
      <c r="V277" s="6">
        <v>62362.3</v>
      </c>
      <c r="W277" s="6">
        <v>9634.5</v>
      </c>
      <c r="X277" s="6">
        <v>7119.1</v>
      </c>
      <c r="Y277" s="6">
        <v>821446.8</v>
      </c>
      <c r="Z277" s="6">
        <v>428473.4</v>
      </c>
      <c r="AA277" s="6">
        <v>1396130.8</v>
      </c>
      <c r="AB277" s="6">
        <v>137954.4</v>
      </c>
      <c r="AC277" s="6">
        <v>305.89999999999998</v>
      </c>
      <c r="AD277" s="6">
        <v>15248.5</v>
      </c>
      <c r="AE277" s="6">
        <v>191116.79999999999</v>
      </c>
      <c r="AF277" s="6">
        <v>103775.1</v>
      </c>
      <c r="AG277" s="6">
        <v>1405222.2</v>
      </c>
      <c r="AH277" s="6">
        <v>138210.79999999999</v>
      </c>
      <c r="AI277" s="6">
        <v>1047.5</v>
      </c>
      <c r="AJ277" s="6">
        <v>2514</v>
      </c>
      <c r="AK277" s="6">
        <v>13989.6</v>
      </c>
      <c r="AL277" s="6">
        <v>10562.7</v>
      </c>
      <c r="AM277" s="6">
        <v>52099.7</v>
      </c>
      <c r="AN277" s="6">
        <v>40851.1</v>
      </c>
      <c r="AO277" s="6">
        <v>14324.7</v>
      </c>
      <c r="AP277" s="6">
        <v>11605.9</v>
      </c>
      <c r="AQ277" s="6">
        <v>22129.8</v>
      </c>
      <c r="AR277" s="6">
        <v>8767.9</v>
      </c>
      <c r="AS277" s="6">
        <v>8.5</v>
      </c>
      <c r="AT277" s="6">
        <v>13.4</v>
      </c>
      <c r="AU277" s="7"/>
      <c r="AV277" s="7"/>
      <c r="AW277" s="6">
        <v>51128.3</v>
      </c>
      <c r="AX277" s="6">
        <v>24277.200000000001</v>
      </c>
      <c r="AY277" s="6">
        <v>47954.9</v>
      </c>
      <c r="AZ277" s="6">
        <v>21575</v>
      </c>
      <c r="BA277" s="6">
        <v>7320.8</v>
      </c>
      <c r="BB277" s="6">
        <v>2.04</v>
      </c>
      <c r="BC277" s="6">
        <v>1.03</v>
      </c>
      <c r="BD277" s="6">
        <v>0.36</v>
      </c>
      <c r="BE277" s="6">
        <v>0.06</v>
      </c>
      <c r="BF277" s="6">
        <v>19.052</v>
      </c>
      <c r="BG277" s="6">
        <v>12.558</v>
      </c>
      <c r="BH277" s="6">
        <v>133.6</v>
      </c>
      <c r="BI277" s="6">
        <v>480.1</v>
      </c>
      <c r="BJ277" s="6">
        <v>0.5</v>
      </c>
      <c r="BK277" s="6">
        <v>3821.5680000000002</v>
      </c>
      <c r="BL277" s="6">
        <v>24</v>
      </c>
      <c r="BM277" s="6">
        <v>0</v>
      </c>
      <c r="BN277" s="6">
        <v>0</v>
      </c>
      <c r="BO277" s="6">
        <v>6.6923391999999998E-2</v>
      </c>
      <c r="BP277" s="6">
        <v>0</v>
      </c>
    </row>
    <row r="278" spans="1:68" ht="12.5">
      <c r="A278" s="5">
        <v>41899</v>
      </c>
      <c r="B278" s="6">
        <v>2816.5</v>
      </c>
      <c r="C278" s="6">
        <v>1492</v>
      </c>
      <c r="D278" s="6">
        <v>4986.8999999999996</v>
      </c>
      <c r="E278" s="6"/>
      <c r="F278" s="6"/>
      <c r="G278" s="6"/>
      <c r="H278" s="6">
        <v>6.2</v>
      </c>
      <c r="I278" s="6">
        <v>3.8</v>
      </c>
      <c r="J278" s="6">
        <v>519836.7</v>
      </c>
      <c r="K278" s="6">
        <v>206354.3</v>
      </c>
      <c r="L278" s="6">
        <v>49549</v>
      </c>
      <c r="M278" s="6">
        <v>12.1</v>
      </c>
      <c r="N278" s="6">
        <v>19.7</v>
      </c>
      <c r="O278" s="6">
        <v>13889.7</v>
      </c>
      <c r="P278" s="6">
        <v>6448.1</v>
      </c>
      <c r="Q278" s="6">
        <v>167667.5</v>
      </c>
      <c r="R278" s="6">
        <v>134698.1</v>
      </c>
      <c r="S278" s="6">
        <v>84939.4</v>
      </c>
      <c r="T278" s="6">
        <v>72328.800000000003</v>
      </c>
      <c r="U278" s="6">
        <v>91932.800000000003</v>
      </c>
      <c r="V278" s="6">
        <v>62376.800000000003</v>
      </c>
      <c r="W278" s="6">
        <v>9640.2000000000007</v>
      </c>
      <c r="X278" s="6">
        <v>7123.3</v>
      </c>
      <c r="Y278" s="6">
        <v>821734.40000000002</v>
      </c>
      <c r="Z278" s="6">
        <v>428620.6</v>
      </c>
      <c r="AA278" s="6">
        <v>1396411.4</v>
      </c>
      <c r="AB278" s="6">
        <v>137978.4</v>
      </c>
      <c r="AC278" s="6">
        <v>305.89999999999998</v>
      </c>
      <c r="AD278" s="6">
        <v>15248.5</v>
      </c>
      <c r="AE278" s="6">
        <v>191329.2</v>
      </c>
      <c r="AF278" s="6">
        <v>103888.6</v>
      </c>
      <c r="AG278" s="6">
        <v>1405436.7</v>
      </c>
      <c r="AH278" s="6">
        <v>138234.79999999999</v>
      </c>
      <c r="AI278" s="6">
        <v>1047.5</v>
      </c>
      <c r="AJ278" s="6">
        <v>2514</v>
      </c>
      <c r="AK278" s="6">
        <v>13989.6</v>
      </c>
      <c r="AL278" s="6">
        <v>10562.7</v>
      </c>
      <c r="AM278" s="6">
        <v>52109.8</v>
      </c>
      <c r="AN278" s="6">
        <v>40858.1</v>
      </c>
      <c r="AO278" s="6">
        <v>14342.7</v>
      </c>
      <c r="AP278" s="6">
        <v>11620.9</v>
      </c>
      <c r="AQ278" s="6">
        <v>22150</v>
      </c>
      <c r="AR278" s="6">
        <v>8776</v>
      </c>
      <c r="AS278" s="6">
        <v>8.5</v>
      </c>
      <c r="AT278" s="6">
        <v>13.4</v>
      </c>
      <c r="AU278" s="7"/>
      <c r="AV278" s="7"/>
      <c r="AW278" s="6">
        <v>51263.5</v>
      </c>
      <c r="AX278" s="6">
        <v>24341.7</v>
      </c>
      <c r="AY278" s="6">
        <v>48083.199999999997</v>
      </c>
      <c r="AZ278" s="6">
        <v>21632.5</v>
      </c>
      <c r="BA278" s="6">
        <v>7344.8</v>
      </c>
      <c r="BB278" s="6">
        <v>2.04</v>
      </c>
      <c r="BC278" s="6">
        <v>1.03</v>
      </c>
      <c r="BD278" s="6">
        <v>0.36</v>
      </c>
      <c r="BE278" s="6">
        <v>0.06</v>
      </c>
      <c r="BF278" s="6">
        <v>19.052</v>
      </c>
      <c r="BG278" s="6">
        <v>12.558</v>
      </c>
      <c r="BH278" s="6">
        <v>133.6</v>
      </c>
      <c r="BI278" s="6">
        <v>481.3</v>
      </c>
      <c r="BJ278" s="6">
        <v>0.5</v>
      </c>
      <c r="BK278" s="6">
        <v>3817.08</v>
      </c>
      <c r="BL278" s="6">
        <v>24</v>
      </c>
      <c r="BM278" s="6">
        <v>0</v>
      </c>
      <c r="BN278" s="6">
        <v>0</v>
      </c>
      <c r="BO278" s="6">
        <v>6.6875520000000008E-2</v>
      </c>
      <c r="BP278" s="6">
        <v>0</v>
      </c>
    </row>
    <row r="279" spans="1:68" ht="12.5">
      <c r="A279" s="5">
        <v>41900</v>
      </c>
      <c r="B279" s="6">
        <v>2816.5</v>
      </c>
      <c r="C279" s="6">
        <v>1492</v>
      </c>
      <c r="D279" s="6">
        <v>4986.8999999999996</v>
      </c>
      <c r="E279" s="6"/>
      <c r="F279" s="6"/>
      <c r="G279" s="6"/>
      <c r="H279" s="6">
        <v>6.2</v>
      </c>
      <c r="I279" s="6">
        <v>3.8</v>
      </c>
      <c r="J279" s="6">
        <v>520074.9</v>
      </c>
      <c r="K279" s="6">
        <v>206450.5</v>
      </c>
      <c r="L279" s="6">
        <v>49573</v>
      </c>
      <c r="M279" s="6">
        <v>12.1</v>
      </c>
      <c r="N279" s="6">
        <v>19.7</v>
      </c>
      <c r="O279" s="6">
        <v>13889.7</v>
      </c>
      <c r="P279" s="6">
        <v>6448.1</v>
      </c>
      <c r="Q279" s="6">
        <v>167699.70000000001</v>
      </c>
      <c r="R279" s="6">
        <v>134724.1</v>
      </c>
      <c r="S279" s="6">
        <v>84956.1</v>
      </c>
      <c r="T279" s="6">
        <v>72341.3</v>
      </c>
      <c r="U279" s="6">
        <v>91953.8</v>
      </c>
      <c r="V279" s="6">
        <v>62391.1</v>
      </c>
      <c r="W279" s="6">
        <v>9645.9</v>
      </c>
      <c r="X279" s="6">
        <v>7127.6</v>
      </c>
      <c r="Y279" s="6">
        <v>822012.5</v>
      </c>
      <c r="Z279" s="6">
        <v>428762.8</v>
      </c>
      <c r="AA279" s="6">
        <v>1396683.4</v>
      </c>
      <c r="AB279" s="6">
        <v>138002.4</v>
      </c>
      <c r="AC279" s="6">
        <v>305.89999999999998</v>
      </c>
      <c r="AD279" s="6">
        <v>15248.5</v>
      </c>
      <c r="AE279" s="6">
        <v>191549.4</v>
      </c>
      <c r="AF279" s="6">
        <v>104006.2</v>
      </c>
      <c r="AG279" s="6">
        <v>1405659.2</v>
      </c>
      <c r="AH279" s="6">
        <v>138258.79999999999</v>
      </c>
      <c r="AI279" s="6">
        <v>1047.5</v>
      </c>
      <c r="AJ279" s="6">
        <v>2514</v>
      </c>
      <c r="AK279" s="6">
        <v>13989.6</v>
      </c>
      <c r="AL279" s="6">
        <v>10562.7</v>
      </c>
      <c r="AM279" s="6">
        <v>52119.9</v>
      </c>
      <c r="AN279" s="6">
        <v>40865.1</v>
      </c>
      <c r="AO279" s="6">
        <v>14361.7</v>
      </c>
      <c r="AP279" s="6">
        <v>11636.1</v>
      </c>
      <c r="AQ279" s="6">
        <v>22169.599999999999</v>
      </c>
      <c r="AR279" s="6">
        <v>8783.6</v>
      </c>
      <c r="AS279" s="6">
        <v>8.5</v>
      </c>
      <c r="AT279" s="6">
        <v>13.4</v>
      </c>
      <c r="AU279" s="7"/>
      <c r="AV279" s="7"/>
      <c r="AW279" s="6">
        <v>51400.5</v>
      </c>
      <c r="AX279" s="6">
        <v>24406.799999999999</v>
      </c>
      <c r="AY279" s="6">
        <v>48212.1</v>
      </c>
      <c r="AZ279" s="6">
        <v>21690.2</v>
      </c>
      <c r="BA279" s="6">
        <v>7368.8</v>
      </c>
      <c r="BB279" s="6">
        <v>2.04</v>
      </c>
      <c r="BC279" s="6">
        <v>1.03</v>
      </c>
      <c r="BD279" s="6">
        <v>0.36</v>
      </c>
      <c r="BE279" s="6">
        <v>0.06</v>
      </c>
      <c r="BF279" s="6">
        <v>19.052</v>
      </c>
      <c r="BG279" s="6">
        <v>12.558</v>
      </c>
      <c r="BH279" s="6">
        <v>133.6</v>
      </c>
      <c r="BI279" s="6">
        <v>482.4</v>
      </c>
      <c r="BJ279" s="6">
        <v>0.5</v>
      </c>
      <c r="BK279" s="6">
        <v>3820.8199999999997</v>
      </c>
      <c r="BL279" s="6">
        <v>24</v>
      </c>
      <c r="BM279" s="6">
        <v>0</v>
      </c>
      <c r="BN279" s="6">
        <v>0</v>
      </c>
      <c r="BO279" s="6">
        <v>6.6915413333333326E-2</v>
      </c>
      <c r="BP279" s="6">
        <v>0</v>
      </c>
    </row>
    <row r="280" spans="1:68" ht="12.5">
      <c r="A280" s="5">
        <v>41901</v>
      </c>
      <c r="B280" s="6">
        <v>2816.5</v>
      </c>
      <c r="C280" s="6">
        <v>1492</v>
      </c>
      <c r="D280" s="6">
        <v>4986.8999999999996</v>
      </c>
      <c r="E280" s="6"/>
      <c r="F280" s="6"/>
      <c r="G280" s="6"/>
      <c r="H280" s="6">
        <v>6.2</v>
      </c>
      <c r="I280" s="6">
        <v>3.8</v>
      </c>
      <c r="J280" s="6">
        <v>520319.7</v>
      </c>
      <c r="K280" s="6">
        <v>206547.6</v>
      </c>
      <c r="L280" s="6">
        <v>49597</v>
      </c>
      <c r="M280" s="6">
        <v>12.1</v>
      </c>
      <c r="N280" s="6">
        <v>19.7</v>
      </c>
      <c r="O280" s="6">
        <v>13889.7</v>
      </c>
      <c r="P280" s="6">
        <v>6448.1</v>
      </c>
      <c r="Q280" s="6">
        <v>167731.1</v>
      </c>
      <c r="R280" s="6">
        <v>134749.4</v>
      </c>
      <c r="S280" s="6">
        <v>84973.5</v>
      </c>
      <c r="T280" s="6">
        <v>72354.100000000006</v>
      </c>
      <c r="U280" s="6">
        <v>91973.9</v>
      </c>
      <c r="V280" s="6">
        <v>62404.7</v>
      </c>
      <c r="W280" s="6">
        <v>9651.5</v>
      </c>
      <c r="X280" s="6">
        <v>7131.7</v>
      </c>
      <c r="Y280" s="6">
        <v>822301.4</v>
      </c>
      <c r="Z280" s="6">
        <v>428901.9</v>
      </c>
      <c r="AA280" s="6">
        <v>1396972</v>
      </c>
      <c r="AB280" s="6">
        <v>138026.4</v>
      </c>
      <c r="AC280" s="6">
        <v>305.89999999999998</v>
      </c>
      <c r="AD280" s="6">
        <v>15248.5</v>
      </c>
      <c r="AE280" s="6">
        <v>191767.2</v>
      </c>
      <c r="AF280" s="6">
        <v>104128.5</v>
      </c>
      <c r="AG280" s="6">
        <v>1405880.8</v>
      </c>
      <c r="AH280" s="6">
        <v>138282.79999999999</v>
      </c>
      <c r="AI280" s="6">
        <v>1047.5</v>
      </c>
      <c r="AJ280" s="6">
        <v>2514</v>
      </c>
      <c r="AK280" s="6">
        <v>13989.6</v>
      </c>
      <c r="AL280" s="6">
        <v>10562.7</v>
      </c>
      <c r="AM280" s="6">
        <v>52130.3</v>
      </c>
      <c r="AN280" s="6">
        <v>40872.400000000001</v>
      </c>
      <c r="AO280" s="6">
        <v>14379.1</v>
      </c>
      <c r="AP280" s="6">
        <v>11650.1</v>
      </c>
      <c r="AQ280" s="6">
        <v>22194.7</v>
      </c>
      <c r="AR280" s="6">
        <v>8793.7000000000007</v>
      </c>
      <c r="AS280" s="6">
        <v>8.5</v>
      </c>
      <c r="AT280" s="6">
        <v>13.4</v>
      </c>
      <c r="AU280" s="7"/>
      <c r="AV280" s="7"/>
      <c r="AW280" s="6">
        <v>51535.1</v>
      </c>
      <c r="AX280" s="6">
        <v>24470.6</v>
      </c>
      <c r="AY280" s="6">
        <v>48340.9</v>
      </c>
      <c r="AZ280" s="6">
        <v>21749.9</v>
      </c>
      <c r="BA280" s="6">
        <v>7392.8</v>
      </c>
      <c r="BB280" s="6">
        <v>2.04</v>
      </c>
      <c r="BC280" s="6">
        <v>1.03</v>
      </c>
      <c r="BD280" s="6">
        <v>0.36</v>
      </c>
      <c r="BE280" s="6">
        <v>0.06</v>
      </c>
      <c r="BF280" s="6">
        <v>19.052</v>
      </c>
      <c r="BG280" s="6">
        <v>12.558</v>
      </c>
      <c r="BH280" s="6">
        <v>133.6</v>
      </c>
      <c r="BI280" s="6">
        <v>483.4</v>
      </c>
      <c r="BJ280" s="6">
        <v>0.5</v>
      </c>
      <c r="BK280" s="6">
        <v>3809.6000000000004</v>
      </c>
      <c r="BL280" s="6">
        <v>24</v>
      </c>
      <c r="BM280" s="6">
        <v>0</v>
      </c>
      <c r="BN280" s="6">
        <v>9.9999999999909051E-2</v>
      </c>
      <c r="BO280" s="6">
        <v>6.6795733333333343E-2</v>
      </c>
      <c r="BP280" s="6">
        <v>0.78199999999928882</v>
      </c>
    </row>
    <row r="281" spans="1:68" ht="12.5">
      <c r="A281" s="5">
        <v>41902</v>
      </c>
      <c r="B281" s="6">
        <v>2816.5</v>
      </c>
      <c r="C281" s="6">
        <v>1492</v>
      </c>
      <c r="D281" s="6">
        <v>4986.8999999999996</v>
      </c>
      <c r="E281" s="6"/>
      <c r="F281" s="6"/>
      <c r="G281" s="6"/>
      <c r="H281" s="6">
        <v>6.2</v>
      </c>
      <c r="I281" s="6">
        <v>3.8</v>
      </c>
      <c r="J281" s="6">
        <v>520566.6</v>
      </c>
      <c r="K281" s="6">
        <v>206645.9</v>
      </c>
      <c r="L281" s="6">
        <v>49621</v>
      </c>
      <c r="M281" s="6">
        <v>12.1</v>
      </c>
      <c r="N281" s="6">
        <v>19.7</v>
      </c>
      <c r="O281" s="6">
        <v>13889.7</v>
      </c>
      <c r="P281" s="6">
        <v>6448.1</v>
      </c>
      <c r="Q281" s="6">
        <v>167763.29999999999</v>
      </c>
      <c r="R281" s="6">
        <v>134755</v>
      </c>
      <c r="S281" s="6">
        <v>84989.9</v>
      </c>
      <c r="T281" s="6">
        <v>72366.399999999994</v>
      </c>
      <c r="U281" s="6">
        <v>91993.8</v>
      </c>
      <c r="V281" s="6">
        <v>62418.3</v>
      </c>
      <c r="W281" s="6">
        <v>9657.2000000000007</v>
      </c>
      <c r="X281" s="6">
        <v>7135.8</v>
      </c>
      <c r="Y281" s="6">
        <v>822584.9</v>
      </c>
      <c r="Z281" s="6">
        <v>429044.9</v>
      </c>
      <c r="AA281" s="6">
        <v>1397253.4</v>
      </c>
      <c r="AB281" s="6">
        <v>138050.4</v>
      </c>
      <c r="AC281" s="6">
        <v>305.89999999999998</v>
      </c>
      <c r="AD281" s="6">
        <v>15248.5</v>
      </c>
      <c r="AE281" s="6">
        <v>191989.9</v>
      </c>
      <c r="AF281" s="6">
        <v>104246.5</v>
      </c>
      <c r="AG281" s="6">
        <v>1406103.8</v>
      </c>
      <c r="AH281" s="6">
        <v>138306.79999999999</v>
      </c>
      <c r="AI281" s="6">
        <v>1047.5</v>
      </c>
      <c r="AJ281" s="6">
        <v>2514</v>
      </c>
      <c r="AK281" s="6">
        <v>13989.6</v>
      </c>
      <c r="AL281" s="6">
        <v>10562.7</v>
      </c>
      <c r="AM281" s="6">
        <v>52139.7</v>
      </c>
      <c r="AN281" s="6">
        <v>40878.800000000003</v>
      </c>
      <c r="AO281" s="6">
        <v>14397.4</v>
      </c>
      <c r="AP281" s="6">
        <v>11665.9</v>
      </c>
      <c r="AQ281" s="6">
        <v>22215</v>
      </c>
      <c r="AR281" s="6">
        <v>8801.7000000000007</v>
      </c>
      <c r="AS281" s="6">
        <v>8.5</v>
      </c>
      <c r="AT281" s="6">
        <v>13.4</v>
      </c>
      <c r="AU281" s="7"/>
      <c r="AV281" s="7"/>
      <c r="AW281" s="6">
        <v>51673</v>
      </c>
      <c r="AX281" s="6">
        <v>24535.9</v>
      </c>
      <c r="AY281" s="6">
        <v>48470.9</v>
      </c>
      <c r="AZ281" s="6">
        <v>21806.1</v>
      </c>
      <c r="BA281" s="6">
        <v>7416.8</v>
      </c>
      <c r="BB281" s="6">
        <v>2.04</v>
      </c>
      <c r="BC281" s="6">
        <v>1.03</v>
      </c>
      <c r="BD281" s="6">
        <v>0.36</v>
      </c>
      <c r="BE281" s="6">
        <v>0.06</v>
      </c>
      <c r="BF281" s="6">
        <v>19.052</v>
      </c>
      <c r="BG281" s="6">
        <v>12.558</v>
      </c>
      <c r="BH281" s="6">
        <v>133.6</v>
      </c>
      <c r="BI281" s="6">
        <v>485.2</v>
      </c>
      <c r="BJ281" s="6">
        <v>0.5</v>
      </c>
      <c r="BK281" s="6">
        <v>3817.08</v>
      </c>
      <c r="BL281" s="6">
        <v>24</v>
      </c>
      <c r="BM281" s="6">
        <v>0</v>
      </c>
      <c r="BN281" s="6">
        <v>0</v>
      </c>
      <c r="BO281" s="6">
        <v>6.6875520000000008E-2</v>
      </c>
      <c r="BP281" s="6">
        <v>0</v>
      </c>
    </row>
    <row r="282" spans="1:68" ht="12.5">
      <c r="A282" s="5">
        <v>41903</v>
      </c>
      <c r="B282" s="6">
        <v>2816.5</v>
      </c>
      <c r="C282" s="6">
        <v>1492</v>
      </c>
      <c r="D282" s="6">
        <v>4986.8999999999996</v>
      </c>
      <c r="E282" s="6"/>
      <c r="F282" s="6"/>
      <c r="G282" s="6"/>
      <c r="H282" s="6">
        <v>6.2</v>
      </c>
      <c r="I282" s="6">
        <v>3.8</v>
      </c>
      <c r="J282" s="6">
        <v>520816</v>
      </c>
      <c r="K282" s="6">
        <v>206744.5</v>
      </c>
      <c r="L282" s="6">
        <v>49645</v>
      </c>
      <c r="M282" s="6">
        <v>12.1</v>
      </c>
      <c r="N282" s="6">
        <v>19.7</v>
      </c>
      <c r="O282" s="6">
        <v>13889.7</v>
      </c>
      <c r="P282" s="6">
        <v>6448.1</v>
      </c>
      <c r="Q282" s="6">
        <v>167795.4</v>
      </c>
      <c r="R282" s="6">
        <v>134800.5</v>
      </c>
      <c r="S282" s="6">
        <v>85006.5</v>
      </c>
      <c r="T282" s="6">
        <v>72378.7</v>
      </c>
      <c r="U282" s="6">
        <v>92013.6</v>
      </c>
      <c r="V282" s="6">
        <v>62431.8</v>
      </c>
      <c r="W282" s="6">
        <v>9662.7000000000007</v>
      </c>
      <c r="X282" s="6">
        <v>7139.9</v>
      </c>
      <c r="Y282" s="6">
        <v>822869.7</v>
      </c>
      <c r="Z282" s="6">
        <v>429187.3</v>
      </c>
      <c r="AA282" s="6">
        <v>1397539.3</v>
      </c>
      <c r="AB282" s="6">
        <v>138074.4</v>
      </c>
      <c r="AC282" s="6">
        <v>305.89999999999998</v>
      </c>
      <c r="AD282" s="6">
        <v>15248.5</v>
      </c>
      <c r="AE282" s="6">
        <v>192209.7</v>
      </c>
      <c r="AF282" s="6">
        <v>104364.3</v>
      </c>
      <c r="AG282" s="6">
        <v>1406326</v>
      </c>
      <c r="AH282" s="6">
        <v>138330.79999999999</v>
      </c>
      <c r="AI282" s="6">
        <v>1047.5</v>
      </c>
      <c r="AJ282" s="6">
        <v>2514</v>
      </c>
      <c r="AK282" s="6">
        <v>13989.6</v>
      </c>
      <c r="AL282" s="6">
        <v>10562.7</v>
      </c>
      <c r="AM282" s="6">
        <v>52150.3</v>
      </c>
      <c r="AN282" s="6">
        <v>40886.199999999997</v>
      </c>
      <c r="AO282" s="6">
        <v>14415.5</v>
      </c>
      <c r="AP282" s="6">
        <v>11680.8</v>
      </c>
      <c r="AQ282" s="6">
        <v>22234.6</v>
      </c>
      <c r="AR282" s="6">
        <v>8809.5</v>
      </c>
      <c r="AS282" s="6">
        <v>8.5</v>
      </c>
      <c r="AT282" s="6">
        <v>13.4</v>
      </c>
      <c r="AU282" s="7"/>
      <c r="AV282" s="7"/>
      <c r="AW282" s="6">
        <v>51806.5</v>
      </c>
      <c r="AX282" s="6">
        <v>24599.3</v>
      </c>
      <c r="AY282" s="6">
        <v>48596.9</v>
      </c>
      <c r="AZ282" s="6">
        <v>21862.6</v>
      </c>
      <c r="BA282" s="6">
        <v>7440.8</v>
      </c>
      <c r="BB282" s="6">
        <v>2.04</v>
      </c>
      <c r="BC282" s="6">
        <v>1.03</v>
      </c>
      <c r="BD282" s="6">
        <v>0.36</v>
      </c>
      <c r="BE282" s="6">
        <v>0.06</v>
      </c>
      <c r="BF282" s="6">
        <v>19.052</v>
      </c>
      <c r="BG282" s="6">
        <v>12.558</v>
      </c>
      <c r="BH282" s="6">
        <v>133.6</v>
      </c>
      <c r="BI282" s="6">
        <v>487.4</v>
      </c>
      <c r="BJ282" s="6">
        <v>0.5</v>
      </c>
      <c r="BK282" s="6">
        <v>3817.08</v>
      </c>
      <c r="BL282" s="6">
        <v>24</v>
      </c>
      <c r="BM282" s="6">
        <v>0</v>
      </c>
      <c r="BN282" s="6">
        <v>0</v>
      </c>
      <c r="BO282" s="6">
        <v>6.6875520000000008E-2</v>
      </c>
      <c r="BP282" s="6">
        <v>0</v>
      </c>
    </row>
    <row r="283" spans="1:68" ht="12.5">
      <c r="A283" s="5">
        <v>41904</v>
      </c>
      <c r="B283" s="6">
        <v>2817.3</v>
      </c>
      <c r="C283" s="6">
        <v>1492.5</v>
      </c>
      <c r="D283" s="6">
        <v>4988</v>
      </c>
      <c r="E283" s="6"/>
      <c r="F283" s="6"/>
      <c r="G283" s="6"/>
      <c r="H283" s="6">
        <v>6.2</v>
      </c>
      <c r="I283" s="6">
        <v>3.8</v>
      </c>
      <c r="J283" s="6">
        <v>521067.4</v>
      </c>
      <c r="K283" s="6">
        <v>206844</v>
      </c>
      <c r="L283" s="6">
        <v>49669</v>
      </c>
      <c r="M283" s="6">
        <v>12.1</v>
      </c>
      <c r="N283" s="6">
        <v>19.7</v>
      </c>
      <c r="O283" s="6">
        <v>13889.7</v>
      </c>
      <c r="P283" s="6">
        <v>6448.1</v>
      </c>
      <c r="Q283" s="6">
        <v>167827.5</v>
      </c>
      <c r="R283" s="6">
        <v>134826.20000000001</v>
      </c>
      <c r="S283" s="6">
        <v>85024</v>
      </c>
      <c r="T283" s="6">
        <v>72391.899999999994</v>
      </c>
      <c r="U283" s="6">
        <v>92033.1</v>
      </c>
      <c r="V283" s="6">
        <v>62445.1</v>
      </c>
      <c r="W283" s="6">
        <v>9668.2000000000007</v>
      </c>
      <c r="X283" s="6">
        <v>7144</v>
      </c>
      <c r="Y283" s="6">
        <v>823159</v>
      </c>
      <c r="Z283" s="6">
        <v>429331</v>
      </c>
      <c r="AA283" s="6">
        <v>1397830</v>
      </c>
      <c r="AB283" s="6">
        <v>138098.4</v>
      </c>
      <c r="AC283" s="6">
        <v>305.89999999999998</v>
      </c>
      <c r="AD283" s="6">
        <v>15248.5</v>
      </c>
      <c r="AE283" s="6">
        <v>192430</v>
      </c>
      <c r="AF283" s="6">
        <v>104483.2</v>
      </c>
      <c r="AG283" s="6">
        <v>1406548</v>
      </c>
      <c r="AH283" s="6">
        <v>138354.79999999999</v>
      </c>
      <c r="AI283" s="6">
        <v>1047.5</v>
      </c>
      <c r="AJ283" s="6">
        <v>2514</v>
      </c>
      <c r="AK283" s="6">
        <v>13989.6</v>
      </c>
      <c r="AL283" s="6">
        <v>10562.7</v>
      </c>
      <c r="AM283" s="6">
        <v>52159.9</v>
      </c>
      <c r="AN283" s="6">
        <v>40892.800000000003</v>
      </c>
      <c r="AO283" s="6">
        <v>14433.7</v>
      </c>
      <c r="AP283" s="6">
        <v>11695.7</v>
      </c>
      <c r="AQ283" s="6">
        <v>22255.8</v>
      </c>
      <c r="AR283" s="6">
        <v>8818</v>
      </c>
      <c r="AS283" s="6">
        <v>8.5</v>
      </c>
      <c r="AT283" s="6">
        <v>13.4</v>
      </c>
      <c r="AU283" s="7"/>
      <c r="AV283" s="7"/>
      <c r="AW283" s="6">
        <v>51941.7</v>
      </c>
      <c r="AX283" s="6">
        <v>24663.5</v>
      </c>
      <c r="AY283" s="6">
        <v>48724</v>
      </c>
      <c r="AZ283" s="6">
        <v>21921.7</v>
      </c>
      <c r="BA283" s="6">
        <v>7464.8</v>
      </c>
      <c r="BB283" s="6">
        <v>2.04</v>
      </c>
      <c r="BC283" s="6">
        <v>1.03</v>
      </c>
      <c r="BD283" s="6">
        <v>0.36</v>
      </c>
      <c r="BE283" s="6">
        <v>0.06</v>
      </c>
      <c r="BF283" s="6">
        <v>19.052</v>
      </c>
      <c r="BG283" s="6">
        <v>12.558</v>
      </c>
      <c r="BH283" s="6">
        <v>133.6</v>
      </c>
      <c r="BI283" s="6">
        <v>489.8</v>
      </c>
      <c r="BJ283" s="6">
        <v>0.5</v>
      </c>
      <c r="BK283" s="6">
        <v>2222.2666666666669</v>
      </c>
      <c r="BL283" s="6">
        <v>14</v>
      </c>
      <c r="BM283" s="6">
        <v>0</v>
      </c>
      <c r="BN283" s="6">
        <v>0</v>
      </c>
      <c r="BO283" s="6">
        <v>3.8964177777777775E-2</v>
      </c>
      <c r="BP283" s="6">
        <v>0</v>
      </c>
    </row>
    <row r="284" spans="1:68" ht="12.5">
      <c r="A284" s="5">
        <v>41905</v>
      </c>
      <c r="B284" s="6">
        <v>2817.3</v>
      </c>
      <c r="C284" s="6">
        <v>1492.5</v>
      </c>
      <c r="D284" s="6">
        <v>4988</v>
      </c>
      <c r="E284" s="6"/>
      <c r="F284" s="6"/>
      <c r="G284" s="6"/>
      <c r="H284" s="6">
        <v>6.2</v>
      </c>
      <c r="I284" s="6">
        <v>3.8</v>
      </c>
      <c r="J284" s="6">
        <v>521328</v>
      </c>
      <c r="K284" s="6">
        <v>206946</v>
      </c>
      <c r="L284" s="6">
        <v>49693</v>
      </c>
      <c r="M284" s="6">
        <v>12.1</v>
      </c>
      <c r="N284" s="6">
        <v>19.7</v>
      </c>
      <c r="O284" s="6">
        <v>13889.8</v>
      </c>
      <c r="P284" s="6">
        <v>6448.2</v>
      </c>
      <c r="Q284" s="6">
        <v>167859.7</v>
      </c>
      <c r="R284" s="6">
        <v>134852</v>
      </c>
      <c r="S284" s="6">
        <v>85043.1</v>
      </c>
      <c r="T284" s="6">
        <v>72405.600000000006</v>
      </c>
      <c r="U284" s="6">
        <v>92053.3</v>
      </c>
      <c r="V284" s="6">
        <v>62458.8</v>
      </c>
      <c r="W284" s="6">
        <v>9673.9</v>
      </c>
      <c r="X284" s="6">
        <v>7148.2</v>
      </c>
      <c r="Y284" s="6">
        <v>823470.8</v>
      </c>
      <c r="Z284" s="6">
        <v>429478.8</v>
      </c>
      <c r="AA284" s="6">
        <v>1398142.2</v>
      </c>
      <c r="AB284" s="6">
        <v>138122.4</v>
      </c>
      <c r="AC284" s="6">
        <v>305.89999999999998</v>
      </c>
      <c r="AD284" s="6">
        <v>15248.5</v>
      </c>
      <c r="AE284" s="6">
        <v>192651</v>
      </c>
      <c r="AF284" s="6">
        <v>104607</v>
      </c>
      <c r="AG284" s="6">
        <v>1406771</v>
      </c>
      <c r="AH284" s="6">
        <v>138378.79999999999</v>
      </c>
      <c r="AI284" s="6">
        <v>1047.5</v>
      </c>
      <c r="AJ284" s="6">
        <v>2514</v>
      </c>
      <c r="AK284" s="6">
        <v>13989.6</v>
      </c>
      <c r="AL284" s="6">
        <v>10562.7</v>
      </c>
      <c r="AM284" s="6">
        <v>52170.2</v>
      </c>
      <c r="AN284" s="6">
        <v>40900</v>
      </c>
      <c r="AO284" s="6">
        <v>14451.9</v>
      </c>
      <c r="AP284" s="6">
        <v>11710.6</v>
      </c>
      <c r="AQ284" s="6">
        <v>22286.3</v>
      </c>
      <c r="AR284" s="6">
        <v>8829.9</v>
      </c>
      <c r="AS284" s="6">
        <v>8.5</v>
      </c>
      <c r="AT284" s="6">
        <v>13.4</v>
      </c>
      <c r="AU284" s="7"/>
      <c r="AV284" s="7"/>
      <c r="AW284" s="6">
        <v>52077.599999999999</v>
      </c>
      <c r="AX284" s="6">
        <v>24727.9</v>
      </c>
      <c r="AY284" s="6">
        <v>48853.9</v>
      </c>
      <c r="AZ284" s="6">
        <v>21978.400000000001</v>
      </c>
      <c r="BA284" s="6">
        <v>7488.8</v>
      </c>
      <c r="BB284" s="6">
        <v>2.04</v>
      </c>
      <c r="BC284" s="6">
        <v>1.03</v>
      </c>
      <c r="BD284" s="6">
        <v>0.36</v>
      </c>
      <c r="BE284" s="6">
        <v>0.06</v>
      </c>
      <c r="BF284" s="6">
        <v>19.146000000000001</v>
      </c>
      <c r="BG284" s="6">
        <v>12.621</v>
      </c>
      <c r="BH284" s="6">
        <v>134.30000000000001</v>
      </c>
      <c r="BI284" s="6">
        <v>490.8</v>
      </c>
      <c r="BJ284" s="6">
        <v>0.5</v>
      </c>
      <c r="BK284" s="6">
        <v>1904.8000000000002</v>
      </c>
      <c r="BL284" s="6">
        <v>12</v>
      </c>
      <c r="BM284" s="6">
        <v>0</v>
      </c>
      <c r="BN284" s="6">
        <v>0</v>
      </c>
      <c r="BO284" s="6">
        <v>3.3397866666666672E-2</v>
      </c>
      <c r="BP284" s="6">
        <v>0</v>
      </c>
    </row>
    <row r="285" spans="1:68" ht="12.5">
      <c r="A285" s="5">
        <v>41906</v>
      </c>
      <c r="B285" s="6">
        <v>2817.3</v>
      </c>
      <c r="C285" s="6">
        <v>1492.5</v>
      </c>
      <c r="D285" s="6">
        <v>4988</v>
      </c>
      <c r="E285" s="6"/>
      <c r="F285" s="6"/>
      <c r="G285" s="6"/>
      <c r="H285" s="6">
        <v>6.2</v>
      </c>
      <c r="I285" s="6">
        <v>3.8</v>
      </c>
      <c r="J285" s="6">
        <v>521588.2</v>
      </c>
      <c r="K285" s="6">
        <v>207048</v>
      </c>
      <c r="L285" s="6">
        <v>49717</v>
      </c>
      <c r="M285" s="6">
        <v>12.1</v>
      </c>
      <c r="N285" s="6">
        <v>19.7</v>
      </c>
      <c r="O285" s="6">
        <v>13889.8</v>
      </c>
      <c r="P285" s="6">
        <v>6448.2</v>
      </c>
      <c r="Q285" s="6">
        <v>167891.8</v>
      </c>
      <c r="R285" s="6">
        <v>134877.70000000001</v>
      </c>
      <c r="S285" s="6">
        <v>85060.9</v>
      </c>
      <c r="T285" s="6">
        <v>72418.7</v>
      </c>
      <c r="U285" s="6">
        <v>92073.5</v>
      </c>
      <c r="V285" s="6">
        <v>62472.5</v>
      </c>
      <c r="W285" s="6">
        <v>9679.6</v>
      </c>
      <c r="X285" s="6">
        <v>7152.3</v>
      </c>
      <c r="Y285" s="6">
        <v>823772</v>
      </c>
      <c r="Z285" s="6">
        <v>429625</v>
      </c>
      <c r="AA285" s="6">
        <v>1398443</v>
      </c>
      <c r="AB285" s="6">
        <v>138146.4</v>
      </c>
      <c r="AC285" s="6">
        <v>305.89999999999998</v>
      </c>
      <c r="AD285" s="6">
        <v>15248.5</v>
      </c>
      <c r="AE285" s="6">
        <v>192871</v>
      </c>
      <c r="AF285" s="6">
        <v>104728</v>
      </c>
      <c r="AG285" s="6">
        <v>1406993</v>
      </c>
      <c r="AH285" s="6">
        <v>138402.79999999999</v>
      </c>
      <c r="AI285" s="6">
        <v>1047.5</v>
      </c>
      <c r="AJ285" s="6">
        <v>2514</v>
      </c>
      <c r="AK285" s="6">
        <v>13989.6</v>
      </c>
      <c r="AL285" s="6">
        <v>10562.7</v>
      </c>
      <c r="AM285" s="6">
        <v>52181</v>
      </c>
      <c r="AN285" s="6">
        <v>40907.5</v>
      </c>
      <c r="AO285" s="6">
        <v>14470</v>
      </c>
      <c r="AP285" s="6">
        <v>11725.4</v>
      </c>
      <c r="AQ285" s="6">
        <v>22309.4</v>
      </c>
      <c r="AR285" s="6">
        <v>8839.2000000000007</v>
      </c>
      <c r="AS285" s="6">
        <v>8.5</v>
      </c>
      <c r="AT285" s="6">
        <v>13.4</v>
      </c>
      <c r="AU285" s="7"/>
      <c r="AV285" s="7"/>
      <c r="AW285" s="6">
        <v>52211.9</v>
      </c>
      <c r="AX285" s="6">
        <v>24791.8</v>
      </c>
      <c r="AY285" s="6">
        <v>48983.199999999997</v>
      </c>
      <c r="AZ285" s="6">
        <v>22035.5</v>
      </c>
      <c r="BA285" s="6">
        <v>7512.8</v>
      </c>
      <c r="BB285" s="6">
        <v>2.04</v>
      </c>
      <c r="BC285" s="6">
        <v>1.03</v>
      </c>
      <c r="BD285" s="6">
        <v>0.36</v>
      </c>
      <c r="BE285" s="6">
        <v>0.06</v>
      </c>
      <c r="BF285" s="6">
        <v>19.146000000000001</v>
      </c>
      <c r="BG285" s="6">
        <v>12.621</v>
      </c>
      <c r="BH285" s="6">
        <v>134.30000000000001</v>
      </c>
      <c r="BI285" s="6">
        <v>491.3</v>
      </c>
      <c r="BJ285" s="6">
        <v>0.5</v>
      </c>
      <c r="BK285" s="6">
        <v>3817.08</v>
      </c>
      <c r="BL285" s="6">
        <v>24</v>
      </c>
      <c r="BM285" s="6">
        <v>0</v>
      </c>
      <c r="BN285" s="6">
        <v>0</v>
      </c>
      <c r="BO285" s="6">
        <v>6.6875520000000008E-2</v>
      </c>
      <c r="BP285" s="6">
        <v>0</v>
      </c>
    </row>
    <row r="286" spans="1:68" ht="12.5">
      <c r="A286" s="5">
        <v>41907</v>
      </c>
      <c r="B286" s="6">
        <v>2817.3</v>
      </c>
      <c r="C286" s="6">
        <v>1492.5</v>
      </c>
      <c r="D286" s="6">
        <v>4988</v>
      </c>
      <c r="E286" s="6"/>
      <c r="F286" s="6"/>
      <c r="G286" s="6"/>
      <c r="H286" s="6">
        <v>6.2</v>
      </c>
      <c r="I286" s="6">
        <v>3.8</v>
      </c>
      <c r="J286" s="6">
        <v>521853.4</v>
      </c>
      <c r="K286" s="6">
        <v>207151</v>
      </c>
      <c r="L286" s="6">
        <v>49741</v>
      </c>
      <c r="M286" s="6">
        <v>12.1</v>
      </c>
      <c r="N286" s="6">
        <v>19.7</v>
      </c>
      <c r="O286" s="6">
        <v>13889.8</v>
      </c>
      <c r="P286" s="6">
        <v>6448.2</v>
      </c>
      <c r="Q286" s="6">
        <v>167923.9</v>
      </c>
      <c r="R286" s="6">
        <v>134903.5</v>
      </c>
      <c r="S286" s="6">
        <v>85083.1</v>
      </c>
      <c r="T286" s="6">
        <v>72432.100000000006</v>
      </c>
      <c r="U286" s="6">
        <v>92094.2</v>
      </c>
      <c r="V286" s="6">
        <v>62486.7</v>
      </c>
      <c r="W286" s="6">
        <v>9685.4</v>
      </c>
      <c r="X286" s="6">
        <v>7156.7</v>
      </c>
      <c r="Y286" s="6">
        <v>824079.8</v>
      </c>
      <c r="Z286" s="6">
        <v>429776.1</v>
      </c>
      <c r="AA286" s="6">
        <v>1398250.4</v>
      </c>
      <c r="AB286" s="6">
        <v>138170.4</v>
      </c>
      <c r="AC286" s="6">
        <v>305.89999999999998</v>
      </c>
      <c r="AD286" s="6">
        <v>15248.5</v>
      </c>
      <c r="AE286" s="6">
        <v>193091.9</v>
      </c>
      <c r="AF286" s="6">
        <v>104847.8</v>
      </c>
      <c r="AG286" s="6">
        <v>1407216.5</v>
      </c>
      <c r="AH286" s="6">
        <v>138426.79999999999</v>
      </c>
      <c r="AI286" s="6">
        <v>1047.5</v>
      </c>
      <c r="AJ286" s="6">
        <v>2514</v>
      </c>
      <c r="AK286" s="6">
        <v>13989.6</v>
      </c>
      <c r="AL286" s="6">
        <v>10562.7</v>
      </c>
      <c r="AM286" s="6">
        <v>52192.9</v>
      </c>
      <c r="AN286" s="6">
        <v>40916</v>
      </c>
      <c r="AO286" s="6">
        <v>14488.2</v>
      </c>
      <c r="AP286" s="6">
        <v>11740.3</v>
      </c>
      <c r="AQ286" s="6">
        <v>22330.400000000001</v>
      </c>
      <c r="AR286" s="6">
        <v>8847.2999999999993</v>
      </c>
      <c r="AS286" s="6">
        <v>8.5</v>
      </c>
      <c r="AT286" s="6">
        <v>13.4</v>
      </c>
      <c r="AU286" s="7"/>
      <c r="AV286" s="7"/>
      <c r="AW286" s="6">
        <v>52348.3</v>
      </c>
      <c r="AX286" s="6">
        <v>24856.6</v>
      </c>
      <c r="AY286" s="6">
        <v>49113.2</v>
      </c>
      <c r="AZ286" s="6">
        <v>22093.599999999999</v>
      </c>
      <c r="BA286" s="6">
        <v>7536.8</v>
      </c>
      <c r="BB286" s="6">
        <v>2.04</v>
      </c>
      <c r="BC286" s="6">
        <v>1.03</v>
      </c>
      <c r="BD286" s="6">
        <v>0.36</v>
      </c>
      <c r="BE286" s="6">
        <v>0.06</v>
      </c>
      <c r="BF286" s="6">
        <v>19.146000000000001</v>
      </c>
      <c r="BG286" s="6">
        <v>12.621</v>
      </c>
      <c r="BH286" s="6">
        <v>134.30000000000001</v>
      </c>
      <c r="BI286" s="6">
        <v>492.8</v>
      </c>
      <c r="BJ286" s="6">
        <v>0.5</v>
      </c>
      <c r="BK286" s="6">
        <v>3817.08</v>
      </c>
      <c r="BL286" s="6">
        <v>24</v>
      </c>
      <c r="BM286" s="6">
        <v>0</v>
      </c>
      <c r="BN286" s="6">
        <v>0</v>
      </c>
      <c r="BO286" s="6">
        <v>6.6875520000000008E-2</v>
      </c>
      <c r="BP286" s="6">
        <v>0</v>
      </c>
    </row>
    <row r="287" spans="1:68" ht="12.5">
      <c r="A287" s="5">
        <v>41908</v>
      </c>
      <c r="B287" s="6">
        <v>2817.3</v>
      </c>
      <c r="C287" s="6">
        <v>1492.5</v>
      </c>
      <c r="D287" s="6">
        <v>4988</v>
      </c>
      <c r="E287" s="6"/>
      <c r="F287" s="6"/>
      <c r="G287" s="6"/>
      <c r="H287" s="6">
        <v>6.2</v>
      </c>
      <c r="I287" s="6">
        <v>3.8</v>
      </c>
      <c r="J287" s="6">
        <v>522118.1</v>
      </c>
      <c r="K287" s="6">
        <v>207255</v>
      </c>
      <c r="L287" s="6">
        <v>49765</v>
      </c>
      <c r="M287" s="6">
        <v>12.1</v>
      </c>
      <c r="N287" s="6">
        <v>19.7</v>
      </c>
      <c r="O287" s="6">
        <v>13889.8</v>
      </c>
      <c r="P287" s="6">
        <v>6448.2</v>
      </c>
      <c r="Q287" s="6">
        <v>167955</v>
      </c>
      <c r="R287" s="6">
        <v>134928.29999999999</v>
      </c>
      <c r="S287" s="6">
        <v>85095.4</v>
      </c>
      <c r="T287" s="6">
        <v>72444.5</v>
      </c>
      <c r="U287" s="6">
        <v>92115</v>
      </c>
      <c r="V287" s="6">
        <v>62501.1</v>
      </c>
      <c r="W287" s="6">
        <v>9690.6</v>
      </c>
      <c r="X287" s="6">
        <v>7160.6</v>
      </c>
      <c r="Y287" s="6">
        <v>824379</v>
      </c>
      <c r="Z287" s="6">
        <v>429921.7</v>
      </c>
      <c r="AA287" s="6">
        <v>1399047.3</v>
      </c>
      <c r="AB287" s="6">
        <v>138194.4</v>
      </c>
      <c r="AC287" s="6">
        <v>305.89999999999998</v>
      </c>
      <c r="AD287" s="6">
        <v>15248.5</v>
      </c>
      <c r="AE287" s="6">
        <v>193313.7</v>
      </c>
      <c r="AF287" s="6">
        <v>104968.7</v>
      </c>
      <c r="AG287" s="6">
        <v>1407440.6</v>
      </c>
      <c r="AH287" s="6">
        <v>138450.79999999999</v>
      </c>
      <c r="AI287" s="6">
        <v>1047.5</v>
      </c>
      <c r="AJ287" s="6">
        <v>2514</v>
      </c>
      <c r="AK287" s="6">
        <v>13989.6</v>
      </c>
      <c r="AL287" s="6">
        <v>10562.7</v>
      </c>
      <c r="AM287" s="6">
        <v>52203.6</v>
      </c>
      <c r="AN287" s="6">
        <v>40923.4</v>
      </c>
      <c r="AO287" s="6">
        <v>14506.3</v>
      </c>
      <c r="AP287" s="6">
        <v>11755.1</v>
      </c>
      <c r="AQ287" s="6">
        <v>22348.2</v>
      </c>
      <c r="AR287" s="6">
        <v>8854.4</v>
      </c>
      <c r="AS287" s="6">
        <v>8.5</v>
      </c>
      <c r="AT287" s="6">
        <v>13.4</v>
      </c>
      <c r="AU287" s="6"/>
      <c r="AV287" s="6"/>
      <c r="AW287" s="6">
        <v>52484.6</v>
      </c>
      <c r="AX287" s="6">
        <v>24921.3</v>
      </c>
      <c r="AY287" s="6">
        <v>49242.5</v>
      </c>
      <c r="AZ287" s="6">
        <v>22151.4</v>
      </c>
      <c r="BA287" s="6">
        <v>7560.8</v>
      </c>
      <c r="BB287" s="6">
        <v>2.04</v>
      </c>
      <c r="BC287" s="6">
        <v>1.03</v>
      </c>
      <c r="BD287" s="6">
        <v>0.36</v>
      </c>
      <c r="BE287" s="6">
        <v>0.06</v>
      </c>
      <c r="BF287" s="6">
        <v>19.146000000000001</v>
      </c>
      <c r="BG287" s="6">
        <v>12.621</v>
      </c>
      <c r="BH287" s="6">
        <v>134.30000000000001</v>
      </c>
      <c r="BI287" s="6">
        <v>493.9</v>
      </c>
      <c r="BJ287" s="6">
        <v>0.5</v>
      </c>
      <c r="BK287" s="6">
        <v>3817.08</v>
      </c>
      <c r="BL287" s="6">
        <v>24</v>
      </c>
      <c r="BM287" s="6">
        <v>0</v>
      </c>
      <c r="BN287" s="6">
        <v>0.20000000000027285</v>
      </c>
      <c r="BO287" s="6">
        <v>6.6875520000000008E-2</v>
      </c>
      <c r="BP287" s="6">
        <v>1.5640000000021337</v>
      </c>
    </row>
    <row r="288" spans="1:68" ht="12.5">
      <c r="A288" s="5">
        <v>41909</v>
      </c>
      <c r="B288" s="6">
        <v>2817.3</v>
      </c>
      <c r="C288" s="6">
        <v>1492.5</v>
      </c>
      <c r="D288" s="6">
        <v>4988</v>
      </c>
      <c r="E288" s="6"/>
      <c r="F288" s="6"/>
      <c r="G288" s="6"/>
      <c r="H288" s="6">
        <v>6.2</v>
      </c>
      <c r="I288" s="6">
        <v>3.8</v>
      </c>
      <c r="J288" s="6">
        <v>522380.5</v>
      </c>
      <c r="K288" s="6">
        <v>207357.7</v>
      </c>
      <c r="L288" s="6">
        <v>49789</v>
      </c>
      <c r="M288" s="6">
        <v>12.1</v>
      </c>
      <c r="N288" s="6">
        <v>19.7</v>
      </c>
      <c r="O288" s="6">
        <v>13889.8</v>
      </c>
      <c r="P288" s="6">
        <v>6448.2</v>
      </c>
      <c r="Q288" s="6">
        <v>167984.2</v>
      </c>
      <c r="R288" s="6">
        <v>134951.20000000001</v>
      </c>
      <c r="S288" s="6">
        <v>85113.9</v>
      </c>
      <c r="T288" s="6">
        <v>72458.2</v>
      </c>
      <c r="U288" s="6">
        <v>92134.9</v>
      </c>
      <c r="V288" s="6">
        <v>62514.9</v>
      </c>
      <c r="W288" s="6">
        <v>9695</v>
      </c>
      <c r="X288" s="6">
        <v>7164</v>
      </c>
      <c r="Y288" s="6">
        <v>824678.6</v>
      </c>
      <c r="Z288" s="6">
        <v>430066</v>
      </c>
      <c r="AA288" s="6">
        <v>1399347.8</v>
      </c>
      <c r="AB288" s="6">
        <v>138218.4</v>
      </c>
      <c r="AC288" s="6">
        <v>305.89999999999998</v>
      </c>
      <c r="AD288" s="6">
        <v>15248.5</v>
      </c>
      <c r="AE288" s="6">
        <v>193534.9</v>
      </c>
      <c r="AF288" s="6">
        <v>105089.9</v>
      </c>
      <c r="AG288" s="6">
        <v>1407664</v>
      </c>
      <c r="AH288" s="6">
        <v>138474.79999999999</v>
      </c>
      <c r="AI288" s="6">
        <v>1047.5</v>
      </c>
      <c r="AJ288" s="6">
        <v>2514</v>
      </c>
      <c r="AK288" s="6">
        <v>13989.6</v>
      </c>
      <c r="AL288" s="6">
        <v>10562.7</v>
      </c>
      <c r="AM288" s="6">
        <v>52215</v>
      </c>
      <c r="AN288" s="6">
        <v>40931.5</v>
      </c>
      <c r="AO288" s="6">
        <v>14523.8</v>
      </c>
      <c r="AP288" s="6">
        <v>11769.2</v>
      </c>
      <c r="AQ288" s="6">
        <v>22372.1</v>
      </c>
      <c r="AR288" s="6">
        <v>8863.7000000000007</v>
      </c>
      <c r="AS288" s="6">
        <v>8.5</v>
      </c>
      <c r="AT288" s="6">
        <v>13.4</v>
      </c>
      <c r="AU288" s="7"/>
      <c r="AV288" s="7"/>
      <c r="AW288" s="6">
        <v>52618.2</v>
      </c>
      <c r="AX288" s="6">
        <v>24984.6</v>
      </c>
      <c r="AY288" s="6">
        <v>49369.5</v>
      </c>
      <c r="AZ288" s="6">
        <v>22208.400000000001</v>
      </c>
      <c r="BA288" s="6">
        <v>7584.4</v>
      </c>
      <c r="BB288" s="6">
        <v>2.04</v>
      </c>
      <c r="BC288" s="6">
        <v>1.03</v>
      </c>
      <c r="BD288" s="6">
        <v>0.36</v>
      </c>
      <c r="BE288" s="6">
        <v>0.06</v>
      </c>
      <c r="BF288" s="6">
        <v>19.146000000000001</v>
      </c>
      <c r="BG288" s="6">
        <v>12.621</v>
      </c>
      <c r="BH288" s="6">
        <v>134.30000000000001</v>
      </c>
      <c r="BI288" s="6">
        <v>495</v>
      </c>
      <c r="BJ288" s="6">
        <v>0.5</v>
      </c>
      <c r="BK288" s="6">
        <v>3817.08</v>
      </c>
      <c r="BL288" s="6">
        <v>24</v>
      </c>
      <c r="BM288" s="6">
        <v>0</v>
      </c>
      <c r="BN288" s="6">
        <v>0</v>
      </c>
      <c r="BO288" s="6">
        <v>6.6875520000000008E-2</v>
      </c>
      <c r="BP288" s="6">
        <v>0</v>
      </c>
    </row>
    <row r="289" spans="1:68" ht="12.5">
      <c r="A289" s="5">
        <v>41910</v>
      </c>
      <c r="B289" s="6">
        <v>2817.3</v>
      </c>
      <c r="C289" s="6">
        <v>1492.5</v>
      </c>
      <c r="D289" s="6">
        <v>4988</v>
      </c>
      <c r="E289" s="6"/>
      <c r="F289" s="6"/>
      <c r="G289" s="6"/>
      <c r="H289" s="6">
        <v>6.2</v>
      </c>
      <c r="I289" s="6">
        <v>3.8</v>
      </c>
      <c r="J289" s="6">
        <v>522646.8</v>
      </c>
      <c r="K289" s="6">
        <v>207461.5</v>
      </c>
      <c r="L289" s="6">
        <v>49813</v>
      </c>
      <c r="M289" s="6">
        <v>12.1</v>
      </c>
      <c r="N289" s="6">
        <v>19.7</v>
      </c>
      <c r="O289" s="6">
        <v>13889.8</v>
      </c>
      <c r="P289" s="6">
        <v>6448.2</v>
      </c>
      <c r="Q289" s="6">
        <v>168013.3</v>
      </c>
      <c r="R289" s="6">
        <v>134974</v>
      </c>
      <c r="S289" s="6">
        <v>85133.2</v>
      </c>
      <c r="T289" s="6">
        <v>72472.2</v>
      </c>
      <c r="U289" s="6">
        <v>92154.5</v>
      </c>
      <c r="V289" s="6">
        <v>62528.6</v>
      </c>
      <c r="W289" s="6">
        <v>9700.2000000000007</v>
      </c>
      <c r="X289" s="6">
        <v>7167.9</v>
      </c>
      <c r="Y289" s="6">
        <v>824988.5</v>
      </c>
      <c r="Z289" s="6">
        <v>430212.4</v>
      </c>
      <c r="AA289" s="6">
        <v>1399654.9</v>
      </c>
      <c r="AB289" s="6">
        <v>138242.4</v>
      </c>
      <c r="AC289" s="6">
        <v>305.89999999999998</v>
      </c>
      <c r="AD289" s="6">
        <v>15248.5</v>
      </c>
      <c r="AE289" s="6">
        <v>193754.6</v>
      </c>
      <c r="AF289" s="6">
        <v>105212.3</v>
      </c>
      <c r="AG289" s="6">
        <v>1407885.8</v>
      </c>
      <c r="AH289" s="6">
        <v>138498.79999999999</v>
      </c>
      <c r="AI289" s="6">
        <v>1047.5</v>
      </c>
      <c r="AJ289" s="6">
        <v>2514</v>
      </c>
      <c r="AK289" s="6">
        <v>13989.6</v>
      </c>
      <c r="AL289" s="6">
        <v>10562.7</v>
      </c>
      <c r="AM289" s="6">
        <v>52226.7</v>
      </c>
      <c r="AN289" s="6">
        <v>40939.699999999997</v>
      </c>
      <c r="AO289" s="6">
        <v>14541</v>
      </c>
      <c r="AP289" s="6">
        <v>11783.2</v>
      </c>
      <c r="AQ289" s="6">
        <v>22401.9</v>
      </c>
      <c r="AR289" s="6">
        <v>8875.5</v>
      </c>
      <c r="AS289" s="6">
        <v>8.5</v>
      </c>
      <c r="AT289" s="6">
        <v>13.4</v>
      </c>
      <c r="AU289" s="7"/>
      <c r="AV289" s="7"/>
      <c r="AW289" s="6">
        <v>52751.4</v>
      </c>
      <c r="AX289" s="6">
        <v>25047.7</v>
      </c>
      <c r="AY289" s="6">
        <v>49496.5</v>
      </c>
      <c r="AZ289" s="6">
        <v>22265.4</v>
      </c>
      <c r="BA289" s="6">
        <v>7608.4</v>
      </c>
      <c r="BB289" s="6">
        <v>2.04</v>
      </c>
      <c r="BC289" s="6">
        <v>1.03</v>
      </c>
      <c r="BD289" s="6">
        <v>0.36</v>
      </c>
      <c r="BE289" s="6">
        <v>0.06</v>
      </c>
      <c r="BF289" s="6">
        <v>19.146000000000001</v>
      </c>
      <c r="BG289" s="6">
        <v>12.621</v>
      </c>
      <c r="BH289" s="6">
        <v>134.30000000000001</v>
      </c>
      <c r="BI289" s="6">
        <v>496</v>
      </c>
      <c r="BJ289" s="6">
        <v>0.5</v>
      </c>
      <c r="BK289" s="6">
        <v>3819.3240000000005</v>
      </c>
      <c r="BL289" s="6">
        <v>24</v>
      </c>
      <c r="BM289" s="6">
        <v>0</v>
      </c>
      <c r="BN289" s="6">
        <v>0</v>
      </c>
      <c r="BO289" s="6">
        <v>6.689945600000001E-2</v>
      </c>
      <c r="BP289" s="6">
        <v>0</v>
      </c>
    </row>
    <row r="290" spans="1:68" ht="12.5">
      <c r="A290" s="5">
        <v>41911</v>
      </c>
      <c r="B290" s="6">
        <v>2817.3</v>
      </c>
      <c r="C290" s="6">
        <v>1492.5</v>
      </c>
      <c r="D290" s="6">
        <v>4988</v>
      </c>
      <c r="E290" s="6"/>
      <c r="F290" s="6"/>
      <c r="G290" s="6"/>
      <c r="H290" s="6">
        <v>6.2</v>
      </c>
      <c r="I290" s="6">
        <v>3.8</v>
      </c>
      <c r="J290" s="6">
        <v>522915</v>
      </c>
      <c r="K290" s="6">
        <v>207566.1</v>
      </c>
      <c r="L290" s="6">
        <v>49837</v>
      </c>
      <c r="M290" s="6">
        <v>12.1</v>
      </c>
      <c r="N290" s="6">
        <v>19.7</v>
      </c>
      <c r="O290" s="6">
        <v>13889.8</v>
      </c>
      <c r="P290" s="6">
        <v>6448.2</v>
      </c>
      <c r="Q290" s="6">
        <v>168042.6</v>
      </c>
      <c r="R290" s="6">
        <v>134997.1</v>
      </c>
      <c r="S290" s="6">
        <v>85149.5</v>
      </c>
      <c r="T290" s="6">
        <v>72484.899999999994</v>
      </c>
      <c r="U290" s="6">
        <v>92174.9</v>
      </c>
      <c r="V290" s="6">
        <v>62542.7</v>
      </c>
      <c r="W290" s="6">
        <v>9705.9</v>
      </c>
      <c r="X290" s="6">
        <v>7172.1</v>
      </c>
      <c r="Y290" s="6">
        <v>825287.5</v>
      </c>
      <c r="Z290" s="6">
        <v>430362.1</v>
      </c>
      <c r="AA290" s="6">
        <v>1399945.5</v>
      </c>
      <c r="AB290" s="6">
        <v>138266.4</v>
      </c>
      <c r="AC290" s="6">
        <v>305.89999999999998</v>
      </c>
      <c r="AD290" s="6">
        <v>15248.5</v>
      </c>
      <c r="AE290" s="6">
        <v>193975.6</v>
      </c>
      <c r="AF290" s="6">
        <v>105327.3</v>
      </c>
      <c r="AG290" s="6">
        <v>1408109.2</v>
      </c>
      <c r="AH290" s="6">
        <v>138522.79999999999</v>
      </c>
      <c r="AI290" s="6">
        <v>1047.5</v>
      </c>
      <c r="AJ290" s="6">
        <v>2514</v>
      </c>
      <c r="AK290" s="6">
        <v>13989.6</v>
      </c>
      <c r="AL290" s="6">
        <v>10562.7</v>
      </c>
      <c r="AM290" s="6">
        <v>52238.7</v>
      </c>
      <c r="AN290" s="6">
        <v>40948.1</v>
      </c>
      <c r="AO290" s="6">
        <v>14558.4</v>
      </c>
      <c r="AP290" s="6">
        <v>11797.4</v>
      </c>
      <c r="AQ290" s="6">
        <v>22416.2</v>
      </c>
      <c r="AR290" s="6">
        <v>8881.2999999999993</v>
      </c>
      <c r="AS290" s="6">
        <v>8.5</v>
      </c>
      <c r="AT290" s="6">
        <v>13.4</v>
      </c>
      <c r="AU290" s="7"/>
      <c r="AV290" s="7"/>
      <c r="AW290" s="6">
        <v>52888.2</v>
      </c>
      <c r="AX290" s="6">
        <v>25112.1</v>
      </c>
      <c r="AY290" s="6">
        <v>49626.2</v>
      </c>
      <c r="AZ290" s="6">
        <v>22323.4</v>
      </c>
      <c r="BA290" s="6">
        <v>7632.4</v>
      </c>
      <c r="BB290" s="6">
        <v>2.04</v>
      </c>
      <c r="BC290" s="6">
        <v>1.03</v>
      </c>
      <c r="BD290" s="6">
        <v>0.36</v>
      </c>
      <c r="BE290" s="6">
        <v>0.06</v>
      </c>
      <c r="BF290" s="6">
        <v>19.146000000000001</v>
      </c>
      <c r="BG290" s="6">
        <v>12.621</v>
      </c>
      <c r="BH290" s="6">
        <v>134.30000000000001</v>
      </c>
      <c r="BI290" s="6">
        <v>497.1</v>
      </c>
      <c r="BJ290" s="6">
        <v>0.5</v>
      </c>
      <c r="BK290" s="6">
        <v>3817.08</v>
      </c>
      <c r="BL290" s="6">
        <v>24</v>
      </c>
      <c r="BM290" s="6">
        <v>0</v>
      </c>
      <c r="BN290" s="6">
        <v>9.9999999999909051E-2</v>
      </c>
      <c r="BO290" s="6">
        <v>6.6875520000000008E-2</v>
      </c>
      <c r="BP290" s="6">
        <v>0.78199999999928882</v>
      </c>
    </row>
    <row r="291" spans="1:68" ht="12.5">
      <c r="A291" s="5">
        <v>41912</v>
      </c>
      <c r="B291" s="6">
        <v>2817.3</v>
      </c>
      <c r="C291" s="6">
        <v>1492.5</v>
      </c>
      <c r="D291" s="6">
        <v>4988</v>
      </c>
      <c r="E291" s="6"/>
      <c r="F291" s="6"/>
      <c r="G291" s="6"/>
      <c r="H291" s="6">
        <v>6.2</v>
      </c>
      <c r="I291" s="6">
        <v>3.8</v>
      </c>
      <c r="J291" s="6">
        <v>523179.4</v>
      </c>
      <c r="K291" s="6">
        <v>207669.6</v>
      </c>
      <c r="L291" s="6">
        <v>49861</v>
      </c>
      <c r="M291" s="6">
        <v>12.1</v>
      </c>
      <c r="N291" s="6">
        <v>19.7</v>
      </c>
      <c r="O291" s="6">
        <v>13889.8</v>
      </c>
      <c r="P291" s="6">
        <v>6448.2</v>
      </c>
      <c r="Q291" s="6">
        <v>168071.7</v>
      </c>
      <c r="R291" s="6">
        <v>135020.1</v>
      </c>
      <c r="S291" s="6">
        <v>85168</v>
      </c>
      <c r="T291" s="6">
        <v>72498.5</v>
      </c>
      <c r="U291" s="6">
        <v>92195.6</v>
      </c>
      <c r="V291" s="6">
        <v>62557.1</v>
      </c>
      <c r="W291" s="6">
        <v>9711.6</v>
      </c>
      <c r="X291" s="6">
        <v>7176.3</v>
      </c>
      <c r="Y291" s="6">
        <v>825597.4</v>
      </c>
      <c r="Z291" s="6">
        <v>430523.4</v>
      </c>
      <c r="AA291" s="6">
        <v>1400245.2</v>
      </c>
      <c r="AB291" s="6">
        <v>138290.4</v>
      </c>
      <c r="AC291" s="6">
        <v>305.89999999999998</v>
      </c>
      <c r="AD291" s="6">
        <v>15248.5</v>
      </c>
      <c r="AE291" s="6">
        <v>194196.6</v>
      </c>
      <c r="AF291" s="6">
        <v>105436.6</v>
      </c>
      <c r="AG291" s="6">
        <v>1408332.9</v>
      </c>
      <c r="AH291" s="6">
        <v>138546.79999999999</v>
      </c>
      <c r="AI291" s="6">
        <v>1047.5</v>
      </c>
      <c r="AJ291" s="6">
        <v>2514</v>
      </c>
      <c r="AK291" s="6">
        <v>13989.6</v>
      </c>
      <c r="AL291" s="6">
        <v>10562.7</v>
      </c>
      <c r="AM291" s="6">
        <v>52250.3</v>
      </c>
      <c r="AN291" s="6">
        <v>40956.400000000001</v>
      </c>
      <c r="AO291" s="6">
        <v>14576.4</v>
      </c>
      <c r="AP291" s="6">
        <v>11812</v>
      </c>
      <c r="AQ291" s="6">
        <v>22443.5</v>
      </c>
      <c r="AR291" s="6">
        <v>8892.4</v>
      </c>
      <c r="AS291" s="6">
        <v>8.5</v>
      </c>
      <c r="AT291" s="6">
        <v>13.4</v>
      </c>
      <c r="AU291" s="7"/>
      <c r="AV291" s="7"/>
      <c r="AW291" s="6">
        <v>53025.2</v>
      </c>
      <c r="AX291" s="6">
        <v>25177.1</v>
      </c>
      <c r="AY291" s="6">
        <v>49755.8</v>
      </c>
      <c r="AZ291" s="6">
        <v>22381.3</v>
      </c>
      <c r="BA291" s="6">
        <v>7656.4</v>
      </c>
      <c r="BB291" s="6">
        <v>2.04</v>
      </c>
      <c r="BC291" s="6">
        <v>1.03</v>
      </c>
      <c r="BD291" s="6">
        <v>0.36</v>
      </c>
      <c r="BE291" s="6">
        <v>0.06</v>
      </c>
      <c r="BF291" s="6">
        <v>19.146000000000001</v>
      </c>
      <c r="BG291" s="6">
        <v>12.621</v>
      </c>
      <c r="BH291" s="6">
        <v>134.30000000000001</v>
      </c>
      <c r="BI291" s="6">
        <v>498.1</v>
      </c>
      <c r="BJ291" s="6">
        <v>0.5</v>
      </c>
      <c r="BK291" s="6">
        <v>3817.08</v>
      </c>
      <c r="BL291" s="6">
        <v>24</v>
      </c>
      <c r="BM291" s="6">
        <v>0</v>
      </c>
      <c r="BN291" s="6">
        <v>0.5</v>
      </c>
      <c r="BO291" s="6">
        <v>6.6875520000000008E-2</v>
      </c>
      <c r="BP291" s="6">
        <v>3.91</v>
      </c>
    </row>
    <row r="292" spans="1:68" ht="13">
      <c r="A292" s="17"/>
      <c r="B292" s="18"/>
      <c r="C292" s="18"/>
      <c r="D292" s="18"/>
      <c r="E292" s="18"/>
      <c r="F292" s="18"/>
      <c r="G292" s="18"/>
      <c r="H292" s="18"/>
      <c r="I292" s="18"/>
      <c r="J292" s="38"/>
      <c r="K292" s="38"/>
      <c r="L292" s="39"/>
      <c r="M292" s="18"/>
      <c r="N292" s="18"/>
      <c r="O292" s="18"/>
      <c r="P292" s="18"/>
      <c r="Q292" s="18"/>
      <c r="R292" s="18"/>
      <c r="S292" s="18"/>
      <c r="T292" s="22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41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</row>
    <row r="293" spans="1:68" ht="12.5">
      <c r="A293" s="5">
        <v>41912</v>
      </c>
      <c r="B293" s="6">
        <v>2817.3</v>
      </c>
      <c r="C293" s="6">
        <v>1492.5</v>
      </c>
      <c r="D293" s="6">
        <v>4988</v>
      </c>
      <c r="E293" s="6"/>
      <c r="F293" s="6"/>
      <c r="G293" s="6"/>
      <c r="H293" s="6">
        <v>6.2</v>
      </c>
      <c r="I293" s="6">
        <v>3.8</v>
      </c>
      <c r="J293" s="6">
        <v>523179.4</v>
      </c>
      <c r="K293" s="6">
        <v>207669.6</v>
      </c>
      <c r="L293" s="6">
        <v>49861</v>
      </c>
      <c r="M293" s="6">
        <v>12.1</v>
      </c>
      <c r="N293" s="6">
        <v>19.7</v>
      </c>
      <c r="O293" s="6">
        <v>13889.8</v>
      </c>
      <c r="P293" s="6">
        <v>6448.2</v>
      </c>
      <c r="Q293" s="6">
        <v>168071.7</v>
      </c>
      <c r="R293" s="6">
        <v>135020.1</v>
      </c>
      <c r="S293" s="6">
        <v>85168</v>
      </c>
      <c r="T293" s="6">
        <v>72498.5</v>
      </c>
      <c r="U293" s="6">
        <v>92195.6</v>
      </c>
      <c r="V293" s="6">
        <v>62557.1</v>
      </c>
      <c r="W293" s="6">
        <v>9711.6</v>
      </c>
      <c r="X293" s="6">
        <v>7176.3</v>
      </c>
      <c r="Y293" s="6">
        <v>825597.4</v>
      </c>
      <c r="Z293" s="6">
        <v>430523.4</v>
      </c>
      <c r="AA293" s="6">
        <v>1400245.2</v>
      </c>
      <c r="AB293" s="6">
        <v>138290.4</v>
      </c>
      <c r="AC293" s="6">
        <v>305.89999999999998</v>
      </c>
      <c r="AD293" s="6">
        <v>15248.5</v>
      </c>
      <c r="AE293" s="6">
        <v>194196.6</v>
      </c>
      <c r="AF293" s="6">
        <v>105436.6</v>
      </c>
      <c r="AG293" s="6">
        <v>1408332.9</v>
      </c>
      <c r="AH293" s="6">
        <v>138546.79999999999</v>
      </c>
      <c r="AI293" s="6">
        <v>1047.5</v>
      </c>
      <c r="AJ293" s="6">
        <v>2514</v>
      </c>
      <c r="AK293" s="6">
        <v>13989.6</v>
      </c>
      <c r="AL293" s="6">
        <v>10562.7</v>
      </c>
      <c r="AM293" s="6">
        <v>52250.3</v>
      </c>
      <c r="AN293" s="6">
        <v>40956.400000000001</v>
      </c>
      <c r="AO293" s="6">
        <v>14576.4</v>
      </c>
      <c r="AP293" s="6">
        <v>11812</v>
      </c>
      <c r="AQ293" s="6">
        <v>22443.5</v>
      </c>
      <c r="AR293" s="6">
        <v>8892.4</v>
      </c>
      <c r="AS293" s="6">
        <v>8.5</v>
      </c>
      <c r="AT293" s="6">
        <v>13.4</v>
      </c>
      <c r="AU293" s="7"/>
      <c r="AV293" s="7"/>
      <c r="AW293" s="6">
        <v>53025.2</v>
      </c>
      <c r="AX293" s="6">
        <v>25177.1</v>
      </c>
      <c r="AY293" s="6">
        <v>49755.8</v>
      </c>
      <c r="AZ293" s="6">
        <v>22381.3</v>
      </c>
      <c r="BA293" s="6">
        <v>7656.4</v>
      </c>
      <c r="BB293" s="6">
        <v>2.04</v>
      </c>
      <c r="BC293" s="6">
        <v>1.03</v>
      </c>
      <c r="BD293" s="6">
        <v>0.36</v>
      </c>
      <c r="BE293" s="6">
        <v>0.06</v>
      </c>
      <c r="BF293" s="6">
        <v>19.146000000000001</v>
      </c>
      <c r="BG293" s="6">
        <v>12.621</v>
      </c>
      <c r="BH293" s="6">
        <v>134.30000000000001</v>
      </c>
      <c r="BI293" s="6">
        <v>498.1</v>
      </c>
      <c r="BJ293" s="6">
        <v>0.5</v>
      </c>
      <c r="BK293" s="6">
        <v>3817.1</v>
      </c>
      <c r="BL293" s="6"/>
      <c r="BM293" s="6"/>
      <c r="BN293" s="6"/>
      <c r="BO293" s="6"/>
      <c r="BP293" s="6"/>
    </row>
    <row r="294" spans="1:68" ht="12.5">
      <c r="A294" s="5">
        <v>41913</v>
      </c>
      <c r="B294" s="6">
        <v>2817.3</v>
      </c>
      <c r="C294" s="6">
        <v>1492.5</v>
      </c>
      <c r="D294" s="6">
        <v>4988</v>
      </c>
      <c r="E294" s="6"/>
      <c r="F294" s="6"/>
      <c r="G294" s="6"/>
      <c r="H294" s="6">
        <v>6.2</v>
      </c>
      <c r="I294" s="6">
        <v>3.8</v>
      </c>
      <c r="J294" s="6">
        <v>523446</v>
      </c>
      <c r="K294" s="6">
        <v>207773.8</v>
      </c>
      <c r="L294" s="6">
        <v>49885</v>
      </c>
      <c r="M294" s="6">
        <v>12.1</v>
      </c>
      <c r="N294" s="6">
        <v>19.7</v>
      </c>
      <c r="O294" s="6">
        <v>13889.8</v>
      </c>
      <c r="P294" s="6">
        <v>6448.2</v>
      </c>
      <c r="Q294" s="6">
        <v>168101.6</v>
      </c>
      <c r="R294" s="6">
        <v>135043.4</v>
      </c>
      <c r="S294" s="6">
        <v>85184.8</v>
      </c>
      <c r="T294" s="6">
        <v>72510.899999999994</v>
      </c>
      <c r="U294" s="6">
        <v>92215.4</v>
      </c>
      <c r="V294" s="6">
        <v>62571</v>
      </c>
      <c r="W294" s="6">
        <v>9717.1</v>
      </c>
      <c r="X294" s="6">
        <v>7180.4</v>
      </c>
      <c r="Y294" s="6">
        <v>825900.3</v>
      </c>
      <c r="Z294" s="6">
        <v>430672.9</v>
      </c>
      <c r="AA294" s="6">
        <v>1400539.1</v>
      </c>
      <c r="AB294" s="6">
        <v>138314.4</v>
      </c>
      <c r="AC294" s="6">
        <v>305.89999999999998</v>
      </c>
      <c r="AD294" s="6">
        <v>15248.5</v>
      </c>
      <c r="AE294" s="6">
        <v>194417.1</v>
      </c>
      <c r="AF294" s="6">
        <v>105553.7</v>
      </c>
      <c r="AG294" s="6">
        <v>1408555.6</v>
      </c>
      <c r="AH294" s="6">
        <v>138570.79999999999</v>
      </c>
      <c r="AI294" s="6">
        <v>1047.5</v>
      </c>
      <c r="AJ294" s="6">
        <v>2514</v>
      </c>
      <c r="AK294" s="6">
        <v>13989.6</v>
      </c>
      <c r="AL294" s="6">
        <v>10562.7</v>
      </c>
      <c r="AM294" s="6">
        <v>52260.6</v>
      </c>
      <c r="AN294" s="6">
        <v>40963.5</v>
      </c>
      <c r="AO294" s="6">
        <v>14594.4</v>
      </c>
      <c r="AP294" s="6">
        <v>11826.7</v>
      </c>
      <c r="AQ294" s="6">
        <v>22466.6</v>
      </c>
      <c r="AR294" s="6">
        <v>8901.6</v>
      </c>
      <c r="AS294" s="6">
        <v>8.5</v>
      </c>
      <c r="AT294" s="6">
        <v>13.4</v>
      </c>
      <c r="AU294" s="7"/>
      <c r="AV294" s="7"/>
      <c r="AW294" s="6">
        <v>53160.1</v>
      </c>
      <c r="AX294" s="6">
        <v>25241.200000000001</v>
      </c>
      <c r="AY294" s="6">
        <v>49883.9</v>
      </c>
      <c r="AZ294" s="6">
        <v>22438.7</v>
      </c>
      <c r="BA294" s="6">
        <v>7680.4</v>
      </c>
      <c r="BB294" s="6">
        <v>2.04</v>
      </c>
      <c r="BC294" s="6">
        <v>1.03</v>
      </c>
      <c r="BD294" s="6">
        <v>0.36</v>
      </c>
      <c r="BE294" s="6">
        <v>0.06</v>
      </c>
      <c r="BF294" s="6">
        <v>19.146000000000001</v>
      </c>
      <c r="BG294" s="6">
        <v>12.621</v>
      </c>
      <c r="BH294" s="6">
        <v>134.30000000000001</v>
      </c>
      <c r="BI294" s="6">
        <v>499.2</v>
      </c>
      <c r="BJ294" s="6">
        <v>0.5</v>
      </c>
      <c r="BK294" s="6">
        <v>3817.08</v>
      </c>
      <c r="BL294" s="6">
        <v>24</v>
      </c>
      <c r="BM294" s="6">
        <v>0</v>
      </c>
      <c r="BN294" s="6">
        <v>0</v>
      </c>
      <c r="BO294" s="6">
        <v>6.6875520000000008E-2</v>
      </c>
      <c r="BP294" s="6">
        <v>0</v>
      </c>
    </row>
    <row r="295" spans="1:68" ht="12.5">
      <c r="A295" s="5">
        <v>41914</v>
      </c>
      <c r="B295" s="6">
        <v>2818.1</v>
      </c>
      <c r="C295" s="6">
        <v>1492.9</v>
      </c>
      <c r="D295" s="6">
        <v>4989</v>
      </c>
      <c r="E295" s="6"/>
      <c r="F295" s="6"/>
      <c r="G295" s="6"/>
      <c r="H295" s="6">
        <v>6.2</v>
      </c>
      <c r="I295" s="6">
        <v>3.8</v>
      </c>
      <c r="J295" s="6">
        <v>523710.6</v>
      </c>
      <c r="K295" s="6">
        <v>207877.1</v>
      </c>
      <c r="L295" s="6">
        <v>49909</v>
      </c>
      <c r="M295" s="6">
        <v>12.1</v>
      </c>
      <c r="N295" s="6">
        <v>19.7</v>
      </c>
      <c r="O295" s="6">
        <v>13889.8</v>
      </c>
      <c r="P295" s="6">
        <v>6448.2</v>
      </c>
      <c r="Q295" s="6">
        <v>168131.9</v>
      </c>
      <c r="R295" s="6">
        <v>135067.6</v>
      </c>
      <c r="S295" s="6">
        <v>85202</v>
      </c>
      <c r="T295" s="6">
        <v>72524</v>
      </c>
      <c r="U295" s="6">
        <v>92235</v>
      </c>
      <c r="V295" s="6">
        <v>62584.4</v>
      </c>
      <c r="W295" s="6">
        <v>9722.6</v>
      </c>
      <c r="X295" s="6">
        <v>7184.5</v>
      </c>
      <c r="Y295" s="6">
        <v>826199.6</v>
      </c>
      <c r="Z295" s="6">
        <v>430819.6</v>
      </c>
      <c r="AA295" s="6">
        <v>1400830.9</v>
      </c>
      <c r="AB295" s="6">
        <v>138338.4</v>
      </c>
      <c r="AC295" s="6">
        <v>305.89999999999998</v>
      </c>
      <c r="AD295" s="6">
        <v>15248.5</v>
      </c>
      <c r="AE295" s="6">
        <v>194637.3</v>
      </c>
      <c r="AF295" s="6">
        <v>105672.6</v>
      </c>
      <c r="AG295" s="6">
        <v>1408777.9</v>
      </c>
      <c r="AH295" s="6">
        <v>138594.79999999999</v>
      </c>
      <c r="AI295" s="6">
        <v>1047.5</v>
      </c>
      <c r="AJ295" s="6">
        <v>2514</v>
      </c>
      <c r="AK295" s="6">
        <v>13989.6</v>
      </c>
      <c r="AL295" s="6">
        <v>10562.7</v>
      </c>
      <c r="AM295" s="6">
        <v>52271.8</v>
      </c>
      <c r="AN295" s="6">
        <v>40971.4</v>
      </c>
      <c r="AO295" s="6">
        <v>14612.5</v>
      </c>
      <c r="AP295" s="6">
        <v>11841.5</v>
      </c>
      <c r="AQ295" s="6">
        <v>22485.8</v>
      </c>
      <c r="AR295" s="6">
        <v>8909.2999999999993</v>
      </c>
      <c r="AS295" s="6">
        <v>8.5</v>
      </c>
      <c r="AT295" s="6">
        <v>13.4</v>
      </c>
      <c r="AU295" s="7"/>
      <c r="AV295" s="7"/>
      <c r="AW295" s="6">
        <v>53294.7</v>
      </c>
      <c r="AX295" s="6">
        <v>25305.200000000001</v>
      </c>
      <c r="AY295" s="6">
        <v>50011.7</v>
      </c>
      <c r="AZ295" s="6">
        <v>22496</v>
      </c>
      <c r="BA295" s="6">
        <v>7704.4</v>
      </c>
      <c r="BB295" s="6">
        <v>2.04</v>
      </c>
      <c r="BC295" s="6">
        <v>1.03</v>
      </c>
      <c r="BD295" s="6">
        <v>0.36</v>
      </c>
      <c r="BE295" s="6">
        <v>0.06</v>
      </c>
      <c r="BF295" s="6">
        <v>19.202999999999999</v>
      </c>
      <c r="BG295" s="6">
        <v>12.659000000000001</v>
      </c>
      <c r="BH295" s="6">
        <v>134.69999999999999</v>
      </c>
      <c r="BI295" s="6">
        <v>500.2</v>
      </c>
      <c r="BJ295" s="6">
        <v>0.5</v>
      </c>
      <c r="BK295" s="6">
        <v>3817.08</v>
      </c>
      <c r="BL295" s="6">
        <v>24</v>
      </c>
      <c r="BM295" s="6">
        <v>0</v>
      </c>
      <c r="BN295" s="6">
        <v>0</v>
      </c>
      <c r="BO295" s="6">
        <v>6.6875520000000008E-2</v>
      </c>
      <c r="BP295" s="6">
        <v>0</v>
      </c>
    </row>
    <row r="296" spans="1:68" ht="12.5">
      <c r="A296" s="5">
        <v>41915</v>
      </c>
      <c r="B296" s="6">
        <v>2818.1</v>
      </c>
      <c r="C296" s="6">
        <v>1492.9</v>
      </c>
      <c r="D296" s="6">
        <v>4989</v>
      </c>
      <c r="E296" s="6"/>
      <c r="F296" s="6"/>
      <c r="G296" s="6"/>
      <c r="H296" s="6">
        <v>6.2</v>
      </c>
      <c r="I296" s="6">
        <v>3.8</v>
      </c>
      <c r="J296" s="6">
        <v>523978.5</v>
      </c>
      <c r="K296" s="6">
        <v>207981.8</v>
      </c>
      <c r="L296" s="6">
        <v>49933</v>
      </c>
      <c r="M296" s="6">
        <v>12.1</v>
      </c>
      <c r="N296" s="6">
        <v>19.7</v>
      </c>
      <c r="O296" s="6">
        <v>13889.8</v>
      </c>
      <c r="P296" s="6">
        <v>6448.2</v>
      </c>
      <c r="Q296" s="6">
        <v>168163.4</v>
      </c>
      <c r="R296" s="6">
        <v>135093</v>
      </c>
      <c r="S296" s="6">
        <v>85220</v>
      </c>
      <c r="T296" s="6">
        <v>72537.600000000006</v>
      </c>
      <c r="U296" s="6">
        <v>92255.6</v>
      </c>
      <c r="V296" s="6">
        <v>62598.6</v>
      </c>
      <c r="W296" s="6">
        <v>9728.2999999999993</v>
      </c>
      <c r="X296" s="6">
        <v>7188.6</v>
      </c>
      <c r="Y296" s="6">
        <v>826506.1</v>
      </c>
      <c r="Z296" s="6">
        <v>430975.7</v>
      </c>
      <c r="AA296" s="6">
        <v>1401125.5</v>
      </c>
      <c r="AB296" s="6">
        <v>138362.4</v>
      </c>
      <c r="AC296" s="6">
        <v>305.89999999999998</v>
      </c>
      <c r="AD296" s="6">
        <v>15248.5</v>
      </c>
      <c r="AE296" s="6">
        <v>194857.1</v>
      </c>
      <c r="AF296" s="6">
        <v>105786.7</v>
      </c>
      <c r="AG296" s="6">
        <v>1408999.8</v>
      </c>
      <c r="AH296" s="6">
        <v>138618.79999999999</v>
      </c>
      <c r="AI296" s="6">
        <v>1047.5</v>
      </c>
      <c r="AJ296" s="6">
        <v>2514</v>
      </c>
      <c r="AK296" s="6">
        <v>13989.6</v>
      </c>
      <c r="AL296" s="6">
        <v>10562.7</v>
      </c>
      <c r="AM296" s="6">
        <v>52282.9</v>
      </c>
      <c r="AN296" s="6">
        <v>40979.199999999997</v>
      </c>
      <c r="AO296" s="6">
        <v>14630.8</v>
      </c>
      <c r="AP296" s="6">
        <v>11856.6</v>
      </c>
      <c r="AQ296" s="6">
        <v>22506.5</v>
      </c>
      <c r="AR296" s="6">
        <v>8917.6</v>
      </c>
      <c r="AS296" s="6">
        <v>8.5</v>
      </c>
      <c r="AT296" s="6">
        <v>13.4</v>
      </c>
      <c r="AU296" s="7"/>
      <c r="AV296" s="7"/>
      <c r="AW296" s="6">
        <v>53428.6</v>
      </c>
      <c r="AX296" s="6">
        <v>25369.1</v>
      </c>
      <c r="AY296" s="6">
        <v>50138.1</v>
      </c>
      <c r="AZ296" s="6">
        <v>22552.799999999999</v>
      </c>
      <c r="BA296" s="6">
        <v>7728.4</v>
      </c>
      <c r="BB296" s="6">
        <v>2.04</v>
      </c>
      <c r="BC296" s="6">
        <v>1.03</v>
      </c>
      <c r="BD296" s="6">
        <v>0.36</v>
      </c>
      <c r="BE296" s="6">
        <v>0.06</v>
      </c>
      <c r="BF296" s="6">
        <v>19.202999999999999</v>
      </c>
      <c r="BG296" s="6">
        <v>12.659000000000001</v>
      </c>
      <c r="BH296" s="6">
        <v>134.69999999999999</v>
      </c>
      <c r="BI296" s="6">
        <v>501.2</v>
      </c>
      <c r="BJ296" s="6">
        <v>0.5</v>
      </c>
      <c r="BK296" s="6">
        <v>3657.3181666666669</v>
      </c>
      <c r="BL296" s="6">
        <v>23</v>
      </c>
      <c r="BM296" s="6">
        <v>0</v>
      </c>
      <c r="BN296" s="6">
        <v>0</v>
      </c>
      <c r="BO296" s="6">
        <v>6.4081393777777787E-2</v>
      </c>
      <c r="BP296" s="6">
        <v>0</v>
      </c>
    </row>
    <row r="297" spans="1:68" ht="12.5">
      <c r="A297" s="5">
        <v>41916</v>
      </c>
      <c r="B297" s="6">
        <v>2818.1</v>
      </c>
      <c r="C297" s="6">
        <v>1492.9</v>
      </c>
      <c r="D297" s="6">
        <v>4989</v>
      </c>
      <c r="E297" s="6"/>
      <c r="F297" s="6"/>
      <c r="G297" s="6"/>
      <c r="H297" s="6">
        <v>6.2</v>
      </c>
      <c r="I297" s="6">
        <v>3.8</v>
      </c>
      <c r="J297" s="6">
        <v>524249</v>
      </c>
      <c r="K297" s="6">
        <v>208087.1</v>
      </c>
      <c r="L297" s="6">
        <v>49957</v>
      </c>
      <c r="M297" s="6">
        <v>12.1</v>
      </c>
      <c r="N297" s="6">
        <v>19.7</v>
      </c>
      <c r="O297" s="6">
        <v>13889.8</v>
      </c>
      <c r="P297" s="6">
        <v>6448.2</v>
      </c>
      <c r="Q297" s="6">
        <v>168194.7</v>
      </c>
      <c r="R297" s="6">
        <v>135118.29999999999</v>
      </c>
      <c r="S297" s="6">
        <v>85237.8</v>
      </c>
      <c r="T297" s="6">
        <v>72550.899999999994</v>
      </c>
      <c r="U297" s="6">
        <v>92276.1</v>
      </c>
      <c r="V297" s="6">
        <v>62612.7</v>
      </c>
      <c r="W297" s="6">
        <v>9733.7000000000007</v>
      </c>
      <c r="X297" s="6">
        <v>7192.6</v>
      </c>
      <c r="Y297" s="6">
        <v>826815.3</v>
      </c>
      <c r="Z297" s="6">
        <v>431125.7</v>
      </c>
      <c r="AA297" s="6">
        <v>1401424.8</v>
      </c>
      <c r="AB297" s="6">
        <v>138386.4</v>
      </c>
      <c r="AC297" s="6">
        <v>305.89999999999998</v>
      </c>
      <c r="AD297" s="6">
        <v>15248.5</v>
      </c>
      <c r="AE297" s="6">
        <v>195078.2</v>
      </c>
      <c r="AF297" s="6">
        <v>105907.6</v>
      </c>
      <c r="AG297" s="6">
        <v>1409223.3</v>
      </c>
      <c r="AH297" s="6">
        <v>138642.79999999999</v>
      </c>
      <c r="AI297" s="6">
        <v>1047.5</v>
      </c>
      <c r="AJ297" s="6">
        <v>2514</v>
      </c>
      <c r="AK297" s="6">
        <v>13989.6</v>
      </c>
      <c r="AL297" s="6">
        <v>10562.7</v>
      </c>
      <c r="AM297" s="6">
        <v>52293.3</v>
      </c>
      <c r="AN297" s="6">
        <v>40986.5</v>
      </c>
      <c r="AO297" s="6">
        <v>14649.1</v>
      </c>
      <c r="AP297" s="6">
        <v>11871.6</v>
      </c>
      <c r="AQ297" s="6">
        <v>22529</v>
      </c>
      <c r="AR297" s="6">
        <v>8926.2999999999993</v>
      </c>
      <c r="AS297" s="6">
        <v>8.5</v>
      </c>
      <c r="AT297" s="6">
        <v>13.4</v>
      </c>
      <c r="AU297" s="7"/>
      <c r="AV297" s="7"/>
      <c r="AW297" s="6">
        <v>53563.5</v>
      </c>
      <c r="AX297" s="6">
        <v>25433</v>
      </c>
      <c r="AY297" s="6">
        <v>50265.2</v>
      </c>
      <c r="AZ297" s="6">
        <v>22609.7</v>
      </c>
      <c r="BA297" s="6">
        <v>7752.4</v>
      </c>
      <c r="BB297" s="6">
        <v>2.04</v>
      </c>
      <c r="BC297" s="6">
        <v>1.03</v>
      </c>
      <c r="BD297" s="6">
        <v>0.36</v>
      </c>
      <c r="BE297" s="6">
        <v>0.06</v>
      </c>
      <c r="BF297" s="6">
        <v>19.202999999999999</v>
      </c>
      <c r="BG297" s="6">
        <v>12.659000000000001</v>
      </c>
      <c r="BH297" s="6">
        <v>134.69999999999999</v>
      </c>
      <c r="BI297" s="6">
        <v>502.2</v>
      </c>
      <c r="BJ297" s="6">
        <v>0.5</v>
      </c>
      <c r="BK297" s="6">
        <v>3822.3160000000003</v>
      </c>
      <c r="BL297" s="6">
        <v>24</v>
      </c>
      <c r="BM297" s="6">
        <v>0</v>
      </c>
      <c r="BN297" s="6">
        <v>9.9999999999909051E-2</v>
      </c>
      <c r="BO297" s="6">
        <v>6.693137066666667E-2</v>
      </c>
      <c r="BP297" s="6">
        <v>0.78199999999928882</v>
      </c>
    </row>
    <row r="298" spans="1:68" ht="12.5">
      <c r="A298" s="5">
        <v>41917</v>
      </c>
      <c r="B298" s="6">
        <v>2818.1</v>
      </c>
      <c r="C298" s="6">
        <v>1492.9</v>
      </c>
      <c r="D298" s="6">
        <v>4989</v>
      </c>
      <c r="E298" s="6"/>
      <c r="F298" s="6"/>
      <c r="G298" s="6"/>
      <c r="H298" s="6">
        <v>6.2</v>
      </c>
      <c r="I298" s="6">
        <v>3.8</v>
      </c>
      <c r="J298" s="6">
        <v>524516.4</v>
      </c>
      <c r="K298" s="6">
        <v>208191.4</v>
      </c>
      <c r="L298" s="6">
        <v>49981</v>
      </c>
      <c r="M298" s="6">
        <v>12.1</v>
      </c>
      <c r="N298" s="6">
        <v>19.7</v>
      </c>
      <c r="O298" s="6">
        <v>13889.8</v>
      </c>
      <c r="P298" s="6">
        <v>6448.2</v>
      </c>
      <c r="Q298" s="6">
        <v>168225.5</v>
      </c>
      <c r="R298" s="6">
        <v>135143.20000000001</v>
      </c>
      <c r="S298" s="6">
        <v>85254.8</v>
      </c>
      <c r="T298" s="6">
        <v>72563.899999999994</v>
      </c>
      <c r="U298" s="6">
        <v>92295.7</v>
      </c>
      <c r="V298" s="6">
        <v>62626.2</v>
      </c>
      <c r="W298" s="6">
        <v>9739.2999999999993</v>
      </c>
      <c r="X298" s="6">
        <v>7196.7</v>
      </c>
      <c r="Y298" s="6">
        <v>827117.2</v>
      </c>
      <c r="Z298" s="6">
        <v>431273.6</v>
      </c>
      <c r="AA298" s="6">
        <v>1401721</v>
      </c>
      <c r="AB298" s="6">
        <v>138410.4</v>
      </c>
      <c r="AC298" s="6">
        <v>305.89999999999998</v>
      </c>
      <c r="AD298" s="6">
        <v>15248.5</v>
      </c>
      <c r="AE298" s="6">
        <v>195298.9</v>
      </c>
      <c r="AF298" s="6">
        <v>106026.5</v>
      </c>
      <c r="AG298" s="6">
        <v>1409446.1</v>
      </c>
      <c r="AH298" s="6">
        <v>138666.79999999999</v>
      </c>
      <c r="AI298" s="6">
        <v>1047.5</v>
      </c>
      <c r="AJ298" s="6">
        <v>2514</v>
      </c>
      <c r="AK298" s="6">
        <v>13989.6</v>
      </c>
      <c r="AL298" s="6">
        <v>10562.7</v>
      </c>
      <c r="AM298" s="6">
        <v>52303.7</v>
      </c>
      <c r="AN298" s="6">
        <v>40993.699999999997</v>
      </c>
      <c r="AO298" s="6">
        <v>14667.3</v>
      </c>
      <c r="AP298" s="6">
        <v>11886.5</v>
      </c>
      <c r="AQ298" s="6">
        <v>22547.7</v>
      </c>
      <c r="AR298" s="6">
        <v>8933.7000000000007</v>
      </c>
      <c r="AS298" s="6">
        <v>8.5</v>
      </c>
      <c r="AT298" s="6">
        <v>13.4</v>
      </c>
      <c r="AU298" s="7"/>
      <c r="AV298" s="7"/>
      <c r="AW298" s="6">
        <v>53698.9</v>
      </c>
      <c r="AX298" s="6">
        <v>25497.3</v>
      </c>
      <c r="AY298" s="6">
        <v>50394.9</v>
      </c>
      <c r="AZ298" s="6">
        <v>22667.7</v>
      </c>
      <c r="BA298" s="6">
        <v>7776.4</v>
      </c>
      <c r="BB298" s="6">
        <v>2.04</v>
      </c>
      <c r="BC298" s="6">
        <v>1.03</v>
      </c>
      <c r="BD298" s="6">
        <v>0.36</v>
      </c>
      <c r="BE298" s="6">
        <v>0.06</v>
      </c>
      <c r="BF298" s="6">
        <v>19.202999999999999</v>
      </c>
      <c r="BG298" s="6">
        <v>12.659000000000001</v>
      </c>
      <c r="BH298" s="6">
        <v>134.69999999999999</v>
      </c>
      <c r="BI298" s="6">
        <v>503.3</v>
      </c>
      <c r="BJ298" s="6">
        <v>0.5</v>
      </c>
      <c r="BK298" s="6">
        <v>3816.3320000000003</v>
      </c>
      <c r="BL298" s="6">
        <v>24</v>
      </c>
      <c r="BM298" s="6">
        <v>0</v>
      </c>
      <c r="BN298" s="6">
        <v>0</v>
      </c>
      <c r="BO298" s="6">
        <v>6.6867541333333336E-2</v>
      </c>
      <c r="BP298" s="6">
        <v>0</v>
      </c>
    </row>
    <row r="299" spans="1:68" ht="12.5">
      <c r="A299" s="5">
        <v>41918</v>
      </c>
      <c r="B299" s="6">
        <v>2818.1</v>
      </c>
      <c r="C299" s="6">
        <v>1492.9</v>
      </c>
      <c r="D299" s="6">
        <v>4989</v>
      </c>
      <c r="E299" s="6"/>
      <c r="F299" s="6"/>
      <c r="G299" s="6"/>
      <c r="H299" s="6">
        <v>6.2</v>
      </c>
      <c r="I299" s="6">
        <v>3.8</v>
      </c>
      <c r="J299" s="6">
        <v>524663.6</v>
      </c>
      <c r="K299" s="6">
        <v>208248.6</v>
      </c>
      <c r="L299" s="6">
        <v>49994</v>
      </c>
      <c r="M299" s="6">
        <v>12.2</v>
      </c>
      <c r="N299" s="6">
        <v>19.899999999999999</v>
      </c>
      <c r="O299" s="6">
        <v>13889.8</v>
      </c>
      <c r="P299" s="6">
        <v>6448.2</v>
      </c>
      <c r="Q299" s="6">
        <v>168255.9</v>
      </c>
      <c r="R299" s="6">
        <v>135167.1</v>
      </c>
      <c r="S299" s="6">
        <v>85272.7</v>
      </c>
      <c r="T299" s="6">
        <v>72576.5</v>
      </c>
      <c r="U299" s="6">
        <v>92316.3</v>
      </c>
      <c r="V299" s="6">
        <v>62640</v>
      </c>
      <c r="W299" s="6">
        <v>9744.9</v>
      </c>
      <c r="X299" s="6">
        <v>7200.8</v>
      </c>
      <c r="Y299" s="6">
        <v>827332.1</v>
      </c>
      <c r="Z299" s="6">
        <v>431400</v>
      </c>
      <c r="AA299" s="6">
        <v>1401934</v>
      </c>
      <c r="AB299" s="6">
        <v>138434.4</v>
      </c>
      <c r="AC299" s="6">
        <v>305.89999999999998</v>
      </c>
      <c r="AD299" s="6">
        <v>15248.5</v>
      </c>
      <c r="AE299" s="6">
        <v>195514.1</v>
      </c>
      <c r="AF299" s="6">
        <v>106128.2</v>
      </c>
      <c r="AG299" s="6">
        <v>1409664</v>
      </c>
      <c r="AH299" s="6">
        <v>138690.79999999999</v>
      </c>
      <c r="AI299" s="6">
        <v>1047.5</v>
      </c>
      <c r="AJ299" s="6">
        <v>2514</v>
      </c>
      <c r="AK299" s="6">
        <v>13989.6</v>
      </c>
      <c r="AL299" s="6">
        <v>10562.7</v>
      </c>
      <c r="AM299" s="6">
        <v>52314.8</v>
      </c>
      <c r="AN299" s="6">
        <v>41001.5</v>
      </c>
      <c r="AO299" s="6">
        <v>14685.6</v>
      </c>
      <c r="AP299" s="6">
        <v>11901.5</v>
      </c>
      <c r="AQ299" s="6">
        <v>22574.5</v>
      </c>
      <c r="AR299" s="6">
        <v>8944.5</v>
      </c>
      <c r="AS299" s="6">
        <v>8.5</v>
      </c>
      <c r="AT299" s="6">
        <v>13.4</v>
      </c>
      <c r="AU299" s="7"/>
      <c r="AV299" s="7"/>
      <c r="AW299" s="6">
        <v>53834.9</v>
      </c>
      <c r="AX299" s="6">
        <v>25561.7</v>
      </c>
      <c r="AY299" s="6">
        <v>50522.8</v>
      </c>
      <c r="AZ299" s="6">
        <v>22725.1</v>
      </c>
      <c r="BA299" s="6">
        <v>7800.4</v>
      </c>
      <c r="BB299" s="6">
        <v>2.04</v>
      </c>
      <c r="BC299" s="6">
        <v>1.03</v>
      </c>
      <c r="BD299" s="6">
        <v>0.36</v>
      </c>
      <c r="BE299" s="6">
        <v>0.06</v>
      </c>
      <c r="BF299" s="6">
        <v>19.202999999999999</v>
      </c>
      <c r="BG299" s="6">
        <v>12.659000000000001</v>
      </c>
      <c r="BH299" s="6">
        <v>134.69999999999999</v>
      </c>
      <c r="BI299" s="6">
        <v>504.4</v>
      </c>
      <c r="BJ299" s="6">
        <v>0.5</v>
      </c>
      <c r="BK299" s="6">
        <v>3818.576</v>
      </c>
      <c r="BL299" s="6">
        <v>24</v>
      </c>
      <c r="BM299" s="6">
        <v>0</v>
      </c>
      <c r="BN299" s="6">
        <v>0</v>
      </c>
      <c r="BO299" s="6">
        <v>6.6891477333333338E-2</v>
      </c>
      <c r="BP299" s="6">
        <v>0</v>
      </c>
    </row>
    <row r="300" spans="1:68" ht="12.5">
      <c r="A300" s="5">
        <v>41919</v>
      </c>
      <c r="B300" s="6">
        <v>2818.1</v>
      </c>
      <c r="C300" s="6">
        <v>1492.9</v>
      </c>
      <c r="D300" s="6">
        <v>4989</v>
      </c>
      <c r="E300" s="6"/>
      <c r="F300" s="6"/>
      <c r="G300" s="6"/>
      <c r="H300" s="6">
        <v>6.2</v>
      </c>
      <c r="I300" s="6">
        <v>3.8</v>
      </c>
      <c r="J300" s="6">
        <v>235525.1</v>
      </c>
      <c r="K300" s="6">
        <v>102078.7</v>
      </c>
      <c r="L300" s="6">
        <v>33959</v>
      </c>
      <c r="M300" s="6">
        <v>12.2</v>
      </c>
      <c r="N300" s="6">
        <v>19.899999999999999</v>
      </c>
      <c r="O300" s="6">
        <v>13889.8</v>
      </c>
      <c r="P300" s="6">
        <v>6448.2</v>
      </c>
      <c r="Q300" s="6">
        <v>168284.6</v>
      </c>
      <c r="R300" s="6">
        <v>135190.79999999999</v>
      </c>
      <c r="S300" s="6">
        <v>85288.5</v>
      </c>
      <c r="T300" s="6">
        <v>72588.899999999994</v>
      </c>
      <c r="U300" s="6">
        <v>92336.5</v>
      </c>
      <c r="V300" s="6">
        <v>62653.5</v>
      </c>
      <c r="W300" s="6">
        <v>9750.4</v>
      </c>
      <c r="X300" s="6">
        <v>7204.8</v>
      </c>
      <c r="Y300" s="6">
        <v>827549.5</v>
      </c>
      <c r="Z300" s="6">
        <v>431518.7</v>
      </c>
      <c r="AA300" s="6">
        <v>1402147.9</v>
      </c>
      <c r="AB300" s="6">
        <v>138458.4</v>
      </c>
      <c r="AC300" s="6">
        <v>306.3</v>
      </c>
      <c r="AD300" s="6">
        <v>15545</v>
      </c>
      <c r="AE300" s="6">
        <v>195692.1</v>
      </c>
      <c r="AF300" s="6">
        <v>106220.6</v>
      </c>
      <c r="AG300" s="6">
        <v>1409845</v>
      </c>
      <c r="AH300" s="6">
        <v>138714.79999999999</v>
      </c>
      <c r="AI300" s="6">
        <v>1047.5</v>
      </c>
      <c r="AJ300" s="6">
        <v>2514</v>
      </c>
      <c r="AK300" s="6">
        <v>13989.6</v>
      </c>
      <c r="AL300" s="6">
        <v>10562.7</v>
      </c>
      <c r="AM300" s="6">
        <v>52325.9</v>
      </c>
      <c r="AN300" s="6">
        <v>41009.300000000003</v>
      </c>
      <c r="AO300" s="6">
        <v>14703.2</v>
      </c>
      <c r="AP300" s="6">
        <v>11915.9</v>
      </c>
      <c r="AQ300" s="6">
        <v>22587.200000000001</v>
      </c>
      <c r="AR300" s="6">
        <v>8949.6</v>
      </c>
      <c r="AS300" s="6">
        <v>8.5</v>
      </c>
      <c r="AT300" s="6">
        <v>13.4</v>
      </c>
      <c r="AU300" s="7"/>
      <c r="AV300" s="7"/>
      <c r="AW300" s="6">
        <v>53968.9</v>
      </c>
      <c r="AX300" s="6">
        <v>25625</v>
      </c>
      <c r="AY300" s="6">
        <v>50651.6</v>
      </c>
      <c r="AZ300" s="6">
        <v>22782.6</v>
      </c>
      <c r="BA300" s="6">
        <v>7824.4</v>
      </c>
      <c r="BB300" s="6">
        <v>2.04</v>
      </c>
      <c r="BC300" s="6">
        <v>1.03</v>
      </c>
      <c r="BD300" s="6">
        <v>0.36</v>
      </c>
      <c r="BE300" s="6">
        <v>0.06</v>
      </c>
      <c r="BF300" s="6">
        <v>19.202999999999999</v>
      </c>
      <c r="BG300" s="6">
        <v>12.659000000000001</v>
      </c>
      <c r="BH300" s="6">
        <v>134.69999999999999</v>
      </c>
      <c r="BI300" s="6">
        <v>505.4</v>
      </c>
      <c r="BJ300" s="6">
        <v>0.5</v>
      </c>
      <c r="BK300" s="6">
        <v>3818.576</v>
      </c>
      <c r="BL300" s="6">
        <v>24</v>
      </c>
      <c r="BM300" s="6">
        <v>0</v>
      </c>
      <c r="BN300" s="6">
        <v>0</v>
      </c>
      <c r="BO300" s="6">
        <v>6.6891477333333338E-2</v>
      </c>
      <c r="BP300" s="6">
        <v>0</v>
      </c>
    </row>
    <row r="301" spans="1:68" ht="12.5">
      <c r="A301" s="5">
        <v>41920</v>
      </c>
      <c r="B301" s="6">
        <v>2819</v>
      </c>
      <c r="C301" s="6">
        <v>1493.4</v>
      </c>
      <c r="D301" s="6">
        <v>4990.1000000000004</v>
      </c>
      <c r="E301" s="6"/>
      <c r="F301" s="6"/>
      <c r="G301" s="6"/>
      <c r="H301" s="6">
        <v>6.2</v>
      </c>
      <c r="I301" s="6">
        <v>3.8</v>
      </c>
      <c r="J301" s="6">
        <v>235791.1</v>
      </c>
      <c r="K301" s="6">
        <v>102192.8</v>
      </c>
      <c r="L301" s="6">
        <v>33983</v>
      </c>
      <c r="M301" s="6">
        <v>12.2</v>
      </c>
      <c r="N301" s="6">
        <v>19.899999999999999</v>
      </c>
      <c r="O301" s="6">
        <v>13889.8</v>
      </c>
      <c r="P301" s="6">
        <v>6448.2</v>
      </c>
      <c r="Q301" s="6">
        <v>168313.4</v>
      </c>
      <c r="R301" s="6">
        <v>135213.9</v>
      </c>
      <c r="S301" s="6">
        <v>85306.5</v>
      </c>
      <c r="T301" s="6">
        <v>72601.899999999994</v>
      </c>
      <c r="U301" s="6">
        <v>92356.7</v>
      </c>
      <c r="V301" s="6">
        <v>62667</v>
      </c>
      <c r="W301" s="6">
        <v>9756</v>
      </c>
      <c r="X301" s="6">
        <v>7208.9</v>
      </c>
      <c r="Y301" s="6">
        <v>827863.5</v>
      </c>
      <c r="Z301" s="6">
        <v>431694.1</v>
      </c>
      <c r="AA301" s="6">
        <v>1402455.5</v>
      </c>
      <c r="AB301" s="6">
        <v>138482.4</v>
      </c>
      <c r="AC301" s="6">
        <v>306.3</v>
      </c>
      <c r="AD301" s="6">
        <v>15545</v>
      </c>
      <c r="AE301" s="6">
        <v>195911.7</v>
      </c>
      <c r="AF301" s="6">
        <v>106315.7</v>
      </c>
      <c r="AG301" s="6">
        <v>1410067.9</v>
      </c>
      <c r="AH301" s="6">
        <v>138738.79999999999</v>
      </c>
      <c r="AI301" s="6">
        <v>1047.5</v>
      </c>
      <c r="AJ301" s="6">
        <v>2514</v>
      </c>
      <c r="AK301" s="6">
        <v>13989.6</v>
      </c>
      <c r="AL301" s="6">
        <v>10562.7</v>
      </c>
      <c r="AM301" s="6">
        <v>52336.3</v>
      </c>
      <c r="AN301" s="6">
        <v>41016.5</v>
      </c>
      <c r="AO301" s="6">
        <v>14721.1</v>
      </c>
      <c r="AP301" s="6">
        <v>11930.5</v>
      </c>
      <c r="AQ301" s="6">
        <v>22613.1</v>
      </c>
      <c r="AR301" s="6">
        <v>8959.9</v>
      </c>
      <c r="AS301" s="6">
        <v>8.5</v>
      </c>
      <c r="AT301" s="6">
        <v>13.4</v>
      </c>
      <c r="AU301" s="7"/>
      <c r="AV301" s="7"/>
      <c r="AW301" s="6">
        <v>54104.4</v>
      </c>
      <c r="AX301" s="6">
        <v>25689</v>
      </c>
      <c r="AY301" s="6">
        <v>50780.5</v>
      </c>
      <c r="AZ301" s="6">
        <v>22840.400000000001</v>
      </c>
      <c r="BA301" s="6">
        <v>7848.4</v>
      </c>
      <c r="BB301" s="6">
        <v>2.04</v>
      </c>
      <c r="BC301" s="6">
        <v>1.03</v>
      </c>
      <c r="BD301" s="6">
        <v>0.36</v>
      </c>
      <c r="BE301" s="6">
        <v>0.06</v>
      </c>
      <c r="BF301" s="6">
        <v>19.202999999999999</v>
      </c>
      <c r="BG301" s="6">
        <v>12.659000000000001</v>
      </c>
      <c r="BH301" s="6">
        <v>134.69999999999999</v>
      </c>
      <c r="BI301" s="6">
        <v>507.5</v>
      </c>
      <c r="BJ301" s="6">
        <v>0.5</v>
      </c>
      <c r="BK301" s="6">
        <v>3820.8199999999997</v>
      </c>
      <c r="BL301" s="6">
        <v>24</v>
      </c>
      <c r="BM301" s="6">
        <v>0</v>
      </c>
      <c r="BN301" s="6">
        <v>0</v>
      </c>
      <c r="BO301" s="6">
        <v>6.6915413333333326E-2</v>
      </c>
      <c r="BP301" s="6">
        <v>0</v>
      </c>
    </row>
    <row r="302" spans="1:68" ht="12.5">
      <c r="A302" s="5">
        <v>41921</v>
      </c>
      <c r="B302" s="6">
        <v>2819</v>
      </c>
      <c r="C302" s="6">
        <v>1493.4</v>
      </c>
      <c r="D302" s="6">
        <v>4990.1000000000004</v>
      </c>
      <c r="E302" s="6"/>
      <c r="F302" s="6"/>
      <c r="G302" s="6"/>
      <c r="H302" s="6">
        <v>6.2</v>
      </c>
      <c r="I302" s="6">
        <v>3.8</v>
      </c>
      <c r="J302" s="6">
        <v>236042.4</v>
      </c>
      <c r="K302" s="6">
        <v>102301.6</v>
      </c>
      <c r="L302" s="6">
        <v>34007</v>
      </c>
      <c r="M302" s="6">
        <v>12.2</v>
      </c>
      <c r="N302" s="6">
        <v>19.899999999999999</v>
      </c>
      <c r="O302" s="6">
        <v>13893.1</v>
      </c>
      <c r="P302" s="6">
        <v>6450.6</v>
      </c>
      <c r="Q302" s="6">
        <v>168342.6</v>
      </c>
      <c r="R302" s="6">
        <v>135237.29999999999</v>
      </c>
      <c r="S302" s="6">
        <v>85324.2</v>
      </c>
      <c r="T302" s="6">
        <v>72614.899999999994</v>
      </c>
      <c r="U302" s="6">
        <v>92377.2</v>
      </c>
      <c r="V302" s="6">
        <v>62680.800000000003</v>
      </c>
      <c r="W302" s="6">
        <v>9761.7000000000007</v>
      </c>
      <c r="X302" s="6">
        <v>7213.1</v>
      </c>
      <c r="Y302" s="6">
        <v>828159.6</v>
      </c>
      <c r="Z302" s="6">
        <v>431861.4</v>
      </c>
      <c r="AA302" s="6">
        <v>1402750.5</v>
      </c>
      <c r="AB302" s="6">
        <v>138506.4</v>
      </c>
      <c r="AC302" s="6">
        <v>306.3</v>
      </c>
      <c r="AD302" s="6">
        <v>15545</v>
      </c>
      <c r="AE302" s="6">
        <v>196129.5</v>
      </c>
      <c r="AF302" s="6">
        <v>106411.9</v>
      </c>
      <c r="AG302" s="6">
        <v>1410288.8</v>
      </c>
      <c r="AH302" s="6">
        <v>138762.79999999999</v>
      </c>
      <c r="AI302" s="6">
        <v>1047.5</v>
      </c>
      <c r="AJ302" s="6">
        <v>2514</v>
      </c>
      <c r="AK302" s="6">
        <v>13989.6</v>
      </c>
      <c r="AL302" s="6">
        <v>10562.7</v>
      </c>
      <c r="AM302" s="6">
        <v>52347.199999999997</v>
      </c>
      <c r="AN302" s="6">
        <v>41024.199999999997</v>
      </c>
      <c r="AO302" s="6">
        <v>14738.8</v>
      </c>
      <c r="AP302" s="6">
        <v>11945.1</v>
      </c>
      <c r="AQ302" s="6">
        <v>22635.8</v>
      </c>
      <c r="AR302" s="6">
        <v>8968</v>
      </c>
      <c r="AS302" s="6">
        <v>8.5</v>
      </c>
      <c r="AT302" s="6">
        <v>13.4</v>
      </c>
      <c r="AU302" s="7"/>
      <c r="AV302" s="7"/>
      <c r="AW302" s="6">
        <v>54237.599999999999</v>
      </c>
      <c r="AX302" s="6">
        <v>25752</v>
      </c>
      <c r="AY302" s="6">
        <v>50908.1</v>
      </c>
      <c r="AZ302" s="6">
        <v>22897.8</v>
      </c>
      <c r="BA302" s="6">
        <v>7872.4</v>
      </c>
      <c r="BB302" s="6">
        <v>2.04</v>
      </c>
      <c r="BC302" s="6">
        <v>1.03</v>
      </c>
      <c r="BD302" s="6">
        <v>0.36</v>
      </c>
      <c r="BE302" s="6">
        <v>0.06</v>
      </c>
      <c r="BF302" s="6">
        <v>19.202999999999999</v>
      </c>
      <c r="BG302" s="6">
        <v>12.659000000000001</v>
      </c>
      <c r="BH302" s="6">
        <v>134.69999999999999</v>
      </c>
      <c r="BI302" s="6">
        <v>509.8</v>
      </c>
      <c r="BJ302" s="6">
        <v>0.5</v>
      </c>
      <c r="BK302" s="6">
        <v>3817.08</v>
      </c>
      <c r="BL302" s="6">
        <v>24</v>
      </c>
      <c r="BM302" s="6">
        <v>0</v>
      </c>
      <c r="BN302" s="6">
        <v>0</v>
      </c>
      <c r="BO302" s="6">
        <v>6.6875520000000008E-2</v>
      </c>
      <c r="BP302" s="6">
        <v>0</v>
      </c>
    </row>
    <row r="303" spans="1:68" ht="12.5">
      <c r="A303" s="5">
        <v>41922</v>
      </c>
      <c r="B303" s="6">
        <v>2819</v>
      </c>
      <c r="C303" s="6">
        <v>1493.4</v>
      </c>
      <c r="D303" s="6">
        <v>4990.1000000000004</v>
      </c>
      <c r="E303" s="6"/>
      <c r="F303" s="6"/>
      <c r="G303" s="6"/>
      <c r="H303" s="6">
        <v>6.2</v>
      </c>
      <c r="I303" s="6">
        <v>3.8</v>
      </c>
      <c r="J303" s="6">
        <v>236276.1</v>
      </c>
      <c r="K303" s="6">
        <v>102404.1</v>
      </c>
      <c r="L303" s="6">
        <v>34031</v>
      </c>
      <c r="M303" s="6">
        <v>12.2</v>
      </c>
      <c r="N303" s="6">
        <v>19.899999999999999</v>
      </c>
      <c r="O303" s="6">
        <v>13893.6</v>
      </c>
      <c r="P303" s="6">
        <v>6451</v>
      </c>
      <c r="Q303" s="6">
        <v>168372.2</v>
      </c>
      <c r="R303" s="6">
        <v>135260.9</v>
      </c>
      <c r="S303" s="6">
        <v>85341.2</v>
      </c>
      <c r="T303" s="6">
        <v>72627.3</v>
      </c>
      <c r="U303" s="6">
        <v>92396.5</v>
      </c>
      <c r="V303" s="6">
        <v>62693.7</v>
      </c>
      <c r="W303" s="6">
        <v>9767</v>
      </c>
      <c r="X303" s="6">
        <v>7217</v>
      </c>
      <c r="Y303" s="6">
        <v>828434.9</v>
      </c>
      <c r="Z303" s="6">
        <v>432004.5</v>
      </c>
      <c r="AA303" s="6">
        <v>1403025.4</v>
      </c>
      <c r="AB303" s="6">
        <v>138530.4</v>
      </c>
      <c r="AC303" s="6">
        <v>306.3</v>
      </c>
      <c r="AD303" s="6">
        <v>15545</v>
      </c>
      <c r="AE303" s="6">
        <v>196345.7</v>
      </c>
      <c r="AF303" s="6">
        <v>106522.5</v>
      </c>
      <c r="AG303" s="6">
        <v>1410508.1</v>
      </c>
      <c r="AH303" s="6">
        <v>138786.79999999999</v>
      </c>
      <c r="AI303" s="6">
        <v>1047.5</v>
      </c>
      <c r="AJ303" s="6">
        <v>2514</v>
      </c>
      <c r="AK303" s="6">
        <v>13989.6</v>
      </c>
      <c r="AL303" s="6">
        <v>10562.7</v>
      </c>
      <c r="AM303" s="6">
        <v>52355.5</v>
      </c>
      <c r="AN303" s="6">
        <v>41029.800000000003</v>
      </c>
      <c r="AO303" s="6">
        <v>14756.7</v>
      </c>
      <c r="AP303" s="6">
        <v>11959.8</v>
      </c>
      <c r="AQ303" s="6">
        <v>22657.9</v>
      </c>
      <c r="AR303" s="6">
        <v>8977.7999999999993</v>
      </c>
      <c r="AS303" s="6">
        <v>8.5</v>
      </c>
      <c r="AT303" s="6">
        <v>13.4</v>
      </c>
      <c r="AU303" s="7"/>
      <c r="AV303" s="7"/>
      <c r="AW303" s="6">
        <v>54370.7</v>
      </c>
      <c r="AX303" s="6">
        <v>25814.799999999999</v>
      </c>
      <c r="AY303" s="6">
        <v>51033.599999999999</v>
      </c>
      <c r="AZ303" s="6">
        <v>22954</v>
      </c>
      <c r="BA303" s="6">
        <v>7896.4</v>
      </c>
      <c r="BB303" s="6">
        <v>2.04</v>
      </c>
      <c r="BC303" s="6">
        <v>1.03</v>
      </c>
      <c r="BD303" s="6">
        <v>0.36</v>
      </c>
      <c r="BE303" s="6">
        <v>0.06</v>
      </c>
      <c r="BF303" s="6">
        <v>19.3</v>
      </c>
      <c r="BG303" s="6">
        <v>12.8</v>
      </c>
      <c r="BH303" s="6">
        <v>135.6</v>
      </c>
      <c r="BI303" s="6">
        <v>511.9</v>
      </c>
      <c r="BJ303" s="6">
        <v>0.5</v>
      </c>
      <c r="BK303" s="6">
        <v>3817.08</v>
      </c>
      <c r="BL303" s="6">
        <v>24</v>
      </c>
      <c r="BM303" s="6">
        <v>0</v>
      </c>
      <c r="BN303" s="6">
        <v>0</v>
      </c>
      <c r="BO303" s="6">
        <v>6.6875520000000008E-2</v>
      </c>
      <c r="BP303" s="6">
        <v>0</v>
      </c>
    </row>
    <row r="304" spans="1:68" ht="12.5">
      <c r="A304" s="5">
        <v>41923</v>
      </c>
      <c r="B304" s="6">
        <v>2819</v>
      </c>
      <c r="C304" s="6">
        <v>1493.4</v>
      </c>
      <c r="D304" s="6">
        <v>4990.1000000000004</v>
      </c>
      <c r="E304" s="6"/>
      <c r="F304" s="6"/>
      <c r="G304" s="6"/>
      <c r="H304" s="6">
        <v>6.2</v>
      </c>
      <c r="I304" s="6">
        <v>3.8</v>
      </c>
      <c r="J304" s="6">
        <v>236351.4</v>
      </c>
      <c r="K304" s="6">
        <v>102437.8</v>
      </c>
      <c r="L304" s="6">
        <v>34038</v>
      </c>
      <c r="M304" s="6">
        <v>12.4</v>
      </c>
      <c r="N304" s="6">
        <v>20.2</v>
      </c>
      <c r="O304" s="6">
        <v>13893.6</v>
      </c>
      <c r="P304" s="6">
        <v>6451</v>
      </c>
      <c r="Q304" s="6">
        <v>168402.2</v>
      </c>
      <c r="R304" s="6">
        <v>135284.70000000001</v>
      </c>
      <c r="S304" s="6">
        <v>85357.4</v>
      </c>
      <c r="T304" s="6">
        <v>72639.199999999997</v>
      </c>
      <c r="U304" s="6">
        <v>92415.9</v>
      </c>
      <c r="V304" s="6">
        <v>62706.6</v>
      </c>
      <c r="W304" s="6">
        <v>9772</v>
      </c>
      <c r="X304" s="6">
        <v>7220.7</v>
      </c>
      <c r="Y304" s="6">
        <v>828629.8</v>
      </c>
      <c r="Z304" s="6">
        <v>432105.5</v>
      </c>
      <c r="AA304" s="6">
        <v>1403220.7</v>
      </c>
      <c r="AB304" s="6">
        <v>138554.4</v>
      </c>
      <c r="AC304" s="6">
        <v>306.3</v>
      </c>
      <c r="AD304" s="6">
        <v>15545</v>
      </c>
      <c r="AE304" s="6">
        <v>196484.2</v>
      </c>
      <c r="AF304" s="6">
        <v>106605.7</v>
      </c>
      <c r="AG304" s="6">
        <v>1410649</v>
      </c>
      <c r="AH304" s="6">
        <v>138810.79999999999</v>
      </c>
      <c r="AI304" s="6">
        <v>1047.5</v>
      </c>
      <c r="AJ304" s="6">
        <v>2514</v>
      </c>
      <c r="AK304" s="6">
        <v>13989.6</v>
      </c>
      <c r="AL304" s="6">
        <v>10562.7</v>
      </c>
      <c r="AM304" s="6">
        <v>52362.9</v>
      </c>
      <c r="AN304" s="6">
        <v>41034.800000000003</v>
      </c>
      <c r="AO304" s="6">
        <v>14774.8</v>
      </c>
      <c r="AP304" s="6">
        <v>11974.7</v>
      </c>
      <c r="AQ304" s="6">
        <v>22679.599999999999</v>
      </c>
      <c r="AR304" s="6">
        <v>8986.5</v>
      </c>
      <c r="AS304" s="6">
        <v>8.6</v>
      </c>
      <c r="AT304" s="6">
        <v>13.5</v>
      </c>
      <c r="AU304" s="7"/>
      <c r="AV304" s="7"/>
      <c r="AW304" s="6">
        <v>54504.6</v>
      </c>
      <c r="AX304" s="6">
        <v>25878</v>
      </c>
      <c r="AY304" s="6">
        <v>51162.5</v>
      </c>
      <c r="AZ304" s="6">
        <v>23011.9</v>
      </c>
      <c r="BA304" s="6">
        <v>7920.4</v>
      </c>
      <c r="BB304" s="6">
        <v>2.04</v>
      </c>
      <c r="BC304" s="6">
        <v>1.03</v>
      </c>
      <c r="BD304" s="6">
        <v>0.36</v>
      </c>
      <c r="BE304" s="6">
        <v>0.06</v>
      </c>
      <c r="BF304" s="6">
        <v>19.3</v>
      </c>
      <c r="BG304" s="6">
        <v>12.8</v>
      </c>
      <c r="BH304" s="6">
        <v>135.6</v>
      </c>
      <c r="BI304" s="6">
        <v>514.1</v>
      </c>
      <c r="BJ304" s="6">
        <v>0.5</v>
      </c>
      <c r="BK304" s="6">
        <v>3809.6000000000004</v>
      </c>
      <c r="BL304" s="6">
        <v>24</v>
      </c>
      <c r="BM304" s="6">
        <v>0</v>
      </c>
      <c r="BN304" s="6">
        <v>0</v>
      </c>
      <c r="BO304" s="6">
        <v>6.6795733333333343E-2</v>
      </c>
      <c r="BP304" s="6">
        <v>0</v>
      </c>
    </row>
    <row r="305" spans="1:68" ht="12.5">
      <c r="A305" s="5">
        <v>41924</v>
      </c>
      <c r="B305" s="6">
        <v>2819</v>
      </c>
      <c r="C305" s="6">
        <v>1493.4</v>
      </c>
      <c r="D305" s="6">
        <v>4990.1000000000004</v>
      </c>
      <c r="E305" s="6"/>
      <c r="F305" s="6"/>
      <c r="G305" s="6"/>
      <c r="H305" s="6">
        <v>6.2</v>
      </c>
      <c r="I305" s="6">
        <v>3.8</v>
      </c>
      <c r="J305" s="6">
        <v>236594</v>
      </c>
      <c r="K305" s="6">
        <v>102542</v>
      </c>
      <c r="L305" s="6">
        <v>34060</v>
      </c>
      <c r="M305" s="6">
        <v>12.4</v>
      </c>
      <c r="N305" s="6">
        <v>20.2</v>
      </c>
      <c r="O305" s="6">
        <v>13893.6</v>
      </c>
      <c r="P305" s="6">
        <v>6451</v>
      </c>
      <c r="Q305" s="6">
        <v>168432</v>
      </c>
      <c r="R305" s="6">
        <v>135308.5</v>
      </c>
      <c r="S305" s="6">
        <v>85374.1</v>
      </c>
      <c r="T305" s="6">
        <v>72651.600000000006</v>
      </c>
      <c r="U305" s="6">
        <v>92435.8</v>
      </c>
      <c r="V305" s="6">
        <v>62719.7</v>
      </c>
      <c r="W305" s="6">
        <v>9776.2999999999993</v>
      </c>
      <c r="X305" s="6">
        <v>7224.1</v>
      </c>
      <c r="Y305" s="6">
        <v>828946.5</v>
      </c>
      <c r="Z305" s="6">
        <v>432260.8</v>
      </c>
      <c r="AA305" s="6">
        <v>1403538.3</v>
      </c>
      <c r="AB305" s="6">
        <v>138578.4</v>
      </c>
      <c r="AC305" s="6">
        <v>306.3</v>
      </c>
      <c r="AD305" s="6">
        <v>15545</v>
      </c>
      <c r="AE305" s="6">
        <v>196684.4</v>
      </c>
      <c r="AF305" s="6">
        <v>106714.3</v>
      </c>
      <c r="AG305" s="6">
        <v>1410852</v>
      </c>
      <c r="AH305" s="6">
        <v>138834.79999999999</v>
      </c>
      <c r="AI305" s="6">
        <v>1047.5</v>
      </c>
      <c r="AJ305" s="6">
        <v>2514</v>
      </c>
      <c r="AK305" s="6">
        <v>13989.6</v>
      </c>
      <c r="AL305" s="6">
        <v>10562.7</v>
      </c>
      <c r="AM305" s="6">
        <v>52373.599999999999</v>
      </c>
      <c r="AN305" s="6">
        <v>41042.300000000003</v>
      </c>
      <c r="AO305" s="6">
        <v>14792.8</v>
      </c>
      <c r="AP305" s="6">
        <v>11989.5</v>
      </c>
      <c r="AQ305" s="6">
        <v>22699.1</v>
      </c>
      <c r="AR305" s="6">
        <v>8994.4</v>
      </c>
      <c r="AS305" s="6">
        <v>8.6</v>
      </c>
      <c r="AT305" s="6">
        <v>13.5</v>
      </c>
      <c r="AU305" s="7"/>
      <c r="AV305" s="7"/>
      <c r="AW305" s="6">
        <v>54637</v>
      </c>
      <c r="AX305" s="6">
        <v>25940.7</v>
      </c>
      <c r="AY305" s="6">
        <v>51287.7</v>
      </c>
      <c r="AZ305" s="6">
        <v>23068.2</v>
      </c>
      <c r="BA305" s="6">
        <v>7944.4</v>
      </c>
      <c r="BB305" s="6">
        <v>2.04</v>
      </c>
      <c r="BC305" s="6">
        <v>1.03</v>
      </c>
      <c r="BD305" s="6">
        <v>0.36</v>
      </c>
      <c r="BE305" s="6">
        <v>0.06</v>
      </c>
      <c r="BF305" s="6">
        <v>19.3</v>
      </c>
      <c r="BG305" s="6">
        <v>12.8</v>
      </c>
      <c r="BH305" s="6">
        <v>135.6</v>
      </c>
      <c r="BI305" s="6">
        <v>516.29999999999995</v>
      </c>
      <c r="BJ305" s="6">
        <v>0.5</v>
      </c>
      <c r="BK305" s="6">
        <v>2783.2874999999999</v>
      </c>
      <c r="BL305" s="6">
        <v>17.5</v>
      </c>
      <c r="BM305" s="6">
        <v>238.5675</v>
      </c>
      <c r="BN305" s="6">
        <v>1.5</v>
      </c>
      <c r="BO305" s="6">
        <v>4.8763399999999998E-2</v>
      </c>
      <c r="BP305" s="6">
        <v>11.73</v>
      </c>
    </row>
    <row r="306" spans="1:68" ht="12.5">
      <c r="A306" s="5">
        <v>41925</v>
      </c>
      <c r="B306" s="6">
        <v>2819</v>
      </c>
      <c r="C306" s="6">
        <v>1493.4</v>
      </c>
      <c r="D306" s="6">
        <v>4990.1000000000004</v>
      </c>
      <c r="E306" s="6"/>
      <c r="F306" s="6"/>
      <c r="G306" s="6"/>
      <c r="H306" s="6">
        <v>6.2</v>
      </c>
      <c r="I306" s="6">
        <v>3.8</v>
      </c>
      <c r="J306" s="6">
        <v>236849</v>
      </c>
      <c r="K306" s="6">
        <v>102652</v>
      </c>
      <c r="L306" s="6">
        <v>34084</v>
      </c>
      <c r="M306" s="6">
        <v>12.4</v>
      </c>
      <c r="N306" s="6">
        <v>20.2</v>
      </c>
      <c r="O306" s="6">
        <v>13893.6</v>
      </c>
      <c r="P306" s="6">
        <v>6451</v>
      </c>
      <c r="Q306" s="6">
        <v>168463.2</v>
      </c>
      <c r="R306" s="6">
        <v>135333.5</v>
      </c>
      <c r="S306" s="6">
        <v>85391.2</v>
      </c>
      <c r="T306" s="6">
        <v>72664.3</v>
      </c>
      <c r="U306" s="6">
        <v>92454.8</v>
      </c>
      <c r="V306" s="6">
        <v>62732.4</v>
      </c>
      <c r="W306" s="6">
        <v>9781.4</v>
      </c>
      <c r="X306" s="6">
        <v>7227</v>
      </c>
      <c r="Y306" s="6">
        <v>829251.4</v>
      </c>
      <c r="Z306" s="6">
        <v>432418.5</v>
      </c>
      <c r="AA306" s="6">
        <v>1403844.4</v>
      </c>
      <c r="AB306" s="6">
        <v>138602.4</v>
      </c>
      <c r="AC306" s="6">
        <v>306.3</v>
      </c>
      <c r="AD306" s="6">
        <v>15545</v>
      </c>
      <c r="AE306" s="6">
        <v>196900</v>
      </c>
      <c r="AF306" s="6">
        <v>106823</v>
      </c>
      <c r="AG306" s="6">
        <v>1411069.5</v>
      </c>
      <c r="AH306" s="6">
        <v>138858.79999999999</v>
      </c>
      <c r="AI306" s="6">
        <v>1047.5</v>
      </c>
      <c r="AJ306" s="6">
        <v>2514</v>
      </c>
      <c r="AK306" s="6">
        <v>13989.6</v>
      </c>
      <c r="AL306" s="6">
        <v>10562.7</v>
      </c>
      <c r="AM306" s="6">
        <v>52383.6</v>
      </c>
      <c r="AN306" s="6">
        <v>41049.300000000003</v>
      </c>
      <c r="AO306" s="6">
        <v>14811</v>
      </c>
      <c r="AP306" s="6">
        <v>12004.5</v>
      </c>
      <c r="AQ306" s="6">
        <v>22719.599999999999</v>
      </c>
      <c r="AR306" s="6">
        <v>9002.7000000000007</v>
      </c>
      <c r="AS306" s="6">
        <v>8.6</v>
      </c>
      <c r="AT306" s="6">
        <v>13.5</v>
      </c>
      <c r="AU306" s="7"/>
      <c r="AV306" s="7"/>
      <c r="AW306" s="6">
        <v>54770.5</v>
      </c>
      <c r="AX306" s="6">
        <v>26003.8</v>
      </c>
      <c r="AY306" s="6">
        <v>51414.5</v>
      </c>
      <c r="AZ306" s="6">
        <v>23125.3</v>
      </c>
      <c r="BA306" s="6">
        <v>7968.4</v>
      </c>
      <c r="BB306" s="6">
        <v>2.04</v>
      </c>
      <c r="BC306" s="6">
        <v>1.03</v>
      </c>
      <c r="BD306" s="6">
        <v>0.36</v>
      </c>
      <c r="BE306" s="6">
        <v>0.06</v>
      </c>
      <c r="BF306" s="6">
        <v>19.3</v>
      </c>
      <c r="BG306" s="6">
        <v>12.8</v>
      </c>
      <c r="BH306" s="6">
        <v>135.6</v>
      </c>
      <c r="BI306" s="6">
        <v>518.5</v>
      </c>
      <c r="BJ306" s="6">
        <v>0.5</v>
      </c>
      <c r="BK306" s="6">
        <v>3817.08</v>
      </c>
      <c r="BL306" s="6">
        <v>24</v>
      </c>
      <c r="BM306" s="6">
        <v>0</v>
      </c>
      <c r="BN306" s="6">
        <v>0</v>
      </c>
      <c r="BO306" s="6">
        <v>6.6875520000000008E-2</v>
      </c>
      <c r="BP306" s="6">
        <v>0</v>
      </c>
    </row>
    <row r="307" spans="1:68" ht="12.5">
      <c r="A307" s="5">
        <v>41926</v>
      </c>
      <c r="B307" s="6">
        <v>2819.9</v>
      </c>
      <c r="C307" s="6">
        <v>1493.9</v>
      </c>
      <c r="D307" s="6">
        <v>4991.3</v>
      </c>
      <c r="E307" s="6"/>
      <c r="F307" s="6"/>
      <c r="G307" s="6"/>
      <c r="H307" s="6">
        <v>6.2</v>
      </c>
      <c r="I307" s="6">
        <v>3.8</v>
      </c>
      <c r="J307" s="6">
        <v>237117.4</v>
      </c>
      <c r="K307" s="6">
        <v>102766.7</v>
      </c>
      <c r="L307" s="6">
        <v>34108</v>
      </c>
      <c r="M307" s="6">
        <v>12.4</v>
      </c>
      <c r="N307" s="6">
        <v>20.2</v>
      </c>
      <c r="O307" s="6">
        <v>13893.6</v>
      </c>
      <c r="P307" s="6">
        <v>6451</v>
      </c>
      <c r="Q307" s="6">
        <v>168495.3</v>
      </c>
      <c r="R307" s="6">
        <v>135359.29999999999</v>
      </c>
      <c r="S307" s="6">
        <v>85410.5</v>
      </c>
      <c r="T307" s="6">
        <v>72678.3</v>
      </c>
      <c r="U307" s="6">
        <v>92474.1</v>
      </c>
      <c r="V307" s="6">
        <v>62745.2</v>
      </c>
      <c r="W307" s="6">
        <v>9787</v>
      </c>
      <c r="X307" s="6">
        <v>7232.1</v>
      </c>
      <c r="Y307" s="6">
        <v>829576.4</v>
      </c>
      <c r="Z307" s="6">
        <v>432583.4</v>
      </c>
      <c r="AA307" s="6">
        <v>1404170.1</v>
      </c>
      <c r="AB307" s="6">
        <v>138626.4</v>
      </c>
      <c r="AC307" s="6">
        <v>306.3</v>
      </c>
      <c r="AD307" s="6">
        <v>15545</v>
      </c>
      <c r="AE307" s="6">
        <v>197115.6</v>
      </c>
      <c r="AF307" s="6">
        <v>106933.1</v>
      </c>
      <c r="AG307" s="6">
        <v>1411287.6</v>
      </c>
      <c r="AH307" s="6">
        <v>138882.79999999999</v>
      </c>
      <c r="AI307" s="6">
        <v>1047.5</v>
      </c>
      <c r="AJ307" s="6">
        <v>2514</v>
      </c>
      <c r="AK307" s="6">
        <v>13989.6</v>
      </c>
      <c r="AL307" s="6">
        <v>10562.7</v>
      </c>
      <c r="AM307" s="6">
        <v>52395.5</v>
      </c>
      <c r="AN307" s="6">
        <v>41057.599999999999</v>
      </c>
      <c r="AO307" s="6">
        <v>14829.2</v>
      </c>
      <c r="AP307" s="6">
        <v>12019.4</v>
      </c>
      <c r="AQ307" s="6">
        <v>22746.2</v>
      </c>
      <c r="AR307" s="6">
        <v>9013.2999999999993</v>
      </c>
      <c r="AS307" s="6">
        <v>8.6</v>
      </c>
      <c r="AT307" s="6">
        <v>13.5</v>
      </c>
      <c r="AU307" s="7"/>
      <c r="AV307" s="7"/>
      <c r="AW307" s="6">
        <v>54905.5</v>
      </c>
      <c r="AX307" s="6">
        <v>26067.8</v>
      </c>
      <c r="AY307" s="6">
        <v>51542.8</v>
      </c>
      <c r="AZ307" s="6">
        <v>23182.799999999999</v>
      </c>
      <c r="BA307" s="6">
        <v>7992.4</v>
      </c>
      <c r="BB307" s="6">
        <v>2.04</v>
      </c>
      <c r="BC307" s="6">
        <v>1.03</v>
      </c>
      <c r="BD307" s="6">
        <v>0.36</v>
      </c>
      <c r="BE307" s="6">
        <v>0.06</v>
      </c>
      <c r="BF307" s="6">
        <v>19.3</v>
      </c>
      <c r="BG307" s="6">
        <v>12.8</v>
      </c>
      <c r="BH307" s="6">
        <v>135.6</v>
      </c>
      <c r="BI307" s="6">
        <v>520.79999999999995</v>
      </c>
      <c r="BJ307" s="6">
        <v>0.5</v>
      </c>
      <c r="BK307" s="6">
        <v>3809.6000000000004</v>
      </c>
      <c r="BL307" s="6">
        <v>24</v>
      </c>
      <c r="BM307" s="6">
        <v>0</v>
      </c>
      <c r="BN307" s="6">
        <v>0</v>
      </c>
      <c r="BO307" s="6">
        <v>6.6795733333333343E-2</v>
      </c>
      <c r="BP307" s="6">
        <v>0</v>
      </c>
    </row>
    <row r="308" spans="1:68" ht="12.5">
      <c r="A308" s="5">
        <v>41927</v>
      </c>
      <c r="B308" s="6">
        <v>2819.9</v>
      </c>
      <c r="C308" s="6">
        <v>1493.9</v>
      </c>
      <c r="D308" s="6">
        <v>4991.3</v>
      </c>
      <c r="E308" s="6"/>
      <c r="F308" s="6"/>
      <c r="G308" s="6"/>
      <c r="H308" s="6">
        <v>6.2</v>
      </c>
      <c r="I308" s="6">
        <v>3.8</v>
      </c>
      <c r="J308" s="6">
        <v>237381.3</v>
      </c>
      <c r="K308" s="6">
        <v>102879.6</v>
      </c>
      <c r="L308" s="6">
        <v>34132</v>
      </c>
      <c r="M308" s="6">
        <v>12.4</v>
      </c>
      <c r="N308" s="6">
        <v>20.2</v>
      </c>
      <c r="O308" s="6">
        <v>13893.6</v>
      </c>
      <c r="P308" s="6">
        <v>6451</v>
      </c>
      <c r="Q308" s="6">
        <v>168525.8</v>
      </c>
      <c r="R308" s="6">
        <v>135383.79999999999</v>
      </c>
      <c r="S308" s="6">
        <v>85428.800000000003</v>
      </c>
      <c r="T308" s="6">
        <v>72691.7</v>
      </c>
      <c r="U308" s="6">
        <v>92494.3</v>
      </c>
      <c r="V308" s="6">
        <v>62758.5</v>
      </c>
      <c r="W308" s="6">
        <v>9792.7000000000007</v>
      </c>
      <c r="X308" s="6">
        <v>7236.2</v>
      </c>
      <c r="Y308" s="6">
        <v>829892</v>
      </c>
      <c r="Z308" s="6">
        <v>432738.7</v>
      </c>
      <c r="AA308" s="6">
        <v>1404487.2</v>
      </c>
      <c r="AB308" s="6">
        <v>138650.4</v>
      </c>
      <c r="AC308" s="6">
        <v>306.3</v>
      </c>
      <c r="AD308" s="6">
        <v>15545</v>
      </c>
      <c r="AE308" s="6">
        <v>197330.2</v>
      </c>
      <c r="AF308" s="6">
        <v>107048.2</v>
      </c>
      <c r="AG308" s="6">
        <v>1411504.7</v>
      </c>
      <c r="AH308" s="6">
        <v>138906.79999999999</v>
      </c>
      <c r="AI308" s="6">
        <v>1047.5</v>
      </c>
      <c r="AJ308" s="6">
        <v>2514</v>
      </c>
      <c r="AK308" s="6">
        <v>13989.6</v>
      </c>
      <c r="AL308" s="6">
        <v>10562.7</v>
      </c>
      <c r="AM308" s="6">
        <v>52407.5</v>
      </c>
      <c r="AN308" s="6">
        <v>41066.1</v>
      </c>
      <c r="AO308" s="6">
        <v>14847.4</v>
      </c>
      <c r="AP308" s="6">
        <v>12034.2</v>
      </c>
      <c r="AQ308" s="6">
        <v>22767.8</v>
      </c>
      <c r="AR308" s="6">
        <v>9022</v>
      </c>
      <c r="AS308" s="6">
        <v>8.6</v>
      </c>
      <c r="AT308" s="6">
        <v>13.5</v>
      </c>
      <c r="AU308" s="7"/>
      <c r="AV308" s="7"/>
      <c r="AW308" s="9">
        <v>55040.800000000003</v>
      </c>
      <c r="AX308" s="6">
        <v>26132</v>
      </c>
      <c r="AY308" s="6">
        <v>51671.8</v>
      </c>
      <c r="AZ308" s="6">
        <v>23240</v>
      </c>
      <c r="BA308" s="6">
        <v>8016.4</v>
      </c>
      <c r="BB308" s="6">
        <v>2.04</v>
      </c>
      <c r="BC308" s="6">
        <v>1.03</v>
      </c>
      <c r="BD308" s="6">
        <v>0.36</v>
      </c>
      <c r="BE308" s="6">
        <v>0.06</v>
      </c>
      <c r="BF308" s="6">
        <v>19.3</v>
      </c>
      <c r="BG308" s="6">
        <v>12.8</v>
      </c>
      <c r="BH308" s="6">
        <v>135.6</v>
      </c>
      <c r="BI308" s="6">
        <v>523.1</v>
      </c>
      <c r="BJ308" s="6">
        <v>0.5</v>
      </c>
      <c r="BK308" s="6">
        <v>3817.08</v>
      </c>
      <c r="BL308" s="6">
        <v>24</v>
      </c>
      <c r="BM308" s="6">
        <v>0</v>
      </c>
      <c r="BN308" s="6">
        <v>0</v>
      </c>
      <c r="BO308" s="6">
        <v>6.6875520000000008E-2</v>
      </c>
      <c r="BP308" s="6">
        <v>0</v>
      </c>
    </row>
    <row r="309" spans="1:68" ht="12.5">
      <c r="A309" s="5">
        <v>41928</v>
      </c>
      <c r="B309" s="6">
        <v>2819.9</v>
      </c>
      <c r="C309" s="6">
        <v>1493.9</v>
      </c>
      <c r="D309" s="6">
        <v>4991.3</v>
      </c>
      <c r="E309" s="6"/>
      <c r="F309" s="6"/>
      <c r="G309" s="6"/>
      <c r="H309" s="6">
        <v>6.2</v>
      </c>
      <c r="I309" s="6">
        <v>3.8</v>
      </c>
      <c r="J309" s="6">
        <v>237648</v>
      </c>
      <c r="K309" s="6">
        <v>102993.5</v>
      </c>
      <c r="L309" s="6">
        <v>34156</v>
      </c>
      <c r="M309" s="6">
        <v>12.4</v>
      </c>
      <c r="N309" s="6">
        <v>20.2</v>
      </c>
      <c r="O309" s="6">
        <v>13893.6</v>
      </c>
      <c r="P309" s="6">
        <v>6451</v>
      </c>
      <c r="Q309" s="6">
        <v>168553.1</v>
      </c>
      <c r="R309" s="6">
        <v>135405.79999999999</v>
      </c>
      <c r="S309" s="6">
        <v>85447.7</v>
      </c>
      <c r="T309" s="6">
        <v>72705.600000000006</v>
      </c>
      <c r="U309" s="6">
        <v>92515.1</v>
      </c>
      <c r="V309" s="6">
        <v>62772.3</v>
      </c>
      <c r="W309" s="6">
        <v>9798.2999999999993</v>
      </c>
      <c r="X309" s="6">
        <v>7240.4</v>
      </c>
      <c r="Y309" s="6">
        <v>830206.3</v>
      </c>
      <c r="Z309" s="6">
        <v>432889.8</v>
      </c>
      <c r="AA309" s="6">
        <v>1404803</v>
      </c>
      <c r="AB309" s="6">
        <v>138674.4</v>
      </c>
      <c r="AC309" s="6">
        <v>306.3</v>
      </c>
      <c r="AD309" s="6">
        <v>15545</v>
      </c>
      <c r="AE309" s="6">
        <v>197545</v>
      </c>
      <c r="AF309" s="6">
        <v>107166</v>
      </c>
      <c r="AG309" s="6">
        <v>1411721.4</v>
      </c>
      <c r="AH309" s="6">
        <v>138930.79999999999</v>
      </c>
      <c r="AI309" s="6">
        <v>1047.5</v>
      </c>
      <c r="AJ309" s="6">
        <v>2514</v>
      </c>
      <c r="AK309" s="6">
        <v>13989.6</v>
      </c>
      <c r="AL309" s="6">
        <v>10562.7</v>
      </c>
      <c r="AM309" s="6">
        <v>52418.9</v>
      </c>
      <c r="AN309" s="6">
        <v>41074.300000000003</v>
      </c>
      <c r="AO309" s="6">
        <v>14865.5</v>
      </c>
      <c r="AP309" s="6">
        <v>12049.1</v>
      </c>
      <c r="AQ309" s="6">
        <v>22789.200000000001</v>
      </c>
      <c r="AR309" s="6">
        <v>9030.1</v>
      </c>
      <c r="AS309" s="6">
        <v>8.6</v>
      </c>
      <c r="AT309" s="6">
        <v>13.5</v>
      </c>
      <c r="AU309" s="7"/>
      <c r="AV309" s="7"/>
      <c r="AW309" s="9">
        <v>55175.3</v>
      </c>
      <c r="AX309" s="6">
        <v>26195.5</v>
      </c>
      <c r="AY309" s="6">
        <v>51799.8</v>
      </c>
      <c r="AZ309" s="6">
        <v>23297.7</v>
      </c>
      <c r="BA309" s="6">
        <v>8040.4</v>
      </c>
      <c r="BB309" s="6">
        <v>2.04</v>
      </c>
      <c r="BC309" s="6">
        <v>1.03</v>
      </c>
      <c r="BD309" s="6">
        <v>0.36</v>
      </c>
      <c r="BE309" s="6">
        <v>0.06</v>
      </c>
      <c r="BF309" s="6">
        <v>19.47</v>
      </c>
      <c r="BG309" s="6">
        <v>12.853</v>
      </c>
      <c r="BH309" s="6">
        <v>136.01</v>
      </c>
      <c r="BI309" s="6">
        <v>525.29999999999995</v>
      </c>
      <c r="BJ309" s="6">
        <v>0.5</v>
      </c>
      <c r="BK309" s="6">
        <v>3817.08</v>
      </c>
      <c r="BL309" s="6">
        <v>24</v>
      </c>
      <c r="BM309" s="6">
        <v>0</v>
      </c>
      <c r="BN309" s="6">
        <v>0</v>
      </c>
      <c r="BO309" s="6">
        <v>6.6875520000000008E-2</v>
      </c>
      <c r="BP309" s="6">
        <v>0</v>
      </c>
    </row>
    <row r="310" spans="1:68" ht="12.5">
      <c r="A310" s="5">
        <v>41929</v>
      </c>
      <c r="B310" s="6">
        <v>2819.9</v>
      </c>
      <c r="C310" s="6">
        <v>1493.9</v>
      </c>
      <c r="D310" s="6">
        <v>4991.3</v>
      </c>
      <c r="E310" s="6"/>
      <c r="F310" s="6"/>
      <c r="G310" s="6"/>
      <c r="H310" s="6">
        <v>6.2</v>
      </c>
      <c r="I310" s="6">
        <v>3.8</v>
      </c>
      <c r="J310" s="6">
        <v>237908</v>
      </c>
      <c r="K310" s="6">
        <v>103105</v>
      </c>
      <c r="L310" s="6">
        <v>34180</v>
      </c>
      <c r="M310" s="6">
        <v>12.4</v>
      </c>
      <c r="N310" s="6">
        <v>20.2</v>
      </c>
      <c r="O310" s="6">
        <v>13893.6</v>
      </c>
      <c r="P310" s="6">
        <v>6451</v>
      </c>
      <c r="Q310" s="6">
        <v>168582.5</v>
      </c>
      <c r="R310" s="6">
        <v>135429.6</v>
      </c>
      <c r="S310" s="6">
        <v>85466</v>
      </c>
      <c r="T310" s="6">
        <v>72718.899999999994</v>
      </c>
      <c r="U310" s="6">
        <v>92535.2</v>
      </c>
      <c r="V310" s="6">
        <v>62785.7</v>
      </c>
      <c r="W310" s="6">
        <v>9803.7999999999993</v>
      </c>
      <c r="X310" s="6">
        <v>7244.4</v>
      </c>
      <c r="Y310" s="6">
        <v>830515.4</v>
      </c>
      <c r="Z310" s="6">
        <v>433040</v>
      </c>
      <c r="AA310" s="6">
        <v>1405113.2</v>
      </c>
      <c r="AB310" s="6">
        <v>138698.4</v>
      </c>
      <c r="AC310" s="6">
        <v>306.3</v>
      </c>
      <c r="AD310" s="6">
        <v>15545</v>
      </c>
      <c r="AE310" s="6">
        <v>197760.3</v>
      </c>
      <c r="AF310" s="6">
        <v>107282.7</v>
      </c>
      <c r="AG310" s="6">
        <v>1411939</v>
      </c>
      <c r="AH310" s="6">
        <v>138954.79999999999</v>
      </c>
      <c r="AI310" s="6">
        <v>1047.5</v>
      </c>
      <c r="AJ310" s="6">
        <v>2514</v>
      </c>
      <c r="AK310" s="6">
        <v>13989.6</v>
      </c>
      <c r="AL310" s="6">
        <v>10562.7</v>
      </c>
      <c r="AM310" s="6">
        <v>52430.400000000001</v>
      </c>
      <c r="AN310" s="6">
        <v>41082.300000000003</v>
      </c>
      <c r="AO310" s="6">
        <v>14883.5</v>
      </c>
      <c r="AP310" s="6">
        <v>12063.9</v>
      </c>
      <c r="AQ310" s="6">
        <v>22814.2</v>
      </c>
      <c r="AR310" s="6">
        <v>9040.2000000000007</v>
      </c>
      <c r="AS310" s="6">
        <v>8.6</v>
      </c>
      <c r="AT310" s="6">
        <v>13.5</v>
      </c>
      <c r="AU310" s="7"/>
      <c r="AV310" s="7"/>
      <c r="AW310" s="9">
        <v>55306.8</v>
      </c>
      <c r="AX310" s="6">
        <v>26257.9</v>
      </c>
      <c r="AY310" s="6">
        <v>51924.1</v>
      </c>
      <c r="AZ310" s="6">
        <v>23353.5</v>
      </c>
      <c r="BA310" s="6">
        <v>8064.4</v>
      </c>
      <c r="BB310" s="6">
        <v>2.04</v>
      </c>
      <c r="BC310" s="6">
        <v>1.03</v>
      </c>
      <c r="BD310" s="6">
        <v>0.36</v>
      </c>
      <c r="BE310" s="6">
        <v>0.06</v>
      </c>
      <c r="BF310" s="6">
        <v>19.47</v>
      </c>
      <c r="BG310" s="6">
        <v>12.853</v>
      </c>
      <c r="BH310" s="6">
        <v>136.01</v>
      </c>
      <c r="BI310" s="6">
        <v>525.5</v>
      </c>
      <c r="BJ310" s="6">
        <v>0.5</v>
      </c>
      <c r="BK310" s="6">
        <v>3817.08</v>
      </c>
      <c r="BL310" s="6">
        <v>24</v>
      </c>
      <c r="BM310" s="6">
        <v>0</v>
      </c>
      <c r="BN310" s="6">
        <v>0</v>
      </c>
      <c r="BO310" s="6">
        <v>6.6875520000000008E-2</v>
      </c>
      <c r="BP310" s="6">
        <v>0</v>
      </c>
    </row>
    <row r="311" spans="1:68" ht="12.5">
      <c r="A311" s="5">
        <v>41930</v>
      </c>
      <c r="B311" s="6">
        <v>2819.9</v>
      </c>
      <c r="C311" s="6">
        <v>1493.9</v>
      </c>
      <c r="D311" s="6">
        <v>4991.3</v>
      </c>
      <c r="E311" s="6"/>
      <c r="F311" s="6"/>
      <c r="G311" s="6"/>
      <c r="H311" s="6">
        <v>6.2</v>
      </c>
      <c r="I311" s="6">
        <v>3.8</v>
      </c>
      <c r="J311" s="6">
        <v>238172.9</v>
      </c>
      <c r="K311" s="6">
        <v>103218.4</v>
      </c>
      <c r="L311" s="6">
        <v>34204</v>
      </c>
      <c r="M311" s="6">
        <v>12.4</v>
      </c>
      <c r="N311" s="6">
        <v>20.2</v>
      </c>
      <c r="O311" s="6">
        <v>13893.6</v>
      </c>
      <c r="P311" s="6">
        <v>6451</v>
      </c>
      <c r="Q311" s="6">
        <v>168614.7</v>
      </c>
      <c r="R311" s="6">
        <v>135455.5</v>
      </c>
      <c r="S311" s="6">
        <v>85484</v>
      </c>
      <c r="T311" s="6">
        <v>72732.100000000006</v>
      </c>
      <c r="U311" s="6">
        <v>92554.9</v>
      </c>
      <c r="V311" s="6">
        <v>62798.8</v>
      </c>
      <c r="W311" s="6">
        <v>9809.2999999999993</v>
      </c>
      <c r="X311" s="6">
        <v>7248.5</v>
      </c>
      <c r="Y311" s="6">
        <v>830829.2</v>
      </c>
      <c r="Z311" s="6">
        <v>433191.5</v>
      </c>
      <c r="AA311" s="6">
        <v>1405427.8</v>
      </c>
      <c r="AB311" s="6">
        <v>138722.4</v>
      </c>
      <c r="AC311" s="6">
        <v>306.3</v>
      </c>
      <c r="AD311" s="6">
        <v>15545</v>
      </c>
      <c r="AE311" s="6">
        <v>197975.8</v>
      </c>
      <c r="AF311" s="6">
        <v>107400.9</v>
      </c>
      <c r="AG311" s="6">
        <v>1412156.5</v>
      </c>
      <c r="AH311" s="6">
        <v>138978.79999999999</v>
      </c>
      <c r="AI311" s="6">
        <v>1047.5</v>
      </c>
      <c r="AJ311" s="6">
        <v>2514</v>
      </c>
      <c r="AK311" s="6">
        <v>13989.6</v>
      </c>
      <c r="AL311" s="6">
        <v>10562.7</v>
      </c>
      <c r="AM311" s="6">
        <v>52441.599999999999</v>
      </c>
      <c r="AN311" s="6">
        <v>41090.300000000003</v>
      </c>
      <c r="AO311" s="6">
        <v>14901.7</v>
      </c>
      <c r="AP311" s="6">
        <v>12078.7</v>
      </c>
      <c r="AQ311" s="6">
        <v>22836.3</v>
      </c>
      <c r="AR311" s="6">
        <v>9049</v>
      </c>
      <c r="AS311" s="6">
        <v>8.6</v>
      </c>
      <c r="AT311" s="6">
        <v>13.5</v>
      </c>
      <c r="AU311" s="7"/>
      <c r="AV311" s="7"/>
      <c r="AW311" s="6">
        <v>55439.5</v>
      </c>
      <c r="AX311" s="6">
        <v>26320.400000000001</v>
      </c>
      <c r="AY311" s="6">
        <v>52052.2</v>
      </c>
      <c r="AZ311" s="6">
        <v>23410.9</v>
      </c>
      <c r="BA311" s="6">
        <v>8088.4</v>
      </c>
      <c r="BB311" s="6">
        <v>2.04</v>
      </c>
      <c r="BC311" s="6">
        <v>1.03</v>
      </c>
      <c r="BD311" s="6">
        <v>0.36</v>
      </c>
      <c r="BE311" s="6">
        <v>0.06</v>
      </c>
      <c r="BF311" s="6">
        <v>19.47</v>
      </c>
      <c r="BG311" s="6">
        <v>12.853</v>
      </c>
      <c r="BH311" s="6">
        <v>136.01</v>
      </c>
      <c r="BI311" s="6">
        <v>525.5</v>
      </c>
      <c r="BJ311" s="6">
        <v>0.5</v>
      </c>
      <c r="BK311" s="6">
        <v>3817.08</v>
      </c>
      <c r="BL311" s="6">
        <v>24</v>
      </c>
      <c r="BM311" s="6">
        <v>0</v>
      </c>
      <c r="BN311" s="6">
        <v>0</v>
      </c>
      <c r="BO311" s="6">
        <v>6.6875520000000008E-2</v>
      </c>
      <c r="BP311" s="6">
        <v>0</v>
      </c>
    </row>
    <row r="312" spans="1:68" ht="12.5">
      <c r="A312" s="5">
        <v>41931</v>
      </c>
      <c r="B312" s="6">
        <v>2819.9</v>
      </c>
      <c r="C312" s="6">
        <v>1493.9</v>
      </c>
      <c r="D312" s="6">
        <v>4991.3</v>
      </c>
      <c r="E312" s="6"/>
      <c r="F312" s="6"/>
      <c r="G312" s="6"/>
      <c r="H312" s="6">
        <v>6.2</v>
      </c>
      <c r="I312" s="6">
        <v>3.8</v>
      </c>
      <c r="J312" s="6">
        <v>238441</v>
      </c>
      <c r="K312" s="6">
        <v>103332.9</v>
      </c>
      <c r="L312" s="6">
        <v>34228</v>
      </c>
      <c r="M312" s="6">
        <v>12.4</v>
      </c>
      <c r="N312" s="6">
        <v>20.2</v>
      </c>
      <c r="O312" s="6">
        <v>13893.6</v>
      </c>
      <c r="P312" s="6">
        <v>6451</v>
      </c>
      <c r="Q312" s="6">
        <v>168646.7</v>
      </c>
      <c r="R312" s="6">
        <v>135481.29999999999</v>
      </c>
      <c r="S312" s="6">
        <v>85501.4</v>
      </c>
      <c r="T312" s="6">
        <v>72745.2</v>
      </c>
      <c r="U312" s="6">
        <v>92574.9</v>
      </c>
      <c r="V312" s="6">
        <v>62812.3</v>
      </c>
      <c r="W312" s="6">
        <v>9815</v>
      </c>
      <c r="X312" s="6">
        <v>7252.6</v>
      </c>
      <c r="Y312" s="6">
        <v>831142.40000000002</v>
      </c>
      <c r="Z312" s="6">
        <v>433343.4</v>
      </c>
      <c r="AA312" s="6">
        <v>1405742.2</v>
      </c>
      <c r="AB312" s="6">
        <v>138746.4</v>
      </c>
      <c r="AC312" s="6">
        <v>306.3</v>
      </c>
      <c r="AD312" s="6">
        <v>15545</v>
      </c>
      <c r="AE312" s="6">
        <v>198191.4</v>
      </c>
      <c r="AF312" s="6">
        <v>107519.3</v>
      </c>
      <c r="AG312" s="6">
        <v>1412354</v>
      </c>
      <c r="AH312" s="6">
        <v>139002.79999999999</v>
      </c>
      <c r="AI312" s="6">
        <v>1047.5</v>
      </c>
      <c r="AJ312" s="6">
        <v>2514</v>
      </c>
      <c r="AK312" s="6">
        <v>13989.6</v>
      </c>
      <c r="AL312" s="6">
        <v>10562.7</v>
      </c>
      <c r="AM312" s="6">
        <v>52453.599999999999</v>
      </c>
      <c r="AN312" s="6">
        <v>41098.800000000003</v>
      </c>
      <c r="AO312" s="6">
        <v>14919.8</v>
      </c>
      <c r="AP312" s="6">
        <v>12093.6</v>
      </c>
      <c r="AQ312" s="6">
        <v>22853.3</v>
      </c>
      <c r="AR312" s="6">
        <v>9055.7000000000007</v>
      </c>
      <c r="AS312" s="6">
        <v>8.6</v>
      </c>
      <c r="AT312" s="6">
        <v>13.5</v>
      </c>
      <c r="AU312" s="7"/>
      <c r="AV312" s="7"/>
      <c r="AW312" s="6">
        <v>55572.9</v>
      </c>
      <c r="AX312" s="6">
        <v>26383</v>
      </c>
      <c r="AY312" s="6">
        <v>52179</v>
      </c>
      <c r="AZ312" s="6">
        <v>23457.9</v>
      </c>
      <c r="BA312" s="6">
        <v>8112.4</v>
      </c>
      <c r="BB312" s="6">
        <v>2.04</v>
      </c>
      <c r="BC312" s="6">
        <v>1.03</v>
      </c>
      <c r="BD312" s="6">
        <v>0.36</v>
      </c>
      <c r="BE312" s="6">
        <v>0.06</v>
      </c>
      <c r="BF312" s="6">
        <v>19.47</v>
      </c>
      <c r="BG312" s="6">
        <v>12.853</v>
      </c>
      <c r="BH312" s="6">
        <v>136.01</v>
      </c>
      <c r="BI312" s="6">
        <v>525.5</v>
      </c>
      <c r="BJ312" s="6">
        <v>0.5</v>
      </c>
      <c r="BK312" s="6">
        <v>3817.08</v>
      </c>
      <c r="BL312" s="6">
        <v>24</v>
      </c>
      <c r="BM312" s="6">
        <v>0</v>
      </c>
      <c r="BN312" s="6">
        <v>0</v>
      </c>
      <c r="BO312" s="6">
        <v>6.6875520000000008E-2</v>
      </c>
      <c r="BP312" s="6">
        <v>0</v>
      </c>
    </row>
    <row r="313" spans="1:68" ht="12.5">
      <c r="A313" s="5">
        <v>41932</v>
      </c>
      <c r="B313" s="6">
        <v>2820.6</v>
      </c>
      <c r="C313" s="6">
        <v>1494.2</v>
      </c>
      <c r="D313" s="6">
        <v>4992.3</v>
      </c>
      <c r="E313" s="6"/>
      <c r="F313" s="6"/>
      <c r="G313" s="6"/>
      <c r="H313" s="6">
        <v>6.2</v>
      </c>
      <c r="I313" s="6">
        <v>3.8</v>
      </c>
      <c r="J313" s="6">
        <v>238702.6</v>
      </c>
      <c r="K313" s="6">
        <v>103445.1</v>
      </c>
      <c r="L313" s="6">
        <v>34252</v>
      </c>
      <c r="M313" s="6">
        <v>12.4</v>
      </c>
      <c r="N313" s="6">
        <v>20.2</v>
      </c>
      <c r="O313" s="6">
        <v>13893.6</v>
      </c>
      <c r="P313" s="6">
        <v>6451</v>
      </c>
      <c r="Q313" s="6">
        <v>168678.39999999999</v>
      </c>
      <c r="R313" s="6">
        <v>135506.9</v>
      </c>
      <c r="S313" s="6">
        <v>85521.3</v>
      </c>
      <c r="T313" s="6">
        <v>72759.600000000006</v>
      </c>
      <c r="U313" s="6">
        <v>92595.1</v>
      </c>
      <c r="V313" s="6">
        <v>62825.599999999999</v>
      </c>
      <c r="W313" s="6">
        <v>9820.7000000000007</v>
      </c>
      <c r="X313" s="6">
        <v>7256.8</v>
      </c>
      <c r="Y313" s="6">
        <v>831462.40000000002</v>
      </c>
      <c r="Z313" s="6">
        <v>433502.9</v>
      </c>
      <c r="AA313" s="6">
        <v>1406063.7</v>
      </c>
      <c r="AB313" s="6">
        <v>138770.4</v>
      </c>
      <c r="AC313" s="6">
        <v>306.3</v>
      </c>
      <c r="AD313" s="6">
        <v>15545</v>
      </c>
      <c r="AE313" s="6">
        <v>198406</v>
      </c>
      <c r="AF313" s="6">
        <v>107632.7</v>
      </c>
      <c r="AG313" s="6">
        <v>1412590.8</v>
      </c>
      <c r="AH313" s="6">
        <v>139026.79999999999</v>
      </c>
      <c r="AI313" s="6">
        <v>1047.5</v>
      </c>
      <c r="AJ313" s="6">
        <v>2514</v>
      </c>
      <c r="AK313" s="6">
        <v>13989.6</v>
      </c>
      <c r="AL313" s="6">
        <v>10562.7</v>
      </c>
      <c r="AM313" s="6">
        <v>52464.4</v>
      </c>
      <c r="AN313" s="6">
        <v>41106.400000000001</v>
      </c>
      <c r="AO313" s="6">
        <v>14937.9</v>
      </c>
      <c r="AP313" s="6">
        <v>12108.5</v>
      </c>
      <c r="AQ313" s="6">
        <v>22882.2</v>
      </c>
      <c r="AR313" s="6">
        <v>9067</v>
      </c>
      <c r="AS313" s="6">
        <v>8.6</v>
      </c>
      <c r="AT313" s="6">
        <v>13.5</v>
      </c>
      <c r="AU313" s="7"/>
      <c r="AV313" s="7"/>
      <c r="AW313" s="6">
        <v>55706.1</v>
      </c>
      <c r="AX313" s="6">
        <v>26445.599999999999</v>
      </c>
      <c r="AY313" s="6">
        <v>52308.800000000003</v>
      </c>
      <c r="AZ313" s="6">
        <v>23525.599999999999</v>
      </c>
      <c r="BA313" s="6">
        <v>8136.4</v>
      </c>
      <c r="BB313" s="6">
        <v>2.04</v>
      </c>
      <c r="BC313" s="6">
        <v>1.03</v>
      </c>
      <c r="BD313" s="6">
        <v>0.36</v>
      </c>
      <c r="BE313" s="6">
        <v>0.06</v>
      </c>
      <c r="BF313" s="6">
        <v>19.47</v>
      </c>
      <c r="BG313" s="6">
        <v>12.853</v>
      </c>
      <c r="BH313" s="6">
        <v>136.01</v>
      </c>
      <c r="BI313" s="6">
        <v>525.5</v>
      </c>
      <c r="BJ313" s="6">
        <v>0.5</v>
      </c>
      <c r="BK313" s="6">
        <v>3817.08</v>
      </c>
      <c r="BL313" s="6">
        <v>24</v>
      </c>
      <c r="BM313" s="6">
        <v>0</v>
      </c>
      <c r="BN313" s="6">
        <v>0</v>
      </c>
      <c r="BO313" s="6">
        <v>6.6875520000000008E-2</v>
      </c>
      <c r="BP313" s="6">
        <v>0</v>
      </c>
    </row>
    <row r="314" spans="1:68" ht="12.5">
      <c r="A314" s="5">
        <v>41933</v>
      </c>
      <c r="B314" s="6">
        <v>2820.6</v>
      </c>
      <c r="C314" s="6">
        <v>1494.2</v>
      </c>
      <c r="D314" s="6">
        <v>4992.3</v>
      </c>
      <c r="E314" s="6"/>
      <c r="F314" s="6"/>
      <c r="G314" s="6"/>
      <c r="H314" s="6">
        <v>6.2</v>
      </c>
      <c r="I314" s="6">
        <v>3.8</v>
      </c>
      <c r="J314" s="6">
        <v>238967.7</v>
      </c>
      <c r="K314" s="6">
        <v>103558.8</v>
      </c>
      <c r="L314" s="6">
        <v>34276</v>
      </c>
      <c r="M314" s="6">
        <v>12.4</v>
      </c>
      <c r="N314" s="6">
        <v>20.2</v>
      </c>
      <c r="O314" s="6">
        <v>13893.6</v>
      </c>
      <c r="P314" s="6">
        <v>6451</v>
      </c>
      <c r="Q314" s="6">
        <v>168710.2</v>
      </c>
      <c r="R314" s="6">
        <v>135532.70000000001</v>
      </c>
      <c r="S314" s="6">
        <v>85538.9</v>
      </c>
      <c r="T314" s="6">
        <v>72772.800000000003</v>
      </c>
      <c r="U314" s="6">
        <v>92616.5</v>
      </c>
      <c r="V314" s="6">
        <v>62839.8</v>
      </c>
      <c r="W314" s="6">
        <v>9825.9</v>
      </c>
      <c r="X314" s="6">
        <v>7260.7</v>
      </c>
      <c r="Y314" s="6">
        <v>831777.3</v>
      </c>
      <c r="Z314" s="6">
        <v>433656.9</v>
      </c>
      <c r="AA314" s="6">
        <v>1404378.3</v>
      </c>
      <c r="AB314" s="6">
        <v>138794.4</v>
      </c>
      <c r="AC314" s="6">
        <v>306.3</v>
      </c>
      <c r="AD314" s="6">
        <v>15545</v>
      </c>
      <c r="AE314" s="6">
        <v>198621.1</v>
      </c>
      <c r="AF314" s="6">
        <v>107750</v>
      </c>
      <c r="AG314" s="6">
        <v>1412807.9</v>
      </c>
      <c r="AH314" s="6">
        <v>139050.79999999999</v>
      </c>
      <c r="AI314" s="6">
        <v>1047.5</v>
      </c>
      <c r="AJ314" s="6">
        <v>2514</v>
      </c>
      <c r="AK314" s="6">
        <v>13989.6</v>
      </c>
      <c r="AL314" s="6">
        <v>10562.7</v>
      </c>
      <c r="AM314" s="6">
        <v>52475.4</v>
      </c>
      <c r="AN314" s="6">
        <v>41114.199999999997</v>
      </c>
      <c r="AO314" s="6">
        <v>14956</v>
      </c>
      <c r="AP314" s="6">
        <v>12123.4</v>
      </c>
      <c r="AQ314" s="6">
        <v>22902.799999999999</v>
      </c>
      <c r="AR314" s="6">
        <v>9075.1</v>
      </c>
      <c r="AS314" s="6">
        <v>8.6</v>
      </c>
      <c r="AT314" s="6">
        <v>13.5</v>
      </c>
      <c r="AU314" s="7"/>
      <c r="AV314" s="7"/>
      <c r="AW314" s="6">
        <v>55840.4</v>
      </c>
      <c r="AX314" s="6">
        <v>26509</v>
      </c>
      <c r="AY314" s="6">
        <v>52437.3</v>
      </c>
      <c r="AZ314" s="6">
        <v>23583.200000000001</v>
      </c>
      <c r="BA314" s="6">
        <v>8160.4</v>
      </c>
      <c r="BB314" s="6">
        <v>2.04</v>
      </c>
      <c r="BC314" s="6">
        <v>1.03</v>
      </c>
      <c r="BD314" s="6">
        <v>0.36</v>
      </c>
      <c r="BE314" s="6">
        <v>0.06</v>
      </c>
      <c r="BF314" s="6">
        <v>19.47</v>
      </c>
      <c r="BG314" s="6">
        <v>12.853</v>
      </c>
      <c r="BH314" s="6">
        <v>136.01</v>
      </c>
      <c r="BI314" s="6">
        <v>526.20000000000005</v>
      </c>
      <c r="BJ314" s="6">
        <v>0.5</v>
      </c>
      <c r="BK314" s="6">
        <v>3818.576</v>
      </c>
      <c r="BL314" s="6">
        <v>24</v>
      </c>
      <c r="BM314" s="6">
        <v>0</v>
      </c>
      <c r="BN314" s="6">
        <v>0</v>
      </c>
      <c r="BO314" s="6">
        <v>6.6891477333333338E-2</v>
      </c>
      <c r="BP314" s="6">
        <v>0</v>
      </c>
    </row>
    <row r="315" spans="1:68" ht="12.5">
      <c r="A315" s="5">
        <v>41934</v>
      </c>
      <c r="B315" s="6">
        <v>2820.6</v>
      </c>
      <c r="C315" s="6">
        <v>1494.2</v>
      </c>
      <c r="D315" s="6">
        <v>4992.3</v>
      </c>
      <c r="E315" s="6"/>
      <c r="F315" s="6"/>
      <c r="G315" s="6"/>
      <c r="H315" s="6">
        <v>6.2</v>
      </c>
      <c r="I315" s="6">
        <v>3.8</v>
      </c>
      <c r="J315" s="6">
        <v>239230.3</v>
      </c>
      <c r="K315" s="6">
        <v>103671.6</v>
      </c>
      <c r="L315" s="6">
        <v>34300</v>
      </c>
      <c r="M315" s="6">
        <v>12.4</v>
      </c>
      <c r="N315" s="6">
        <v>20.2</v>
      </c>
      <c r="O315" s="6">
        <v>13893.6</v>
      </c>
      <c r="P315" s="6">
        <v>6451</v>
      </c>
      <c r="Q315" s="6">
        <v>168742.2</v>
      </c>
      <c r="R315" s="6">
        <v>135558.39999999999</v>
      </c>
      <c r="S315" s="6">
        <v>85555.6</v>
      </c>
      <c r="T315" s="6">
        <v>72785.3</v>
      </c>
      <c r="U315" s="6">
        <v>92636.9</v>
      </c>
      <c r="V315" s="6">
        <v>62853.3</v>
      </c>
      <c r="W315" s="6">
        <v>9830.1</v>
      </c>
      <c r="X315" s="6">
        <v>7264</v>
      </c>
      <c r="Y315" s="6">
        <v>832084.7</v>
      </c>
      <c r="Z315" s="6">
        <v>433817.3</v>
      </c>
      <c r="AA315" s="6">
        <v>1406686.2</v>
      </c>
      <c r="AB315" s="6">
        <v>138818.4</v>
      </c>
      <c r="AC315" s="6">
        <v>306.3</v>
      </c>
      <c r="AD315" s="6">
        <v>15545</v>
      </c>
      <c r="AE315" s="6">
        <v>198836.6</v>
      </c>
      <c r="AF315" s="6">
        <v>107856.9</v>
      </c>
      <c r="AG315" s="6">
        <v>1413026</v>
      </c>
      <c r="AH315" s="6">
        <v>139074.79999999999</v>
      </c>
      <c r="AI315" s="6">
        <v>1047.5</v>
      </c>
      <c r="AJ315" s="6">
        <v>2514</v>
      </c>
      <c r="AK315" s="6">
        <v>13989.6</v>
      </c>
      <c r="AL315" s="6">
        <v>10562.7</v>
      </c>
      <c r="AM315" s="6">
        <v>52485.7</v>
      </c>
      <c r="AN315" s="6">
        <v>41121.4</v>
      </c>
      <c r="AO315" s="6">
        <v>14974.2</v>
      </c>
      <c r="AP315" s="6">
        <v>12138.3</v>
      </c>
      <c r="AQ315" s="6">
        <v>22921.5</v>
      </c>
      <c r="AR315" s="6">
        <v>9082.7000000000007</v>
      </c>
      <c r="AS315" s="6">
        <v>8.6</v>
      </c>
      <c r="AT315" s="6">
        <v>13.5</v>
      </c>
      <c r="AU315" s="7"/>
      <c r="AV315" s="7"/>
      <c r="AW315" s="6">
        <v>55975.4</v>
      </c>
      <c r="AX315" s="6">
        <v>26572.7</v>
      </c>
      <c r="AY315" s="6">
        <v>52564.800000000003</v>
      </c>
      <c r="AZ315" s="6">
        <v>23640.400000000001</v>
      </c>
      <c r="BA315" s="6">
        <v>8184.4</v>
      </c>
      <c r="BB315" s="6">
        <v>2.04</v>
      </c>
      <c r="BC315" s="6">
        <v>1.03</v>
      </c>
      <c r="BD315" s="6">
        <v>0.36</v>
      </c>
      <c r="BE315" s="6">
        <v>0.06</v>
      </c>
      <c r="BF315" s="6">
        <v>19.47</v>
      </c>
      <c r="BG315" s="6">
        <v>12.853</v>
      </c>
      <c r="BH315" s="6">
        <v>136.01</v>
      </c>
      <c r="BI315" s="6">
        <v>528.5</v>
      </c>
      <c r="BJ315" s="6">
        <v>0.5</v>
      </c>
      <c r="BK315" s="6">
        <v>636.17999999999995</v>
      </c>
      <c r="BL315" s="6">
        <v>4</v>
      </c>
      <c r="BM315" s="6">
        <v>2226.6299999999997</v>
      </c>
      <c r="BN315" s="6">
        <v>14</v>
      </c>
      <c r="BO315" s="6">
        <v>1.114592E-2</v>
      </c>
      <c r="BP315" s="6">
        <v>109.48</v>
      </c>
    </row>
    <row r="316" spans="1:68" ht="12.5">
      <c r="A316" s="5">
        <v>41935</v>
      </c>
      <c r="B316" s="6">
        <v>2820.6</v>
      </c>
      <c r="C316" s="6">
        <v>1494.2</v>
      </c>
      <c r="D316" s="6">
        <v>4992.3</v>
      </c>
      <c r="E316" s="6"/>
      <c r="F316" s="6"/>
      <c r="G316" s="6"/>
      <c r="H316" s="6">
        <v>6.2</v>
      </c>
      <c r="I316" s="6">
        <v>3.8</v>
      </c>
      <c r="J316" s="6">
        <v>239497.7</v>
      </c>
      <c r="K316" s="6">
        <v>103785.7</v>
      </c>
      <c r="L316" s="6">
        <v>34324</v>
      </c>
      <c r="M316" s="6">
        <v>12.4</v>
      </c>
      <c r="N316" s="6">
        <v>20.2</v>
      </c>
      <c r="O316" s="6">
        <v>13893.6</v>
      </c>
      <c r="P316" s="6">
        <v>6451</v>
      </c>
      <c r="Q316" s="6">
        <v>168774</v>
      </c>
      <c r="R316" s="6">
        <v>135584.20000000001</v>
      </c>
      <c r="S316" s="6">
        <v>85573.6</v>
      </c>
      <c r="T316" s="6">
        <v>72798.600000000006</v>
      </c>
      <c r="U316" s="6">
        <v>92657.2</v>
      </c>
      <c r="V316" s="6">
        <v>62866.2</v>
      </c>
      <c r="W316" s="6">
        <v>9835.7999999999993</v>
      </c>
      <c r="X316" s="6">
        <v>7268.1</v>
      </c>
      <c r="Y316" s="6">
        <v>832402.7</v>
      </c>
      <c r="Z316" s="6">
        <v>433969.3</v>
      </c>
      <c r="AA316" s="6">
        <v>1407004.7</v>
      </c>
      <c r="AB316" s="6">
        <v>138842.4</v>
      </c>
      <c r="AC316" s="6">
        <v>306.3</v>
      </c>
      <c r="AD316" s="6">
        <v>15545</v>
      </c>
      <c r="AE316" s="6">
        <v>199051.6</v>
      </c>
      <c r="AF316" s="6">
        <v>107975.6</v>
      </c>
      <c r="AG316" s="6">
        <v>1413242.8</v>
      </c>
      <c r="AH316" s="6">
        <v>139098.79999999999</v>
      </c>
      <c r="AI316" s="6">
        <v>1047.5</v>
      </c>
      <c r="AJ316" s="6">
        <v>2514</v>
      </c>
      <c r="AK316" s="6">
        <v>13989.6</v>
      </c>
      <c r="AL316" s="6">
        <v>10562.7</v>
      </c>
      <c r="AM316" s="6">
        <v>52496.9</v>
      </c>
      <c r="AN316" s="6">
        <v>41129.4</v>
      </c>
      <c r="AO316" s="6">
        <v>14992.2</v>
      </c>
      <c r="AP316" s="6">
        <v>12153.1</v>
      </c>
      <c r="AQ316" s="6">
        <v>22941.9</v>
      </c>
      <c r="AR316" s="6">
        <v>9090.5</v>
      </c>
      <c r="AS316" s="6">
        <v>8.6</v>
      </c>
      <c r="AT316" s="6">
        <v>13.5</v>
      </c>
      <c r="AU316" s="7"/>
      <c r="AV316" s="7"/>
      <c r="AW316" s="6">
        <v>56110.8</v>
      </c>
      <c r="AX316" s="6">
        <v>26636.799999999999</v>
      </c>
      <c r="AY316" s="6">
        <v>52693.4</v>
      </c>
      <c r="AZ316" s="6">
        <v>23697.7</v>
      </c>
      <c r="BA316" s="6">
        <v>8208.4</v>
      </c>
      <c r="BB316" s="6">
        <v>2.04</v>
      </c>
      <c r="BC316" s="6">
        <v>1.03</v>
      </c>
      <c r="BD316" s="6">
        <v>0.36</v>
      </c>
      <c r="BE316" s="6">
        <v>0.06</v>
      </c>
      <c r="BF316" s="6">
        <v>19.64</v>
      </c>
      <c r="BG316" s="6">
        <v>12.975</v>
      </c>
      <c r="BH316" s="6">
        <v>137.1</v>
      </c>
      <c r="BI316" s="6">
        <v>530.29999999999995</v>
      </c>
      <c r="BJ316" s="6">
        <v>0.5</v>
      </c>
      <c r="BK316" s="6">
        <v>0</v>
      </c>
      <c r="BL316" s="6">
        <v>0</v>
      </c>
      <c r="BM316" s="6">
        <v>3821.5680000000002</v>
      </c>
      <c r="BN316" s="6">
        <v>24</v>
      </c>
      <c r="BO316" s="6">
        <v>0</v>
      </c>
      <c r="BP316" s="6">
        <v>187.68</v>
      </c>
    </row>
    <row r="317" spans="1:68" ht="12.5">
      <c r="A317" s="5">
        <v>41936</v>
      </c>
      <c r="B317" s="6">
        <v>2820.6</v>
      </c>
      <c r="C317" s="6">
        <v>1494.2</v>
      </c>
      <c r="D317" s="6">
        <v>4992.3</v>
      </c>
      <c r="E317" s="6"/>
      <c r="F317" s="6"/>
      <c r="G317" s="6"/>
      <c r="H317" s="6">
        <v>6.2</v>
      </c>
      <c r="I317" s="6">
        <v>3.8</v>
      </c>
      <c r="J317" s="6">
        <v>239762.7</v>
      </c>
      <c r="K317" s="6">
        <v>103899.4</v>
      </c>
      <c r="L317" s="6">
        <v>34348</v>
      </c>
      <c r="M317" s="6">
        <v>12.4</v>
      </c>
      <c r="N317" s="6">
        <v>20.2</v>
      </c>
      <c r="O317" s="6">
        <v>13893.6</v>
      </c>
      <c r="P317" s="6">
        <v>6451</v>
      </c>
      <c r="Q317" s="6">
        <v>168804</v>
      </c>
      <c r="R317" s="6">
        <v>135608.20000000001</v>
      </c>
      <c r="S317" s="6">
        <v>85591.6</v>
      </c>
      <c r="T317" s="6">
        <v>72812.2</v>
      </c>
      <c r="U317" s="6">
        <v>92677.6</v>
      </c>
      <c r="V317" s="6">
        <v>62879.6</v>
      </c>
      <c r="W317" s="6">
        <v>9841.9</v>
      </c>
      <c r="X317" s="6">
        <v>7272.5</v>
      </c>
      <c r="Y317" s="6">
        <v>832718.2</v>
      </c>
      <c r="Z317" s="6">
        <v>434124.6</v>
      </c>
      <c r="AA317" s="6">
        <v>1407318.8</v>
      </c>
      <c r="AB317" s="6">
        <v>138866.4</v>
      </c>
      <c r="AC317" s="6">
        <v>306.3</v>
      </c>
      <c r="AD317" s="6">
        <v>15545</v>
      </c>
      <c r="AE317" s="6">
        <v>199265.7</v>
      </c>
      <c r="AF317" s="6">
        <v>108090.2</v>
      </c>
      <c r="AG317" s="6">
        <v>1413458.6</v>
      </c>
      <c r="AH317" s="6">
        <v>139122.79999999999</v>
      </c>
      <c r="AI317" s="6">
        <v>1047.5</v>
      </c>
      <c r="AJ317" s="6">
        <v>2514</v>
      </c>
      <c r="AK317" s="6">
        <v>13989.6</v>
      </c>
      <c r="AL317" s="6">
        <v>10562.7</v>
      </c>
      <c r="AM317" s="6">
        <v>52507.9</v>
      </c>
      <c r="AN317" s="6">
        <v>41137.199999999997</v>
      </c>
      <c r="AO317" s="6">
        <v>15010.4</v>
      </c>
      <c r="AP317" s="6">
        <v>12168.1</v>
      </c>
      <c r="AQ317" s="6">
        <v>22961</v>
      </c>
      <c r="AR317" s="6">
        <v>9098.2000000000007</v>
      </c>
      <c r="AS317" s="6">
        <v>8.6</v>
      </c>
      <c r="AT317" s="6">
        <v>13.5</v>
      </c>
      <c r="AU317" s="7"/>
      <c r="AV317" s="7"/>
      <c r="AW317" s="6">
        <v>56247.3</v>
      </c>
      <c r="AX317" s="6">
        <v>26701.3</v>
      </c>
      <c r="AY317" s="6">
        <v>52822.9</v>
      </c>
      <c r="AZ317" s="6">
        <v>23755</v>
      </c>
      <c r="BA317" s="6">
        <v>8232.4</v>
      </c>
      <c r="BB317" s="6">
        <v>2.04</v>
      </c>
      <c r="BC317" s="6">
        <v>1.03</v>
      </c>
      <c r="BD317" s="6">
        <v>0.36</v>
      </c>
      <c r="BE317" s="6">
        <v>0.06</v>
      </c>
      <c r="BF317" s="6">
        <v>19.64</v>
      </c>
      <c r="BG317" s="6">
        <v>12.975</v>
      </c>
      <c r="BH317" s="6">
        <v>137.1</v>
      </c>
      <c r="BI317" s="6">
        <v>531.4</v>
      </c>
      <c r="BJ317" s="6">
        <v>0.5</v>
      </c>
      <c r="BK317" s="6">
        <v>0</v>
      </c>
      <c r="BL317" s="6">
        <v>0</v>
      </c>
      <c r="BM317" s="6">
        <v>3259.7835833333334</v>
      </c>
      <c r="BN317" s="6">
        <v>20.5</v>
      </c>
      <c r="BO317" s="6">
        <v>0</v>
      </c>
      <c r="BP317" s="6">
        <v>160.31</v>
      </c>
    </row>
    <row r="318" spans="1:68" ht="12.5">
      <c r="A318" s="5">
        <v>41937</v>
      </c>
      <c r="B318" s="6">
        <v>2820.6</v>
      </c>
      <c r="C318" s="6">
        <v>1494.2</v>
      </c>
      <c r="D318" s="6">
        <v>4992.3</v>
      </c>
      <c r="E318" s="6"/>
      <c r="F318" s="6"/>
      <c r="G318" s="6"/>
      <c r="H318" s="6">
        <v>6.2</v>
      </c>
      <c r="I318" s="6">
        <v>3.8</v>
      </c>
      <c r="J318" s="6">
        <v>240026.8</v>
      </c>
      <c r="K318" s="6">
        <v>104012.9</v>
      </c>
      <c r="L318" s="6">
        <v>34372</v>
      </c>
      <c r="M318" s="6">
        <v>12.4</v>
      </c>
      <c r="N318" s="6">
        <v>20.2</v>
      </c>
      <c r="O318" s="6">
        <v>13893.6</v>
      </c>
      <c r="P318" s="6">
        <v>6451</v>
      </c>
      <c r="Q318" s="6">
        <v>168834.5</v>
      </c>
      <c r="R318" s="6">
        <v>135632.9</v>
      </c>
      <c r="S318" s="6">
        <v>85609.9</v>
      </c>
      <c r="T318" s="6">
        <v>72825.100000000006</v>
      </c>
      <c r="U318" s="6">
        <v>92697.8</v>
      </c>
      <c r="V318" s="6">
        <v>62893</v>
      </c>
      <c r="W318" s="6">
        <v>9847.7999999999993</v>
      </c>
      <c r="X318" s="6">
        <v>7276.8</v>
      </c>
      <c r="Y318" s="6">
        <v>833037.3</v>
      </c>
      <c r="Z318" s="6">
        <v>434283.6</v>
      </c>
      <c r="AA318" s="6">
        <v>1407636.2</v>
      </c>
      <c r="AB318" s="6">
        <v>138890.4</v>
      </c>
      <c r="AC318" s="6">
        <v>306.3</v>
      </c>
      <c r="AD318" s="6">
        <v>15545</v>
      </c>
      <c r="AE318" s="6">
        <v>199483.5</v>
      </c>
      <c r="AF318" s="6">
        <v>108203.9</v>
      </c>
      <c r="AG318" s="6">
        <v>1413677.5</v>
      </c>
      <c r="AH318" s="6">
        <v>139146.79999999999</v>
      </c>
      <c r="AI318" s="6">
        <v>1047.5</v>
      </c>
      <c r="AJ318" s="6">
        <v>2514</v>
      </c>
      <c r="AK318" s="6">
        <v>13989.6</v>
      </c>
      <c r="AL318" s="6">
        <v>10562.7</v>
      </c>
      <c r="AM318" s="6">
        <v>52517.2</v>
      </c>
      <c r="AN318" s="6">
        <v>41143.5</v>
      </c>
      <c r="AO318" s="6">
        <v>15028.8</v>
      </c>
      <c r="AP318" s="6">
        <v>12183.2</v>
      </c>
      <c r="AQ318" s="6">
        <v>22990.5</v>
      </c>
      <c r="AR318" s="6">
        <v>9109.7999999999993</v>
      </c>
      <c r="AS318" s="6">
        <v>8.6</v>
      </c>
      <c r="AT318" s="6">
        <v>13.5</v>
      </c>
      <c r="AU318" s="7"/>
      <c r="AV318" s="7"/>
      <c r="AW318" s="6">
        <v>56382.9</v>
      </c>
      <c r="AX318" s="6">
        <v>26765.7</v>
      </c>
      <c r="AY318" s="6">
        <v>52951.7</v>
      </c>
      <c r="AZ318" s="6">
        <v>23813.4</v>
      </c>
      <c r="BA318" s="6">
        <v>8256.4</v>
      </c>
      <c r="BB318" s="6">
        <v>2.04</v>
      </c>
      <c r="BC318" s="6">
        <v>1.03</v>
      </c>
      <c r="BD318" s="6">
        <v>0.36</v>
      </c>
      <c r="BE318" s="6">
        <v>0.06</v>
      </c>
      <c r="BF318" s="6">
        <v>19.64</v>
      </c>
      <c r="BG318" s="6">
        <v>12.975</v>
      </c>
      <c r="BH318" s="6">
        <v>137.1</v>
      </c>
      <c r="BI318" s="6">
        <v>532.70000000000005</v>
      </c>
      <c r="BJ318" s="6">
        <v>0.5</v>
      </c>
      <c r="BK318" s="6">
        <v>0</v>
      </c>
      <c r="BL318" s="6">
        <v>0</v>
      </c>
      <c r="BM318" s="6">
        <v>3818.576</v>
      </c>
      <c r="BN318" s="6">
        <v>24</v>
      </c>
      <c r="BO318" s="6">
        <v>0</v>
      </c>
      <c r="BP318" s="6">
        <v>187.68</v>
      </c>
    </row>
    <row r="319" spans="1:68" ht="12.5">
      <c r="A319" s="5">
        <v>41938</v>
      </c>
      <c r="B319" s="6">
        <v>2820.6</v>
      </c>
      <c r="C319" s="6">
        <v>1494.2</v>
      </c>
      <c r="D319" s="6">
        <v>4992.3</v>
      </c>
      <c r="E319" s="6"/>
      <c r="F319" s="6"/>
      <c r="G319" s="6"/>
      <c r="H319" s="6">
        <v>6.2</v>
      </c>
      <c r="I319" s="6">
        <v>3.8</v>
      </c>
      <c r="J319" s="6">
        <v>240281.60000000001</v>
      </c>
      <c r="K319" s="6">
        <v>104122.3</v>
      </c>
      <c r="L319" s="6">
        <v>34396</v>
      </c>
      <c r="M319" s="6">
        <v>12.4</v>
      </c>
      <c r="N319" s="6">
        <v>20.2</v>
      </c>
      <c r="O319" s="6">
        <v>13893.6</v>
      </c>
      <c r="P319" s="6">
        <v>6451</v>
      </c>
      <c r="Q319" s="6">
        <v>168864.2</v>
      </c>
      <c r="R319" s="6">
        <v>135656.79999999999</v>
      </c>
      <c r="S319" s="6">
        <v>85626.7</v>
      </c>
      <c r="T319" s="6">
        <v>72837.3</v>
      </c>
      <c r="U319" s="6">
        <v>92717.1</v>
      </c>
      <c r="V319" s="6">
        <v>62906</v>
      </c>
      <c r="W319" s="6">
        <v>9853.4</v>
      </c>
      <c r="X319" s="6">
        <v>7281</v>
      </c>
      <c r="Y319" s="6">
        <v>833338.5</v>
      </c>
      <c r="Z319" s="6">
        <v>434424.9</v>
      </c>
      <c r="AA319" s="6">
        <v>1407938.4</v>
      </c>
      <c r="AB319" s="6">
        <v>138914.4</v>
      </c>
      <c r="AC319" s="6">
        <v>306.3</v>
      </c>
      <c r="AD319" s="6">
        <v>15545</v>
      </c>
      <c r="AE319" s="6">
        <v>199694.2</v>
      </c>
      <c r="AF319" s="6">
        <v>108322.9</v>
      </c>
      <c r="AG319" s="6">
        <v>1413891.3</v>
      </c>
      <c r="AH319" s="6">
        <v>139170.79999999999</v>
      </c>
      <c r="AI319" s="6">
        <v>1047.5</v>
      </c>
      <c r="AJ319" s="6">
        <v>2514</v>
      </c>
      <c r="AK319" s="6">
        <v>13989.6</v>
      </c>
      <c r="AL319" s="6">
        <v>10562.7</v>
      </c>
      <c r="AM319" s="6">
        <v>52526</v>
      </c>
      <c r="AN319" s="6">
        <v>41149.5</v>
      </c>
      <c r="AO319" s="6">
        <v>15046.4</v>
      </c>
      <c r="AP319" s="6">
        <v>12197.8</v>
      </c>
      <c r="AQ319" s="6">
        <v>23013</v>
      </c>
      <c r="AR319" s="6">
        <v>9118.7000000000007</v>
      </c>
      <c r="AS319" s="6">
        <v>8.6</v>
      </c>
      <c r="AT319" s="6">
        <v>13.5</v>
      </c>
      <c r="AU319" s="7"/>
      <c r="AV319" s="7"/>
      <c r="AW319" s="6">
        <v>56514.2</v>
      </c>
      <c r="AX319" s="6">
        <v>26827.9</v>
      </c>
      <c r="AY319" s="6">
        <v>53075.9</v>
      </c>
      <c r="AZ319" s="6">
        <v>23869</v>
      </c>
      <c r="BA319" s="6">
        <v>8280.4</v>
      </c>
      <c r="BB319" s="6">
        <v>2.04</v>
      </c>
      <c r="BC319" s="6">
        <v>1.03</v>
      </c>
      <c r="BD319" s="6">
        <v>0.36</v>
      </c>
      <c r="BE319" s="6">
        <v>0.06</v>
      </c>
      <c r="BF319" s="6">
        <v>19.64</v>
      </c>
      <c r="BG319" s="6">
        <v>12.975</v>
      </c>
      <c r="BH319" s="6">
        <v>137.1</v>
      </c>
      <c r="BI319" s="6">
        <v>533.70000000000005</v>
      </c>
      <c r="BJ319" s="6">
        <v>0.5</v>
      </c>
      <c r="BK319" s="6">
        <v>0</v>
      </c>
      <c r="BL319" s="6">
        <v>0</v>
      </c>
      <c r="BM319" s="6">
        <v>3817.08</v>
      </c>
      <c r="BN319" s="6">
        <v>24</v>
      </c>
      <c r="BO319" s="6">
        <v>0</v>
      </c>
      <c r="BP319" s="6">
        <v>187.68</v>
      </c>
    </row>
    <row r="320" spans="1:68" ht="12.5">
      <c r="A320" s="5">
        <v>41939</v>
      </c>
      <c r="B320" s="6">
        <v>2820.6</v>
      </c>
      <c r="C320" s="6">
        <v>1494.2</v>
      </c>
      <c r="D320" s="6">
        <v>4992.3</v>
      </c>
      <c r="E320" s="6"/>
      <c r="F320" s="6"/>
      <c r="G320" s="6"/>
      <c r="H320" s="6">
        <v>6.2</v>
      </c>
      <c r="I320" s="6">
        <v>3.8</v>
      </c>
      <c r="J320" s="6">
        <v>240543</v>
      </c>
      <c r="K320" s="6">
        <v>104234.8</v>
      </c>
      <c r="L320" s="6">
        <v>34420</v>
      </c>
      <c r="M320" s="6">
        <v>12.4</v>
      </c>
      <c r="N320" s="6">
        <v>20.2</v>
      </c>
      <c r="O320" s="6">
        <v>13893.6</v>
      </c>
      <c r="P320" s="6">
        <v>6451</v>
      </c>
      <c r="Q320" s="6">
        <v>168895.7</v>
      </c>
      <c r="R320" s="6">
        <v>135682.1</v>
      </c>
      <c r="S320" s="6">
        <v>85643.1</v>
      </c>
      <c r="T320" s="6">
        <v>72849.3</v>
      </c>
      <c r="U320" s="6">
        <v>92737.4</v>
      </c>
      <c r="V320" s="6">
        <v>62919.5</v>
      </c>
      <c r="W320" s="6">
        <v>9859.2999999999993</v>
      </c>
      <c r="X320" s="6">
        <v>7285.3</v>
      </c>
      <c r="Y320" s="6">
        <v>833645.5</v>
      </c>
      <c r="Z320" s="6">
        <v>434570.6</v>
      </c>
      <c r="AA320" s="6">
        <v>1408245.2</v>
      </c>
      <c r="AB320" s="6">
        <v>138938.4</v>
      </c>
      <c r="AC320" s="6">
        <v>306.3</v>
      </c>
      <c r="AD320" s="6">
        <v>15545</v>
      </c>
      <c r="AE320" s="6">
        <v>199912.1</v>
      </c>
      <c r="AF320" s="6">
        <v>108444.1</v>
      </c>
      <c r="AG320" s="6">
        <v>1414109.7</v>
      </c>
      <c r="AH320" s="6">
        <v>139194.79999999999</v>
      </c>
      <c r="AI320" s="6">
        <v>1047.5</v>
      </c>
      <c r="AJ320" s="6">
        <v>2514</v>
      </c>
      <c r="AK320" s="6">
        <v>13989.6</v>
      </c>
      <c r="AL320" s="6">
        <v>10562.7</v>
      </c>
      <c r="AM320" s="6">
        <v>52534.6</v>
      </c>
      <c r="AN320" s="6">
        <v>41155.4</v>
      </c>
      <c r="AO320" s="6">
        <v>15064.4</v>
      </c>
      <c r="AP320" s="6">
        <v>12212.7</v>
      </c>
      <c r="AQ320" s="6">
        <v>23032.5</v>
      </c>
      <c r="AR320" s="6">
        <v>9126.6</v>
      </c>
      <c r="AS320" s="6">
        <v>8.6</v>
      </c>
      <c r="AT320" s="6">
        <v>13.5</v>
      </c>
      <c r="AU320" s="7"/>
      <c r="AV320" s="7"/>
      <c r="AW320" s="6">
        <v>56652.7</v>
      </c>
      <c r="AX320" s="6">
        <v>26893.3</v>
      </c>
      <c r="AY320" s="6">
        <v>53206.400000000001</v>
      </c>
      <c r="AZ320" s="6">
        <v>23927.200000000001</v>
      </c>
      <c r="BA320" s="6">
        <v>8304.4</v>
      </c>
      <c r="BB320" s="6">
        <v>2.04</v>
      </c>
      <c r="BC320" s="6">
        <v>1.03</v>
      </c>
      <c r="BD320" s="6">
        <v>0.36</v>
      </c>
      <c r="BE320" s="6">
        <v>0.06</v>
      </c>
      <c r="BF320" s="6">
        <v>19.64</v>
      </c>
      <c r="BG320" s="6">
        <v>12.975</v>
      </c>
      <c r="BH320" s="6">
        <v>137.1</v>
      </c>
      <c r="BI320" s="6">
        <v>534.9</v>
      </c>
      <c r="BJ320" s="6">
        <v>0.5</v>
      </c>
      <c r="BK320" s="6">
        <v>0</v>
      </c>
      <c r="BL320" s="6">
        <v>0</v>
      </c>
      <c r="BM320" s="6">
        <v>3817.08</v>
      </c>
      <c r="BN320" s="6">
        <v>24</v>
      </c>
      <c r="BO320" s="6">
        <v>0</v>
      </c>
      <c r="BP320" s="6">
        <v>187.68</v>
      </c>
    </row>
    <row r="321" spans="1:68" ht="12.5">
      <c r="A321" s="5">
        <v>41940</v>
      </c>
      <c r="B321" s="6">
        <v>2821.8</v>
      </c>
      <c r="C321" s="6">
        <v>1494.9</v>
      </c>
      <c r="D321" s="6">
        <v>4993.7</v>
      </c>
      <c r="E321" s="6"/>
      <c r="F321" s="6"/>
      <c r="G321" s="6"/>
      <c r="H321" s="6">
        <v>6.2</v>
      </c>
      <c r="I321" s="6">
        <v>3.8</v>
      </c>
      <c r="J321" s="6">
        <v>240802.1</v>
      </c>
      <c r="K321" s="6">
        <v>104346</v>
      </c>
      <c r="L321" s="6">
        <v>34444</v>
      </c>
      <c r="M321" s="6">
        <v>12.4</v>
      </c>
      <c r="N321" s="6">
        <v>20.2</v>
      </c>
      <c r="O321" s="6">
        <v>13893.6</v>
      </c>
      <c r="P321" s="6">
        <v>6451</v>
      </c>
      <c r="Q321" s="6">
        <v>168926.2</v>
      </c>
      <c r="R321" s="6">
        <v>135706.70000000001</v>
      </c>
      <c r="S321" s="6">
        <v>85658.8</v>
      </c>
      <c r="T321" s="6">
        <v>72860.899999999994</v>
      </c>
      <c r="U321" s="6">
        <v>92756.9</v>
      </c>
      <c r="V321" s="6">
        <v>62932.4</v>
      </c>
      <c r="W321" s="6">
        <v>9864.4</v>
      </c>
      <c r="X321" s="6">
        <v>7289.1</v>
      </c>
      <c r="Y321" s="6">
        <v>833946.6</v>
      </c>
      <c r="Z321" s="6">
        <v>434713.4</v>
      </c>
      <c r="AA321" s="6">
        <v>1408549</v>
      </c>
      <c r="AB321" s="6">
        <v>138962.4</v>
      </c>
      <c r="AC321" s="6">
        <v>306.3</v>
      </c>
      <c r="AD321" s="6">
        <v>15545</v>
      </c>
      <c r="AE321" s="6">
        <v>200125.9</v>
      </c>
      <c r="AF321" s="6">
        <v>108562.5</v>
      </c>
      <c r="AG321" s="6">
        <v>1414326.8</v>
      </c>
      <c r="AH321" s="6">
        <v>139218.79999999999</v>
      </c>
      <c r="AI321" s="6">
        <v>1047.5</v>
      </c>
      <c r="AJ321" s="6">
        <v>2514</v>
      </c>
      <c r="AK321" s="6">
        <v>13989.6</v>
      </c>
      <c r="AL321" s="6">
        <v>10562.7</v>
      </c>
      <c r="AM321" s="6">
        <v>52542.3</v>
      </c>
      <c r="AN321" s="6">
        <v>41160.6</v>
      </c>
      <c r="AO321" s="6">
        <v>15081.8</v>
      </c>
      <c r="AP321" s="6">
        <v>12227.1</v>
      </c>
      <c r="AQ321" s="6">
        <v>23050.5</v>
      </c>
      <c r="AR321" s="6">
        <v>9133.5</v>
      </c>
      <c r="AS321" s="6">
        <v>8.6</v>
      </c>
      <c r="AT321" s="6">
        <v>13.5</v>
      </c>
      <c r="AU321" s="7"/>
      <c r="AV321" s="7"/>
      <c r="AW321" s="6">
        <v>56788.7</v>
      </c>
      <c r="AX321" s="6">
        <v>26957.7</v>
      </c>
      <c r="AY321" s="6">
        <v>53336.7</v>
      </c>
      <c r="AZ321" s="6">
        <v>23985.200000000001</v>
      </c>
      <c r="BA321" s="6">
        <v>8328.4</v>
      </c>
      <c r="BB321" s="6">
        <v>2.04</v>
      </c>
      <c r="BC321" s="6">
        <v>1.03</v>
      </c>
      <c r="BD321" s="6">
        <v>0.36</v>
      </c>
      <c r="BE321" s="6">
        <v>0.06</v>
      </c>
      <c r="BF321" s="6">
        <v>19.64</v>
      </c>
      <c r="BG321" s="6">
        <v>12.975</v>
      </c>
      <c r="BH321" s="6">
        <v>137.1</v>
      </c>
      <c r="BI321" s="6">
        <v>536</v>
      </c>
      <c r="BJ321" s="6">
        <v>0.5</v>
      </c>
      <c r="BK321" s="6">
        <v>0</v>
      </c>
      <c r="BL321" s="6">
        <v>0</v>
      </c>
      <c r="BM321" s="6">
        <v>3804.8999166666808</v>
      </c>
      <c r="BN321" s="6">
        <v>23.900000000000091</v>
      </c>
      <c r="BO321" s="6">
        <v>0</v>
      </c>
      <c r="BP321" s="6">
        <v>186.89800000000071</v>
      </c>
    </row>
    <row r="322" spans="1:68" ht="12.5">
      <c r="A322" s="5">
        <v>41941</v>
      </c>
      <c r="B322" s="6">
        <v>2821.8</v>
      </c>
      <c r="C322" s="6">
        <v>1494.9</v>
      </c>
      <c r="D322" s="6">
        <v>4993.7</v>
      </c>
      <c r="E322" s="6"/>
      <c r="F322" s="6"/>
      <c r="G322" s="6"/>
      <c r="H322" s="6">
        <v>6.2</v>
      </c>
      <c r="I322" s="6">
        <v>3.8</v>
      </c>
      <c r="J322" s="6">
        <v>241068.9</v>
      </c>
      <c r="K322" s="6">
        <v>104460.1</v>
      </c>
      <c r="L322" s="6">
        <v>34468</v>
      </c>
      <c r="M322" s="6">
        <v>12.4</v>
      </c>
      <c r="N322" s="6">
        <v>20.2</v>
      </c>
      <c r="O322" s="6">
        <v>13893.6</v>
      </c>
      <c r="P322" s="6">
        <v>6451</v>
      </c>
      <c r="Q322" s="6">
        <v>168956.4</v>
      </c>
      <c r="R322" s="6">
        <v>135731.20000000001</v>
      </c>
      <c r="S322" s="6">
        <v>85677.9</v>
      </c>
      <c r="T322" s="6">
        <v>72875.100000000006</v>
      </c>
      <c r="U322" s="6">
        <v>92778.9</v>
      </c>
      <c r="V322" s="6">
        <v>62947</v>
      </c>
      <c r="W322" s="6">
        <v>9869.7999999999993</v>
      </c>
      <c r="X322" s="6">
        <v>7293.1</v>
      </c>
      <c r="Y322" s="6">
        <v>834267.2</v>
      </c>
      <c r="Z322" s="6">
        <v>434861.5</v>
      </c>
      <c r="AA322" s="6">
        <v>1408870.5</v>
      </c>
      <c r="AB322" s="6">
        <v>138986.4</v>
      </c>
      <c r="AC322" s="6">
        <v>306.3</v>
      </c>
      <c r="AD322" s="6">
        <v>15545</v>
      </c>
      <c r="AE322" s="6">
        <v>200340.8</v>
      </c>
      <c r="AF322" s="6">
        <v>108686.7</v>
      </c>
      <c r="AG322" s="6">
        <v>1414543.6</v>
      </c>
      <c r="AH322" s="6">
        <v>139242.79999999999</v>
      </c>
      <c r="AI322" s="6">
        <v>1047.5</v>
      </c>
      <c r="AJ322" s="6">
        <v>2514</v>
      </c>
      <c r="AK322" s="6">
        <v>13989.6</v>
      </c>
      <c r="AL322" s="6">
        <v>10562.7</v>
      </c>
      <c r="AM322" s="6">
        <v>52552.4</v>
      </c>
      <c r="AN322" s="6">
        <v>41167.699999999997</v>
      </c>
      <c r="AO322" s="6">
        <v>15099.2</v>
      </c>
      <c r="AP322" s="6">
        <v>12241.3</v>
      </c>
      <c r="AQ322" s="6">
        <v>23073.7</v>
      </c>
      <c r="AR322" s="6">
        <v>9142.2000000000007</v>
      </c>
      <c r="AS322" s="6">
        <v>8.6</v>
      </c>
      <c r="AT322" s="6">
        <v>13.5</v>
      </c>
      <c r="AU322" s="7"/>
      <c r="AV322" s="7"/>
      <c r="AW322" s="6">
        <v>56925.3</v>
      </c>
      <c r="AX322" s="6">
        <v>27022.400000000001</v>
      </c>
      <c r="AY322" s="6">
        <v>53466.7</v>
      </c>
      <c r="AZ322" s="6">
        <v>24043.200000000001</v>
      </c>
      <c r="BA322" s="6">
        <v>8352.4</v>
      </c>
      <c r="BB322" s="6">
        <v>2.04</v>
      </c>
      <c r="BC322" s="6">
        <v>1.03</v>
      </c>
      <c r="BD322" s="6">
        <v>0.36</v>
      </c>
      <c r="BE322" s="6">
        <v>0.06</v>
      </c>
      <c r="BF322" s="6">
        <v>19.64</v>
      </c>
      <c r="BG322" s="6">
        <v>12.975</v>
      </c>
      <c r="BH322" s="6">
        <v>137.1</v>
      </c>
      <c r="BI322" s="6">
        <v>537.1</v>
      </c>
      <c r="BJ322" s="6">
        <v>0.5</v>
      </c>
      <c r="BK322" s="6">
        <v>0</v>
      </c>
      <c r="BL322" s="6">
        <v>0</v>
      </c>
      <c r="BM322" s="6">
        <v>3817.828</v>
      </c>
      <c r="BN322" s="6">
        <v>24</v>
      </c>
      <c r="BO322" s="6">
        <v>0</v>
      </c>
      <c r="BP322" s="6">
        <v>187.68</v>
      </c>
    </row>
    <row r="323" spans="1:68" ht="12.5">
      <c r="A323" s="5">
        <v>41942</v>
      </c>
      <c r="B323" s="6">
        <v>2821.8</v>
      </c>
      <c r="C323" s="6">
        <v>1494.9</v>
      </c>
      <c r="D323" s="6">
        <v>4993.7</v>
      </c>
      <c r="E323" s="6"/>
      <c r="F323" s="6"/>
      <c r="G323" s="6"/>
      <c r="H323" s="6">
        <v>6.2</v>
      </c>
      <c r="I323" s="6">
        <v>3.8</v>
      </c>
      <c r="J323" s="6">
        <v>241339.1</v>
      </c>
      <c r="K323" s="6">
        <v>104575.5</v>
      </c>
      <c r="L323" s="6">
        <v>34492</v>
      </c>
      <c r="M323" s="6">
        <v>12.4</v>
      </c>
      <c r="N323" s="6">
        <v>20.2</v>
      </c>
      <c r="O323" s="6">
        <v>13893.6</v>
      </c>
      <c r="P323" s="6">
        <v>6451</v>
      </c>
      <c r="Q323" s="6">
        <v>168985.9</v>
      </c>
      <c r="R323" s="6">
        <v>135755.20000000001</v>
      </c>
      <c r="S323" s="6">
        <v>85697.1</v>
      </c>
      <c r="T323" s="6">
        <v>72889.5</v>
      </c>
      <c r="U323" s="6">
        <v>92800.1</v>
      </c>
      <c r="V323" s="6">
        <v>62961</v>
      </c>
      <c r="W323" s="6">
        <v>9875.7999999999993</v>
      </c>
      <c r="X323" s="6">
        <v>7297.4</v>
      </c>
      <c r="Y323" s="6">
        <v>834589.7</v>
      </c>
      <c r="Z323" s="6">
        <v>435011.1</v>
      </c>
      <c r="AA323" s="6">
        <v>1409194.1</v>
      </c>
      <c r="AB323" s="6">
        <v>139010.4</v>
      </c>
      <c r="AC323" s="6">
        <v>306.3</v>
      </c>
      <c r="AD323" s="6">
        <v>15545</v>
      </c>
      <c r="AE323" s="6">
        <v>200556.1</v>
      </c>
      <c r="AF323" s="6">
        <v>108809.9</v>
      </c>
      <c r="AG323" s="6">
        <v>1414760.9</v>
      </c>
      <c r="AH323" s="6">
        <v>139266.79999999999</v>
      </c>
      <c r="AI323" s="6">
        <v>1047.5</v>
      </c>
      <c r="AJ323" s="6">
        <v>2514</v>
      </c>
      <c r="AK323" s="6">
        <v>13989.6</v>
      </c>
      <c r="AL323" s="6">
        <v>10562.7</v>
      </c>
      <c r="AM323" s="6">
        <v>52563.1</v>
      </c>
      <c r="AN323" s="6">
        <v>41175.199999999997</v>
      </c>
      <c r="AO323" s="6">
        <v>15116.3</v>
      </c>
      <c r="AP323" s="6">
        <v>12255.3</v>
      </c>
      <c r="AQ323" s="6">
        <v>23095.8</v>
      </c>
      <c r="AR323" s="6">
        <v>9150.7000000000007</v>
      </c>
      <c r="AS323" s="6">
        <v>8.6</v>
      </c>
      <c r="AT323" s="6">
        <v>13.5</v>
      </c>
      <c r="AU323" s="7"/>
      <c r="AV323" s="7"/>
      <c r="AW323" s="6">
        <v>57062.1</v>
      </c>
      <c r="AX323" s="6">
        <v>27087.1</v>
      </c>
      <c r="AY323" s="6">
        <v>53595.7</v>
      </c>
      <c r="AZ323" s="6">
        <v>24100.6</v>
      </c>
      <c r="BA323" s="6">
        <v>8376.4</v>
      </c>
      <c r="BB323" s="6">
        <v>2.04</v>
      </c>
      <c r="BC323" s="6">
        <v>1.03</v>
      </c>
      <c r="BD323" s="6">
        <v>0.36</v>
      </c>
      <c r="BE323" s="6">
        <v>0.06</v>
      </c>
      <c r="BF323" s="6">
        <v>19.725000000000001</v>
      </c>
      <c r="BG323" s="6">
        <v>13.03</v>
      </c>
      <c r="BH323" s="6">
        <v>137.6</v>
      </c>
      <c r="BI323" s="6">
        <v>538.1</v>
      </c>
      <c r="BJ323" s="6">
        <v>0.5</v>
      </c>
      <c r="BK323" s="6">
        <v>0</v>
      </c>
      <c r="BL323" s="6">
        <v>0</v>
      </c>
      <c r="BM323" s="6">
        <v>3817.08</v>
      </c>
      <c r="BN323" s="6">
        <v>24</v>
      </c>
      <c r="BO323" s="6">
        <v>0</v>
      </c>
      <c r="BP323" s="6">
        <v>187.68</v>
      </c>
    </row>
    <row r="324" spans="1:68" ht="12.5">
      <c r="A324" s="5">
        <v>41943</v>
      </c>
      <c r="B324" s="6">
        <v>2821.8</v>
      </c>
      <c r="C324" s="6">
        <v>1494.9</v>
      </c>
      <c r="D324" s="6">
        <v>4993.7</v>
      </c>
      <c r="E324" s="6"/>
      <c r="F324" s="6"/>
      <c r="G324" s="6"/>
      <c r="H324" s="6">
        <v>6.2</v>
      </c>
      <c r="I324" s="6">
        <v>3.8</v>
      </c>
      <c r="J324" s="6">
        <v>241606.5</v>
      </c>
      <c r="K324" s="6">
        <v>104689.60000000001</v>
      </c>
      <c r="L324" s="6">
        <v>34516</v>
      </c>
      <c r="M324" s="6">
        <v>12.4</v>
      </c>
      <c r="N324" s="6">
        <v>20.2</v>
      </c>
      <c r="O324" s="6">
        <v>13893.7</v>
      </c>
      <c r="P324" s="6">
        <v>6451</v>
      </c>
      <c r="Q324" s="6">
        <v>169015.3</v>
      </c>
      <c r="R324" s="6">
        <v>135779</v>
      </c>
      <c r="S324" s="6">
        <v>85716.5</v>
      </c>
      <c r="T324" s="6">
        <v>72904.100000000006</v>
      </c>
      <c r="U324" s="6">
        <v>92821.7</v>
      </c>
      <c r="V324" s="6">
        <v>62975.5</v>
      </c>
      <c r="W324" s="6">
        <v>9881.5</v>
      </c>
      <c r="X324" s="6">
        <v>7301.6</v>
      </c>
      <c r="Y324" s="6">
        <v>834906.7</v>
      </c>
      <c r="Z324" s="6">
        <v>435165.1</v>
      </c>
      <c r="AA324" s="6">
        <v>1409512.4</v>
      </c>
      <c r="AB324" s="6">
        <v>139034.4</v>
      </c>
      <c r="AC324" s="6">
        <v>306.3</v>
      </c>
      <c r="AD324" s="6">
        <v>15545</v>
      </c>
      <c r="AE324" s="6">
        <v>200769.9</v>
      </c>
      <c r="AF324" s="6">
        <v>108925.9</v>
      </c>
      <c r="AG324" s="6">
        <v>1414976.7</v>
      </c>
      <c r="AH324" s="6">
        <v>139290.79999999999</v>
      </c>
      <c r="AI324" s="6">
        <v>1047.5</v>
      </c>
      <c r="AJ324" s="6">
        <v>2514</v>
      </c>
      <c r="AK324" s="6">
        <v>13989.6</v>
      </c>
      <c r="AL324" s="6">
        <v>10562.7</v>
      </c>
      <c r="AM324" s="6">
        <v>52574.1</v>
      </c>
      <c r="AN324" s="6">
        <v>41182.9</v>
      </c>
      <c r="AO324" s="6">
        <v>15133.4</v>
      </c>
      <c r="AP324" s="6">
        <v>12269.2</v>
      </c>
      <c r="AQ324" s="6">
        <v>23117.1</v>
      </c>
      <c r="AR324" s="6">
        <v>9159.1</v>
      </c>
      <c r="AS324" s="6">
        <v>8.6</v>
      </c>
      <c r="AT324" s="6">
        <v>13.5</v>
      </c>
      <c r="AU324" s="7"/>
      <c r="AV324" s="7"/>
      <c r="AW324" s="6">
        <v>57194.1</v>
      </c>
      <c r="AX324" s="6">
        <v>27149.599999999999</v>
      </c>
      <c r="AY324" s="6">
        <v>53721.599999999999</v>
      </c>
      <c r="AZ324" s="6">
        <v>24157.200000000001</v>
      </c>
      <c r="BA324" s="6">
        <v>8400.4</v>
      </c>
      <c r="BB324" s="6">
        <v>2.04</v>
      </c>
      <c r="BC324" s="6">
        <v>1.03</v>
      </c>
      <c r="BD324" s="6">
        <v>0.36</v>
      </c>
      <c r="BE324" s="6">
        <v>0.06</v>
      </c>
      <c r="BF324" s="6">
        <v>19.725000000000001</v>
      </c>
      <c r="BG324" s="6">
        <v>13.03</v>
      </c>
      <c r="BH324" s="6">
        <v>137.6</v>
      </c>
      <c r="BI324" s="6">
        <v>539.20000000000005</v>
      </c>
      <c r="BJ324" s="6">
        <v>0.5</v>
      </c>
      <c r="BK324" s="6">
        <v>0</v>
      </c>
      <c r="BL324" s="6">
        <v>0</v>
      </c>
      <c r="BM324" s="6">
        <v>3793.72667</v>
      </c>
      <c r="BN324" s="6">
        <v>24</v>
      </c>
      <c r="BO324" s="6">
        <v>0</v>
      </c>
      <c r="BP324" s="6">
        <v>186.9</v>
      </c>
    </row>
    <row r="325" spans="1:68" ht="13">
      <c r="A325" s="17"/>
      <c r="B325" s="18"/>
      <c r="C325" s="18"/>
      <c r="D325" s="18"/>
      <c r="E325" s="18"/>
      <c r="F325" s="18"/>
      <c r="G325" s="18"/>
      <c r="H325" s="18"/>
      <c r="I325" s="18"/>
      <c r="J325" s="38"/>
      <c r="K325" s="38"/>
      <c r="L325" s="38"/>
      <c r="M325" s="18"/>
      <c r="N325" s="18"/>
      <c r="O325" s="18"/>
      <c r="P325" s="18"/>
      <c r="Q325" s="18"/>
      <c r="R325" s="18"/>
      <c r="S325" s="18"/>
      <c r="T325" s="22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41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</row>
    <row r="326" spans="1:68" ht="12.5">
      <c r="A326" s="5">
        <v>41943</v>
      </c>
      <c r="B326" s="6">
        <v>2821.8</v>
      </c>
      <c r="C326" s="6">
        <v>1494.9</v>
      </c>
      <c r="D326" s="6">
        <v>4993.7</v>
      </c>
      <c r="E326" s="6"/>
      <c r="F326" s="6"/>
      <c r="G326" s="6"/>
      <c r="H326" s="6">
        <v>6.2</v>
      </c>
      <c r="I326" s="6">
        <v>3.8</v>
      </c>
      <c r="J326" s="6">
        <v>241606.5</v>
      </c>
      <c r="K326" s="6">
        <v>104689.60000000001</v>
      </c>
      <c r="L326" s="6">
        <v>34516</v>
      </c>
      <c r="M326" s="6">
        <v>12.4</v>
      </c>
      <c r="N326" s="6">
        <v>20.2</v>
      </c>
      <c r="O326" s="6">
        <v>13893.7</v>
      </c>
      <c r="P326" s="6">
        <v>6451</v>
      </c>
      <c r="Q326" s="6">
        <v>169015.3</v>
      </c>
      <c r="R326" s="6">
        <v>135779</v>
      </c>
      <c r="S326" s="6">
        <v>85716.5</v>
      </c>
      <c r="T326" s="6">
        <v>72904.100000000006</v>
      </c>
      <c r="U326" s="6">
        <v>92821.7</v>
      </c>
      <c r="V326" s="6">
        <v>62975.5</v>
      </c>
      <c r="W326" s="6">
        <v>9881.5</v>
      </c>
      <c r="X326" s="6">
        <v>7301.6</v>
      </c>
      <c r="Y326" s="6">
        <v>834906.7</v>
      </c>
      <c r="Z326" s="6">
        <v>435165.1</v>
      </c>
      <c r="AA326" s="6">
        <v>1409512.4</v>
      </c>
      <c r="AB326" s="6">
        <v>139034.4</v>
      </c>
      <c r="AC326" s="6">
        <v>306.3</v>
      </c>
      <c r="AD326" s="6">
        <v>15545</v>
      </c>
      <c r="AE326" s="6">
        <v>200769.9</v>
      </c>
      <c r="AF326" s="6">
        <v>108925.9</v>
      </c>
      <c r="AG326" s="6">
        <v>1414976.7</v>
      </c>
      <c r="AH326" s="6">
        <v>139290.79999999999</v>
      </c>
      <c r="AI326" s="6">
        <v>1047.5</v>
      </c>
      <c r="AJ326" s="6">
        <v>2514</v>
      </c>
      <c r="AK326" s="6">
        <v>13989.6</v>
      </c>
      <c r="AL326" s="6">
        <v>10562.7</v>
      </c>
      <c r="AM326" s="6">
        <v>52574.1</v>
      </c>
      <c r="AN326" s="6">
        <v>41182.9</v>
      </c>
      <c r="AO326" s="6">
        <v>15133.4</v>
      </c>
      <c r="AP326" s="6">
        <v>12269.2</v>
      </c>
      <c r="AQ326" s="6">
        <v>23117.1</v>
      </c>
      <c r="AR326" s="6">
        <v>9159.1</v>
      </c>
      <c r="AS326" s="6">
        <v>8.6</v>
      </c>
      <c r="AT326" s="6">
        <v>13.5</v>
      </c>
      <c r="AU326" s="7"/>
      <c r="AV326" s="7"/>
      <c r="AW326" s="6">
        <v>57194.1</v>
      </c>
      <c r="AX326" s="6">
        <v>27149.599999999999</v>
      </c>
      <c r="AY326" s="6">
        <v>53721.599999999999</v>
      </c>
      <c r="AZ326" s="6">
        <v>24157.200000000001</v>
      </c>
      <c r="BA326" s="6">
        <v>8400.4</v>
      </c>
      <c r="BB326" s="6">
        <v>2.04</v>
      </c>
      <c r="BC326" s="6">
        <v>1.03</v>
      </c>
      <c r="BD326" s="6">
        <v>0.36</v>
      </c>
      <c r="BE326" s="6">
        <v>0.06</v>
      </c>
      <c r="BF326" s="6">
        <v>19.725000000000001</v>
      </c>
      <c r="BG326" s="6">
        <v>13.03</v>
      </c>
      <c r="BH326" s="6">
        <v>137.6</v>
      </c>
      <c r="BI326" s="6">
        <v>539.20000000000005</v>
      </c>
      <c r="BJ326" s="6">
        <v>0.5</v>
      </c>
      <c r="BK326" s="6">
        <v>0</v>
      </c>
      <c r="BL326" s="6">
        <v>0</v>
      </c>
      <c r="BM326" s="6">
        <v>3793.72667</v>
      </c>
      <c r="BN326" s="6">
        <v>24</v>
      </c>
      <c r="BO326" s="6">
        <v>0</v>
      </c>
      <c r="BP326" s="6">
        <v>186.9</v>
      </c>
    </row>
    <row r="327" spans="1:68" ht="12.5">
      <c r="A327" s="5">
        <v>41944</v>
      </c>
      <c r="B327" s="6">
        <v>2821.8</v>
      </c>
      <c r="C327" s="6">
        <v>1494.9</v>
      </c>
      <c r="D327" s="6">
        <v>4993.7</v>
      </c>
      <c r="E327" s="6"/>
      <c r="F327" s="6"/>
      <c r="G327" s="6"/>
      <c r="H327" s="6">
        <v>6.2</v>
      </c>
      <c r="I327" s="6">
        <v>3.8</v>
      </c>
      <c r="J327" s="6">
        <v>241870</v>
      </c>
      <c r="K327" s="6">
        <v>104802.6</v>
      </c>
      <c r="L327" s="6">
        <v>34540</v>
      </c>
      <c r="M327" s="6">
        <v>12.4</v>
      </c>
      <c r="N327" s="6">
        <v>20.2</v>
      </c>
      <c r="O327" s="6">
        <v>13893.7</v>
      </c>
      <c r="P327" s="6">
        <v>6451</v>
      </c>
      <c r="Q327" s="48">
        <v>169045.8</v>
      </c>
      <c r="R327" s="48">
        <v>135803.70000000001</v>
      </c>
      <c r="S327" s="6">
        <v>85736.8</v>
      </c>
      <c r="T327" s="6">
        <v>72919.100000000006</v>
      </c>
      <c r="U327" s="6">
        <v>92844.2</v>
      </c>
      <c r="V327" s="6">
        <v>62990.8</v>
      </c>
      <c r="W327" s="6">
        <v>9887.2000000000007</v>
      </c>
      <c r="X327" s="6">
        <v>7305.9</v>
      </c>
      <c r="Y327" s="6">
        <v>835227</v>
      </c>
      <c r="Z327" s="6">
        <v>435321</v>
      </c>
      <c r="AA327" s="6">
        <v>1409833.4</v>
      </c>
      <c r="AB327" s="6">
        <v>139058.4</v>
      </c>
      <c r="AC327" s="6">
        <v>306.3</v>
      </c>
      <c r="AD327" s="6">
        <v>15545</v>
      </c>
      <c r="AE327" s="6">
        <v>200985.2</v>
      </c>
      <c r="AF327" s="6">
        <v>109043.6</v>
      </c>
      <c r="AG327" s="6">
        <v>1415194</v>
      </c>
      <c r="AH327" s="6">
        <v>139314.79999999999</v>
      </c>
      <c r="AI327" s="6">
        <v>1047.5</v>
      </c>
      <c r="AJ327" s="6">
        <v>2514</v>
      </c>
      <c r="AK327" s="6">
        <v>13989.6</v>
      </c>
      <c r="AL327" s="6">
        <v>10562.7</v>
      </c>
      <c r="AM327" s="6">
        <v>52585.2</v>
      </c>
      <c r="AN327" s="6">
        <v>41190.800000000003</v>
      </c>
      <c r="AO327" s="6">
        <v>15151.1</v>
      </c>
      <c r="AP327" s="6">
        <v>12283.7</v>
      </c>
      <c r="AQ327" s="6">
        <v>23142.3</v>
      </c>
      <c r="AR327" s="6">
        <v>9168.9</v>
      </c>
      <c r="AS327" s="6">
        <v>8.6</v>
      </c>
      <c r="AT327" s="6">
        <v>13.5</v>
      </c>
      <c r="AU327" s="7"/>
      <c r="AV327" s="7"/>
      <c r="AW327" s="6">
        <v>57327.7</v>
      </c>
      <c r="AX327" s="6">
        <v>27212.7</v>
      </c>
      <c r="AY327" s="6">
        <v>53849.4</v>
      </c>
      <c r="AZ327" s="6">
        <v>24214.5</v>
      </c>
      <c r="BA327" s="6">
        <v>8424.4</v>
      </c>
      <c r="BB327" s="6">
        <v>2.04</v>
      </c>
      <c r="BC327" s="6">
        <v>1.03</v>
      </c>
      <c r="BD327" s="6">
        <v>0.36</v>
      </c>
      <c r="BE327" s="6">
        <v>0.06</v>
      </c>
      <c r="BF327" s="6">
        <v>19.725000000000001</v>
      </c>
      <c r="BG327" s="6">
        <v>13.03</v>
      </c>
      <c r="BH327" s="6">
        <v>137.6</v>
      </c>
      <c r="BI327" s="6">
        <v>540.29999999999995</v>
      </c>
      <c r="BJ327" s="6">
        <v>0.5</v>
      </c>
      <c r="BK327" s="6">
        <v>0</v>
      </c>
      <c r="BL327" s="6">
        <v>0</v>
      </c>
      <c r="BM327" s="6">
        <v>3610.3214999999709</v>
      </c>
      <c r="BN327" s="6">
        <v>22.699999999999818</v>
      </c>
      <c r="BO327" s="6">
        <v>0</v>
      </c>
      <c r="BP327" s="6">
        <v>177.51399999999859</v>
      </c>
    </row>
    <row r="328" spans="1:68" ht="12.5">
      <c r="A328" s="5">
        <v>41945</v>
      </c>
      <c r="B328" s="6">
        <v>2821.8</v>
      </c>
      <c r="C328" s="6">
        <v>1494.9</v>
      </c>
      <c r="D328" s="6">
        <v>4993.7</v>
      </c>
      <c r="E328" s="6"/>
      <c r="F328" s="6"/>
      <c r="G328" s="6"/>
      <c r="H328" s="6">
        <v>6.2</v>
      </c>
      <c r="I328" s="6">
        <v>3.8</v>
      </c>
      <c r="J328" s="6">
        <v>242136.6</v>
      </c>
      <c r="K328" s="6">
        <v>104916.6</v>
      </c>
      <c r="L328" s="6">
        <v>34564</v>
      </c>
      <c r="M328" s="6">
        <v>12.4</v>
      </c>
      <c r="N328" s="6">
        <v>20.2</v>
      </c>
      <c r="O328" s="6">
        <v>13893.7</v>
      </c>
      <c r="P328" s="6">
        <v>6451</v>
      </c>
      <c r="Q328" s="48">
        <v>169077.1</v>
      </c>
      <c r="R328" s="48">
        <v>135829</v>
      </c>
      <c r="S328" s="6">
        <v>85757.9</v>
      </c>
      <c r="T328" s="6">
        <v>72934.899999999994</v>
      </c>
      <c r="U328" s="6">
        <v>92866.9</v>
      </c>
      <c r="V328" s="6">
        <v>63006</v>
      </c>
      <c r="W328" s="6">
        <v>9893.2000000000007</v>
      </c>
      <c r="X328" s="6">
        <v>7310.3</v>
      </c>
      <c r="Y328" s="6">
        <v>835552.4</v>
      </c>
      <c r="Z328" s="6">
        <v>435480</v>
      </c>
      <c r="AA328" s="6">
        <v>1410160</v>
      </c>
      <c r="AB328" s="6">
        <v>139082.4</v>
      </c>
      <c r="AC328" s="6">
        <v>306.3</v>
      </c>
      <c r="AD328" s="6">
        <v>15545</v>
      </c>
      <c r="AE328" s="6">
        <v>201201</v>
      </c>
      <c r="AF328" s="6">
        <v>109162.2</v>
      </c>
      <c r="AG328" s="6">
        <v>1415416</v>
      </c>
      <c r="AH328" s="6">
        <v>139338.79999999999</v>
      </c>
      <c r="AI328" s="6">
        <v>1047.5</v>
      </c>
      <c r="AJ328" s="6">
        <v>2514</v>
      </c>
      <c r="AK328" s="6">
        <v>13989.6</v>
      </c>
      <c r="AL328" s="6">
        <v>10562.7</v>
      </c>
      <c r="AM328" s="6">
        <v>52597</v>
      </c>
      <c r="AN328" s="6">
        <v>41199.300000000003</v>
      </c>
      <c r="AO328" s="6">
        <v>15169</v>
      </c>
      <c r="AP328" s="6">
        <v>12298.5</v>
      </c>
      <c r="AQ328" s="6">
        <v>23166.7</v>
      </c>
      <c r="AR328" s="6">
        <v>9178.6</v>
      </c>
      <c r="AS328" s="6">
        <v>8.6</v>
      </c>
      <c r="AT328" s="6">
        <v>13.5</v>
      </c>
      <c r="AU328" s="7"/>
      <c r="AV328" s="7"/>
      <c r="AW328" s="6">
        <v>57462.5</v>
      </c>
      <c r="AX328" s="6">
        <v>27276.5</v>
      </c>
      <c r="AY328" s="6">
        <v>53977.599999999999</v>
      </c>
      <c r="AZ328" s="6">
        <v>24271.9</v>
      </c>
      <c r="BA328" s="6">
        <v>8448.4</v>
      </c>
      <c r="BB328" s="6">
        <v>2.04</v>
      </c>
      <c r="BC328" s="6">
        <v>1.03</v>
      </c>
      <c r="BD328" s="6">
        <v>0.36</v>
      </c>
      <c r="BE328" s="6">
        <v>0.06</v>
      </c>
      <c r="BF328" s="6">
        <v>19.725000000000001</v>
      </c>
      <c r="BG328" s="6">
        <v>13.03</v>
      </c>
      <c r="BH328" s="6">
        <v>137.6</v>
      </c>
      <c r="BI328" s="6">
        <v>541.4</v>
      </c>
      <c r="BJ328" s="6">
        <v>0.5</v>
      </c>
      <c r="BK328" s="6">
        <v>0</v>
      </c>
      <c r="BL328" s="6">
        <v>0</v>
      </c>
      <c r="BM328" s="6">
        <v>3817.08</v>
      </c>
      <c r="BN328" s="6">
        <v>24</v>
      </c>
      <c r="BO328" s="6">
        <v>0</v>
      </c>
      <c r="BP328" s="6">
        <v>187.68</v>
      </c>
    </row>
    <row r="329" spans="1:68" ht="12.5">
      <c r="A329" s="5">
        <v>41946</v>
      </c>
      <c r="B329" s="6">
        <v>2821.8</v>
      </c>
      <c r="C329" s="6">
        <v>1494.9</v>
      </c>
      <c r="D329" s="6">
        <v>4993.7</v>
      </c>
      <c r="E329" s="6"/>
      <c r="F329" s="6"/>
      <c r="G329" s="6"/>
      <c r="H329" s="6">
        <v>6.2</v>
      </c>
      <c r="I329" s="6">
        <v>3.8</v>
      </c>
      <c r="J329" s="6">
        <v>242400.4</v>
      </c>
      <c r="K329" s="6">
        <v>105030.2</v>
      </c>
      <c r="L329" s="6">
        <v>34588</v>
      </c>
      <c r="M329" s="6">
        <v>12.4</v>
      </c>
      <c r="N329" s="6">
        <v>20.2</v>
      </c>
      <c r="O329" s="6">
        <v>13893.7</v>
      </c>
      <c r="P329" s="6">
        <v>6451</v>
      </c>
      <c r="Q329" s="48">
        <v>169108.1</v>
      </c>
      <c r="R329" s="48">
        <v>135854.20000000001</v>
      </c>
      <c r="S329" s="6">
        <v>85778.4</v>
      </c>
      <c r="T329" s="6">
        <v>72950.5</v>
      </c>
      <c r="U329" s="6">
        <v>92888.4</v>
      </c>
      <c r="V329" s="6">
        <v>63020.7</v>
      </c>
      <c r="W329" s="6">
        <v>9899.2999999999993</v>
      </c>
      <c r="X329" s="6">
        <v>7314.7</v>
      </c>
      <c r="Y329" s="6">
        <v>835874.3</v>
      </c>
      <c r="Z329" s="6">
        <v>435644</v>
      </c>
      <c r="AA329" s="6">
        <v>1410483</v>
      </c>
      <c r="AB329" s="6">
        <v>139106.4</v>
      </c>
      <c r="AC329" s="6">
        <v>306.3</v>
      </c>
      <c r="AD329" s="6">
        <v>15545</v>
      </c>
      <c r="AE329" s="6">
        <v>201416.4</v>
      </c>
      <c r="AF329" s="6">
        <v>109274.8</v>
      </c>
      <c r="AG329" s="6">
        <v>1415629</v>
      </c>
      <c r="AH329" s="6">
        <v>139362.79999999999</v>
      </c>
      <c r="AI329" s="6">
        <v>1047.5</v>
      </c>
      <c r="AJ329" s="6">
        <v>2514</v>
      </c>
      <c r="AK329" s="6">
        <v>13989.6</v>
      </c>
      <c r="AL329" s="6">
        <v>10562.7</v>
      </c>
      <c r="AM329" s="6">
        <v>52609</v>
      </c>
      <c r="AN329" s="6">
        <v>41207.9</v>
      </c>
      <c r="AO329" s="6">
        <v>15187</v>
      </c>
      <c r="AP329" s="6">
        <v>12313.4</v>
      </c>
      <c r="AQ329" s="6">
        <v>23190.7</v>
      </c>
      <c r="AR329" s="6">
        <v>9188.2000000000007</v>
      </c>
      <c r="AS329" s="6">
        <v>8.6</v>
      </c>
      <c r="AT329" s="6">
        <v>13.5</v>
      </c>
      <c r="AU329" s="7"/>
      <c r="AV329" s="7"/>
      <c r="AW329" s="6">
        <v>57598.1</v>
      </c>
      <c r="AX329" s="6">
        <v>27340.799999999999</v>
      </c>
      <c r="AY329" s="6">
        <v>54105.7</v>
      </c>
      <c r="AZ329" s="6">
        <v>24329.3</v>
      </c>
      <c r="BA329" s="6">
        <v>8472.4</v>
      </c>
      <c r="BB329" s="6">
        <v>2.04</v>
      </c>
      <c r="BC329" s="6">
        <v>1.03</v>
      </c>
      <c r="BD329" s="6">
        <v>0.36</v>
      </c>
      <c r="BE329" s="6">
        <v>0.06</v>
      </c>
      <c r="BF329" s="6">
        <v>19.725000000000001</v>
      </c>
      <c r="BG329" s="6">
        <v>13.03</v>
      </c>
      <c r="BH329" s="6">
        <v>137.6</v>
      </c>
      <c r="BI329" s="6">
        <v>542.5</v>
      </c>
      <c r="BJ329" s="6">
        <v>0.5</v>
      </c>
      <c r="BK329" s="6">
        <v>0</v>
      </c>
      <c r="BL329" s="6">
        <v>0</v>
      </c>
      <c r="BM329" s="6">
        <v>3809.6000000000004</v>
      </c>
      <c r="BN329" s="6">
        <v>24</v>
      </c>
      <c r="BO329" s="6">
        <v>0</v>
      </c>
      <c r="BP329" s="6">
        <v>187.68</v>
      </c>
    </row>
    <row r="330" spans="1:68" ht="12.5">
      <c r="A330" s="5">
        <v>41947</v>
      </c>
      <c r="B330" s="6">
        <v>2822.8</v>
      </c>
      <c r="C330" s="6">
        <v>1495.4</v>
      </c>
      <c r="D330" s="6">
        <v>4995.1000000000004</v>
      </c>
      <c r="E330" s="6"/>
      <c r="F330" s="6"/>
      <c r="G330" s="6"/>
      <c r="H330" s="6">
        <v>6.2</v>
      </c>
      <c r="I330" s="6">
        <v>3.8</v>
      </c>
      <c r="J330" s="6">
        <v>242665.4</v>
      </c>
      <c r="K330" s="6">
        <v>105143.7</v>
      </c>
      <c r="L330" s="6">
        <v>34612</v>
      </c>
      <c r="M330" s="6">
        <v>12.4</v>
      </c>
      <c r="N330" s="6">
        <v>20.2</v>
      </c>
      <c r="O330" s="6">
        <v>13893.7</v>
      </c>
      <c r="P330" s="6">
        <v>6451</v>
      </c>
      <c r="Q330" s="48">
        <v>169138.9</v>
      </c>
      <c r="R330" s="48">
        <v>135879.29999999999</v>
      </c>
      <c r="S330" s="6">
        <v>85798.5</v>
      </c>
      <c r="T330" s="6">
        <v>72965.7</v>
      </c>
      <c r="U330" s="6">
        <v>92910.5</v>
      </c>
      <c r="V330" s="6">
        <v>63035.8</v>
      </c>
      <c r="W330" s="6">
        <v>9905.2999999999993</v>
      </c>
      <c r="X330" s="6">
        <v>7319.1</v>
      </c>
      <c r="Y330" s="6">
        <v>836195.4</v>
      </c>
      <c r="Z330" s="6">
        <v>435803.6</v>
      </c>
      <c r="AA330" s="6">
        <v>1410802.8</v>
      </c>
      <c r="AB330" s="6">
        <v>139130.4</v>
      </c>
      <c r="AC330" s="6">
        <v>306.3</v>
      </c>
      <c r="AD330" s="6">
        <v>15545</v>
      </c>
      <c r="AE330" s="6">
        <v>201631</v>
      </c>
      <c r="AF330" s="6">
        <v>109390.2</v>
      </c>
      <c r="AG330" s="6">
        <v>1415845.5</v>
      </c>
      <c r="AH330" s="6">
        <v>139386.79999999999</v>
      </c>
      <c r="AI330" s="6">
        <v>1047.5</v>
      </c>
      <c r="AJ330" s="6">
        <v>2514</v>
      </c>
      <c r="AK330" s="6">
        <v>13989.6</v>
      </c>
      <c r="AL330" s="6">
        <v>10562.7</v>
      </c>
      <c r="AM330" s="6">
        <v>52620.800000000003</v>
      </c>
      <c r="AN330" s="6">
        <v>41216.400000000001</v>
      </c>
      <c r="AO330" s="6">
        <v>15204.8</v>
      </c>
      <c r="AP330" s="6">
        <v>12328.2</v>
      </c>
      <c r="AQ330" s="6">
        <v>23212.3</v>
      </c>
      <c r="AR330" s="6">
        <v>9196.7000000000007</v>
      </c>
      <c r="AS330" s="6">
        <v>8.6</v>
      </c>
      <c r="AT330" s="6">
        <v>13.5</v>
      </c>
      <c r="AU330" s="7"/>
      <c r="AV330" s="7"/>
      <c r="AW330" s="6">
        <v>57733.3</v>
      </c>
      <c r="AX330" s="6">
        <v>27405.1</v>
      </c>
      <c r="AY330" s="6">
        <v>54234.2</v>
      </c>
      <c r="AZ330" s="6">
        <v>24386.7</v>
      </c>
      <c r="BA330" s="6">
        <v>8496.4</v>
      </c>
      <c r="BB330" s="6">
        <v>2.04</v>
      </c>
      <c r="BC330" s="6">
        <v>1.03</v>
      </c>
      <c r="BD330" s="6">
        <v>0.36</v>
      </c>
      <c r="BE330" s="6">
        <v>0.06</v>
      </c>
      <c r="BF330" s="6">
        <v>19.725000000000001</v>
      </c>
      <c r="BG330" s="6">
        <v>13.03</v>
      </c>
      <c r="BH330" s="6">
        <v>137.6</v>
      </c>
      <c r="BI330" s="6">
        <v>543.6</v>
      </c>
      <c r="BJ330" s="6">
        <v>0.5</v>
      </c>
      <c r="BK330" s="6">
        <v>0</v>
      </c>
      <c r="BL330" s="6">
        <v>0</v>
      </c>
      <c r="BM330" s="6">
        <v>3817.08</v>
      </c>
      <c r="BN330" s="6">
        <v>24</v>
      </c>
      <c r="BO330" s="6">
        <v>0</v>
      </c>
      <c r="BP330" s="6">
        <v>187.68</v>
      </c>
    </row>
    <row r="331" spans="1:68" ht="12.5">
      <c r="A331" s="5">
        <v>41948</v>
      </c>
      <c r="B331" s="6">
        <v>2822.8</v>
      </c>
      <c r="C331" s="6">
        <v>1495.4</v>
      </c>
      <c r="D331" s="6">
        <v>4995.1000000000004</v>
      </c>
      <c r="E331" s="6"/>
      <c r="F331" s="6"/>
      <c r="G331" s="6"/>
      <c r="H331" s="6">
        <v>6.2</v>
      </c>
      <c r="I331" s="6">
        <v>3.8</v>
      </c>
      <c r="J331" s="6">
        <v>242931</v>
      </c>
      <c r="K331" s="6">
        <v>105257.5</v>
      </c>
      <c r="L331" s="6">
        <v>34636</v>
      </c>
      <c r="M331" s="6">
        <v>12.4</v>
      </c>
      <c r="N331" s="6">
        <v>20.2</v>
      </c>
      <c r="O331" s="6">
        <v>13893.7</v>
      </c>
      <c r="P331" s="6">
        <v>6451</v>
      </c>
      <c r="Q331" s="48">
        <v>169170.3</v>
      </c>
      <c r="R331" s="48">
        <v>135904.79999999999</v>
      </c>
      <c r="S331" s="6">
        <v>85817.5</v>
      </c>
      <c r="T331" s="6">
        <v>72979.899999999994</v>
      </c>
      <c r="U331" s="6">
        <v>92933.6</v>
      </c>
      <c r="V331" s="6">
        <v>63051.3</v>
      </c>
      <c r="W331" s="6">
        <v>9911.2000000000007</v>
      </c>
      <c r="X331" s="6">
        <v>7323.4</v>
      </c>
      <c r="Y331" s="6">
        <v>836514.5</v>
      </c>
      <c r="Z331" s="6">
        <v>435973</v>
      </c>
      <c r="AA331" s="6">
        <v>1411122.5</v>
      </c>
      <c r="AB331" s="6">
        <v>139154.4</v>
      </c>
      <c r="AC331" s="6">
        <v>306.3</v>
      </c>
      <c r="AD331" s="6">
        <v>15545</v>
      </c>
      <c r="AE331" s="6">
        <v>201845.5</v>
      </c>
      <c r="AF331" s="6">
        <v>109494.6</v>
      </c>
      <c r="AG331" s="6">
        <v>1416062.5</v>
      </c>
      <c r="AH331" s="6">
        <v>139410.79999999999</v>
      </c>
      <c r="AI331" s="6">
        <v>1047.5</v>
      </c>
      <c r="AJ331" s="6">
        <v>2514</v>
      </c>
      <c r="AK331" s="6">
        <v>13989.6</v>
      </c>
      <c r="AL331" s="6">
        <v>10562.7</v>
      </c>
      <c r="AM331" s="6">
        <v>52632.1</v>
      </c>
      <c r="AN331" s="6">
        <v>41224.5</v>
      </c>
      <c r="AO331" s="6">
        <v>15222.7</v>
      </c>
      <c r="AP331" s="6">
        <v>12343.1</v>
      </c>
      <c r="AQ331" s="6">
        <v>23233.3</v>
      </c>
      <c r="AR331" s="6">
        <v>9205.7000000000007</v>
      </c>
      <c r="AS331" s="6">
        <v>8.6</v>
      </c>
      <c r="AT331" s="6">
        <v>13.5</v>
      </c>
      <c r="AU331" s="7"/>
      <c r="AV331" s="7"/>
      <c r="AW331" s="6">
        <v>57866.8</v>
      </c>
      <c r="AX331" s="6">
        <v>27468.3</v>
      </c>
      <c r="AY331" s="6">
        <v>54361.2</v>
      </c>
      <c r="AZ331" s="6">
        <v>24443.599999999999</v>
      </c>
      <c r="BA331" s="6">
        <v>8520.4</v>
      </c>
      <c r="BB331" s="6">
        <v>2.04</v>
      </c>
      <c r="BC331" s="6">
        <v>1.03</v>
      </c>
      <c r="BD331" s="6">
        <v>0.36</v>
      </c>
      <c r="BE331" s="6">
        <v>0.06</v>
      </c>
      <c r="BF331" s="6">
        <v>20.047000000000001</v>
      </c>
      <c r="BG331" s="6">
        <v>13.262</v>
      </c>
      <c r="BH331" s="6">
        <v>139.19999999999999</v>
      </c>
      <c r="BI331" s="6">
        <v>545.20000000000005</v>
      </c>
      <c r="BJ331" s="6">
        <v>0.5</v>
      </c>
      <c r="BK331" s="6">
        <v>0</v>
      </c>
      <c r="BL331" s="6">
        <v>0</v>
      </c>
      <c r="BM331" s="6">
        <v>3689.8439999999709</v>
      </c>
      <c r="BN331" s="6">
        <v>23.199999999999818</v>
      </c>
      <c r="BO331" s="6">
        <v>0</v>
      </c>
      <c r="BP331" s="6">
        <v>181.42399999999859</v>
      </c>
    </row>
    <row r="332" spans="1:68" ht="12.5">
      <c r="A332" s="5">
        <v>41949</v>
      </c>
      <c r="B332" s="6">
        <v>2822.8</v>
      </c>
      <c r="C332" s="6">
        <v>1495.4</v>
      </c>
      <c r="D332" s="6">
        <v>4995.1000000000004</v>
      </c>
      <c r="E332" s="6"/>
      <c r="F332" s="6"/>
      <c r="G332" s="6"/>
      <c r="H332" s="6">
        <v>6.2</v>
      </c>
      <c r="I332" s="6">
        <v>3.8</v>
      </c>
      <c r="J332" s="6">
        <v>243192</v>
      </c>
      <c r="K332" s="6">
        <v>105369.60000000001</v>
      </c>
      <c r="L332" s="6">
        <v>34660</v>
      </c>
      <c r="M332" s="6">
        <v>12.4</v>
      </c>
      <c r="N332" s="6">
        <v>20.2</v>
      </c>
      <c r="O332" s="6">
        <v>13893.7</v>
      </c>
      <c r="P332" s="6">
        <v>6451</v>
      </c>
      <c r="Q332" s="48">
        <v>169201.7</v>
      </c>
      <c r="R332" s="48">
        <v>135930.29999999999</v>
      </c>
      <c r="S332" s="6">
        <v>85838.5</v>
      </c>
      <c r="T332" s="6">
        <v>72995.100000000006</v>
      </c>
      <c r="U332" s="6">
        <v>92957.2</v>
      </c>
      <c r="V332" s="6">
        <v>63067.1</v>
      </c>
      <c r="W332" s="6">
        <v>9917.2000000000007</v>
      </c>
      <c r="X332" s="6">
        <v>7327.8</v>
      </c>
      <c r="Y332" s="6">
        <v>836837.5</v>
      </c>
      <c r="Z332" s="6">
        <v>436136.5</v>
      </c>
      <c r="AA332" s="6">
        <v>1411447.2</v>
      </c>
      <c r="AB332" s="6">
        <v>139178.4</v>
      </c>
      <c r="AC332" s="6">
        <v>306.7</v>
      </c>
      <c r="AD332" s="6">
        <v>16067</v>
      </c>
      <c r="AE332" s="6">
        <v>202066</v>
      </c>
      <c r="AF332" s="6">
        <v>109609</v>
      </c>
      <c r="AG332" s="6">
        <v>1416285.4</v>
      </c>
      <c r="AH332" s="6">
        <v>139434.79999999999</v>
      </c>
      <c r="AI332" s="6">
        <v>1047.5</v>
      </c>
      <c r="AJ332" s="6">
        <v>2514</v>
      </c>
      <c r="AK332" s="6">
        <v>13989.6</v>
      </c>
      <c r="AL332" s="6">
        <v>10562.7</v>
      </c>
      <c r="AM332" s="6">
        <v>52643</v>
      </c>
      <c r="AN332" s="6">
        <v>41232.199999999997</v>
      </c>
      <c r="AO332" s="6">
        <v>15240.7</v>
      </c>
      <c r="AP332" s="6">
        <v>12357.9</v>
      </c>
      <c r="AQ332" s="6">
        <v>23265.5</v>
      </c>
      <c r="AR332" s="6">
        <v>9218</v>
      </c>
      <c r="AS332" s="6">
        <v>8.6</v>
      </c>
      <c r="AT332" s="6">
        <v>13.5</v>
      </c>
      <c r="AU332" s="7"/>
      <c r="AV332" s="7"/>
      <c r="AW332" s="6">
        <v>58001.8</v>
      </c>
      <c r="AX332" s="6">
        <v>27532.3</v>
      </c>
      <c r="AY332" s="6">
        <v>54488.800000000003</v>
      </c>
      <c r="AZ332" s="6">
        <v>24500.799999999999</v>
      </c>
      <c r="BA332" s="6">
        <v>8544.4</v>
      </c>
      <c r="BB332" s="6">
        <v>2.04</v>
      </c>
      <c r="BC332" s="6">
        <v>1.03</v>
      </c>
      <c r="BD332" s="6">
        <v>0.36</v>
      </c>
      <c r="BE332" s="6">
        <v>0.06</v>
      </c>
      <c r="BF332" s="6">
        <v>20.047000000000001</v>
      </c>
      <c r="BG332" s="6">
        <v>13.262</v>
      </c>
      <c r="BH332" s="6">
        <v>139.19999999999999</v>
      </c>
      <c r="BI332" s="6">
        <v>546.29999999999995</v>
      </c>
      <c r="BJ332" s="6">
        <v>0.5</v>
      </c>
      <c r="BK332" s="6">
        <v>0</v>
      </c>
      <c r="BL332" s="6">
        <v>0</v>
      </c>
      <c r="BM332" s="6">
        <v>3817.08</v>
      </c>
      <c r="BN332" s="6">
        <v>24</v>
      </c>
      <c r="BO332" s="6">
        <v>0</v>
      </c>
      <c r="BP332" s="6">
        <v>187.68</v>
      </c>
    </row>
    <row r="333" spans="1:68" ht="12.5">
      <c r="A333" s="5">
        <v>41950</v>
      </c>
      <c r="B333" s="6">
        <v>2822.8</v>
      </c>
      <c r="C333" s="6">
        <v>1495.4</v>
      </c>
      <c r="D333" s="6">
        <v>4995.1000000000004</v>
      </c>
      <c r="E333" s="6"/>
      <c r="F333" s="6"/>
      <c r="G333" s="6"/>
      <c r="H333" s="6">
        <v>6.2</v>
      </c>
      <c r="I333" s="6">
        <v>3.8</v>
      </c>
      <c r="J333" s="6">
        <v>243456</v>
      </c>
      <c r="K333" s="6">
        <v>105483</v>
      </c>
      <c r="L333" s="6">
        <v>34684</v>
      </c>
      <c r="M333" s="6">
        <v>12.4</v>
      </c>
      <c r="N333" s="6">
        <v>20.2</v>
      </c>
      <c r="O333" s="6">
        <v>13893.7</v>
      </c>
      <c r="P333" s="6">
        <v>6451</v>
      </c>
      <c r="Q333" s="48">
        <v>169233</v>
      </c>
      <c r="R333" s="48">
        <v>135955.70000000001</v>
      </c>
      <c r="S333" s="6">
        <v>85857.5</v>
      </c>
      <c r="T333" s="6">
        <v>73009.600000000006</v>
      </c>
      <c r="U333" s="6">
        <v>92978.5</v>
      </c>
      <c r="V333" s="6">
        <v>63081.7</v>
      </c>
      <c r="W333" s="6">
        <v>9923.1</v>
      </c>
      <c r="X333" s="6">
        <v>7332.1</v>
      </c>
      <c r="Y333" s="6">
        <v>837121.3</v>
      </c>
      <c r="Z333" s="6">
        <v>436290</v>
      </c>
      <c r="AA333" s="6">
        <v>1411732.2</v>
      </c>
      <c r="AB333" s="6">
        <v>139202.4</v>
      </c>
      <c r="AC333" s="6">
        <v>306.7</v>
      </c>
      <c r="AD333" s="6">
        <v>16067</v>
      </c>
      <c r="AE333" s="6">
        <v>202245.4</v>
      </c>
      <c r="AF333" s="6">
        <v>109695.8</v>
      </c>
      <c r="AG333" s="6">
        <v>1416468.5</v>
      </c>
      <c r="AH333" s="6">
        <v>139458.79999999999</v>
      </c>
      <c r="AI333" s="6">
        <v>1047.5</v>
      </c>
      <c r="AJ333" s="6">
        <v>2514</v>
      </c>
      <c r="AK333" s="6">
        <v>13989.6</v>
      </c>
      <c r="AL333" s="6">
        <v>10562.7</v>
      </c>
      <c r="AM333" s="6">
        <v>52653.599999999999</v>
      </c>
      <c r="AN333" s="6">
        <v>41239.699999999997</v>
      </c>
      <c r="AO333" s="6">
        <v>15258.5</v>
      </c>
      <c r="AP333" s="6">
        <v>12372.6</v>
      </c>
      <c r="AQ333" s="6">
        <v>23284.7</v>
      </c>
      <c r="AR333" s="6">
        <v>9225.7000000000007</v>
      </c>
      <c r="AS333" s="6">
        <v>8.6</v>
      </c>
      <c r="AT333" s="6">
        <v>13.5</v>
      </c>
      <c r="AU333" s="7"/>
      <c r="AV333" s="7"/>
      <c r="AW333" s="6">
        <v>58068.5</v>
      </c>
      <c r="AX333" s="6">
        <v>27564.2</v>
      </c>
      <c r="AY333" s="6">
        <v>54551.199999999997</v>
      </c>
      <c r="AZ333" s="6">
        <v>24528.799999999999</v>
      </c>
      <c r="BA333" s="6">
        <v>8556.0300000000007</v>
      </c>
      <c r="BB333" s="6">
        <v>2.04</v>
      </c>
      <c r="BC333" s="6">
        <v>1.03</v>
      </c>
      <c r="BD333" s="6">
        <v>0.36</v>
      </c>
      <c r="BE333" s="6">
        <v>0.06</v>
      </c>
      <c r="BF333" s="6">
        <v>20.047000000000001</v>
      </c>
      <c r="BG333" s="6">
        <v>13.262</v>
      </c>
      <c r="BH333" s="6">
        <v>139.19999999999999</v>
      </c>
      <c r="BI333" s="6">
        <v>547.1</v>
      </c>
      <c r="BJ333" s="6">
        <v>0.5</v>
      </c>
      <c r="BK333" s="6">
        <v>0</v>
      </c>
      <c r="BL333" s="6">
        <v>0</v>
      </c>
      <c r="BM333" s="6">
        <v>3817.08</v>
      </c>
      <c r="BN333" s="6">
        <v>24</v>
      </c>
      <c r="BO333" s="6">
        <v>0</v>
      </c>
      <c r="BP333" s="6">
        <v>187.68</v>
      </c>
    </row>
    <row r="334" spans="1:68" ht="12.5">
      <c r="A334" s="5">
        <v>41951</v>
      </c>
      <c r="B334" s="6">
        <v>2822.8</v>
      </c>
      <c r="C334" s="6">
        <v>1495.4</v>
      </c>
      <c r="D334" s="6">
        <v>4995.1000000000004</v>
      </c>
      <c r="E334" s="6"/>
      <c r="F334" s="6"/>
      <c r="G334" s="6"/>
      <c r="H334" s="6">
        <v>6.2</v>
      </c>
      <c r="I334" s="6">
        <v>3.8</v>
      </c>
      <c r="J334" s="6">
        <v>243718.2</v>
      </c>
      <c r="K334" s="6">
        <v>105595.4</v>
      </c>
      <c r="L334" s="6">
        <v>34708</v>
      </c>
      <c r="M334" s="6">
        <v>12.4</v>
      </c>
      <c r="N334" s="6">
        <v>20.2</v>
      </c>
      <c r="O334" s="6">
        <v>13893.7</v>
      </c>
      <c r="P334" s="6">
        <v>6451</v>
      </c>
      <c r="Q334" s="48">
        <v>169264</v>
      </c>
      <c r="R334" s="48">
        <v>135980.79999999999</v>
      </c>
      <c r="S334" s="6">
        <v>85874.2</v>
      </c>
      <c r="T334" s="6">
        <v>73022.3</v>
      </c>
      <c r="U334" s="6">
        <v>92998.7</v>
      </c>
      <c r="V334" s="6">
        <v>63095.7</v>
      </c>
      <c r="W334" s="6">
        <v>9929</v>
      </c>
      <c r="X334" s="6">
        <v>7336.4</v>
      </c>
      <c r="Y334" s="6">
        <v>837420.4</v>
      </c>
      <c r="Z334" s="6">
        <v>436443.7</v>
      </c>
      <c r="AA334" s="6">
        <v>1412033.5</v>
      </c>
      <c r="AB334" s="6">
        <v>139226.4</v>
      </c>
      <c r="AC334" s="6">
        <v>306.7</v>
      </c>
      <c r="AD334" s="6">
        <v>16067</v>
      </c>
      <c r="AE334" s="6">
        <v>202465.7</v>
      </c>
      <c r="AF334" s="6">
        <v>109808.5</v>
      </c>
      <c r="AG334" s="6">
        <v>1416691.3</v>
      </c>
      <c r="AH334" s="6">
        <v>139482.79999999999</v>
      </c>
      <c r="AI334" s="6">
        <v>1047.5</v>
      </c>
      <c r="AJ334" s="6">
        <v>2514</v>
      </c>
      <c r="AK334" s="6">
        <v>13989.6</v>
      </c>
      <c r="AL334" s="6">
        <v>10562.7</v>
      </c>
      <c r="AM334" s="6">
        <v>52663.6</v>
      </c>
      <c r="AN334" s="6">
        <v>41246.699999999997</v>
      </c>
      <c r="AO334" s="6">
        <v>15276.4</v>
      </c>
      <c r="AP334" s="6">
        <v>12387.2</v>
      </c>
      <c r="AQ334" s="6">
        <v>23303.5</v>
      </c>
      <c r="AR334" s="6">
        <v>9233.2999999999993</v>
      </c>
      <c r="AS334" s="6">
        <v>8.6</v>
      </c>
      <c r="AT334" s="6">
        <v>13.5</v>
      </c>
      <c r="AU334" s="7"/>
      <c r="AV334" s="7"/>
      <c r="AW334" s="6">
        <v>58198.6</v>
      </c>
      <c r="AX334" s="6">
        <v>27626.1</v>
      </c>
      <c r="AY334" s="6">
        <v>54673.4</v>
      </c>
      <c r="AZ334" s="6">
        <v>24583.5</v>
      </c>
      <c r="BA334" s="6">
        <v>8579.1</v>
      </c>
      <c r="BB334" s="6">
        <v>2.04</v>
      </c>
      <c r="BC334" s="6">
        <v>1.03</v>
      </c>
      <c r="BD334" s="6">
        <v>0.36</v>
      </c>
      <c r="BE334" s="6">
        <v>0.06</v>
      </c>
      <c r="BF334" s="6">
        <v>20.047000000000001</v>
      </c>
      <c r="BG334" s="6">
        <v>13.262</v>
      </c>
      <c r="BH334" s="6">
        <v>139.19999999999999</v>
      </c>
      <c r="BI334" s="6">
        <v>549.29999999999995</v>
      </c>
      <c r="BJ334" s="6">
        <v>0.5</v>
      </c>
      <c r="BK334" s="6">
        <v>0</v>
      </c>
      <c r="BL334" s="6">
        <v>0</v>
      </c>
      <c r="BM334" s="6">
        <v>3788.979833333362</v>
      </c>
      <c r="BN334" s="6">
        <v>23.800000000000182</v>
      </c>
      <c r="BO334" s="6">
        <v>0</v>
      </c>
      <c r="BP334" s="6">
        <v>186.11600000000143</v>
      </c>
    </row>
    <row r="335" spans="1:68" ht="12.5">
      <c r="A335" s="5">
        <v>41952</v>
      </c>
      <c r="B335" s="6">
        <v>2822.8</v>
      </c>
      <c r="C335" s="6">
        <v>1495.4</v>
      </c>
      <c r="D335" s="6">
        <v>4995.1000000000004</v>
      </c>
      <c r="E335" s="6"/>
      <c r="F335" s="6"/>
      <c r="G335" s="6"/>
      <c r="H335" s="6">
        <v>6.2</v>
      </c>
      <c r="I335" s="6">
        <v>3.8</v>
      </c>
      <c r="J335" s="6">
        <v>243981.7</v>
      </c>
      <c r="K335" s="6">
        <v>105708.7</v>
      </c>
      <c r="L335" s="6">
        <v>34732</v>
      </c>
      <c r="M335" s="6">
        <v>12.4</v>
      </c>
      <c r="N335" s="6">
        <v>20.2</v>
      </c>
      <c r="O335" s="6">
        <v>13893.7</v>
      </c>
      <c r="P335" s="6">
        <v>6451</v>
      </c>
      <c r="Q335" s="48">
        <v>169295.1</v>
      </c>
      <c r="R335" s="48">
        <v>136006.1</v>
      </c>
      <c r="S335" s="6">
        <v>85893.2</v>
      </c>
      <c r="T335" s="6">
        <v>73035.8</v>
      </c>
      <c r="U335" s="6">
        <v>93018.9</v>
      </c>
      <c r="V335" s="6">
        <v>63109.7</v>
      </c>
      <c r="W335" s="6">
        <v>9935.2000000000007</v>
      </c>
      <c r="X335" s="6">
        <v>7340.8</v>
      </c>
      <c r="Y335" s="6">
        <v>837737.3</v>
      </c>
      <c r="Z335" s="6">
        <v>436604.2</v>
      </c>
      <c r="AA335" s="6">
        <v>1412351.8</v>
      </c>
      <c r="AB335" s="6">
        <v>139250.4</v>
      </c>
      <c r="AC335" s="6">
        <v>306.7</v>
      </c>
      <c r="AD335" s="6">
        <v>16067</v>
      </c>
      <c r="AE335" s="6">
        <v>202686.2</v>
      </c>
      <c r="AF335" s="6">
        <v>109921.5</v>
      </c>
      <c r="AG335" s="6">
        <v>1416913.9</v>
      </c>
      <c r="AH335" s="6">
        <v>139506.79999999999</v>
      </c>
      <c r="AI335" s="6">
        <v>1047.5</v>
      </c>
      <c r="AJ335" s="6">
        <v>2514</v>
      </c>
      <c r="AK335" s="6">
        <v>13989.6</v>
      </c>
      <c r="AL335" s="6">
        <v>10562.7</v>
      </c>
      <c r="AM335" s="6">
        <v>52672.1</v>
      </c>
      <c r="AN335" s="6">
        <v>41252.6</v>
      </c>
      <c r="AO335" s="6">
        <v>15294.3</v>
      </c>
      <c r="AP335" s="6">
        <v>12401.8</v>
      </c>
      <c r="AQ335" s="6">
        <v>23336</v>
      </c>
      <c r="AR335" s="6">
        <v>9246.2999999999993</v>
      </c>
      <c r="AS335" s="6">
        <v>8.6</v>
      </c>
      <c r="AT335" s="6">
        <v>13.5</v>
      </c>
      <c r="AU335" s="7"/>
      <c r="AV335" s="7"/>
      <c r="AW335" s="6">
        <v>58333.9</v>
      </c>
      <c r="AX335" s="6">
        <v>27690.400000000001</v>
      </c>
      <c r="AY335" s="6">
        <v>54801.599999999999</v>
      </c>
      <c r="AZ335" s="6">
        <v>24641.1</v>
      </c>
      <c r="BA335" s="6">
        <v>8603.1</v>
      </c>
      <c r="BB335" s="6">
        <v>2.04</v>
      </c>
      <c r="BC335" s="6">
        <v>1.03</v>
      </c>
      <c r="BD335" s="6">
        <v>0.36</v>
      </c>
      <c r="BE335" s="6">
        <v>0.06</v>
      </c>
      <c r="BF335" s="6">
        <v>20.047000000000001</v>
      </c>
      <c r="BG335" s="6">
        <v>13.262</v>
      </c>
      <c r="BH335" s="6">
        <v>139.19999999999999</v>
      </c>
      <c r="BI335" s="6">
        <v>551.6</v>
      </c>
      <c r="BJ335" s="6">
        <v>0.5</v>
      </c>
      <c r="BK335" s="6">
        <v>0</v>
      </c>
      <c r="BL335" s="6">
        <v>0</v>
      </c>
      <c r="BM335" s="6">
        <v>3820.0720000000001</v>
      </c>
      <c r="BN335" s="6">
        <v>24</v>
      </c>
      <c r="BO335" s="6">
        <v>0</v>
      </c>
      <c r="BP335" s="6">
        <v>187.68</v>
      </c>
    </row>
    <row r="336" spans="1:68" ht="12.5">
      <c r="A336" s="5">
        <v>41953</v>
      </c>
      <c r="B336" s="6">
        <v>2823.5</v>
      </c>
      <c r="C336" s="6">
        <v>1495.8</v>
      </c>
      <c r="D336" s="6">
        <v>4996.1000000000004</v>
      </c>
      <c r="E336" s="6"/>
      <c r="F336" s="6"/>
      <c r="G336" s="6"/>
      <c r="H336" s="6">
        <v>6.2</v>
      </c>
      <c r="I336" s="6">
        <v>3.8</v>
      </c>
      <c r="J336" s="6">
        <v>244242.5</v>
      </c>
      <c r="K336" s="6">
        <v>105821.1</v>
      </c>
      <c r="L336" s="6">
        <v>34756</v>
      </c>
      <c r="M336" s="6">
        <v>12.4</v>
      </c>
      <c r="N336" s="6">
        <v>20.2</v>
      </c>
      <c r="O336" s="6">
        <v>13893.7</v>
      </c>
      <c r="P336" s="6">
        <v>6451</v>
      </c>
      <c r="Q336" s="48">
        <v>169325.9</v>
      </c>
      <c r="R336" s="48">
        <v>136031.1</v>
      </c>
      <c r="S336" s="6">
        <v>85909.5</v>
      </c>
      <c r="T336" s="6">
        <v>73048</v>
      </c>
      <c r="U336" s="6">
        <v>93039</v>
      </c>
      <c r="V336" s="6">
        <v>63123.6</v>
      </c>
      <c r="W336" s="6">
        <v>9940.7000000000007</v>
      </c>
      <c r="X336" s="6">
        <v>7344.8</v>
      </c>
      <c r="Y336" s="6">
        <v>838035.3</v>
      </c>
      <c r="Z336" s="6">
        <v>436758</v>
      </c>
      <c r="AA336" s="6">
        <v>1412651.3</v>
      </c>
      <c r="AB336" s="6">
        <v>139274.4</v>
      </c>
      <c r="AC336" s="6">
        <v>306.7</v>
      </c>
      <c r="AD336" s="6">
        <v>16067</v>
      </c>
      <c r="AE336" s="6">
        <v>202907.3</v>
      </c>
      <c r="AF336" s="6">
        <v>110034</v>
      </c>
      <c r="AG336" s="6">
        <v>1417137.2</v>
      </c>
      <c r="AH336" s="6">
        <v>139530.79999999999</v>
      </c>
      <c r="AI336" s="6">
        <v>1047.5</v>
      </c>
      <c r="AJ336" s="6">
        <v>2514</v>
      </c>
      <c r="AK336" s="6">
        <v>13989.6</v>
      </c>
      <c r="AL336" s="6">
        <v>10562.7</v>
      </c>
      <c r="AM336" s="6">
        <v>52681.3</v>
      </c>
      <c r="AN336" s="6">
        <v>41258.9</v>
      </c>
      <c r="AO336" s="6">
        <v>15312.1</v>
      </c>
      <c r="AP336" s="6">
        <v>12416.6</v>
      </c>
      <c r="AQ336" s="6">
        <v>23355.1</v>
      </c>
      <c r="AR336" s="6">
        <v>9253.9</v>
      </c>
      <c r="AS336" s="6">
        <v>8.6</v>
      </c>
      <c r="AT336" s="6">
        <v>13.5</v>
      </c>
      <c r="AU336" s="7"/>
      <c r="AV336" s="7"/>
      <c r="AW336" s="6">
        <v>58467.8</v>
      </c>
      <c r="AX336" s="6">
        <v>27754.400000000001</v>
      </c>
      <c r="AY336" s="6">
        <v>54929.3</v>
      </c>
      <c r="AZ336" s="6">
        <v>24698.6</v>
      </c>
      <c r="BA336" s="6">
        <v>8627.1</v>
      </c>
      <c r="BB336" s="6">
        <v>2.04</v>
      </c>
      <c r="BC336" s="6">
        <v>1.03</v>
      </c>
      <c r="BD336" s="6">
        <v>0.36</v>
      </c>
      <c r="BE336" s="6">
        <v>0.06</v>
      </c>
      <c r="BF336" s="6">
        <v>20.047000000000001</v>
      </c>
      <c r="BG336" s="6">
        <v>13.262</v>
      </c>
      <c r="BH336" s="6">
        <v>139.19999999999999</v>
      </c>
      <c r="BI336" s="6">
        <v>554</v>
      </c>
      <c r="BJ336" s="6">
        <v>0.5</v>
      </c>
      <c r="BK336" s="6">
        <v>0</v>
      </c>
      <c r="BL336" s="6">
        <v>0</v>
      </c>
      <c r="BM336" s="6">
        <v>3821.5680000000002</v>
      </c>
      <c r="BN336" s="6">
        <v>24</v>
      </c>
      <c r="BO336" s="6">
        <v>0</v>
      </c>
      <c r="BP336" s="6">
        <v>187.68</v>
      </c>
    </row>
    <row r="337" spans="1:68" ht="12.5">
      <c r="A337" s="5">
        <v>41954</v>
      </c>
      <c r="B337" s="6">
        <v>2823.5</v>
      </c>
      <c r="C337" s="6">
        <v>1495.8</v>
      </c>
      <c r="D337" s="6">
        <v>4996.1000000000004</v>
      </c>
      <c r="E337" s="6"/>
      <c r="F337" s="6"/>
      <c r="G337" s="6"/>
      <c r="H337" s="6">
        <v>6.2</v>
      </c>
      <c r="I337" s="6">
        <v>3.8</v>
      </c>
      <c r="J337" s="6">
        <v>244501.1</v>
      </c>
      <c r="K337" s="6">
        <v>105932.5</v>
      </c>
      <c r="L337" s="6">
        <v>34780</v>
      </c>
      <c r="M337" s="6">
        <v>12.4</v>
      </c>
      <c r="N337" s="6">
        <v>20.2</v>
      </c>
      <c r="O337" s="6">
        <v>13893.7</v>
      </c>
      <c r="P337" s="6">
        <v>6451</v>
      </c>
      <c r="Q337" s="48">
        <v>169356.5</v>
      </c>
      <c r="R337" s="48">
        <v>136056</v>
      </c>
      <c r="S337" s="6">
        <v>85926.2</v>
      </c>
      <c r="T337" s="6">
        <v>73060.399999999994</v>
      </c>
      <c r="U337" s="6">
        <v>93059.6</v>
      </c>
      <c r="V337" s="6">
        <v>63137.599999999999</v>
      </c>
      <c r="W337" s="6">
        <v>9946.1</v>
      </c>
      <c r="X337" s="6">
        <v>7348.9</v>
      </c>
      <c r="Y337" s="6">
        <v>838334.3</v>
      </c>
      <c r="Z337" s="6">
        <v>436901</v>
      </c>
      <c r="AA337" s="6">
        <v>1412952</v>
      </c>
      <c r="AB337" s="6">
        <v>139298.4</v>
      </c>
      <c r="AC337" s="6">
        <v>306.7</v>
      </c>
      <c r="AD337" s="6">
        <v>16067</v>
      </c>
      <c r="AE337" s="6">
        <v>203126.2</v>
      </c>
      <c r="AF337" s="6">
        <v>110157</v>
      </c>
      <c r="AG337" s="6">
        <v>1417358.2</v>
      </c>
      <c r="AH337" s="6">
        <v>139554.79999999999</v>
      </c>
      <c r="AI337" s="6">
        <v>1047.5</v>
      </c>
      <c r="AJ337" s="6">
        <v>2514</v>
      </c>
      <c r="AK337" s="6">
        <v>13989.6</v>
      </c>
      <c r="AL337" s="6">
        <v>10562.7</v>
      </c>
      <c r="AM337" s="6">
        <v>52691.199999999997</v>
      </c>
      <c r="AN337" s="6">
        <v>41265.800000000003</v>
      </c>
      <c r="AO337" s="6">
        <v>15329.7</v>
      </c>
      <c r="AP337" s="6">
        <v>12431.2</v>
      </c>
      <c r="AQ337" s="6">
        <v>23375.200000000001</v>
      </c>
      <c r="AR337" s="6">
        <v>9261.9</v>
      </c>
      <c r="AS337" s="6">
        <v>8.6</v>
      </c>
      <c r="AT337" s="6">
        <v>13.5</v>
      </c>
      <c r="AU337" s="7"/>
      <c r="AV337" s="7"/>
      <c r="AW337" s="6">
        <v>58600.7</v>
      </c>
      <c r="AX337" s="6">
        <v>27818.3</v>
      </c>
      <c r="AY337" s="6">
        <v>55056.1</v>
      </c>
      <c r="AZ337" s="6">
        <v>24755.3</v>
      </c>
      <c r="BA337" s="6">
        <v>8651.1</v>
      </c>
      <c r="BB337" s="6">
        <v>2.04</v>
      </c>
      <c r="BC337" s="6">
        <v>1.03</v>
      </c>
      <c r="BD337" s="6">
        <v>0.36</v>
      </c>
      <c r="BE337" s="6">
        <v>0.06</v>
      </c>
      <c r="BF337" s="6">
        <v>20.047000000000001</v>
      </c>
      <c r="BG337" s="6">
        <v>13.262</v>
      </c>
      <c r="BH337" s="6">
        <v>139.19999999999999</v>
      </c>
      <c r="BI337" s="6">
        <v>556.29999999999995</v>
      </c>
      <c r="BJ337" s="6">
        <v>0.5</v>
      </c>
      <c r="BK337" s="6">
        <v>0</v>
      </c>
      <c r="BL337" s="6">
        <v>0</v>
      </c>
      <c r="BM337" s="6">
        <v>3818.576</v>
      </c>
      <c r="BN337" s="6">
        <v>24</v>
      </c>
      <c r="BO337" s="6">
        <v>0</v>
      </c>
      <c r="BP337" s="6">
        <v>187.68</v>
      </c>
    </row>
    <row r="338" spans="1:68" ht="12.5">
      <c r="A338" s="5">
        <v>41955</v>
      </c>
      <c r="B338" s="6">
        <v>2823.5</v>
      </c>
      <c r="C338" s="6">
        <v>1495.8</v>
      </c>
      <c r="D338" s="6">
        <v>4996.1000000000004</v>
      </c>
      <c r="E338" s="6"/>
      <c r="F338" s="6"/>
      <c r="G338" s="6"/>
      <c r="H338" s="6">
        <v>6.2</v>
      </c>
      <c r="I338" s="6">
        <v>3.8</v>
      </c>
      <c r="J338" s="6">
        <v>244759.7</v>
      </c>
      <c r="K338" s="6">
        <v>106043.7</v>
      </c>
      <c r="L338" s="6">
        <v>34804</v>
      </c>
      <c r="M338" s="6">
        <v>12.4</v>
      </c>
      <c r="N338" s="6">
        <v>20.2</v>
      </c>
      <c r="O338" s="6">
        <v>13893.7</v>
      </c>
      <c r="P338" s="6">
        <v>6451</v>
      </c>
      <c r="Q338" s="48">
        <v>169386.9</v>
      </c>
      <c r="R338" s="48">
        <v>136080.70000000001</v>
      </c>
      <c r="S338" s="6">
        <v>85944</v>
      </c>
      <c r="T338" s="6">
        <v>73073.399999999994</v>
      </c>
      <c r="U338" s="6">
        <v>93080.7</v>
      </c>
      <c r="V338" s="6">
        <v>63151.7</v>
      </c>
      <c r="W338" s="6">
        <v>9951.9</v>
      </c>
      <c r="X338" s="6">
        <v>7353.1</v>
      </c>
      <c r="Y338" s="6">
        <v>838639.4</v>
      </c>
      <c r="Z338" s="6">
        <v>437045.1</v>
      </c>
      <c r="AA338" s="6">
        <v>1413258.2</v>
      </c>
      <c r="AB338" s="6">
        <v>139322.4</v>
      </c>
      <c r="AC338" s="6">
        <v>306.7</v>
      </c>
      <c r="AD338" s="6">
        <v>16067</v>
      </c>
      <c r="AE338" s="6">
        <v>203346.9</v>
      </c>
      <c r="AF338" s="6">
        <v>110281.7</v>
      </c>
      <c r="AG338" s="6">
        <v>1417580.4</v>
      </c>
      <c r="AH338" s="6">
        <v>139578.79999999999</v>
      </c>
      <c r="AI338" s="6">
        <v>1047.5</v>
      </c>
      <c r="AJ338" s="6">
        <v>2514</v>
      </c>
      <c r="AK338" s="6">
        <v>13989.6</v>
      </c>
      <c r="AL338" s="6">
        <v>10562.7</v>
      </c>
      <c r="AM338" s="6">
        <v>52701.3</v>
      </c>
      <c r="AN338" s="6">
        <v>41272.9</v>
      </c>
      <c r="AO338" s="6">
        <v>15347.4</v>
      </c>
      <c r="AP338" s="6">
        <v>12445.9</v>
      </c>
      <c r="AQ338" s="6">
        <v>23399.7</v>
      </c>
      <c r="AR338" s="6">
        <v>9271.5</v>
      </c>
      <c r="AS338" s="6">
        <v>8.6</v>
      </c>
      <c r="AT338" s="6">
        <v>13.5</v>
      </c>
      <c r="AU338" s="7"/>
      <c r="AV338" s="7"/>
      <c r="AW338" s="6">
        <v>58735.1</v>
      </c>
      <c r="AX338" s="6">
        <v>27882.799999999999</v>
      </c>
      <c r="AY338" s="6">
        <v>55182.9</v>
      </c>
      <c r="AZ338" s="6">
        <v>24812</v>
      </c>
      <c r="BA338" s="6">
        <v>8675.1</v>
      </c>
      <c r="BB338" s="6">
        <v>2.04</v>
      </c>
      <c r="BC338" s="6">
        <v>1.03</v>
      </c>
      <c r="BD338" s="6">
        <v>0.36</v>
      </c>
      <c r="BE338" s="6">
        <v>0.06</v>
      </c>
      <c r="BF338" s="6">
        <v>20.047000000000001</v>
      </c>
      <c r="BG338" s="6">
        <v>13.262</v>
      </c>
      <c r="BH338" s="6">
        <v>139.19999999999999</v>
      </c>
      <c r="BI338" s="6">
        <v>558.5</v>
      </c>
      <c r="BJ338" s="6">
        <v>0.5</v>
      </c>
      <c r="BK338" s="6">
        <v>0</v>
      </c>
      <c r="BL338" s="6">
        <v>0</v>
      </c>
      <c r="BM338" s="6">
        <v>3741.219583333333</v>
      </c>
      <c r="BN338" s="6">
        <v>23.5</v>
      </c>
      <c r="BO338" s="6">
        <v>0</v>
      </c>
      <c r="BP338" s="6">
        <v>183.77</v>
      </c>
    </row>
    <row r="339" spans="1:68" ht="12.5">
      <c r="A339" s="5">
        <v>41956</v>
      </c>
      <c r="B339" s="6">
        <v>2823.5</v>
      </c>
      <c r="C339" s="6">
        <v>1495.8</v>
      </c>
      <c r="D339" s="6">
        <v>4996.1000000000004</v>
      </c>
      <c r="E339" s="6"/>
      <c r="F339" s="6"/>
      <c r="G339" s="6"/>
      <c r="H339" s="6">
        <v>6.2</v>
      </c>
      <c r="I339" s="6">
        <v>3.8</v>
      </c>
      <c r="J339" s="6">
        <v>245019</v>
      </c>
      <c r="K339" s="6">
        <v>106155.2</v>
      </c>
      <c r="L339" s="6">
        <v>34828</v>
      </c>
      <c r="M339" s="6">
        <v>12.4</v>
      </c>
      <c r="N339" s="6">
        <v>20.2</v>
      </c>
      <c r="O339" s="6">
        <v>13893.7</v>
      </c>
      <c r="P339" s="6">
        <v>6451</v>
      </c>
      <c r="Q339" s="48">
        <v>169417</v>
      </c>
      <c r="R339" s="48">
        <v>136105</v>
      </c>
      <c r="S339" s="6">
        <v>85961.1</v>
      </c>
      <c r="T339" s="6">
        <v>73086.2</v>
      </c>
      <c r="U339" s="6">
        <v>93101.9</v>
      </c>
      <c r="V339" s="6">
        <v>63165.9</v>
      </c>
      <c r="W339" s="6">
        <v>9957.4</v>
      </c>
      <c r="X339" s="6">
        <v>7357.3</v>
      </c>
      <c r="Y339" s="6">
        <v>838940</v>
      </c>
      <c r="Z339" s="6">
        <v>437190.3</v>
      </c>
      <c r="AA339" s="6">
        <v>1413560</v>
      </c>
      <c r="AB339" s="6">
        <v>139346.4</v>
      </c>
      <c r="AC339" s="6">
        <v>306.7</v>
      </c>
      <c r="AD339" s="6">
        <v>16067</v>
      </c>
      <c r="AE339" s="6">
        <v>203567</v>
      </c>
      <c r="AF339" s="6">
        <v>110403.1</v>
      </c>
      <c r="AG339" s="6">
        <v>1417802.5</v>
      </c>
      <c r="AH339" s="6">
        <v>139602.79999999999</v>
      </c>
      <c r="AI339" s="6">
        <v>1047.5</v>
      </c>
      <c r="AJ339" s="6">
        <v>2514</v>
      </c>
      <c r="AK339" s="6">
        <v>13989.6</v>
      </c>
      <c r="AL339" s="6">
        <v>10562.7</v>
      </c>
      <c r="AM339" s="6">
        <v>52711.1</v>
      </c>
      <c r="AN339" s="6">
        <v>41279.699999999997</v>
      </c>
      <c r="AO339" s="6">
        <v>15365</v>
      </c>
      <c r="AP339" s="6">
        <v>12460.4</v>
      </c>
      <c r="AQ339" s="6">
        <v>23419.200000000001</v>
      </c>
      <c r="AR339" s="6">
        <v>9279.1</v>
      </c>
      <c r="AS339" s="6">
        <v>8.6</v>
      </c>
      <c r="AT339" s="6">
        <v>13.5</v>
      </c>
      <c r="AU339" s="6">
        <v>18.399999999999999</v>
      </c>
      <c r="AV339" s="6">
        <v>23.3</v>
      </c>
      <c r="AW339" s="6">
        <v>58870.1</v>
      </c>
      <c r="AX339" s="6">
        <v>27947.3</v>
      </c>
      <c r="AY339" s="6">
        <v>55312.1</v>
      </c>
      <c r="AZ339" s="6">
        <v>24869.599999999999</v>
      </c>
      <c r="BA339" s="6">
        <v>8699.1</v>
      </c>
      <c r="BB339" s="6">
        <v>2.04</v>
      </c>
      <c r="BC339" s="6">
        <v>1.03</v>
      </c>
      <c r="BD339" s="6">
        <v>0.36</v>
      </c>
      <c r="BE339" s="6">
        <v>0.06</v>
      </c>
      <c r="BF339" s="6">
        <v>20.129000000000001</v>
      </c>
      <c r="BG339" s="6">
        <v>13.321</v>
      </c>
      <c r="BH339" s="6">
        <v>139.5</v>
      </c>
      <c r="BI339" s="6">
        <v>560.79999999999995</v>
      </c>
      <c r="BJ339" s="6">
        <v>0.5</v>
      </c>
      <c r="BK339" s="6">
        <v>0</v>
      </c>
      <c r="BL339" s="6">
        <v>0</v>
      </c>
      <c r="BM339" s="6">
        <v>3822.3160000000003</v>
      </c>
      <c r="BN339" s="6">
        <v>24</v>
      </c>
      <c r="BO339" s="6">
        <v>0</v>
      </c>
      <c r="BP339" s="6">
        <v>187.68</v>
      </c>
    </row>
    <row r="340" spans="1:68" ht="12.5">
      <c r="A340" s="5">
        <v>41957</v>
      </c>
      <c r="B340" s="6">
        <v>2823.5</v>
      </c>
      <c r="C340" s="6">
        <v>1495.8</v>
      </c>
      <c r="D340" s="6">
        <v>4996.1000000000004</v>
      </c>
      <c r="E340" s="6"/>
      <c r="F340" s="6"/>
      <c r="G340" s="6"/>
      <c r="H340" s="6">
        <v>6.2</v>
      </c>
      <c r="I340" s="6">
        <v>3.8</v>
      </c>
      <c r="J340" s="6">
        <v>245279.8</v>
      </c>
      <c r="K340" s="6">
        <v>106267.5</v>
      </c>
      <c r="L340" s="6">
        <v>34852</v>
      </c>
      <c r="M340" s="6">
        <v>12.4</v>
      </c>
      <c r="N340" s="6">
        <v>20.2</v>
      </c>
      <c r="O340" s="6">
        <v>13893.7</v>
      </c>
      <c r="P340" s="6">
        <v>6451</v>
      </c>
      <c r="Q340" s="48">
        <v>169447.9</v>
      </c>
      <c r="R340" s="48">
        <v>136129.29999999999</v>
      </c>
      <c r="S340" s="6">
        <v>85979.1</v>
      </c>
      <c r="T340" s="6">
        <v>73099.600000000006</v>
      </c>
      <c r="U340" s="6">
        <v>93123.199999999997</v>
      </c>
      <c r="V340" s="6">
        <v>63180.3</v>
      </c>
      <c r="W340" s="6">
        <v>9962.9</v>
      </c>
      <c r="X340" s="6">
        <v>7361.4</v>
      </c>
      <c r="Y340" s="6">
        <v>839246.3</v>
      </c>
      <c r="Z340" s="6">
        <v>437337.8</v>
      </c>
      <c r="AA340" s="6">
        <v>1413867.6</v>
      </c>
      <c r="AB340" s="6">
        <v>139370.4</v>
      </c>
      <c r="AC340" s="6">
        <v>306.7</v>
      </c>
      <c r="AD340" s="6">
        <v>16067</v>
      </c>
      <c r="AE340" s="6">
        <v>203788.79999999999</v>
      </c>
      <c r="AF340" s="6">
        <v>110526.1</v>
      </c>
      <c r="AG340" s="6">
        <v>1418026.3</v>
      </c>
      <c r="AH340" s="6">
        <v>139626.79999999999</v>
      </c>
      <c r="AI340" s="6">
        <v>1047.5</v>
      </c>
      <c r="AJ340" s="6">
        <v>2514</v>
      </c>
      <c r="AK340" s="6">
        <v>13989.6</v>
      </c>
      <c r="AL340" s="6">
        <v>10562.7</v>
      </c>
      <c r="AM340" s="6">
        <v>52720.7</v>
      </c>
      <c r="AN340" s="6">
        <v>41286.5</v>
      </c>
      <c r="AO340" s="6">
        <v>15383</v>
      </c>
      <c r="AP340" s="6">
        <v>12475.3</v>
      </c>
      <c r="AQ340" s="6">
        <v>23442.400000000001</v>
      </c>
      <c r="AR340" s="6">
        <v>9288.2999999999993</v>
      </c>
      <c r="AS340" s="6">
        <v>8.6</v>
      </c>
      <c r="AT340" s="6">
        <v>13.5</v>
      </c>
      <c r="AU340" s="7"/>
      <c r="AV340" s="7"/>
      <c r="AW340" s="6">
        <v>59005.3</v>
      </c>
      <c r="AX340" s="6">
        <v>28012</v>
      </c>
      <c r="AY340" s="6">
        <v>55439.6</v>
      </c>
      <c r="AZ340" s="6">
        <v>24926.799999999999</v>
      </c>
      <c r="BA340" s="6">
        <v>8723.1</v>
      </c>
      <c r="BB340" s="6">
        <v>2.04</v>
      </c>
      <c r="BC340" s="6">
        <v>1.03</v>
      </c>
      <c r="BD340" s="6">
        <v>0.36</v>
      </c>
      <c r="BE340" s="6">
        <v>0.06</v>
      </c>
      <c r="BF340" s="6">
        <v>20.129000000000001</v>
      </c>
      <c r="BG340" s="6">
        <v>13.321</v>
      </c>
      <c r="BH340" s="6">
        <v>139.5</v>
      </c>
      <c r="BI340" s="6">
        <v>563.1</v>
      </c>
      <c r="BJ340" s="6">
        <v>0.6</v>
      </c>
      <c r="BK340" s="6">
        <v>0</v>
      </c>
      <c r="BL340" s="6">
        <v>0</v>
      </c>
      <c r="BM340" s="6">
        <v>3820.0720000000001</v>
      </c>
      <c r="BN340" s="6">
        <v>24</v>
      </c>
      <c r="BO340" s="6">
        <v>0</v>
      </c>
      <c r="BP340" s="6">
        <v>187.68</v>
      </c>
    </row>
    <row r="341" spans="1:68" ht="12.5">
      <c r="A341" s="5">
        <v>41958</v>
      </c>
      <c r="B341" s="6">
        <v>2823.5</v>
      </c>
      <c r="C341" s="6">
        <v>1495.8</v>
      </c>
      <c r="D341" s="6">
        <v>4996.1000000000004</v>
      </c>
      <c r="E341" s="6"/>
      <c r="F341" s="6"/>
      <c r="G341" s="6"/>
      <c r="H341" s="6">
        <v>6.2</v>
      </c>
      <c r="I341" s="6">
        <v>3.8</v>
      </c>
      <c r="J341" s="6">
        <v>245538.5</v>
      </c>
      <c r="K341" s="6">
        <v>106378.7</v>
      </c>
      <c r="L341" s="6">
        <v>34876</v>
      </c>
      <c r="M341" s="6">
        <v>12.4</v>
      </c>
      <c r="N341" s="6">
        <v>20.2</v>
      </c>
      <c r="O341" s="6">
        <v>13893.7</v>
      </c>
      <c r="P341" s="6">
        <v>6451</v>
      </c>
      <c r="Q341" s="48">
        <v>169478.6</v>
      </c>
      <c r="R341" s="6">
        <v>136154.5</v>
      </c>
      <c r="S341" s="6">
        <v>85998.3</v>
      </c>
      <c r="T341" s="6">
        <v>73113.399999999994</v>
      </c>
      <c r="U341" s="6">
        <v>93143.8</v>
      </c>
      <c r="V341" s="6">
        <v>63194</v>
      </c>
      <c r="W341" s="6">
        <v>9968.2000000000007</v>
      </c>
      <c r="X341" s="6">
        <v>7365.3</v>
      </c>
      <c r="Y341" s="6">
        <v>839560.6</v>
      </c>
      <c r="Z341" s="6">
        <v>437485.5</v>
      </c>
      <c r="AA341" s="6">
        <v>1413891.6</v>
      </c>
      <c r="AB341" s="6">
        <v>139394.4</v>
      </c>
      <c r="AC341" s="6">
        <v>306.7</v>
      </c>
      <c r="AD341" s="6">
        <v>16067</v>
      </c>
      <c r="AE341" s="6">
        <v>204008.5</v>
      </c>
      <c r="AF341" s="6">
        <v>110649.5</v>
      </c>
      <c r="AG341" s="6">
        <v>1418248.3</v>
      </c>
      <c r="AH341" s="6">
        <v>139650.79999999999</v>
      </c>
      <c r="AI341" s="6">
        <v>1047.5</v>
      </c>
      <c r="AJ341" s="6">
        <v>2514</v>
      </c>
      <c r="AK341" s="6">
        <v>13989.6</v>
      </c>
      <c r="AL341" s="6">
        <v>10562.7</v>
      </c>
      <c r="AM341" s="6">
        <v>52730.5</v>
      </c>
      <c r="AN341" s="6">
        <v>41293.1</v>
      </c>
      <c r="AO341" s="6">
        <v>15400.7</v>
      </c>
      <c r="AP341" s="6">
        <v>12489.9</v>
      </c>
      <c r="AQ341" s="6">
        <v>23473.8</v>
      </c>
      <c r="AR341" s="6">
        <v>9300.6</v>
      </c>
      <c r="AS341" s="6">
        <v>8.6</v>
      </c>
      <c r="AT341" s="6">
        <v>13.5</v>
      </c>
      <c r="AU341" s="7"/>
      <c r="AV341" s="7"/>
      <c r="AW341" s="6">
        <v>59136.9</v>
      </c>
      <c r="AX341" s="6">
        <v>28076.2</v>
      </c>
      <c r="AY341" s="6">
        <v>55566.400000000001</v>
      </c>
      <c r="AZ341" s="6">
        <v>24983.200000000001</v>
      </c>
      <c r="BA341" s="6">
        <v>8747.1</v>
      </c>
      <c r="BB341" s="6">
        <v>2.04</v>
      </c>
      <c r="BC341" s="6">
        <v>1.03</v>
      </c>
      <c r="BD341" s="6">
        <v>0.36</v>
      </c>
      <c r="BE341" s="6">
        <v>0.06</v>
      </c>
      <c r="BF341" s="6">
        <v>20.129000000000001</v>
      </c>
      <c r="BG341" s="6">
        <v>13.321</v>
      </c>
      <c r="BH341" s="6">
        <v>139.5</v>
      </c>
      <c r="BI341" s="6">
        <v>565.4</v>
      </c>
      <c r="BJ341" s="6">
        <v>0.6</v>
      </c>
      <c r="BK341" s="6">
        <v>0</v>
      </c>
      <c r="BL341" s="6">
        <v>0</v>
      </c>
      <c r="BM341" s="6">
        <v>3817.08</v>
      </c>
      <c r="BN341" s="6">
        <v>24</v>
      </c>
      <c r="BO341" s="6">
        <v>0</v>
      </c>
      <c r="BP341" s="6">
        <v>187.68</v>
      </c>
    </row>
    <row r="342" spans="1:68" ht="12.5">
      <c r="A342" s="5">
        <v>41959</v>
      </c>
      <c r="B342" s="6">
        <v>2823.5</v>
      </c>
      <c r="C342" s="6">
        <v>1495.8</v>
      </c>
      <c r="D342" s="6">
        <v>4996.1000000000004</v>
      </c>
      <c r="E342" s="6"/>
      <c r="F342" s="6"/>
      <c r="G342" s="6"/>
      <c r="H342" s="6">
        <v>6.2</v>
      </c>
      <c r="I342" s="6">
        <v>3.8</v>
      </c>
      <c r="J342" s="6">
        <v>245792.6</v>
      </c>
      <c r="K342" s="6">
        <v>106488.3</v>
      </c>
      <c r="L342" s="6">
        <v>34900</v>
      </c>
      <c r="M342" s="6">
        <v>12.4</v>
      </c>
      <c r="N342" s="6">
        <v>20.2</v>
      </c>
      <c r="O342" s="6">
        <v>13893.7</v>
      </c>
      <c r="P342" s="6">
        <v>6451</v>
      </c>
      <c r="Q342" s="6">
        <v>169508.8</v>
      </c>
      <c r="R342" s="6">
        <v>136178.5</v>
      </c>
      <c r="S342" s="6">
        <v>86013.7</v>
      </c>
      <c r="T342" s="6">
        <v>73125.100000000006</v>
      </c>
      <c r="U342" s="6">
        <v>93163.7</v>
      </c>
      <c r="V342" s="6">
        <v>63207.199999999997</v>
      </c>
      <c r="W342" s="6">
        <v>9973.4</v>
      </c>
      <c r="X342" s="6">
        <v>7369.2</v>
      </c>
      <c r="Y342" s="6">
        <v>839846.7</v>
      </c>
      <c r="Z342" s="6">
        <v>437626.8</v>
      </c>
      <c r="AA342" s="6">
        <v>1414471.2</v>
      </c>
      <c r="AB342" s="6">
        <v>139418.4</v>
      </c>
      <c r="AC342" s="6">
        <v>306.7</v>
      </c>
      <c r="AD342" s="6">
        <v>16067</v>
      </c>
      <c r="AE342" s="6">
        <v>204227.9</v>
      </c>
      <c r="AF342" s="6">
        <v>110766.6</v>
      </c>
      <c r="AG342" s="6">
        <v>1418469.2</v>
      </c>
      <c r="AH342" s="6">
        <v>139674.79999999999</v>
      </c>
      <c r="AI342" s="6">
        <v>1047.5</v>
      </c>
      <c r="AJ342" s="6">
        <v>2514</v>
      </c>
      <c r="AK342" s="6">
        <v>13989.6</v>
      </c>
      <c r="AL342" s="6">
        <v>10562.7</v>
      </c>
      <c r="AM342" s="6">
        <v>52739.1</v>
      </c>
      <c r="AN342" s="6">
        <v>41299</v>
      </c>
      <c r="AO342" s="6">
        <v>15418.2</v>
      </c>
      <c r="AP342" s="6">
        <v>12504.1</v>
      </c>
      <c r="AQ342" s="6">
        <v>23488</v>
      </c>
      <c r="AR342" s="6">
        <v>9306.4</v>
      </c>
      <c r="AS342" s="6">
        <v>8.6</v>
      </c>
      <c r="AT342" s="6">
        <v>13.5</v>
      </c>
      <c r="AU342" s="7"/>
      <c r="AV342" s="7"/>
      <c r="AW342" s="6">
        <v>59274.400000000001</v>
      </c>
      <c r="AX342" s="6">
        <v>28140.2</v>
      </c>
      <c r="AY342" s="6">
        <v>55695.3</v>
      </c>
      <c r="AZ342" s="6">
        <v>25040.7</v>
      </c>
      <c r="BA342" s="6">
        <v>8771.1</v>
      </c>
      <c r="BB342" s="6">
        <v>2.04</v>
      </c>
      <c r="BC342" s="6">
        <v>1.03</v>
      </c>
      <c r="BD342" s="6">
        <v>0.36</v>
      </c>
      <c r="BE342" s="6">
        <v>0.06</v>
      </c>
      <c r="BF342" s="6">
        <v>20.129000000000001</v>
      </c>
      <c r="BG342" s="6">
        <v>13.321</v>
      </c>
      <c r="BH342" s="6">
        <v>139.5</v>
      </c>
      <c r="BI342" s="6">
        <v>567.6</v>
      </c>
      <c r="BJ342" s="6">
        <v>0.6</v>
      </c>
      <c r="BK342" s="6">
        <v>0</v>
      </c>
      <c r="BL342" s="6">
        <v>0</v>
      </c>
      <c r="BM342" s="6">
        <v>2737.1821999999715</v>
      </c>
      <c r="BN342" s="6">
        <v>17.199999999999818</v>
      </c>
      <c r="BO342" s="6">
        <v>0</v>
      </c>
      <c r="BP342" s="6">
        <v>134.50399999999857</v>
      </c>
    </row>
    <row r="343" spans="1:68" ht="12.5">
      <c r="A343" s="5">
        <v>41960</v>
      </c>
      <c r="B343" s="6">
        <v>2823.5</v>
      </c>
      <c r="C343" s="6">
        <v>1495.8</v>
      </c>
      <c r="D343" s="6">
        <v>4996.1000000000004</v>
      </c>
      <c r="E343" s="6"/>
      <c r="F343" s="6"/>
      <c r="G343" s="6"/>
      <c r="H343" s="6">
        <v>6.2</v>
      </c>
      <c r="I343" s="6">
        <v>3.8</v>
      </c>
      <c r="J343" s="6">
        <v>246054.5</v>
      </c>
      <c r="K343" s="6">
        <v>106601</v>
      </c>
      <c r="L343" s="6">
        <v>34924</v>
      </c>
      <c r="M343" s="6">
        <v>12.4</v>
      </c>
      <c r="N343" s="6">
        <v>20.2</v>
      </c>
      <c r="O343" s="6">
        <v>13893.7</v>
      </c>
      <c r="P343" s="6">
        <v>6451</v>
      </c>
      <c r="Q343" s="6">
        <v>169539.6</v>
      </c>
      <c r="R343" s="6">
        <v>136203.29999999999</v>
      </c>
      <c r="S343" s="6">
        <v>86033.2</v>
      </c>
      <c r="T343" s="6">
        <v>73139.3</v>
      </c>
      <c r="U343" s="6">
        <v>93184.5</v>
      </c>
      <c r="V343" s="6">
        <v>63221.2</v>
      </c>
      <c r="W343" s="6">
        <v>9978.7999999999993</v>
      </c>
      <c r="X343" s="6">
        <v>7373.2</v>
      </c>
      <c r="Y343" s="6">
        <v>840162.3</v>
      </c>
      <c r="Z343" s="6">
        <v>437776.1</v>
      </c>
      <c r="AA343" s="6">
        <v>1414788.3</v>
      </c>
      <c r="AB343" s="6">
        <v>139442.4</v>
      </c>
      <c r="AC343" s="6">
        <v>306.7</v>
      </c>
      <c r="AD343" s="6">
        <v>16067</v>
      </c>
      <c r="AE343" s="6">
        <v>204449.8</v>
      </c>
      <c r="AF343" s="6">
        <v>110891.6</v>
      </c>
      <c r="AG343" s="6">
        <v>1418693.1</v>
      </c>
      <c r="AH343" s="6">
        <v>139698.79999999999</v>
      </c>
      <c r="AI343" s="6">
        <v>1047.5</v>
      </c>
      <c r="AJ343" s="6">
        <v>2514</v>
      </c>
      <c r="AK343" s="6">
        <v>13989.6</v>
      </c>
      <c r="AL343" s="6">
        <v>10562.7</v>
      </c>
      <c r="AM343" s="6">
        <v>52749.599999999999</v>
      </c>
      <c r="AN343" s="6">
        <v>41306.300000000003</v>
      </c>
      <c r="AO343" s="6">
        <v>15436.1</v>
      </c>
      <c r="AP343" s="6">
        <v>12518.7</v>
      </c>
      <c r="AQ343" s="6">
        <v>23516.7</v>
      </c>
      <c r="AR343" s="6">
        <v>9317.4</v>
      </c>
      <c r="AS343" s="6">
        <v>8.6</v>
      </c>
      <c r="AT343" s="6">
        <v>13.5</v>
      </c>
      <c r="AU343" s="7"/>
      <c r="AV343" s="7"/>
      <c r="AW343" s="6">
        <v>59411</v>
      </c>
      <c r="AX343" s="6">
        <v>28205.200000000001</v>
      </c>
      <c r="AY343" s="6">
        <v>55825</v>
      </c>
      <c r="AZ343" s="6">
        <v>25098.6</v>
      </c>
      <c r="BA343" s="6">
        <v>8795.1</v>
      </c>
      <c r="BB343" s="6">
        <v>2.04</v>
      </c>
      <c r="BC343" s="6">
        <v>1.03</v>
      </c>
      <c r="BD343" s="6">
        <v>0.36</v>
      </c>
      <c r="BE343" s="6">
        <v>0.06</v>
      </c>
      <c r="BF343" s="6">
        <v>20.129000000000001</v>
      </c>
      <c r="BG343" s="6">
        <v>13.321</v>
      </c>
      <c r="BH343" s="6">
        <v>139.5</v>
      </c>
      <c r="BI343" s="6">
        <v>569.9</v>
      </c>
      <c r="BJ343" s="6">
        <v>0.6</v>
      </c>
      <c r="BK343" s="6">
        <v>0</v>
      </c>
      <c r="BL343" s="6">
        <v>0</v>
      </c>
      <c r="BM343" s="6">
        <v>827.9</v>
      </c>
      <c r="BN343" s="6">
        <v>24</v>
      </c>
      <c r="BO343" s="6">
        <v>0</v>
      </c>
      <c r="BP343" s="6">
        <v>98.2</v>
      </c>
    </row>
    <row r="344" spans="1:68" ht="12.5">
      <c r="A344" s="5">
        <v>41961</v>
      </c>
      <c r="B344" s="6">
        <v>2824.1</v>
      </c>
      <c r="C344" s="6">
        <v>1496.1</v>
      </c>
      <c r="D344" s="6">
        <v>4997</v>
      </c>
      <c r="E344" s="6"/>
      <c r="F344" s="6"/>
      <c r="G344" s="6"/>
      <c r="H344" s="6">
        <v>6.2</v>
      </c>
      <c r="I344" s="6">
        <v>3.8</v>
      </c>
      <c r="J344" s="6">
        <v>246315.6</v>
      </c>
      <c r="K344" s="6">
        <v>106713.3</v>
      </c>
      <c r="L344" s="6">
        <v>34948</v>
      </c>
      <c r="M344" s="6">
        <v>12.4</v>
      </c>
      <c r="N344" s="6">
        <v>20.2</v>
      </c>
      <c r="O344" s="6">
        <v>13893.8</v>
      </c>
      <c r="P344" s="6">
        <v>6451.1</v>
      </c>
      <c r="Q344" s="6">
        <v>169571.6</v>
      </c>
      <c r="R344" s="6">
        <v>136229.1</v>
      </c>
      <c r="S344" s="6">
        <v>86049.8</v>
      </c>
      <c r="T344" s="6">
        <v>73152.100000000006</v>
      </c>
      <c r="U344" s="6">
        <v>93205.4</v>
      </c>
      <c r="V344" s="6">
        <v>63235.1</v>
      </c>
      <c r="W344" s="6">
        <v>9984.6</v>
      </c>
      <c r="X344" s="6">
        <v>7377.5</v>
      </c>
      <c r="Y344" s="6">
        <v>840462.1</v>
      </c>
      <c r="Z344" s="6">
        <v>437922.2</v>
      </c>
      <c r="AA344" s="6">
        <v>1415089.6</v>
      </c>
      <c r="AB344" s="6">
        <v>139466.4</v>
      </c>
      <c r="AC344" s="6">
        <v>306.7</v>
      </c>
      <c r="AD344" s="6">
        <v>16067</v>
      </c>
      <c r="AE344" s="6">
        <v>204670.3</v>
      </c>
      <c r="AF344" s="6">
        <v>111012.8</v>
      </c>
      <c r="AG344" s="6">
        <v>1418915.2</v>
      </c>
      <c r="AH344" s="6">
        <v>139722.79999999999</v>
      </c>
      <c r="AI344" s="6">
        <v>1047.5</v>
      </c>
      <c r="AJ344" s="6">
        <v>2514</v>
      </c>
      <c r="AK344" s="6">
        <v>13989.6</v>
      </c>
      <c r="AL344" s="6">
        <v>10562.7</v>
      </c>
      <c r="AM344" s="6">
        <v>52759.6</v>
      </c>
      <c r="AN344" s="6">
        <v>41313.4</v>
      </c>
      <c r="AO344" s="6">
        <v>15454.1</v>
      </c>
      <c r="AP344" s="6">
        <v>12533.6</v>
      </c>
      <c r="AQ344" s="6">
        <v>23531.8</v>
      </c>
      <c r="AR344" s="6">
        <v>9323.1</v>
      </c>
      <c r="AS344" s="6">
        <v>8.6</v>
      </c>
      <c r="AT344" s="6">
        <v>13.5</v>
      </c>
      <c r="AU344" s="7"/>
      <c r="AV344" s="7"/>
      <c r="AW344" s="6">
        <v>59545.9</v>
      </c>
      <c r="AX344" s="6">
        <v>28269.599999999999</v>
      </c>
      <c r="AY344" s="6">
        <v>55952.6</v>
      </c>
      <c r="AZ344" s="6">
        <v>25155.599999999999</v>
      </c>
      <c r="BA344" s="6">
        <v>8819.1</v>
      </c>
      <c r="BB344" s="6">
        <v>2.04</v>
      </c>
      <c r="BC344" s="6">
        <v>1.03</v>
      </c>
      <c r="BD344" s="6">
        <v>0.36</v>
      </c>
      <c r="BE344" s="6">
        <v>0.06</v>
      </c>
      <c r="BF344" s="6">
        <v>20.129000000000001</v>
      </c>
      <c r="BG344" s="6">
        <v>13.321</v>
      </c>
      <c r="BH344" s="6">
        <v>139.5</v>
      </c>
      <c r="BI344" s="6">
        <v>572.29999999999995</v>
      </c>
      <c r="BJ344" s="6">
        <v>0.6</v>
      </c>
      <c r="BK344" s="6">
        <v>0</v>
      </c>
      <c r="BL344" s="6">
        <v>0</v>
      </c>
      <c r="BM344" s="6">
        <v>766.4</v>
      </c>
      <c r="BN344" s="6">
        <v>24</v>
      </c>
      <c r="BO344" s="6">
        <v>0</v>
      </c>
      <c r="BP344" s="6">
        <v>99.7</v>
      </c>
    </row>
    <row r="345" spans="1:68" ht="12.5">
      <c r="A345" s="5">
        <v>41962</v>
      </c>
      <c r="B345" s="6">
        <v>2824.1</v>
      </c>
      <c r="C345" s="6">
        <v>1496.1</v>
      </c>
      <c r="D345" s="6">
        <v>4997</v>
      </c>
      <c r="E345" s="6"/>
      <c r="F345" s="6"/>
      <c r="G345" s="6"/>
      <c r="H345" s="6">
        <v>6.2</v>
      </c>
      <c r="I345" s="6">
        <v>3.8</v>
      </c>
      <c r="J345" s="6">
        <v>246578.4</v>
      </c>
      <c r="K345" s="6">
        <v>106826</v>
      </c>
      <c r="L345" s="6">
        <v>34972</v>
      </c>
      <c r="M345" s="6">
        <v>12.4</v>
      </c>
      <c r="N345" s="6">
        <v>20.2</v>
      </c>
      <c r="O345" s="6">
        <v>13893.8</v>
      </c>
      <c r="P345" s="6">
        <v>6451.1</v>
      </c>
      <c r="Q345" s="6">
        <v>169603.8</v>
      </c>
      <c r="R345" s="6">
        <v>136255</v>
      </c>
      <c r="S345" s="6">
        <v>86068.3</v>
      </c>
      <c r="T345" s="6">
        <v>73165.600000000006</v>
      </c>
      <c r="U345" s="6">
        <v>93226.1</v>
      </c>
      <c r="V345" s="6">
        <v>63248.9</v>
      </c>
      <c r="W345" s="6">
        <v>9990.6</v>
      </c>
      <c r="X345" s="6">
        <v>7381.9</v>
      </c>
      <c r="Y345" s="6">
        <v>840775.9</v>
      </c>
      <c r="Z345" s="6">
        <v>438077.8</v>
      </c>
      <c r="AA345" s="6">
        <v>1415404.7</v>
      </c>
      <c r="AB345" s="6">
        <v>139490.4</v>
      </c>
      <c r="AC345" s="6">
        <v>306.7</v>
      </c>
      <c r="AD345" s="6">
        <v>16067</v>
      </c>
      <c r="AE345" s="6">
        <v>204891.5</v>
      </c>
      <c r="AF345" s="6">
        <v>111129.8</v>
      </c>
      <c r="AG345" s="6">
        <v>1419138.3</v>
      </c>
      <c r="AH345" s="6">
        <v>139746.79999999999</v>
      </c>
      <c r="AI345" s="6">
        <v>1047.5</v>
      </c>
      <c r="AJ345" s="6">
        <v>2514</v>
      </c>
      <c r="AK345" s="6">
        <v>13989.6</v>
      </c>
      <c r="AL345" s="6">
        <v>10562.7</v>
      </c>
      <c r="AM345" s="6">
        <v>52769.5</v>
      </c>
      <c r="AN345" s="6">
        <v>41320.300000000003</v>
      </c>
      <c r="AO345" s="6">
        <v>15472.1</v>
      </c>
      <c r="AP345" s="6">
        <v>12548.4</v>
      </c>
      <c r="AQ345" s="6">
        <v>23557.1</v>
      </c>
      <c r="AR345" s="6">
        <v>9333.2999999999993</v>
      </c>
      <c r="AS345" s="6">
        <v>8.6</v>
      </c>
      <c r="AT345" s="6">
        <v>13.5</v>
      </c>
      <c r="AU345" s="7"/>
      <c r="AV345" s="7"/>
      <c r="AW345" s="6">
        <v>59682.5</v>
      </c>
      <c r="AX345" s="6">
        <v>28334.400000000001</v>
      </c>
      <c r="AY345" s="6">
        <v>56083</v>
      </c>
      <c r="AZ345" s="6">
        <v>25213.7</v>
      </c>
      <c r="BA345" s="6">
        <v>8843.1</v>
      </c>
      <c r="BB345" s="6">
        <v>2.04</v>
      </c>
      <c r="BC345" s="6">
        <v>1.03</v>
      </c>
      <c r="BD345" s="6">
        <v>0.36</v>
      </c>
      <c r="BE345" s="6">
        <v>0.06</v>
      </c>
      <c r="BF345" s="6">
        <v>20.129000000000001</v>
      </c>
      <c r="BG345" s="6">
        <v>13.321</v>
      </c>
      <c r="BH345" s="6">
        <v>139.5</v>
      </c>
      <c r="BI345" s="6">
        <v>574.6</v>
      </c>
      <c r="BJ345" s="6">
        <v>0.6</v>
      </c>
      <c r="BK345" s="6">
        <v>0</v>
      </c>
      <c r="BL345" s="6">
        <v>0</v>
      </c>
      <c r="BM345" s="6">
        <v>758.3</v>
      </c>
      <c r="BN345" s="6">
        <v>24</v>
      </c>
      <c r="BO345" s="6">
        <v>0</v>
      </c>
      <c r="BP345" s="6">
        <v>98.6</v>
      </c>
    </row>
    <row r="346" spans="1:68" ht="12.5">
      <c r="A346" s="5">
        <v>41963</v>
      </c>
      <c r="B346" s="6">
        <v>2824.1</v>
      </c>
      <c r="C346" s="6">
        <v>1496.1</v>
      </c>
      <c r="D346" s="6">
        <v>4997</v>
      </c>
      <c r="E346" s="6"/>
      <c r="F346" s="6"/>
      <c r="G346" s="6"/>
      <c r="H346" s="6">
        <v>6.2</v>
      </c>
      <c r="I346" s="6">
        <v>3.8</v>
      </c>
      <c r="J346" s="6">
        <v>246837.6</v>
      </c>
      <c r="K346" s="6">
        <v>106937.2</v>
      </c>
      <c r="L346" s="6">
        <v>34996</v>
      </c>
      <c r="M346" s="6">
        <v>12.4</v>
      </c>
      <c r="N346" s="6">
        <v>20.2</v>
      </c>
      <c r="O346" s="6">
        <v>13893.8</v>
      </c>
      <c r="P346" s="6">
        <v>6451.1</v>
      </c>
      <c r="Q346" s="6">
        <v>169634.7</v>
      </c>
      <c r="R346" s="6">
        <v>136280.1</v>
      </c>
      <c r="S346" s="6">
        <v>86087.3</v>
      </c>
      <c r="T346" s="6">
        <v>73179.399999999994</v>
      </c>
      <c r="U346" s="6">
        <v>93247.4</v>
      </c>
      <c r="V346" s="6">
        <v>63262.9</v>
      </c>
      <c r="W346" s="6">
        <v>9996.5</v>
      </c>
      <c r="X346" s="6">
        <v>7386.2</v>
      </c>
      <c r="Y346" s="6">
        <v>841087.4</v>
      </c>
      <c r="Z346" s="6">
        <v>438232.2</v>
      </c>
      <c r="AA346" s="6">
        <v>1415718</v>
      </c>
      <c r="AB346" s="6">
        <v>139514.4</v>
      </c>
      <c r="AC346" s="6">
        <v>306.7</v>
      </c>
      <c r="AD346" s="6">
        <v>16067</v>
      </c>
      <c r="AE346" s="6">
        <v>205110.8</v>
      </c>
      <c r="AF346" s="6">
        <v>111245.9</v>
      </c>
      <c r="AG346" s="6">
        <v>1419359.9</v>
      </c>
      <c r="AH346" s="6">
        <v>139770.79999999999</v>
      </c>
      <c r="AI346" s="6">
        <v>1047.5</v>
      </c>
      <c r="AJ346" s="6">
        <v>2514</v>
      </c>
      <c r="AK346" s="6">
        <v>13989.6</v>
      </c>
      <c r="AL346" s="6">
        <v>10562.7</v>
      </c>
      <c r="AM346" s="6">
        <v>52780.9</v>
      </c>
      <c r="AN346" s="6">
        <v>41328.400000000001</v>
      </c>
      <c r="AO346" s="6">
        <v>15489.3</v>
      </c>
      <c r="AP346" s="6">
        <v>12562.6</v>
      </c>
      <c r="AQ346" s="6">
        <v>23581.8</v>
      </c>
      <c r="AR346" s="6">
        <v>9342.7999999999993</v>
      </c>
      <c r="AS346" s="6">
        <v>8.6</v>
      </c>
      <c r="AT346" s="6">
        <v>13.5</v>
      </c>
      <c r="AU346" s="7"/>
      <c r="AV346" s="7"/>
      <c r="AW346" s="6">
        <v>59818.8</v>
      </c>
      <c r="AX346" s="6">
        <v>28398.9</v>
      </c>
      <c r="AY346" s="6">
        <v>56214.1</v>
      </c>
      <c r="AZ346" s="6">
        <v>25271.9</v>
      </c>
      <c r="BA346" s="6">
        <v>8867.1</v>
      </c>
      <c r="BB346" s="6">
        <v>2.04</v>
      </c>
      <c r="BC346" s="6">
        <v>1.03</v>
      </c>
      <c r="BD346" s="6">
        <v>0.36</v>
      </c>
      <c r="BE346" s="6">
        <v>0.06</v>
      </c>
      <c r="BF346" s="6">
        <v>20.221</v>
      </c>
      <c r="BG346" s="6">
        <v>13.385999999999999</v>
      </c>
      <c r="BH346" s="6">
        <v>140.04</v>
      </c>
      <c r="BI346" s="6">
        <v>576.9</v>
      </c>
      <c r="BJ346" s="6">
        <v>0.6</v>
      </c>
      <c r="BK346" s="6">
        <v>0</v>
      </c>
      <c r="BL346" s="6">
        <v>0</v>
      </c>
      <c r="BM346" s="6">
        <v>734</v>
      </c>
      <c r="BN346" s="6">
        <v>24</v>
      </c>
      <c r="BO346" s="6">
        <v>0</v>
      </c>
      <c r="BP346" s="6">
        <v>99.239999999999938</v>
      </c>
    </row>
    <row r="347" spans="1:68" ht="12.5">
      <c r="A347" s="5">
        <v>41964</v>
      </c>
      <c r="B347" s="6">
        <v>2824.1</v>
      </c>
      <c r="C347" s="6">
        <v>1496.1</v>
      </c>
      <c r="D347" s="6">
        <v>4997</v>
      </c>
      <c r="E347" s="6"/>
      <c r="F347" s="6"/>
      <c r="G347" s="6"/>
      <c r="H347" s="6">
        <v>6.2</v>
      </c>
      <c r="I347" s="6">
        <v>3.8</v>
      </c>
      <c r="J347" s="6">
        <v>247094.7</v>
      </c>
      <c r="K347" s="6">
        <v>107047.4</v>
      </c>
      <c r="L347" s="6">
        <v>35020</v>
      </c>
      <c r="M347" s="6">
        <v>12.4</v>
      </c>
      <c r="N347" s="6">
        <v>20.2</v>
      </c>
      <c r="O347" s="6">
        <v>13893.8</v>
      </c>
      <c r="P347" s="6">
        <v>6451.1</v>
      </c>
      <c r="Q347" s="6">
        <v>169665.2</v>
      </c>
      <c r="R347" s="6">
        <v>136304.70000000001</v>
      </c>
      <c r="S347" s="6">
        <v>86106.2</v>
      </c>
      <c r="T347" s="6">
        <v>73193.2</v>
      </c>
      <c r="U347" s="6">
        <v>93268.3</v>
      </c>
      <c r="V347" s="6">
        <v>63276.9</v>
      </c>
      <c r="W347" s="6">
        <v>10002.299999999999</v>
      </c>
      <c r="X347" s="6">
        <v>7390.5</v>
      </c>
      <c r="Y347" s="6">
        <v>841397.5</v>
      </c>
      <c r="Z347" s="6">
        <v>438378.2</v>
      </c>
      <c r="AA347" s="6">
        <v>1416034.3</v>
      </c>
      <c r="AB347" s="6">
        <v>139538.4</v>
      </c>
      <c r="AC347" s="6">
        <v>306.7</v>
      </c>
      <c r="AD347" s="6">
        <v>16067</v>
      </c>
      <c r="AE347" s="6">
        <v>205327.2</v>
      </c>
      <c r="AF347" s="6">
        <v>111368.2</v>
      </c>
      <c r="AG347" s="6">
        <v>1419582.6</v>
      </c>
      <c r="AH347" s="6">
        <v>139794.79999999999</v>
      </c>
      <c r="AI347" s="6">
        <v>1047.5</v>
      </c>
      <c r="AJ347" s="6">
        <v>2514</v>
      </c>
      <c r="AK347" s="6">
        <v>13989.6</v>
      </c>
      <c r="AL347" s="6">
        <v>10562.7</v>
      </c>
      <c r="AM347" s="6">
        <v>52792</v>
      </c>
      <c r="AN347" s="6">
        <v>41336.400000000001</v>
      </c>
      <c r="AO347" s="6">
        <v>15506.3</v>
      </c>
      <c r="AP347" s="6">
        <v>12576.6</v>
      </c>
      <c r="AQ347" s="6">
        <v>23607.7</v>
      </c>
      <c r="AR347" s="6">
        <v>9353.6</v>
      </c>
      <c r="AS347" s="6">
        <v>8.6</v>
      </c>
      <c r="AT347" s="6">
        <v>13.5</v>
      </c>
      <c r="AU347" s="7"/>
      <c r="AV347" s="7"/>
      <c r="AW347" s="6">
        <v>59953.1</v>
      </c>
      <c r="AX347" s="6">
        <v>28462.5</v>
      </c>
      <c r="AY347" s="6">
        <v>56342.8</v>
      </c>
      <c r="AZ347" s="6">
        <v>25329.3</v>
      </c>
      <c r="BA347" s="6">
        <v>8891.1</v>
      </c>
      <c r="BB347" s="6">
        <v>2.04</v>
      </c>
      <c r="BC347" s="6">
        <v>1.03</v>
      </c>
      <c r="BD347" s="6">
        <v>0.36</v>
      </c>
      <c r="BE347" s="6">
        <v>0.06</v>
      </c>
      <c r="BF347" s="6">
        <v>20.221</v>
      </c>
      <c r="BG347" s="6">
        <v>13.385999999999999</v>
      </c>
      <c r="BH347" s="6">
        <v>140.04</v>
      </c>
      <c r="BI347" s="6">
        <v>579.20000000000005</v>
      </c>
      <c r="BJ347" s="6">
        <v>0.6</v>
      </c>
      <c r="BK347" s="6">
        <v>0</v>
      </c>
      <c r="BL347" s="6">
        <v>0</v>
      </c>
      <c r="BM347" s="6">
        <v>573</v>
      </c>
      <c r="BN347" s="6">
        <v>24</v>
      </c>
      <c r="BO347" s="6">
        <v>0</v>
      </c>
      <c r="BP347" s="6">
        <v>98.399999999999935</v>
      </c>
    </row>
    <row r="348" spans="1:68" ht="12.5">
      <c r="A348" s="5">
        <v>41965</v>
      </c>
      <c r="B348" s="6">
        <v>2824.1</v>
      </c>
      <c r="C348" s="6">
        <v>1496.1</v>
      </c>
      <c r="D348" s="6">
        <v>4997</v>
      </c>
      <c r="E348" s="6"/>
      <c r="F348" s="6"/>
      <c r="G348" s="6"/>
      <c r="H348" s="6">
        <v>6.2</v>
      </c>
      <c r="I348" s="6">
        <v>3.8</v>
      </c>
      <c r="J348" s="6">
        <v>247355.6</v>
      </c>
      <c r="K348" s="6">
        <v>107159.6</v>
      </c>
      <c r="L348" s="6">
        <v>35044</v>
      </c>
      <c r="M348" s="6">
        <v>12.4</v>
      </c>
      <c r="N348" s="6">
        <v>20.2</v>
      </c>
      <c r="O348" s="6">
        <v>13893.8</v>
      </c>
      <c r="P348" s="6">
        <v>6451.1</v>
      </c>
      <c r="Q348" s="6">
        <v>169697</v>
      </c>
      <c r="R348" s="6">
        <v>136330.5</v>
      </c>
      <c r="S348" s="6">
        <v>86124.6</v>
      </c>
      <c r="T348" s="6">
        <v>73206.600000000006</v>
      </c>
      <c r="U348" s="6">
        <v>93289.3</v>
      </c>
      <c r="V348" s="6">
        <v>63291</v>
      </c>
      <c r="W348" s="6">
        <v>10008.200000000001</v>
      </c>
      <c r="X348" s="6">
        <v>7394.8</v>
      </c>
      <c r="Y348" s="6">
        <v>841705.5</v>
      </c>
      <c r="Z348" s="6">
        <v>438536</v>
      </c>
      <c r="AA348" s="6">
        <v>1416338.4</v>
      </c>
      <c r="AB348" s="6">
        <v>139562.4</v>
      </c>
      <c r="AC348" s="6">
        <v>306.7</v>
      </c>
      <c r="AD348" s="6">
        <v>16067</v>
      </c>
      <c r="AE348" s="6">
        <v>205551</v>
      </c>
      <c r="AF348" s="6">
        <v>111482.2</v>
      </c>
      <c r="AG348" s="6">
        <v>1419803.6</v>
      </c>
      <c r="AH348" s="6">
        <v>139818.79999999999</v>
      </c>
      <c r="AI348" s="6">
        <v>1047.5</v>
      </c>
      <c r="AJ348" s="6">
        <v>2514</v>
      </c>
      <c r="AK348" s="6">
        <v>13989.6</v>
      </c>
      <c r="AL348" s="6">
        <v>10562.7</v>
      </c>
      <c r="AM348" s="6">
        <v>52803.3</v>
      </c>
      <c r="AN348" s="6">
        <v>41344.400000000001</v>
      </c>
      <c r="AO348" s="6">
        <v>15523.8</v>
      </c>
      <c r="AP348" s="6">
        <v>12590.9</v>
      </c>
      <c r="AQ348" s="6">
        <v>23628.799999999999</v>
      </c>
      <c r="AR348" s="6">
        <v>9361.5</v>
      </c>
      <c r="AS348" s="6">
        <v>8.6</v>
      </c>
      <c r="AT348" s="6">
        <v>13.5</v>
      </c>
      <c r="AU348" s="7"/>
      <c r="AV348" s="7"/>
      <c r="AW348" s="6">
        <v>60091.4</v>
      </c>
      <c r="AX348" s="6">
        <v>28528</v>
      </c>
      <c r="AY348" s="6">
        <v>56471.6</v>
      </c>
      <c r="AZ348" s="6">
        <v>25386.6</v>
      </c>
      <c r="BA348" s="6">
        <v>8915.1</v>
      </c>
      <c r="BB348" s="6">
        <v>2.04</v>
      </c>
      <c r="BC348" s="6">
        <v>1.03</v>
      </c>
      <c r="BD348" s="6">
        <v>0.36</v>
      </c>
      <c r="BE348" s="6">
        <v>0.06</v>
      </c>
      <c r="BF348" s="6">
        <v>20.221</v>
      </c>
      <c r="BG348" s="6">
        <v>13.385999999999999</v>
      </c>
      <c r="BH348" s="6">
        <v>140.04</v>
      </c>
      <c r="BI348" s="6">
        <v>581.5</v>
      </c>
      <c r="BJ348" s="6">
        <v>0.6</v>
      </c>
      <c r="BK348" s="6">
        <v>0</v>
      </c>
      <c r="BL348" s="6">
        <v>0</v>
      </c>
      <c r="BM348" s="6">
        <v>753</v>
      </c>
      <c r="BN348" s="6">
        <v>24</v>
      </c>
      <c r="BO348" s="6">
        <v>0</v>
      </c>
      <c r="BP348" s="6">
        <v>96.8</v>
      </c>
    </row>
    <row r="349" spans="1:68" ht="12.5">
      <c r="A349" s="5">
        <v>41966</v>
      </c>
      <c r="B349" s="6">
        <v>2824.1</v>
      </c>
      <c r="C349" s="6">
        <v>1496.1</v>
      </c>
      <c r="D349" s="6">
        <v>4997</v>
      </c>
      <c r="E349" s="6"/>
      <c r="F349" s="6"/>
      <c r="G349" s="6"/>
      <c r="H349" s="6">
        <v>6.2</v>
      </c>
      <c r="I349" s="6">
        <v>3.8</v>
      </c>
      <c r="J349" s="6">
        <v>247617.5</v>
      </c>
      <c r="K349" s="6">
        <v>107271.8</v>
      </c>
      <c r="L349" s="6">
        <v>35068</v>
      </c>
      <c r="M349" s="6">
        <v>12.4</v>
      </c>
      <c r="N349" s="6">
        <v>20.2</v>
      </c>
      <c r="O349" s="6">
        <v>13893.8</v>
      </c>
      <c r="P349" s="6">
        <v>6451.1</v>
      </c>
      <c r="Q349" s="6">
        <v>169728.3</v>
      </c>
      <c r="R349" s="6">
        <v>136355.79999999999</v>
      </c>
      <c r="S349" s="6">
        <v>86143.8</v>
      </c>
      <c r="T349" s="6">
        <v>73220.7</v>
      </c>
      <c r="U349" s="6">
        <v>93310.2</v>
      </c>
      <c r="V349" s="6">
        <v>63305</v>
      </c>
      <c r="W349" s="6">
        <v>10014</v>
      </c>
      <c r="X349" s="6">
        <v>7399</v>
      </c>
      <c r="Y349" s="6">
        <v>842016.3</v>
      </c>
      <c r="Z349" s="6">
        <v>438693</v>
      </c>
      <c r="AA349" s="6">
        <v>1416651</v>
      </c>
      <c r="AB349" s="6">
        <v>139586.4</v>
      </c>
      <c r="AC349" s="6">
        <v>306.7</v>
      </c>
      <c r="AD349" s="6">
        <v>16067</v>
      </c>
      <c r="AE349" s="6">
        <v>205771.3</v>
      </c>
      <c r="AF349" s="6">
        <v>111596</v>
      </c>
      <c r="AG349" s="6">
        <v>1420026</v>
      </c>
      <c r="AH349" s="6">
        <v>139842.79999999999</v>
      </c>
      <c r="AI349" s="6">
        <v>1047.5</v>
      </c>
      <c r="AJ349" s="6">
        <v>2514</v>
      </c>
      <c r="AK349" s="6">
        <v>13989.6</v>
      </c>
      <c r="AL349" s="6">
        <v>10562.7</v>
      </c>
      <c r="AM349" s="6">
        <v>52813.8</v>
      </c>
      <c r="AN349" s="6">
        <v>41351.9</v>
      </c>
      <c r="AO349" s="6">
        <v>15541</v>
      </c>
      <c r="AP349" s="6">
        <v>12605</v>
      </c>
      <c r="AQ349" s="6">
        <v>23652.2</v>
      </c>
      <c r="AR349" s="6">
        <v>9370.9</v>
      </c>
      <c r="AS349" s="6">
        <v>8.6</v>
      </c>
      <c r="AT349" s="6">
        <v>13.5</v>
      </c>
      <c r="AU349" s="7"/>
      <c r="AV349" s="7"/>
      <c r="AW349" s="6">
        <v>60227.3</v>
      </c>
      <c r="AX349" s="6">
        <v>28592.6</v>
      </c>
      <c r="AY349" s="6">
        <v>56600.3</v>
      </c>
      <c r="AZ349" s="6">
        <v>25443.9</v>
      </c>
      <c r="BA349" s="6">
        <v>8939.1</v>
      </c>
      <c r="BB349" s="6">
        <v>2.04</v>
      </c>
      <c r="BC349" s="6">
        <v>1.03</v>
      </c>
      <c r="BD349" s="6">
        <v>0.36</v>
      </c>
      <c r="BE349" s="6">
        <v>0.06</v>
      </c>
      <c r="BF349" s="6">
        <v>20.221</v>
      </c>
      <c r="BG349" s="6">
        <v>13.385999999999999</v>
      </c>
      <c r="BH349" s="6">
        <v>140.04</v>
      </c>
      <c r="BI349" s="6">
        <v>582.70000000000005</v>
      </c>
      <c r="BJ349" s="6">
        <v>0.6</v>
      </c>
      <c r="BK349" s="6">
        <v>0</v>
      </c>
      <c r="BL349" s="6">
        <v>0</v>
      </c>
      <c r="BM349" s="6">
        <v>741</v>
      </c>
      <c r="BN349" s="6">
        <v>23.58</v>
      </c>
      <c r="BO349" s="6">
        <v>0</v>
      </c>
      <c r="BP349" s="6">
        <v>96.668000000000006</v>
      </c>
    </row>
    <row r="350" spans="1:68" ht="12.5">
      <c r="A350" s="5">
        <v>41967</v>
      </c>
      <c r="B350" s="6">
        <v>2824.8</v>
      </c>
      <c r="C350" s="6">
        <v>1496.5</v>
      </c>
      <c r="D350" s="6">
        <v>4998.1000000000004</v>
      </c>
      <c r="E350" s="6"/>
      <c r="F350" s="6"/>
      <c r="G350" s="6"/>
      <c r="H350" s="6">
        <v>6.2</v>
      </c>
      <c r="I350" s="6">
        <v>3.8</v>
      </c>
      <c r="J350" s="6">
        <v>247879</v>
      </c>
      <c r="K350" s="6">
        <v>107384</v>
      </c>
      <c r="L350" s="6">
        <v>35092</v>
      </c>
      <c r="M350" s="6">
        <v>12.4</v>
      </c>
      <c r="N350" s="6">
        <v>20.2</v>
      </c>
      <c r="O350" s="6">
        <v>13893.8</v>
      </c>
      <c r="P350" s="6">
        <v>6451.1</v>
      </c>
      <c r="Q350" s="6">
        <v>169759.2</v>
      </c>
      <c r="R350" s="6">
        <v>136380.79999999999</v>
      </c>
      <c r="S350" s="6">
        <v>86163</v>
      </c>
      <c r="T350" s="6">
        <v>73234.899999999994</v>
      </c>
      <c r="U350" s="6">
        <v>93331</v>
      </c>
      <c r="V350" s="6">
        <v>63318.8</v>
      </c>
      <c r="W350" s="6">
        <v>10019.799999999999</v>
      </c>
      <c r="X350" s="6">
        <v>7403.3</v>
      </c>
      <c r="Y350" s="6">
        <v>842325.2</v>
      </c>
      <c r="Z350" s="6">
        <v>438849.4</v>
      </c>
      <c r="AA350" s="6">
        <v>1416961</v>
      </c>
      <c r="AB350" s="6">
        <v>139610.4</v>
      </c>
      <c r="AC350" s="6">
        <v>306.7</v>
      </c>
      <c r="AD350" s="6">
        <v>16067</v>
      </c>
      <c r="AE350" s="6">
        <v>205991.6</v>
      </c>
      <c r="AF350" s="6">
        <v>111709.3</v>
      </c>
      <c r="AG350" s="6">
        <v>1420248.3</v>
      </c>
      <c r="AH350" s="6">
        <v>139866.79999999999</v>
      </c>
      <c r="AI350" s="6">
        <v>1047.5</v>
      </c>
      <c r="AJ350" s="6">
        <v>2514</v>
      </c>
      <c r="AK350" s="6">
        <v>13989.6</v>
      </c>
      <c r="AL350" s="6">
        <v>10562.7</v>
      </c>
      <c r="AM350" s="6">
        <v>52824.800000000003</v>
      </c>
      <c r="AN350" s="6">
        <v>41359.699999999997</v>
      </c>
      <c r="AO350" s="6">
        <v>15558.3</v>
      </c>
      <c r="AP350" s="6">
        <v>12619.2</v>
      </c>
      <c r="AQ350" s="6">
        <v>23673</v>
      </c>
      <c r="AR350" s="6">
        <v>9379.1</v>
      </c>
      <c r="AS350" s="6">
        <v>8.6</v>
      </c>
      <c r="AT350" s="6">
        <v>13.5</v>
      </c>
      <c r="AU350" s="7"/>
      <c r="AV350" s="7"/>
      <c r="AW350" s="6">
        <v>60363.6</v>
      </c>
      <c r="AX350" s="6">
        <v>28657.200000000001</v>
      </c>
      <c r="AY350" s="6">
        <v>56730.6</v>
      </c>
      <c r="AZ350" s="6">
        <v>25501.9</v>
      </c>
      <c r="BA350" s="6">
        <v>8963.1</v>
      </c>
      <c r="BB350" s="6">
        <v>2.04</v>
      </c>
      <c r="BC350" s="6">
        <v>1.03</v>
      </c>
      <c r="BD350" s="6">
        <v>0.36</v>
      </c>
      <c r="BE350" s="6">
        <v>0.06</v>
      </c>
      <c r="BF350" s="6">
        <v>20.221</v>
      </c>
      <c r="BG350" s="6">
        <v>13.385999999999999</v>
      </c>
      <c r="BH350" s="6">
        <v>140.04</v>
      </c>
      <c r="BI350" s="6">
        <v>583.5</v>
      </c>
      <c r="BJ350" s="6">
        <v>0.6</v>
      </c>
      <c r="BK350" s="6">
        <v>0</v>
      </c>
      <c r="BL350" s="6">
        <v>0</v>
      </c>
      <c r="BM350" s="6">
        <v>766</v>
      </c>
      <c r="BN350" s="6">
        <v>24</v>
      </c>
      <c r="BO350" s="6">
        <v>0</v>
      </c>
      <c r="BP350" s="6">
        <v>98.4</v>
      </c>
    </row>
    <row r="351" spans="1:68" ht="12.5">
      <c r="A351" s="5">
        <v>41968</v>
      </c>
      <c r="B351" s="6">
        <v>2824.8</v>
      </c>
      <c r="C351" s="6">
        <v>1496.5</v>
      </c>
      <c r="D351" s="6">
        <v>4998.1000000000004</v>
      </c>
      <c r="E351" s="6"/>
      <c r="F351" s="6"/>
      <c r="G351" s="6"/>
      <c r="H351" s="6">
        <v>6.2</v>
      </c>
      <c r="I351" s="6">
        <v>3.8</v>
      </c>
      <c r="J351" s="6">
        <v>248139.4</v>
      </c>
      <c r="K351" s="6">
        <v>107495.7</v>
      </c>
      <c r="L351" s="6">
        <v>35116</v>
      </c>
      <c r="M351" s="6">
        <v>12.4</v>
      </c>
      <c r="N351" s="6">
        <v>20.2</v>
      </c>
      <c r="O351" s="6">
        <v>13893.8</v>
      </c>
      <c r="P351" s="6">
        <v>6451.1</v>
      </c>
      <c r="Q351" s="6">
        <v>169790.3</v>
      </c>
      <c r="R351" s="6">
        <v>136406</v>
      </c>
      <c r="S351" s="6">
        <v>86183</v>
      </c>
      <c r="T351" s="6">
        <v>73249.5</v>
      </c>
      <c r="U351" s="6">
        <v>93352.4</v>
      </c>
      <c r="V351" s="6">
        <v>63332.9</v>
      </c>
      <c r="W351" s="6">
        <v>10025.6</v>
      </c>
      <c r="X351" s="6">
        <v>7407.6</v>
      </c>
      <c r="Y351" s="6">
        <v>842636.6</v>
      </c>
      <c r="Z351" s="6">
        <v>439005.5</v>
      </c>
      <c r="AA351" s="6">
        <v>1417273.3</v>
      </c>
      <c r="AB351" s="6">
        <v>139634.4</v>
      </c>
      <c r="AC351" s="6">
        <v>306.7</v>
      </c>
      <c r="AD351" s="6">
        <v>16067</v>
      </c>
      <c r="AE351" s="6">
        <v>206212</v>
      </c>
      <c r="AF351" s="6">
        <v>111824.2</v>
      </c>
      <c r="AG351" s="6">
        <v>1420470.7</v>
      </c>
      <c r="AH351" s="6">
        <v>139890.79999999999</v>
      </c>
      <c r="AI351" s="6">
        <v>1047.5</v>
      </c>
      <c r="AJ351" s="6">
        <v>2514</v>
      </c>
      <c r="AK351" s="6">
        <v>13989.6</v>
      </c>
      <c r="AL351" s="6">
        <v>10562.7</v>
      </c>
      <c r="AM351" s="6">
        <v>52835.3</v>
      </c>
      <c r="AN351" s="6">
        <v>41367.199999999997</v>
      </c>
      <c r="AO351" s="6">
        <v>15575.5</v>
      </c>
      <c r="AP351" s="6">
        <v>12633.2</v>
      </c>
      <c r="AQ351" s="6">
        <v>23697.9</v>
      </c>
      <c r="AR351" s="6">
        <v>9389</v>
      </c>
      <c r="AS351" s="6">
        <v>8.6</v>
      </c>
      <c r="AT351" s="6">
        <v>13.5</v>
      </c>
      <c r="AU351" s="7"/>
      <c r="AV351" s="7"/>
      <c r="AW351" s="6">
        <v>60498.400000000001</v>
      </c>
      <c r="AX351" s="6">
        <v>28721</v>
      </c>
      <c r="AY351" s="6">
        <v>56858.9</v>
      </c>
      <c r="AZ351" s="6">
        <v>25559.1</v>
      </c>
      <c r="BA351" s="6">
        <v>8987.1</v>
      </c>
      <c r="BB351" s="6">
        <v>2.04</v>
      </c>
      <c r="BC351" s="6">
        <v>1.03</v>
      </c>
      <c r="BD351" s="6">
        <v>0.36</v>
      </c>
      <c r="BE351" s="6">
        <v>0.06</v>
      </c>
      <c r="BF351" s="6">
        <v>20.221</v>
      </c>
      <c r="BG351" s="6">
        <v>13.385999999999999</v>
      </c>
      <c r="BH351" s="6">
        <v>140.04</v>
      </c>
      <c r="BI351" s="6">
        <v>583.5</v>
      </c>
      <c r="BJ351" s="6">
        <v>0.6</v>
      </c>
      <c r="BK351" s="6">
        <v>0</v>
      </c>
      <c r="BL351" s="6">
        <v>0</v>
      </c>
      <c r="BM351" s="6">
        <v>747</v>
      </c>
      <c r="BN351" s="6">
        <v>24</v>
      </c>
      <c r="BO351" s="6">
        <v>0</v>
      </c>
      <c r="BP351" s="6">
        <v>96</v>
      </c>
    </row>
    <row r="352" spans="1:68" ht="12.5">
      <c r="A352" s="5">
        <v>41969</v>
      </c>
      <c r="B352" s="6">
        <v>2824.8</v>
      </c>
      <c r="C352" s="6">
        <v>1496.5</v>
      </c>
      <c r="D352" s="6">
        <v>4998.1000000000004</v>
      </c>
      <c r="E352" s="6"/>
      <c r="F352" s="6"/>
      <c r="G352" s="6"/>
      <c r="H352" s="6">
        <v>6.2</v>
      </c>
      <c r="I352" s="6">
        <v>3.8</v>
      </c>
      <c r="J352" s="6">
        <v>248409.5</v>
      </c>
      <c r="K352" s="6">
        <v>107611.1</v>
      </c>
      <c r="L352" s="6">
        <v>35140</v>
      </c>
      <c r="M352" s="6">
        <v>12.4</v>
      </c>
      <c r="N352" s="6">
        <v>20.2</v>
      </c>
      <c r="O352" s="6">
        <v>13893.8</v>
      </c>
      <c r="P352" s="6">
        <v>6451.1</v>
      </c>
      <c r="Q352" s="6">
        <v>169821.5</v>
      </c>
      <c r="R352" s="6">
        <v>136431.5</v>
      </c>
      <c r="S352" s="6">
        <v>86202</v>
      </c>
      <c r="T352" s="6">
        <v>73263.8</v>
      </c>
      <c r="U352" s="6">
        <v>93374.399999999994</v>
      </c>
      <c r="V352" s="6">
        <v>63347.3</v>
      </c>
      <c r="W352" s="6">
        <v>10031.6</v>
      </c>
      <c r="X352" s="6">
        <v>7412</v>
      </c>
      <c r="Y352" s="6">
        <v>842952</v>
      </c>
      <c r="Z352" s="6">
        <v>439159</v>
      </c>
      <c r="AA352" s="6">
        <v>1417587.3</v>
      </c>
      <c r="AB352" s="6">
        <v>139658.4</v>
      </c>
      <c r="AC352" s="6">
        <v>306.7</v>
      </c>
      <c r="AD352" s="6">
        <v>16067</v>
      </c>
      <c r="AE352" s="6">
        <v>206433</v>
      </c>
      <c r="AF352" s="6">
        <v>111944.2</v>
      </c>
      <c r="AG352" s="6">
        <v>1420693</v>
      </c>
      <c r="AH352" s="6">
        <v>139914.79999999999</v>
      </c>
      <c r="AI352" s="6">
        <v>1047.5</v>
      </c>
      <c r="AJ352" s="6">
        <v>2514</v>
      </c>
      <c r="AK352" s="6">
        <v>13989.6</v>
      </c>
      <c r="AL352" s="6">
        <v>10562.7</v>
      </c>
      <c r="AM352" s="6">
        <v>52846.2</v>
      </c>
      <c r="AN352" s="6">
        <v>41375</v>
      </c>
      <c r="AO352" s="6">
        <v>15593</v>
      </c>
      <c r="AP352" s="6">
        <v>12647.6</v>
      </c>
      <c r="AQ352" s="6">
        <v>23716.6</v>
      </c>
      <c r="AR352" s="6">
        <v>9396.5</v>
      </c>
      <c r="AS352" s="6">
        <v>8.6</v>
      </c>
      <c r="AT352" s="6">
        <v>13.5</v>
      </c>
      <c r="AU352" s="7"/>
      <c r="AV352" s="7"/>
      <c r="AW352" s="6">
        <v>60633.8</v>
      </c>
      <c r="AX352" s="6">
        <v>28785.4</v>
      </c>
      <c r="AY352" s="6">
        <v>56988.2</v>
      </c>
      <c r="AZ352" s="6">
        <v>25616.799999999999</v>
      </c>
      <c r="BA352" s="6">
        <v>9011.1</v>
      </c>
      <c r="BB352" s="6">
        <v>2.04</v>
      </c>
      <c r="BC352" s="6">
        <v>1.03</v>
      </c>
      <c r="BD352" s="6">
        <v>0.36</v>
      </c>
      <c r="BE352" s="6">
        <v>0.06</v>
      </c>
      <c r="BF352" s="6">
        <v>20.221</v>
      </c>
      <c r="BG352" s="6">
        <v>13.385999999999999</v>
      </c>
      <c r="BH352" s="6">
        <v>140.04</v>
      </c>
      <c r="BI352" s="6">
        <v>583.5</v>
      </c>
      <c r="BJ352" s="6">
        <v>0.6</v>
      </c>
      <c r="BK352" s="6">
        <v>0</v>
      </c>
      <c r="BL352" s="6">
        <v>0</v>
      </c>
      <c r="BM352" s="6">
        <v>750</v>
      </c>
      <c r="BN352" s="6">
        <v>24</v>
      </c>
      <c r="BO352" s="6">
        <v>0</v>
      </c>
      <c r="BP352" s="6">
        <v>98.4</v>
      </c>
    </row>
    <row r="353" spans="1:68" ht="12.5">
      <c r="A353" s="5">
        <v>41970</v>
      </c>
      <c r="B353" s="6">
        <v>2824.8</v>
      </c>
      <c r="C353" s="6">
        <v>1496.5</v>
      </c>
      <c r="D353" s="6">
        <v>4998.1000000000004</v>
      </c>
      <c r="E353" s="6"/>
      <c r="F353" s="6"/>
      <c r="G353" s="6"/>
      <c r="H353" s="6">
        <v>6.2</v>
      </c>
      <c r="I353" s="6">
        <v>3.8</v>
      </c>
      <c r="J353" s="6">
        <v>248678</v>
      </c>
      <c r="K353" s="6">
        <v>107726.3</v>
      </c>
      <c r="L353" s="6">
        <v>35164</v>
      </c>
      <c r="M353" s="6">
        <v>12.4</v>
      </c>
      <c r="N353" s="6">
        <v>20.2</v>
      </c>
      <c r="O353" s="6">
        <v>13893.8</v>
      </c>
      <c r="P353" s="6">
        <v>6451.1</v>
      </c>
      <c r="Q353" s="6">
        <v>169852.79999999999</v>
      </c>
      <c r="R353" s="6">
        <v>136457</v>
      </c>
      <c r="S353" s="6">
        <v>86223</v>
      </c>
      <c r="T353" s="6">
        <v>73279.5</v>
      </c>
      <c r="U353" s="6">
        <v>93396</v>
      </c>
      <c r="V353" s="6">
        <v>63361.8</v>
      </c>
      <c r="W353" s="6">
        <v>10037.4</v>
      </c>
      <c r="X353" s="6">
        <v>7416.3</v>
      </c>
      <c r="Y353" s="6">
        <v>843272.7</v>
      </c>
      <c r="Z353" s="6">
        <v>439234</v>
      </c>
      <c r="AA353" s="6">
        <v>1417908.2</v>
      </c>
      <c r="AB353" s="6">
        <v>139682.4</v>
      </c>
      <c r="AC353" s="6">
        <v>306.7</v>
      </c>
      <c r="AD353" s="6">
        <v>16067</v>
      </c>
      <c r="AE353" s="6">
        <v>206653</v>
      </c>
      <c r="AF353" s="6">
        <v>112056</v>
      </c>
      <c r="AG353" s="6">
        <v>1420916</v>
      </c>
      <c r="AH353" s="6">
        <v>139938.79999999999</v>
      </c>
      <c r="AI353" s="6">
        <v>1047.5</v>
      </c>
      <c r="AJ353" s="6">
        <v>2514</v>
      </c>
      <c r="AK353" s="6">
        <v>13989.6</v>
      </c>
      <c r="AL353" s="6">
        <v>10562.7</v>
      </c>
      <c r="AM353" s="6">
        <v>52857.599999999999</v>
      </c>
      <c r="AN353" s="6">
        <v>41383.199999999997</v>
      </c>
      <c r="AO353" s="6">
        <v>15610.8</v>
      </c>
      <c r="AP353" s="6">
        <v>12662.1</v>
      </c>
      <c r="AQ353" s="6">
        <v>23739.5</v>
      </c>
      <c r="AR353" s="6">
        <v>9405.1</v>
      </c>
      <c r="AS353" s="6">
        <v>8.6</v>
      </c>
      <c r="AT353" s="6">
        <v>13.5</v>
      </c>
      <c r="AU353" s="7"/>
      <c r="AV353" s="7"/>
      <c r="AW353" s="6">
        <v>60768.7</v>
      </c>
      <c r="AX353" s="6">
        <v>28849.9</v>
      </c>
      <c r="AY353" s="6">
        <v>57116.4</v>
      </c>
      <c r="AZ353" s="6">
        <v>25674.1</v>
      </c>
      <c r="BA353" s="6">
        <v>9035.1</v>
      </c>
      <c r="BB353" s="6">
        <v>2.04</v>
      </c>
      <c r="BC353" s="6">
        <v>1.03</v>
      </c>
      <c r="BD353" s="6">
        <v>0.36</v>
      </c>
      <c r="BE353" s="6">
        <v>0.06</v>
      </c>
      <c r="BF353" s="6">
        <v>20.221</v>
      </c>
      <c r="BG353" s="6">
        <v>13.385999999999999</v>
      </c>
      <c r="BH353" s="6">
        <v>140.04</v>
      </c>
      <c r="BI353" s="6">
        <v>583.5</v>
      </c>
      <c r="BJ353" s="6">
        <v>0.6</v>
      </c>
      <c r="BK353" s="6">
        <v>0</v>
      </c>
      <c r="BL353" s="6">
        <v>0</v>
      </c>
      <c r="BM353" s="6">
        <v>750</v>
      </c>
      <c r="BN353" s="6">
        <v>24</v>
      </c>
      <c r="BO353" s="6">
        <v>0</v>
      </c>
      <c r="BP353" s="6">
        <v>98.4</v>
      </c>
    </row>
    <row r="354" spans="1:68" ht="12.5">
      <c r="A354" s="5">
        <v>41971</v>
      </c>
      <c r="B354" s="6">
        <v>2824.8</v>
      </c>
      <c r="C354" s="6">
        <v>1496.5</v>
      </c>
      <c r="D354" s="6">
        <v>4998.1000000000004</v>
      </c>
      <c r="E354" s="6"/>
      <c r="F354" s="6"/>
      <c r="G354" s="6"/>
      <c r="H354" s="6">
        <v>6.2</v>
      </c>
      <c r="I354" s="6">
        <v>3.8</v>
      </c>
      <c r="J354" s="6">
        <v>248940.3</v>
      </c>
      <c r="K354" s="6">
        <v>107898.7</v>
      </c>
      <c r="L354" s="6">
        <v>35188</v>
      </c>
      <c r="M354" s="6">
        <v>12.4</v>
      </c>
      <c r="N354" s="6">
        <v>20.2</v>
      </c>
      <c r="O354" s="6">
        <v>13893.8</v>
      </c>
      <c r="P354" s="6">
        <v>6451.2</v>
      </c>
      <c r="Q354" s="6">
        <v>169884.3</v>
      </c>
      <c r="R354" s="6">
        <v>136482.5</v>
      </c>
      <c r="S354" s="6">
        <v>86243.7</v>
      </c>
      <c r="T354" s="6">
        <v>73294.8</v>
      </c>
      <c r="U354" s="6">
        <v>93416.7</v>
      </c>
      <c r="V354" s="6">
        <v>63375.6</v>
      </c>
      <c r="W354" s="6">
        <v>10043.4</v>
      </c>
      <c r="X354" s="6">
        <v>7420.6</v>
      </c>
      <c r="Y354" s="6">
        <v>843586.5</v>
      </c>
      <c r="Z354" s="6">
        <v>439481.7</v>
      </c>
      <c r="AA354" s="6">
        <v>1418223.7</v>
      </c>
      <c r="AB354" s="6">
        <v>139706.4</v>
      </c>
      <c r="AC354" s="6">
        <v>306.7</v>
      </c>
      <c r="AD354" s="6">
        <v>16067</v>
      </c>
      <c r="AE354" s="6">
        <v>206872.6</v>
      </c>
      <c r="AF354" s="6">
        <v>112170.9</v>
      </c>
      <c r="AG354" s="6">
        <v>1421137.2</v>
      </c>
      <c r="AH354" s="6">
        <v>139962.79999999999</v>
      </c>
      <c r="AI354" s="6">
        <v>1047.5</v>
      </c>
      <c r="AJ354" s="6">
        <v>2514</v>
      </c>
      <c r="AK354" s="6">
        <v>13989.6</v>
      </c>
      <c r="AL354" s="6">
        <v>10562.7</v>
      </c>
      <c r="AM354" s="6">
        <v>52869.3</v>
      </c>
      <c r="AN354" s="6">
        <v>41391.5</v>
      </c>
      <c r="AO354" s="6">
        <v>15628.5</v>
      </c>
      <c r="AP354" s="6">
        <v>12676.5</v>
      </c>
      <c r="AQ354" s="6">
        <v>23762.400000000001</v>
      </c>
      <c r="AR354" s="6">
        <v>9414.4</v>
      </c>
      <c r="AS354" s="6">
        <v>8.6</v>
      </c>
      <c r="AT354" s="6">
        <v>13.5</v>
      </c>
      <c r="AU354" s="7"/>
      <c r="AV354" s="7"/>
      <c r="AW354" s="6">
        <v>60903.8</v>
      </c>
      <c r="AX354" s="6">
        <v>28913.9</v>
      </c>
      <c r="AY354" s="6">
        <v>57243.4</v>
      </c>
      <c r="AZ354" s="6">
        <v>25730.7</v>
      </c>
      <c r="BA354" s="6">
        <v>9059.1</v>
      </c>
      <c r="BB354" s="6">
        <v>2.04</v>
      </c>
      <c r="BC354" s="6">
        <v>1.03</v>
      </c>
      <c r="BD354" s="6">
        <v>0.36</v>
      </c>
      <c r="BE354" s="6">
        <v>0.06</v>
      </c>
      <c r="BF354" s="6">
        <v>20.221</v>
      </c>
      <c r="BG354" s="6">
        <v>13.385999999999999</v>
      </c>
      <c r="BH354" s="6">
        <v>140.04</v>
      </c>
      <c r="BI354" s="6">
        <v>583.5</v>
      </c>
      <c r="BJ354" s="6">
        <v>0.6</v>
      </c>
      <c r="BK354" s="6">
        <v>0</v>
      </c>
      <c r="BL354" s="6">
        <v>0</v>
      </c>
      <c r="BM354" s="6">
        <v>750</v>
      </c>
      <c r="BN354" s="6">
        <v>24</v>
      </c>
      <c r="BO354" s="6">
        <v>0</v>
      </c>
      <c r="BP354" s="6">
        <v>98.4</v>
      </c>
    </row>
    <row r="355" spans="1:68" ht="12.5">
      <c r="A355" s="5">
        <v>41972</v>
      </c>
      <c r="B355" s="6">
        <v>2824.8</v>
      </c>
      <c r="C355" s="6">
        <v>1496.5</v>
      </c>
      <c r="D355" s="6">
        <v>4998.1000000000004</v>
      </c>
      <c r="E355" s="6"/>
      <c r="F355" s="6"/>
      <c r="G355" s="6"/>
      <c r="H355" s="6">
        <v>6.2</v>
      </c>
      <c r="I355" s="6">
        <v>3.8</v>
      </c>
      <c r="J355" s="6">
        <v>249204</v>
      </c>
      <c r="K355" s="6">
        <v>107951.7</v>
      </c>
      <c r="L355" s="6">
        <v>35212</v>
      </c>
      <c r="M355" s="6">
        <v>12.4</v>
      </c>
      <c r="N355" s="6">
        <v>20.2</v>
      </c>
      <c r="O355" s="6">
        <v>13893.8</v>
      </c>
      <c r="P355" s="6">
        <v>6451.2</v>
      </c>
      <c r="Q355" s="6">
        <v>169916.2</v>
      </c>
      <c r="R355" s="6">
        <v>136508.29999999999</v>
      </c>
      <c r="S355" s="6">
        <v>86264.1</v>
      </c>
      <c r="T355" s="6">
        <v>73310.100000000006</v>
      </c>
      <c r="U355" s="6">
        <v>93437.4</v>
      </c>
      <c r="V355" s="6">
        <v>63389.4</v>
      </c>
      <c r="W355" s="6">
        <v>10049.299999999999</v>
      </c>
      <c r="X355" s="6">
        <v>7425</v>
      </c>
      <c r="Y355" s="6">
        <v>843901.8</v>
      </c>
      <c r="Z355" s="6">
        <v>439640.8</v>
      </c>
      <c r="AA355" s="6">
        <v>1418540.7</v>
      </c>
      <c r="AB355" s="6">
        <v>139730.4</v>
      </c>
      <c r="AC355" s="6">
        <v>306.7</v>
      </c>
      <c r="AD355" s="6">
        <v>16067</v>
      </c>
      <c r="AE355" s="6">
        <v>207094.9</v>
      </c>
      <c r="AF355" s="6">
        <v>112286.5</v>
      </c>
      <c r="AG355" s="6">
        <v>1421361.5</v>
      </c>
      <c r="AH355" s="6">
        <v>139986.79999999999</v>
      </c>
      <c r="AI355" s="6">
        <v>1047.5</v>
      </c>
      <c r="AJ355" s="6">
        <v>2514</v>
      </c>
      <c r="AK355" s="6">
        <v>13989.6</v>
      </c>
      <c r="AL355" s="6">
        <v>10562.7</v>
      </c>
      <c r="AM355" s="6">
        <v>52880.9</v>
      </c>
      <c r="AN355" s="6">
        <v>41399.800000000003</v>
      </c>
      <c r="AO355" s="6">
        <v>15646.4</v>
      </c>
      <c r="AP355" s="6">
        <v>12691.1</v>
      </c>
      <c r="AQ355" s="6">
        <v>23785</v>
      </c>
      <c r="AR355" s="6">
        <v>9423.4</v>
      </c>
      <c r="AS355" s="6">
        <v>8.6</v>
      </c>
      <c r="AT355" s="6">
        <v>13.5</v>
      </c>
      <c r="AU355" s="7"/>
      <c r="AV355" s="7"/>
      <c r="AW355" s="6">
        <v>61041.1</v>
      </c>
      <c r="AX355" s="6">
        <v>28979.1</v>
      </c>
      <c r="AY355" s="6">
        <v>57374.2</v>
      </c>
      <c r="AZ355" s="6">
        <v>25788.9</v>
      </c>
      <c r="BA355" s="6">
        <v>9083.1</v>
      </c>
      <c r="BB355" s="6">
        <v>2.04</v>
      </c>
      <c r="BC355" s="6">
        <v>1.03</v>
      </c>
      <c r="BD355" s="6">
        <v>0.36</v>
      </c>
      <c r="BE355" s="6">
        <v>0.06</v>
      </c>
      <c r="BF355" s="6">
        <v>20.221</v>
      </c>
      <c r="BG355" s="6">
        <v>13.385999999999999</v>
      </c>
      <c r="BH355" s="6">
        <v>140.04</v>
      </c>
      <c r="BI355" s="6">
        <v>583.5</v>
      </c>
      <c r="BJ355" s="6">
        <v>0.6</v>
      </c>
      <c r="BK355" s="6">
        <v>0</v>
      </c>
      <c r="BL355" s="6">
        <v>0</v>
      </c>
      <c r="BM355" s="6">
        <v>737</v>
      </c>
      <c r="BN355" s="6">
        <v>24</v>
      </c>
      <c r="BO355" s="6">
        <v>0</v>
      </c>
      <c r="BP355" s="6">
        <v>98.4</v>
      </c>
    </row>
    <row r="356" spans="1:68" ht="12.5">
      <c r="A356" s="5">
        <v>41973</v>
      </c>
      <c r="B356" s="6">
        <v>2824.8</v>
      </c>
      <c r="C356" s="6">
        <v>1496.5</v>
      </c>
      <c r="D356" s="6">
        <v>4998.1000000000004</v>
      </c>
      <c r="E356" s="6"/>
      <c r="F356" s="6"/>
      <c r="G356" s="6"/>
      <c r="H356" s="6">
        <v>6.2</v>
      </c>
      <c r="I356" s="6">
        <v>3.8</v>
      </c>
      <c r="J356" s="6">
        <v>249458.5</v>
      </c>
      <c r="K356" s="6">
        <v>108061.6</v>
      </c>
      <c r="L356" s="6">
        <v>35236</v>
      </c>
      <c r="M356" s="6">
        <v>12.4</v>
      </c>
      <c r="N356" s="6">
        <v>20.2</v>
      </c>
      <c r="O356" s="6">
        <v>13893.8</v>
      </c>
      <c r="P356" s="6">
        <v>6451.2</v>
      </c>
      <c r="Q356" s="6">
        <v>169947.7</v>
      </c>
      <c r="R356" s="6">
        <v>136534</v>
      </c>
      <c r="S356" s="6">
        <v>86285.4</v>
      </c>
      <c r="T356" s="6">
        <v>73325.7</v>
      </c>
      <c r="U356" s="6">
        <v>93457.9</v>
      </c>
      <c r="V356" s="6">
        <v>63403.199999999997</v>
      </c>
      <c r="W356" s="6">
        <v>10055.299999999999</v>
      </c>
      <c r="X356" s="6">
        <v>7429.4</v>
      </c>
      <c r="Y356" s="6">
        <v>844174.7</v>
      </c>
      <c r="Z356" s="6">
        <v>439776.2</v>
      </c>
      <c r="AA356" s="6">
        <v>1418814.6</v>
      </c>
      <c r="AB356" s="6">
        <v>139754.4</v>
      </c>
      <c r="AC356" s="6">
        <v>306.7</v>
      </c>
      <c r="AD356" s="6">
        <v>16067</v>
      </c>
      <c r="AE356" s="6">
        <v>207352.3</v>
      </c>
      <c r="AF356" s="6">
        <v>112423.6</v>
      </c>
      <c r="AG356" s="6">
        <v>1421420.5</v>
      </c>
      <c r="AH356" s="6">
        <v>140010.79999999999</v>
      </c>
      <c r="AI356" s="6">
        <v>1047.5</v>
      </c>
      <c r="AJ356" s="6">
        <v>2514</v>
      </c>
      <c r="AK356" s="6">
        <v>13989.6</v>
      </c>
      <c r="AL356" s="6">
        <v>10562.7</v>
      </c>
      <c r="AM356" s="6">
        <v>52892.3</v>
      </c>
      <c r="AN356" s="6">
        <v>41408</v>
      </c>
      <c r="AO356" s="6">
        <v>15664.1</v>
      </c>
      <c r="AP356" s="6">
        <v>12705.6</v>
      </c>
      <c r="AQ356" s="6">
        <v>23812.799999999999</v>
      </c>
      <c r="AR356" s="6">
        <v>9434.4</v>
      </c>
      <c r="AS356" s="6">
        <v>8.6</v>
      </c>
      <c r="AT356" s="6">
        <v>13.5</v>
      </c>
      <c r="AU356" s="7"/>
      <c r="AV356" s="7"/>
      <c r="AW356" s="6">
        <v>61175.6</v>
      </c>
      <c r="AX356" s="6">
        <v>29043.1</v>
      </c>
      <c r="AY356" s="6">
        <v>57502.400000000001</v>
      </c>
      <c r="AZ356" s="6">
        <v>25846</v>
      </c>
      <c r="BA356" s="6">
        <v>9107.1</v>
      </c>
      <c r="BB356" s="6">
        <v>2.04</v>
      </c>
      <c r="BC356" s="6">
        <v>1.03</v>
      </c>
      <c r="BD356" s="6">
        <v>0.36</v>
      </c>
      <c r="BE356" s="6">
        <v>0.06</v>
      </c>
      <c r="BF356" s="6">
        <v>20.221</v>
      </c>
      <c r="BG356" s="6">
        <v>13.385999999999999</v>
      </c>
      <c r="BH356" s="6">
        <v>140.04</v>
      </c>
      <c r="BI356" s="6">
        <v>583.5</v>
      </c>
      <c r="BJ356" s="6">
        <v>0.6</v>
      </c>
      <c r="BK356" s="6">
        <v>0</v>
      </c>
      <c r="BL356" s="6">
        <v>0</v>
      </c>
      <c r="BM356" s="6">
        <v>735</v>
      </c>
      <c r="BN356" s="6">
        <v>24</v>
      </c>
      <c r="BO356" s="6">
        <v>0</v>
      </c>
      <c r="BP356" s="6">
        <v>98.4</v>
      </c>
    </row>
    <row r="357" spans="1:68" ht="13">
      <c r="A357" s="17"/>
      <c r="B357" s="18"/>
      <c r="C357" s="18"/>
      <c r="D357" s="18"/>
      <c r="E357" s="18"/>
      <c r="F357" s="18"/>
      <c r="G357" s="18"/>
      <c r="H357" s="18"/>
      <c r="I357" s="18"/>
      <c r="J357" s="38"/>
      <c r="K357" s="38"/>
      <c r="L357" s="38"/>
      <c r="M357" s="18"/>
      <c r="N357" s="18"/>
      <c r="O357" s="18"/>
      <c r="P357" s="18"/>
      <c r="Q357" s="18"/>
      <c r="R357" s="18"/>
      <c r="S357" s="18"/>
      <c r="T357" s="22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41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</row>
    <row r="358" spans="1:68" ht="12.5">
      <c r="A358" s="5">
        <v>41973</v>
      </c>
      <c r="B358" s="6">
        <v>2824.8</v>
      </c>
      <c r="C358" s="6">
        <v>1496.5</v>
      </c>
      <c r="D358" s="6">
        <v>4998.1000000000004</v>
      </c>
      <c r="E358" s="6"/>
      <c r="F358" s="6"/>
      <c r="G358" s="6"/>
      <c r="H358" s="6">
        <v>6.2</v>
      </c>
      <c r="I358" s="6">
        <v>3.8</v>
      </c>
      <c r="J358" s="6">
        <v>249458.5</v>
      </c>
      <c r="K358" s="6">
        <v>108061.6</v>
      </c>
      <c r="L358" s="6">
        <v>35236</v>
      </c>
      <c r="M358" s="6">
        <v>12.4</v>
      </c>
      <c r="N358" s="6">
        <v>20.2</v>
      </c>
      <c r="O358" s="6">
        <v>13893.8</v>
      </c>
      <c r="P358" s="6">
        <v>6451.2</v>
      </c>
      <c r="Q358" s="6">
        <v>169947.7</v>
      </c>
      <c r="R358" s="6">
        <v>136534</v>
      </c>
      <c r="S358" s="6">
        <v>86285.4</v>
      </c>
      <c r="T358" s="6">
        <v>73325.7</v>
      </c>
      <c r="U358" s="6">
        <v>93457.9</v>
      </c>
      <c r="V358" s="6">
        <v>63403.199999999997</v>
      </c>
      <c r="W358" s="6">
        <v>10055.299999999999</v>
      </c>
      <c r="X358" s="6">
        <v>7429.4</v>
      </c>
      <c r="Y358" s="6">
        <v>844174.7</v>
      </c>
      <c r="Z358" s="6">
        <v>439776.2</v>
      </c>
      <c r="AA358" s="6">
        <v>1418814.6</v>
      </c>
      <c r="AB358" s="6">
        <v>139754.4</v>
      </c>
      <c r="AC358" s="6">
        <v>306.7</v>
      </c>
      <c r="AD358" s="6">
        <v>16067</v>
      </c>
      <c r="AE358" s="6">
        <v>207352.3</v>
      </c>
      <c r="AF358" s="6">
        <v>112423.6</v>
      </c>
      <c r="AG358" s="6">
        <v>1421420.5</v>
      </c>
      <c r="AH358" s="6">
        <v>140010.79999999999</v>
      </c>
      <c r="AI358" s="6">
        <v>1047.5</v>
      </c>
      <c r="AJ358" s="6">
        <v>2514</v>
      </c>
      <c r="AK358" s="6">
        <v>13989.6</v>
      </c>
      <c r="AL358" s="6">
        <v>10562.7</v>
      </c>
      <c r="AM358" s="6">
        <v>52892.3</v>
      </c>
      <c r="AN358" s="6">
        <v>41408</v>
      </c>
      <c r="AO358" s="6">
        <v>15664.1</v>
      </c>
      <c r="AP358" s="6">
        <v>12705.6</v>
      </c>
      <c r="AQ358" s="6">
        <v>23812.799999999999</v>
      </c>
      <c r="AR358" s="6">
        <v>9434.4</v>
      </c>
      <c r="AS358" s="6">
        <v>8.6</v>
      </c>
      <c r="AT358" s="6">
        <v>13.5</v>
      </c>
      <c r="AU358" s="7"/>
      <c r="AV358" s="7"/>
      <c r="AW358" s="6">
        <v>61175.6</v>
      </c>
      <c r="AX358" s="6">
        <v>29043.1</v>
      </c>
      <c r="AY358" s="6">
        <v>57502.400000000001</v>
      </c>
      <c r="AZ358" s="6">
        <v>25846</v>
      </c>
      <c r="BA358" s="6">
        <v>9107.1</v>
      </c>
      <c r="BB358" s="6">
        <v>2.04</v>
      </c>
      <c r="BC358" s="6">
        <v>1.03</v>
      </c>
      <c r="BD358" s="6">
        <v>0.36</v>
      </c>
      <c r="BE358" s="6">
        <v>0.06</v>
      </c>
      <c r="BF358" s="6">
        <v>20.221</v>
      </c>
      <c r="BG358" s="6">
        <v>13.385999999999999</v>
      </c>
      <c r="BH358" s="6">
        <v>140.04</v>
      </c>
      <c r="BI358" s="6">
        <v>583.5</v>
      </c>
      <c r="BJ358" s="6">
        <v>0.6</v>
      </c>
      <c r="BK358" s="6">
        <v>0</v>
      </c>
      <c r="BL358" s="6">
        <v>0</v>
      </c>
      <c r="BM358" s="6">
        <v>735</v>
      </c>
      <c r="BN358" s="6">
        <v>24</v>
      </c>
      <c r="BO358" s="6">
        <v>0</v>
      </c>
      <c r="BP358" s="6">
        <v>98.4</v>
      </c>
    </row>
    <row r="359" spans="1:68" ht="12.5">
      <c r="A359" s="5">
        <v>41974</v>
      </c>
      <c r="B359" s="6">
        <v>2824.8</v>
      </c>
      <c r="C359" s="6">
        <v>1496.5</v>
      </c>
      <c r="D359" s="6">
        <v>4998.1000000000004</v>
      </c>
      <c r="E359" s="6"/>
      <c r="F359" s="6"/>
      <c r="G359" s="6"/>
      <c r="H359" s="6">
        <v>6.2</v>
      </c>
      <c r="I359" s="6">
        <v>3.8</v>
      </c>
      <c r="J359" s="6">
        <v>249728.3</v>
      </c>
      <c r="K359" s="6">
        <v>108177.1</v>
      </c>
      <c r="L359" s="6">
        <v>35260</v>
      </c>
      <c r="M359" s="6">
        <v>12.4</v>
      </c>
      <c r="N359" s="6">
        <v>20.2</v>
      </c>
      <c r="O359" s="6">
        <v>13893.8</v>
      </c>
      <c r="P359" s="6">
        <v>6451.2</v>
      </c>
      <c r="Q359" s="6">
        <v>169979.5</v>
      </c>
      <c r="R359" s="6">
        <v>136559.79999999999</v>
      </c>
      <c r="S359" s="6">
        <v>86305.7</v>
      </c>
      <c r="T359" s="6">
        <v>73340.800000000003</v>
      </c>
      <c r="U359" s="6">
        <v>93478.5</v>
      </c>
      <c r="V359" s="6">
        <v>63417</v>
      </c>
      <c r="W359" s="6">
        <v>10061.200000000001</v>
      </c>
      <c r="X359" s="6">
        <v>7433.8</v>
      </c>
      <c r="Y359" s="6">
        <v>844394.1</v>
      </c>
      <c r="Z359" s="6">
        <v>439880.9</v>
      </c>
      <c r="AA359" s="6">
        <v>1419035</v>
      </c>
      <c r="AB359" s="6">
        <v>139778.4</v>
      </c>
      <c r="AC359" s="6">
        <v>306.7</v>
      </c>
      <c r="AD359" s="6">
        <v>16067</v>
      </c>
      <c r="AE359" s="6">
        <v>207674.1</v>
      </c>
      <c r="AF359" s="6">
        <v>112595.6</v>
      </c>
      <c r="AG359" s="6">
        <v>1421943.5</v>
      </c>
      <c r="AH359" s="6">
        <v>140034.79999999999</v>
      </c>
      <c r="AI359" s="6">
        <v>1047.5</v>
      </c>
      <c r="AJ359" s="6">
        <v>2514</v>
      </c>
      <c r="AK359" s="6">
        <v>13989.6</v>
      </c>
      <c r="AL359" s="6">
        <v>10562.7</v>
      </c>
      <c r="AM359" s="6">
        <v>52903.7</v>
      </c>
      <c r="AN359" s="6">
        <v>41416.1</v>
      </c>
      <c r="AO359" s="6">
        <v>15681.9</v>
      </c>
      <c r="AP359" s="6">
        <v>12720.1</v>
      </c>
      <c r="AQ359" s="6">
        <v>23836.5</v>
      </c>
      <c r="AR359" s="6">
        <v>9443.7999999999993</v>
      </c>
      <c r="AS359" s="6">
        <v>8.6</v>
      </c>
      <c r="AT359" s="6">
        <v>13.5</v>
      </c>
      <c r="AU359" s="7"/>
      <c r="AV359" s="7"/>
      <c r="AW359" s="6">
        <v>61310.8</v>
      </c>
      <c r="AX359" s="6">
        <v>29107.4</v>
      </c>
      <c r="AY359" s="6">
        <v>57631.6</v>
      </c>
      <c r="AZ359" s="6">
        <v>25903.9</v>
      </c>
      <c r="BA359" s="6">
        <v>9131.1</v>
      </c>
      <c r="BB359" s="6">
        <v>2.04</v>
      </c>
      <c r="BC359" s="6">
        <v>1.03</v>
      </c>
      <c r="BD359" s="6">
        <v>0.36</v>
      </c>
      <c r="BE359" s="6">
        <v>0.06</v>
      </c>
      <c r="BF359" s="6">
        <v>20.221</v>
      </c>
      <c r="BG359" s="6">
        <v>13.385999999999999</v>
      </c>
      <c r="BH359" s="6">
        <v>140.04</v>
      </c>
      <c r="BI359" s="6">
        <v>583.5</v>
      </c>
      <c r="BJ359" s="6">
        <v>0.6</v>
      </c>
      <c r="BK359" s="6">
        <v>0</v>
      </c>
      <c r="BL359" s="6">
        <v>0</v>
      </c>
      <c r="BM359" s="6">
        <v>737</v>
      </c>
      <c r="BN359" s="6">
        <v>24</v>
      </c>
      <c r="BO359" s="6">
        <v>0</v>
      </c>
      <c r="BP359" s="6">
        <v>98.4</v>
      </c>
    </row>
    <row r="360" spans="1:68" ht="12.5">
      <c r="A360" s="5">
        <v>41975</v>
      </c>
      <c r="B360" s="6">
        <v>2825.3</v>
      </c>
      <c r="C360" s="6">
        <v>1496.8</v>
      </c>
      <c r="D360" s="6">
        <v>4999</v>
      </c>
      <c r="E360" s="6"/>
      <c r="F360" s="6"/>
      <c r="G360" s="6"/>
      <c r="H360" s="6">
        <v>6.2</v>
      </c>
      <c r="I360" s="6">
        <v>3.8</v>
      </c>
      <c r="J360" s="6">
        <v>249991.4</v>
      </c>
      <c r="K360" s="6">
        <v>108290</v>
      </c>
      <c r="L360" s="6">
        <v>35284</v>
      </c>
      <c r="M360" s="6">
        <v>12.4</v>
      </c>
      <c r="N360" s="6">
        <v>20.2</v>
      </c>
      <c r="O360" s="6">
        <v>13893.8</v>
      </c>
      <c r="P360" s="6">
        <v>6451.2</v>
      </c>
      <c r="Q360" s="6">
        <v>170011.1</v>
      </c>
      <c r="R360" s="6">
        <v>136585.4</v>
      </c>
      <c r="S360" s="6">
        <v>86325.3</v>
      </c>
      <c r="T360" s="6">
        <v>73355.399999999994</v>
      </c>
      <c r="U360" s="6">
        <v>93498.9</v>
      </c>
      <c r="V360" s="6">
        <v>63430.6</v>
      </c>
      <c r="W360" s="6">
        <v>10067.200000000001</v>
      </c>
      <c r="X360" s="6">
        <v>7438.2</v>
      </c>
      <c r="Y360" s="6">
        <v>844612.9</v>
      </c>
      <c r="Z360" s="6">
        <v>439987.3</v>
      </c>
      <c r="AA360" s="6">
        <v>1419256.5</v>
      </c>
      <c r="AB360" s="6">
        <v>139802.4</v>
      </c>
      <c r="AC360" s="6">
        <v>306.7</v>
      </c>
      <c r="AD360" s="6">
        <v>16067</v>
      </c>
      <c r="AE360" s="6">
        <v>207986.9</v>
      </c>
      <c r="AF360" s="6">
        <v>112761.5</v>
      </c>
      <c r="AG360" s="6">
        <v>1422257.6</v>
      </c>
      <c r="AH360" s="6">
        <v>140058.79999999999</v>
      </c>
      <c r="AI360" s="6">
        <v>1047.5</v>
      </c>
      <c r="AJ360" s="6">
        <v>2514</v>
      </c>
      <c r="AK360" s="6">
        <v>13989.6</v>
      </c>
      <c r="AL360" s="6">
        <v>10562.7</v>
      </c>
      <c r="AM360" s="6">
        <v>52915.4</v>
      </c>
      <c r="AN360" s="6">
        <v>41424.400000000001</v>
      </c>
      <c r="AO360" s="6">
        <v>15699.6</v>
      </c>
      <c r="AP360" s="6">
        <v>12734.6</v>
      </c>
      <c r="AQ360" s="6">
        <v>23857.9</v>
      </c>
      <c r="AR360" s="6">
        <v>9452.4</v>
      </c>
      <c r="AS360" s="6">
        <v>8.6</v>
      </c>
      <c r="AT360" s="6">
        <v>13.5</v>
      </c>
      <c r="AU360" s="7"/>
      <c r="AV360" s="7"/>
      <c r="AW360" s="6">
        <v>61445.5</v>
      </c>
      <c r="AX360" s="6">
        <v>29171.3</v>
      </c>
      <c r="AY360" s="6">
        <v>57759.5</v>
      </c>
      <c r="AZ360" s="6">
        <v>25960.9</v>
      </c>
      <c r="BA360" s="6">
        <v>9155.1</v>
      </c>
      <c r="BB360" s="6">
        <v>2.04</v>
      </c>
      <c r="BC360" s="6">
        <v>1.03</v>
      </c>
      <c r="BD360" s="6">
        <v>0.36</v>
      </c>
      <c r="BE360" s="6">
        <v>0.06</v>
      </c>
      <c r="BF360" s="6">
        <v>20.221</v>
      </c>
      <c r="BG360" s="6">
        <v>13.385999999999999</v>
      </c>
      <c r="BH360" s="6">
        <v>140.04</v>
      </c>
      <c r="BI360" s="6">
        <v>583.5</v>
      </c>
      <c r="BJ360" s="6">
        <v>0.6</v>
      </c>
      <c r="BK360" s="6">
        <v>0</v>
      </c>
      <c r="BL360" s="6">
        <v>0</v>
      </c>
      <c r="BM360" s="6">
        <v>746</v>
      </c>
      <c r="BN360" s="6">
        <v>24</v>
      </c>
      <c r="BO360" s="6">
        <v>0</v>
      </c>
      <c r="BP360" s="6">
        <v>98.4</v>
      </c>
    </row>
    <row r="361" spans="1:68" ht="12.5">
      <c r="A361" s="5">
        <v>41976</v>
      </c>
      <c r="B361" s="6">
        <v>2825.3</v>
      </c>
      <c r="C361" s="6">
        <v>1496.8</v>
      </c>
      <c r="D361" s="6">
        <v>4999</v>
      </c>
      <c r="E361" s="6"/>
      <c r="F361" s="6"/>
      <c r="G361" s="6"/>
      <c r="H361" s="6">
        <v>6.2</v>
      </c>
      <c r="I361" s="6">
        <v>3.8</v>
      </c>
      <c r="J361" s="6">
        <v>250260.6</v>
      </c>
      <c r="K361" s="6">
        <v>108405</v>
      </c>
      <c r="L361" s="6">
        <v>35308</v>
      </c>
      <c r="M361" s="6">
        <v>12.4</v>
      </c>
      <c r="N361" s="6">
        <v>20.2</v>
      </c>
      <c r="O361" s="6">
        <v>13893.8</v>
      </c>
      <c r="P361" s="6">
        <v>6451.2</v>
      </c>
      <c r="Q361" s="6">
        <v>170042.6</v>
      </c>
      <c r="R361" s="6">
        <v>136611.1</v>
      </c>
      <c r="S361" s="6">
        <v>86344.7</v>
      </c>
      <c r="T361" s="6">
        <v>73369.8</v>
      </c>
      <c r="U361" s="6">
        <v>93520</v>
      </c>
      <c r="V361" s="6">
        <v>63444.7</v>
      </c>
      <c r="W361" s="6">
        <v>10073.299999999999</v>
      </c>
      <c r="X361" s="6">
        <v>7442.6</v>
      </c>
      <c r="Y361" s="6">
        <v>844831.8</v>
      </c>
      <c r="Z361" s="6">
        <v>440098.6</v>
      </c>
      <c r="AA361" s="6">
        <v>1419677.5</v>
      </c>
      <c r="AB361" s="6">
        <v>139826.4</v>
      </c>
      <c r="AC361" s="6">
        <v>306.7</v>
      </c>
      <c r="AD361" s="6">
        <v>16067</v>
      </c>
      <c r="AE361" s="6">
        <v>208306.5</v>
      </c>
      <c r="AF361" s="6">
        <v>112924.7</v>
      </c>
      <c r="AG361" s="6">
        <v>1422578.6</v>
      </c>
      <c r="AH361" s="6">
        <v>140082.79999999999</v>
      </c>
      <c r="AI361" s="6">
        <v>1047.5</v>
      </c>
      <c r="AJ361" s="6">
        <v>2514</v>
      </c>
      <c r="AK361" s="6">
        <v>13989.6</v>
      </c>
      <c r="AL361" s="6">
        <v>10562.7</v>
      </c>
      <c r="AM361" s="6">
        <v>52926.1</v>
      </c>
      <c r="AN361" s="6">
        <v>41432</v>
      </c>
      <c r="AO361" s="6">
        <v>15717.3</v>
      </c>
      <c r="AP361" s="6">
        <v>12749</v>
      </c>
      <c r="AQ361" s="6">
        <v>23881.200000000001</v>
      </c>
      <c r="AR361" s="6">
        <v>9461.9</v>
      </c>
      <c r="AS361" s="6">
        <v>8.6</v>
      </c>
      <c r="AT361" s="6">
        <v>13.5</v>
      </c>
      <c r="AU361" s="7"/>
      <c r="AV361" s="7"/>
      <c r="AW361" s="6">
        <v>61580</v>
      </c>
      <c r="AX361" s="6">
        <v>29235</v>
      </c>
      <c r="AY361" s="6">
        <v>57886.9</v>
      </c>
      <c r="AZ361" s="6">
        <v>26017.9</v>
      </c>
      <c r="BA361" s="6">
        <v>9179.1</v>
      </c>
      <c r="BB361" s="6">
        <v>2.04</v>
      </c>
      <c r="BC361" s="6">
        <v>1.03</v>
      </c>
      <c r="BD361" s="6">
        <v>0.36</v>
      </c>
      <c r="BE361" s="6">
        <v>0.06</v>
      </c>
      <c r="BF361" s="6">
        <v>20.221</v>
      </c>
      <c r="BG361" s="6">
        <v>13.385999999999999</v>
      </c>
      <c r="BH361" s="6">
        <v>140.04</v>
      </c>
      <c r="BI361" s="6">
        <v>583.5</v>
      </c>
      <c r="BJ361" s="6">
        <v>0.6</v>
      </c>
      <c r="BK361" s="6">
        <v>0</v>
      </c>
      <c r="BL361" s="6">
        <v>0</v>
      </c>
      <c r="BM361" s="6">
        <v>739</v>
      </c>
      <c r="BN361" s="6">
        <v>24</v>
      </c>
      <c r="BO361" s="6">
        <v>0</v>
      </c>
      <c r="BP361" s="6">
        <v>98.4</v>
      </c>
    </row>
    <row r="362" spans="1:68" ht="12.5">
      <c r="A362" s="5">
        <v>41977</v>
      </c>
      <c r="B362" s="6">
        <v>2825.3</v>
      </c>
      <c r="C362" s="6">
        <v>1496.8</v>
      </c>
      <c r="D362" s="6">
        <v>4999</v>
      </c>
      <c r="E362" s="6"/>
      <c r="F362" s="6"/>
      <c r="G362" s="6"/>
      <c r="H362" s="6">
        <v>6.2</v>
      </c>
      <c r="I362" s="6">
        <v>3.8</v>
      </c>
      <c r="J362" s="6">
        <v>250527.4</v>
      </c>
      <c r="K362" s="6">
        <v>108519.3</v>
      </c>
      <c r="L362" s="6">
        <v>35332</v>
      </c>
      <c r="M362" s="6">
        <v>12.4</v>
      </c>
      <c r="N362" s="6">
        <v>20.2</v>
      </c>
      <c r="O362" s="6">
        <v>13893.8</v>
      </c>
      <c r="P362" s="6">
        <v>6451.2</v>
      </c>
      <c r="Q362" s="6">
        <v>170074.1</v>
      </c>
      <c r="R362" s="6">
        <v>136636.70000000001</v>
      </c>
      <c r="S362" s="6">
        <v>86361.9</v>
      </c>
      <c r="T362" s="6">
        <v>73382.8</v>
      </c>
      <c r="U362" s="6">
        <v>93540.9</v>
      </c>
      <c r="V362" s="6">
        <v>63458.7</v>
      </c>
      <c r="W362" s="6">
        <v>10079.4</v>
      </c>
      <c r="X362" s="6">
        <v>7447.1</v>
      </c>
      <c r="Y362" s="6">
        <v>845052.3</v>
      </c>
      <c r="Z362" s="6">
        <v>440206.8</v>
      </c>
      <c r="AA362" s="6">
        <v>1419699.8</v>
      </c>
      <c r="AB362" s="6">
        <v>139850.4</v>
      </c>
      <c r="AC362" s="6">
        <v>307.39999999999998</v>
      </c>
      <c r="AD362" s="6">
        <v>16952</v>
      </c>
      <c r="AE362" s="6">
        <v>208614.9</v>
      </c>
      <c r="AF362" s="6">
        <v>113085.6</v>
      </c>
      <c r="AG362" s="6">
        <v>1422888.5</v>
      </c>
      <c r="AH362" s="6">
        <v>140106.79999999999</v>
      </c>
      <c r="AI362" s="6">
        <v>1047.5</v>
      </c>
      <c r="AJ362" s="6">
        <v>2514</v>
      </c>
      <c r="AK362" s="6">
        <v>13989.6</v>
      </c>
      <c r="AL362" s="6">
        <v>10562.7</v>
      </c>
      <c r="AM362" s="6">
        <v>52934.9</v>
      </c>
      <c r="AN362" s="6">
        <v>41438.1</v>
      </c>
      <c r="AO362" s="6">
        <v>15735.1</v>
      </c>
      <c r="AP362" s="6">
        <v>12763.5</v>
      </c>
      <c r="AQ362" s="6">
        <v>23898.400000000001</v>
      </c>
      <c r="AR362" s="6">
        <v>9468.7000000000007</v>
      </c>
      <c r="AS362" s="6">
        <v>8.6</v>
      </c>
      <c r="AT362" s="6">
        <v>13.5</v>
      </c>
      <c r="AU362" s="7"/>
      <c r="AV362" s="7"/>
      <c r="AW362" s="6">
        <v>61717.2</v>
      </c>
      <c r="AX362" s="6">
        <v>29299.8</v>
      </c>
      <c r="AY362" s="6">
        <v>58018.6</v>
      </c>
      <c r="AZ362" s="6">
        <v>26076.6</v>
      </c>
      <c r="BA362" s="6">
        <v>9203.1</v>
      </c>
      <c r="BB362" s="6">
        <v>2.04</v>
      </c>
      <c r="BC362" s="6">
        <v>1.03</v>
      </c>
      <c r="BD362" s="6">
        <v>0.36</v>
      </c>
      <c r="BE362" s="6">
        <v>0.06</v>
      </c>
      <c r="BF362" s="6">
        <v>20.221</v>
      </c>
      <c r="BG362" s="6">
        <v>13.385999999999999</v>
      </c>
      <c r="BH362" s="6">
        <v>140.04</v>
      </c>
      <c r="BI362" s="6">
        <v>583.5</v>
      </c>
      <c r="BJ362" s="6">
        <v>0.6</v>
      </c>
      <c r="BK362" s="6">
        <v>0</v>
      </c>
      <c r="BL362" s="6">
        <v>0</v>
      </c>
      <c r="BM362" s="6">
        <v>742</v>
      </c>
      <c r="BN362" s="6">
        <v>24</v>
      </c>
      <c r="BO362" s="6">
        <v>0</v>
      </c>
      <c r="BP362" s="6">
        <v>98.4</v>
      </c>
    </row>
    <row r="363" spans="1:68" ht="12.5">
      <c r="A363" s="5">
        <v>41978</v>
      </c>
      <c r="B363" s="6">
        <v>2825.9</v>
      </c>
      <c r="C363" s="6">
        <v>1497.1</v>
      </c>
      <c r="D363" s="6">
        <v>5000</v>
      </c>
      <c r="E363" s="6"/>
      <c r="F363" s="6"/>
      <c r="G363" s="6"/>
      <c r="H363" s="6">
        <v>6.2</v>
      </c>
      <c r="I363" s="6">
        <v>3.8</v>
      </c>
      <c r="J363" s="6">
        <v>250794</v>
      </c>
      <c r="K363" s="6">
        <v>108633.3</v>
      </c>
      <c r="L363" s="6">
        <v>35356</v>
      </c>
      <c r="M363" s="6">
        <v>12.4</v>
      </c>
      <c r="N363" s="6">
        <v>20.2</v>
      </c>
      <c r="O363" s="6">
        <v>13893.8</v>
      </c>
      <c r="P363" s="6">
        <v>6451.2</v>
      </c>
      <c r="Q363" s="6">
        <v>170105.7</v>
      </c>
      <c r="R363" s="6">
        <v>136662.39999999999</v>
      </c>
      <c r="S363" s="6">
        <v>86381.2</v>
      </c>
      <c r="T363" s="6">
        <v>73396.7</v>
      </c>
      <c r="U363" s="6">
        <v>93561.3</v>
      </c>
      <c r="V363" s="6">
        <v>63472.4</v>
      </c>
      <c r="W363" s="6">
        <v>10085.5</v>
      </c>
      <c r="X363" s="6">
        <v>7451.6</v>
      </c>
      <c r="Y363" s="6">
        <v>845275</v>
      </c>
      <c r="Z363" s="6">
        <v>440320.3</v>
      </c>
      <c r="AA363" s="6">
        <v>1419924.4</v>
      </c>
      <c r="AB363" s="6">
        <v>139874.4</v>
      </c>
      <c r="AC363" s="6">
        <v>307.39999999999998</v>
      </c>
      <c r="AD363" s="6">
        <v>16952</v>
      </c>
      <c r="AE363" s="6">
        <v>208934</v>
      </c>
      <c r="AF363" s="6">
        <v>113246.6</v>
      </c>
      <c r="AG363" s="6">
        <v>1423208.6</v>
      </c>
      <c r="AH363" s="6">
        <v>140130.79999999999</v>
      </c>
      <c r="AI363" s="6">
        <v>1047.5</v>
      </c>
      <c r="AJ363" s="6">
        <v>2514</v>
      </c>
      <c r="AK363" s="6">
        <v>13989.6</v>
      </c>
      <c r="AL363" s="6">
        <v>10562.7</v>
      </c>
      <c r="AM363" s="6">
        <v>52944.6</v>
      </c>
      <c r="AN363" s="6">
        <v>41444.800000000003</v>
      </c>
      <c r="AO363" s="6">
        <v>15752.9</v>
      </c>
      <c r="AP363" s="6">
        <v>12778</v>
      </c>
      <c r="AQ363" s="6">
        <v>23927.200000000001</v>
      </c>
      <c r="AR363" s="6">
        <v>9479.9</v>
      </c>
      <c r="AS363" s="6">
        <v>8.6</v>
      </c>
      <c r="AT363" s="6">
        <v>13.5</v>
      </c>
      <c r="AU363" s="7"/>
      <c r="AV363" s="7"/>
      <c r="AW363" s="6">
        <v>61853.4</v>
      </c>
      <c r="AX363" s="6">
        <v>29364.3</v>
      </c>
      <c r="AY363" s="6">
        <v>58146.8</v>
      </c>
      <c r="AZ363" s="6">
        <v>26133.7</v>
      </c>
      <c r="BA363" s="6">
        <v>9227.1</v>
      </c>
      <c r="BB363" s="6">
        <v>2.04</v>
      </c>
      <c r="BC363" s="6">
        <v>1.03</v>
      </c>
      <c r="BD363" s="6">
        <v>0.36</v>
      </c>
      <c r="BE363" s="6">
        <v>0.06</v>
      </c>
      <c r="BF363" s="6">
        <v>20.398</v>
      </c>
      <c r="BG363" s="6">
        <v>13.513</v>
      </c>
      <c r="BH363" s="6">
        <v>141.1</v>
      </c>
      <c r="BI363" s="6">
        <v>583.5</v>
      </c>
      <c r="BJ363" s="6">
        <v>0.6</v>
      </c>
      <c r="BK363" s="6">
        <v>0</v>
      </c>
      <c r="BL363" s="6">
        <v>0</v>
      </c>
      <c r="BM363" s="6">
        <v>739.4</v>
      </c>
      <c r="BN363" s="6">
        <v>24</v>
      </c>
      <c r="BO363" s="6">
        <v>0</v>
      </c>
      <c r="BP363" s="6">
        <v>98.4</v>
      </c>
    </row>
    <row r="364" spans="1:68" ht="12.5">
      <c r="A364" s="5">
        <v>41979</v>
      </c>
      <c r="B364" s="6">
        <v>2825.9</v>
      </c>
      <c r="C364" s="6">
        <v>1497.1</v>
      </c>
      <c r="D364" s="6">
        <v>5000</v>
      </c>
      <c r="E364" s="6"/>
      <c r="F364" s="6"/>
      <c r="G364" s="6"/>
      <c r="H364" s="6">
        <v>6.2</v>
      </c>
      <c r="I364" s="6">
        <v>3.8</v>
      </c>
      <c r="J364" s="6">
        <v>251049.9</v>
      </c>
      <c r="K364" s="6">
        <v>108743.3</v>
      </c>
      <c r="L364" s="6">
        <v>35380</v>
      </c>
      <c r="M364" s="6">
        <v>12.4</v>
      </c>
      <c r="N364" s="6">
        <v>20.2</v>
      </c>
      <c r="O364" s="6">
        <v>13893.8</v>
      </c>
      <c r="P364" s="6">
        <v>6451.2</v>
      </c>
      <c r="Q364" s="6">
        <v>170137.3</v>
      </c>
      <c r="R364" s="6">
        <v>136687.9</v>
      </c>
      <c r="S364" s="6">
        <v>86397.9</v>
      </c>
      <c r="T364" s="6">
        <v>73409.100000000006</v>
      </c>
      <c r="U364" s="6">
        <v>93581.6</v>
      </c>
      <c r="V364" s="6">
        <v>63486.3</v>
      </c>
      <c r="W364" s="6">
        <v>10091.299999999999</v>
      </c>
      <c r="X364" s="6">
        <v>7455.9</v>
      </c>
      <c r="Y364" s="6">
        <v>845497.5</v>
      </c>
      <c r="Z364" s="6">
        <v>440427.9</v>
      </c>
      <c r="AA364" s="6">
        <v>1420147.6</v>
      </c>
      <c r="AB364" s="6">
        <v>139898.4</v>
      </c>
      <c r="AC364" s="6">
        <v>307.39999999999998</v>
      </c>
      <c r="AD364" s="6">
        <v>16952</v>
      </c>
      <c r="AE364" s="6">
        <v>209228.9</v>
      </c>
      <c r="AF364" s="6">
        <v>113402.1</v>
      </c>
      <c r="AG364" s="6">
        <v>1423505.2</v>
      </c>
      <c r="AH364" s="6">
        <v>140154.79999999999</v>
      </c>
      <c r="AI364" s="6">
        <v>1047.5</v>
      </c>
      <c r="AJ364" s="6">
        <v>2514</v>
      </c>
      <c r="AK364" s="6">
        <v>13989.6</v>
      </c>
      <c r="AL364" s="6">
        <v>10562.7</v>
      </c>
      <c r="AM364" s="6">
        <v>52952.2</v>
      </c>
      <c r="AN364" s="6">
        <v>41450</v>
      </c>
      <c r="AO364" s="6">
        <v>15770.6</v>
      </c>
      <c r="AP364" s="6">
        <v>12792.4</v>
      </c>
      <c r="AQ364" s="6">
        <v>23947.599999999999</v>
      </c>
      <c r="AR364" s="6">
        <v>9488</v>
      </c>
      <c r="AS364" s="6">
        <v>8.6</v>
      </c>
      <c r="AT364" s="6">
        <v>13.5</v>
      </c>
      <c r="AU364" s="7"/>
      <c r="AV364" s="7"/>
      <c r="AW364" s="6">
        <v>61989.1</v>
      </c>
      <c r="AX364" s="6">
        <v>29428.5</v>
      </c>
      <c r="AY364" s="6">
        <v>58275.9</v>
      </c>
      <c r="AZ364" s="6">
        <v>26191.200000000001</v>
      </c>
      <c r="BA364" s="6">
        <v>9251.1</v>
      </c>
      <c r="BB364" s="6">
        <v>2.04</v>
      </c>
      <c r="BC364" s="6">
        <v>1.03</v>
      </c>
      <c r="BD364" s="6">
        <v>0.36</v>
      </c>
      <c r="BE364" s="6">
        <v>0.06</v>
      </c>
      <c r="BF364" s="6">
        <v>20.398</v>
      </c>
      <c r="BG364" s="6">
        <v>13.513</v>
      </c>
      <c r="BH364" s="6">
        <v>141.1</v>
      </c>
      <c r="BI364" s="6">
        <v>583.5</v>
      </c>
      <c r="BJ364" s="6">
        <v>0.6</v>
      </c>
      <c r="BK364" s="6">
        <v>0</v>
      </c>
      <c r="BL364" s="6">
        <v>0</v>
      </c>
      <c r="BM364" s="6">
        <v>781.5</v>
      </c>
      <c r="BN364" s="6">
        <v>24</v>
      </c>
      <c r="BO364" s="6">
        <v>0</v>
      </c>
      <c r="BP364" s="6">
        <v>98.4</v>
      </c>
    </row>
    <row r="365" spans="1:68" ht="12.5">
      <c r="A365" s="5">
        <v>41980</v>
      </c>
      <c r="B365" s="6">
        <v>2825.9</v>
      </c>
      <c r="C365" s="6">
        <v>1497.1</v>
      </c>
      <c r="D365" s="6">
        <v>5000</v>
      </c>
      <c r="E365" s="6"/>
      <c r="F365" s="6"/>
      <c r="G365" s="6"/>
      <c r="H365" s="6">
        <v>6.2</v>
      </c>
      <c r="I365" s="6">
        <v>3.8</v>
      </c>
      <c r="J365" s="6">
        <v>251307.3</v>
      </c>
      <c r="K365" s="6">
        <v>108854</v>
      </c>
      <c r="L365" s="6">
        <v>35404</v>
      </c>
      <c r="M365" s="6">
        <v>12.4</v>
      </c>
      <c r="N365" s="6">
        <v>20.2</v>
      </c>
      <c r="O365" s="6">
        <v>13893.8</v>
      </c>
      <c r="P365" s="6">
        <v>6451.2</v>
      </c>
      <c r="Q365" s="6">
        <v>170168.9</v>
      </c>
      <c r="R365" s="6">
        <v>136713.60000000001</v>
      </c>
      <c r="S365" s="6">
        <v>86415</v>
      </c>
      <c r="T365" s="6">
        <v>73421.7</v>
      </c>
      <c r="U365" s="6">
        <v>93601.7</v>
      </c>
      <c r="V365" s="6">
        <v>63499.8</v>
      </c>
      <c r="W365" s="6">
        <v>10097.1</v>
      </c>
      <c r="X365" s="6">
        <v>7460.1</v>
      </c>
      <c r="Y365" s="6">
        <v>845718.3</v>
      </c>
      <c r="Z365" s="6">
        <v>440535.8</v>
      </c>
      <c r="AA365" s="6">
        <v>1420372.1</v>
      </c>
      <c r="AB365" s="6">
        <v>139922.4</v>
      </c>
      <c r="AC365" s="6">
        <v>307.39999999999998</v>
      </c>
      <c r="AD365" s="6">
        <v>16952</v>
      </c>
      <c r="AE365" s="6">
        <v>209524.8</v>
      </c>
      <c r="AF365" s="6">
        <v>113558.39999999999</v>
      </c>
      <c r="AG365" s="6">
        <v>1423802.9</v>
      </c>
      <c r="AH365" s="6">
        <v>140178.79999999999</v>
      </c>
      <c r="AI365" s="6">
        <v>1047.5</v>
      </c>
      <c r="AJ365" s="6">
        <v>2514</v>
      </c>
      <c r="AK365" s="6">
        <v>13989.6</v>
      </c>
      <c r="AL365" s="6">
        <v>10562.7</v>
      </c>
      <c r="AM365" s="6">
        <v>52960.6</v>
      </c>
      <c r="AN365" s="6">
        <v>41455.800000000003</v>
      </c>
      <c r="AO365" s="6">
        <v>15788.4</v>
      </c>
      <c r="AP365" s="6">
        <v>12806.8</v>
      </c>
      <c r="AQ365" s="6">
        <v>23967.7</v>
      </c>
      <c r="AR365" s="6">
        <v>9495.4</v>
      </c>
      <c r="AS365" s="6">
        <v>8.6</v>
      </c>
      <c r="AT365" s="6">
        <v>13.5</v>
      </c>
      <c r="AU365" s="7"/>
      <c r="AV365" s="7"/>
      <c r="AW365" s="6">
        <v>62124.4</v>
      </c>
      <c r="AX365" s="6">
        <v>29492.7</v>
      </c>
      <c r="AY365" s="6">
        <v>58405.599999999999</v>
      </c>
      <c r="AZ365" s="6">
        <v>26249.1</v>
      </c>
      <c r="BA365" s="6">
        <v>9275.1</v>
      </c>
      <c r="BB365" s="6">
        <v>2.04</v>
      </c>
      <c r="BC365" s="6">
        <v>1.03</v>
      </c>
      <c r="BD365" s="6">
        <v>0.36</v>
      </c>
      <c r="BE365" s="6">
        <v>0.06</v>
      </c>
      <c r="BF365" s="6">
        <v>20.398</v>
      </c>
      <c r="BG365" s="6">
        <v>13.513</v>
      </c>
      <c r="BH365" s="6">
        <v>141.1</v>
      </c>
      <c r="BI365" s="6">
        <v>583.5</v>
      </c>
      <c r="BJ365" s="6">
        <v>0.6</v>
      </c>
      <c r="BK365" s="6">
        <v>0</v>
      </c>
      <c r="BL365" s="6">
        <v>0</v>
      </c>
      <c r="BM365" s="6">
        <v>742</v>
      </c>
      <c r="BN365" s="6">
        <v>24</v>
      </c>
      <c r="BO365" s="6">
        <v>0</v>
      </c>
      <c r="BP365" s="6">
        <v>98.4</v>
      </c>
    </row>
    <row r="366" spans="1:68" ht="12.5">
      <c r="A366" s="5">
        <v>41981</v>
      </c>
      <c r="B366" s="6">
        <v>2825.9</v>
      </c>
      <c r="C366" s="6">
        <v>1497.1</v>
      </c>
      <c r="D366" s="6">
        <v>5000</v>
      </c>
      <c r="E366" s="6"/>
      <c r="F366" s="6"/>
      <c r="G366" s="6"/>
      <c r="H366" s="6">
        <v>6.2</v>
      </c>
      <c r="I366" s="6">
        <v>3.8</v>
      </c>
      <c r="J366" s="6">
        <v>251565.9</v>
      </c>
      <c r="K366" s="6">
        <v>108965.2</v>
      </c>
      <c r="L366" s="6">
        <v>35428</v>
      </c>
      <c r="M366" s="6">
        <v>12.4</v>
      </c>
      <c r="N366" s="6">
        <v>20.2</v>
      </c>
      <c r="O366" s="6">
        <v>13893.8</v>
      </c>
      <c r="P366" s="6">
        <v>6451.2</v>
      </c>
      <c r="Q366" s="6">
        <v>170200.5</v>
      </c>
      <c r="R366" s="6">
        <v>136739.20000000001</v>
      </c>
      <c r="S366" s="6">
        <v>86432.5</v>
      </c>
      <c r="T366" s="6">
        <v>73434.600000000006</v>
      </c>
      <c r="U366" s="6">
        <v>93622.2</v>
      </c>
      <c r="V366" s="6">
        <v>63513.4</v>
      </c>
      <c r="W366" s="6">
        <v>10103.1</v>
      </c>
      <c r="X366" s="6">
        <v>7464.5</v>
      </c>
      <c r="Y366" s="6">
        <v>845940.7</v>
      </c>
      <c r="Z366" s="6">
        <v>440645.5</v>
      </c>
      <c r="AA366" s="6">
        <v>1420596.7</v>
      </c>
      <c r="AB366" s="6">
        <v>139946.4</v>
      </c>
      <c r="AC366" s="6">
        <v>307.39999999999998</v>
      </c>
      <c r="AD366" s="6">
        <v>16952</v>
      </c>
      <c r="AE366" s="6">
        <v>209826.9</v>
      </c>
      <c r="AF366" s="6">
        <v>113716.2</v>
      </c>
      <c r="AG366" s="6">
        <v>1424106.2</v>
      </c>
      <c r="AH366" s="6">
        <v>140202.79999999999</v>
      </c>
      <c r="AI366" s="6">
        <v>1047.5</v>
      </c>
      <c r="AJ366" s="6">
        <v>2514</v>
      </c>
      <c r="AK366" s="6">
        <v>13989.6</v>
      </c>
      <c r="AL366" s="6">
        <v>10562.7</v>
      </c>
      <c r="AM366" s="6">
        <v>52970.2</v>
      </c>
      <c r="AN366" s="6">
        <v>41462.5</v>
      </c>
      <c r="AO366" s="6">
        <v>15806.1</v>
      </c>
      <c r="AP366" s="6">
        <v>12821.2</v>
      </c>
      <c r="AQ366" s="6">
        <v>23989.7</v>
      </c>
      <c r="AR366" s="6">
        <v>9504.1</v>
      </c>
      <c r="AS366" s="6">
        <v>8.6</v>
      </c>
      <c r="AT366" s="6">
        <v>13.5</v>
      </c>
      <c r="AU366" s="7"/>
      <c r="AV366" s="7"/>
      <c r="AW366" s="6">
        <v>62260.6</v>
      </c>
      <c r="AX366" s="6">
        <v>29557.3</v>
      </c>
      <c r="AY366" s="6">
        <v>58534.7</v>
      </c>
      <c r="AZ366" s="6">
        <v>26306.6</v>
      </c>
      <c r="BA366" s="6">
        <v>9299.1</v>
      </c>
      <c r="BB366" s="6">
        <v>2.04</v>
      </c>
      <c r="BC366" s="6">
        <v>1.03</v>
      </c>
      <c r="BD366" s="6">
        <v>0.36</v>
      </c>
      <c r="BE366" s="6">
        <v>0.06</v>
      </c>
      <c r="BF366" s="6">
        <v>20.398</v>
      </c>
      <c r="BG366" s="6">
        <v>13.513</v>
      </c>
      <c r="BH366" s="6">
        <v>141.1</v>
      </c>
      <c r="BI366" s="6">
        <v>584.20000000000005</v>
      </c>
      <c r="BJ366" s="6">
        <v>0.6</v>
      </c>
      <c r="BK366" s="6">
        <v>0</v>
      </c>
      <c r="BL366" s="6">
        <v>0</v>
      </c>
      <c r="BM366" s="6">
        <v>756.3</v>
      </c>
      <c r="BN366" s="6">
        <v>24</v>
      </c>
      <c r="BO366" s="6">
        <v>0</v>
      </c>
      <c r="BP366" s="6">
        <v>98.4</v>
      </c>
    </row>
    <row r="367" spans="1:68" ht="12.5">
      <c r="A367" s="5">
        <v>41982</v>
      </c>
      <c r="B367" s="6">
        <v>2826.2</v>
      </c>
      <c r="C367" s="6">
        <v>1497.3</v>
      </c>
      <c r="D367" s="6">
        <v>5000.6000000000004</v>
      </c>
      <c r="E367" s="6"/>
      <c r="F367" s="6"/>
      <c r="G367" s="6"/>
      <c r="H367" s="6">
        <v>6.2</v>
      </c>
      <c r="I367" s="6">
        <v>3.8</v>
      </c>
      <c r="J367" s="6">
        <v>251824.1</v>
      </c>
      <c r="K367" s="6">
        <v>109076.2</v>
      </c>
      <c r="L367" s="6">
        <v>35452</v>
      </c>
      <c r="M367" s="6">
        <v>12.4</v>
      </c>
      <c r="N367" s="6">
        <v>20.2</v>
      </c>
      <c r="O367" s="6">
        <v>13893.8</v>
      </c>
      <c r="P367" s="6">
        <v>6451.2</v>
      </c>
      <c r="Q367" s="6">
        <v>170231.9</v>
      </c>
      <c r="R367" s="6">
        <v>136764.79999999999</v>
      </c>
      <c r="S367" s="6">
        <v>86450.6</v>
      </c>
      <c r="T367" s="6">
        <v>73447.7</v>
      </c>
      <c r="U367" s="6">
        <v>93643.1</v>
      </c>
      <c r="V367" s="6">
        <v>63527.3</v>
      </c>
      <c r="W367" s="6">
        <v>10109.1</v>
      </c>
      <c r="X367" s="6">
        <v>7469</v>
      </c>
      <c r="Y367" s="6">
        <v>846163</v>
      </c>
      <c r="Z367" s="6">
        <v>440755.8</v>
      </c>
      <c r="AA367" s="6">
        <v>1420821.1</v>
      </c>
      <c r="AB367" s="6">
        <v>139970.4</v>
      </c>
      <c r="AC367" s="6">
        <v>307.39999999999998</v>
      </c>
      <c r="AD367" s="6">
        <v>16952</v>
      </c>
      <c r="AE367" s="6">
        <v>210133.5</v>
      </c>
      <c r="AF367" s="6">
        <v>113874.6</v>
      </c>
      <c r="AG367" s="6">
        <v>1424414.1</v>
      </c>
      <c r="AH367" s="6">
        <v>140226.79999999999</v>
      </c>
      <c r="AI367" s="6">
        <v>1047.5</v>
      </c>
      <c r="AJ367" s="6">
        <v>2514</v>
      </c>
      <c r="AK367" s="6">
        <v>13989.6</v>
      </c>
      <c r="AL367" s="6">
        <v>10562.7</v>
      </c>
      <c r="AM367" s="6">
        <v>52977.8</v>
      </c>
      <c r="AN367" s="6">
        <v>41467.599999999999</v>
      </c>
      <c r="AO367" s="6">
        <v>15824.2</v>
      </c>
      <c r="AP367" s="6">
        <v>12835.9</v>
      </c>
      <c r="AQ367" s="6">
        <v>24016.799999999999</v>
      </c>
      <c r="AR367" s="6">
        <v>9515</v>
      </c>
      <c r="AS367" s="6">
        <v>8.6</v>
      </c>
      <c r="AT367" s="6">
        <v>13.5</v>
      </c>
      <c r="AU367" s="7"/>
      <c r="AV367" s="7"/>
      <c r="AW367" s="6">
        <v>62397</v>
      </c>
      <c r="AX367" s="6">
        <v>29621.9</v>
      </c>
      <c r="AY367" s="6">
        <v>58664.3</v>
      </c>
      <c r="AZ367" s="6">
        <v>26364.2</v>
      </c>
      <c r="BA367" s="6">
        <v>9323.1</v>
      </c>
      <c r="BB367" s="6">
        <v>2.04</v>
      </c>
      <c r="BC367" s="6">
        <v>1.03</v>
      </c>
      <c r="BD367" s="6">
        <v>0.36</v>
      </c>
      <c r="BE367" s="6">
        <v>0.06</v>
      </c>
      <c r="BF367" s="6">
        <v>20.398</v>
      </c>
      <c r="BG367" s="6">
        <v>13.513</v>
      </c>
      <c r="BH367" s="6">
        <v>141.1</v>
      </c>
      <c r="BI367" s="6">
        <v>585.4</v>
      </c>
      <c r="BJ367" s="6">
        <v>0.6</v>
      </c>
      <c r="BK367" s="6">
        <v>0</v>
      </c>
      <c r="BL367" s="6">
        <v>0</v>
      </c>
      <c r="BM367" s="6">
        <v>688.3</v>
      </c>
      <c r="BN367" s="6">
        <v>24</v>
      </c>
      <c r="BO367" s="6">
        <v>0</v>
      </c>
      <c r="BP367" s="6">
        <v>98.4</v>
      </c>
    </row>
    <row r="368" spans="1:68" ht="12.5">
      <c r="A368" s="5">
        <v>41983</v>
      </c>
      <c r="B368" s="6">
        <v>2826.2</v>
      </c>
      <c r="C368" s="6">
        <v>1497.3</v>
      </c>
      <c r="D368" s="6">
        <v>5000.6000000000004</v>
      </c>
      <c r="E368" s="6"/>
      <c r="F368" s="6"/>
      <c r="G368" s="6"/>
      <c r="H368" s="6">
        <v>6.2</v>
      </c>
      <c r="I368" s="6">
        <v>3.8</v>
      </c>
      <c r="J368" s="6">
        <v>252087.7</v>
      </c>
      <c r="K368" s="6">
        <v>109189</v>
      </c>
      <c r="L368" s="6">
        <v>35476</v>
      </c>
      <c r="M368" s="6">
        <v>12.4</v>
      </c>
      <c r="N368" s="6">
        <v>20.2</v>
      </c>
      <c r="O368" s="6">
        <v>13893.8</v>
      </c>
      <c r="P368" s="6">
        <v>6451.2</v>
      </c>
      <c r="Q368" s="6">
        <v>170263.3</v>
      </c>
      <c r="R368" s="6">
        <v>136790.29999999999</v>
      </c>
      <c r="S368" s="6">
        <v>86468.3</v>
      </c>
      <c r="T368" s="6">
        <v>73460.7</v>
      </c>
      <c r="U368" s="6">
        <v>93663.8</v>
      </c>
      <c r="V368" s="6">
        <v>63541.3</v>
      </c>
      <c r="W368" s="6">
        <v>10115.200000000001</v>
      </c>
      <c r="X368" s="6">
        <v>7473.4</v>
      </c>
      <c r="Y368" s="6">
        <v>846384.4</v>
      </c>
      <c r="Z368" s="6">
        <v>440867.9</v>
      </c>
      <c r="AA368" s="6">
        <v>1421044.7</v>
      </c>
      <c r="AB368" s="6">
        <v>139994.4</v>
      </c>
      <c r="AC368" s="6">
        <v>307.39999999999998</v>
      </c>
      <c r="AD368" s="6">
        <v>16952</v>
      </c>
      <c r="AE368" s="6">
        <v>210441.3</v>
      </c>
      <c r="AF368" s="6">
        <v>114031.8</v>
      </c>
      <c r="AG368" s="6">
        <v>1424723.4</v>
      </c>
      <c r="AH368" s="6">
        <v>140250.79999999999</v>
      </c>
      <c r="AI368" s="6">
        <v>1047.5</v>
      </c>
      <c r="AJ368" s="6">
        <v>2514</v>
      </c>
      <c r="AK368" s="6">
        <v>13989.6</v>
      </c>
      <c r="AL368" s="6">
        <v>10562.7</v>
      </c>
      <c r="AM368" s="54">
        <v>52987.1</v>
      </c>
      <c r="AN368" s="54">
        <v>41474.1</v>
      </c>
      <c r="AO368" s="6">
        <v>15841.8</v>
      </c>
      <c r="AP368" s="6">
        <v>12850.4</v>
      </c>
      <c r="AQ368" s="6">
        <v>24040.6</v>
      </c>
      <c r="AR368" s="6">
        <v>9524.2000000000007</v>
      </c>
      <c r="AS368" s="6">
        <v>8.6</v>
      </c>
      <c r="AT368" s="6">
        <v>13.5</v>
      </c>
      <c r="AU368" s="7"/>
      <c r="AV368" s="7"/>
      <c r="AW368" s="6">
        <v>62531.7</v>
      </c>
      <c r="AX368" s="6">
        <v>29685.8</v>
      </c>
      <c r="AY368" s="6">
        <v>58792.3</v>
      </c>
      <c r="AZ368" s="6">
        <v>26421.3</v>
      </c>
      <c r="BA368" s="6">
        <v>9347.1</v>
      </c>
      <c r="BB368" s="6">
        <v>2.04</v>
      </c>
      <c r="BC368" s="6">
        <v>1.03</v>
      </c>
      <c r="BD368" s="6">
        <v>0.36</v>
      </c>
      <c r="BE368" s="6">
        <v>0.06</v>
      </c>
      <c r="BF368" s="6">
        <v>20.556999999999999</v>
      </c>
      <c r="BG368" s="6">
        <v>13.628</v>
      </c>
      <c r="BH368" s="6">
        <v>141.9</v>
      </c>
      <c r="BI368" s="6">
        <v>586.6</v>
      </c>
      <c r="BJ368" s="6">
        <v>0.6</v>
      </c>
      <c r="BK368" s="6">
        <v>0</v>
      </c>
      <c r="BL368" s="6">
        <v>0</v>
      </c>
      <c r="BM368" s="6">
        <v>756.4</v>
      </c>
      <c r="BN368" s="6">
        <v>24</v>
      </c>
      <c r="BO368" s="6">
        <v>0</v>
      </c>
      <c r="BP368" s="6">
        <v>98.4</v>
      </c>
    </row>
    <row r="369" spans="1:68" ht="12.5">
      <c r="A369" s="5">
        <v>41984</v>
      </c>
      <c r="B369" s="6">
        <v>2826.2</v>
      </c>
      <c r="C369" s="6">
        <v>1497.3</v>
      </c>
      <c r="D369" s="6">
        <v>5000.6000000000004</v>
      </c>
      <c r="E369" s="6"/>
      <c r="F369" s="6"/>
      <c r="G369" s="6"/>
      <c r="H369" s="6">
        <v>6.2</v>
      </c>
      <c r="I369" s="6">
        <v>3.8</v>
      </c>
      <c r="J369" s="6">
        <v>252352.1</v>
      </c>
      <c r="K369" s="6">
        <v>109302.39999999999</v>
      </c>
      <c r="L369" s="6">
        <v>35500</v>
      </c>
      <c r="M369" s="6">
        <v>12.4</v>
      </c>
      <c r="N369" s="6">
        <v>20.2</v>
      </c>
      <c r="O369" s="6">
        <v>13893.8</v>
      </c>
      <c r="P369" s="6">
        <v>6451.2</v>
      </c>
      <c r="Q369" s="6">
        <v>170295.7</v>
      </c>
      <c r="R369" s="6">
        <v>136816.5</v>
      </c>
      <c r="S369" s="6">
        <v>86484.2</v>
      </c>
      <c r="T369" s="6">
        <v>73473.100000000006</v>
      </c>
      <c r="U369" s="6">
        <v>93684.800000000003</v>
      </c>
      <c r="V369" s="6">
        <v>63555.5</v>
      </c>
      <c r="W369" s="6">
        <v>10121.1</v>
      </c>
      <c r="X369" s="6">
        <v>7477.8</v>
      </c>
      <c r="Y369" s="6">
        <v>846609.4</v>
      </c>
      <c r="Z369" s="6">
        <v>440968.7</v>
      </c>
      <c r="AA369" s="6">
        <v>1421271</v>
      </c>
      <c r="AB369" s="6">
        <v>140018.4</v>
      </c>
      <c r="AC369" s="6">
        <v>307.39999999999998</v>
      </c>
      <c r="AD369" s="6">
        <v>16952</v>
      </c>
      <c r="AE369" s="6">
        <v>210743.4</v>
      </c>
      <c r="AF369" s="6">
        <v>114200.7</v>
      </c>
      <c r="AG369" s="6">
        <v>1425026.4</v>
      </c>
      <c r="AH369" s="6">
        <v>140274.79999999999</v>
      </c>
      <c r="AI369" s="6">
        <v>1047.5</v>
      </c>
      <c r="AJ369" s="6">
        <v>2514</v>
      </c>
      <c r="AK369" s="6">
        <v>13989.6</v>
      </c>
      <c r="AL369" s="6">
        <v>10562.7</v>
      </c>
      <c r="AM369" s="54">
        <v>52997.9</v>
      </c>
      <c r="AN369" s="54">
        <v>41481.599999999999</v>
      </c>
      <c r="AO369" s="6">
        <v>15859.8</v>
      </c>
      <c r="AP369" s="6">
        <v>12865.2</v>
      </c>
      <c r="AQ369" s="6">
        <v>24056.6</v>
      </c>
      <c r="AR369" s="6">
        <v>9530.2999999999993</v>
      </c>
      <c r="AS369" s="6">
        <v>8.6</v>
      </c>
      <c r="AT369" s="6">
        <v>13.5</v>
      </c>
      <c r="AU369" s="7"/>
      <c r="AV369" s="7"/>
      <c r="AW369" s="6">
        <v>62669.599999999999</v>
      </c>
      <c r="AX369" s="6">
        <v>29571.200000000001</v>
      </c>
      <c r="AY369" s="6">
        <v>58919.199999999997</v>
      </c>
      <c r="AZ369" s="6">
        <v>26477.8</v>
      </c>
      <c r="BA369" s="6">
        <v>9371.1</v>
      </c>
      <c r="BB369" s="6">
        <v>2.04</v>
      </c>
      <c r="BC369" s="6">
        <v>1.03</v>
      </c>
      <c r="BD369" s="6">
        <v>0.36</v>
      </c>
      <c r="BE369" s="6">
        <v>0.06</v>
      </c>
      <c r="BF369" s="6">
        <v>20.556999999999999</v>
      </c>
      <c r="BG369" s="6">
        <v>13.628</v>
      </c>
      <c r="BH369" s="6">
        <v>141.9</v>
      </c>
      <c r="BI369" s="6">
        <v>587.70000000000005</v>
      </c>
      <c r="BJ369" s="6">
        <v>0.6</v>
      </c>
      <c r="BK369" s="6">
        <v>0</v>
      </c>
      <c r="BL369" s="6">
        <v>0</v>
      </c>
      <c r="BM369" s="6">
        <v>750</v>
      </c>
      <c r="BN369" s="6">
        <v>24</v>
      </c>
      <c r="BO369" s="6">
        <v>0</v>
      </c>
      <c r="BP369" s="6">
        <v>98.4</v>
      </c>
    </row>
    <row r="370" spans="1:68" ht="12.5">
      <c r="A370" s="5">
        <v>41985</v>
      </c>
      <c r="B370" s="6">
        <v>2826.2</v>
      </c>
      <c r="C370" s="6">
        <v>1497.3</v>
      </c>
      <c r="D370" s="6">
        <v>5000.6000000000004</v>
      </c>
      <c r="E370" s="6"/>
      <c r="F370" s="6"/>
      <c r="G370" s="6"/>
      <c r="H370" s="6">
        <v>6.2</v>
      </c>
      <c r="I370" s="6">
        <v>3.8</v>
      </c>
      <c r="J370" s="6">
        <v>252618.1</v>
      </c>
      <c r="K370" s="6">
        <v>109416.1</v>
      </c>
      <c r="L370" s="6">
        <v>35524</v>
      </c>
      <c r="M370" s="6">
        <v>12.4</v>
      </c>
      <c r="N370" s="6">
        <v>20.2</v>
      </c>
      <c r="O370" s="6">
        <v>13893.8</v>
      </c>
      <c r="P370" s="6">
        <v>6451.2</v>
      </c>
      <c r="Q370" s="6">
        <v>170327.1</v>
      </c>
      <c r="R370" s="6">
        <v>136841.9</v>
      </c>
      <c r="S370" s="6">
        <v>86502.5</v>
      </c>
      <c r="T370" s="6">
        <v>73486.7</v>
      </c>
      <c r="U370" s="6">
        <v>93705.600000000006</v>
      </c>
      <c r="V370" s="6">
        <v>63569.4</v>
      </c>
      <c r="W370" s="6">
        <v>10127</v>
      </c>
      <c r="X370" s="6">
        <v>7482.1</v>
      </c>
      <c r="Y370" s="6">
        <v>846831.8</v>
      </c>
      <c r="Z370" s="6">
        <v>441070.6</v>
      </c>
      <c r="AA370" s="6">
        <v>1421494.7</v>
      </c>
      <c r="AB370" s="6">
        <v>140042.4</v>
      </c>
      <c r="AC370" s="6">
        <v>307.39999999999998</v>
      </c>
      <c r="AD370" s="6">
        <v>16952</v>
      </c>
      <c r="AE370" s="6">
        <v>211052.3</v>
      </c>
      <c r="AF370" s="6">
        <v>114369.5</v>
      </c>
      <c r="AG370" s="6">
        <v>1425336.9</v>
      </c>
      <c r="AH370" s="6">
        <v>140298.79999999999</v>
      </c>
      <c r="AI370" s="6">
        <v>1047.5</v>
      </c>
      <c r="AJ370" s="6">
        <v>2514</v>
      </c>
      <c r="AK370" s="6">
        <v>13989.6</v>
      </c>
      <c r="AL370" s="6">
        <v>10562.7</v>
      </c>
      <c r="AM370" s="54">
        <v>53008.1</v>
      </c>
      <c r="AN370" s="54">
        <v>41488.9</v>
      </c>
      <c r="AO370" s="6">
        <v>15877.5</v>
      </c>
      <c r="AP370" s="6">
        <v>12879.7</v>
      </c>
      <c r="AQ370" s="6">
        <v>24076.5</v>
      </c>
      <c r="AR370" s="6">
        <v>9538.1</v>
      </c>
      <c r="AS370" s="6">
        <v>8.6</v>
      </c>
      <c r="AT370" s="6">
        <v>13.5</v>
      </c>
      <c r="AU370" s="7"/>
      <c r="AV370" s="7"/>
      <c r="AW370" s="6">
        <v>62805.9</v>
      </c>
      <c r="AX370" s="6">
        <v>29815.7</v>
      </c>
      <c r="AY370" s="6">
        <v>59046.7</v>
      </c>
      <c r="AZ370" s="6">
        <v>26535.8</v>
      </c>
      <c r="BA370" s="6">
        <v>9395.1</v>
      </c>
      <c r="BB370" s="6">
        <v>2.04</v>
      </c>
      <c r="BC370" s="6">
        <v>1.03</v>
      </c>
      <c r="BD370" s="6">
        <v>0.36</v>
      </c>
      <c r="BE370" s="6">
        <v>0.06</v>
      </c>
      <c r="BF370" s="6">
        <v>20.556999999999999</v>
      </c>
      <c r="BG370" s="6">
        <v>13.628</v>
      </c>
      <c r="BH370" s="6">
        <v>141.9</v>
      </c>
      <c r="BI370" s="6">
        <v>588.9</v>
      </c>
      <c r="BJ370" s="6">
        <v>0.6</v>
      </c>
      <c r="BK370" s="6">
        <v>0</v>
      </c>
      <c r="BL370" s="6">
        <v>0</v>
      </c>
      <c r="BM370" s="6">
        <v>752</v>
      </c>
      <c r="BN370" s="6">
        <v>24</v>
      </c>
      <c r="BO370" s="6">
        <v>0</v>
      </c>
      <c r="BP370" s="6">
        <v>98.4</v>
      </c>
    </row>
    <row r="371" spans="1:68" ht="12.5">
      <c r="A371" s="5">
        <v>41986</v>
      </c>
      <c r="B371" s="6">
        <v>2826.2</v>
      </c>
      <c r="C371" s="6">
        <v>1497.3</v>
      </c>
      <c r="D371" s="6">
        <v>5000.6000000000004</v>
      </c>
      <c r="E371" s="6"/>
      <c r="F371" s="6"/>
      <c r="G371" s="6"/>
      <c r="H371" s="6">
        <v>6.2</v>
      </c>
      <c r="I371" s="6">
        <v>3.8</v>
      </c>
      <c r="J371" s="6">
        <v>252878</v>
      </c>
      <c r="K371" s="6">
        <v>109527.6</v>
      </c>
      <c r="L371" s="6">
        <v>35548</v>
      </c>
      <c r="M371" s="6">
        <v>12.4</v>
      </c>
      <c r="N371" s="6">
        <v>20.2</v>
      </c>
      <c r="O371" s="6">
        <v>13893.8</v>
      </c>
      <c r="P371" s="6">
        <v>6451.2</v>
      </c>
      <c r="Q371" s="6">
        <v>170358.6</v>
      </c>
      <c r="R371" s="6">
        <v>136867.5</v>
      </c>
      <c r="S371" s="6">
        <v>86522.1</v>
      </c>
      <c r="T371" s="6">
        <v>73501</v>
      </c>
      <c r="U371" s="6">
        <v>93725.8</v>
      </c>
      <c r="V371" s="6">
        <v>63583.1</v>
      </c>
      <c r="W371" s="6">
        <v>10132.9</v>
      </c>
      <c r="X371" s="6">
        <v>7486.4</v>
      </c>
      <c r="Y371" s="6">
        <v>847054</v>
      </c>
      <c r="Z371" s="6">
        <v>441173.1</v>
      </c>
      <c r="AA371" s="6">
        <v>1421717.2</v>
      </c>
      <c r="AB371" s="6">
        <v>140066.4</v>
      </c>
      <c r="AC371" s="6">
        <v>307.39999999999998</v>
      </c>
      <c r="AD371" s="6">
        <v>16952</v>
      </c>
      <c r="AE371" s="6">
        <v>211364</v>
      </c>
      <c r="AF371" s="6">
        <v>114539</v>
      </c>
      <c r="AG371" s="6">
        <v>1425649.7</v>
      </c>
      <c r="AH371" s="6">
        <v>140322.79999999999</v>
      </c>
      <c r="AI371" s="6">
        <v>1047.5</v>
      </c>
      <c r="AJ371" s="6">
        <v>2514</v>
      </c>
      <c r="AK371" s="6">
        <v>13989.6</v>
      </c>
      <c r="AL371" s="6">
        <v>10562.7</v>
      </c>
      <c r="AM371" s="54">
        <v>53018.1</v>
      </c>
      <c r="AN371" s="54">
        <v>41495.9</v>
      </c>
      <c r="AO371" s="6">
        <v>15895.2</v>
      </c>
      <c r="AP371" s="6">
        <v>12894.5</v>
      </c>
      <c r="AQ371" s="6">
        <v>24103.9</v>
      </c>
      <c r="AR371" s="6">
        <v>9548.6</v>
      </c>
      <c r="AS371" s="6">
        <v>8.6</v>
      </c>
      <c r="AT371" s="6">
        <v>13.5</v>
      </c>
      <c r="AU371" s="7"/>
      <c r="AV371" s="7"/>
      <c r="AW371" s="6">
        <v>62942.400000000001</v>
      </c>
      <c r="AX371" s="6">
        <v>29880.2</v>
      </c>
      <c r="AY371" s="6">
        <v>59173.9</v>
      </c>
      <c r="AZ371" s="6">
        <v>26594.1</v>
      </c>
      <c r="BA371" s="6">
        <v>9419.1</v>
      </c>
      <c r="BB371" s="6">
        <v>2.04</v>
      </c>
      <c r="BC371" s="6">
        <v>1.03</v>
      </c>
      <c r="BD371" s="6">
        <v>0.36</v>
      </c>
      <c r="BE371" s="6">
        <v>0.06</v>
      </c>
      <c r="BF371" s="6">
        <v>20.556999999999999</v>
      </c>
      <c r="BG371" s="6">
        <v>13.628</v>
      </c>
      <c r="BH371" s="6">
        <v>141.9</v>
      </c>
      <c r="BI371" s="6">
        <v>590.1</v>
      </c>
      <c r="BJ371" s="6">
        <v>0.6</v>
      </c>
      <c r="BK371" s="6">
        <v>0</v>
      </c>
      <c r="BL371" s="6">
        <v>0</v>
      </c>
      <c r="BM371" s="6">
        <v>743</v>
      </c>
      <c r="BN371" s="6">
        <v>24</v>
      </c>
      <c r="BO371" s="6">
        <v>0</v>
      </c>
      <c r="BP371" s="6">
        <v>98.4</v>
      </c>
    </row>
    <row r="372" spans="1:68" ht="12.5">
      <c r="A372" s="5">
        <v>41987</v>
      </c>
      <c r="B372" s="6">
        <v>2826.34</v>
      </c>
      <c r="C372" s="6">
        <v>1497.4</v>
      </c>
      <c r="D372" s="6">
        <v>5001.25</v>
      </c>
      <c r="E372" s="6"/>
      <c r="F372" s="6"/>
      <c r="G372" s="6"/>
      <c r="H372" s="6">
        <v>6.5</v>
      </c>
      <c r="I372" s="6">
        <v>3.9</v>
      </c>
      <c r="J372" s="6">
        <v>253105</v>
      </c>
      <c r="K372" s="6">
        <v>109625.3</v>
      </c>
      <c r="L372" s="6">
        <v>35569</v>
      </c>
      <c r="M372" s="6">
        <v>12.4</v>
      </c>
      <c r="N372" s="6">
        <v>20.2</v>
      </c>
      <c r="O372" s="6">
        <v>13893.8</v>
      </c>
      <c r="P372" s="6">
        <v>6451.2</v>
      </c>
      <c r="Q372" s="6">
        <v>170390.5</v>
      </c>
      <c r="R372" s="6">
        <v>136893.5</v>
      </c>
      <c r="S372" s="6">
        <v>86539.4</v>
      </c>
      <c r="T372" s="6">
        <v>73514</v>
      </c>
      <c r="U372" s="6">
        <v>93745.3</v>
      </c>
      <c r="V372" s="6">
        <v>63596.1</v>
      </c>
      <c r="W372" s="6">
        <v>10138.799999999999</v>
      </c>
      <c r="X372" s="6">
        <v>7490.7</v>
      </c>
      <c r="Y372" s="6">
        <v>847283</v>
      </c>
      <c r="Z372" s="6">
        <v>441290.6</v>
      </c>
      <c r="AA372" s="6">
        <v>1421948</v>
      </c>
      <c r="AB372" s="6">
        <v>140090.4</v>
      </c>
      <c r="AC372" s="6">
        <v>307.39999999999998</v>
      </c>
      <c r="AD372" s="6">
        <v>16952</v>
      </c>
      <c r="AE372" s="6">
        <v>211599.6</v>
      </c>
      <c r="AF372" s="6">
        <v>114662.9</v>
      </c>
      <c r="AG372" s="6">
        <v>1425888</v>
      </c>
      <c r="AH372" s="6">
        <v>140344.6</v>
      </c>
      <c r="AI372" s="6">
        <v>1047.5</v>
      </c>
      <c r="AJ372" s="6">
        <v>2514</v>
      </c>
      <c r="AK372" s="6">
        <v>13989.6</v>
      </c>
      <c r="AL372" s="6">
        <v>10562.7</v>
      </c>
      <c r="AM372" s="54">
        <v>53027.5</v>
      </c>
      <c r="AN372" s="54">
        <v>41502.5</v>
      </c>
      <c r="AO372" s="6">
        <v>15913.2</v>
      </c>
      <c r="AP372" s="6">
        <v>12909.4</v>
      </c>
      <c r="AQ372" s="6">
        <v>24123.599999999999</v>
      </c>
      <c r="AR372" s="6">
        <v>9556.2999999999993</v>
      </c>
      <c r="AS372" s="6">
        <v>8.6</v>
      </c>
      <c r="AT372" s="6">
        <v>13.5</v>
      </c>
      <c r="AU372" s="7"/>
      <c r="AV372" s="7"/>
      <c r="AW372" s="6">
        <v>63057.9</v>
      </c>
      <c r="AX372" s="6">
        <v>29933</v>
      </c>
      <c r="AY372" s="6">
        <v>59285.9</v>
      </c>
      <c r="AZ372" s="6">
        <v>26641.200000000001</v>
      </c>
      <c r="BA372" s="6">
        <v>9438.1</v>
      </c>
      <c r="BB372" s="6">
        <v>2.04</v>
      </c>
      <c r="BC372" s="6">
        <v>1.03</v>
      </c>
      <c r="BD372" s="6">
        <v>0.36</v>
      </c>
      <c r="BE372" s="6">
        <v>0.06</v>
      </c>
      <c r="BF372" s="6">
        <v>20.556999999999999</v>
      </c>
      <c r="BG372" s="6">
        <v>13.628</v>
      </c>
      <c r="BH372" s="6">
        <v>141.9</v>
      </c>
      <c r="BI372" s="6">
        <v>591.4</v>
      </c>
      <c r="BJ372" s="6">
        <v>0.6</v>
      </c>
      <c r="BK372" s="6">
        <v>0</v>
      </c>
      <c r="BL372" s="6">
        <v>0</v>
      </c>
      <c r="BM372" s="6">
        <v>737</v>
      </c>
      <c r="BN372" s="6">
        <v>24</v>
      </c>
      <c r="BO372" s="6">
        <v>0</v>
      </c>
      <c r="BP372" s="6">
        <v>98.4</v>
      </c>
    </row>
    <row r="373" spans="1:68" ht="12.5">
      <c r="A373" s="5">
        <v>41988</v>
      </c>
      <c r="B373" s="6">
        <v>2826.34</v>
      </c>
      <c r="C373" s="6">
        <v>1497.4</v>
      </c>
      <c r="D373" s="6">
        <v>5001.25</v>
      </c>
      <c r="E373" s="6"/>
      <c r="F373" s="6"/>
      <c r="G373" s="6"/>
      <c r="H373" s="6">
        <v>6.5</v>
      </c>
      <c r="I373" s="6">
        <v>3.9</v>
      </c>
      <c r="J373" s="6">
        <v>253364</v>
      </c>
      <c r="K373" s="6">
        <v>109736.8</v>
      </c>
      <c r="L373" s="6">
        <v>35593</v>
      </c>
      <c r="M373" s="6">
        <v>12.4</v>
      </c>
      <c r="N373" s="6">
        <v>20.2</v>
      </c>
      <c r="O373" s="6">
        <v>13893.8</v>
      </c>
      <c r="P373" s="6">
        <v>6451.2</v>
      </c>
      <c r="Q373" s="6">
        <v>170421.9</v>
      </c>
      <c r="R373" s="6">
        <v>136919</v>
      </c>
      <c r="S373" s="6">
        <v>86559</v>
      </c>
      <c r="T373" s="6">
        <v>73528.100000000006</v>
      </c>
      <c r="U373" s="6">
        <v>93765.8</v>
      </c>
      <c r="V373" s="6">
        <v>63609.599999999999</v>
      </c>
      <c r="W373" s="6">
        <v>10144.6</v>
      </c>
      <c r="X373" s="6">
        <v>7495</v>
      </c>
      <c r="Y373" s="6">
        <v>847545</v>
      </c>
      <c r="Z373" s="6">
        <v>441418</v>
      </c>
      <c r="AA373" s="6">
        <v>1422212</v>
      </c>
      <c r="AB373" s="6">
        <v>140114.4</v>
      </c>
      <c r="AC373" s="6">
        <v>307.39999999999998</v>
      </c>
      <c r="AD373" s="6">
        <v>16952</v>
      </c>
      <c r="AE373" s="6">
        <v>211868.7</v>
      </c>
      <c r="AF373" s="6">
        <v>114807.2</v>
      </c>
      <c r="AG373" s="6">
        <v>1426158.4</v>
      </c>
      <c r="AH373" s="6">
        <v>140368.6</v>
      </c>
      <c r="AI373" s="6">
        <v>1047.5</v>
      </c>
      <c r="AJ373" s="6">
        <v>2514</v>
      </c>
      <c r="AK373" s="6">
        <v>13989.6</v>
      </c>
      <c r="AL373" s="6">
        <v>10562.7</v>
      </c>
      <c r="AM373" s="54">
        <v>53037.599999999999</v>
      </c>
      <c r="AN373" s="54">
        <v>41509.599999999999</v>
      </c>
      <c r="AO373" s="6">
        <v>15930.9</v>
      </c>
      <c r="AP373" s="6">
        <v>12924.1</v>
      </c>
      <c r="AQ373" s="6">
        <v>24150.400000000001</v>
      </c>
      <c r="AR373" s="6">
        <v>9566.6</v>
      </c>
      <c r="AS373" s="6">
        <v>8.6</v>
      </c>
      <c r="AT373" s="6">
        <v>13.5</v>
      </c>
      <c r="AU373" s="7"/>
      <c r="AV373" s="7"/>
      <c r="AW373" s="6">
        <v>63191.8</v>
      </c>
      <c r="AX373" s="6">
        <v>29997.3</v>
      </c>
      <c r="AY373" s="6">
        <v>59415.6</v>
      </c>
      <c r="AZ373" s="6">
        <v>26699</v>
      </c>
      <c r="BA373" s="6">
        <v>9462.1</v>
      </c>
      <c r="BB373" s="6">
        <v>2.04</v>
      </c>
      <c r="BC373" s="6">
        <v>1.03</v>
      </c>
      <c r="BD373" s="6">
        <v>0.36</v>
      </c>
      <c r="BE373" s="6">
        <v>0.06</v>
      </c>
      <c r="BF373" s="6">
        <v>20.556999999999999</v>
      </c>
      <c r="BG373" s="6">
        <v>13.628</v>
      </c>
      <c r="BH373" s="6">
        <v>141.9</v>
      </c>
      <c r="BI373" s="6">
        <v>593.6</v>
      </c>
      <c r="BJ373" s="6">
        <v>0.6</v>
      </c>
      <c r="BK373" s="6">
        <v>0</v>
      </c>
      <c r="BL373" s="6">
        <v>0</v>
      </c>
      <c r="BM373" s="6">
        <v>744</v>
      </c>
      <c r="BN373" s="6">
        <v>24</v>
      </c>
      <c r="BO373" s="6">
        <v>0</v>
      </c>
      <c r="BP373" s="6">
        <v>98.4</v>
      </c>
    </row>
    <row r="374" spans="1:68" ht="12.5">
      <c r="A374" s="5">
        <v>41989</v>
      </c>
      <c r="B374" s="6">
        <v>2826.34</v>
      </c>
      <c r="C374" s="6">
        <v>1497.4</v>
      </c>
      <c r="D374" s="6">
        <v>5001.25</v>
      </c>
      <c r="E374" s="6"/>
      <c r="F374" s="6"/>
      <c r="G374" s="6"/>
      <c r="H374" s="6">
        <v>6.5</v>
      </c>
      <c r="I374" s="6">
        <v>3.9</v>
      </c>
      <c r="J374" s="6">
        <v>253627.7</v>
      </c>
      <c r="K374" s="6">
        <v>109850.3</v>
      </c>
      <c r="L374" s="6">
        <v>35617</v>
      </c>
      <c r="M374" s="6">
        <v>12.4</v>
      </c>
      <c r="N374" s="6">
        <v>20.2</v>
      </c>
      <c r="O374" s="6">
        <v>13893.8</v>
      </c>
      <c r="P374" s="6">
        <v>6451.2</v>
      </c>
      <c r="Q374" s="6">
        <v>170453.5</v>
      </c>
      <c r="R374" s="6">
        <v>136944.9</v>
      </c>
      <c r="S374" s="6">
        <v>86577.5</v>
      </c>
      <c r="T374" s="6">
        <v>73542</v>
      </c>
      <c r="U374" s="6">
        <v>93786.8</v>
      </c>
      <c r="V374" s="6">
        <v>63623.8</v>
      </c>
      <c r="W374" s="6">
        <v>10150.4</v>
      </c>
      <c r="X374" s="6">
        <v>7499.3</v>
      </c>
      <c r="Y374" s="6">
        <v>847761.4</v>
      </c>
      <c r="Z374" s="6">
        <v>441529.4</v>
      </c>
      <c r="AA374" s="6">
        <v>1422429.8</v>
      </c>
      <c r="AB374" s="6">
        <v>140138.4</v>
      </c>
      <c r="AC374" s="6">
        <v>307.39999999999998</v>
      </c>
      <c r="AD374" s="6">
        <v>16952</v>
      </c>
      <c r="AE374" s="6">
        <v>212181.2</v>
      </c>
      <c r="AF374" s="6">
        <v>114967.9</v>
      </c>
      <c r="AG374" s="6">
        <v>1426472.4</v>
      </c>
      <c r="AH374" s="6">
        <v>140392.6</v>
      </c>
      <c r="AI374" s="6">
        <v>1047.5</v>
      </c>
      <c r="AJ374" s="6">
        <v>2514</v>
      </c>
      <c r="AK374" s="6">
        <v>13989.6</v>
      </c>
      <c r="AL374" s="6">
        <v>10562.7</v>
      </c>
      <c r="AM374" s="54">
        <v>53047.9</v>
      </c>
      <c r="AN374" s="54">
        <v>41516.699999999997</v>
      </c>
      <c r="AO374" s="6">
        <v>15948.7</v>
      </c>
      <c r="AP374" s="6">
        <v>12938.9</v>
      </c>
      <c r="AQ374" s="6">
        <v>24169.599999999999</v>
      </c>
      <c r="AR374" s="6">
        <v>9574.2000000000007</v>
      </c>
      <c r="AS374" s="6">
        <v>8.6</v>
      </c>
      <c r="AT374" s="6">
        <v>13.5</v>
      </c>
      <c r="AU374" s="7"/>
      <c r="AV374" s="7"/>
      <c r="AW374" s="6">
        <v>63326.1</v>
      </c>
      <c r="AX374" s="6">
        <v>30062</v>
      </c>
      <c r="AY374" s="6">
        <v>59544.800000000003</v>
      </c>
      <c r="AZ374" s="6">
        <v>26756.7</v>
      </c>
      <c r="BA374" s="6">
        <v>9486.1</v>
      </c>
      <c r="BB374" s="6">
        <v>2.04</v>
      </c>
      <c r="BC374" s="6">
        <v>1.03</v>
      </c>
      <c r="BD374" s="6">
        <v>0.36</v>
      </c>
      <c r="BE374" s="6">
        <v>0.06</v>
      </c>
      <c r="BF374" s="6">
        <v>20.556999999999999</v>
      </c>
      <c r="BG374" s="6">
        <v>13.628</v>
      </c>
      <c r="BH374" s="6">
        <v>141.9</v>
      </c>
      <c r="BI374" s="6">
        <v>596</v>
      </c>
      <c r="BJ374" s="6">
        <v>0.6</v>
      </c>
      <c r="BK374" s="6">
        <v>0</v>
      </c>
      <c r="BL374" s="6">
        <v>0</v>
      </c>
      <c r="BM374" s="6">
        <v>737</v>
      </c>
      <c r="BN374" s="6">
        <v>24</v>
      </c>
      <c r="BO374" s="6">
        <v>0</v>
      </c>
      <c r="BP374" s="6">
        <v>98.4</v>
      </c>
    </row>
    <row r="375" spans="1:68" ht="12.5">
      <c r="A375" s="5">
        <v>41990</v>
      </c>
      <c r="B375" s="6">
        <v>2826.34</v>
      </c>
      <c r="C375" s="6">
        <v>1497.4</v>
      </c>
      <c r="D375" s="6">
        <v>5001.25</v>
      </c>
      <c r="E375" s="6"/>
      <c r="F375" s="6"/>
      <c r="G375" s="6"/>
      <c r="H375" s="6">
        <v>6.5</v>
      </c>
      <c r="I375" s="6">
        <v>3.9</v>
      </c>
      <c r="J375" s="6">
        <v>253891.6</v>
      </c>
      <c r="K375" s="6">
        <v>109963.5</v>
      </c>
      <c r="L375" s="6">
        <v>35641</v>
      </c>
      <c r="M375" s="6">
        <v>12.4</v>
      </c>
      <c r="N375" s="6">
        <v>20.2</v>
      </c>
      <c r="O375" s="6">
        <v>13893.8</v>
      </c>
      <c r="P375" s="6">
        <v>6451.2</v>
      </c>
      <c r="Q375" s="6">
        <v>170485.2</v>
      </c>
      <c r="R375" s="6">
        <v>136970.70000000001</v>
      </c>
      <c r="S375" s="6">
        <v>86596.5</v>
      </c>
      <c r="T375" s="6">
        <v>73556</v>
      </c>
      <c r="U375" s="6">
        <v>93808</v>
      </c>
      <c r="V375" s="6">
        <v>63638</v>
      </c>
      <c r="W375" s="6">
        <v>10156.200000000001</v>
      </c>
      <c r="X375" s="6">
        <v>7503.6</v>
      </c>
      <c r="Y375" s="6">
        <v>847976.4</v>
      </c>
      <c r="Z375" s="6">
        <v>441641.7</v>
      </c>
      <c r="AA375" s="6">
        <v>1422647.2</v>
      </c>
      <c r="AB375" s="6">
        <v>140162.4</v>
      </c>
      <c r="AC375" s="6">
        <v>307.39999999999998</v>
      </c>
      <c r="AD375" s="6">
        <v>16952</v>
      </c>
      <c r="AE375" s="6">
        <v>212499.6</v>
      </c>
      <c r="AF375" s="6">
        <v>115128.8</v>
      </c>
      <c r="AG375" s="6">
        <v>1426792.5</v>
      </c>
      <c r="AH375" s="6">
        <v>140416.6</v>
      </c>
      <c r="AI375" s="6">
        <v>1047.5</v>
      </c>
      <c r="AJ375" s="6">
        <v>2514</v>
      </c>
      <c r="AK375" s="6">
        <v>13989.6</v>
      </c>
      <c r="AL375" s="6">
        <v>10562.7</v>
      </c>
      <c r="AM375" s="54">
        <v>53058.2</v>
      </c>
      <c r="AN375" s="54">
        <v>41524</v>
      </c>
      <c r="AO375" s="6">
        <v>15966.3</v>
      </c>
      <c r="AP375" s="6">
        <v>12953.5</v>
      </c>
      <c r="AQ375" s="6">
        <v>24193.4</v>
      </c>
      <c r="AR375" s="6">
        <v>9583.5</v>
      </c>
      <c r="AS375" s="6">
        <v>8.6</v>
      </c>
      <c r="AT375" s="6">
        <v>13.5</v>
      </c>
      <c r="AU375" s="7"/>
      <c r="AV375" s="7"/>
      <c r="AW375" s="6">
        <v>63461.599999999999</v>
      </c>
      <c r="AX375" s="6">
        <v>30126.3</v>
      </c>
      <c r="AY375" s="6">
        <v>59674.6</v>
      </c>
      <c r="AZ375" s="6">
        <v>26814.7</v>
      </c>
      <c r="BA375" s="6">
        <v>9510.1</v>
      </c>
      <c r="BB375" s="6">
        <v>2.04</v>
      </c>
      <c r="BC375" s="6">
        <v>1.03</v>
      </c>
      <c r="BD375" s="6">
        <v>0.36</v>
      </c>
      <c r="BE375" s="6">
        <v>0.06</v>
      </c>
      <c r="BF375" s="6">
        <v>20.556999999999999</v>
      </c>
      <c r="BG375" s="6">
        <v>13.628</v>
      </c>
      <c r="BH375" s="6">
        <v>141.9</v>
      </c>
      <c r="BI375" s="6">
        <v>598.20000000000005</v>
      </c>
      <c r="BJ375" s="6">
        <v>0.6</v>
      </c>
      <c r="BK375" s="6">
        <v>0</v>
      </c>
      <c r="BL375" s="6">
        <v>0</v>
      </c>
      <c r="BM375" s="6">
        <v>778</v>
      </c>
      <c r="BN375" s="6">
        <v>24</v>
      </c>
      <c r="BO375" s="6">
        <v>0</v>
      </c>
      <c r="BP375" s="6">
        <v>98.4</v>
      </c>
    </row>
    <row r="376" spans="1:68" ht="12.5">
      <c r="A376" s="5">
        <v>41991</v>
      </c>
      <c r="B376" s="6">
        <v>2826.34</v>
      </c>
      <c r="C376" s="6">
        <v>1497.4</v>
      </c>
      <c r="D376" s="6">
        <v>5001.25</v>
      </c>
      <c r="E376" s="6"/>
      <c r="F376" s="6"/>
      <c r="G376" s="6"/>
      <c r="H376" s="6">
        <v>6.5</v>
      </c>
      <c r="I376" s="6">
        <v>3.9</v>
      </c>
      <c r="J376" s="6">
        <v>254154.8</v>
      </c>
      <c r="K376" s="6">
        <v>110076.5</v>
      </c>
      <c r="L376" s="6">
        <v>35665</v>
      </c>
      <c r="M376" s="6">
        <v>12.4</v>
      </c>
      <c r="N376" s="6">
        <v>20.2</v>
      </c>
      <c r="O376" s="6">
        <v>13893.8</v>
      </c>
      <c r="P376" s="6">
        <v>6451.2</v>
      </c>
      <c r="Q376" s="6">
        <v>170516.8</v>
      </c>
      <c r="R376" s="6">
        <v>136996.4</v>
      </c>
      <c r="S376" s="6">
        <v>86617.8</v>
      </c>
      <c r="T376" s="6">
        <v>73571.199999999997</v>
      </c>
      <c r="U376" s="6">
        <v>93829</v>
      </c>
      <c r="V376" s="6">
        <v>63652.2</v>
      </c>
      <c r="W376" s="6">
        <v>10162</v>
      </c>
      <c r="X376" s="6">
        <v>7507.9</v>
      </c>
      <c r="Y376" s="6">
        <v>848191.7</v>
      </c>
      <c r="Z376" s="6">
        <v>441756.6</v>
      </c>
      <c r="AA376" s="6">
        <v>1422864.4</v>
      </c>
      <c r="AB376" s="6">
        <v>140186.4</v>
      </c>
      <c r="AC376" s="6">
        <v>307.39999999999998</v>
      </c>
      <c r="AD376" s="6">
        <v>16952</v>
      </c>
      <c r="AE376" s="6">
        <v>212826.5</v>
      </c>
      <c r="AF376" s="6">
        <v>115290.8</v>
      </c>
      <c r="AG376" s="6">
        <v>1427120.6</v>
      </c>
      <c r="AH376" s="6">
        <v>140440.6</v>
      </c>
      <c r="AI376" s="6">
        <v>1047.5</v>
      </c>
      <c r="AJ376" s="6">
        <v>2514</v>
      </c>
      <c r="AK376" s="6">
        <v>13989.6</v>
      </c>
      <c r="AL376" s="6">
        <v>10562.7</v>
      </c>
      <c r="AM376" s="54">
        <v>53069</v>
      </c>
      <c r="AN376" s="54">
        <v>41531.5</v>
      </c>
      <c r="AO376" s="6">
        <v>15984</v>
      </c>
      <c r="AP376" s="6">
        <v>12968.2</v>
      </c>
      <c r="AQ376" s="6">
        <v>24223.9</v>
      </c>
      <c r="AR376" s="6">
        <v>9595</v>
      </c>
      <c r="AS376" s="6">
        <v>8.6</v>
      </c>
      <c r="AT376" s="6">
        <v>13.5</v>
      </c>
      <c r="AU376" s="7"/>
      <c r="AV376" s="7"/>
      <c r="AW376" s="6">
        <v>63598</v>
      </c>
      <c r="AX376" s="6">
        <v>30190.7</v>
      </c>
      <c r="AY376" s="6">
        <v>59803.5</v>
      </c>
      <c r="AZ376" s="6">
        <v>26872.1</v>
      </c>
      <c r="BA376" s="6">
        <v>9534.1</v>
      </c>
      <c r="BB376" s="6">
        <v>2.04</v>
      </c>
      <c r="BC376" s="6">
        <v>1.03</v>
      </c>
      <c r="BD376" s="6">
        <v>0.36</v>
      </c>
      <c r="BE376" s="6">
        <v>0.06</v>
      </c>
      <c r="BF376" s="6">
        <v>20.556999999999999</v>
      </c>
      <c r="BG376" s="6">
        <v>13.628</v>
      </c>
      <c r="BH376" s="6">
        <v>141.9</v>
      </c>
      <c r="BI376" s="6">
        <v>599.70000000000005</v>
      </c>
      <c r="BJ376" s="6">
        <v>0.6</v>
      </c>
      <c r="BK376" s="6">
        <v>0</v>
      </c>
      <c r="BL376" s="6">
        <v>0</v>
      </c>
      <c r="BM376" s="6">
        <v>730</v>
      </c>
      <c r="BN376" s="6">
        <v>24</v>
      </c>
      <c r="BO376" s="6">
        <v>0</v>
      </c>
      <c r="BP376" s="6">
        <v>98.4</v>
      </c>
    </row>
    <row r="377" spans="1:68" ht="12.5">
      <c r="A377" s="5">
        <v>41992</v>
      </c>
      <c r="B377" s="6">
        <v>2826.34</v>
      </c>
      <c r="C377" s="6">
        <v>1497.4</v>
      </c>
      <c r="D377" s="6">
        <v>5001.25</v>
      </c>
      <c r="E377" s="6"/>
      <c r="F377" s="6"/>
      <c r="G377" s="6"/>
      <c r="H377" s="6">
        <v>6.5</v>
      </c>
      <c r="I377" s="6">
        <v>3.9</v>
      </c>
      <c r="J377" s="6">
        <v>254418</v>
      </c>
      <c r="K377" s="6">
        <v>110189.3</v>
      </c>
      <c r="L377" s="6">
        <v>35689</v>
      </c>
      <c r="M377" s="6">
        <v>12.4</v>
      </c>
      <c r="N377" s="6">
        <v>20.2</v>
      </c>
      <c r="O377" s="6">
        <v>13893.8</v>
      </c>
      <c r="P377" s="6">
        <v>6451.2</v>
      </c>
      <c r="Q377" s="6">
        <v>170547.9</v>
      </c>
      <c r="R377" s="6">
        <v>137021.79999999999</v>
      </c>
      <c r="S377" s="6">
        <v>86637.7</v>
      </c>
      <c r="T377" s="6">
        <v>73586</v>
      </c>
      <c r="U377" s="6">
        <v>93850</v>
      </c>
      <c r="V377" s="6">
        <v>63666.6</v>
      </c>
      <c r="W377" s="6">
        <v>10168.9</v>
      </c>
      <c r="X377" s="6">
        <v>7512.2</v>
      </c>
      <c r="Y377" s="6">
        <v>848407.3</v>
      </c>
      <c r="Z377" s="6">
        <v>441869.8</v>
      </c>
      <c r="AA377" s="6">
        <v>1423082.4</v>
      </c>
      <c r="AB377" s="6">
        <v>140210.4</v>
      </c>
      <c r="AC377" s="6">
        <v>307.39999999999998</v>
      </c>
      <c r="AD377" s="6">
        <v>16952</v>
      </c>
      <c r="AE377" s="6">
        <v>213144.7</v>
      </c>
      <c r="AF377" s="6">
        <v>115451.5</v>
      </c>
      <c r="AG377" s="6">
        <v>1427441.7</v>
      </c>
      <c r="AH377" s="6">
        <v>140464.6</v>
      </c>
      <c r="AI377" s="6">
        <v>1047.5</v>
      </c>
      <c r="AJ377" s="6">
        <v>2514</v>
      </c>
      <c r="AK377" s="6">
        <v>13989.6</v>
      </c>
      <c r="AL377" s="6">
        <v>10562.7</v>
      </c>
      <c r="AM377" s="54">
        <v>53080.74</v>
      </c>
      <c r="AN377" s="54">
        <v>41539.980000000003</v>
      </c>
      <c r="AO377" s="6">
        <v>16001.6</v>
      </c>
      <c r="AP377" s="6">
        <v>12892.7</v>
      </c>
      <c r="AQ377" s="6">
        <v>24245.3</v>
      </c>
      <c r="AR377" s="6">
        <v>9603.2000000000007</v>
      </c>
      <c r="AS377" s="6">
        <v>8.6</v>
      </c>
      <c r="AT377" s="6">
        <v>13.5</v>
      </c>
      <c r="AU377" s="7"/>
      <c r="AV377" s="7"/>
      <c r="AW377" s="6">
        <v>63734.7</v>
      </c>
      <c r="AX377" s="6">
        <v>30255.5</v>
      </c>
      <c r="AY377" s="6">
        <v>59931.9</v>
      </c>
      <c r="AZ377" s="6">
        <v>26929.3</v>
      </c>
      <c r="BA377" s="6">
        <v>9558.1</v>
      </c>
      <c r="BB377" s="6">
        <v>2.04</v>
      </c>
      <c r="BC377" s="6">
        <v>1.03</v>
      </c>
      <c r="BD377" s="6">
        <v>0.36</v>
      </c>
      <c r="BE377" s="6">
        <v>0.06</v>
      </c>
      <c r="BF377" s="6">
        <v>20.556999999999999</v>
      </c>
      <c r="BG377" s="6">
        <v>13.628</v>
      </c>
      <c r="BH377" s="6">
        <v>141.9</v>
      </c>
      <c r="BI377" s="6">
        <v>600.79999999999995</v>
      </c>
      <c r="BJ377" s="6">
        <v>0.6</v>
      </c>
      <c r="BK377" s="6">
        <v>0</v>
      </c>
      <c r="BL377" s="6">
        <v>0</v>
      </c>
      <c r="BM377" s="6">
        <v>731</v>
      </c>
      <c r="BN377" s="6">
        <v>24</v>
      </c>
      <c r="BO377" s="6">
        <v>0</v>
      </c>
      <c r="BP377" s="6">
        <v>98.4</v>
      </c>
    </row>
    <row r="378" spans="1:68" ht="12.5">
      <c r="A378" s="5">
        <v>41993</v>
      </c>
      <c r="B378" s="6">
        <v>2826.34</v>
      </c>
      <c r="C378" s="6">
        <v>1497.4</v>
      </c>
      <c r="D378" s="6">
        <v>5001.25</v>
      </c>
      <c r="E378" s="6"/>
      <c r="F378" s="6"/>
      <c r="G378" s="6"/>
      <c r="H378" s="6">
        <v>6.5</v>
      </c>
      <c r="I378" s="6">
        <v>3.9</v>
      </c>
      <c r="J378" s="6">
        <v>254683.9</v>
      </c>
      <c r="K378" s="6">
        <v>110303.2</v>
      </c>
      <c r="L378" s="6">
        <v>35713</v>
      </c>
      <c r="M378" s="6">
        <v>12.4</v>
      </c>
      <c r="N378" s="6">
        <v>20.2</v>
      </c>
      <c r="O378" s="6">
        <v>13893.8</v>
      </c>
      <c r="P378" s="6">
        <v>6451.2</v>
      </c>
      <c r="Q378" s="6">
        <v>170578.1</v>
      </c>
      <c r="R378" s="6">
        <v>137046.6</v>
      </c>
      <c r="S378" s="6">
        <v>86657.5</v>
      </c>
      <c r="T378" s="6">
        <v>73600.600000000006</v>
      </c>
      <c r="U378" s="6">
        <v>93870.7</v>
      </c>
      <c r="V378" s="6">
        <v>63680.9</v>
      </c>
      <c r="W378" s="6">
        <v>10173.9</v>
      </c>
      <c r="X378" s="6">
        <v>7516.6</v>
      </c>
      <c r="Y378" s="6">
        <v>848622.9</v>
      </c>
      <c r="Z378" s="6">
        <v>441979.6</v>
      </c>
      <c r="AA378" s="6">
        <v>1423299.1</v>
      </c>
      <c r="AB378" s="6">
        <v>140234.4</v>
      </c>
      <c r="AC378" s="6">
        <v>307.39999999999998</v>
      </c>
      <c r="AD378" s="6">
        <v>16952</v>
      </c>
      <c r="AE378" s="6">
        <v>213462.6</v>
      </c>
      <c r="AF378" s="6">
        <v>115614.8</v>
      </c>
      <c r="AG378" s="6">
        <v>1427759.6</v>
      </c>
      <c r="AH378" s="6">
        <v>140488.6</v>
      </c>
      <c r="AI378" s="6">
        <v>1047.5</v>
      </c>
      <c r="AJ378" s="6">
        <v>2514</v>
      </c>
      <c r="AK378" s="6">
        <v>13989.6</v>
      </c>
      <c r="AL378" s="6">
        <v>10562.7</v>
      </c>
      <c r="AM378" s="54">
        <v>53091.3</v>
      </c>
      <c r="AN378" s="54">
        <v>41547.5</v>
      </c>
      <c r="AO378" s="6">
        <v>16018.7</v>
      </c>
      <c r="AP378" s="6">
        <v>12996.6</v>
      </c>
      <c r="AQ378" s="6">
        <v>24267.9</v>
      </c>
      <c r="AR378" s="6">
        <v>9611.2999999999993</v>
      </c>
      <c r="AS378" s="6">
        <v>8.6</v>
      </c>
      <c r="AT378" s="6">
        <v>13.5</v>
      </c>
      <c r="AU378" s="7"/>
      <c r="AV378" s="7"/>
      <c r="AW378" s="6">
        <v>63871.1</v>
      </c>
      <c r="AX378" s="6">
        <v>30320.1</v>
      </c>
      <c r="AY378" s="6">
        <v>60061.9</v>
      </c>
      <c r="AZ378" s="6">
        <v>26987</v>
      </c>
      <c r="BA378" s="6">
        <v>9582.1</v>
      </c>
      <c r="BB378" s="6">
        <v>2.04</v>
      </c>
      <c r="BC378" s="6">
        <v>1.03</v>
      </c>
      <c r="BD378" s="6">
        <v>0.36</v>
      </c>
      <c r="BE378" s="6">
        <v>0.06</v>
      </c>
      <c r="BF378" s="6">
        <v>20.556999999999999</v>
      </c>
      <c r="BG378" s="6">
        <v>13.628</v>
      </c>
      <c r="BH378" s="6">
        <v>141.9</v>
      </c>
      <c r="BI378" s="6">
        <v>602</v>
      </c>
      <c r="BJ378" s="6">
        <v>0.6</v>
      </c>
      <c r="BK378" s="6">
        <v>0</v>
      </c>
      <c r="BL378" s="6">
        <v>0</v>
      </c>
      <c r="BM378" s="6">
        <v>720</v>
      </c>
      <c r="BN378" s="6">
        <v>24</v>
      </c>
      <c r="BO378" s="6">
        <v>0</v>
      </c>
      <c r="BP378" s="6">
        <v>98.4</v>
      </c>
    </row>
    <row r="379" spans="1:68" ht="12.5">
      <c r="A379" s="5">
        <v>41994</v>
      </c>
      <c r="B379" s="6">
        <v>2826.34</v>
      </c>
      <c r="C379" s="6">
        <v>1497.4</v>
      </c>
      <c r="D379" s="6">
        <v>5001.25</v>
      </c>
      <c r="E379" s="6"/>
      <c r="F379" s="6"/>
      <c r="G379" s="6"/>
      <c r="H379" s="6">
        <v>6.5</v>
      </c>
      <c r="I379" s="6">
        <v>3.9</v>
      </c>
      <c r="J379" s="6">
        <v>254947.3</v>
      </c>
      <c r="K379" s="6">
        <v>110416.4</v>
      </c>
      <c r="L379" s="6">
        <v>35737</v>
      </c>
      <c r="M379" s="6">
        <v>12.4</v>
      </c>
      <c r="N379" s="6">
        <v>20.2</v>
      </c>
      <c r="O379" s="6">
        <v>13893.8</v>
      </c>
      <c r="P379" s="6">
        <v>6451.2</v>
      </c>
      <c r="Q379" s="6">
        <v>170608.2</v>
      </c>
      <c r="R379" s="6">
        <v>137071.20000000001</v>
      </c>
      <c r="S379" s="6">
        <v>86678.6</v>
      </c>
      <c r="T379" s="6">
        <v>73615.899999999994</v>
      </c>
      <c r="U379" s="6">
        <v>93890.7</v>
      </c>
      <c r="V379" s="6">
        <v>63694.9</v>
      </c>
      <c r="W379" s="6">
        <v>10180</v>
      </c>
      <c r="X379" s="6">
        <v>7521.1</v>
      </c>
      <c r="Y379" s="6">
        <v>848838.2</v>
      </c>
      <c r="Z379" s="6">
        <v>442086.3</v>
      </c>
      <c r="AA379" s="6">
        <v>1423515</v>
      </c>
      <c r="AB379" s="6">
        <v>140258.4</v>
      </c>
      <c r="AC379" s="6">
        <v>307.39999999999998</v>
      </c>
      <c r="AD379" s="6">
        <v>16952</v>
      </c>
      <c r="AE379" s="6">
        <v>213784.6</v>
      </c>
      <c r="AF379" s="6">
        <v>115782.8</v>
      </c>
      <c r="AG379" s="6">
        <v>1428084.2</v>
      </c>
      <c r="AH379" s="6">
        <v>140512.6</v>
      </c>
      <c r="AI379" s="6">
        <v>1047.5</v>
      </c>
      <c r="AJ379" s="6">
        <v>2514</v>
      </c>
      <c r="AK379" s="6">
        <v>13989.6</v>
      </c>
      <c r="AL379" s="6">
        <v>10562.7</v>
      </c>
      <c r="AM379" s="54">
        <v>53101.4</v>
      </c>
      <c r="AN379" s="54">
        <v>41555</v>
      </c>
      <c r="AO379" s="6">
        <v>16035.7</v>
      </c>
      <c r="AP379" s="6">
        <v>13010.6</v>
      </c>
      <c r="AQ379" s="6">
        <v>24297.5</v>
      </c>
      <c r="AR379" s="6">
        <v>9623.1</v>
      </c>
      <c r="AS379" s="6">
        <v>8.6</v>
      </c>
      <c r="AT379" s="6">
        <v>13.5</v>
      </c>
      <c r="AU379" s="7"/>
      <c r="AV379" s="7"/>
      <c r="AW379" s="6">
        <v>64006.1</v>
      </c>
      <c r="AX379" s="6">
        <v>30384.1</v>
      </c>
      <c r="AY379" s="6">
        <v>60190.5</v>
      </c>
      <c r="AZ379" s="6">
        <v>27044.7</v>
      </c>
      <c r="BA379" s="6">
        <v>9606.1</v>
      </c>
      <c r="BB379" s="6">
        <v>2.04</v>
      </c>
      <c r="BC379" s="6">
        <v>1.03</v>
      </c>
      <c r="BD379" s="6">
        <v>0.36</v>
      </c>
      <c r="BE379" s="6">
        <v>0.06</v>
      </c>
      <c r="BF379" s="6">
        <v>20.556999999999999</v>
      </c>
      <c r="BG379" s="6">
        <v>13.628</v>
      </c>
      <c r="BH379" s="6">
        <v>141.9</v>
      </c>
      <c r="BI379" s="6">
        <v>603.20000000000005</v>
      </c>
      <c r="BJ379" s="6">
        <v>0.6</v>
      </c>
      <c r="BK379" s="6">
        <v>0</v>
      </c>
      <c r="BL379" s="6">
        <v>0</v>
      </c>
      <c r="BM379" s="6">
        <v>742</v>
      </c>
      <c r="BN379" s="6">
        <v>24</v>
      </c>
      <c r="BO379" s="6">
        <v>0</v>
      </c>
      <c r="BP379" s="6">
        <v>98.4</v>
      </c>
    </row>
    <row r="380" spans="1:68" ht="12.5">
      <c r="A380" s="5">
        <v>41995</v>
      </c>
      <c r="B380" s="6">
        <v>2826.34</v>
      </c>
      <c r="C380" s="6">
        <v>1497.4</v>
      </c>
      <c r="D380" s="6">
        <v>5001.25</v>
      </c>
      <c r="E380" s="6"/>
      <c r="F380" s="6"/>
      <c r="G380" s="6"/>
      <c r="H380" s="6">
        <v>6.5</v>
      </c>
      <c r="I380" s="6">
        <v>3.9</v>
      </c>
      <c r="J380" s="6">
        <v>255210.9</v>
      </c>
      <c r="K380" s="6">
        <v>110529.5</v>
      </c>
      <c r="L380" s="6">
        <v>35761</v>
      </c>
      <c r="M380" s="6">
        <v>12.4</v>
      </c>
      <c r="N380" s="6">
        <v>20.2</v>
      </c>
      <c r="O380" s="6">
        <v>13893.8</v>
      </c>
      <c r="P380" s="6">
        <v>6451.2</v>
      </c>
      <c r="Q380" s="6">
        <v>170638.8</v>
      </c>
      <c r="R380" s="6">
        <v>137096.20000000001</v>
      </c>
      <c r="S380" s="6">
        <v>86696.9</v>
      </c>
      <c r="T380" s="6">
        <v>73629.8</v>
      </c>
      <c r="U380" s="6">
        <v>93911.3</v>
      </c>
      <c r="V380" s="6">
        <v>63708.800000000003</v>
      </c>
      <c r="W380" s="6">
        <v>10185.9</v>
      </c>
      <c r="X380" s="6">
        <v>7525.5</v>
      </c>
      <c r="Y380" s="6">
        <v>849058.8</v>
      </c>
      <c r="Z380" s="6">
        <v>442196.3</v>
      </c>
      <c r="AA380" s="6">
        <v>1423733.5</v>
      </c>
      <c r="AB380" s="6">
        <v>140282.4</v>
      </c>
      <c r="AC380" s="6">
        <v>307.39999999999998</v>
      </c>
      <c r="AD380" s="6">
        <v>16952</v>
      </c>
      <c r="AE380" s="6">
        <v>214087.8</v>
      </c>
      <c r="AF380" s="6">
        <v>115941.1</v>
      </c>
      <c r="AG380" s="6">
        <v>1428387.5</v>
      </c>
      <c r="AH380" s="6">
        <v>140536.6</v>
      </c>
      <c r="AI380" s="6">
        <v>1047.5</v>
      </c>
      <c r="AJ380" s="6">
        <v>2514</v>
      </c>
      <c r="AK380" s="6">
        <v>13989.6</v>
      </c>
      <c r="AL380" s="6">
        <v>10562.7</v>
      </c>
      <c r="AM380" s="6">
        <v>53110.6</v>
      </c>
      <c r="AN380" s="6">
        <v>41561.800000000003</v>
      </c>
      <c r="AO380" s="6">
        <v>16053.1</v>
      </c>
      <c r="AP380" s="6">
        <v>13024.8</v>
      </c>
      <c r="AQ380" s="6">
        <v>24315</v>
      </c>
      <c r="AR380" s="6">
        <v>9629.7000000000007</v>
      </c>
      <c r="AS380" s="6">
        <v>8.6</v>
      </c>
      <c r="AT380" s="6">
        <v>13.5</v>
      </c>
      <c r="AU380" s="7"/>
      <c r="AV380" s="7"/>
      <c r="AW380" s="6">
        <v>64142.1</v>
      </c>
      <c r="AX380" s="6">
        <v>30448.400000000001</v>
      </c>
      <c r="AY380" s="6">
        <v>60320.1</v>
      </c>
      <c r="AZ380" s="6">
        <v>27102.6</v>
      </c>
      <c r="BA380" s="6">
        <v>9630.1</v>
      </c>
      <c r="BB380" s="6">
        <v>2.04</v>
      </c>
      <c r="BC380" s="6">
        <v>1.03</v>
      </c>
      <c r="BD380" s="6">
        <v>0.36</v>
      </c>
      <c r="BE380" s="6">
        <v>0.06</v>
      </c>
      <c r="BF380" s="6">
        <v>20.556999999999999</v>
      </c>
      <c r="BG380" s="6">
        <v>13.628</v>
      </c>
      <c r="BH380" s="6">
        <v>141.9</v>
      </c>
      <c r="BI380" s="6">
        <v>604.4</v>
      </c>
      <c r="BJ380" s="6">
        <v>0.6</v>
      </c>
      <c r="BK380" s="6">
        <v>0</v>
      </c>
      <c r="BL380" s="6">
        <v>0</v>
      </c>
      <c r="BM380" s="6">
        <v>766</v>
      </c>
      <c r="BN380" s="6">
        <v>24</v>
      </c>
      <c r="BO380" s="6">
        <v>0</v>
      </c>
      <c r="BP380" s="6">
        <v>98.4</v>
      </c>
    </row>
    <row r="381" spans="1:68" ht="12.5">
      <c r="A381" s="5">
        <v>41996</v>
      </c>
      <c r="B381" s="6">
        <v>2826.34</v>
      </c>
      <c r="C381" s="6">
        <v>1497.4</v>
      </c>
      <c r="D381" s="6">
        <v>5001.25</v>
      </c>
      <c r="E381" s="6"/>
      <c r="F381" s="6"/>
      <c r="G381" s="6"/>
      <c r="H381" s="6">
        <v>6.5</v>
      </c>
      <c r="I381" s="6">
        <v>3.9</v>
      </c>
      <c r="J381" s="6">
        <v>255474.7</v>
      </c>
      <c r="K381" s="6">
        <v>110642.8</v>
      </c>
      <c r="L381" s="6">
        <v>35785</v>
      </c>
      <c r="M381" s="6">
        <v>12.4</v>
      </c>
      <c r="N381" s="6">
        <v>20.2</v>
      </c>
      <c r="O381" s="6">
        <v>13893.8</v>
      </c>
      <c r="P381" s="6">
        <v>6451.2</v>
      </c>
      <c r="Q381" s="6">
        <v>170669.5</v>
      </c>
      <c r="R381" s="6">
        <v>137121.4</v>
      </c>
      <c r="S381" s="6">
        <v>86718.5</v>
      </c>
      <c r="T381" s="6">
        <v>73645.100000000006</v>
      </c>
      <c r="U381" s="6">
        <v>93932.1</v>
      </c>
      <c r="V381" s="6">
        <v>63722.8</v>
      </c>
      <c r="W381" s="6">
        <v>10191.9</v>
      </c>
      <c r="X381" s="6">
        <v>7529.9</v>
      </c>
      <c r="Y381" s="6">
        <v>849277.4</v>
      </c>
      <c r="Z381" s="6">
        <v>442309.3</v>
      </c>
      <c r="AA381" s="6">
        <v>1423950.1</v>
      </c>
      <c r="AB381" s="6">
        <v>140306.4</v>
      </c>
      <c r="AC381" s="6">
        <v>307.39999999999998</v>
      </c>
      <c r="AD381" s="6">
        <v>16952</v>
      </c>
      <c r="AE381" s="6">
        <v>214413.4</v>
      </c>
      <c r="AF381" s="6">
        <v>116106.2</v>
      </c>
      <c r="AG381" s="6">
        <v>1428714.8</v>
      </c>
      <c r="AH381" s="6">
        <v>140560.6</v>
      </c>
      <c r="AI381" s="6">
        <v>1047.5</v>
      </c>
      <c r="AJ381" s="6">
        <v>2514</v>
      </c>
      <c r="AK381" s="6">
        <v>13989.6</v>
      </c>
      <c r="AL381" s="6">
        <v>10562.7</v>
      </c>
      <c r="AM381" s="6">
        <v>53121.1</v>
      </c>
      <c r="AN381" s="6">
        <v>41569.5</v>
      </c>
      <c r="AO381" s="6">
        <v>16070.7</v>
      </c>
      <c r="AP381" s="6">
        <v>13039.2</v>
      </c>
      <c r="AQ381" s="6">
        <v>24348.5</v>
      </c>
      <c r="AR381" s="6">
        <v>9642</v>
      </c>
      <c r="AS381" s="6">
        <v>8.6</v>
      </c>
      <c r="AT381" s="6">
        <v>13.5</v>
      </c>
      <c r="AU381" s="7"/>
      <c r="AV381" s="7"/>
      <c r="AW381" s="6">
        <v>64277.7</v>
      </c>
      <c r="AX381" s="6">
        <v>30512.6</v>
      </c>
      <c r="AY381" s="6">
        <v>60449.5</v>
      </c>
      <c r="AZ381" s="6">
        <v>27160.3</v>
      </c>
      <c r="BA381" s="6">
        <v>9654.1</v>
      </c>
      <c r="BB381" s="6">
        <v>2.04</v>
      </c>
      <c r="BC381" s="6">
        <v>1.03</v>
      </c>
      <c r="BD381" s="6">
        <v>0.36</v>
      </c>
      <c r="BE381" s="6">
        <v>0.06</v>
      </c>
      <c r="BF381" s="6">
        <v>20.556999999999999</v>
      </c>
      <c r="BG381" s="6">
        <v>13.628</v>
      </c>
      <c r="BH381" s="6">
        <v>141.9</v>
      </c>
      <c r="BI381" s="6">
        <v>605.5</v>
      </c>
      <c r="BJ381" s="6">
        <v>0.6</v>
      </c>
      <c r="BK381" s="6">
        <v>0</v>
      </c>
      <c r="BL381" s="6">
        <v>0</v>
      </c>
      <c r="BM381" s="6">
        <v>746</v>
      </c>
      <c r="BN381" s="6">
        <v>24</v>
      </c>
      <c r="BO381" s="6">
        <v>0</v>
      </c>
      <c r="BP381" s="6">
        <v>97.17</v>
      </c>
    </row>
    <row r="382" spans="1:68" ht="12.5">
      <c r="A382" s="5">
        <v>41997</v>
      </c>
      <c r="B382" s="6">
        <v>2826.34</v>
      </c>
      <c r="C382" s="6">
        <v>1497.4</v>
      </c>
      <c r="D382" s="6">
        <v>5001.25</v>
      </c>
      <c r="E382" s="6"/>
      <c r="F382" s="6"/>
      <c r="G382" s="6"/>
      <c r="H382" s="6">
        <v>6.5</v>
      </c>
      <c r="I382" s="6">
        <v>3.9</v>
      </c>
      <c r="J382" s="6">
        <v>255739.4</v>
      </c>
      <c r="K382" s="6">
        <v>110756.3</v>
      </c>
      <c r="L382" s="6">
        <v>35809</v>
      </c>
      <c r="M382" s="6">
        <v>12.4</v>
      </c>
      <c r="N382" s="6">
        <v>20.2</v>
      </c>
      <c r="O382" s="6">
        <v>13893.8</v>
      </c>
      <c r="P382" s="6">
        <v>6451.2</v>
      </c>
      <c r="Q382" s="6">
        <v>170700.3</v>
      </c>
      <c r="R382" s="6">
        <v>137146.70000000001</v>
      </c>
      <c r="S382" s="6">
        <v>86737.600000000006</v>
      </c>
      <c r="T382" s="6">
        <v>73659.7</v>
      </c>
      <c r="U382" s="6">
        <v>93953.7</v>
      </c>
      <c r="V382" s="6">
        <v>63737.599999999999</v>
      </c>
      <c r="W382" s="6">
        <v>10198</v>
      </c>
      <c r="X382" s="6">
        <v>7534.4</v>
      </c>
      <c r="Y382" s="6">
        <v>849496</v>
      </c>
      <c r="Z382" s="6">
        <v>442420.2</v>
      </c>
      <c r="AA382" s="6">
        <v>1424167.1</v>
      </c>
      <c r="AB382" s="6">
        <v>140330.4</v>
      </c>
      <c r="AC382" s="6">
        <v>307.39999999999998</v>
      </c>
      <c r="AD382" s="6">
        <v>16952</v>
      </c>
      <c r="AE382" s="6">
        <v>214724.1</v>
      </c>
      <c r="AF382" s="6">
        <v>116268.7</v>
      </c>
      <c r="AG382" s="6">
        <v>1429026.8</v>
      </c>
      <c r="AH382" s="6">
        <v>140584.6</v>
      </c>
      <c r="AI382" s="6">
        <v>1047.5</v>
      </c>
      <c r="AJ382" s="6">
        <v>2514</v>
      </c>
      <c r="AK382" s="6">
        <v>13989.6</v>
      </c>
      <c r="AL382" s="6">
        <v>10562.7</v>
      </c>
      <c r="AM382" s="6">
        <v>53133</v>
      </c>
      <c r="AN382" s="6">
        <v>41578</v>
      </c>
      <c r="AO382" s="6">
        <v>16088.2</v>
      </c>
      <c r="AP382" s="6">
        <v>13053.7</v>
      </c>
      <c r="AQ382" s="6">
        <v>24365.9</v>
      </c>
      <c r="AR382" s="6">
        <v>9648.7000000000007</v>
      </c>
      <c r="AS382" s="6">
        <v>8.6</v>
      </c>
      <c r="AT382" s="6">
        <v>13.5</v>
      </c>
      <c r="AU382" s="7"/>
      <c r="AV382" s="7"/>
      <c r="AW382" s="6">
        <v>64413.3</v>
      </c>
      <c r="AX382" s="6">
        <v>30576.799999999999</v>
      </c>
      <c r="AY382" s="6">
        <v>60578.1</v>
      </c>
      <c r="AZ382" s="6">
        <v>27217.7</v>
      </c>
      <c r="BA382" s="6">
        <v>9678.1</v>
      </c>
      <c r="BB382" s="6">
        <v>2.04</v>
      </c>
      <c r="BC382" s="6">
        <v>1.03</v>
      </c>
      <c r="BD382" s="6">
        <v>0.36</v>
      </c>
      <c r="BE382" s="6">
        <v>0.06</v>
      </c>
      <c r="BF382" s="6">
        <v>20.556999999999999</v>
      </c>
      <c r="BG382" s="6">
        <v>13.628</v>
      </c>
      <c r="BH382" s="6">
        <v>141.9</v>
      </c>
      <c r="BI382" s="6">
        <v>606.79999999999995</v>
      </c>
      <c r="BJ382" s="6">
        <v>0.6</v>
      </c>
      <c r="BK382" s="6">
        <v>0</v>
      </c>
      <c r="BL382" s="6">
        <v>0</v>
      </c>
      <c r="BM382" s="6">
        <v>782</v>
      </c>
      <c r="BN382" s="6">
        <v>24</v>
      </c>
      <c r="BO382" s="6">
        <v>0</v>
      </c>
      <c r="BP382" s="6">
        <v>98.4</v>
      </c>
    </row>
    <row r="383" spans="1:68" ht="12.5">
      <c r="A383" s="5">
        <v>41998</v>
      </c>
      <c r="B383" s="6">
        <v>2826.34</v>
      </c>
      <c r="C383" s="6">
        <v>1497.4</v>
      </c>
      <c r="D383" s="6">
        <v>5001.25</v>
      </c>
      <c r="E383" s="6"/>
      <c r="F383" s="6"/>
      <c r="G383" s="6"/>
      <c r="H383" s="6">
        <v>6.5</v>
      </c>
      <c r="I383" s="6">
        <v>3.9</v>
      </c>
      <c r="J383" s="6">
        <v>256003.1</v>
      </c>
      <c r="K383" s="6">
        <v>110869.4</v>
      </c>
      <c r="L383" s="6">
        <v>35833</v>
      </c>
      <c r="M383" s="6">
        <v>12.4</v>
      </c>
      <c r="N383" s="6">
        <v>20.2</v>
      </c>
      <c r="O383" s="6">
        <v>13893.8</v>
      </c>
      <c r="P383" s="6">
        <v>6451.2</v>
      </c>
      <c r="Q383" s="6">
        <v>170730.9</v>
      </c>
      <c r="R383" s="6">
        <v>137171.6</v>
      </c>
      <c r="S383" s="6">
        <v>86757.7</v>
      </c>
      <c r="T383" s="6">
        <v>73674.600000000006</v>
      </c>
      <c r="U383" s="6">
        <v>93973.8</v>
      </c>
      <c r="V383" s="6">
        <v>63751.4</v>
      </c>
      <c r="W383" s="6">
        <v>10204.200000000001</v>
      </c>
      <c r="X383" s="6">
        <v>7538.8</v>
      </c>
      <c r="Y383" s="6">
        <v>849714.9</v>
      </c>
      <c r="Z383" s="6">
        <v>442526.8</v>
      </c>
      <c r="AA383" s="6">
        <v>1424385</v>
      </c>
      <c r="AB383" s="6">
        <v>140354.4</v>
      </c>
      <c r="AC383" s="6">
        <v>307.39999999999998</v>
      </c>
      <c r="AD383" s="6">
        <v>16952</v>
      </c>
      <c r="AE383" s="6">
        <v>215033.2</v>
      </c>
      <c r="AF383" s="6">
        <v>116433.7</v>
      </c>
      <c r="AG383" s="6">
        <v>1429373.4</v>
      </c>
      <c r="AH383" s="6">
        <v>140608.6</v>
      </c>
      <c r="AI383" s="6">
        <v>1047.5</v>
      </c>
      <c r="AJ383" s="6">
        <v>2514</v>
      </c>
      <c r="AK383" s="6">
        <v>13989.6</v>
      </c>
      <c r="AL383" s="6">
        <v>10562.7</v>
      </c>
      <c r="AM383" s="6">
        <v>53143.5</v>
      </c>
      <c r="AN383" s="6">
        <v>41585.4</v>
      </c>
      <c r="AO383" s="6">
        <v>16105.9</v>
      </c>
      <c r="AP383" s="6">
        <v>13068.2</v>
      </c>
      <c r="AQ383" s="6">
        <v>24390.3</v>
      </c>
      <c r="AR383" s="6">
        <v>9658.1</v>
      </c>
      <c r="AS383" s="6">
        <v>8.6</v>
      </c>
      <c r="AT383" s="6">
        <v>13.5</v>
      </c>
      <c r="AU383" s="7"/>
      <c r="AV383" s="7"/>
      <c r="AW383" s="6">
        <v>64543.199999999997</v>
      </c>
      <c r="AX383" s="6">
        <v>30639.200000000001</v>
      </c>
      <c r="AY383" s="6">
        <v>60699.9</v>
      </c>
      <c r="AZ383" s="6">
        <v>27272.9</v>
      </c>
      <c r="BA383" s="6">
        <v>9702.1</v>
      </c>
      <c r="BB383" s="6">
        <v>2.04</v>
      </c>
      <c r="BC383" s="6">
        <v>1.03</v>
      </c>
      <c r="BD383" s="6">
        <v>0.36</v>
      </c>
      <c r="BE383" s="6">
        <v>0.06</v>
      </c>
      <c r="BF383" s="6">
        <v>20.556999999999999</v>
      </c>
      <c r="BG383" s="6">
        <v>13.628</v>
      </c>
      <c r="BH383" s="6">
        <v>141.9</v>
      </c>
      <c r="BI383" s="6">
        <v>608</v>
      </c>
      <c r="BJ383" s="6">
        <v>0.6</v>
      </c>
      <c r="BK383" s="6">
        <v>0</v>
      </c>
      <c r="BL383" s="6">
        <v>0</v>
      </c>
      <c r="BM383" s="6">
        <v>755</v>
      </c>
      <c r="BN383" s="6">
        <v>24</v>
      </c>
      <c r="BO383" s="6">
        <v>0</v>
      </c>
      <c r="BP383" s="6">
        <v>98.4</v>
      </c>
    </row>
    <row r="384" spans="1:68" ht="12.5">
      <c r="A384" s="5">
        <v>41999</v>
      </c>
      <c r="B384" s="6">
        <v>2826.7</v>
      </c>
      <c r="C384" s="6">
        <v>1497.6</v>
      </c>
      <c r="D384" s="6">
        <v>5002</v>
      </c>
      <c r="E384" s="6"/>
      <c r="F384" s="6"/>
      <c r="G384" s="6"/>
      <c r="H384" s="6">
        <v>6.5</v>
      </c>
      <c r="I384" s="6">
        <v>3.9</v>
      </c>
      <c r="J384" s="6">
        <v>256269.2</v>
      </c>
      <c r="K384" s="6">
        <v>110983.4</v>
      </c>
      <c r="L384" s="6">
        <v>35857</v>
      </c>
      <c r="M384" s="6">
        <v>12.4</v>
      </c>
      <c r="N384" s="6">
        <v>20.2</v>
      </c>
      <c r="O384" s="6">
        <v>13893.8</v>
      </c>
      <c r="P384" s="6">
        <v>6451.2</v>
      </c>
      <c r="Q384" s="6">
        <v>170762.1</v>
      </c>
      <c r="R384" s="6">
        <v>137196.9</v>
      </c>
      <c r="S384" s="6">
        <v>86778.6</v>
      </c>
      <c r="T384" s="6">
        <v>73689.8</v>
      </c>
      <c r="U384" s="6">
        <v>93993.8</v>
      </c>
      <c r="V384" s="6">
        <v>63764</v>
      </c>
      <c r="W384" s="6">
        <v>10210</v>
      </c>
      <c r="X384" s="6">
        <v>7543.1</v>
      </c>
      <c r="Y384" s="6">
        <v>849932.4</v>
      </c>
      <c r="Z384" s="6">
        <v>442638.8</v>
      </c>
      <c r="AA384" s="6">
        <v>1424603.3</v>
      </c>
      <c r="AB384" s="6">
        <v>140378.4</v>
      </c>
      <c r="AC384" s="6">
        <v>307.39999999999998</v>
      </c>
      <c r="AD384" s="6">
        <v>16952</v>
      </c>
      <c r="AE384" s="6">
        <v>215356</v>
      </c>
      <c r="AF384" s="6">
        <v>116598.1</v>
      </c>
      <c r="AG384" s="6">
        <v>1429662</v>
      </c>
      <c r="AH384" s="6">
        <v>140632.6</v>
      </c>
      <c r="AI384" s="6">
        <v>1047.5</v>
      </c>
      <c r="AJ384" s="6">
        <v>2514</v>
      </c>
      <c r="AK384" s="6">
        <v>13989.6</v>
      </c>
      <c r="AL384" s="6">
        <v>10562.7</v>
      </c>
      <c r="AM384" s="6">
        <v>53154.8</v>
      </c>
      <c r="AN384" s="6">
        <v>41593.4</v>
      </c>
      <c r="AO384" s="6">
        <v>16123.6</v>
      </c>
      <c r="AP384" s="6">
        <v>13082.8</v>
      </c>
      <c r="AQ384" s="6">
        <v>24419</v>
      </c>
      <c r="AR384" s="6">
        <v>9669.2999999999993</v>
      </c>
      <c r="AS384" s="6">
        <v>8.6</v>
      </c>
      <c r="AT384" s="6">
        <v>13.5</v>
      </c>
      <c r="AU384" s="7"/>
      <c r="AV384" s="7"/>
      <c r="AW384" s="6">
        <v>64677.599999999999</v>
      </c>
      <c r="AX384" s="6">
        <v>30702.7</v>
      </c>
      <c r="AY384" s="6">
        <v>60827.3</v>
      </c>
      <c r="AZ384" s="6">
        <v>27329.9</v>
      </c>
      <c r="BA384" s="6">
        <v>9726.1</v>
      </c>
      <c r="BB384" s="6">
        <v>2.04</v>
      </c>
      <c r="BC384" s="6">
        <v>1.03</v>
      </c>
      <c r="BD384" s="6">
        <v>0.36</v>
      </c>
      <c r="BE384" s="6">
        <v>0.06</v>
      </c>
      <c r="BF384" s="6">
        <v>20.651</v>
      </c>
      <c r="BG384" s="6">
        <v>13.691000000000001</v>
      </c>
      <c r="BH384" s="6">
        <v>142.27000000000001</v>
      </c>
      <c r="BI384" s="6">
        <v>609</v>
      </c>
      <c r="BJ384" s="6">
        <v>0.6</v>
      </c>
      <c r="BK384" s="6">
        <v>0</v>
      </c>
      <c r="BL384" s="6">
        <v>0</v>
      </c>
      <c r="BM384" s="6">
        <v>758</v>
      </c>
      <c r="BN384" s="6">
        <v>24</v>
      </c>
      <c r="BO384" s="6">
        <v>0</v>
      </c>
      <c r="BP384" s="6">
        <v>98.4</v>
      </c>
    </row>
    <row r="385" spans="1:68" ht="12.5">
      <c r="A385" s="5">
        <v>42000</v>
      </c>
      <c r="B385" s="6">
        <v>2826.7</v>
      </c>
      <c r="C385" s="6">
        <v>1497.6</v>
      </c>
      <c r="D385" s="6">
        <v>5002</v>
      </c>
      <c r="E385" s="6"/>
      <c r="F385" s="6"/>
      <c r="G385" s="6"/>
      <c r="H385" s="6">
        <v>6.5</v>
      </c>
      <c r="I385" s="6">
        <v>3.9</v>
      </c>
      <c r="J385" s="6">
        <v>256535.6</v>
      </c>
      <c r="K385" s="6">
        <v>111097.60000000001</v>
      </c>
      <c r="L385" s="6">
        <v>35881</v>
      </c>
      <c r="M385" s="6">
        <v>12.4</v>
      </c>
      <c r="N385" s="6">
        <v>20.2</v>
      </c>
      <c r="O385" s="6">
        <v>13893.8</v>
      </c>
      <c r="P385" s="6">
        <v>6451.2</v>
      </c>
      <c r="Q385" s="6">
        <v>170794.5</v>
      </c>
      <c r="R385" s="6">
        <v>137223.20000000001</v>
      </c>
      <c r="S385" s="6">
        <v>86798.6</v>
      </c>
      <c r="T385" s="6">
        <v>73704.800000000003</v>
      </c>
      <c r="U385" s="6">
        <v>94014.1</v>
      </c>
      <c r="V385" s="6">
        <v>63778.8</v>
      </c>
      <c r="W385" s="6">
        <v>10216</v>
      </c>
      <c r="X385" s="6">
        <v>7547.5</v>
      </c>
      <c r="Y385" s="6">
        <v>850151.4</v>
      </c>
      <c r="Z385" s="6">
        <v>442748.8</v>
      </c>
      <c r="AA385" s="6">
        <v>1424818.5</v>
      </c>
      <c r="AB385" s="6">
        <v>140402.4</v>
      </c>
      <c r="AC385" s="6">
        <v>307.39999999999998</v>
      </c>
      <c r="AD385" s="6">
        <v>16952</v>
      </c>
      <c r="AE385" s="6">
        <v>215666.8</v>
      </c>
      <c r="AF385" s="6">
        <v>116761.3</v>
      </c>
      <c r="AG385" s="6">
        <v>1429973.6</v>
      </c>
      <c r="AH385" s="6">
        <v>140656.6</v>
      </c>
      <c r="AI385" s="6">
        <v>1047.5</v>
      </c>
      <c r="AJ385" s="6">
        <v>2514</v>
      </c>
      <c r="AK385" s="6">
        <v>13989.6</v>
      </c>
      <c r="AL385" s="6">
        <v>10562.7</v>
      </c>
      <c r="AM385" s="6">
        <v>53166.400000000001</v>
      </c>
      <c r="AN385" s="6">
        <v>41601.699999999997</v>
      </c>
      <c r="AO385" s="6">
        <v>16141.5</v>
      </c>
      <c r="AP385" s="6">
        <v>13097.5</v>
      </c>
      <c r="AQ385" s="6">
        <v>24442.2</v>
      </c>
      <c r="AR385" s="6">
        <v>9678.5</v>
      </c>
      <c r="AS385" s="6">
        <v>8.6</v>
      </c>
      <c r="AT385" s="6">
        <v>13.5</v>
      </c>
      <c r="AU385" s="7"/>
      <c r="AV385" s="7"/>
      <c r="AW385" s="6">
        <v>64804.7</v>
      </c>
      <c r="AX385" s="6">
        <v>30763.599999999999</v>
      </c>
      <c r="AY385" s="6">
        <v>60947.5</v>
      </c>
      <c r="AZ385" s="6">
        <v>27384.1</v>
      </c>
      <c r="BA385" s="6">
        <v>9748.9</v>
      </c>
      <c r="BB385" s="6">
        <v>2.04</v>
      </c>
      <c r="BC385" s="6">
        <v>1.03</v>
      </c>
      <c r="BD385" s="6">
        <v>0.36</v>
      </c>
      <c r="BE385" s="6">
        <v>0.06</v>
      </c>
      <c r="BF385" s="6">
        <v>20.651</v>
      </c>
      <c r="BG385" s="6">
        <v>13.691000000000001</v>
      </c>
      <c r="BH385" s="6">
        <v>142.27000000000001</v>
      </c>
      <c r="BI385" s="6">
        <v>610.20000000000005</v>
      </c>
      <c r="BJ385" s="6">
        <v>0.6</v>
      </c>
      <c r="BK385" s="6">
        <v>0</v>
      </c>
      <c r="BL385" s="6">
        <v>0</v>
      </c>
      <c r="BM385" s="6">
        <v>765.6</v>
      </c>
      <c r="BN385" s="6">
        <v>24</v>
      </c>
      <c r="BO385" s="6">
        <v>0</v>
      </c>
      <c r="BP385" s="6">
        <v>98.4</v>
      </c>
    </row>
    <row r="386" spans="1:68" ht="12.5">
      <c r="A386" s="5">
        <v>42001</v>
      </c>
      <c r="B386" s="6">
        <v>2826.7</v>
      </c>
      <c r="C386" s="6">
        <v>1497.6</v>
      </c>
      <c r="D386" s="6">
        <v>5002</v>
      </c>
      <c r="E386" s="6"/>
      <c r="F386" s="6"/>
      <c r="G386" s="6"/>
      <c r="H386" s="6">
        <v>6.5</v>
      </c>
      <c r="I386" s="6">
        <v>3.9</v>
      </c>
      <c r="J386" s="6">
        <v>256799.9</v>
      </c>
      <c r="K386" s="6">
        <v>111211</v>
      </c>
      <c r="L386" s="6">
        <v>35905</v>
      </c>
      <c r="M386" s="6">
        <v>12.5</v>
      </c>
      <c r="N386" s="6">
        <v>20.3</v>
      </c>
      <c r="O386" s="6">
        <v>13893.8</v>
      </c>
      <c r="P386" s="6">
        <v>6451.2</v>
      </c>
      <c r="Q386" s="6">
        <v>170826.7</v>
      </c>
      <c r="R386" s="6">
        <v>137249.29999999999</v>
      </c>
      <c r="S386" s="6">
        <v>86819</v>
      </c>
      <c r="T386" s="6">
        <v>73720.2</v>
      </c>
      <c r="U386" s="6">
        <v>94033.9</v>
      </c>
      <c r="V386" s="6">
        <v>63792.2</v>
      </c>
      <c r="W386" s="6">
        <v>10221.799999999999</v>
      </c>
      <c r="X386" s="6">
        <v>7551.9</v>
      </c>
      <c r="Y386" s="6">
        <v>850370.8</v>
      </c>
      <c r="Z386" s="6">
        <v>442863.2</v>
      </c>
      <c r="AA386" s="6">
        <v>1425039.2</v>
      </c>
      <c r="AB386" s="6">
        <v>140426.4</v>
      </c>
      <c r="AC386" s="6">
        <v>307.39999999999998</v>
      </c>
      <c r="AD386" s="6">
        <v>16952</v>
      </c>
      <c r="AE386" s="6">
        <v>215985.9</v>
      </c>
      <c r="AF386" s="6">
        <v>116924</v>
      </c>
      <c r="AG386" s="6">
        <v>1430294.5</v>
      </c>
      <c r="AH386" s="6">
        <v>140680.6</v>
      </c>
      <c r="AI386" s="6">
        <v>1047.5</v>
      </c>
      <c r="AJ386" s="6">
        <v>2514</v>
      </c>
      <c r="AK386" s="6">
        <v>13989.6</v>
      </c>
      <c r="AL386" s="6">
        <v>10562.7</v>
      </c>
      <c r="AM386" s="6">
        <v>53179.199999999997</v>
      </c>
      <c r="AN386" s="6">
        <v>41610.9</v>
      </c>
      <c r="AO386" s="6">
        <v>16159.4</v>
      </c>
      <c r="AP386" s="6">
        <v>13112.2</v>
      </c>
      <c r="AQ386" s="6">
        <v>24465.5</v>
      </c>
      <c r="AR386" s="6">
        <v>9687.7000000000007</v>
      </c>
      <c r="AS386" s="6">
        <v>8.6999999999999993</v>
      </c>
      <c r="AT386" s="6">
        <v>13.6</v>
      </c>
      <c r="AU386" s="7"/>
      <c r="AV386" s="7"/>
      <c r="AW386" s="6">
        <v>64941.5</v>
      </c>
      <c r="AX386" s="6">
        <v>30828.3</v>
      </c>
      <c r="AY386" s="6">
        <v>61076.9</v>
      </c>
      <c r="AZ386" s="6">
        <v>27441.7</v>
      </c>
      <c r="BA386" s="6">
        <v>9773.6</v>
      </c>
      <c r="BB386" s="6">
        <v>2.04</v>
      </c>
      <c r="BC386" s="6">
        <v>1.03</v>
      </c>
      <c r="BD386" s="6">
        <v>0.36</v>
      </c>
      <c r="BE386" s="6">
        <v>0.06</v>
      </c>
      <c r="BF386" s="6">
        <v>20.651</v>
      </c>
      <c r="BG386" s="6">
        <v>13.691000000000001</v>
      </c>
      <c r="BH386" s="6">
        <v>142.27000000000001</v>
      </c>
      <c r="BI386" s="6">
        <v>611.4</v>
      </c>
      <c r="BJ386" s="6">
        <v>0.6</v>
      </c>
      <c r="BK386" s="6">
        <v>0</v>
      </c>
      <c r="BL386" s="6">
        <v>0</v>
      </c>
      <c r="BM386" s="6">
        <v>748</v>
      </c>
      <c r="BN386" s="6">
        <v>24</v>
      </c>
      <c r="BO386" s="6">
        <v>0</v>
      </c>
      <c r="BP386" s="6">
        <v>98.4</v>
      </c>
    </row>
    <row r="387" spans="1:68" ht="12.5">
      <c r="A387" s="5">
        <v>42002</v>
      </c>
      <c r="B387" s="6">
        <v>2826.7</v>
      </c>
      <c r="C387" s="6">
        <v>1497.6</v>
      </c>
      <c r="D387" s="6">
        <v>5002</v>
      </c>
      <c r="E387" s="6"/>
      <c r="F387" s="6"/>
      <c r="G387" s="6"/>
      <c r="H387" s="6">
        <v>6.5</v>
      </c>
      <c r="I387" s="6">
        <v>3.9</v>
      </c>
      <c r="J387" s="6">
        <v>257065.2</v>
      </c>
      <c r="K387" s="6">
        <v>111324.7</v>
      </c>
      <c r="L387" s="6">
        <v>35929</v>
      </c>
      <c r="M387" s="6">
        <v>12.5</v>
      </c>
      <c r="N387" s="6">
        <v>20.3</v>
      </c>
      <c r="O387" s="6">
        <v>13893.8</v>
      </c>
      <c r="P387" s="6">
        <v>6451.2</v>
      </c>
      <c r="Q387" s="6">
        <v>170858.4</v>
      </c>
      <c r="R387" s="6">
        <v>137275</v>
      </c>
      <c r="S387" s="6">
        <v>86838.3</v>
      </c>
      <c r="T387" s="6">
        <v>73735.3</v>
      </c>
      <c r="U387" s="6">
        <v>94054.5</v>
      </c>
      <c r="V387" s="6">
        <v>63806</v>
      </c>
      <c r="W387" s="6">
        <v>10227.700000000001</v>
      </c>
      <c r="X387" s="6">
        <v>7556.2</v>
      </c>
      <c r="Y387" s="6">
        <v>850587.7</v>
      </c>
      <c r="Z387" s="6">
        <v>442974.7</v>
      </c>
      <c r="AA387" s="6">
        <v>1425254.5</v>
      </c>
      <c r="AB387" s="6">
        <v>140450.4</v>
      </c>
      <c r="AC387" s="6">
        <v>307.39999999999998</v>
      </c>
      <c r="AD387" s="6">
        <v>16952</v>
      </c>
      <c r="AE387" s="6">
        <v>216293</v>
      </c>
      <c r="AF387" s="6">
        <v>117083.8</v>
      </c>
      <c r="AG387" s="6">
        <v>1430603</v>
      </c>
      <c r="AH387" s="6">
        <v>140704.6</v>
      </c>
      <c r="AI387" s="6">
        <v>1047.5</v>
      </c>
      <c r="AJ387" s="6">
        <v>2514</v>
      </c>
      <c r="AK387" s="6">
        <v>13989.6</v>
      </c>
      <c r="AL387" s="6">
        <v>10562.7</v>
      </c>
      <c r="AM387" s="6">
        <v>53191.8</v>
      </c>
      <c r="AN387" s="6">
        <v>41620</v>
      </c>
      <c r="AO387" s="6">
        <v>16177.1</v>
      </c>
      <c r="AP387" s="6">
        <v>13126.8</v>
      </c>
      <c r="AQ387" s="6">
        <v>24481.200000000001</v>
      </c>
      <c r="AR387" s="6">
        <v>9693.7999999999993</v>
      </c>
      <c r="AS387" s="6">
        <v>8.6999999999999993</v>
      </c>
      <c r="AT387" s="6">
        <v>13.6</v>
      </c>
      <c r="AU387" s="7"/>
      <c r="AV387" s="7"/>
      <c r="AW387" s="6">
        <v>65071.5</v>
      </c>
      <c r="AX387" s="6">
        <v>30890.400000000001</v>
      </c>
      <c r="AY387" s="6">
        <v>61200.5</v>
      </c>
      <c r="AZ387" s="6">
        <v>27497.5</v>
      </c>
      <c r="BA387" s="6">
        <v>9797.6</v>
      </c>
      <c r="BB387" s="6">
        <v>2.04</v>
      </c>
      <c r="BC387" s="6">
        <v>1.03</v>
      </c>
      <c r="BD387" s="6">
        <v>0.36</v>
      </c>
      <c r="BE387" s="6">
        <v>0.06</v>
      </c>
      <c r="BF387" s="6">
        <v>20.651</v>
      </c>
      <c r="BG387" s="6">
        <v>13.691000000000001</v>
      </c>
      <c r="BH387" s="6">
        <v>142.27000000000001</v>
      </c>
      <c r="BI387" s="6">
        <v>612.4</v>
      </c>
      <c r="BJ387" s="6">
        <v>0.6</v>
      </c>
      <c r="BK387" s="6">
        <v>0</v>
      </c>
      <c r="BL387" s="6">
        <v>0</v>
      </c>
      <c r="BM387" s="6">
        <v>765</v>
      </c>
      <c r="BN387" s="6">
        <v>24</v>
      </c>
      <c r="BO387" s="6">
        <v>0</v>
      </c>
      <c r="BP387" s="6">
        <v>98.6</v>
      </c>
    </row>
    <row r="388" spans="1:68" ht="12.5">
      <c r="A388" s="5">
        <v>42003</v>
      </c>
      <c r="B388" s="6">
        <v>2826.7</v>
      </c>
      <c r="C388" s="6">
        <v>1497.6</v>
      </c>
      <c r="D388" s="6">
        <v>5002</v>
      </c>
      <c r="E388" s="6"/>
      <c r="F388" s="6"/>
      <c r="G388" s="6"/>
      <c r="H388" s="6">
        <v>6.5</v>
      </c>
      <c r="I388" s="6">
        <v>3.9</v>
      </c>
      <c r="J388" s="6">
        <v>257329.3</v>
      </c>
      <c r="K388" s="6">
        <v>111438.2</v>
      </c>
      <c r="L388" s="6">
        <v>35953</v>
      </c>
      <c r="M388" s="6">
        <v>12.5</v>
      </c>
      <c r="N388" s="6">
        <v>20.3</v>
      </c>
      <c r="O388" s="6">
        <v>13893.8</v>
      </c>
      <c r="P388" s="6">
        <v>6451.2</v>
      </c>
      <c r="Q388" s="6">
        <v>170890.5</v>
      </c>
      <c r="R388" s="6">
        <v>137301</v>
      </c>
      <c r="S388" s="6">
        <v>86859.7</v>
      </c>
      <c r="T388" s="6">
        <v>73750.8</v>
      </c>
      <c r="U388" s="6">
        <v>94075.4</v>
      </c>
      <c r="V388" s="6">
        <v>63820.2</v>
      </c>
      <c r="W388" s="6">
        <v>10233.6</v>
      </c>
      <c r="X388" s="6">
        <v>7560.6</v>
      </c>
      <c r="Y388" s="6">
        <v>850807.5</v>
      </c>
      <c r="Z388" s="6">
        <v>443091.20000000001</v>
      </c>
      <c r="AA388" s="6">
        <v>1425476.1</v>
      </c>
      <c r="AB388" s="6">
        <v>140474.4</v>
      </c>
      <c r="AC388" s="6">
        <v>307.39999999999998</v>
      </c>
      <c r="AD388" s="6">
        <v>16952</v>
      </c>
      <c r="AE388" s="6">
        <v>216623.8</v>
      </c>
      <c r="AF388" s="6">
        <v>117248.8</v>
      </c>
      <c r="AG388" s="6">
        <v>1430935.1</v>
      </c>
      <c r="AH388" s="6">
        <v>140728.6</v>
      </c>
      <c r="AI388" s="6">
        <v>1047.5</v>
      </c>
      <c r="AJ388" s="6">
        <v>2514</v>
      </c>
      <c r="AK388" s="6">
        <v>13989.6</v>
      </c>
      <c r="AL388" s="6">
        <v>10562.7</v>
      </c>
      <c r="AM388" s="6">
        <v>53203.199999999997</v>
      </c>
      <c r="AN388" s="6">
        <v>41628.1</v>
      </c>
      <c r="AO388" s="6">
        <v>16195</v>
      </c>
      <c r="AP388" s="6">
        <v>13141.7</v>
      </c>
      <c r="AQ388" s="6">
        <v>24515.8</v>
      </c>
      <c r="AR388" s="6">
        <v>9707.5</v>
      </c>
      <c r="AS388" s="6">
        <v>8.6999999999999993</v>
      </c>
      <c r="AT388" s="6">
        <v>13.6</v>
      </c>
      <c r="AU388" s="7"/>
      <c r="AV388" s="7"/>
      <c r="AW388" s="6">
        <v>65208.800000000003</v>
      </c>
      <c r="AX388" s="6">
        <v>30955.3</v>
      </c>
      <c r="AY388" s="6">
        <v>61330.8</v>
      </c>
      <c r="AZ388" s="6">
        <v>27555.599999999999</v>
      </c>
      <c r="BA388" s="6">
        <v>9821.6</v>
      </c>
      <c r="BB388" s="6">
        <v>2.04</v>
      </c>
      <c r="BC388" s="6">
        <v>1.03</v>
      </c>
      <c r="BD388" s="6">
        <v>0.36</v>
      </c>
      <c r="BE388" s="6">
        <v>0.06</v>
      </c>
      <c r="BF388" s="6">
        <v>20.651</v>
      </c>
      <c r="BG388" s="6">
        <v>13.691000000000001</v>
      </c>
      <c r="BH388" s="6">
        <v>142.27000000000001</v>
      </c>
      <c r="BI388" s="6">
        <v>612.4</v>
      </c>
      <c r="BJ388" s="6">
        <v>0.6</v>
      </c>
      <c r="BK388" s="6">
        <v>0</v>
      </c>
      <c r="BL388" s="6">
        <v>0</v>
      </c>
      <c r="BM388" s="6">
        <v>750.1</v>
      </c>
      <c r="BN388" s="6">
        <v>24</v>
      </c>
      <c r="BO388" s="6">
        <v>0</v>
      </c>
      <c r="BP388" s="6">
        <v>98.4</v>
      </c>
    </row>
    <row r="389" spans="1:68" ht="12.5">
      <c r="A389" s="5">
        <v>42004</v>
      </c>
      <c r="B389" s="6">
        <v>2826.7179999999998</v>
      </c>
      <c r="C389" s="6">
        <v>1497.633</v>
      </c>
      <c r="D389" s="6">
        <v>5002.2</v>
      </c>
      <c r="E389" s="6"/>
      <c r="F389" s="6"/>
      <c r="G389" s="6"/>
      <c r="H389" s="6">
        <v>6.5</v>
      </c>
      <c r="I389" s="6">
        <v>3.9</v>
      </c>
      <c r="J389" s="7">
        <v>257593.7</v>
      </c>
      <c r="K389" s="6">
        <v>111551.8</v>
      </c>
      <c r="L389" s="6">
        <v>35977</v>
      </c>
      <c r="M389" s="6">
        <v>12.5</v>
      </c>
      <c r="N389" s="6">
        <v>20.3</v>
      </c>
      <c r="O389" s="6">
        <v>13893.8</v>
      </c>
      <c r="P389" s="6">
        <v>6451.2</v>
      </c>
      <c r="Q389" s="7">
        <v>170922.9</v>
      </c>
      <c r="R389" s="7">
        <v>137327.20000000001</v>
      </c>
      <c r="S389" s="7">
        <v>86877.3</v>
      </c>
      <c r="T389" s="7">
        <v>73764</v>
      </c>
      <c r="U389" s="7">
        <v>94095.5</v>
      </c>
      <c r="V389" s="7">
        <v>63834.1</v>
      </c>
      <c r="W389" s="7">
        <v>10239.6</v>
      </c>
      <c r="X389" s="7">
        <v>7565</v>
      </c>
      <c r="Y389" s="7">
        <v>851028.6</v>
      </c>
      <c r="Z389" s="7">
        <v>443203.3</v>
      </c>
      <c r="AA389" s="7">
        <v>1425695.7</v>
      </c>
      <c r="AB389" s="7">
        <v>140498.4</v>
      </c>
      <c r="AC389" s="6">
        <v>307.39999999999998</v>
      </c>
      <c r="AD389" s="6">
        <v>16952</v>
      </c>
      <c r="AE389" s="7">
        <v>216935.6</v>
      </c>
      <c r="AF389" s="7">
        <v>117410</v>
      </c>
      <c r="AG389" s="7">
        <v>1431246.7</v>
      </c>
      <c r="AH389" s="7">
        <v>140752.6</v>
      </c>
      <c r="AI389" s="6">
        <v>1047.5</v>
      </c>
      <c r="AJ389" s="6">
        <v>2514</v>
      </c>
      <c r="AK389" s="6">
        <v>13989.6</v>
      </c>
      <c r="AL389" s="6">
        <v>10562.7</v>
      </c>
      <c r="AM389" s="7">
        <v>53213</v>
      </c>
      <c r="AN389" s="7">
        <v>41634.9</v>
      </c>
      <c r="AO389" s="7">
        <v>16213.1</v>
      </c>
      <c r="AP389" s="7">
        <v>13156.5</v>
      </c>
      <c r="AQ389" s="7">
        <v>24537.3</v>
      </c>
      <c r="AR389" s="7">
        <v>9716.1</v>
      </c>
      <c r="AS389" s="6">
        <v>8.6999999999999993</v>
      </c>
      <c r="AT389" s="6">
        <v>13.6</v>
      </c>
      <c r="AU389" s="7"/>
      <c r="AV389" s="7"/>
      <c r="AW389" s="7">
        <v>65346.400000000001</v>
      </c>
      <c r="AX389" s="7">
        <v>31020.400000000001</v>
      </c>
      <c r="AY389" s="7">
        <v>61460.6</v>
      </c>
      <c r="AZ389" s="7">
        <v>27613.4</v>
      </c>
      <c r="BA389" s="7">
        <v>9845.6</v>
      </c>
      <c r="BB389" s="6">
        <v>2.04</v>
      </c>
      <c r="BC389" s="6">
        <v>1.03</v>
      </c>
      <c r="BD389" s="6">
        <v>0.36</v>
      </c>
      <c r="BE389" s="6">
        <v>0.06</v>
      </c>
      <c r="BF389" s="6">
        <v>20.651</v>
      </c>
      <c r="BG389" s="6">
        <v>13.691000000000001</v>
      </c>
      <c r="BH389" s="6">
        <v>142.27000000000001</v>
      </c>
      <c r="BI389" s="6">
        <v>612.4</v>
      </c>
      <c r="BJ389" s="6">
        <v>0.6</v>
      </c>
      <c r="BK389" s="6">
        <v>0</v>
      </c>
      <c r="BL389" s="6">
        <v>0</v>
      </c>
      <c r="BM389" s="7">
        <v>751</v>
      </c>
      <c r="BN389" s="6">
        <v>24</v>
      </c>
      <c r="BO389" s="6">
        <v>0</v>
      </c>
      <c r="BP389" s="7">
        <v>98.6</v>
      </c>
    </row>
    <row r="390" spans="1:68" ht="13">
      <c r="A390" s="17"/>
      <c r="B390" s="18"/>
      <c r="C390" s="18"/>
      <c r="D390" s="18"/>
      <c r="E390" s="18"/>
      <c r="F390" s="18"/>
      <c r="G390" s="18"/>
      <c r="H390" s="18"/>
      <c r="I390" s="18"/>
      <c r="J390" s="19"/>
      <c r="K390" s="19"/>
      <c r="L390" s="20"/>
      <c r="M390" s="18"/>
      <c r="N390" s="18"/>
      <c r="O390" s="21"/>
      <c r="P390" s="18"/>
      <c r="Q390" s="18"/>
      <c r="R390" s="18"/>
      <c r="S390" s="18"/>
      <c r="T390" s="22"/>
      <c r="U390" s="18"/>
      <c r="V390" s="18"/>
      <c r="W390" s="18"/>
      <c r="X390" s="18"/>
      <c r="Y390" s="18"/>
      <c r="Z390" s="18"/>
      <c r="AA390" s="18"/>
      <c r="AB390" s="21"/>
      <c r="AC390" s="18"/>
      <c r="AD390" s="18"/>
      <c r="AE390" s="24"/>
      <c r="AF390" s="25"/>
      <c r="AG390" s="24"/>
      <c r="AH390" s="18"/>
      <c r="AI390" s="18"/>
      <c r="AJ390" s="18"/>
      <c r="AK390" s="18"/>
      <c r="AL390" s="18"/>
      <c r="AM390" s="18"/>
      <c r="AN390" s="18"/>
      <c r="AO390" s="18"/>
      <c r="AP390" s="18"/>
      <c r="AQ390" s="21"/>
      <c r="AR390" s="21"/>
      <c r="AS390" s="18"/>
      <c r="AT390" s="18"/>
      <c r="AU390" s="19"/>
      <c r="AV390" s="19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BP390"/>
  <sheetViews>
    <sheetView zoomScale="110" zoomScaleNormal="110" workbookViewId="0">
      <pane xSplit="1" ySplit="1" topLeftCell="B2" activePane="bottomRight" state="frozen"/>
      <selection activeCell="D33" sqref="D33"/>
      <selection pane="topRight" activeCell="D33" sqref="D33"/>
      <selection pane="bottomLeft" activeCell="D33" sqref="D33"/>
      <selection pane="bottomRight" activeCell="D46" sqref="D46"/>
    </sheetView>
  </sheetViews>
  <sheetFormatPr baseColWidth="10" defaultColWidth="9.1796875" defaultRowHeight="14.5"/>
  <cols>
    <col min="1" max="1" width="11.453125" style="56" customWidth="1"/>
    <col min="2" max="4" width="7.7265625" style="10" customWidth="1"/>
    <col min="5" max="5" width="7.7265625" style="10" hidden="1" customWidth="1"/>
    <col min="6" max="6" width="7.54296875" style="10" hidden="1" customWidth="1"/>
    <col min="7" max="7" width="8.26953125" style="10" hidden="1" customWidth="1"/>
    <col min="8" max="9" width="7.7265625" style="10" customWidth="1"/>
    <col min="10" max="10" width="9.7265625" style="56" customWidth="1"/>
    <col min="11" max="11" width="8.7265625" style="10" customWidth="1"/>
    <col min="12" max="14" width="7.7265625" style="10" customWidth="1"/>
    <col min="15" max="15" width="8.54296875" style="10" bestFit="1" customWidth="1"/>
    <col min="16" max="16" width="7.7265625" style="10" customWidth="1"/>
    <col min="17" max="18" width="8.7265625" style="10" customWidth="1"/>
    <col min="19" max="19" width="8.54296875" style="10" customWidth="1"/>
    <col min="20" max="20" width="7.7265625" style="10" customWidth="1"/>
    <col min="21" max="21" width="8.54296875" style="10" bestFit="1" customWidth="1"/>
    <col min="22" max="24" width="7.7265625" style="10" customWidth="1"/>
    <col min="25" max="26" width="9.26953125" style="10" customWidth="1"/>
    <col min="27" max="27" width="11.1796875" style="10" customWidth="1"/>
    <col min="28" max="28" width="9.26953125" style="10" customWidth="1"/>
    <col min="29" max="29" width="9.7265625" style="10" bestFit="1" customWidth="1"/>
    <col min="30" max="30" width="7.7265625" style="10" customWidth="1"/>
    <col min="31" max="32" width="9.26953125" style="10" customWidth="1"/>
    <col min="33" max="33" width="11.81640625" style="10" bestFit="1" customWidth="1"/>
    <col min="34" max="34" width="9.26953125" style="10" customWidth="1"/>
    <col min="35" max="35" width="7.7265625" style="10" customWidth="1"/>
    <col min="36" max="36" width="9" style="10" customWidth="1"/>
    <col min="37" max="38" width="7.7265625" style="10" customWidth="1"/>
    <col min="39" max="39" width="8.26953125" style="10" customWidth="1"/>
    <col min="40" max="46" width="7.7265625" style="10" customWidth="1"/>
    <col min="47" max="47" width="9.453125" style="56" hidden="1" customWidth="1"/>
    <col min="48" max="48" width="9.453125" style="10" hidden="1" customWidth="1"/>
    <col min="49" max="49" width="8.54296875" style="10" customWidth="1"/>
    <col min="50" max="50" width="7.7265625" style="10" customWidth="1"/>
    <col min="51" max="51" width="9.54296875" style="10" bestFit="1" customWidth="1"/>
    <col min="52" max="52" width="9.7265625" style="10" bestFit="1" customWidth="1"/>
    <col min="53" max="62" width="7.7265625" style="10" customWidth="1"/>
    <col min="63" max="68" width="7.7265625" customWidth="1"/>
    <col min="69" max="279" width="9.1796875" style="10"/>
    <col min="280" max="280" width="24.7265625" style="10" bestFit="1" customWidth="1"/>
    <col min="281" max="281" width="15.453125" style="10" bestFit="1" customWidth="1"/>
    <col min="282" max="282" width="10.1796875" style="10" bestFit="1" customWidth="1"/>
    <col min="283" max="313" width="10.1796875" style="10" customWidth="1"/>
    <col min="314" max="317" width="8.453125" style="10" customWidth="1"/>
    <col min="318" max="318" width="10.1796875" style="10" customWidth="1"/>
    <col min="319" max="323" width="10" style="10" customWidth="1"/>
    <col min="324" max="535" width="9.1796875" style="10"/>
    <col min="536" max="536" width="24.7265625" style="10" bestFit="1" customWidth="1"/>
    <col min="537" max="537" width="15.453125" style="10" bestFit="1" customWidth="1"/>
    <col min="538" max="538" width="10.1796875" style="10" bestFit="1" customWidth="1"/>
    <col min="539" max="569" width="10.1796875" style="10" customWidth="1"/>
    <col min="570" max="573" width="8.453125" style="10" customWidth="1"/>
    <col min="574" max="574" width="10.1796875" style="10" customWidth="1"/>
    <col min="575" max="579" width="10" style="10" customWidth="1"/>
    <col min="580" max="791" width="9.1796875" style="10"/>
    <col min="792" max="792" width="24.7265625" style="10" bestFit="1" customWidth="1"/>
    <col min="793" max="793" width="15.453125" style="10" bestFit="1" customWidth="1"/>
    <col min="794" max="794" width="10.1796875" style="10" bestFit="1" customWidth="1"/>
    <col min="795" max="825" width="10.1796875" style="10" customWidth="1"/>
    <col min="826" max="829" width="8.453125" style="10" customWidth="1"/>
    <col min="830" max="830" width="10.1796875" style="10" customWidth="1"/>
    <col min="831" max="835" width="10" style="10" customWidth="1"/>
    <col min="836" max="1047" width="9.1796875" style="10"/>
    <col min="1048" max="1048" width="24.7265625" style="10" bestFit="1" customWidth="1"/>
    <col min="1049" max="1049" width="15.453125" style="10" bestFit="1" customWidth="1"/>
    <col min="1050" max="1050" width="10.1796875" style="10" bestFit="1" customWidth="1"/>
    <col min="1051" max="1081" width="10.1796875" style="10" customWidth="1"/>
    <col min="1082" max="1085" width="8.453125" style="10" customWidth="1"/>
    <col min="1086" max="1086" width="10.1796875" style="10" customWidth="1"/>
    <col min="1087" max="1091" width="10" style="10" customWidth="1"/>
    <col min="1092" max="1303" width="9.1796875" style="10"/>
    <col min="1304" max="1304" width="24.7265625" style="10" bestFit="1" customWidth="1"/>
    <col min="1305" max="1305" width="15.453125" style="10" bestFit="1" customWidth="1"/>
    <col min="1306" max="1306" width="10.1796875" style="10" bestFit="1" customWidth="1"/>
    <col min="1307" max="1337" width="10.1796875" style="10" customWidth="1"/>
    <col min="1338" max="1341" width="8.453125" style="10" customWidth="1"/>
    <col min="1342" max="1342" width="10.1796875" style="10" customWidth="1"/>
    <col min="1343" max="1347" width="10" style="10" customWidth="1"/>
    <col min="1348" max="1559" width="9.1796875" style="10"/>
    <col min="1560" max="1560" width="24.7265625" style="10" bestFit="1" customWidth="1"/>
    <col min="1561" max="1561" width="15.453125" style="10" bestFit="1" customWidth="1"/>
    <col min="1562" max="1562" width="10.1796875" style="10" bestFit="1" customWidth="1"/>
    <col min="1563" max="1593" width="10.1796875" style="10" customWidth="1"/>
    <col min="1594" max="1597" width="8.453125" style="10" customWidth="1"/>
    <col min="1598" max="1598" width="10.1796875" style="10" customWidth="1"/>
    <col min="1599" max="1603" width="10" style="10" customWidth="1"/>
    <col min="1604" max="1815" width="9.1796875" style="10"/>
    <col min="1816" max="1816" width="24.7265625" style="10" bestFit="1" customWidth="1"/>
    <col min="1817" max="1817" width="15.453125" style="10" bestFit="1" customWidth="1"/>
    <col min="1818" max="1818" width="10.1796875" style="10" bestFit="1" customWidth="1"/>
    <col min="1819" max="1849" width="10.1796875" style="10" customWidth="1"/>
    <col min="1850" max="1853" width="8.453125" style="10" customWidth="1"/>
    <col min="1854" max="1854" width="10.1796875" style="10" customWidth="1"/>
    <col min="1855" max="1859" width="10" style="10" customWidth="1"/>
    <col min="1860" max="2071" width="9.1796875" style="10"/>
    <col min="2072" max="2072" width="24.7265625" style="10" bestFit="1" customWidth="1"/>
    <col min="2073" max="2073" width="15.453125" style="10" bestFit="1" customWidth="1"/>
    <col min="2074" max="2074" width="10.1796875" style="10" bestFit="1" customWidth="1"/>
    <col min="2075" max="2105" width="10.1796875" style="10" customWidth="1"/>
    <col min="2106" max="2109" width="8.453125" style="10" customWidth="1"/>
    <col min="2110" max="2110" width="10.1796875" style="10" customWidth="1"/>
    <col min="2111" max="2115" width="10" style="10" customWidth="1"/>
    <col min="2116" max="2327" width="9.1796875" style="10"/>
    <col min="2328" max="2328" width="24.7265625" style="10" bestFit="1" customWidth="1"/>
    <col min="2329" max="2329" width="15.453125" style="10" bestFit="1" customWidth="1"/>
    <col min="2330" max="2330" width="10.1796875" style="10" bestFit="1" customWidth="1"/>
    <col min="2331" max="2361" width="10.1796875" style="10" customWidth="1"/>
    <col min="2362" max="2365" width="8.453125" style="10" customWidth="1"/>
    <col min="2366" max="2366" width="10.1796875" style="10" customWidth="1"/>
    <col min="2367" max="2371" width="10" style="10" customWidth="1"/>
    <col min="2372" max="2583" width="9.1796875" style="10"/>
    <col min="2584" max="2584" width="24.7265625" style="10" bestFit="1" customWidth="1"/>
    <col min="2585" max="2585" width="15.453125" style="10" bestFit="1" customWidth="1"/>
    <col min="2586" max="2586" width="10.1796875" style="10" bestFit="1" customWidth="1"/>
    <col min="2587" max="2617" width="10.1796875" style="10" customWidth="1"/>
    <col min="2618" max="2621" width="8.453125" style="10" customWidth="1"/>
    <col min="2622" max="2622" width="10.1796875" style="10" customWidth="1"/>
    <col min="2623" max="2627" width="10" style="10" customWidth="1"/>
    <col min="2628" max="2839" width="9.1796875" style="10"/>
    <col min="2840" max="2840" width="24.7265625" style="10" bestFit="1" customWidth="1"/>
    <col min="2841" max="2841" width="15.453125" style="10" bestFit="1" customWidth="1"/>
    <col min="2842" max="2842" width="10.1796875" style="10" bestFit="1" customWidth="1"/>
    <col min="2843" max="2873" width="10.1796875" style="10" customWidth="1"/>
    <col min="2874" max="2877" width="8.453125" style="10" customWidth="1"/>
    <col min="2878" max="2878" width="10.1796875" style="10" customWidth="1"/>
    <col min="2879" max="2883" width="10" style="10" customWidth="1"/>
    <col min="2884" max="3095" width="9.1796875" style="10"/>
    <col min="3096" max="3096" width="24.7265625" style="10" bestFit="1" customWidth="1"/>
    <col min="3097" max="3097" width="15.453125" style="10" bestFit="1" customWidth="1"/>
    <col min="3098" max="3098" width="10.1796875" style="10" bestFit="1" customWidth="1"/>
    <col min="3099" max="3129" width="10.1796875" style="10" customWidth="1"/>
    <col min="3130" max="3133" width="8.453125" style="10" customWidth="1"/>
    <col min="3134" max="3134" width="10.1796875" style="10" customWidth="1"/>
    <col min="3135" max="3139" width="10" style="10" customWidth="1"/>
    <col min="3140" max="3351" width="9.1796875" style="10"/>
    <col min="3352" max="3352" width="24.7265625" style="10" bestFit="1" customWidth="1"/>
    <col min="3353" max="3353" width="15.453125" style="10" bestFit="1" customWidth="1"/>
    <col min="3354" max="3354" width="10.1796875" style="10" bestFit="1" customWidth="1"/>
    <col min="3355" max="3385" width="10.1796875" style="10" customWidth="1"/>
    <col min="3386" max="3389" width="8.453125" style="10" customWidth="1"/>
    <col min="3390" max="3390" width="10.1796875" style="10" customWidth="1"/>
    <col min="3391" max="3395" width="10" style="10" customWidth="1"/>
    <col min="3396" max="3607" width="9.1796875" style="10"/>
    <col min="3608" max="3608" width="24.7265625" style="10" bestFit="1" customWidth="1"/>
    <col min="3609" max="3609" width="15.453125" style="10" bestFit="1" customWidth="1"/>
    <col min="3610" max="3610" width="10.1796875" style="10" bestFit="1" customWidth="1"/>
    <col min="3611" max="3641" width="10.1796875" style="10" customWidth="1"/>
    <col min="3642" max="3645" width="8.453125" style="10" customWidth="1"/>
    <col min="3646" max="3646" width="10.1796875" style="10" customWidth="1"/>
    <col min="3647" max="3651" width="10" style="10" customWidth="1"/>
    <col min="3652" max="3863" width="9.1796875" style="10"/>
    <col min="3864" max="3864" width="24.7265625" style="10" bestFit="1" customWidth="1"/>
    <col min="3865" max="3865" width="15.453125" style="10" bestFit="1" customWidth="1"/>
    <col min="3866" max="3866" width="10.1796875" style="10" bestFit="1" customWidth="1"/>
    <col min="3867" max="3897" width="10.1796875" style="10" customWidth="1"/>
    <col min="3898" max="3901" width="8.453125" style="10" customWidth="1"/>
    <col min="3902" max="3902" width="10.1796875" style="10" customWidth="1"/>
    <col min="3903" max="3907" width="10" style="10" customWidth="1"/>
    <col min="3908" max="4119" width="9.1796875" style="10"/>
    <col min="4120" max="4120" width="24.7265625" style="10" bestFit="1" customWidth="1"/>
    <col min="4121" max="4121" width="15.453125" style="10" bestFit="1" customWidth="1"/>
    <col min="4122" max="4122" width="10.1796875" style="10" bestFit="1" customWidth="1"/>
    <col min="4123" max="4153" width="10.1796875" style="10" customWidth="1"/>
    <col min="4154" max="4157" width="8.453125" style="10" customWidth="1"/>
    <col min="4158" max="4158" width="10.1796875" style="10" customWidth="1"/>
    <col min="4159" max="4163" width="10" style="10" customWidth="1"/>
    <col min="4164" max="4375" width="9.1796875" style="10"/>
    <col min="4376" max="4376" width="24.7265625" style="10" bestFit="1" customWidth="1"/>
    <col min="4377" max="4377" width="15.453125" style="10" bestFit="1" customWidth="1"/>
    <col min="4378" max="4378" width="10.1796875" style="10" bestFit="1" customWidth="1"/>
    <col min="4379" max="4409" width="10.1796875" style="10" customWidth="1"/>
    <col min="4410" max="4413" width="8.453125" style="10" customWidth="1"/>
    <col min="4414" max="4414" width="10.1796875" style="10" customWidth="1"/>
    <col min="4415" max="4419" width="10" style="10" customWidth="1"/>
    <col min="4420" max="4631" width="9.1796875" style="10"/>
    <col min="4632" max="4632" width="24.7265625" style="10" bestFit="1" customWidth="1"/>
    <col min="4633" max="4633" width="15.453125" style="10" bestFit="1" customWidth="1"/>
    <col min="4634" max="4634" width="10.1796875" style="10" bestFit="1" customWidth="1"/>
    <col min="4635" max="4665" width="10.1796875" style="10" customWidth="1"/>
    <col min="4666" max="4669" width="8.453125" style="10" customWidth="1"/>
    <col min="4670" max="4670" width="10.1796875" style="10" customWidth="1"/>
    <col min="4671" max="4675" width="10" style="10" customWidth="1"/>
    <col min="4676" max="4887" width="9.1796875" style="10"/>
    <col min="4888" max="4888" width="24.7265625" style="10" bestFit="1" customWidth="1"/>
    <col min="4889" max="4889" width="15.453125" style="10" bestFit="1" customWidth="1"/>
    <col min="4890" max="4890" width="10.1796875" style="10" bestFit="1" customWidth="1"/>
    <col min="4891" max="4921" width="10.1796875" style="10" customWidth="1"/>
    <col min="4922" max="4925" width="8.453125" style="10" customWidth="1"/>
    <col min="4926" max="4926" width="10.1796875" style="10" customWidth="1"/>
    <col min="4927" max="4931" width="10" style="10" customWidth="1"/>
    <col min="4932" max="5143" width="9.1796875" style="10"/>
    <col min="5144" max="5144" width="24.7265625" style="10" bestFit="1" customWidth="1"/>
    <col min="5145" max="5145" width="15.453125" style="10" bestFit="1" customWidth="1"/>
    <col min="5146" max="5146" width="10.1796875" style="10" bestFit="1" customWidth="1"/>
    <col min="5147" max="5177" width="10.1796875" style="10" customWidth="1"/>
    <col min="5178" max="5181" width="8.453125" style="10" customWidth="1"/>
    <col min="5182" max="5182" width="10.1796875" style="10" customWidth="1"/>
    <col min="5183" max="5187" width="10" style="10" customWidth="1"/>
    <col min="5188" max="5399" width="9.1796875" style="10"/>
    <col min="5400" max="5400" width="24.7265625" style="10" bestFit="1" customWidth="1"/>
    <col min="5401" max="5401" width="15.453125" style="10" bestFit="1" customWidth="1"/>
    <col min="5402" max="5402" width="10.1796875" style="10" bestFit="1" customWidth="1"/>
    <col min="5403" max="5433" width="10.1796875" style="10" customWidth="1"/>
    <col min="5434" max="5437" width="8.453125" style="10" customWidth="1"/>
    <col min="5438" max="5438" width="10.1796875" style="10" customWidth="1"/>
    <col min="5439" max="5443" width="10" style="10" customWidth="1"/>
    <col min="5444" max="5655" width="9.1796875" style="10"/>
    <col min="5656" max="5656" width="24.7265625" style="10" bestFit="1" customWidth="1"/>
    <col min="5657" max="5657" width="15.453125" style="10" bestFit="1" customWidth="1"/>
    <col min="5658" max="5658" width="10.1796875" style="10" bestFit="1" customWidth="1"/>
    <col min="5659" max="5689" width="10.1796875" style="10" customWidth="1"/>
    <col min="5690" max="5693" width="8.453125" style="10" customWidth="1"/>
    <col min="5694" max="5694" width="10.1796875" style="10" customWidth="1"/>
    <col min="5695" max="5699" width="10" style="10" customWidth="1"/>
    <col min="5700" max="5911" width="9.1796875" style="10"/>
    <col min="5912" max="5912" width="24.7265625" style="10" bestFit="1" customWidth="1"/>
    <col min="5913" max="5913" width="15.453125" style="10" bestFit="1" customWidth="1"/>
    <col min="5914" max="5914" width="10.1796875" style="10" bestFit="1" customWidth="1"/>
    <col min="5915" max="5945" width="10.1796875" style="10" customWidth="1"/>
    <col min="5946" max="5949" width="8.453125" style="10" customWidth="1"/>
    <col min="5950" max="5950" width="10.1796875" style="10" customWidth="1"/>
    <col min="5951" max="5955" width="10" style="10" customWidth="1"/>
    <col min="5956" max="6167" width="9.1796875" style="10"/>
    <col min="6168" max="6168" width="24.7265625" style="10" bestFit="1" customWidth="1"/>
    <col min="6169" max="6169" width="15.453125" style="10" bestFit="1" customWidth="1"/>
    <col min="6170" max="6170" width="10.1796875" style="10" bestFit="1" customWidth="1"/>
    <col min="6171" max="6201" width="10.1796875" style="10" customWidth="1"/>
    <col min="6202" max="6205" width="8.453125" style="10" customWidth="1"/>
    <col min="6206" max="6206" width="10.1796875" style="10" customWidth="1"/>
    <col min="6207" max="6211" width="10" style="10" customWidth="1"/>
    <col min="6212" max="6423" width="9.1796875" style="10"/>
    <col min="6424" max="6424" width="24.7265625" style="10" bestFit="1" customWidth="1"/>
    <col min="6425" max="6425" width="15.453125" style="10" bestFit="1" customWidth="1"/>
    <col min="6426" max="6426" width="10.1796875" style="10" bestFit="1" customWidth="1"/>
    <col min="6427" max="6457" width="10.1796875" style="10" customWidth="1"/>
    <col min="6458" max="6461" width="8.453125" style="10" customWidth="1"/>
    <col min="6462" max="6462" width="10.1796875" style="10" customWidth="1"/>
    <col min="6463" max="6467" width="10" style="10" customWidth="1"/>
    <col min="6468" max="6679" width="9.1796875" style="10"/>
    <col min="6680" max="6680" width="24.7265625" style="10" bestFit="1" customWidth="1"/>
    <col min="6681" max="6681" width="15.453125" style="10" bestFit="1" customWidth="1"/>
    <col min="6682" max="6682" width="10.1796875" style="10" bestFit="1" customWidth="1"/>
    <col min="6683" max="6713" width="10.1796875" style="10" customWidth="1"/>
    <col min="6714" max="6717" width="8.453125" style="10" customWidth="1"/>
    <col min="6718" max="6718" width="10.1796875" style="10" customWidth="1"/>
    <col min="6719" max="6723" width="10" style="10" customWidth="1"/>
    <col min="6724" max="6935" width="9.1796875" style="10"/>
    <col min="6936" max="6936" width="24.7265625" style="10" bestFit="1" customWidth="1"/>
    <col min="6937" max="6937" width="15.453125" style="10" bestFit="1" customWidth="1"/>
    <col min="6938" max="6938" width="10.1796875" style="10" bestFit="1" customWidth="1"/>
    <col min="6939" max="6969" width="10.1796875" style="10" customWidth="1"/>
    <col min="6970" max="6973" width="8.453125" style="10" customWidth="1"/>
    <col min="6974" max="6974" width="10.1796875" style="10" customWidth="1"/>
    <col min="6975" max="6979" width="10" style="10" customWidth="1"/>
    <col min="6980" max="7191" width="9.1796875" style="10"/>
    <col min="7192" max="7192" width="24.7265625" style="10" bestFit="1" customWidth="1"/>
    <col min="7193" max="7193" width="15.453125" style="10" bestFit="1" customWidth="1"/>
    <col min="7194" max="7194" width="10.1796875" style="10" bestFit="1" customWidth="1"/>
    <col min="7195" max="7225" width="10.1796875" style="10" customWidth="1"/>
    <col min="7226" max="7229" width="8.453125" style="10" customWidth="1"/>
    <col min="7230" max="7230" width="10.1796875" style="10" customWidth="1"/>
    <col min="7231" max="7235" width="10" style="10" customWidth="1"/>
    <col min="7236" max="7447" width="9.1796875" style="10"/>
    <col min="7448" max="7448" width="24.7265625" style="10" bestFit="1" customWidth="1"/>
    <col min="7449" max="7449" width="15.453125" style="10" bestFit="1" customWidth="1"/>
    <col min="7450" max="7450" width="10.1796875" style="10" bestFit="1" customWidth="1"/>
    <col min="7451" max="7481" width="10.1796875" style="10" customWidth="1"/>
    <col min="7482" max="7485" width="8.453125" style="10" customWidth="1"/>
    <col min="7486" max="7486" width="10.1796875" style="10" customWidth="1"/>
    <col min="7487" max="7491" width="10" style="10" customWidth="1"/>
    <col min="7492" max="7703" width="9.1796875" style="10"/>
    <col min="7704" max="7704" width="24.7265625" style="10" bestFit="1" customWidth="1"/>
    <col min="7705" max="7705" width="15.453125" style="10" bestFit="1" customWidth="1"/>
    <col min="7706" max="7706" width="10.1796875" style="10" bestFit="1" customWidth="1"/>
    <col min="7707" max="7737" width="10.1796875" style="10" customWidth="1"/>
    <col min="7738" max="7741" width="8.453125" style="10" customWidth="1"/>
    <col min="7742" max="7742" width="10.1796875" style="10" customWidth="1"/>
    <col min="7743" max="7747" width="10" style="10" customWidth="1"/>
    <col min="7748" max="7959" width="9.1796875" style="10"/>
    <col min="7960" max="7960" width="24.7265625" style="10" bestFit="1" customWidth="1"/>
    <col min="7961" max="7961" width="15.453125" style="10" bestFit="1" customWidth="1"/>
    <col min="7962" max="7962" width="10.1796875" style="10" bestFit="1" customWidth="1"/>
    <col min="7963" max="7993" width="10.1796875" style="10" customWidth="1"/>
    <col min="7994" max="7997" width="8.453125" style="10" customWidth="1"/>
    <col min="7998" max="7998" width="10.1796875" style="10" customWidth="1"/>
    <col min="7999" max="8003" width="10" style="10" customWidth="1"/>
    <col min="8004" max="8215" width="9.1796875" style="10"/>
    <col min="8216" max="8216" width="24.7265625" style="10" bestFit="1" customWidth="1"/>
    <col min="8217" max="8217" width="15.453125" style="10" bestFit="1" customWidth="1"/>
    <col min="8218" max="8218" width="10.1796875" style="10" bestFit="1" customWidth="1"/>
    <col min="8219" max="8249" width="10.1796875" style="10" customWidth="1"/>
    <col min="8250" max="8253" width="8.453125" style="10" customWidth="1"/>
    <col min="8254" max="8254" width="10.1796875" style="10" customWidth="1"/>
    <col min="8255" max="8259" width="10" style="10" customWidth="1"/>
    <col min="8260" max="8471" width="9.1796875" style="10"/>
    <col min="8472" max="8472" width="24.7265625" style="10" bestFit="1" customWidth="1"/>
    <col min="8473" max="8473" width="15.453125" style="10" bestFit="1" customWidth="1"/>
    <col min="8474" max="8474" width="10.1796875" style="10" bestFit="1" customWidth="1"/>
    <col min="8475" max="8505" width="10.1796875" style="10" customWidth="1"/>
    <col min="8506" max="8509" width="8.453125" style="10" customWidth="1"/>
    <col min="8510" max="8510" width="10.1796875" style="10" customWidth="1"/>
    <col min="8511" max="8515" width="10" style="10" customWidth="1"/>
    <col min="8516" max="8727" width="9.1796875" style="10"/>
    <col min="8728" max="8728" width="24.7265625" style="10" bestFit="1" customWidth="1"/>
    <col min="8729" max="8729" width="15.453125" style="10" bestFit="1" customWidth="1"/>
    <col min="8730" max="8730" width="10.1796875" style="10" bestFit="1" customWidth="1"/>
    <col min="8731" max="8761" width="10.1796875" style="10" customWidth="1"/>
    <col min="8762" max="8765" width="8.453125" style="10" customWidth="1"/>
    <col min="8766" max="8766" width="10.1796875" style="10" customWidth="1"/>
    <col min="8767" max="8771" width="10" style="10" customWidth="1"/>
    <col min="8772" max="8983" width="9.1796875" style="10"/>
    <col min="8984" max="8984" width="24.7265625" style="10" bestFit="1" customWidth="1"/>
    <col min="8985" max="8985" width="15.453125" style="10" bestFit="1" customWidth="1"/>
    <col min="8986" max="8986" width="10.1796875" style="10" bestFit="1" customWidth="1"/>
    <col min="8987" max="9017" width="10.1796875" style="10" customWidth="1"/>
    <col min="9018" max="9021" width="8.453125" style="10" customWidth="1"/>
    <col min="9022" max="9022" width="10.1796875" style="10" customWidth="1"/>
    <col min="9023" max="9027" width="10" style="10" customWidth="1"/>
    <col min="9028" max="9239" width="9.1796875" style="10"/>
    <col min="9240" max="9240" width="24.7265625" style="10" bestFit="1" customWidth="1"/>
    <col min="9241" max="9241" width="15.453125" style="10" bestFit="1" customWidth="1"/>
    <col min="9242" max="9242" width="10.1796875" style="10" bestFit="1" customWidth="1"/>
    <col min="9243" max="9273" width="10.1796875" style="10" customWidth="1"/>
    <col min="9274" max="9277" width="8.453125" style="10" customWidth="1"/>
    <col min="9278" max="9278" width="10.1796875" style="10" customWidth="1"/>
    <col min="9279" max="9283" width="10" style="10" customWidth="1"/>
    <col min="9284" max="9495" width="9.1796875" style="10"/>
    <col min="9496" max="9496" width="24.7265625" style="10" bestFit="1" customWidth="1"/>
    <col min="9497" max="9497" width="15.453125" style="10" bestFit="1" customWidth="1"/>
    <col min="9498" max="9498" width="10.1796875" style="10" bestFit="1" customWidth="1"/>
    <col min="9499" max="9529" width="10.1796875" style="10" customWidth="1"/>
    <col min="9530" max="9533" width="8.453125" style="10" customWidth="1"/>
    <col min="9534" max="9534" width="10.1796875" style="10" customWidth="1"/>
    <col min="9535" max="9539" width="10" style="10" customWidth="1"/>
    <col min="9540" max="9751" width="9.1796875" style="10"/>
    <col min="9752" max="9752" width="24.7265625" style="10" bestFit="1" customWidth="1"/>
    <col min="9753" max="9753" width="15.453125" style="10" bestFit="1" customWidth="1"/>
    <col min="9754" max="9754" width="10.1796875" style="10" bestFit="1" customWidth="1"/>
    <col min="9755" max="9785" width="10.1796875" style="10" customWidth="1"/>
    <col min="9786" max="9789" width="8.453125" style="10" customWidth="1"/>
    <col min="9790" max="9790" width="10.1796875" style="10" customWidth="1"/>
    <col min="9791" max="9795" width="10" style="10" customWidth="1"/>
    <col min="9796" max="10007" width="9.1796875" style="10"/>
    <col min="10008" max="10008" width="24.7265625" style="10" bestFit="1" customWidth="1"/>
    <col min="10009" max="10009" width="15.453125" style="10" bestFit="1" customWidth="1"/>
    <col min="10010" max="10010" width="10.1796875" style="10" bestFit="1" customWidth="1"/>
    <col min="10011" max="10041" width="10.1796875" style="10" customWidth="1"/>
    <col min="10042" max="10045" width="8.453125" style="10" customWidth="1"/>
    <col min="10046" max="10046" width="10.1796875" style="10" customWidth="1"/>
    <col min="10047" max="10051" width="10" style="10" customWidth="1"/>
    <col min="10052" max="10263" width="9.1796875" style="10"/>
    <col min="10264" max="10264" width="24.7265625" style="10" bestFit="1" customWidth="1"/>
    <col min="10265" max="10265" width="15.453125" style="10" bestFit="1" customWidth="1"/>
    <col min="10266" max="10266" width="10.1796875" style="10" bestFit="1" customWidth="1"/>
    <col min="10267" max="10297" width="10.1796875" style="10" customWidth="1"/>
    <col min="10298" max="10301" width="8.453125" style="10" customWidth="1"/>
    <col min="10302" max="10302" width="10.1796875" style="10" customWidth="1"/>
    <col min="10303" max="10307" width="10" style="10" customWidth="1"/>
    <col min="10308" max="10519" width="9.1796875" style="10"/>
    <col min="10520" max="10520" width="24.7265625" style="10" bestFit="1" customWidth="1"/>
    <col min="10521" max="10521" width="15.453125" style="10" bestFit="1" customWidth="1"/>
    <col min="10522" max="10522" width="10.1796875" style="10" bestFit="1" customWidth="1"/>
    <col min="10523" max="10553" width="10.1796875" style="10" customWidth="1"/>
    <col min="10554" max="10557" width="8.453125" style="10" customWidth="1"/>
    <col min="10558" max="10558" width="10.1796875" style="10" customWidth="1"/>
    <col min="10559" max="10563" width="10" style="10" customWidth="1"/>
    <col min="10564" max="10775" width="9.1796875" style="10"/>
    <col min="10776" max="10776" width="24.7265625" style="10" bestFit="1" customWidth="1"/>
    <col min="10777" max="10777" width="15.453125" style="10" bestFit="1" customWidth="1"/>
    <col min="10778" max="10778" width="10.1796875" style="10" bestFit="1" customWidth="1"/>
    <col min="10779" max="10809" width="10.1796875" style="10" customWidth="1"/>
    <col min="10810" max="10813" width="8.453125" style="10" customWidth="1"/>
    <col min="10814" max="10814" width="10.1796875" style="10" customWidth="1"/>
    <col min="10815" max="10819" width="10" style="10" customWidth="1"/>
    <col min="10820" max="11031" width="9.1796875" style="10"/>
    <col min="11032" max="11032" width="24.7265625" style="10" bestFit="1" customWidth="1"/>
    <col min="11033" max="11033" width="15.453125" style="10" bestFit="1" customWidth="1"/>
    <col min="11034" max="11034" width="10.1796875" style="10" bestFit="1" customWidth="1"/>
    <col min="11035" max="11065" width="10.1796875" style="10" customWidth="1"/>
    <col min="11066" max="11069" width="8.453125" style="10" customWidth="1"/>
    <col min="11070" max="11070" width="10.1796875" style="10" customWidth="1"/>
    <col min="11071" max="11075" width="10" style="10" customWidth="1"/>
    <col min="11076" max="11287" width="9.1796875" style="10"/>
    <col min="11288" max="11288" width="24.7265625" style="10" bestFit="1" customWidth="1"/>
    <col min="11289" max="11289" width="15.453125" style="10" bestFit="1" customWidth="1"/>
    <col min="11290" max="11290" width="10.1796875" style="10" bestFit="1" customWidth="1"/>
    <col min="11291" max="11321" width="10.1796875" style="10" customWidth="1"/>
    <col min="11322" max="11325" width="8.453125" style="10" customWidth="1"/>
    <col min="11326" max="11326" width="10.1796875" style="10" customWidth="1"/>
    <col min="11327" max="11331" width="10" style="10" customWidth="1"/>
    <col min="11332" max="11543" width="9.1796875" style="10"/>
    <col min="11544" max="11544" width="24.7265625" style="10" bestFit="1" customWidth="1"/>
    <col min="11545" max="11545" width="15.453125" style="10" bestFit="1" customWidth="1"/>
    <col min="11546" max="11546" width="10.1796875" style="10" bestFit="1" customWidth="1"/>
    <col min="11547" max="11577" width="10.1796875" style="10" customWidth="1"/>
    <col min="11578" max="11581" width="8.453125" style="10" customWidth="1"/>
    <col min="11582" max="11582" width="10.1796875" style="10" customWidth="1"/>
    <col min="11583" max="11587" width="10" style="10" customWidth="1"/>
    <col min="11588" max="11799" width="9.1796875" style="10"/>
    <col min="11800" max="11800" width="24.7265625" style="10" bestFit="1" customWidth="1"/>
    <col min="11801" max="11801" width="15.453125" style="10" bestFit="1" customWidth="1"/>
    <col min="11802" max="11802" width="10.1796875" style="10" bestFit="1" customWidth="1"/>
    <col min="11803" max="11833" width="10.1796875" style="10" customWidth="1"/>
    <col min="11834" max="11837" width="8.453125" style="10" customWidth="1"/>
    <col min="11838" max="11838" width="10.1796875" style="10" customWidth="1"/>
    <col min="11839" max="11843" width="10" style="10" customWidth="1"/>
    <col min="11844" max="12055" width="9.1796875" style="10"/>
    <col min="12056" max="12056" width="24.7265625" style="10" bestFit="1" customWidth="1"/>
    <col min="12057" max="12057" width="15.453125" style="10" bestFit="1" customWidth="1"/>
    <col min="12058" max="12058" width="10.1796875" style="10" bestFit="1" customWidth="1"/>
    <col min="12059" max="12089" width="10.1796875" style="10" customWidth="1"/>
    <col min="12090" max="12093" width="8.453125" style="10" customWidth="1"/>
    <col min="12094" max="12094" width="10.1796875" style="10" customWidth="1"/>
    <col min="12095" max="12099" width="10" style="10" customWidth="1"/>
    <col min="12100" max="12311" width="9.1796875" style="10"/>
    <col min="12312" max="12312" width="24.7265625" style="10" bestFit="1" customWidth="1"/>
    <col min="12313" max="12313" width="15.453125" style="10" bestFit="1" customWidth="1"/>
    <col min="12314" max="12314" width="10.1796875" style="10" bestFit="1" customWidth="1"/>
    <col min="12315" max="12345" width="10.1796875" style="10" customWidth="1"/>
    <col min="12346" max="12349" width="8.453125" style="10" customWidth="1"/>
    <col min="12350" max="12350" width="10.1796875" style="10" customWidth="1"/>
    <col min="12351" max="12355" width="10" style="10" customWidth="1"/>
    <col min="12356" max="12567" width="9.1796875" style="10"/>
    <col min="12568" max="12568" width="24.7265625" style="10" bestFit="1" customWidth="1"/>
    <col min="12569" max="12569" width="15.453125" style="10" bestFit="1" customWidth="1"/>
    <col min="12570" max="12570" width="10.1796875" style="10" bestFit="1" customWidth="1"/>
    <col min="12571" max="12601" width="10.1796875" style="10" customWidth="1"/>
    <col min="12602" max="12605" width="8.453125" style="10" customWidth="1"/>
    <col min="12606" max="12606" width="10.1796875" style="10" customWidth="1"/>
    <col min="12607" max="12611" width="10" style="10" customWidth="1"/>
    <col min="12612" max="12823" width="9.1796875" style="10"/>
    <col min="12824" max="12824" width="24.7265625" style="10" bestFit="1" customWidth="1"/>
    <col min="12825" max="12825" width="15.453125" style="10" bestFit="1" customWidth="1"/>
    <col min="12826" max="12826" width="10.1796875" style="10" bestFit="1" customWidth="1"/>
    <col min="12827" max="12857" width="10.1796875" style="10" customWidth="1"/>
    <col min="12858" max="12861" width="8.453125" style="10" customWidth="1"/>
    <col min="12862" max="12862" width="10.1796875" style="10" customWidth="1"/>
    <col min="12863" max="12867" width="10" style="10" customWidth="1"/>
    <col min="12868" max="13079" width="9.1796875" style="10"/>
    <col min="13080" max="13080" width="24.7265625" style="10" bestFit="1" customWidth="1"/>
    <col min="13081" max="13081" width="15.453125" style="10" bestFit="1" customWidth="1"/>
    <col min="13082" max="13082" width="10.1796875" style="10" bestFit="1" customWidth="1"/>
    <col min="13083" max="13113" width="10.1796875" style="10" customWidth="1"/>
    <col min="13114" max="13117" width="8.453125" style="10" customWidth="1"/>
    <col min="13118" max="13118" width="10.1796875" style="10" customWidth="1"/>
    <col min="13119" max="13123" width="10" style="10" customWidth="1"/>
    <col min="13124" max="13335" width="9.1796875" style="10"/>
    <col min="13336" max="13336" width="24.7265625" style="10" bestFit="1" customWidth="1"/>
    <col min="13337" max="13337" width="15.453125" style="10" bestFit="1" customWidth="1"/>
    <col min="13338" max="13338" width="10.1796875" style="10" bestFit="1" customWidth="1"/>
    <col min="13339" max="13369" width="10.1796875" style="10" customWidth="1"/>
    <col min="13370" max="13373" width="8.453125" style="10" customWidth="1"/>
    <col min="13374" max="13374" width="10.1796875" style="10" customWidth="1"/>
    <col min="13375" max="13379" width="10" style="10" customWidth="1"/>
    <col min="13380" max="13591" width="9.1796875" style="10"/>
    <col min="13592" max="13592" width="24.7265625" style="10" bestFit="1" customWidth="1"/>
    <col min="13593" max="13593" width="15.453125" style="10" bestFit="1" customWidth="1"/>
    <col min="13594" max="13594" width="10.1796875" style="10" bestFit="1" customWidth="1"/>
    <col min="13595" max="13625" width="10.1796875" style="10" customWidth="1"/>
    <col min="13626" max="13629" width="8.453125" style="10" customWidth="1"/>
    <col min="13630" max="13630" width="10.1796875" style="10" customWidth="1"/>
    <col min="13631" max="13635" width="10" style="10" customWidth="1"/>
    <col min="13636" max="13847" width="9.1796875" style="10"/>
    <col min="13848" max="13848" width="24.7265625" style="10" bestFit="1" customWidth="1"/>
    <col min="13849" max="13849" width="15.453125" style="10" bestFit="1" customWidth="1"/>
    <col min="13850" max="13850" width="10.1796875" style="10" bestFit="1" customWidth="1"/>
    <col min="13851" max="13881" width="10.1796875" style="10" customWidth="1"/>
    <col min="13882" max="13885" width="8.453125" style="10" customWidth="1"/>
    <col min="13886" max="13886" width="10.1796875" style="10" customWidth="1"/>
    <col min="13887" max="13891" width="10" style="10" customWidth="1"/>
    <col min="13892" max="14103" width="9.1796875" style="10"/>
    <col min="14104" max="14104" width="24.7265625" style="10" bestFit="1" customWidth="1"/>
    <col min="14105" max="14105" width="15.453125" style="10" bestFit="1" customWidth="1"/>
    <col min="14106" max="14106" width="10.1796875" style="10" bestFit="1" customWidth="1"/>
    <col min="14107" max="14137" width="10.1796875" style="10" customWidth="1"/>
    <col min="14138" max="14141" width="8.453125" style="10" customWidth="1"/>
    <col min="14142" max="14142" width="10.1796875" style="10" customWidth="1"/>
    <col min="14143" max="14147" width="10" style="10" customWidth="1"/>
    <col min="14148" max="14359" width="9.1796875" style="10"/>
    <col min="14360" max="14360" width="24.7265625" style="10" bestFit="1" customWidth="1"/>
    <col min="14361" max="14361" width="15.453125" style="10" bestFit="1" customWidth="1"/>
    <col min="14362" max="14362" width="10.1796875" style="10" bestFit="1" customWidth="1"/>
    <col min="14363" max="14393" width="10.1796875" style="10" customWidth="1"/>
    <col min="14394" max="14397" width="8.453125" style="10" customWidth="1"/>
    <col min="14398" max="14398" width="10.1796875" style="10" customWidth="1"/>
    <col min="14399" max="14403" width="10" style="10" customWidth="1"/>
    <col min="14404" max="14615" width="9.1796875" style="10"/>
    <col min="14616" max="14616" width="24.7265625" style="10" bestFit="1" customWidth="1"/>
    <col min="14617" max="14617" width="15.453125" style="10" bestFit="1" customWidth="1"/>
    <col min="14618" max="14618" width="10.1796875" style="10" bestFit="1" customWidth="1"/>
    <col min="14619" max="14649" width="10.1796875" style="10" customWidth="1"/>
    <col min="14650" max="14653" width="8.453125" style="10" customWidth="1"/>
    <col min="14654" max="14654" width="10.1796875" style="10" customWidth="1"/>
    <col min="14655" max="14659" width="10" style="10" customWidth="1"/>
    <col min="14660" max="14871" width="9.1796875" style="10"/>
    <col min="14872" max="14872" width="24.7265625" style="10" bestFit="1" customWidth="1"/>
    <col min="14873" max="14873" width="15.453125" style="10" bestFit="1" customWidth="1"/>
    <col min="14874" max="14874" width="10.1796875" style="10" bestFit="1" customWidth="1"/>
    <col min="14875" max="14905" width="10.1796875" style="10" customWidth="1"/>
    <col min="14906" max="14909" width="8.453125" style="10" customWidth="1"/>
    <col min="14910" max="14910" width="10.1796875" style="10" customWidth="1"/>
    <col min="14911" max="14915" width="10" style="10" customWidth="1"/>
    <col min="14916" max="15127" width="9.1796875" style="10"/>
    <col min="15128" max="15128" width="24.7265625" style="10" bestFit="1" customWidth="1"/>
    <col min="15129" max="15129" width="15.453125" style="10" bestFit="1" customWidth="1"/>
    <col min="15130" max="15130" width="10.1796875" style="10" bestFit="1" customWidth="1"/>
    <col min="15131" max="15161" width="10.1796875" style="10" customWidth="1"/>
    <col min="15162" max="15165" width="8.453125" style="10" customWidth="1"/>
    <col min="15166" max="15166" width="10.1796875" style="10" customWidth="1"/>
    <col min="15167" max="15171" width="10" style="10" customWidth="1"/>
    <col min="15172" max="15383" width="9.1796875" style="10"/>
    <col min="15384" max="15384" width="24.7265625" style="10" bestFit="1" customWidth="1"/>
    <col min="15385" max="15385" width="15.453125" style="10" bestFit="1" customWidth="1"/>
    <col min="15386" max="15386" width="10.1796875" style="10" bestFit="1" customWidth="1"/>
    <col min="15387" max="15417" width="10.1796875" style="10" customWidth="1"/>
    <col min="15418" max="15421" width="8.453125" style="10" customWidth="1"/>
    <col min="15422" max="15422" width="10.1796875" style="10" customWidth="1"/>
    <col min="15423" max="15427" width="10" style="10" customWidth="1"/>
    <col min="15428" max="15639" width="9.1796875" style="10"/>
    <col min="15640" max="15640" width="24.7265625" style="10" bestFit="1" customWidth="1"/>
    <col min="15641" max="15641" width="15.453125" style="10" bestFit="1" customWidth="1"/>
    <col min="15642" max="15642" width="10.1796875" style="10" bestFit="1" customWidth="1"/>
    <col min="15643" max="15673" width="10.1796875" style="10" customWidth="1"/>
    <col min="15674" max="15677" width="8.453125" style="10" customWidth="1"/>
    <col min="15678" max="15678" width="10.1796875" style="10" customWidth="1"/>
    <col min="15679" max="15683" width="10" style="10" customWidth="1"/>
    <col min="15684" max="15895" width="9.1796875" style="10"/>
    <col min="15896" max="15896" width="24.7265625" style="10" bestFit="1" customWidth="1"/>
    <col min="15897" max="15897" width="15.453125" style="10" bestFit="1" customWidth="1"/>
    <col min="15898" max="15898" width="10.1796875" style="10" bestFit="1" customWidth="1"/>
    <col min="15899" max="15929" width="10.1796875" style="10" customWidth="1"/>
    <col min="15930" max="15933" width="8.453125" style="10" customWidth="1"/>
    <col min="15934" max="15934" width="10.1796875" style="10" customWidth="1"/>
    <col min="15935" max="15939" width="10" style="10" customWidth="1"/>
    <col min="15940" max="16151" width="9.1796875" style="10"/>
    <col min="16152" max="16152" width="24.7265625" style="10" bestFit="1" customWidth="1"/>
    <col min="16153" max="16153" width="15.453125" style="10" bestFit="1" customWidth="1"/>
    <col min="16154" max="16154" width="10.1796875" style="10" bestFit="1" customWidth="1"/>
    <col min="16155" max="16185" width="10.1796875" style="10" customWidth="1"/>
    <col min="16186" max="16189" width="8.453125" style="10" customWidth="1"/>
    <col min="16190" max="16190" width="10.1796875" style="10" customWidth="1"/>
    <col min="16191" max="16195" width="10" style="10" customWidth="1"/>
    <col min="16196" max="16384" width="9.1796875" style="10"/>
  </cols>
  <sheetData>
    <row r="1" spans="1:68" s="4" customFormat="1" ht="120.5">
      <c r="A1" s="1" t="s">
        <v>0</v>
      </c>
      <c r="B1" s="1" t="s">
        <v>119</v>
      </c>
      <c r="C1" s="1" t="s">
        <v>120</v>
      </c>
      <c r="D1" s="1" t="s">
        <v>121</v>
      </c>
      <c r="E1" s="1" t="s">
        <v>4</v>
      </c>
      <c r="F1" s="1" t="s">
        <v>5</v>
      </c>
      <c r="G1" s="1" t="s">
        <v>6</v>
      </c>
      <c r="H1" s="1" t="s">
        <v>122</v>
      </c>
      <c r="I1" s="1" t="s">
        <v>8</v>
      </c>
      <c r="J1" s="1" t="s">
        <v>102</v>
      </c>
      <c r="K1" s="1" t="s">
        <v>103</v>
      </c>
      <c r="L1" s="1" t="s">
        <v>123</v>
      </c>
      <c r="M1" s="1" t="s">
        <v>124</v>
      </c>
      <c r="N1" s="1" t="s">
        <v>8</v>
      </c>
      <c r="O1" s="1" t="s">
        <v>125</v>
      </c>
      <c r="P1" s="1" t="s">
        <v>8</v>
      </c>
      <c r="Q1" s="1" t="s">
        <v>105</v>
      </c>
      <c r="R1" s="1" t="s">
        <v>8</v>
      </c>
      <c r="S1" s="1" t="s">
        <v>126</v>
      </c>
      <c r="T1" s="1" t="s">
        <v>8</v>
      </c>
      <c r="U1" s="1" t="s">
        <v>127</v>
      </c>
      <c r="V1" s="1" t="s">
        <v>8</v>
      </c>
      <c r="W1" s="1" t="s">
        <v>128</v>
      </c>
      <c r="X1" s="1" t="s">
        <v>8</v>
      </c>
      <c r="Y1" s="1" t="s">
        <v>129</v>
      </c>
      <c r="Z1" s="1" t="s">
        <v>130</v>
      </c>
      <c r="AA1" s="1" t="s">
        <v>131</v>
      </c>
      <c r="AB1" s="1" t="s">
        <v>132</v>
      </c>
      <c r="AC1" s="1" t="s">
        <v>133</v>
      </c>
      <c r="AD1" s="1" t="s">
        <v>134</v>
      </c>
      <c r="AE1" s="1" t="s">
        <v>135</v>
      </c>
      <c r="AF1" s="1" t="s">
        <v>136</v>
      </c>
      <c r="AG1" s="1" t="s">
        <v>137</v>
      </c>
      <c r="AH1" s="1" t="s">
        <v>138</v>
      </c>
      <c r="AI1" s="1" t="s">
        <v>139</v>
      </c>
      <c r="AJ1" s="1" t="s">
        <v>140</v>
      </c>
      <c r="AK1" s="1" t="s">
        <v>141</v>
      </c>
      <c r="AL1" s="1" t="s">
        <v>8</v>
      </c>
      <c r="AM1" s="1" t="s">
        <v>142</v>
      </c>
      <c r="AN1" s="1" t="s">
        <v>8</v>
      </c>
      <c r="AO1" s="1" t="s">
        <v>106</v>
      </c>
      <c r="AP1" s="1" t="s">
        <v>8</v>
      </c>
      <c r="AQ1" s="1" t="s">
        <v>143</v>
      </c>
      <c r="AR1" s="1" t="s">
        <v>8</v>
      </c>
      <c r="AS1" s="1" t="s">
        <v>34</v>
      </c>
      <c r="AT1" s="1" t="s">
        <v>8</v>
      </c>
      <c r="AU1" s="1" t="s">
        <v>35</v>
      </c>
      <c r="AV1" s="1" t="s">
        <v>36</v>
      </c>
      <c r="AW1" s="1" t="s">
        <v>144</v>
      </c>
      <c r="AX1" s="1" t="s">
        <v>8</v>
      </c>
      <c r="AY1" s="1" t="s">
        <v>145</v>
      </c>
      <c r="AZ1" s="1" t="s">
        <v>146</v>
      </c>
      <c r="BA1" s="1" t="s">
        <v>147</v>
      </c>
      <c r="BB1" s="1" t="s">
        <v>148</v>
      </c>
      <c r="BC1" s="1" t="s">
        <v>8</v>
      </c>
      <c r="BD1" s="1" t="s">
        <v>110</v>
      </c>
      <c r="BE1" s="1" t="s">
        <v>8</v>
      </c>
      <c r="BF1" s="1" t="s">
        <v>111</v>
      </c>
      <c r="BG1" s="1" t="s">
        <v>112</v>
      </c>
      <c r="BH1" s="1" t="s">
        <v>149</v>
      </c>
      <c r="BI1" s="1" t="s">
        <v>113</v>
      </c>
      <c r="BJ1" s="1" t="s">
        <v>8</v>
      </c>
      <c r="BK1" s="1" t="s">
        <v>150</v>
      </c>
      <c r="BL1" s="1" t="s">
        <v>151</v>
      </c>
      <c r="BM1" s="1" t="s">
        <v>152</v>
      </c>
      <c r="BN1" s="1" t="s">
        <v>153</v>
      </c>
      <c r="BO1" s="1" t="s">
        <v>154</v>
      </c>
      <c r="BP1" s="1" t="s">
        <v>155</v>
      </c>
    </row>
    <row r="2" spans="1:68">
      <c r="A2" s="5">
        <v>42004</v>
      </c>
      <c r="B2" s="6">
        <v>2826.7179999999998</v>
      </c>
      <c r="C2" s="6">
        <v>1497.633</v>
      </c>
      <c r="D2" s="6">
        <v>5002.2</v>
      </c>
      <c r="E2" s="6"/>
      <c r="F2" s="6"/>
      <c r="G2" s="6"/>
      <c r="H2" s="6">
        <v>6.5</v>
      </c>
      <c r="I2" s="6">
        <v>3.9</v>
      </c>
      <c r="J2" s="7">
        <v>257593.7</v>
      </c>
      <c r="K2" s="7">
        <v>111551.8</v>
      </c>
      <c r="L2" s="7">
        <v>35977</v>
      </c>
      <c r="M2" s="6">
        <v>12.5</v>
      </c>
      <c r="N2" s="6">
        <v>20.3</v>
      </c>
      <c r="O2" s="7">
        <v>13893.8</v>
      </c>
      <c r="P2" s="7">
        <v>6451.2</v>
      </c>
      <c r="Q2" s="7">
        <v>170922.9</v>
      </c>
      <c r="R2" s="7">
        <v>137327.20000000001</v>
      </c>
      <c r="S2" s="7">
        <v>86877.3</v>
      </c>
      <c r="T2" s="7">
        <v>73764</v>
      </c>
      <c r="U2" s="7">
        <v>94095.5</v>
      </c>
      <c r="V2" s="7">
        <v>63834.1</v>
      </c>
      <c r="W2" s="6">
        <v>10239.6</v>
      </c>
      <c r="X2" s="6">
        <v>7565</v>
      </c>
      <c r="Y2" s="7">
        <v>851028.6</v>
      </c>
      <c r="Z2" s="7">
        <v>443203.3</v>
      </c>
      <c r="AA2" s="7">
        <v>1425695.7</v>
      </c>
      <c r="AB2" s="7">
        <v>140498.4</v>
      </c>
      <c r="AC2" s="6">
        <v>307.39999999999998</v>
      </c>
      <c r="AD2" s="6">
        <v>16952</v>
      </c>
      <c r="AE2" s="7">
        <v>216935.6</v>
      </c>
      <c r="AF2" s="7">
        <v>117410</v>
      </c>
      <c r="AG2" s="7">
        <v>1431246.7</v>
      </c>
      <c r="AH2" s="7">
        <v>140752.6</v>
      </c>
      <c r="AI2" s="6">
        <v>1047.5</v>
      </c>
      <c r="AJ2" s="6">
        <v>2514</v>
      </c>
      <c r="AK2" s="7">
        <v>13989.6</v>
      </c>
      <c r="AL2" s="7">
        <v>10562.7</v>
      </c>
      <c r="AM2" s="7">
        <v>53213</v>
      </c>
      <c r="AN2" s="7">
        <v>41634.9</v>
      </c>
      <c r="AO2" s="7">
        <v>16213.1</v>
      </c>
      <c r="AP2" s="7">
        <v>13156.5</v>
      </c>
      <c r="AQ2" s="7">
        <v>24537.3</v>
      </c>
      <c r="AR2" s="7">
        <v>9716.1</v>
      </c>
      <c r="AS2" s="6">
        <v>8.6999999999999993</v>
      </c>
      <c r="AT2" s="6">
        <v>13.6</v>
      </c>
      <c r="AU2" s="7"/>
      <c r="AV2" s="7"/>
      <c r="AW2" s="7">
        <v>65346.400000000001</v>
      </c>
      <c r="AX2" s="7">
        <v>31020.400000000001</v>
      </c>
      <c r="AY2" s="6">
        <v>61460.6</v>
      </c>
      <c r="AZ2" s="6">
        <v>27613.4</v>
      </c>
      <c r="BA2" s="6">
        <v>9845.6</v>
      </c>
      <c r="BB2" s="6">
        <v>2.04</v>
      </c>
      <c r="BC2" s="6">
        <v>1.03</v>
      </c>
      <c r="BD2" s="6">
        <v>0.36</v>
      </c>
      <c r="BE2" s="6">
        <v>0.06</v>
      </c>
      <c r="BF2" s="6">
        <v>20.651</v>
      </c>
      <c r="BG2" s="6">
        <v>13.691000000000001</v>
      </c>
      <c r="BH2" s="6">
        <v>142.27000000000001</v>
      </c>
      <c r="BI2" s="6">
        <v>612.4</v>
      </c>
      <c r="BJ2" s="6">
        <v>0.6</v>
      </c>
      <c r="BK2" s="6">
        <v>0</v>
      </c>
      <c r="BL2" s="6">
        <v>0</v>
      </c>
      <c r="BM2" s="6">
        <v>751</v>
      </c>
      <c r="BN2" s="6">
        <v>24</v>
      </c>
      <c r="BO2" s="6">
        <v>0</v>
      </c>
      <c r="BP2" s="6">
        <v>98.6</v>
      </c>
    </row>
    <row r="3" spans="1:68" ht="12.5">
      <c r="A3" s="5">
        <v>42005</v>
      </c>
      <c r="B3" s="6">
        <v>2826.7179999999998</v>
      </c>
      <c r="C3" s="6">
        <v>1497.633</v>
      </c>
      <c r="D3" s="6">
        <v>5002.2</v>
      </c>
      <c r="E3" s="6"/>
      <c r="F3" s="6"/>
      <c r="G3" s="6"/>
      <c r="H3" s="6">
        <v>6.5</v>
      </c>
      <c r="I3" s="6">
        <v>3.9</v>
      </c>
      <c r="J3" s="7">
        <v>257850.4</v>
      </c>
      <c r="K3" s="7">
        <v>111662</v>
      </c>
      <c r="L3" s="7">
        <v>36001</v>
      </c>
      <c r="M3" s="6">
        <v>12.5</v>
      </c>
      <c r="N3" s="6">
        <v>20.3</v>
      </c>
      <c r="O3" s="7">
        <v>13893.8</v>
      </c>
      <c r="P3" s="7">
        <v>6451.2</v>
      </c>
      <c r="Q3" s="6">
        <v>170954.3</v>
      </c>
      <c r="R3" s="6">
        <v>137352.70000000001</v>
      </c>
      <c r="S3" s="6">
        <v>86894</v>
      </c>
      <c r="T3" s="6">
        <v>73776.600000000006</v>
      </c>
      <c r="U3" s="6">
        <v>94114.6</v>
      </c>
      <c r="V3" s="6">
        <v>63847.3</v>
      </c>
      <c r="W3" s="6">
        <v>10245.5</v>
      </c>
      <c r="X3" s="6">
        <v>7569.4</v>
      </c>
      <c r="Y3" s="6">
        <v>851243.1</v>
      </c>
      <c r="Z3" s="6">
        <v>443311.6</v>
      </c>
      <c r="AA3" s="6">
        <v>1425908.8</v>
      </c>
      <c r="AB3" s="6">
        <v>140522.4</v>
      </c>
      <c r="AC3" s="6">
        <v>307.39999999999998</v>
      </c>
      <c r="AD3" s="6">
        <v>16952</v>
      </c>
      <c r="AE3" s="6">
        <v>217236</v>
      </c>
      <c r="AF3" s="6">
        <v>117565.8</v>
      </c>
      <c r="AG3" s="6">
        <v>1341550.3</v>
      </c>
      <c r="AH3" s="6">
        <v>140776.6</v>
      </c>
      <c r="AI3" s="6">
        <v>1047.5</v>
      </c>
      <c r="AJ3" s="6">
        <v>2514</v>
      </c>
      <c r="AK3" s="6">
        <v>13989.6</v>
      </c>
      <c r="AL3" s="6">
        <v>10562.7</v>
      </c>
      <c r="AM3" s="6">
        <v>53222.400000000001</v>
      </c>
      <c r="AN3" s="6">
        <v>41641.599999999999</v>
      </c>
      <c r="AO3" s="6">
        <v>16230.6</v>
      </c>
      <c r="AP3" s="6">
        <v>13171</v>
      </c>
      <c r="AQ3" s="6">
        <v>24557.5</v>
      </c>
      <c r="AR3" s="6">
        <v>9724.2000000000007</v>
      </c>
      <c r="AS3" s="6">
        <v>8.6999999999999993</v>
      </c>
      <c r="AT3" s="6">
        <v>13.6</v>
      </c>
      <c r="AU3" s="7"/>
      <c r="AV3" s="7"/>
      <c r="AW3" s="6">
        <v>65479.5</v>
      </c>
      <c r="AX3" s="6">
        <v>31083.3</v>
      </c>
      <c r="AY3" s="6">
        <v>61588.5</v>
      </c>
      <c r="AZ3" s="6">
        <v>27670.400000000001</v>
      </c>
      <c r="BA3" s="9">
        <v>9869.6</v>
      </c>
      <c r="BB3" s="6">
        <v>2.04</v>
      </c>
      <c r="BC3" s="6">
        <v>1.03</v>
      </c>
      <c r="BD3" s="6">
        <v>0.36</v>
      </c>
      <c r="BE3" s="6">
        <v>0.06</v>
      </c>
      <c r="BF3" s="6">
        <v>20.651</v>
      </c>
      <c r="BG3" s="6">
        <v>13.691000000000001</v>
      </c>
      <c r="BH3" s="6">
        <v>142.27000000000001</v>
      </c>
      <c r="BI3" s="6">
        <v>612.4</v>
      </c>
      <c r="BJ3" s="6">
        <v>0.6</v>
      </c>
      <c r="BK3" s="6">
        <v>0</v>
      </c>
      <c r="BL3" s="6">
        <v>0</v>
      </c>
      <c r="BM3" s="6">
        <v>755</v>
      </c>
      <c r="BN3" s="6">
        <v>24</v>
      </c>
      <c r="BO3" s="6">
        <v>0</v>
      </c>
      <c r="BP3" s="6">
        <v>98.4</v>
      </c>
    </row>
    <row r="4" spans="1:68" ht="12.5">
      <c r="A4" s="5">
        <v>42006</v>
      </c>
      <c r="B4" s="6">
        <v>2826.7179999999998</v>
      </c>
      <c r="C4" s="6">
        <v>1497.633</v>
      </c>
      <c r="D4" s="6">
        <v>5002.2</v>
      </c>
      <c r="E4" s="6"/>
      <c r="F4" s="6"/>
      <c r="G4" s="6"/>
      <c r="H4" s="6">
        <v>6.5</v>
      </c>
      <c r="I4" s="6">
        <v>3.9</v>
      </c>
      <c r="J4" s="6">
        <v>258107.2</v>
      </c>
      <c r="K4" s="6">
        <v>111772.6</v>
      </c>
      <c r="L4" s="6">
        <v>36025</v>
      </c>
      <c r="M4" s="6">
        <v>12.5</v>
      </c>
      <c r="N4" s="6">
        <v>20.3</v>
      </c>
      <c r="O4" s="7">
        <v>13893.8</v>
      </c>
      <c r="P4" s="7">
        <v>6451.2</v>
      </c>
      <c r="Q4" s="6">
        <v>170986.2</v>
      </c>
      <c r="R4" s="6">
        <v>137378.5</v>
      </c>
      <c r="S4" s="6">
        <v>86912.1</v>
      </c>
      <c r="T4" s="6">
        <v>73790.2</v>
      </c>
      <c r="U4" s="6">
        <v>94134.7</v>
      </c>
      <c r="V4" s="6">
        <v>63861.1</v>
      </c>
      <c r="W4" s="6">
        <v>10251.5</v>
      </c>
      <c r="X4" s="6">
        <v>7573.7</v>
      </c>
      <c r="Y4" s="6">
        <v>851461</v>
      </c>
      <c r="Z4" s="6">
        <v>443421.8</v>
      </c>
      <c r="AA4" s="6">
        <v>1426127.5</v>
      </c>
      <c r="AB4" s="6">
        <v>140546.4</v>
      </c>
      <c r="AC4" s="6">
        <v>307.39999999999998</v>
      </c>
      <c r="AD4" s="6">
        <v>16952</v>
      </c>
      <c r="AE4" s="6">
        <v>217539.20000000001</v>
      </c>
      <c r="AF4" s="6">
        <v>117724.1</v>
      </c>
      <c r="AG4" s="6">
        <v>1431855.3</v>
      </c>
      <c r="AH4" s="6">
        <v>140800.6</v>
      </c>
      <c r="AI4" s="6">
        <v>1047.5</v>
      </c>
      <c r="AJ4" s="6">
        <v>2514</v>
      </c>
      <c r="AK4" s="6">
        <v>13989.6</v>
      </c>
      <c r="AL4" s="6">
        <v>10562.7</v>
      </c>
      <c r="AM4" s="6">
        <v>53233.3</v>
      </c>
      <c r="AN4" s="6">
        <v>41649.4</v>
      </c>
      <c r="AO4" s="6">
        <v>16248.5</v>
      </c>
      <c r="AP4" s="6">
        <v>13185.6</v>
      </c>
      <c r="AQ4" s="6">
        <v>24580.1</v>
      </c>
      <c r="AR4" s="6">
        <v>9733.2000000000007</v>
      </c>
      <c r="AS4" s="6">
        <v>8.6999999999999993</v>
      </c>
      <c r="AT4" s="6">
        <v>13.6</v>
      </c>
      <c r="AU4" s="7"/>
      <c r="AV4" s="7"/>
      <c r="AW4" s="6">
        <v>65611.8</v>
      </c>
      <c r="AX4" s="6">
        <v>31146.1</v>
      </c>
      <c r="AY4" s="6">
        <v>61714.400000000001</v>
      </c>
      <c r="AZ4" s="6">
        <v>27726.9</v>
      </c>
      <c r="BA4" s="6">
        <v>9893.6</v>
      </c>
      <c r="BB4" s="6">
        <v>2.04</v>
      </c>
      <c r="BC4" s="6">
        <v>1.03</v>
      </c>
      <c r="BD4" s="6">
        <v>0.36</v>
      </c>
      <c r="BE4" s="6">
        <v>0.06</v>
      </c>
      <c r="BF4" s="6">
        <v>20.651</v>
      </c>
      <c r="BG4" s="6">
        <v>13.691000000000001</v>
      </c>
      <c r="BH4" s="6">
        <v>142.27000000000001</v>
      </c>
      <c r="BI4" s="6">
        <v>612.4</v>
      </c>
      <c r="BJ4" s="6">
        <v>0.6</v>
      </c>
      <c r="BK4" s="6">
        <v>0</v>
      </c>
      <c r="BL4" s="6">
        <v>0</v>
      </c>
      <c r="BM4" s="6">
        <v>760</v>
      </c>
      <c r="BN4" s="6">
        <v>24</v>
      </c>
      <c r="BO4" s="6">
        <v>0</v>
      </c>
      <c r="BP4" s="6">
        <v>98.4</v>
      </c>
    </row>
    <row r="5" spans="1:68" ht="12.5">
      <c r="A5" s="5">
        <v>42007</v>
      </c>
      <c r="B5" s="6">
        <v>2826.7179999999998</v>
      </c>
      <c r="C5" s="6">
        <v>1497.633</v>
      </c>
      <c r="D5" s="6">
        <v>5002.2</v>
      </c>
      <c r="E5" s="6"/>
      <c r="F5" s="6"/>
      <c r="G5" s="6"/>
      <c r="H5" s="6">
        <v>6.5</v>
      </c>
      <c r="I5" s="6">
        <v>3.9</v>
      </c>
      <c r="J5" s="6">
        <v>258363.1</v>
      </c>
      <c r="K5" s="6">
        <v>111883</v>
      </c>
      <c r="L5" s="6">
        <v>36049</v>
      </c>
      <c r="M5" s="6">
        <v>12.5</v>
      </c>
      <c r="N5" s="6">
        <v>20.3</v>
      </c>
      <c r="O5" s="7">
        <v>13893.8</v>
      </c>
      <c r="P5" s="7">
        <v>6451.2</v>
      </c>
      <c r="Q5" s="6">
        <v>171018.3</v>
      </c>
      <c r="R5" s="6">
        <v>137404.4</v>
      </c>
      <c r="S5" s="6">
        <v>86931.199999999997</v>
      </c>
      <c r="T5" s="6">
        <v>73804.399999999994</v>
      </c>
      <c r="U5" s="6">
        <v>94154.2</v>
      </c>
      <c r="V5" s="6">
        <v>63874.5</v>
      </c>
      <c r="W5" s="6">
        <v>10257.6</v>
      </c>
      <c r="X5" s="6">
        <v>7578.2</v>
      </c>
      <c r="Y5" s="6">
        <v>851679.9</v>
      </c>
      <c r="Z5" s="6">
        <v>443532.5</v>
      </c>
      <c r="AA5" s="6">
        <v>1426347.9</v>
      </c>
      <c r="AB5" s="6">
        <v>140570.4</v>
      </c>
      <c r="AC5" s="6">
        <v>307.39999999999998</v>
      </c>
      <c r="AD5" s="6">
        <v>16952</v>
      </c>
      <c r="AE5" s="6">
        <v>217842.5</v>
      </c>
      <c r="AF5" s="6">
        <v>117883.3</v>
      </c>
      <c r="AG5" s="6">
        <v>1432160.3</v>
      </c>
      <c r="AH5" s="6">
        <v>140824.6</v>
      </c>
      <c r="AI5" s="6">
        <v>1047.5</v>
      </c>
      <c r="AJ5" s="6">
        <v>2514</v>
      </c>
      <c r="AK5" s="6">
        <v>13989.6</v>
      </c>
      <c r="AL5" s="6">
        <v>10562.7</v>
      </c>
      <c r="AM5" s="6">
        <v>53244.4</v>
      </c>
      <c r="AN5" s="6">
        <v>41657.300000000003</v>
      </c>
      <c r="AO5" s="6">
        <v>16266.4</v>
      </c>
      <c r="AP5" s="6">
        <v>13200.4</v>
      </c>
      <c r="AQ5" s="6">
        <v>24608.1</v>
      </c>
      <c r="AR5" s="6">
        <v>9744.4</v>
      </c>
      <c r="AS5" s="6">
        <v>8.6999999999999993</v>
      </c>
      <c r="AT5" s="6">
        <v>13.6</v>
      </c>
      <c r="AU5" s="7"/>
      <c r="AV5" s="7"/>
      <c r="AW5" s="6">
        <v>65740.2</v>
      </c>
      <c r="AX5" s="6">
        <v>31207.8</v>
      </c>
      <c r="AY5" s="6">
        <v>61836.1</v>
      </c>
      <c r="AZ5" s="6">
        <v>27782.3</v>
      </c>
      <c r="BA5" s="6">
        <v>9917.6</v>
      </c>
      <c r="BB5" s="6">
        <v>2.04</v>
      </c>
      <c r="BC5" s="6">
        <v>1.03</v>
      </c>
      <c r="BD5" s="6">
        <v>0.36</v>
      </c>
      <c r="BE5" s="6">
        <v>0.06</v>
      </c>
      <c r="BF5" s="6">
        <v>20.651</v>
      </c>
      <c r="BG5" s="6">
        <v>13.691000000000001</v>
      </c>
      <c r="BH5" s="6">
        <v>142.27000000000001</v>
      </c>
      <c r="BI5" s="6">
        <v>612.4</v>
      </c>
      <c r="BJ5" s="6">
        <v>0.6</v>
      </c>
      <c r="BK5" s="6">
        <v>0</v>
      </c>
      <c r="BL5" s="6">
        <v>0</v>
      </c>
      <c r="BM5" s="6">
        <v>765</v>
      </c>
      <c r="BN5" s="6">
        <v>24</v>
      </c>
      <c r="BO5" s="6">
        <v>0</v>
      </c>
      <c r="BP5" s="6">
        <v>98.4</v>
      </c>
    </row>
    <row r="6" spans="1:68" ht="12.5">
      <c r="A6" s="5">
        <v>42008</v>
      </c>
      <c r="B6" s="6">
        <v>2826.7179999999998</v>
      </c>
      <c r="C6" s="6">
        <v>1497.633</v>
      </c>
      <c r="D6" s="6">
        <v>5002.2</v>
      </c>
      <c r="E6" s="6"/>
      <c r="F6" s="6"/>
      <c r="G6" s="6"/>
      <c r="H6" s="6">
        <v>6.5</v>
      </c>
      <c r="I6" s="6">
        <v>3.9</v>
      </c>
      <c r="J6" s="6">
        <v>258618.6</v>
      </c>
      <c r="K6" s="6">
        <v>111993.5</v>
      </c>
      <c r="L6" s="6">
        <v>36073</v>
      </c>
      <c r="M6" s="6">
        <v>12.5</v>
      </c>
      <c r="N6" s="6">
        <v>20.3</v>
      </c>
      <c r="O6" s="7">
        <v>13893.8</v>
      </c>
      <c r="P6" s="7">
        <v>6451.2</v>
      </c>
      <c r="Q6" s="6">
        <v>171050.5</v>
      </c>
      <c r="R6" s="6">
        <v>137430.5</v>
      </c>
      <c r="S6" s="6">
        <v>86949.2</v>
      </c>
      <c r="T6" s="6">
        <v>73817.8</v>
      </c>
      <c r="U6" s="6">
        <v>94173.8</v>
      </c>
      <c r="V6" s="6">
        <v>63888</v>
      </c>
      <c r="W6" s="6">
        <v>10263.700000000001</v>
      </c>
      <c r="X6" s="6">
        <v>7582.7</v>
      </c>
      <c r="Y6" s="6">
        <v>851901.1</v>
      </c>
      <c r="Z6" s="6">
        <v>443642.2</v>
      </c>
      <c r="AA6" s="6">
        <v>1426569.2</v>
      </c>
      <c r="AB6" s="6">
        <v>140594.4</v>
      </c>
      <c r="AC6" s="6">
        <v>307.39999999999998</v>
      </c>
      <c r="AD6" s="6">
        <v>16952</v>
      </c>
      <c r="AE6" s="6">
        <v>218143.2</v>
      </c>
      <c r="AF6" s="6">
        <v>118041.9</v>
      </c>
      <c r="AG6" s="6">
        <v>1432462.5</v>
      </c>
      <c r="AH6" s="6">
        <v>140848.6</v>
      </c>
      <c r="AI6" s="6">
        <v>1047.5</v>
      </c>
      <c r="AJ6" s="6">
        <v>2514</v>
      </c>
      <c r="AK6" s="6">
        <v>13989.6</v>
      </c>
      <c r="AL6" s="6">
        <v>10562.7</v>
      </c>
      <c r="AM6" s="6">
        <v>53253.599999999999</v>
      </c>
      <c r="AN6" s="6">
        <v>41663.699999999997</v>
      </c>
      <c r="AO6" s="6">
        <v>16284.5</v>
      </c>
      <c r="AP6" s="6">
        <v>13215.3</v>
      </c>
      <c r="AQ6" s="6">
        <v>24629.599999999999</v>
      </c>
      <c r="AR6" s="6">
        <v>9752.7999999999993</v>
      </c>
      <c r="AS6" s="6">
        <v>8.6999999999999993</v>
      </c>
      <c r="AT6" s="6">
        <v>13.6</v>
      </c>
      <c r="AU6" s="7"/>
      <c r="AV6" s="7"/>
      <c r="AW6" s="6">
        <v>65877.3</v>
      </c>
      <c r="AX6" s="6">
        <v>31272.5</v>
      </c>
      <c r="AY6" s="6">
        <v>61966</v>
      </c>
      <c r="AZ6" s="6">
        <v>27840.2</v>
      </c>
      <c r="BA6" s="6">
        <v>9941.6</v>
      </c>
      <c r="BB6" s="6">
        <v>2.04</v>
      </c>
      <c r="BC6" s="6">
        <v>1.03</v>
      </c>
      <c r="BD6" s="6">
        <v>0.36</v>
      </c>
      <c r="BE6" s="6">
        <v>0.06</v>
      </c>
      <c r="BF6" s="6">
        <v>20.651</v>
      </c>
      <c r="BG6" s="6">
        <v>13.691000000000001</v>
      </c>
      <c r="BH6" s="6">
        <v>142.27000000000001</v>
      </c>
      <c r="BI6" s="6">
        <v>612.4</v>
      </c>
      <c r="BJ6" s="6">
        <v>0.6</v>
      </c>
      <c r="BK6" s="6">
        <v>0</v>
      </c>
      <c r="BL6" s="6">
        <v>0</v>
      </c>
      <c r="BM6" s="6">
        <v>747</v>
      </c>
      <c r="BN6" s="6">
        <v>24</v>
      </c>
      <c r="BO6" s="6">
        <v>0</v>
      </c>
      <c r="BP6" s="6">
        <v>98.4</v>
      </c>
    </row>
    <row r="7" spans="1:68" ht="12.5">
      <c r="A7" s="5">
        <v>42009</v>
      </c>
      <c r="B7" s="6">
        <v>2826.7179999999998</v>
      </c>
      <c r="C7" s="6">
        <v>1497.633</v>
      </c>
      <c r="D7" s="6">
        <v>5002.2</v>
      </c>
      <c r="E7" s="6"/>
      <c r="F7" s="6"/>
      <c r="G7" s="6"/>
      <c r="H7" s="6">
        <v>6.5</v>
      </c>
      <c r="I7" s="6">
        <v>3.9</v>
      </c>
      <c r="J7" s="6">
        <v>258875.9</v>
      </c>
      <c r="K7" s="6">
        <v>112104.2</v>
      </c>
      <c r="L7" s="6">
        <v>36097</v>
      </c>
      <c r="M7" s="6">
        <v>12.5</v>
      </c>
      <c r="N7" s="6">
        <v>20.3</v>
      </c>
      <c r="O7" s="7">
        <v>13893.8</v>
      </c>
      <c r="P7" s="7">
        <v>6451.2</v>
      </c>
      <c r="Q7" s="6">
        <v>171076.8</v>
      </c>
      <c r="R7" s="6">
        <v>137450.5</v>
      </c>
      <c r="S7" s="6">
        <v>86967.3</v>
      </c>
      <c r="T7" s="6">
        <v>73831.3</v>
      </c>
      <c r="U7" s="6">
        <v>94194</v>
      </c>
      <c r="V7" s="6">
        <v>63901.599999999999</v>
      </c>
      <c r="W7" s="6">
        <v>10269.700000000001</v>
      </c>
      <c r="X7" s="6">
        <v>7587.2</v>
      </c>
      <c r="Y7" s="6">
        <v>852119.1</v>
      </c>
      <c r="Z7" s="6">
        <v>443741.4</v>
      </c>
      <c r="AA7" s="6">
        <v>1426788.5</v>
      </c>
      <c r="AB7" s="6">
        <v>140618.4</v>
      </c>
      <c r="AC7" s="6">
        <v>307.39999999999998</v>
      </c>
      <c r="AD7" s="6">
        <v>16952</v>
      </c>
      <c r="AE7" s="6">
        <v>218446.6</v>
      </c>
      <c r="AF7" s="6">
        <v>118206.6</v>
      </c>
      <c r="AG7" s="6">
        <v>1432767.5</v>
      </c>
      <c r="AH7" s="6">
        <v>140872.6</v>
      </c>
      <c r="AI7" s="6">
        <v>1047.5</v>
      </c>
      <c r="AJ7" s="6">
        <v>2514</v>
      </c>
      <c r="AK7" s="6">
        <v>13989.6</v>
      </c>
      <c r="AL7" s="6">
        <v>10562.7</v>
      </c>
      <c r="AM7" s="6">
        <v>53263.6</v>
      </c>
      <c r="AN7" s="6">
        <v>41670.800000000003</v>
      </c>
      <c r="AO7" s="6">
        <v>16302.9</v>
      </c>
      <c r="AP7" s="6">
        <v>13230.3</v>
      </c>
      <c r="AQ7" s="6">
        <v>24654.6</v>
      </c>
      <c r="AR7" s="6">
        <v>9762.7000000000007</v>
      </c>
      <c r="AS7" s="6">
        <v>8.6999999999999993</v>
      </c>
      <c r="AT7" s="6">
        <v>13.6</v>
      </c>
      <c r="AU7" s="7"/>
      <c r="AV7" s="7"/>
      <c r="AW7" s="6">
        <v>66012.899999999994</v>
      </c>
      <c r="AX7" s="6">
        <v>31336.7</v>
      </c>
      <c r="AY7" s="6">
        <v>62095.3</v>
      </c>
      <c r="AZ7" s="6">
        <v>27897.8</v>
      </c>
      <c r="BA7" s="6">
        <v>9965.6</v>
      </c>
      <c r="BB7" s="6">
        <v>2.04</v>
      </c>
      <c r="BC7" s="6">
        <v>1.03</v>
      </c>
      <c r="BD7" s="6">
        <v>0.36</v>
      </c>
      <c r="BE7" s="6">
        <v>0.06</v>
      </c>
      <c r="BF7" s="6">
        <v>20.651</v>
      </c>
      <c r="BG7" s="6">
        <v>13.691000000000001</v>
      </c>
      <c r="BH7" s="6">
        <v>142.27000000000001</v>
      </c>
      <c r="BI7" s="6">
        <v>612.4</v>
      </c>
      <c r="BJ7" s="6">
        <v>0.6</v>
      </c>
      <c r="BK7" s="6">
        <v>0</v>
      </c>
      <c r="BL7" s="6">
        <v>0</v>
      </c>
      <c r="BM7" s="6">
        <v>758</v>
      </c>
      <c r="BN7" s="6">
        <v>24</v>
      </c>
      <c r="BO7" s="6">
        <v>0</v>
      </c>
      <c r="BP7" s="6">
        <v>98.4</v>
      </c>
    </row>
    <row r="8" spans="1:68" ht="12.5">
      <c r="A8" s="5">
        <v>42010</v>
      </c>
      <c r="B8" s="6">
        <v>2826.8780000000002</v>
      </c>
      <c r="C8" s="6">
        <v>1497.729</v>
      </c>
      <c r="D8" s="6">
        <v>5002.6000000000004</v>
      </c>
      <c r="E8" s="6"/>
      <c r="F8" s="6"/>
      <c r="G8" s="6"/>
      <c r="H8" s="6">
        <v>6.5</v>
      </c>
      <c r="I8" s="6">
        <v>3.9</v>
      </c>
      <c r="J8" s="6">
        <v>259136.9</v>
      </c>
      <c r="K8" s="6">
        <v>112216.2</v>
      </c>
      <c r="L8" s="6">
        <v>36121</v>
      </c>
      <c r="M8" s="6">
        <v>12.5</v>
      </c>
      <c r="N8" s="6">
        <v>20.3</v>
      </c>
      <c r="O8" s="7">
        <v>13893.8</v>
      </c>
      <c r="P8" s="7">
        <v>6451.2</v>
      </c>
      <c r="Q8" s="6">
        <v>171098.3</v>
      </c>
      <c r="R8" s="6">
        <v>137467.20000000001</v>
      </c>
      <c r="S8" s="6">
        <v>86984.2</v>
      </c>
      <c r="T8" s="6">
        <v>73843.8</v>
      </c>
      <c r="U8" s="6">
        <v>94214</v>
      </c>
      <c r="V8" s="6">
        <v>63915.1</v>
      </c>
      <c r="W8" s="6">
        <v>10275.799999999999</v>
      </c>
      <c r="X8" s="6">
        <v>7591.6</v>
      </c>
      <c r="Y8" s="6">
        <v>852318.8</v>
      </c>
      <c r="Z8" s="6">
        <v>443848</v>
      </c>
      <c r="AA8" s="6">
        <v>1426988.4</v>
      </c>
      <c r="AB8" s="6">
        <v>140642.4</v>
      </c>
      <c r="AC8" s="6">
        <v>307.39999999999998</v>
      </c>
      <c r="AD8" s="6">
        <v>16952</v>
      </c>
      <c r="AE8" s="6">
        <v>218761.7</v>
      </c>
      <c r="AF8" s="6">
        <v>118358.39999999999</v>
      </c>
      <c r="AG8" s="6">
        <v>1433084.4</v>
      </c>
      <c r="AH8" s="6">
        <v>140896.6</v>
      </c>
      <c r="AI8" s="6">
        <v>1047.5</v>
      </c>
      <c r="AJ8" s="6">
        <v>2514</v>
      </c>
      <c r="AK8" s="6">
        <v>13989.6</v>
      </c>
      <c r="AL8" s="6">
        <v>10562.7</v>
      </c>
      <c r="AM8" s="6">
        <v>53271.3</v>
      </c>
      <c r="AN8" s="6">
        <v>41676</v>
      </c>
      <c r="AO8" s="6">
        <v>16320.9</v>
      </c>
      <c r="AP8" s="6">
        <v>13245.1</v>
      </c>
      <c r="AQ8" s="6">
        <v>24678.2</v>
      </c>
      <c r="AR8" s="6">
        <v>9772.1</v>
      </c>
      <c r="AS8" s="6">
        <v>8.6999999999999993</v>
      </c>
      <c r="AT8" s="6">
        <v>13.6</v>
      </c>
      <c r="AU8" s="7"/>
      <c r="AV8" s="7"/>
      <c r="AW8" s="6">
        <v>66148.7</v>
      </c>
      <c r="AX8" s="6">
        <v>31400.9</v>
      </c>
      <c r="AY8" s="6">
        <v>62224.6</v>
      </c>
      <c r="AZ8" s="6">
        <v>27955.4</v>
      </c>
      <c r="BA8" s="6">
        <v>9989.6</v>
      </c>
      <c r="BB8" s="6">
        <v>2.04</v>
      </c>
      <c r="BC8" s="6">
        <v>1.03</v>
      </c>
      <c r="BD8" s="6">
        <v>0.36</v>
      </c>
      <c r="BE8" s="6">
        <v>0.06</v>
      </c>
      <c r="BF8" s="6">
        <v>20.684000000000001</v>
      </c>
      <c r="BG8" s="6">
        <v>13.712</v>
      </c>
      <c r="BH8" s="6">
        <v>142.41</v>
      </c>
      <c r="BI8" s="6">
        <v>612.4</v>
      </c>
      <c r="BJ8" s="6">
        <v>0.6</v>
      </c>
      <c r="BK8" s="6">
        <v>0</v>
      </c>
      <c r="BL8" s="6">
        <v>0</v>
      </c>
      <c r="BM8" s="6">
        <v>766</v>
      </c>
      <c r="BN8" s="6">
        <v>24</v>
      </c>
      <c r="BO8" s="6">
        <v>0</v>
      </c>
      <c r="BP8" s="6">
        <v>99</v>
      </c>
    </row>
    <row r="9" spans="1:68" ht="12.5">
      <c r="A9" s="5">
        <v>42011</v>
      </c>
      <c r="B9" s="6">
        <v>2826.8780000000002</v>
      </c>
      <c r="C9" s="6">
        <v>1497.729</v>
      </c>
      <c r="D9" s="6">
        <v>5002.6000000000004</v>
      </c>
      <c r="E9" s="6"/>
      <c r="F9" s="6"/>
      <c r="G9" s="6"/>
      <c r="H9" s="6">
        <v>6.5</v>
      </c>
      <c r="I9" s="6">
        <v>3.9</v>
      </c>
      <c r="J9" s="6">
        <v>259395</v>
      </c>
      <c r="K9" s="6">
        <v>112327</v>
      </c>
      <c r="L9" s="6">
        <v>36145</v>
      </c>
      <c r="M9" s="6">
        <v>12.5</v>
      </c>
      <c r="N9" s="6">
        <v>20.3</v>
      </c>
      <c r="O9" s="7">
        <v>13894.5</v>
      </c>
      <c r="P9" s="7">
        <v>6451.6</v>
      </c>
      <c r="Q9" s="6">
        <v>171117.7</v>
      </c>
      <c r="R9" s="6">
        <v>137482.4</v>
      </c>
      <c r="S9" s="6">
        <v>87001.3</v>
      </c>
      <c r="T9" s="6">
        <v>73856.600000000006</v>
      </c>
      <c r="U9" s="6">
        <v>94234.4</v>
      </c>
      <c r="V9" s="6">
        <v>63928.800000000003</v>
      </c>
      <c r="W9" s="6">
        <v>10281.9</v>
      </c>
      <c r="X9" s="6">
        <v>7596.2</v>
      </c>
      <c r="Y9" s="6">
        <v>852510</v>
      </c>
      <c r="Z9" s="6">
        <v>443928.5</v>
      </c>
      <c r="AA9" s="6">
        <v>1427182.5</v>
      </c>
      <c r="AB9" s="6">
        <v>140666.4</v>
      </c>
      <c r="AC9" s="6">
        <v>307.8</v>
      </c>
      <c r="AD9" s="6">
        <v>17309</v>
      </c>
      <c r="AE9" s="6">
        <v>219082</v>
      </c>
      <c r="AF9" s="6">
        <v>118535.6</v>
      </c>
      <c r="AG9" s="6">
        <v>1433406.3</v>
      </c>
      <c r="AH9" s="6">
        <v>140920.6</v>
      </c>
      <c r="AI9" s="6">
        <v>1047.5</v>
      </c>
      <c r="AJ9" s="6">
        <v>2514</v>
      </c>
      <c r="AK9" s="6">
        <v>13989.6</v>
      </c>
      <c r="AL9" s="6">
        <v>10562.7</v>
      </c>
      <c r="AM9" s="6">
        <v>53280.9</v>
      </c>
      <c r="AN9" s="6">
        <v>41682.800000000003</v>
      </c>
      <c r="AO9" s="6">
        <v>16340.2</v>
      </c>
      <c r="AP9" s="6">
        <v>13260.4</v>
      </c>
      <c r="AQ9" s="6">
        <v>24700.2</v>
      </c>
      <c r="AR9" s="6">
        <v>9780.7999999999993</v>
      </c>
      <c r="AS9" s="6">
        <v>8.6999999999999993</v>
      </c>
      <c r="AT9" s="6">
        <v>13.6</v>
      </c>
      <c r="AU9" s="6"/>
      <c r="AV9" s="6"/>
      <c r="AW9" s="6">
        <v>66283.7</v>
      </c>
      <c r="AX9" s="6">
        <v>31464.6</v>
      </c>
      <c r="AY9" s="6">
        <v>62356.2</v>
      </c>
      <c r="AZ9" s="6">
        <v>28013.599999999999</v>
      </c>
      <c r="BA9" s="6">
        <v>10013.6</v>
      </c>
      <c r="BB9" s="6">
        <v>2.04</v>
      </c>
      <c r="BC9" s="6">
        <v>1.03</v>
      </c>
      <c r="BD9" s="6">
        <v>0.36</v>
      </c>
      <c r="BE9" s="6">
        <v>0.06</v>
      </c>
      <c r="BF9" s="6">
        <v>20.684000000000001</v>
      </c>
      <c r="BG9" s="6">
        <v>13.712</v>
      </c>
      <c r="BH9" s="6">
        <v>142.69999999999999</v>
      </c>
      <c r="BI9" s="6">
        <v>612.4</v>
      </c>
      <c r="BJ9" s="6">
        <v>0.6</v>
      </c>
      <c r="BK9" s="6">
        <v>0</v>
      </c>
      <c r="BL9" s="6">
        <v>0</v>
      </c>
      <c r="BM9" s="6">
        <v>746</v>
      </c>
      <c r="BN9" s="6">
        <v>24</v>
      </c>
      <c r="BO9" s="6">
        <v>0</v>
      </c>
      <c r="BP9" s="6">
        <v>98.4</v>
      </c>
    </row>
    <row r="10" spans="1:68" ht="12.5">
      <c r="A10" s="5">
        <v>42012</v>
      </c>
      <c r="B10" s="6">
        <v>2826.8780000000002</v>
      </c>
      <c r="C10" s="6">
        <v>1497.729</v>
      </c>
      <c r="D10" s="6">
        <v>5002.6000000000004</v>
      </c>
      <c r="E10" s="6"/>
      <c r="F10" s="6"/>
      <c r="G10" s="6"/>
      <c r="H10" s="6">
        <v>6.5</v>
      </c>
      <c r="I10" s="6">
        <v>3.9</v>
      </c>
      <c r="J10" s="6">
        <v>259646.3</v>
      </c>
      <c r="K10" s="6">
        <v>112435.4</v>
      </c>
      <c r="L10" s="6">
        <v>36169</v>
      </c>
      <c r="M10" s="6">
        <v>12.5</v>
      </c>
      <c r="N10" s="6">
        <v>20.3</v>
      </c>
      <c r="O10" s="7">
        <v>13894.5</v>
      </c>
      <c r="P10" s="7">
        <v>6451.6</v>
      </c>
      <c r="Q10" s="6">
        <v>171147.7</v>
      </c>
      <c r="R10" s="6">
        <v>137506.5</v>
      </c>
      <c r="S10" s="6">
        <v>87017.5</v>
      </c>
      <c r="T10" s="6">
        <v>73868.7</v>
      </c>
      <c r="U10" s="6">
        <v>94254.7</v>
      </c>
      <c r="V10" s="6">
        <v>63942.5</v>
      </c>
      <c r="W10" s="6">
        <v>10287.799999999999</v>
      </c>
      <c r="X10" s="6">
        <v>7600.5</v>
      </c>
      <c r="Y10" s="6">
        <v>852706</v>
      </c>
      <c r="Z10" s="6">
        <v>444017.6</v>
      </c>
      <c r="AA10" s="6">
        <v>1427382</v>
      </c>
      <c r="AB10" s="6">
        <v>140690.4</v>
      </c>
      <c r="AC10" s="6">
        <v>307.8</v>
      </c>
      <c r="AD10" s="6">
        <v>17309</v>
      </c>
      <c r="AE10" s="6">
        <v>219396.2</v>
      </c>
      <c r="AF10" s="6">
        <v>118708</v>
      </c>
      <c r="AG10" s="6">
        <v>1433722</v>
      </c>
      <c r="AH10" s="6">
        <v>140944.6</v>
      </c>
      <c r="AI10" s="6">
        <v>1047.5</v>
      </c>
      <c r="AJ10" s="6">
        <v>2514</v>
      </c>
      <c r="AK10" s="6">
        <v>13989.6</v>
      </c>
      <c r="AL10" s="6">
        <v>10562.7</v>
      </c>
      <c r="AM10" s="6">
        <v>53289.599999999999</v>
      </c>
      <c r="AN10" s="6">
        <v>41688.800000000003</v>
      </c>
      <c r="AO10" s="6">
        <v>16359.6</v>
      </c>
      <c r="AP10" s="6">
        <v>13275.9</v>
      </c>
      <c r="AQ10" s="6">
        <v>24719.7</v>
      </c>
      <c r="AR10" s="6">
        <v>9788.2999999999993</v>
      </c>
      <c r="AS10" s="6">
        <v>8.6999999999999993</v>
      </c>
      <c r="AT10" s="6">
        <v>13.6</v>
      </c>
      <c r="AU10" s="7"/>
      <c r="AV10" s="7"/>
      <c r="AW10" s="6">
        <v>66418.5</v>
      </c>
      <c r="AX10" s="6">
        <v>31528.3</v>
      </c>
      <c r="AY10" s="6">
        <v>62481.9</v>
      </c>
      <c r="AZ10" s="6">
        <v>28070.1</v>
      </c>
      <c r="BA10" s="6">
        <v>10037.6</v>
      </c>
      <c r="BB10" s="6">
        <v>2.04</v>
      </c>
      <c r="BC10" s="6">
        <v>1.03</v>
      </c>
      <c r="BD10" s="6">
        <v>0.36</v>
      </c>
      <c r="BE10" s="6">
        <v>0.06</v>
      </c>
      <c r="BF10" s="6">
        <v>20.684000000000001</v>
      </c>
      <c r="BG10" s="6">
        <v>13.712</v>
      </c>
      <c r="BH10" s="6">
        <v>142.69999999999999</v>
      </c>
      <c r="BI10" s="6">
        <v>612.4</v>
      </c>
      <c r="BJ10" s="6">
        <v>0.6</v>
      </c>
      <c r="BK10" s="6">
        <v>0</v>
      </c>
      <c r="BL10" s="6">
        <v>0</v>
      </c>
      <c r="BM10" s="6">
        <v>729</v>
      </c>
      <c r="BN10" s="6">
        <v>24</v>
      </c>
      <c r="BO10" s="6">
        <v>0</v>
      </c>
      <c r="BP10" s="6">
        <v>98.4</v>
      </c>
    </row>
    <row r="11" spans="1:68" ht="12.5">
      <c r="A11" s="5">
        <v>42013</v>
      </c>
      <c r="B11" s="6">
        <v>2826.8780000000002</v>
      </c>
      <c r="C11" s="6">
        <v>1497.729</v>
      </c>
      <c r="D11" s="6">
        <v>5002.6000000000004</v>
      </c>
      <c r="E11" s="6"/>
      <c r="F11" s="6"/>
      <c r="G11" s="6"/>
      <c r="H11" s="6">
        <v>6.5</v>
      </c>
      <c r="I11" s="6">
        <v>3.9</v>
      </c>
      <c r="J11" s="6">
        <v>259890.9</v>
      </c>
      <c r="K11" s="6">
        <v>112542.39999999999</v>
      </c>
      <c r="L11" s="6">
        <v>36193</v>
      </c>
      <c r="M11" s="6">
        <v>12.5</v>
      </c>
      <c r="N11" s="6">
        <v>20.3</v>
      </c>
      <c r="O11" s="7">
        <v>13894.5</v>
      </c>
      <c r="P11" s="7">
        <v>6451.6</v>
      </c>
      <c r="Q11" s="6">
        <v>171180.9</v>
      </c>
      <c r="R11" s="6">
        <v>137533.4</v>
      </c>
      <c r="S11" s="6">
        <v>87035.5</v>
      </c>
      <c r="T11" s="6">
        <v>73882.399999999994</v>
      </c>
      <c r="U11" s="6">
        <v>94274.9</v>
      </c>
      <c r="V11" s="6">
        <v>63956.1</v>
      </c>
      <c r="W11" s="6">
        <v>10293.200000000001</v>
      </c>
      <c r="X11" s="6">
        <v>7604.5</v>
      </c>
      <c r="Y11" s="6">
        <v>852905.1</v>
      </c>
      <c r="Z11" s="6">
        <v>444115.9</v>
      </c>
      <c r="AA11" s="6">
        <v>1427583.2</v>
      </c>
      <c r="AB11" s="6">
        <v>140714.4</v>
      </c>
      <c r="AC11" s="6">
        <v>307.8</v>
      </c>
      <c r="AD11" s="6">
        <v>17309</v>
      </c>
      <c r="AE11" s="6">
        <v>219709</v>
      </c>
      <c r="AF11" s="6">
        <v>118876.1</v>
      </c>
      <c r="AG11" s="6">
        <v>1434036.1</v>
      </c>
      <c r="AH11" s="6">
        <v>140968.6</v>
      </c>
      <c r="AI11" s="6">
        <v>1047.5</v>
      </c>
      <c r="AJ11" s="6">
        <v>2514</v>
      </c>
      <c r="AK11" s="6">
        <v>13989.6</v>
      </c>
      <c r="AL11" s="6">
        <v>10562.7</v>
      </c>
      <c r="AM11" s="6">
        <v>53299.9</v>
      </c>
      <c r="AN11" s="6">
        <v>41696.199999999997</v>
      </c>
      <c r="AO11" s="6">
        <v>16377.7</v>
      </c>
      <c r="AP11" s="6">
        <v>13290.9</v>
      </c>
      <c r="AQ11" s="6">
        <v>24740</v>
      </c>
      <c r="AR11" s="6">
        <v>9796.4</v>
      </c>
      <c r="AS11" s="6">
        <v>8.6999999999999993</v>
      </c>
      <c r="AT11" s="6">
        <v>13.6</v>
      </c>
      <c r="AU11" s="7"/>
      <c r="AV11" s="7"/>
      <c r="AW11" s="6">
        <v>66554.899999999994</v>
      </c>
      <c r="AX11" s="6">
        <v>31592.9</v>
      </c>
      <c r="AY11" s="6">
        <v>62610.8</v>
      </c>
      <c r="AZ11" s="6">
        <v>28127.599999999999</v>
      </c>
      <c r="BA11" s="6">
        <v>10061.6</v>
      </c>
      <c r="BB11" s="6">
        <v>2.04</v>
      </c>
      <c r="BC11" s="6">
        <v>1.03</v>
      </c>
      <c r="BD11" s="6">
        <v>0.36</v>
      </c>
      <c r="BE11" s="6">
        <v>0.06</v>
      </c>
      <c r="BF11" s="6">
        <v>20.684000000000001</v>
      </c>
      <c r="BG11" s="6">
        <v>13.712</v>
      </c>
      <c r="BH11" s="6">
        <v>142.69999999999999</v>
      </c>
      <c r="BI11" s="6">
        <v>612.4</v>
      </c>
      <c r="BJ11" s="6">
        <v>0.6</v>
      </c>
      <c r="BK11" s="6">
        <v>0</v>
      </c>
      <c r="BL11" s="6">
        <v>0</v>
      </c>
      <c r="BM11" s="6">
        <v>773</v>
      </c>
      <c r="BN11" s="6">
        <v>24</v>
      </c>
      <c r="BO11" s="6">
        <v>0</v>
      </c>
      <c r="BP11" s="6">
        <v>98.4</v>
      </c>
    </row>
    <row r="12" spans="1:68" ht="12.5">
      <c r="A12" s="5">
        <v>42014</v>
      </c>
      <c r="B12" s="6">
        <v>2827.2</v>
      </c>
      <c r="C12" s="6">
        <v>1497.9</v>
      </c>
      <c r="D12" s="6">
        <v>5003.2</v>
      </c>
      <c r="E12" s="6"/>
      <c r="F12" s="6"/>
      <c r="G12" s="6"/>
      <c r="H12" s="6">
        <v>6.5</v>
      </c>
      <c r="I12" s="6">
        <v>3.9</v>
      </c>
      <c r="J12" s="6">
        <v>260138.5</v>
      </c>
      <c r="K12" s="6">
        <v>112649.60000000001</v>
      </c>
      <c r="L12" s="6">
        <v>36217</v>
      </c>
      <c r="M12" s="6">
        <v>12.5</v>
      </c>
      <c r="N12" s="6">
        <v>20.3</v>
      </c>
      <c r="O12" s="7">
        <v>13894.5</v>
      </c>
      <c r="P12" s="7">
        <v>6451.6</v>
      </c>
      <c r="Q12" s="6">
        <v>171213.1</v>
      </c>
      <c r="R12" s="6">
        <v>137559.4</v>
      </c>
      <c r="S12" s="6">
        <v>87055.8</v>
      </c>
      <c r="T12" s="6">
        <v>73897.2</v>
      </c>
      <c r="U12" s="6">
        <v>94294.1</v>
      </c>
      <c r="V12" s="6">
        <v>63969.2</v>
      </c>
      <c r="W12" s="6">
        <v>10298.299999999999</v>
      </c>
      <c r="X12" s="6">
        <v>7608.4</v>
      </c>
      <c r="Y12" s="6">
        <v>853097.9</v>
      </c>
      <c r="Z12" s="6">
        <v>444219.9</v>
      </c>
      <c r="AA12" s="6">
        <v>1427778.3</v>
      </c>
      <c r="AB12" s="6">
        <v>140738.4</v>
      </c>
      <c r="AC12" s="6">
        <v>307.8</v>
      </c>
      <c r="AD12" s="6">
        <v>17309</v>
      </c>
      <c r="AE12" s="6">
        <v>220038.5</v>
      </c>
      <c r="AF12" s="6">
        <v>119040</v>
      </c>
      <c r="AG12" s="6">
        <v>1434367.2</v>
      </c>
      <c r="AH12" s="6">
        <v>140992.6</v>
      </c>
      <c r="AI12" s="6">
        <v>1047.5</v>
      </c>
      <c r="AJ12" s="6">
        <v>2514</v>
      </c>
      <c r="AK12" s="6">
        <v>13989.6</v>
      </c>
      <c r="AL12" s="6">
        <v>10562.7</v>
      </c>
      <c r="AM12" s="6">
        <v>53309.9</v>
      </c>
      <c r="AN12" s="6">
        <v>41703.300000000003</v>
      </c>
      <c r="AO12" s="6">
        <v>16395.599999999999</v>
      </c>
      <c r="AP12" s="6">
        <v>13305.6</v>
      </c>
      <c r="AQ12" s="6">
        <v>24771.8</v>
      </c>
      <c r="AR12" s="6">
        <v>9808.7000000000007</v>
      </c>
      <c r="AS12" s="6">
        <v>8.6999999999999993</v>
      </c>
      <c r="AT12" s="6">
        <v>13.6</v>
      </c>
      <c r="AU12" s="7"/>
      <c r="AV12" s="7"/>
      <c r="AW12" s="6">
        <v>66688.899999999994</v>
      </c>
      <c r="AX12" s="6">
        <v>31656.3</v>
      </c>
      <c r="AY12" s="6">
        <v>62738.9</v>
      </c>
      <c r="AZ12" s="6">
        <v>28189.8</v>
      </c>
      <c r="BA12" s="6">
        <v>10085.6</v>
      </c>
      <c r="BB12" s="6">
        <v>2.04</v>
      </c>
      <c r="BC12" s="6">
        <v>1.03</v>
      </c>
      <c r="BD12" s="6">
        <v>0.36</v>
      </c>
      <c r="BE12" s="6">
        <v>0.06</v>
      </c>
      <c r="BF12" s="6">
        <v>20.684000000000001</v>
      </c>
      <c r="BG12" s="6">
        <v>13.712</v>
      </c>
      <c r="BH12" s="6">
        <v>142.69999999999999</v>
      </c>
      <c r="BI12" s="6">
        <v>612.4</v>
      </c>
      <c r="BJ12" s="6">
        <v>0.6</v>
      </c>
      <c r="BK12" s="6">
        <v>0</v>
      </c>
      <c r="BL12" s="6">
        <v>0</v>
      </c>
      <c r="BM12" s="6">
        <v>751</v>
      </c>
      <c r="BN12" s="6">
        <v>24</v>
      </c>
      <c r="BO12" s="6">
        <v>0</v>
      </c>
      <c r="BP12" s="6">
        <v>98.4</v>
      </c>
    </row>
    <row r="13" spans="1:68" ht="12.5">
      <c r="A13" s="5">
        <v>42015</v>
      </c>
      <c r="B13" s="6">
        <v>2827.2</v>
      </c>
      <c r="C13" s="6">
        <v>1497.9</v>
      </c>
      <c r="D13" s="6">
        <v>5003.2</v>
      </c>
      <c r="E13" s="6"/>
      <c r="F13" s="6"/>
      <c r="G13" s="6"/>
      <c r="H13" s="6">
        <v>6.5</v>
      </c>
      <c r="I13" s="6">
        <v>3.9</v>
      </c>
      <c r="J13" s="6">
        <v>260389.8</v>
      </c>
      <c r="K13" s="6">
        <v>112758.7</v>
      </c>
      <c r="L13" s="6">
        <v>36241</v>
      </c>
      <c r="M13" s="6">
        <v>12.5</v>
      </c>
      <c r="N13" s="6">
        <v>20.3</v>
      </c>
      <c r="O13" s="7">
        <v>13894.5</v>
      </c>
      <c r="P13" s="7">
        <v>6451.6</v>
      </c>
      <c r="Q13" s="6">
        <v>171245.4</v>
      </c>
      <c r="R13" s="6">
        <v>137585.5</v>
      </c>
      <c r="S13" s="6">
        <v>87073.7</v>
      </c>
      <c r="T13" s="6">
        <v>73911</v>
      </c>
      <c r="U13" s="6">
        <v>94313.600000000006</v>
      </c>
      <c r="V13" s="6">
        <v>63981.9</v>
      </c>
      <c r="W13" s="6">
        <v>10304.299999999999</v>
      </c>
      <c r="X13" s="6">
        <v>7612.8</v>
      </c>
      <c r="Y13" s="6">
        <v>853294.3</v>
      </c>
      <c r="Z13" s="6">
        <v>444319.9</v>
      </c>
      <c r="AA13" s="6">
        <v>1427976.7</v>
      </c>
      <c r="AB13" s="6">
        <v>140762.4</v>
      </c>
      <c r="AC13" s="6">
        <v>307.8</v>
      </c>
      <c r="AD13" s="6">
        <v>17309</v>
      </c>
      <c r="AE13" s="6">
        <v>220356.5</v>
      </c>
      <c r="AF13" s="6">
        <v>119207.3</v>
      </c>
      <c r="AG13" s="6">
        <v>1434686.4</v>
      </c>
      <c r="AH13" s="6">
        <v>141016.6</v>
      </c>
      <c r="AI13" s="6">
        <v>1047.5</v>
      </c>
      <c r="AJ13" s="6">
        <v>2514</v>
      </c>
      <c r="AK13" s="6">
        <v>13989.6</v>
      </c>
      <c r="AL13" s="6">
        <v>10562.7</v>
      </c>
      <c r="AM13" s="6">
        <v>53320.3</v>
      </c>
      <c r="AN13" s="6">
        <v>41710.699999999997</v>
      </c>
      <c r="AO13" s="6">
        <v>16413.599999999999</v>
      </c>
      <c r="AP13" s="6">
        <v>13320.6</v>
      </c>
      <c r="AQ13" s="6">
        <v>24790.2</v>
      </c>
      <c r="AR13" s="6">
        <v>9816.1</v>
      </c>
      <c r="AS13" s="6">
        <v>8.6999999999999993</v>
      </c>
      <c r="AT13" s="6">
        <v>13.6</v>
      </c>
      <c r="AU13" s="7"/>
      <c r="AV13" s="7"/>
      <c r="AW13" s="6">
        <v>66824.899999999994</v>
      </c>
      <c r="AX13" s="6">
        <v>31721</v>
      </c>
      <c r="AY13" s="6">
        <v>62867.7</v>
      </c>
      <c r="AZ13" s="6">
        <v>28242.2</v>
      </c>
      <c r="BA13" s="6">
        <v>10109.6</v>
      </c>
      <c r="BB13" s="6">
        <v>2.04</v>
      </c>
      <c r="BC13" s="6">
        <v>1.03</v>
      </c>
      <c r="BD13" s="6">
        <v>0.36</v>
      </c>
      <c r="BE13" s="6">
        <v>0.06</v>
      </c>
      <c r="BF13" s="6">
        <v>20.684000000000001</v>
      </c>
      <c r="BG13" s="6">
        <v>13.712</v>
      </c>
      <c r="BH13" s="6">
        <v>142.69999999999999</v>
      </c>
      <c r="BI13" s="6">
        <v>612.4</v>
      </c>
      <c r="BJ13" s="6">
        <v>0.6</v>
      </c>
      <c r="BK13" s="6">
        <v>0</v>
      </c>
      <c r="BL13" s="6">
        <v>0</v>
      </c>
      <c r="BM13" s="6">
        <v>742</v>
      </c>
      <c r="BN13" s="6">
        <v>24</v>
      </c>
      <c r="BO13" s="6">
        <v>0</v>
      </c>
      <c r="BP13" s="6">
        <v>98.4</v>
      </c>
    </row>
    <row r="14" spans="1:68" ht="12.5">
      <c r="A14" s="5">
        <v>42016</v>
      </c>
      <c r="B14" s="6">
        <v>2827.2</v>
      </c>
      <c r="C14" s="6">
        <v>1497.9</v>
      </c>
      <c r="D14" s="6">
        <v>5003.2</v>
      </c>
      <c r="E14" s="6"/>
      <c r="F14" s="6"/>
      <c r="G14" s="6"/>
      <c r="H14" s="6">
        <v>6.5</v>
      </c>
      <c r="I14" s="6">
        <v>3.9</v>
      </c>
      <c r="J14" s="6">
        <v>260641.6</v>
      </c>
      <c r="K14" s="6">
        <v>112867.8</v>
      </c>
      <c r="L14" s="6">
        <v>36265</v>
      </c>
      <c r="M14" s="6">
        <v>12.5</v>
      </c>
      <c r="N14" s="6">
        <v>20.3</v>
      </c>
      <c r="O14" s="7">
        <v>13894.5</v>
      </c>
      <c r="P14" s="7">
        <v>6451.6</v>
      </c>
      <c r="Q14" s="6">
        <v>171277.2</v>
      </c>
      <c r="R14" s="6">
        <v>137611.4</v>
      </c>
      <c r="S14" s="6">
        <v>87092.2</v>
      </c>
      <c r="T14" s="6">
        <v>73925.2</v>
      </c>
      <c r="U14" s="6">
        <v>94333</v>
      </c>
      <c r="V14" s="6">
        <v>63994.6</v>
      </c>
      <c r="W14" s="6">
        <v>10310.299999999999</v>
      </c>
      <c r="X14" s="6">
        <v>7617.2</v>
      </c>
      <c r="Y14" s="6">
        <v>853489.7</v>
      </c>
      <c r="Z14" s="6">
        <v>444423.2</v>
      </c>
      <c r="AA14" s="6">
        <v>1428174.1</v>
      </c>
      <c r="AB14" s="6">
        <v>140786.4</v>
      </c>
      <c r="AC14" s="6">
        <v>307.8</v>
      </c>
      <c r="AD14" s="6">
        <v>17309</v>
      </c>
      <c r="AE14" s="6">
        <v>220679.3</v>
      </c>
      <c r="AF14" s="6">
        <v>119371.7</v>
      </c>
      <c r="AG14" s="6">
        <v>1435011</v>
      </c>
      <c r="AH14" s="6">
        <v>141040.6</v>
      </c>
      <c r="AI14" s="6">
        <v>1047.5</v>
      </c>
      <c r="AJ14" s="6">
        <v>2514</v>
      </c>
      <c r="AK14" s="6">
        <v>13989.6</v>
      </c>
      <c r="AL14" s="6">
        <v>10562.7</v>
      </c>
      <c r="AM14" s="6">
        <v>53330.9</v>
      </c>
      <c r="AN14" s="6">
        <v>41718.300000000003</v>
      </c>
      <c r="AO14" s="6">
        <v>16431.400000000001</v>
      </c>
      <c r="AP14" s="6">
        <v>13335.4</v>
      </c>
      <c r="AQ14" s="6">
        <v>24811.9</v>
      </c>
      <c r="AR14" s="6">
        <v>9824.7000000000007</v>
      </c>
      <c r="AS14" s="6">
        <v>8.6999999999999993</v>
      </c>
      <c r="AT14" s="6">
        <v>13.6</v>
      </c>
      <c r="AU14" s="7"/>
      <c r="AV14" s="7"/>
      <c r="AW14" s="6">
        <v>66960.600000000006</v>
      </c>
      <c r="AX14" s="6">
        <v>31785.4</v>
      </c>
      <c r="AY14" s="6">
        <v>62995.8</v>
      </c>
      <c r="AZ14" s="6">
        <v>28299.3</v>
      </c>
      <c r="BA14" s="6">
        <v>10133.6</v>
      </c>
      <c r="BB14" s="6">
        <v>2.04</v>
      </c>
      <c r="BC14" s="6">
        <v>1.03</v>
      </c>
      <c r="BD14" s="6">
        <v>0.36</v>
      </c>
      <c r="BE14" s="6">
        <v>0.06</v>
      </c>
      <c r="BF14" s="6">
        <v>20.684000000000001</v>
      </c>
      <c r="BG14" s="6">
        <v>13.712</v>
      </c>
      <c r="BH14" s="6">
        <v>142.69999999999999</v>
      </c>
      <c r="BI14" s="6">
        <v>612.4</v>
      </c>
      <c r="BJ14" s="6">
        <v>0.6</v>
      </c>
      <c r="BK14" s="6">
        <v>0</v>
      </c>
      <c r="BL14" s="6">
        <v>0</v>
      </c>
      <c r="BM14" s="6">
        <v>760</v>
      </c>
      <c r="BN14" s="6">
        <v>24</v>
      </c>
      <c r="BO14" s="6">
        <v>0</v>
      </c>
      <c r="BP14" s="6">
        <v>98.4</v>
      </c>
    </row>
    <row r="15" spans="1:68" ht="12.5">
      <c r="A15" s="5">
        <v>42017</v>
      </c>
      <c r="B15" s="6">
        <v>2827.2</v>
      </c>
      <c r="C15" s="6">
        <v>1497.9</v>
      </c>
      <c r="D15" s="6">
        <v>5003.2</v>
      </c>
      <c r="E15" s="6"/>
      <c r="F15" s="6"/>
      <c r="G15" s="6"/>
      <c r="H15" s="6">
        <v>6.5</v>
      </c>
      <c r="I15" s="6">
        <v>3.9</v>
      </c>
      <c r="J15" s="6">
        <v>260898.2</v>
      </c>
      <c r="K15" s="6">
        <v>112978.7</v>
      </c>
      <c r="L15" s="6">
        <v>36289</v>
      </c>
      <c r="M15" s="6">
        <v>12.5</v>
      </c>
      <c r="N15" s="6">
        <v>20.3</v>
      </c>
      <c r="O15" s="7">
        <v>13894.5</v>
      </c>
      <c r="P15" s="7">
        <v>6451.6</v>
      </c>
      <c r="Q15" s="6">
        <v>171308.4</v>
      </c>
      <c r="R15" s="6">
        <v>137636.4</v>
      </c>
      <c r="S15" s="6">
        <v>87109.7</v>
      </c>
      <c r="T15" s="6">
        <v>73939</v>
      </c>
      <c r="U15" s="6">
        <v>94353.3</v>
      </c>
      <c r="V15" s="6">
        <v>64007.7</v>
      </c>
      <c r="W15" s="6">
        <v>10316.299999999999</v>
      </c>
      <c r="X15" s="6">
        <v>7621.7</v>
      </c>
      <c r="Y15" s="6">
        <v>853686.1</v>
      </c>
      <c r="Z15" s="6">
        <v>444526.2</v>
      </c>
      <c r="AA15" s="6">
        <v>1428372.1</v>
      </c>
      <c r="AB15" s="6">
        <v>140810.4</v>
      </c>
      <c r="AC15" s="6">
        <v>307.8</v>
      </c>
      <c r="AD15" s="6">
        <v>17309</v>
      </c>
      <c r="AE15" s="6">
        <v>221003.1</v>
      </c>
      <c r="AF15" s="6">
        <v>119536.2</v>
      </c>
      <c r="AG15" s="6">
        <v>1435336.2</v>
      </c>
      <c r="AH15" s="6">
        <v>141064.6</v>
      </c>
      <c r="AI15" s="6">
        <v>1047.5</v>
      </c>
      <c r="AJ15" s="6">
        <v>2514</v>
      </c>
      <c r="AK15" s="6">
        <v>13989.6</v>
      </c>
      <c r="AL15" s="6">
        <v>10562.7</v>
      </c>
      <c r="AM15" s="6">
        <v>53341.2</v>
      </c>
      <c r="AN15" s="6">
        <v>41725.599999999999</v>
      </c>
      <c r="AO15" s="6">
        <v>16449.400000000001</v>
      </c>
      <c r="AP15" s="6">
        <v>13350.2</v>
      </c>
      <c r="AQ15" s="6">
        <v>24830.9</v>
      </c>
      <c r="AR15" s="6">
        <v>9832.2999999999993</v>
      </c>
      <c r="AS15" s="6">
        <v>8.6999999999999993</v>
      </c>
      <c r="AT15" s="6">
        <v>13.6</v>
      </c>
      <c r="AU15" s="7"/>
      <c r="AV15" s="7"/>
      <c r="AW15" s="6">
        <v>67097.2</v>
      </c>
      <c r="AX15" s="6">
        <v>31850.2</v>
      </c>
      <c r="AY15" s="6">
        <v>63126.400000000001</v>
      </c>
      <c r="AZ15" s="6">
        <v>28357.599999999999</v>
      </c>
      <c r="BA15" s="6">
        <v>10157.6</v>
      </c>
      <c r="BB15" s="6">
        <v>2.0499999999999998</v>
      </c>
      <c r="BC15" s="6">
        <v>1.03</v>
      </c>
      <c r="BD15" s="6">
        <v>0.36</v>
      </c>
      <c r="BE15" s="6">
        <v>0.06</v>
      </c>
      <c r="BF15" s="6">
        <v>20.684000000000001</v>
      </c>
      <c r="BG15" s="6">
        <v>13.712</v>
      </c>
      <c r="BH15" s="6">
        <v>142.69999999999999</v>
      </c>
      <c r="BI15" s="6">
        <v>612.4</v>
      </c>
      <c r="BJ15" s="6">
        <v>0.6</v>
      </c>
      <c r="BK15" s="6">
        <v>0</v>
      </c>
      <c r="BL15" s="6">
        <v>0</v>
      </c>
      <c r="BM15" s="6">
        <v>763</v>
      </c>
      <c r="BN15" s="6">
        <v>24</v>
      </c>
      <c r="BO15" s="6">
        <v>0</v>
      </c>
      <c r="BP15" s="6">
        <v>98.4</v>
      </c>
    </row>
    <row r="16" spans="1:68" ht="12.5">
      <c r="A16" s="5">
        <v>42018</v>
      </c>
      <c r="B16" s="6">
        <v>2827.2</v>
      </c>
      <c r="C16" s="6">
        <v>1497.9</v>
      </c>
      <c r="D16" s="6">
        <v>5003.2</v>
      </c>
      <c r="E16" s="6"/>
      <c r="F16" s="6"/>
      <c r="G16" s="6"/>
      <c r="H16" s="6">
        <v>6.5</v>
      </c>
      <c r="I16" s="6">
        <v>3.9</v>
      </c>
      <c r="J16" s="6">
        <v>261147.1</v>
      </c>
      <c r="K16" s="6">
        <v>113086.9</v>
      </c>
      <c r="L16" s="6">
        <v>36313</v>
      </c>
      <c r="M16" s="6">
        <v>12.5</v>
      </c>
      <c r="N16" s="6">
        <v>20.3</v>
      </c>
      <c r="O16" s="7">
        <v>13894.5</v>
      </c>
      <c r="P16" s="7">
        <v>6451.6</v>
      </c>
      <c r="Q16" s="6">
        <v>171339</v>
      </c>
      <c r="R16" s="6">
        <v>137660.5</v>
      </c>
      <c r="S16" s="6">
        <v>87129.5</v>
      </c>
      <c r="T16" s="6">
        <v>73954</v>
      </c>
      <c r="U16" s="6">
        <v>94373.8</v>
      </c>
      <c r="V16" s="6">
        <v>64020.800000000003</v>
      </c>
      <c r="W16" s="6">
        <v>10322.4</v>
      </c>
      <c r="X16" s="6">
        <v>7626.1</v>
      </c>
      <c r="Y16" s="6">
        <v>853885.7</v>
      </c>
      <c r="Z16" s="6">
        <v>444625.8</v>
      </c>
      <c r="AA16" s="6">
        <v>1428571.6</v>
      </c>
      <c r="AB16" s="6">
        <v>140834.4</v>
      </c>
      <c r="AC16" s="6">
        <v>307.8</v>
      </c>
      <c r="AD16" s="6">
        <v>17309</v>
      </c>
      <c r="AE16" s="6">
        <v>221309.6</v>
      </c>
      <c r="AF16" s="6">
        <v>119697.7</v>
      </c>
      <c r="AG16" s="6">
        <v>1435643.8</v>
      </c>
      <c r="AH16" s="6">
        <v>141088.6</v>
      </c>
      <c r="AI16" s="6">
        <v>1047.5</v>
      </c>
      <c r="AJ16" s="6">
        <v>2514</v>
      </c>
      <c r="AK16" s="6">
        <v>13989.6</v>
      </c>
      <c r="AL16" s="6">
        <v>10562.7</v>
      </c>
      <c r="AM16" s="6">
        <v>53352.2</v>
      </c>
      <c r="AN16" s="6">
        <v>41733.5</v>
      </c>
      <c r="AO16" s="6">
        <v>16467.400000000001</v>
      </c>
      <c r="AP16" s="6">
        <v>13364.9</v>
      </c>
      <c r="AQ16" s="6">
        <v>24855</v>
      </c>
      <c r="AR16" s="6">
        <v>9841.7000000000007</v>
      </c>
      <c r="AS16" s="6">
        <v>8.6999999999999993</v>
      </c>
      <c r="AT16" s="6">
        <v>13.6</v>
      </c>
      <c r="AU16" s="7"/>
      <c r="AV16" s="7"/>
      <c r="AW16" s="6">
        <v>67219.100000000006</v>
      </c>
      <c r="AX16" s="6">
        <v>31908.2</v>
      </c>
      <c r="AY16" s="6">
        <v>63241.7</v>
      </c>
      <c r="AZ16" s="6">
        <v>28409.3</v>
      </c>
      <c r="BA16" s="6">
        <v>10179.6</v>
      </c>
      <c r="BB16" s="6">
        <v>2.0499999999999998</v>
      </c>
      <c r="BC16" s="6">
        <v>1.03</v>
      </c>
      <c r="BD16" s="6">
        <v>0.36</v>
      </c>
      <c r="BE16" s="6">
        <v>0.06</v>
      </c>
      <c r="BF16" s="6">
        <v>20.684000000000001</v>
      </c>
      <c r="BG16" s="6">
        <v>13.712</v>
      </c>
      <c r="BH16" s="6">
        <v>142.69999999999999</v>
      </c>
      <c r="BI16" s="6">
        <v>613.70000000000005</v>
      </c>
      <c r="BJ16" s="6">
        <v>0.6</v>
      </c>
      <c r="BK16" s="6">
        <v>0</v>
      </c>
      <c r="BL16" s="6">
        <v>0</v>
      </c>
      <c r="BM16" s="6">
        <v>644</v>
      </c>
      <c r="BN16" s="6">
        <v>24</v>
      </c>
      <c r="BO16" s="6">
        <v>0</v>
      </c>
      <c r="BP16" s="6">
        <v>98.4</v>
      </c>
    </row>
    <row r="17" spans="1:68" ht="12.5">
      <c r="A17" s="5">
        <v>42019</v>
      </c>
      <c r="B17" s="6">
        <v>2827.2</v>
      </c>
      <c r="C17" s="6">
        <v>1497.9</v>
      </c>
      <c r="D17" s="6">
        <v>5003.2</v>
      </c>
      <c r="E17" s="6"/>
      <c r="F17" s="6"/>
      <c r="G17" s="6"/>
      <c r="H17" s="6">
        <v>6.5</v>
      </c>
      <c r="I17" s="6">
        <v>3.9</v>
      </c>
      <c r="J17" s="6">
        <v>261395.6</v>
      </c>
      <c r="K17" s="6">
        <v>113194.6</v>
      </c>
      <c r="L17" s="6">
        <v>36337</v>
      </c>
      <c r="M17" s="6">
        <v>12.5</v>
      </c>
      <c r="N17" s="6">
        <v>20.3</v>
      </c>
      <c r="O17" s="7">
        <v>13894.5</v>
      </c>
      <c r="P17" s="7">
        <v>6451.6</v>
      </c>
      <c r="Q17" s="6">
        <v>171371.2</v>
      </c>
      <c r="R17" s="6">
        <v>137686.5</v>
      </c>
      <c r="S17" s="6">
        <v>87148.6</v>
      </c>
      <c r="T17" s="6">
        <v>73968.800000000003</v>
      </c>
      <c r="U17" s="6">
        <v>94393.9</v>
      </c>
      <c r="V17" s="6">
        <v>64033.599999999999</v>
      </c>
      <c r="W17" s="6">
        <v>10328.5</v>
      </c>
      <c r="X17" s="6">
        <v>7630.6</v>
      </c>
      <c r="Y17" s="6">
        <v>854104.9</v>
      </c>
      <c r="Z17" s="6">
        <v>444726.7</v>
      </c>
      <c r="AA17" s="6">
        <v>1428792.6</v>
      </c>
      <c r="AB17" s="6">
        <v>140858.4</v>
      </c>
      <c r="AC17" s="6">
        <v>307.8</v>
      </c>
      <c r="AD17" s="6">
        <v>17309</v>
      </c>
      <c r="AE17" s="6">
        <v>221603.6</v>
      </c>
      <c r="AF17" s="6">
        <v>119862.1</v>
      </c>
      <c r="AG17" s="6">
        <v>1435939.5</v>
      </c>
      <c r="AH17" s="6">
        <v>141112.6</v>
      </c>
      <c r="AI17" s="6">
        <v>1047.5</v>
      </c>
      <c r="AJ17" s="6">
        <v>2514</v>
      </c>
      <c r="AK17" s="6">
        <v>13989.6</v>
      </c>
      <c r="AL17" s="6">
        <v>10562.7</v>
      </c>
      <c r="AM17" s="6">
        <v>53363.7</v>
      </c>
      <c r="AN17" s="6">
        <v>41741.699999999997</v>
      </c>
      <c r="AO17" s="6">
        <v>16485.3</v>
      </c>
      <c r="AP17" s="6">
        <v>13379.6</v>
      </c>
      <c r="AQ17" s="6">
        <v>24874.7</v>
      </c>
      <c r="AR17" s="6">
        <v>9849.5</v>
      </c>
      <c r="AS17" s="6">
        <v>8.6999999999999993</v>
      </c>
      <c r="AT17" s="6">
        <v>13.6</v>
      </c>
      <c r="AU17" s="7"/>
      <c r="AV17" s="7"/>
      <c r="AW17" s="6">
        <v>67353.3</v>
      </c>
      <c r="AX17" s="6">
        <v>31971.8</v>
      </c>
      <c r="AY17" s="6">
        <v>63368.9</v>
      </c>
      <c r="AZ17" s="6">
        <v>28466.400000000001</v>
      </c>
      <c r="BA17" s="6">
        <v>10203.6</v>
      </c>
      <c r="BB17" s="6">
        <v>2.0499999999999998</v>
      </c>
      <c r="BC17" s="6">
        <v>1.03</v>
      </c>
      <c r="BD17" s="6">
        <v>0.36</v>
      </c>
      <c r="BE17" s="6">
        <v>0.06</v>
      </c>
      <c r="BF17" s="6">
        <v>20.684000000000001</v>
      </c>
      <c r="BG17" s="6">
        <v>13.712</v>
      </c>
      <c r="BH17" s="6">
        <v>142.69999999999999</v>
      </c>
      <c r="BI17" s="6">
        <v>616</v>
      </c>
      <c r="BJ17" s="6">
        <v>0.6</v>
      </c>
      <c r="BK17" s="6">
        <v>0</v>
      </c>
      <c r="BL17" s="6">
        <v>0</v>
      </c>
      <c r="BM17" s="6">
        <f>759.4+20.83</f>
        <v>780.23</v>
      </c>
      <c r="BN17" s="6">
        <f>23.27+0.73</f>
        <v>24</v>
      </c>
      <c r="BO17" s="6">
        <v>0</v>
      </c>
      <c r="BP17" s="6">
        <v>95.4</v>
      </c>
    </row>
    <row r="18" spans="1:68">
      <c r="A18" s="5">
        <v>42020</v>
      </c>
      <c r="B18" s="6">
        <v>2827.2</v>
      </c>
      <c r="C18" s="6">
        <v>1497.9</v>
      </c>
      <c r="D18" s="6">
        <v>5003.2</v>
      </c>
      <c r="E18" s="6"/>
      <c r="F18" s="6"/>
      <c r="G18" s="6"/>
      <c r="H18" s="6">
        <v>6.5</v>
      </c>
      <c r="I18" s="6">
        <v>3.9</v>
      </c>
      <c r="J18" s="6">
        <v>261643.8</v>
      </c>
      <c r="K18" s="6">
        <v>113302.39999999999</v>
      </c>
      <c r="L18" s="6">
        <v>36361</v>
      </c>
      <c r="M18" s="6">
        <v>12.5</v>
      </c>
      <c r="N18" s="6">
        <v>20.3</v>
      </c>
      <c r="O18" s="7">
        <v>13894.5</v>
      </c>
      <c r="P18" s="7">
        <v>6451.6</v>
      </c>
      <c r="Q18" s="6">
        <v>171402.6</v>
      </c>
      <c r="R18" s="6">
        <v>137712.1</v>
      </c>
      <c r="S18" s="6">
        <v>87168.6</v>
      </c>
      <c r="T18" s="6">
        <v>73984.100000000006</v>
      </c>
      <c r="U18" s="6">
        <v>94414.1</v>
      </c>
      <c r="V18" s="6">
        <v>64046.5</v>
      </c>
      <c r="W18" s="6">
        <v>10334.700000000001</v>
      </c>
      <c r="X18" s="6">
        <v>7635.1</v>
      </c>
      <c r="Y18" s="6">
        <v>854312.2</v>
      </c>
      <c r="Z18" s="6">
        <v>444822.7</v>
      </c>
      <c r="AA18" s="6">
        <v>1428999.6</v>
      </c>
      <c r="AB18" s="6">
        <v>140882.4</v>
      </c>
      <c r="AC18" s="6">
        <v>307.8</v>
      </c>
      <c r="AD18" s="6">
        <v>17309</v>
      </c>
      <c r="AE18" s="6">
        <v>221914.6</v>
      </c>
      <c r="AF18" s="6">
        <v>120033.8</v>
      </c>
      <c r="AG18" s="6">
        <v>1436251.7</v>
      </c>
      <c r="AH18" s="6">
        <v>141136.6</v>
      </c>
      <c r="AI18" s="6">
        <v>1047.5</v>
      </c>
      <c r="AJ18" s="6">
        <v>2514</v>
      </c>
      <c r="AK18" s="6">
        <v>13989.6</v>
      </c>
      <c r="AL18" s="6">
        <v>10562.7</v>
      </c>
      <c r="AM18" s="6">
        <v>53375.199999999997</v>
      </c>
      <c r="AN18" s="6">
        <v>41749.9</v>
      </c>
      <c r="AO18" s="6">
        <v>16503.099999999999</v>
      </c>
      <c r="AP18" s="6">
        <v>13394.3</v>
      </c>
      <c r="AQ18" s="6">
        <v>24897.200000000001</v>
      </c>
      <c r="AR18" s="6">
        <v>9858.4</v>
      </c>
      <c r="AS18" s="6">
        <v>8.6999999999999993</v>
      </c>
      <c r="AT18" s="6">
        <v>13.6</v>
      </c>
      <c r="AU18" s="7"/>
      <c r="AV18" s="7"/>
      <c r="AW18" s="6">
        <v>67489.600000000006</v>
      </c>
      <c r="AX18" s="6">
        <v>32036.400000000001</v>
      </c>
      <c r="AY18" s="6">
        <v>63500.3</v>
      </c>
      <c r="AZ18" s="6">
        <v>28525.1</v>
      </c>
      <c r="BA18" s="6">
        <v>10227.6</v>
      </c>
      <c r="BB18" s="6">
        <v>2.0499999999999998</v>
      </c>
      <c r="BC18" s="6">
        <v>1.03</v>
      </c>
      <c r="BD18" s="6">
        <v>0.36</v>
      </c>
      <c r="BE18" s="6">
        <v>0.06</v>
      </c>
      <c r="BF18" s="6">
        <v>20.684000000000001</v>
      </c>
      <c r="BG18" s="6">
        <v>13.712</v>
      </c>
      <c r="BH18" s="6">
        <v>142.69999999999999</v>
      </c>
      <c r="BI18" s="6">
        <v>618.4</v>
      </c>
      <c r="BJ18" s="6">
        <v>0.6</v>
      </c>
      <c r="BK18" s="6">
        <v>0</v>
      </c>
      <c r="BL18" s="6">
        <v>0</v>
      </c>
      <c r="BM18" s="6">
        <v>769.1</v>
      </c>
      <c r="BN18" s="6">
        <v>24</v>
      </c>
      <c r="BO18" s="6">
        <v>0</v>
      </c>
      <c r="BP18" s="6">
        <v>98.4</v>
      </c>
    </row>
    <row r="19" spans="1:68">
      <c r="A19" s="5">
        <v>42021</v>
      </c>
      <c r="B19" s="6">
        <v>2827.2</v>
      </c>
      <c r="C19" s="6">
        <v>1497.9</v>
      </c>
      <c r="D19" s="6">
        <v>5003.2</v>
      </c>
      <c r="E19" s="6"/>
      <c r="F19" s="6"/>
      <c r="G19" s="6"/>
      <c r="H19" s="6">
        <v>6.5</v>
      </c>
      <c r="I19" s="6">
        <v>3.9</v>
      </c>
      <c r="J19" s="6">
        <v>261890.7</v>
      </c>
      <c r="K19" s="6">
        <v>113409.7</v>
      </c>
      <c r="L19" s="6">
        <v>36385</v>
      </c>
      <c r="M19" s="6">
        <v>12.5</v>
      </c>
      <c r="N19" s="6">
        <v>20.3</v>
      </c>
      <c r="O19" s="7">
        <v>13894.5</v>
      </c>
      <c r="P19" s="7">
        <v>6451.6</v>
      </c>
      <c r="Q19" s="6">
        <v>171434</v>
      </c>
      <c r="R19" s="6">
        <v>137737.70000000001</v>
      </c>
      <c r="S19" s="6">
        <v>87188.4</v>
      </c>
      <c r="T19" s="6">
        <v>73999.199999999997</v>
      </c>
      <c r="U19" s="6">
        <v>94434</v>
      </c>
      <c r="V19" s="6">
        <v>64059.4</v>
      </c>
      <c r="W19" s="6">
        <v>10340.9</v>
      </c>
      <c r="X19" s="6">
        <v>7639.6</v>
      </c>
      <c r="Y19" s="6">
        <v>854482.8</v>
      </c>
      <c r="Z19" s="6">
        <v>444905.5</v>
      </c>
      <c r="AA19" s="6">
        <v>1429169.7</v>
      </c>
      <c r="AB19" s="6">
        <v>140906.4</v>
      </c>
      <c r="AC19" s="6">
        <v>307.8</v>
      </c>
      <c r="AD19" s="6">
        <v>17309</v>
      </c>
      <c r="AE19" s="6">
        <v>222261.4</v>
      </c>
      <c r="AF19" s="6">
        <v>120219.2</v>
      </c>
      <c r="AG19" s="6">
        <v>1436597.1</v>
      </c>
      <c r="AH19" s="6">
        <v>141160.6</v>
      </c>
      <c r="AI19" s="6">
        <v>1047.5</v>
      </c>
      <c r="AJ19" s="6">
        <v>2514</v>
      </c>
      <c r="AK19" s="6">
        <v>13989.6</v>
      </c>
      <c r="AL19" s="6">
        <v>10562.7</v>
      </c>
      <c r="AM19" s="6">
        <v>53387.6</v>
      </c>
      <c r="AN19" s="6">
        <v>41758.800000000003</v>
      </c>
      <c r="AO19" s="6">
        <v>16521</v>
      </c>
      <c r="AP19" s="6">
        <v>13409.2</v>
      </c>
      <c r="AQ19" s="6">
        <v>24919.599999999999</v>
      </c>
      <c r="AR19" s="6">
        <v>9867.5</v>
      </c>
      <c r="AS19" s="6">
        <v>8.6999999999999993</v>
      </c>
      <c r="AT19" s="6">
        <v>13.6</v>
      </c>
      <c r="AU19" s="7"/>
      <c r="AV19" s="7"/>
      <c r="AW19" s="6">
        <v>67626.100000000006</v>
      </c>
      <c r="AX19" s="6">
        <v>32101</v>
      </c>
      <c r="AY19" s="6">
        <v>63625.9</v>
      </c>
      <c r="AZ19" s="6">
        <v>28581.200000000001</v>
      </c>
      <c r="BA19" s="6">
        <v>10251.6</v>
      </c>
      <c r="BB19" s="6">
        <v>2.0499999999999998</v>
      </c>
      <c r="BC19" s="6">
        <v>1.03</v>
      </c>
      <c r="BD19" s="6">
        <v>0.36</v>
      </c>
      <c r="BE19" s="6">
        <v>0.06</v>
      </c>
      <c r="BF19" s="6">
        <v>20.684000000000001</v>
      </c>
      <c r="BG19" s="6">
        <v>13.712</v>
      </c>
      <c r="BH19" s="6">
        <v>142.69999999999999</v>
      </c>
      <c r="BI19" s="6">
        <v>620.29999999999995</v>
      </c>
      <c r="BJ19" s="6">
        <v>0.6</v>
      </c>
      <c r="BK19" s="6">
        <v>0</v>
      </c>
      <c r="BL19" s="6">
        <v>0</v>
      </c>
      <c r="BM19" s="6">
        <v>778.1</v>
      </c>
      <c r="BN19" s="6">
        <v>24</v>
      </c>
      <c r="BO19" s="6">
        <v>0</v>
      </c>
      <c r="BP19" s="6">
        <v>98.4</v>
      </c>
    </row>
    <row r="20" spans="1:68">
      <c r="A20" s="5">
        <v>42022</v>
      </c>
      <c r="B20" s="6">
        <v>2827.2</v>
      </c>
      <c r="C20" s="6">
        <v>1497.9</v>
      </c>
      <c r="D20" s="6">
        <v>5003.2</v>
      </c>
      <c r="E20" s="6"/>
      <c r="F20" s="6"/>
      <c r="G20" s="6"/>
      <c r="H20" s="6">
        <v>6.5</v>
      </c>
      <c r="I20" s="6">
        <v>3.9</v>
      </c>
      <c r="J20" s="6">
        <v>262138.6</v>
      </c>
      <c r="K20" s="6">
        <v>113517.1</v>
      </c>
      <c r="L20" s="6">
        <v>36409</v>
      </c>
      <c r="M20" s="6">
        <v>12.5</v>
      </c>
      <c r="N20" s="6">
        <v>20.3</v>
      </c>
      <c r="O20" s="7">
        <v>13894.5</v>
      </c>
      <c r="P20" s="7">
        <v>6451.6</v>
      </c>
      <c r="Q20" s="6">
        <v>171465</v>
      </c>
      <c r="R20" s="6">
        <v>137762.9</v>
      </c>
      <c r="S20" s="6">
        <v>87206.5</v>
      </c>
      <c r="T20" s="6">
        <v>74013.100000000006</v>
      </c>
      <c r="U20" s="6">
        <v>94453</v>
      </c>
      <c r="V20" s="6">
        <v>64071.6</v>
      </c>
      <c r="W20" s="6">
        <v>10346.9</v>
      </c>
      <c r="X20" s="6">
        <v>7644</v>
      </c>
      <c r="Y20" s="6">
        <v>854644.9</v>
      </c>
      <c r="Z20" s="6">
        <v>444986.6</v>
      </c>
      <c r="AA20" s="6">
        <v>1429334.8</v>
      </c>
      <c r="AB20" s="6">
        <v>140930.4</v>
      </c>
      <c r="AC20" s="6">
        <v>307.8</v>
      </c>
      <c r="AD20" s="6">
        <v>17309</v>
      </c>
      <c r="AE20" s="6">
        <v>222607.8</v>
      </c>
      <c r="AF20" s="6">
        <v>120400.9</v>
      </c>
      <c r="AG20" s="6">
        <v>1436945.9</v>
      </c>
      <c r="AH20" s="6">
        <v>141184.6</v>
      </c>
      <c r="AI20" s="6">
        <v>1047.5</v>
      </c>
      <c r="AJ20" s="6">
        <v>2514</v>
      </c>
      <c r="AK20" s="6">
        <v>13989.6</v>
      </c>
      <c r="AL20" s="6">
        <v>10562.7</v>
      </c>
      <c r="AM20" s="6">
        <v>53399.5</v>
      </c>
      <c r="AN20" s="6">
        <v>41767.300000000003</v>
      </c>
      <c r="AO20" s="6">
        <v>16538.7</v>
      </c>
      <c r="AP20" s="6">
        <v>13423.8</v>
      </c>
      <c r="AQ20" s="6">
        <v>24938.3</v>
      </c>
      <c r="AR20" s="6">
        <v>9874.9</v>
      </c>
      <c r="AS20" s="6">
        <v>8.6999999999999993</v>
      </c>
      <c r="AT20" s="6">
        <v>13.6</v>
      </c>
      <c r="AU20" s="7"/>
      <c r="AV20" s="7"/>
      <c r="AW20" s="6">
        <v>67760.2</v>
      </c>
      <c r="AX20" s="6">
        <v>32164.400000000001</v>
      </c>
      <c r="AY20" s="6">
        <v>63753.1</v>
      </c>
      <c r="AZ20" s="6">
        <v>28638.1</v>
      </c>
      <c r="BA20" s="6">
        <v>10275.6</v>
      </c>
      <c r="BB20" s="6">
        <v>2.0499999999999998</v>
      </c>
      <c r="BC20" s="6">
        <v>1.03</v>
      </c>
      <c r="BD20" s="6">
        <v>0.36</v>
      </c>
      <c r="BE20" s="6">
        <v>0.06</v>
      </c>
      <c r="BF20" s="6">
        <v>20.684000000000001</v>
      </c>
      <c r="BG20" s="6">
        <v>13.712</v>
      </c>
      <c r="BH20" s="6">
        <v>142.69999999999999</v>
      </c>
      <c r="BI20" s="6">
        <v>622.29999999999995</v>
      </c>
      <c r="BJ20" s="6">
        <v>0.6</v>
      </c>
      <c r="BK20" s="6">
        <v>0</v>
      </c>
      <c r="BL20" s="6">
        <v>0</v>
      </c>
      <c r="BM20" s="6">
        <v>760.8</v>
      </c>
      <c r="BN20" s="6">
        <v>24</v>
      </c>
      <c r="BO20" s="6">
        <v>0</v>
      </c>
      <c r="BP20" s="6">
        <v>98.4</v>
      </c>
    </row>
    <row r="21" spans="1:68">
      <c r="A21" s="5">
        <v>42023</v>
      </c>
      <c r="B21" s="6">
        <v>2827.5</v>
      </c>
      <c r="C21" s="6">
        <v>1498.1</v>
      </c>
      <c r="D21" s="6">
        <v>5003.8999999999996</v>
      </c>
      <c r="E21" s="6"/>
      <c r="F21" s="6"/>
      <c r="G21" s="6"/>
      <c r="H21" s="6">
        <v>6.5</v>
      </c>
      <c r="I21" s="6">
        <v>3.9</v>
      </c>
      <c r="J21" s="6">
        <v>262387.20000000001</v>
      </c>
      <c r="K21" s="6">
        <v>113624.9</v>
      </c>
      <c r="L21" s="6">
        <v>36433</v>
      </c>
      <c r="M21" s="6">
        <v>12.5</v>
      </c>
      <c r="N21" s="6">
        <v>20.3</v>
      </c>
      <c r="O21" s="7">
        <v>13894.5</v>
      </c>
      <c r="P21" s="7">
        <v>6451.6</v>
      </c>
      <c r="Q21" s="6">
        <v>171496.2</v>
      </c>
      <c r="R21" s="6">
        <v>137788.29999999999</v>
      </c>
      <c r="S21" s="6">
        <v>87227.8</v>
      </c>
      <c r="T21" s="6">
        <v>74029.100000000006</v>
      </c>
      <c r="U21" s="6">
        <v>94472.7</v>
      </c>
      <c r="V21" s="6">
        <v>64084.1</v>
      </c>
      <c r="W21" s="6">
        <v>10353.1</v>
      </c>
      <c r="X21" s="6">
        <v>7648.6</v>
      </c>
      <c r="Y21" s="6">
        <v>854809.9</v>
      </c>
      <c r="Z21" s="6">
        <v>445071.4</v>
      </c>
      <c r="AA21" s="6">
        <v>1429501.2</v>
      </c>
      <c r="AB21" s="6">
        <v>140954.4</v>
      </c>
      <c r="AC21" s="6">
        <v>307.8</v>
      </c>
      <c r="AD21" s="6">
        <v>17309</v>
      </c>
      <c r="AE21" s="6">
        <v>222967.4</v>
      </c>
      <c r="AF21" s="6">
        <v>120586.9</v>
      </c>
      <c r="AG21" s="6">
        <v>1437305.2</v>
      </c>
      <c r="AH21" s="6">
        <v>141208.6</v>
      </c>
      <c r="AI21" s="6">
        <v>1047.5</v>
      </c>
      <c r="AJ21" s="6">
        <v>2514</v>
      </c>
      <c r="AK21" s="6">
        <v>13989.6</v>
      </c>
      <c r="AL21" s="6">
        <v>10562.7</v>
      </c>
      <c r="AM21" s="6">
        <v>53411</v>
      </c>
      <c r="AN21" s="6">
        <v>41775.5</v>
      </c>
      <c r="AO21" s="6">
        <v>16556.5</v>
      </c>
      <c r="AP21" s="6">
        <v>13438.5</v>
      </c>
      <c r="AQ21" s="6">
        <v>24965.3</v>
      </c>
      <c r="AR21" s="6">
        <v>9885.6</v>
      </c>
      <c r="AS21" s="6">
        <v>8.6999999999999993</v>
      </c>
      <c r="AT21" s="6">
        <v>13.6</v>
      </c>
      <c r="AU21" s="7"/>
      <c r="AV21" s="7"/>
      <c r="AW21" s="6">
        <v>67896.800000000003</v>
      </c>
      <c r="AX21" s="6">
        <v>32229.200000000001</v>
      </c>
      <c r="AY21" s="6">
        <v>63882.6</v>
      </c>
      <c r="AZ21" s="6">
        <v>28695.8</v>
      </c>
      <c r="BA21" s="6">
        <v>10299.6</v>
      </c>
      <c r="BB21" s="6">
        <v>2.0499999999999998</v>
      </c>
      <c r="BC21" s="6">
        <v>1.03</v>
      </c>
      <c r="BD21" s="6">
        <v>0.36</v>
      </c>
      <c r="BE21" s="6">
        <v>0.06</v>
      </c>
      <c r="BF21" s="6">
        <v>20.684000000000001</v>
      </c>
      <c r="BG21" s="6">
        <v>13.712</v>
      </c>
      <c r="BH21" s="6">
        <v>142.69999999999999</v>
      </c>
      <c r="BI21" s="6">
        <v>623.70000000000005</v>
      </c>
      <c r="BJ21" s="6">
        <v>0.6</v>
      </c>
      <c r="BK21" s="6">
        <v>0</v>
      </c>
      <c r="BL21" s="6">
        <v>0</v>
      </c>
      <c r="BM21" s="6">
        <v>771.4</v>
      </c>
      <c r="BN21" s="6">
        <v>24</v>
      </c>
      <c r="BO21" s="6">
        <v>0</v>
      </c>
      <c r="BP21" s="6">
        <v>98.4</v>
      </c>
    </row>
    <row r="22" spans="1:68">
      <c r="A22" s="5">
        <v>42024</v>
      </c>
      <c r="B22" s="6">
        <v>2827.5</v>
      </c>
      <c r="C22" s="6">
        <v>1498.1</v>
      </c>
      <c r="D22" s="6">
        <v>5003.8999999999996</v>
      </c>
      <c r="E22" s="6"/>
      <c r="F22" s="6"/>
      <c r="G22" s="6"/>
      <c r="H22" s="6">
        <v>6.5</v>
      </c>
      <c r="I22" s="6">
        <v>3.9</v>
      </c>
      <c r="J22" s="6">
        <v>262623.90000000002</v>
      </c>
      <c r="K22" s="6">
        <v>113728.4</v>
      </c>
      <c r="L22" s="6">
        <v>36457</v>
      </c>
      <c r="M22" s="6">
        <v>12.5</v>
      </c>
      <c r="N22" s="6">
        <v>20.3</v>
      </c>
      <c r="O22" s="7">
        <v>13894.5</v>
      </c>
      <c r="P22" s="7">
        <v>6451.6</v>
      </c>
      <c r="Q22" s="6">
        <v>171527.3</v>
      </c>
      <c r="R22" s="6">
        <v>137813.5</v>
      </c>
      <c r="S22" s="6">
        <v>87247.9</v>
      </c>
      <c r="T22" s="6">
        <v>74044.600000000006</v>
      </c>
      <c r="U22" s="6">
        <v>94492.1</v>
      </c>
      <c r="V22" s="6">
        <v>64096.3</v>
      </c>
      <c r="W22" s="6">
        <v>10358.9</v>
      </c>
      <c r="X22" s="6">
        <v>7652.9</v>
      </c>
      <c r="Y22" s="6">
        <v>854978.6</v>
      </c>
      <c r="Z22" s="6">
        <v>445151.2</v>
      </c>
      <c r="AA22" s="6">
        <v>1429674.3</v>
      </c>
      <c r="AB22" s="6">
        <v>140978.4</v>
      </c>
      <c r="AC22" s="6">
        <v>307.8</v>
      </c>
      <c r="AD22" s="6">
        <v>17309</v>
      </c>
      <c r="AE22" s="6">
        <v>223301.7</v>
      </c>
      <c r="AF22" s="6">
        <v>120768.6</v>
      </c>
      <c r="AG22" s="6">
        <v>1437643.3</v>
      </c>
      <c r="AH22" s="6">
        <v>141232.6</v>
      </c>
      <c r="AI22" s="6">
        <v>1047.5</v>
      </c>
      <c r="AJ22" s="6">
        <v>2514</v>
      </c>
      <c r="AK22" s="6">
        <v>13989.6</v>
      </c>
      <c r="AL22" s="6">
        <v>10562.7</v>
      </c>
      <c r="AM22" s="6">
        <v>53422.5</v>
      </c>
      <c r="AN22" s="6">
        <v>41783.699999999997</v>
      </c>
      <c r="AO22" s="6">
        <v>16574</v>
      </c>
      <c r="AP22" s="6">
        <v>13453</v>
      </c>
      <c r="AQ22" s="6">
        <v>24984.7</v>
      </c>
      <c r="AR22" s="6">
        <v>9893.4</v>
      </c>
      <c r="AS22" s="6">
        <v>8.6999999999999993</v>
      </c>
      <c r="AT22" s="6">
        <v>13.6</v>
      </c>
      <c r="AU22" s="7"/>
      <c r="AV22" s="7"/>
      <c r="AW22" s="6">
        <v>68033.899999999994</v>
      </c>
      <c r="AX22" s="6">
        <v>32293.599999999999</v>
      </c>
      <c r="AY22" s="6">
        <v>64012.9</v>
      </c>
      <c r="AZ22" s="6">
        <v>28753.599999999999</v>
      </c>
      <c r="BA22" s="6">
        <v>10323.6</v>
      </c>
      <c r="BB22" s="6">
        <v>2.0499999999999998</v>
      </c>
      <c r="BC22" s="6">
        <v>1.03</v>
      </c>
      <c r="BD22" s="6">
        <v>0.36</v>
      </c>
      <c r="BE22" s="6">
        <v>0.06</v>
      </c>
      <c r="BF22" s="6">
        <v>20.768999999999998</v>
      </c>
      <c r="BG22" s="6">
        <v>13.77</v>
      </c>
      <c r="BH22" s="6">
        <v>143.19999999999999</v>
      </c>
      <c r="BI22" s="6">
        <v>625.79999999999995</v>
      </c>
      <c r="BJ22" s="6">
        <v>0.6</v>
      </c>
      <c r="BK22" s="6">
        <v>0</v>
      </c>
      <c r="BL22" s="6">
        <v>0</v>
      </c>
      <c r="BM22" s="6">
        <v>786.2</v>
      </c>
      <c r="BN22" s="6">
        <v>24</v>
      </c>
      <c r="BO22" s="6">
        <v>0</v>
      </c>
      <c r="BP22" s="6">
        <v>98.4</v>
      </c>
    </row>
    <row r="23" spans="1:68">
      <c r="A23" s="5">
        <v>42025</v>
      </c>
      <c r="B23" s="6">
        <v>2827.5</v>
      </c>
      <c r="C23" s="6">
        <v>1498.1</v>
      </c>
      <c r="D23" s="6">
        <v>5003.8999999999996</v>
      </c>
      <c r="E23" s="6"/>
      <c r="F23" s="6"/>
      <c r="G23" s="6"/>
      <c r="H23" s="6">
        <v>6.5</v>
      </c>
      <c r="I23" s="6">
        <v>3.9</v>
      </c>
      <c r="J23" s="6">
        <v>262874.3</v>
      </c>
      <c r="K23" s="6">
        <v>113836.8</v>
      </c>
      <c r="L23" s="6">
        <v>36481</v>
      </c>
      <c r="M23" s="6">
        <v>12.5</v>
      </c>
      <c r="N23" s="6">
        <v>20.3</v>
      </c>
      <c r="O23" s="7">
        <v>13894.5</v>
      </c>
      <c r="P23" s="7">
        <v>6451.6</v>
      </c>
      <c r="Q23" s="6">
        <v>171558.5</v>
      </c>
      <c r="R23" s="6">
        <v>137838.9</v>
      </c>
      <c r="S23" s="6">
        <v>87267.9</v>
      </c>
      <c r="T23" s="6">
        <v>74059.899999999994</v>
      </c>
      <c r="U23" s="6">
        <v>94512</v>
      </c>
      <c r="V23" s="6">
        <v>64108.9</v>
      </c>
      <c r="W23" s="6">
        <v>10364.4</v>
      </c>
      <c r="X23" s="6">
        <v>7659.9</v>
      </c>
      <c r="Y23" s="6">
        <v>855148.2</v>
      </c>
      <c r="Z23" s="6">
        <v>445244.8</v>
      </c>
      <c r="AA23" s="6">
        <v>1429846.5</v>
      </c>
      <c r="AB23" s="6">
        <v>141002.4</v>
      </c>
      <c r="AC23" s="6">
        <v>307.8</v>
      </c>
      <c r="AD23" s="6">
        <v>17309</v>
      </c>
      <c r="AE23" s="6">
        <v>223650.9</v>
      </c>
      <c r="AF23" s="6">
        <v>120941</v>
      </c>
      <c r="AG23" s="6">
        <v>1429846.5</v>
      </c>
      <c r="AH23" s="6">
        <v>141256.6</v>
      </c>
      <c r="AI23" s="6">
        <v>1047.5</v>
      </c>
      <c r="AJ23" s="6">
        <v>2514</v>
      </c>
      <c r="AK23" s="6">
        <v>13989.6</v>
      </c>
      <c r="AL23" s="6">
        <v>10562.7</v>
      </c>
      <c r="AM23" s="6">
        <v>53433.8</v>
      </c>
      <c r="AN23" s="6">
        <v>41791.800000000003</v>
      </c>
      <c r="AO23" s="6">
        <v>16591.5</v>
      </c>
      <c r="AP23" s="6">
        <v>13467.4</v>
      </c>
      <c r="AQ23" s="6">
        <v>25007.4</v>
      </c>
      <c r="AR23" s="6">
        <v>9902.4</v>
      </c>
      <c r="AS23" s="6">
        <v>8.6999999999999993</v>
      </c>
      <c r="AT23" s="6">
        <v>13.6</v>
      </c>
      <c r="AU23" s="7"/>
      <c r="AV23" s="7"/>
      <c r="AW23" s="6">
        <v>68169.8</v>
      </c>
      <c r="AX23" s="6">
        <v>32357.8</v>
      </c>
      <c r="AY23" s="6">
        <v>64143.5</v>
      </c>
      <c r="AZ23" s="6">
        <v>28810.9</v>
      </c>
      <c r="BA23" s="6">
        <v>10347.6</v>
      </c>
      <c r="BB23" s="6">
        <v>2.0499999999999998</v>
      </c>
      <c r="BC23" s="6">
        <v>1.03</v>
      </c>
      <c r="BD23" s="6">
        <v>0.36</v>
      </c>
      <c r="BE23" s="6">
        <v>0.06</v>
      </c>
      <c r="BF23" s="6">
        <v>20.768999999999998</v>
      </c>
      <c r="BG23" s="6">
        <v>13.77</v>
      </c>
      <c r="BH23" s="6">
        <v>143.19999999999999</v>
      </c>
      <c r="BI23" s="6">
        <v>628.1</v>
      </c>
      <c r="BJ23" s="6">
        <v>0.6</v>
      </c>
      <c r="BK23" s="6">
        <v>0</v>
      </c>
      <c r="BL23" s="6">
        <v>0</v>
      </c>
      <c r="BM23" s="6">
        <v>778.4</v>
      </c>
      <c r="BN23" s="6">
        <v>24</v>
      </c>
      <c r="BO23" s="6">
        <v>0</v>
      </c>
      <c r="BP23" s="6">
        <v>98.4</v>
      </c>
    </row>
    <row r="24" spans="1:68">
      <c r="A24" s="5">
        <v>42026</v>
      </c>
      <c r="B24" s="6">
        <v>2827.5</v>
      </c>
      <c r="C24" s="6">
        <v>1498.1</v>
      </c>
      <c r="D24" s="6">
        <v>5003.8999999999996</v>
      </c>
      <c r="E24" s="6"/>
      <c r="F24" s="6"/>
      <c r="G24" s="6"/>
      <c r="H24" s="6">
        <v>6.5</v>
      </c>
      <c r="I24" s="6">
        <v>3.9</v>
      </c>
      <c r="J24" s="6">
        <v>263098.90000000002</v>
      </c>
      <c r="K24" s="6">
        <v>113936.5</v>
      </c>
      <c r="L24" s="6">
        <v>36505</v>
      </c>
      <c r="M24" s="6">
        <v>12.5</v>
      </c>
      <c r="N24" s="6">
        <v>20.3</v>
      </c>
      <c r="O24" s="7">
        <v>13894.5</v>
      </c>
      <c r="P24" s="7">
        <v>6451.6</v>
      </c>
      <c r="Q24" s="6">
        <v>171589.7</v>
      </c>
      <c r="R24" s="6">
        <v>137864.1</v>
      </c>
      <c r="S24" s="6">
        <v>87286.399999999994</v>
      </c>
      <c r="T24" s="6">
        <v>74073.8</v>
      </c>
      <c r="U24" s="6">
        <v>94531.4</v>
      </c>
      <c r="V24" s="6">
        <v>64121.3</v>
      </c>
      <c r="W24" s="6">
        <v>10370.299999999999</v>
      </c>
      <c r="X24" s="6">
        <v>7661.3</v>
      </c>
      <c r="Y24" s="6">
        <v>855316.6</v>
      </c>
      <c r="Z24" s="6">
        <v>445334.2</v>
      </c>
      <c r="AA24" s="6">
        <v>1430017.5</v>
      </c>
      <c r="AB24" s="6">
        <v>141026.4</v>
      </c>
      <c r="AC24" s="6">
        <v>307.8</v>
      </c>
      <c r="AD24" s="6">
        <v>17309</v>
      </c>
      <c r="AE24" s="6">
        <v>223966.6</v>
      </c>
      <c r="AF24" s="6">
        <v>121105.60000000001</v>
      </c>
      <c r="AG24" s="6">
        <v>1438311.1</v>
      </c>
      <c r="AH24" s="6">
        <v>141280.6</v>
      </c>
      <c r="AI24" s="6">
        <v>1047.5</v>
      </c>
      <c r="AJ24" s="6">
        <v>2514</v>
      </c>
      <c r="AK24" s="6">
        <v>13989.6</v>
      </c>
      <c r="AL24" s="6">
        <v>10562.7</v>
      </c>
      <c r="AM24" s="6">
        <v>53444</v>
      </c>
      <c r="AN24" s="6">
        <v>41798.9</v>
      </c>
      <c r="AO24" s="6">
        <v>16609.2</v>
      </c>
      <c r="AP24" s="6">
        <v>13481.8</v>
      </c>
      <c r="AQ24" s="6">
        <v>25025.599999999999</v>
      </c>
      <c r="AR24" s="6">
        <v>9909.5</v>
      </c>
      <c r="AS24" s="6">
        <v>8.6999999999999993</v>
      </c>
      <c r="AT24" s="6">
        <v>13.6</v>
      </c>
      <c r="AU24" s="7"/>
      <c r="AV24" s="7"/>
      <c r="AW24" s="6">
        <v>68304.399999999994</v>
      </c>
      <c r="AX24" s="6">
        <v>32421.4</v>
      </c>
      <c r="AY24" s="6">
        <v>64274.1</v>
      </c>
      <c r="AZ24" s="6">
        <v>28870</v>
      </c>
      <c r="BA24" s="6">
        <v>10371.6</v>
      </c>
      <c r="BB24" s="6">
        <v>2.0499999999999998</v>
      </c>
      <c r="BC24" s="6">
        <v>1.03</v>
      </c>
      <c r="BD24" s="6">
        <v>0.36</v>
      </c>
      <c r="BE24" s="6">
        <v>0.06</v>
      </c>
      <c r="BF24" s="6">
        <v>20.768999999999998</v>
      </c>
      <c r="BG24" s="6">
        <v>13.77</v>
      </c>
      <c r="BH24" s="6">
        <v>143.19999999999999</v>
      </c>
      <c r="BI24" s="6">
        <v>630.4</v>
      </c>
      <c r="BJ24" s="6">
        <v>0.6</v>
      </c>
      <c r="BK24" s="6">
        <v>0</v>
      </c>
      <c r="BL24" s="6">
        <v>0</v>
      </c>
      <c r="BM24" s="6">
        <v>762</v>
      </c>
      <c r="BN24" s="6">
        <v>24</v>
      </c>
      <c r="BO24" s="6">
        <v>0</v>
      </c>
      <c r="BP24" s="6">
        <v>100</v>
      </c>
    </row>
    <row r="25" spans="1:68">
      <c r="A25" s="5">
        <v>42027</v>
      </c>
      <c r="B25" s="6">
        <v>2827.5</v>
      </c>
      <c r="C25" s="6">
        <v>1498.1</v>
      </c>
      <c r="D25" s="6">
        <v>5003.8999999999996</v>
      </c>
      <c r="E25" s="6"/>
      <c r="F25" s="6"/>
      <c r="G25" s="6"/>
      <c r="H25" s="6">
        <v>6.5</v>
      </c>
      <c r="I25" s="6">
        <v>3.9</v>
      </c>
      <c r="J25" s="6">
        <v>263326.7</v>
      </c>
      <c r="K25" s="6">
        <v>114037.2</v>
      </c>
      <c r="L25" s="6">
        <v>36529</v>
      </c>
      <c r="M25" s="6">
        <v>12.5</v>
      </c>
      <c r="N25" s="6">
        <v>20.3</v>
      </c>
      <c r="O25" s="7">
        <v>13894.5</v>
      </c>
      <c r="P25" s="7">
        <v>6451.6</v>
      </c>
      <c r="Q25" s="6">
        <v>171621.5</v>
      </c>
      <c r="R25" s="6">
        <v>137889.9</v>
      </c>
      <c r="S25" s="6">
        <v>87304.7</v>
      </c>
      <c r="T25" s="6">
        <v>74088</v>
      </c>
      <c r="U25" s="6">
        <v>94550.8</v>
      </c>
      <c r="V25" s="6">
        <v>64133.7</v>
      </c>
      <c r="W25" s="6">
        <v>10376.299999999999</v>
      </c>
      <c r="X25" s="6">
        <v>7665.7</v>
      </c>
      <c r="Y25" s="6">
        <v>855485.9</v>
      </c>
      <c r="Z25" s="6">
        <v>445424.1</v>
      </c>
      <c r="AA25" s="6">
        <v>1430189</v>
      </c>
      <c r="AB25" s="6">
        <v>141050.4</v>
      </c>
      <c r="AC25" s="6">
        <v>307.8</v>
      </c>
      <c r="AD25" s="6">
        <v>17309</v>
      </c>
      <c r="AE25" s="6">
        <v>224283.8</v>
      </c>
      <c r="AF25" s="6">
        <v>121270.1</v>
      </c>
      <c r="AG25" s="6">
        <v>1438629.4</v>
      </c>
      <c r="AH25" s="6">
        <v>141304.6</v>
      </c>
      <c r="AI25" s="6">
        <v>1047.5</v>
      </c>
      <c r="AJ25" s="6">
        <v>2514</v>
      </c>
      <c r="AK25" s="6">
        <v>13989.6</v>
      </c>
      <c r="AL25" s="6">
        <v>10562.7</v>
      </c>
      <c r="AM25" s="6">
        <v>53454.3</v>
      </c>
      <c r="AN25" s="6">
        <v>41806.199999999997</v>
      </c>
      <c r="AO25" s="6">
        <v>16627.3</v>
      </c>
      <c r="AP25" s="6">
        <v>13496.6</v>
      </c>
      <c r="AQ25" s="6">
        <v>25041.3</v>
      </c>
      <c r="AR25" s="6">
        <v>9915.7999999999993</v>
      </c>
      <c r="AS25" s="6">
        <v>8.6999999999999993</v>
      </c>
      <c r="AT25" s="6">
        <v>13.6</v>
      </c>
      <c r="AU25" s="7"/>
      <c r="AV25" s="7"/>
      <c r="AW25" s="6">
        <v>68439.7</v>
      </c>
      <c r="AX25" s="6">
        <v>32485.5</v>
      </c>
      <c r="AY25" s="6">
        <v>64402.1</v>
      </c>
      <c r="AZ25" s="6">
        <v>28927</v>
      </c>
      <c r="BA25" s="6">
        <v>10395.6</v>
      </c>
      <c r="BB25" s="6">
        <v>2.0499999999999998</v>
      </c>
      <c r="BC25" s="6">
        <v>1.03</v>
      </c>
      <c r="BD25" s="6">
        <v>0.36</v>
      </c>
      <c r="BE25" s="6">
        <v>0.06</v>
      </c>
      <c r="BF25" s="6">
        <v>20.768999999999998</v>
      </c>
      <c r="BG25" s="6">
        <v>13.77</v>
      </c>
      <c r="BH25" s="6">
        <v>143.19999999999999</v>
      </c>
      <c r="BI25" s="6">
        <v>632.70000000000005</v>
      </c>
      <c r="BJ25" s="6">
        <v>0.7</v>
      </c>
      <c r="BK25" s="6">
        <v>0</v>
      </c>
      <c r="BL25" s="6">
        <v>0</v>
      </c>
      <c r="BM25" s="6">
        <v>753</v>
      </c>
      <c r="BN25" s="6">
        <v>24</v>
      </c>
      <c r="BO25" s="6">
        <v>0</v>
      </c>
      <c r="BP25" s="6">
        <v>98.6</v>
      </c>
    </row>
    <row r="26" spans="1:68">
      <c r="A26" s="5">
        <v>42028</v>
      </c>
      <c r="B26" s="6">
        <v>2827.5</v>
      </c>
      <c r="C26" s="6">
        <v>1498.1</v>
      </c>
      <c r="D26" s="6">
        <v>5003.8999999999996</v>
      </c>
      <c r="E26" s="6"/>
      <c r="F26" s="6"/>
      <c r="G26" s="6"/>
      <c r="H26" s="6">
        <v>6.5</v>
      </c>
      <c r="I26" s="6">
        <v>3.9</v>
      </c>
      <c r="J26" s="6">
        <v>263560</v>
      </c>
      <c r="K26" s="6">
        <v>114140</v>
      </c>
      <c r="L26" s="6">
        <v>36553</v>
      </c>
      <c r="M26" s="6">
        <v>12.5</v>
      </c>
      <c r="N26" s="6">
        <v>20.3</v>
      </c>
      <c r="O26" s="7">
        <v>13894.5</v>
      </c>
      <c r="P26" s="7">
        <v>6451.6</v>
      </c>
      <c r="Q26" s="6">
        <v>171653.6</v>
      </c>
      <c r="R26" s="6">
        <v>137915.70000000001</v>
      </c>
      <c r="S26" s="6">
        <v>87326.6</v>
      </c>
      <c r="T26" s="6">
        <v>74104.2</v>
      </c>
      <c r="U26" s="6">
        <v>94569.9</v>
      </c>
      <c r="V26" s="6">
        <v>64146.1</v>
      </c>
      <c r="W26" s="6">
        <v>10382.1</v>
      </c>
      <c r="X26" s="6">
        <v>7670</v>
      </c>
      <c r="Y26" s="6">
        <v>855657.1</v>
      </c>
      <c r="Z26" s="6">
        <v>445518.8</v>
      </c>
      <c r="AA26" s="6">
        <v>1430363</v>
      </c>
      <c r="AB26" s="6">
        <v>141074.4</v>
      </c>
      <c r="AC26" s="6">
        <v>307.8</v>
      </c>
      <c r="AD26" s="6">
        <v>17309</v>
      </c>
      <c r="AE26" s="6">
        <v>224625</v>
      </c>
      <c r="AF26" s="6">
        <v>121443</v>
      </c>
      <c r="AG26" s="6">
        <v>1438972</v>
      </c>
      <c r="AH26" s="6">
        <v>141328.6</v>
      </c>
      <c r="AI26" s="6">
        <v>1047.5</v>
      </c>
      <c r="AJ26" s="6">
        <v>2514</v>
      </c>
      <c r="AK26" s="6">
        <v>13989.6</v>
      </c>
      <c r="AL26" s="6">
        <v>10562.7</v>
      </c>
      <c r="AM26" s="6">
        <v>53466</v>
      </c>
      <c r="AN26" s="6">
        <v>41814.400000000001</v>
      </c>
      <c r="AO26" s="6">
        <v>16645.5</v>
      </c>
      <c r="AP26" s="6">
        <v>13511.5</v>
      </c>
      <c r="AQ26" s="6">
        <v>25071.4</v>
      </c>
      <c r="AR26" s="6">
        <v>9927.7000000000007</v>
      </c>
      <c r="AS26" s="6">
        <v>8.6999999999999993</v>
      </c>
      <c r="AT26" s="6">
        <v>13.6</v>
      </c>
      <c r="AU26" s="7"/>
      <c r="AV26" s="7"/>
      <c r="AW26" s="6">
        <v>68575.600000000006</v>
      </c>
      <c r="AX26" s="6">
        <v>32549.7</v>
      </c>
      <c r="AY26" s="6">
        <v>64529.4</v>
      </c>
      <c r="AZ26" s="6">
        <v>28989</v>
      </c>
      <c r="BA26" s="6">
        <v>10419.6</v>
      </c>
      <c r="BB26" s="6">
        <v>2.0499999999999998</v>
      </c>
      <c r="BC26" s="6">
        <v>1.03</v>
      </c>
      <c r="BD26" s="6">
        <v>0.36</v>
      </c>
      <c r="BE26" s="6">
        <v>0.06</v>
      </c>
      <c r="BF26" s="6">
        <v>20.768999999999998</v>
      </c>
      <c r="BG26" s="6">
        <v>13.77</v>
      </c>
      <c r="BH26" s="6">
        <v>143.19999999999999</v>
      </c>
      <c r="BI26" s="6">
        <v>635</v>
      </c>
      <c r="BJ26" s="6">
        <v>0.7</v>
      </c>
      <c r="BK26" s="6">
        <v>0</v>
      </c>
      <c r="BL26" s="6">
        <v>0</v>
      </c>
      <c r="BM26" s="6">
        <v>758</v>
      </c>
      <c r="BN26" s="6">
        <v>24</v>
      </c>
      <c r="BO26" s="6">
        <v>0</v>
      </c>
      <c r="BP26" s="6">
        <v>98.6</v>
      </c>
    </row>
    <row r="27" spans="1:68" s="34" customFormat="1" ht="12.5">
      <c r="A27" s="5">
        <v>42029</v>
      </c>
      <c r="B27" s="6">
        <v>2827.5</v>
      </c>
      <c r="C27" s="6">
        <v>1498.1</v>
      </c>
      <c r="D27" s="6">
        <v>5003.8999999999996</v>
      </c>
      <c r="E27" s="6"/>
      <c r="F27" s="6"/>
      <c r="G27" s="6"/>
      <c r="H27" s="6">
        <v>6.5</v>
      </c>
      <c r="I27" s="6">
        <v>3.9</v>
      </c>
      <c r="J27" s="32">
        <v>263794</v>
      </c>
      <c r="K27" s="32">
        <v>114243</v>
      </c>
      <c r="L27" s="32">
        <v>36577</v>
      </c>
      <c r="M27" s="6">
        <v>12.5</v>
      </c>
      <c r="N27" s="6">
        <v>20.3</v>
      </c>
      <c r="O27" s="7">
        <v>13894.5</v>
      </c>
      <c r="P27" s="7">
        <v>6451.6</v>
      </c>
      <c r="Q27" s="32">
        <v>171685.2</v>
      </c>
      <c r="R27" s="32">
        <v>137941.29999999999</v>
      </c>
      <c r="S27" s="32">
        <v>87346</v>
      </c>
      <c r="T27" s="32">
        <v>74119.100000000006</v>
      </c>
      <c r="U27" s="32">
        <v>94589.3</v>
      </c>
      <c r="V27" s="32">
        <v>64158.9</v>
      </c>
      <c r="W27" s="32">
        <v>10387.6</v>
      </c>
      <c r="X27" s="32">
        <v>7674.1</v>
      </c>
      <c r="Y27" s="32">
        <v>855826</v>
      </c>
      <c r="Z27" s="32">
        <v>445603</v>
      </c>
      <c r="AA27" s="32">
        <v>1430534.2</v>
      </c>
      <c r="AB27" s="32">
        <v>141098.4</v>
      </c>
      <c r="AC27" s="6">
        <v>307.8</v>
      </c>
      <c r="AD27" s="6">
        <v>17309</v>
      </c>
      <c r="AE27" s="32">
        <v>224953.4</v>
      </c>
      <c r="AF27" s="32">
        <v>121619</v>
      </c>
      <c r="AG27" s="32">
        <v>1439302</v>
      </c>
      <c r="AH27" s="32">
        <v>141352.6</v>
      </c>
      <c r="AI27" s="6">
        <v>1047.5</v>
      </c>
      <c r="AJ27" s="6">
        <v>2514</v>
      </c>
      <c r="AK27" s="6">
        <v>13989.6</v>
      </c>
      <c r="AL27" s="6">
        <v>10562.7</v>
      </c>
      <c r="AM27" s="32">
        <v>53477.599999999999</v>
      </c>
      <c r="AN27" s="32">
        <v>41822.699999999997</v>
      </c>
      <c r="AO27" s="32">
        <v>16663.599999999999</v>
      </c>
      <c r="AP27" s="32">
        <v>13526.4</v>
      </c>
      <c r="AQ27" s="32">
        <v>25090.2</v>
      </c>
      <c r="AR27" s="32">
        <v>9935.2000000000007</v>
      </c>
      <c r="AS27" s="6">
        <v>8.6999999999999993</v>
      </c>
      <c r="AT27" s="6">
        <v>13.6</v>
      </c>
      <c r="AU27" s="33"/>
      <c r="AV27" s="33"/>
      <c r="AW27" s="32">
        <v>68710.2</v>
      </c>
      <c r="AX27" s="32">
        <v>32613.4</v>
      </c>
      <c r="AY27" s="32">
        <v>64658.5</v>
      </c>
      <c r="AZ27" s="32">
        <v>29041.599999999999</v>
      </c>
      <c r="BA27" s="32">
        <v>10443.6</v>
      </c>
      <c r="BB27" s="6">
        <v>2.0499999999999998</v>
      </c>
      <c r="BC27" s="6">
        <v>1.03</v>
      </c>
      <c r="BD27" s="6">
        <v>0.36</v>
      </c>
      <c r="BE27" s="6">
        <v>0.06</v>
      </c>
      <c r="BF27" s="6">
        <v>20.768999999999998</v>
      </c>
      <c r="BG27" s="6">
        <v>13.77</v>
      </c>
      <c r="BH27" s="6">
        <v>143.19999999999999</v>
      </c>
      <c r="BI27" s="6">
        <v>637.29999999999995</v>
      </c>
      <c r="BJ27" s="6">
        <v>0.7</v>
      </c>
      <c r="BK27" s="6">
        <v>0</v>
      </c>
      <c r="BL27" s="6">
        <v>0</v>
      </c>
      <c r="BM27" s="6">
        <v>786</v>
      </c>
      <c r="BN27" s="6">
        <v>24</v>
      </c>
      <c r="BO27" s="6">
        <v>0</v>
      </c>
      <c r="BP27" s="6">
        <v>99</v>
      </c>
    </row>
    <row r="28" spans="1:68">
      <c r="A28" s="5">
        <v>42030</v>
      </c>
      <c r="B28" s="6">
        <v>2827.5</v>
      </c>
      <c r="C28" s="6">
        <v>1498.1</v>
      </c>
      <c r="D28" s="6">
        <v>5003.8999999999996</v>
      </c>
      <c r="E28" s="6"/>
      <c r="F28" s="6"/>
      <c r="G28" s="6"/>
      <c r="H28" s="6">
        <v>6.5</v>
      </c>
      <c r="I28" s="6">
        <v>3.9</v>
      </c>
      <c r="J28" s="6">
        <v>264028</v>
      </c>
      <c r="K28" s="6">
        <v>114346</v>
      </c>
      <c r="L28" s="6">
        <v>36601</v>
      </c>
      <c r="M28" s="6">
        <v>12.5</v>
      </c>
      <c r="N28" s="6">
        <v>20.3</v>
      </c>
      <c r="O28" s="7">
        <v>13894.5</v>
      </c>
      <c r="P28" s="7">
        <v>6451.6</v>
      </c>
      <c r="Q28" s="6">
        <v>171717</v>
      </c>
      <c r="R28" s="6">
        <v>137967</v>
      </c>
      <c r="S28" s="6">
        <v>87364.9</v>
      </c>
      <c r="T28" s="6">
        <v>74133.7</v>
      </c>
      <c r="U28" s="6">
        <v>94609.2</v>
      </c>
      <c r="V28" s="6">
        <v>64171.7</v>
      </c>
      <c r="W28" s="6">
        <v>10393.700000000001</v>
      </c>
      <c r="X28" s="6">
        <v>7678.6</v>
      </c>
      <c r="Y28" s="6">
        <v>855996</v>
      </c>
      <c r="Z28" s="6">
        <v>445681.3</v>
      </c>
      <c r="AA28" s="6">
        <v>1430707</v>
      </c>
      <c r="AB28" s="6">
        <v>141122.4</v>
      </c>
      <c r="AC28" s="6">
        <v>307.8</v>
      </c>
      <c r="AD28" s="6">
        <v>17309</v>
      </c>
      <c r="AE28" s="6">
        <v>225279.3</v>
      </c>
      <c r="AF28" s="6">
        <v>121800.2</v>
      </c>
      <c r="AG28" s="6">
        <v>1439629</v>
      </c>
      <c r="AH28" s="6">
        <v>141376.6</v>
      </c>
      <c r="AI28" s="6">
        <v>1047.5</v>
      </c>
      <c r="AJ28" s="6">
        <v>2514</v>
      </c>
      <c r="AK28" s="6">
        <v>13989.6</v>
      </c>
      <c r="AL28" s="6">
        <v>10562.7</v>
      </c>
      <c r="AM28" s="6">
        <v>53489.3</v>
      </c>
      <c r="AN28" s="6">
        <v>41831.9</v>
      </c>
      <c r="AO28" s="6">
        <v>16681.900000000001</v>
      </c>
      <c r="AP28" s="6">
        <v>13541.4</v>
      </c>
      <c r="AQ28" s="6">
        <v>25105.599999999999</v>
      </c>
      <c r="AR28" s="6">
        <v>9941.2999999999993</v>
      </c>
      <c r="AS28" s="6">
        <v>8.6999999999999993</v>
      </c>
      <c r="AT28" s="6">
        <v>13.6</v>
      </c>
      <c r="AU28" s="7"/>
      <c r="AV28" s="7"/>
      <c r="AW28" s="6">
        <v>68845.5</v>
      </c>
      <c r="AX28" s="6">
        <v>32677.4</v>
      </c>
      <c r="AY28" s="6">
        <v>64786.3</v>
      </c>
      <c r="AZ28" s="6">
        <v>29098.7</v>
      </c>
      <c r="BA28" s="6">
        <v>10467.6</v>
      </c>
      <c r="BB28" s="6">
        <v>2.0499999999999998</v>
      </c>
      <c r="BC28" s="6">
        <v>1.03</v>
      </c>
      <c r="BD28" s="6">
        <v>0.36</v>
      </c>
      <c r="BE28" s="6">
        <v>0.06</v>
      </c>
      <c r="BF28" s="6">
        <v>20.768999999999998</v>
      </c>
      <c r="BG28" s="6">
        <v>13.77</v>
      </c>
      <c r="BH28" s="6">
        <v>143.19999999999999</v>
      </c>
      <c r="BI28" s="6">
        <v>639.6</v>
      </c>
      <c r="BJ28" s="6">
        <v>0.7</v>
      </c>
      <c r="BK28" s="6">
        <v>0</v>
      </c>
      <c r="BL28" s="6">
        <v>0</v>
      </c>
      <c r="BM28" s="6">
        <v>767</v>
      </c>
      <c r="BN28" s="6">
        <v>24</v>
      </c>
      <c r="BO28" s="6">
        <v>0</v>
      </c>
      <c r="BP28" s="6">
        <v>98.4</v>
      </c>
    </row>
    <row r="29" spans="1:68">
      <c r="A29" s="5">
        <v>42031</v>
      </c>
      <c r="B29" s="6">
        <v>2827.86</v>
      </c>
      <c r="C29" s="6">
        <v>1498.3</v>
      </c>
      <c r="D29" s="6">
        <v>5004.6000000000004</v>
      </c>
      <c r="E29" s="6"/>
      <c r="F29" s="6"/>
      <c r="G29" s="6"/>
      <c r="H29" s="6">
        <v>6.5</v>
      </c>
      <c r="I29" s="6">
        <v>3.9</v>
      </c>
      <c r="J29" s="6">
        <v>264263.40000000002</v>
      </c>
      <c r="K29" s="6">
        <v>114449</v>
      </c>
      <c r="L29" s="6">
        <v>36625</v>
      </c>
      <c r="M29" s="6">
        <v>12.5</v>
      </c>
      <c r="N29" s="6">
        <v>20.3</v>
      </c>
      <c r="O29" s="7">
        <v>13894.5</v>
      </c>
      <c r="P29" s="7">
        <v>6451.6</v>
      </c>
      <c r="Q29" s="6">
        <v>171748.7</v>
      </c>
      <c r="R29" s="6">
        <v>137992.6</v>
      </c>
      <c r="S29" s="6">
        <v>87379.6</v>
      </c>
      <c r="T29" s="6">
        <v>74144.899999999994</v>
      </c>
      <c r="U29" s="6">
        <v>94629.3</v>
      </c>
      <c r="V29" s="6">
        <v>64184.6</v>
      </c>
      <c r="W29" s="6">
        <v>10399.9</v>
      </c>
      <c r="X29" s="6">
        <v>7683.2</v>
      </c>
      <c r="Y29" s="6">
        <v>856166</v>
      </c>
      <c r="Z29" s="6">
        <v>445766.3</v>
      </c>
      <c r="AA29" s="6">
        <v>1430879</v>
      </c>
      <c r="AB29" s="6">
        <v>141146.4</v>
      </c>
      <c r="AC29" s="6">
        <v>307.8</v>
      </c>
      <c r="AD29" s="6">
        <v>17309</v>
      </c>
      <c r="AE29" s="6">
        <v>225619</v>
      </c>
      <c r="AF29" s="6">
        <v>121980.6</v>
      </c>
      <c r="AG29" s="6">
        <v>1439969.9</v>
      </c>
      <c r="AH29" s="6">
        <v>141400.6</v>
      </c>
      <c r="AI29" s="6">
        <v>1047.5</v>
      </c>
      <c r="AJ29" s="6">
        <v>2514</v>
      </c>
      <c r="AK29" s="6">
        <v>13989.6</v>
      </c>
      <c r="AL29" s="6">
        <v>10562.7</v>
      </c>
      <c r="AM29" s="6">
        <v>53507.8</v>
      </c>
      <c r="AN29" s="6">
        <v>41844.5</v>
      </c>
      <c r="AO29" s="6">
        <v>16700.099999999999</v>
      </c>
      <c r="AP29" s="6">
        <v>13566.4</v>
      </c>
      <c r="AQ29" s="6">
        <v>25130.2</v>
      </c>
      <c r="AR29" s="6">
        <v>9951.1</v>
      </c>
      <c r="AS29" s="6">
        <v>8.6999999999999993</v>
      </c>
      <c r="AT29" s="6">
        <v>13.6</v>
      </c>
      <c r="AU29" s="7"/>
      <c r="AV29" s="7"/>
      <c r="AW29" s="6">
        <v>68981.100000000006</v>
      </c>
      <c r="AX29" s="6">
        <v>32741.5</v>
      </c>
      <c r="AY29" s="6">
        <v>64913.599999999999</v>
      </c>
      <c r="AZ29" s="6">
        <v>29155.4</v>
      </c>
      <c r="BA29" s="6">
        <v>10491.6</v>
      </c>
      <c r="BB29" s="6">
        <v>2.0499999999999998</v>
      </c>
      <c r="BC29" s="6">
        <v>1.03</v>
      </c>
      <c r="BD29" s="6">
        <v>0.36</v>
      </c>
      <c r="BE29" s="6">
        <v>0.06</v>
      </c>
      <c r="BF29" s="6">
        <v>20.87</v>
      </c>
      <c r="BG29" s="6">
        <v>13.839</v>
      </c>
      <c r="BH29" s="6">
        <v>144</v>
      </c>
      <c r="BI29" s="6">
        <v>641.29999999999995</v>
      </c>
      <c r="BJ29" s="6">
        <v>0.7</v>
      </c>
      <c r="BK29" s="6">
        <v>0</v>
      </c>
      <c r="BL29" s="6">
        <v>0</v>
      </c>
      <c r="BM29" s="6">
        <v>758</v>
      </c>
      <c r="BN29" s="6">
        <v>24</v>
      </c>
      <c r="BO29" s="6">
        <v>0</v>
      </c>
      <c r="BP29" s="6">
        <v>98.6</v>
      </c>
    </row>
    <row r="30" spans="1:68">
      <c r="A30" s="5">
        <v>42032</v>
      </c>
      <c r="B30" s="6">
        <v>2827.86</v>
      </c>
      <c r="C30" s="6">
        <v>1498.3</v>
      </c>
      <c r="D30" s="6">
        <v>5004.6000000000004</v>
      </c>
      <c r="E30" s="6"/>
      <c r="F30" s="6"/>
      <c r="G30" s="6"/>
      <c r="H30" s="6">
        <v>6.5</v>
      </c>
      <c r="I30" s="6">
        <v>3.9</v>
      </c>
      <c r="J30" s="6">
        <v>264502</v>
      </c>
      <c r="K30" s="6">
        <v>114553.3</v>
      </c>
      <c r="L30" s="6">
        <v>36649</v>
      </c>
      <c r="M30" s="6">
        <v>12.5</v>
      </c>
      <c r="N30" s="6">
        <v>20.3</v>
      </c>
      <c r="O30" s="7">
        <v>13894.5</v>
      </c>
      <c r="P30" s="7">
        <v>6451.6</v>
      </c>
      <c r="Q30" s="6">
        <v>171780.5</v>
      </c>
      <c r="R30" s="6">
        <v>138018.29999999999</v>
      </c>
      <c r="S30" s="6">
        <v>87401.9</v>
      </c>
      <c r="T30" s="6">
        <v>74162</v>
      </c>
      <c r="U30" s="6">
        <v>94649.600000000006</v>
      </c>
      <c r="V30" s="6">
        <v>64197.8</v>
      </c>
      <c r="W30" s="6">
        <v>10406</v>
      </c>
      <c r="X30" s="6">
        <v>7687.6</v>
      </c>
      <c r="Y30" s="6">
        <v>856335.6</v>
      </c>
      <c r="Z30" s="6">
        <v>445854.6</v>
      </c>
      <c r="AA30" s="6">
        <v>1431050.6</v>
      </c>
      <c r="AB30" s="6">
        <v>141170.4</v>
      </c>
      <c r="AC30" s="6">
        <v>307.8</v>
      </c>
      <c r="AD30" s="6">
        <v>17309</v>
      </c>
      <c r="AE30" s="6">
        <v>225953</v>
      </c>
      <c r="AF30" s="6">
        <v>122155</v>
      </c>
      <c r="AG30" s="6">
        <v>1440305.6</v>
      </c>
      <c r="AH30" s="6">
        <v>141424.6</v>
      </c>
      <c r="AI30" s="6">
        <v>1047.5</v>
      </c>
      <c r="AJ30" s="6">
        <v>2514</v>
      </c>
      <c r="AK30" s="6">
        <v>13989.6</v>
      </c>
      <c r="AL30" s="6">
        <v>10562.7</v>
      </c>
      <c r="AM30" s="6">
        <v>53516.6</v>
      </c>
      <c r="AN30" s="6">
        <v>41850.6</v>
      </c>
      <c r="AO30" s="6">
        <v>16718.400000000001</v>
      </c>
      <c r="AP30" s="6">
        <v>13571.4</v>
      </c>
      <c r="AQ30" s="6">
        <v>25148.1</v>
      </c>
      <c r="AR30" s="6">
        <v>9958.1</v>
      </c>
      <c r="AS30" s="6">
        <v>8.6999999999999993</v>
      </c>
      <c r="AT30" s="6">
        <v>13.6</v>
      </c>
      <c r="AU30" s="7"/>
      <c r="AV30" s="7"/>
      <c r="AW30" s="6">
        <v>69116.7</v>
      </c>
      <c r="AX30" s="6">
        <v>32805.699999999997</v>
      </c>
      <c r="AY30" s="6">
        <v>65043.199999999997</v>
      </c>
      <c r="AZ30" s="6">
        <v>29213.1</v>
      </c>
      <c r="BA30" s="6">
        <v>10515.6</v>
      </c>
      <c r="BB30" s="6">
        <v>2.0499999999999998</v>
      </c>
      <c r="BC30" s="6">
        <v>1.03</v>
      </c>
      <c r="BD30" s="6">
        <v>0.36</v>
      </c>
      <c r="BE30" s="6">
        <v>0.06</v>
      </c>
      <c r="BF30" s="6">
        <v>20.87</v>
      </c>
      <c r="BG30" s="6">
        <v>13.839</v>
      </c>
      <c r="BH30" s="6">
        <v>144</v>
      </c>
      <c r="BI30" s="6">
        <v>642.5</v>
      </c>
      <c r="BJ30" s="6">
        <v>0.7</v>
      </c>
      <c r="BK30" s="6">
        <v>0</v>
      </c>
      <c r="BL30" s="6">
        <v>0</v>
      </c>
      <c r="BM30" s="6">
        <v>750</v>
      </c>
      <c r="BN30" s="6">
        <v>24</v>
      </c>
      <c r="BO30" s="6">
        <v>0</v>
      </c>
      <c r="BP30" s="6">
        <v>99.7</v>
      </c>
    </row>
    <row r="31" spans="1:68">
      <c r="A31" s="5">
        <v>42033</v>
      </c>
      <c r="B31" s="6">
        <v>2827.86</v>
      </c>
      <c r="C31" s="6">
        <v>1498.3</v>
      </c>
      <c r="D31" s="6">
        <v>5004.6000000000004</v>
      </c>
      <c r="E31" s="6"/>
      <c r="F31" s="6"/>
      <c r="G31" s="6"/>
      <c r="H31" s="6">
        <v>6.5</v>
      </c>
      <c r="I31" s="6">
        <v>3.9</v>
      </c>
      <c r="J31" s="6">
        <v>264739</v>
      </c>
      <c r="K31" s="6">
        <v>114657</v>
      </c>
      <c r="L31" s="6">
        <v>36673</v>
      </c>
      <c r="M31" s="6">
        <v>12.5</v>
      </c>
      <c r="N31" s="6">
        <v>20.3</v>
      </c>
      <c r="O31" s="7">
        <v>13894.5</v>
      </c>
      <c r="P31" s="7">
        <v>6451.6</v>
      </c>
      <c r="Q31" s="6">
        <v>171812.2</v>
      </c>
      <c r="R31" s="6">
        <v>138044</v>
      </c>
      <c r="S31" s="6">
        <v>87422.5</v>
      </c>
      <c r="T31" s="6">
        <v>74177.3</v>
      </c>
      <c r="U31" s="6">
        <v>94669.4</v>
      </c>
      <c r="V31" s="6">
        <v>64210.6</v>
      </c>
      <c r="W31" s="6">
        <v>10412</v>
      </c>
      <c r="X31" s="6">
        <v>7692.1</v>
      </c>
      <c r="Y31" s="6">
        <v>856505</v>
      </c>
      <c r="Z31" s="6">
        <v>445943</v>
      </c>
      <c r="AA31" s="6">
        <v>1431221.2</v>
      </c>
      <c r="AB31" s="6">
        <v>141194.4</v>
      </c>
      <c r="AC31" s="6">
        <v>307.8</v>
      </c>
      <c r="AD31" s="6">
        <v>17309</v>
      </c>
      <c r="AE31" s="6">
        <v>226294</v>
      </c>
      <c r="AF31" s="6">
        <v>122331</v>
      </c>
      <c r="AG31" s="6">
        <v>1440648</v>
      </c>
      <c r="AH31" s="6">
        <v>141448.6</v>
      </c>
      <c r="AI31" s="6">
        <v>1047.5</v>
      </c>
      <c r="AJ31" s="6">
        <v>2514</v>
      </c>
      <c r="AK31" s="6">
        <v>13989.6</v>
      </c>
      <c r="AL31" s="6">
        <v>10562.7</v>
      </c>
      <c r="AM31" s="6">
        <v>53527</v>
      </c>
      <c r="AN31" s="6">
        <v>41858.1</v>
      </c>
      <c r="AO31" s="6">
        <v>16736.5</v>
      </c>
      <c r="AP31" s="6">
        <v>13586.3</v>
      </c>
      <c r="AQ31" s="6">
        <v>25174.9</v>
      </c>
      <c r="AR31" s="6">
        <v>9968.9</v>
      </c>
      <c r="AS31" s="6">
        <v>8.6999999999999993</v>
      </c>
      <c r="AT31" s="6">
        <v>13.6</v>
      </c>
      <c r="AU31" s="7"/>
      <c r="AV31" s="7"/>
      <c r="AW31" s="6">
        <v>69252</v>
      </c>
      <c r="AX31" s="6">
        <v>32869.5</v>
      </c>
      <c r="AY31" s="6">
        <v>65172.1</v>
      </c>
      <c r="AZ31" s="6">
        <v>29270.6</v>
      </c>
      <c r="BA31" s="6">
        <v>10539.6</v>
      </c>
      <c r="BB31" s="6">
        <v>2.0499999999999998</v>
      </c>
      <c r="BC31" s="6">
        <v>1.03</v>
      </c>
      <c r="BD31" s="6">
        <v>0.36</v>
      </c>
      <c r="BE31" s="6">
        <v>0.06</v>
      </c>
      <c r="BF31" s="6">
        <v>20.87</v>
      </c>
      <c r="BG31" s="6">
        <v>13.839</v>
      </c>
      <c r="BH31" s="6">
        <v>144</v>
      </c>
      <c r="BI31" s="6">
        <v>642.9</v>
      </c>
      <c r="BJ31" s="6">
        <v>0.7</v>
      </c>
      <c r="BK31" s="6">
        <v>0</v>
      </c>
      <c r="BL31" s="6">
        <v>0</v>
      </c>
      <c r="BM31" s="6">
        <v>740</v>
      </c>
      <c r="BN31" s="6">
        <v>24</v>
      </c>
      <c r="BO31" s="6">
        <v>0</v>
      </c>
      <c r="BP31" s="6">
        <v>100.4</v>
      </c>
    </row>
    <row r="32" spans="1:68">
      <c r="A32" s="5">
        <v>42034</v>
      </c>
      <c r="B32" s="6">
        <v>2827.86</v>
      </c>
      <c r="C32" s="6">
        <v>1498.3</v>
      </c>
      <c r="D32" s="6">
        <v>5004.6000000000004</v>
      </c>
      <c r="E32" s="6"/>
      <c r="F32" s="6"/>
      <c r="G32" s="6"/>
      <c r="H32" s="6">
        <v>6.5</v>
      </c>
      <c r="I32" s="6">
        <v>3.9</v>
      </c>
      <c r="J32" s="6">
        <v>264973.2</v>
      </c>
      <c r="K32" s="6">
        <v>114759</v>
      </c>
      <c r="L32" s="6">
        <v>36697</v>
      </c>
      <c r="M32" s="6">
        <v>12.5</v>
      </c>
      <c r="N32" s="6">
        <v>20.3</v>
      </c>
      <c r="O32" s="7">
        <v>13894.5</v>
      </c>
      <c r="P32" s="7">
        <v>6451.6</v>
      </c>
      <c r="Q32" s="6">
        <v>171844.1</v>
      </c>
      <c r="R32" s="6">
        <v>138069.79999999999</v>
      </c>
      <c r="S32" s="6">
        <v>87442.7</v>
      </c>
      <c r="T32" s="6">
        <v>74192.600000000006</v>
      </c>
      <c r="U32" s="6">
        <v>94689.1</v>
      </c>
      <c r="V32" s="6">
        <v>64223.7</v>
      </c>
      <c r="W32" s="6">
        <v>10418</v>
      </c>
      <c r="X32" s="6">
        <v>7696.5</v>
      </c>
      <c r="Y32" s="6">
        <v>856675.3</v>
      </c>
      <c r="Z32" s="6">
        <v>446037.5</v>
      </c>
      <c r="AA32" s="6">
        <v>1431392.3</v>
      </c>
      <c r="AB32" s="6">
        <v>141218.4</v>
      </c>
      <c r="AC32" s="6">
        <v>307.8</v>
      </c>
      <c r="AD32" s="6">
        <v>17309</v>
      </c>
      <c r="AE32" s="6">
        <v>226629.2</v>
      </c>
      <c r="AF32" s="6">
        <v>122500.6</v>
      </c>
      <c r="AG32" s="6">
        <v>1440984.9</v>
      </c>
      <c r="AH32" s="6">
        <v>141472.6</v>
      </c>
      <c r="AI32" s="6">
        <v>1047.5</v>
      </c>
      <c r="AJ32" s="6">
        <v>2514</v>
      </c>
      <c r="AK32" s="6">
        <v>13989.6</v>
      </c>
      <c r="AL32" s="6">
        <v>10562.7</v>
      </c>
      <c r="AM32" s="6">
        <v>53537.7</v>
      </c>
      <c r="AN32" s="6">
        <v>41865.699999999997</v>
      </c>
      <c r="AO32" s="6">
        <v>16754.8</v>
      </c>
      <c r="AP32" s="6">
        <v>13601.4</v>
      </c>
      <c r="AQ32" s="6">
        <v>25199.200000000001</v>
      </c>
      <c r="AR32" s="6">
        <v>9978.6</v>
      </c>
      <c r="AS32" s="6">
        <v>8.6999999999999993</v>
      </c>
      <c r="AT32" s="6">
        <v>13.6</v>
      </c>
      <c r="AU32" s="7"/>
      <c r="AV32" s="7"/>
      <c r="AW32" s="6">
        <v>69387.600000000006</v>
      </c>
      <c r="AX32" s="6">
        <v>32933.699999999997</v>
      </c>
      <c r="AY32" s="6">
        <v>65299.7</v>
      </c>
      <c r="AZ32" s="6">
        <v>29327.8</v>
      </c>
      <c r="BA32" s="6">
        <v>10563.6</v>
      </c>
      <c r="BB32" s="6">
        <v>2.0499999999999998</v>
      </c>
      <c r="BC32" s="6">
        <v>1.03</v>
      </c>
      <c r="BD32" s="6">
        <v>0.36</v>
      </c>
      <c r="BE32" s="6">
        <v>0.06</v>
      </c>
      <c r="BF32" s="6">
        <v>20.87</v>
      </c>
      <c r="BG32" s="6">
        <v>13.839</v>
      </c>
      <c r="BH32" s="6">
        <v>144</v>
      </c>
      <c r="BI32" s="6">
        <v>643</v>
      </c>
      <c r="BJ32" s="6">
        <v>0.7</v>
      </c>
      <c r="BK32" s="6">
        <v>0</v>
      </c>
      <c r="BL32" s="6">
        <v>0</v>
      </c>
      <c r="BM32" s="6">
        <v>597</v>
      </c>
      <c r="BN32" s="6">
        <v>24</v>
      </c>
      <c r="BO32" s="6">
        <v>0</v>
      </c>
      <c r="BP32" s="6">
        <v>98.6</v>
      </c>
    </row>
    <row r="33" spans="1:68">
      <c r="A33" s="5">
        <v>42035</v>
      </c>
      <c r="B33" s="6">
        <v>2827.86</v>
      </c>
      <c r="C33" s="6">
        <v>1498.3</v>
      </c>
      <c r="D33" s="6">
        <v>5004.6000000000004</v>
      </c>
      <c r="E33" s="6"/>
      <c r="F33" s="6"/>
      <c r="G33" s="6"/>
      <c r="H33" s="6">
        <v>6.5</v>
      </c>
      <c r="I33" s="6">
        <v>3.9</v>
      </c>
      <c r="J33" s="6">
        <v>265204</v>
      </c>
      <c r="K33" s="6">
        <v>114861.9</v>
      </c>
      <c r="L33" s="6">
        <v>36721</v>
      </c>
      <c r="M33" s="6">
        <v>12.5</v>
      </c>
      <c r="N33" s="6">
        <v>20.3</v>
      </c>
      <c r="O33" s="7">
        <v>13894.5</v>
      </c>
      <c r="P33" s="7">
        <v>6451.6</v>
      </c>
      <c r="Q33" s="6">
        <v>171875.9</v>
      </c>
      <c r="R33" s="6">
        <v>138095.5</v>
      </c>
      <c r="S33" s="6">
        <v>87462.2</v>
      </c>
      <c r="T33" s="6">
        <v>74207.600000000006</v>
      </c>
      <c r="U33" s="6">
        <v>94707.9</v>
      </c>
      <c r="V33" s="6">
        <v>64236.4</v>
      </c>
      <c r="W33" s="6">
        <v>10424</v>
      </c>
      <c r="X33" s="6">
        <v>7700.9</v>
      </c>
      <c r="Y33" s="6">
        <v>856845</v>
      </c>
      <c r="Z33" s="6">
        <v>446130.3</v>
      </c>
      <c r="AA33" s="6">
        <v>1431563.2</v>
      </c>
      <c r="AB33" s="6">
        <v>141242.4</v>
      </c>
      <c r="AC33" s="6">
        <v>307.8</v>
      </c>
      <c r="AD33" s="6">
        <v>17309</v>
      </c>
      <c r="AE33" s="6">
        <v>226955.4</v>
      </c>
      <c r="AF33" s="6">
        <v>122668.2</v>
      </c>
      <c r="AG33" s="6">
        <v>1441312.7</v>
      </c>
      <c r="AH33" s="6">
        <v>141496.6</v>
      </c>
      <c r="AI33" s="6">
        <v>1047.5</v>
      </c>
      <c r="AJ33" s="6">
        <v>2514</v>
      </c>
      <c r="AK33" s="6">
        <v>13989.6</v>
      </c>
      <c r="AL33" s="6">
        <v>10562.7</v>
      </c>
      <c r="AM33" s="6">
        <v>53549</v>
      </c>
      <c r="AN33" s="6">
        <v>41873.800000000003</v>
      </c>
      <c r="AO33" s="6">
        <v>16773.099999999999</v>
      </c>
      <c r="AP33" s="6">
        <v>13616.4</v>
      </c>
      <c r="AQ33" s="6">
        <v>25217.5</v>
      </c>
      <c r="AR33" s="6">
        <v>9985.7000000000007</v>
      </c>
      <c r="AS33" s="6">
        <v>8.6999999999999993</v>
      </c>
      <c r="AT33" s="6">
        <v>13.6</v>
      </c>
      <c r="AU33" s="7"/>
      <c r="AV33" s="7"/>
      <c r="AW33" s="6">
        <v>69524.3</v>
      </c>
      <c r="AX33" s="6">
        <v>32998.400000000001</v>
      </c>
      <c r="AY33" s="6">
        <v>65429.8</v>
      </c>
      <c r="AZ33" s="6">
        <v>29386</v>
      </c>
      <c r="BA33" s="6">
        <v>10587.6</v>
      </c>
      <c r="BB33" s="6">
        <v>2.0499999999999998</v>
      </c>
      <c r="BC33" s="6">
        <v>1.03</v>
      </c>
      <c r="BD33" s="6">
        <v>0.36</v>
      </c>
      <c r="BE33" s="6">
        <v>0.06</v>
      </c>
      <c r="BF33" s="6">
        <v>20.87</v>
      </c>
      <c r="BG33" s="6">
        <v>13.839</v>
      </c>
      <c r="BH33" s="6">
        <v>144</v>
      </c>
      <c r="BI33" s="6">
        <v>643</v>
      </c>
      <c r="BJ33" s="6">
        <v>0.7</v>
      </c>
      <c r="BK33" s="6">
        <v>0</v>
      </c>
      <c r="BL33" s="6">
        <v>0</v>
      </c>
      <c r="BM33" s="6">
        <v>719</v>
      </c>
      <c r="BN33" s="6">
        <v>24</v>
      </c>
      <c r="BO33" s="6">
        <v>0</v>
      </c>
      <c r="BP33" s="6">
        <v>98.8</v>
      </c>
    </row>
    <row r="34" spans="1:68">
      <c r="A34" s="17"/>
      <c r="B34" s="18"/>
      <c r="C34" s="18"/>
      <c r="D34" s="18"/>
      <c r="E34" s="18"/>
      <c r="F34" s="18"/>
      <c r="G34" s="18"/>
      <c r="H34" s="18"/>
      <c r="I34" s="18"/>
      <c r="J34" s="19"/>
      <c r="K34" s="19"/>
      <c r="L34" s="20"/>
      <c r="M34" s="18"/>
      <c r="N34" s="18"/>
      <c r="O34" s="21"/>
      <c r="P34" s="18"/>
      <c r="Q34" s="18"/>
      <c r="R34" s="18"/>
      <c r="S34" s="18"/>
      <c r="T34" s="22"/>
      <c r="U34" s="18"/>
      <c r="V34" s="18"/>
      <c r="W34" s="18"/>
      <c r="X34" s="18"/>
      <c r="Y34" s="18"/>
      <c r="Z34" s="18"/>
      <c r="AA34" s="18"/>
      <c r="AB34" s="21"/>
      <c r="AC34" s="18"/>
      <c r="AD34" s="18"/>
      <c r="AE34" s="24"/>
      <c r="AF34" s="25"/>
      <c r="AG34" s="24"/>
      <c r="AH34" s="18"/>
      <c r="AI34" s="18"/>
      <c r="AJ34" s="18"/>
      <c r="AK34" s="18"/>
      <c r="AL34" s="18"/>
      <c r="AM34" s="18"/>
      <c r="AN34" s="18"/>
      <c r="AO34" s="18"/>
      <c r="AP34" s="18"/>
      <c r="AQ34" s="21"/>
      <c r="AR34" s="21"/>
      <c r="AS34" s="18"/>
      <c r="AT34" s="18"/>
      <c r="AU34" s="19"/>
      <c r="AV34" s="19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</row>
    <row r="35" spans="1:68">
      <c r="A35" s="5">
        <v>42035</v>
      </c>
      <c r="B35" s="6">
        <v>2827.86</v>
      </c>
      <c r="C35" s="6">
        <v>1498.3</v>
      </c>
      <c r="D35" s="6">
        <v>5004.6000000000004</v>
      </c>
      <c r="E35" s="6"/>
      <c r="F35" s="6"/>
      <c r="G35" s="6"/>
      <c r="H35" s="6">
        <v>6.5</v>
      </c>
      <c r="I35" s="6">
        <v>3.9</v>
      </c>
      <c r="J35" s="6">
        <v>265204</v>
      </c>
      <c r="K35" s="6">
        <v>114861.9</v>
      </c>
      <c r="L35" s="6">
        <v>36721</v>
      </c>
      <c r="M35" s="6">
        <v>12.5</v>
      </c>
      <c r="N35" s="6">
        <v>20.3</v>
      </c>
      <c r="O35" s="7">
        <v>13894.5</v>
      </c>
      <c r="P35" s="7">
        <v>6451.6</v>
      </c>
      <c r="Q35" s="6">
        <v>171875.9</v>
      </c>
      <c r="R35" s="6">
        <v>138095.5</v>
      </c>
      <c r="S35" s="6">
        <v>87462.2</v>
      </c>
      <c r="T35" s="6">
        <v>74207.600000000006</v>
      </c>
      <c r="U35" s="6">
        <v>94707.9</v>
      </c>
      <c r="V35" s="6">
        <v>64236.4</v>
      </c>
      <c r="W35" s="6">
        <v>10424</v>
      </c>
      <c r="X35" s="6">
        <v>7700.9</v>
      </c>
      <c r="Y35" s="6">
        <v>856845</v>
      </c>
      <c r="Z35" s="6">
        <v>446130.3</v>
      </c>
      <c r="AA35" s="6">
        <v>1431563.2</v>
      </c>
      <c r="AB35" s="6">
        <v>141242.4</v>
      </c>
      <c r="AC35" s="6">
        <v>307.8</v>
      </c>
      <c r="AD35" s="6">
        <v>17309</v>
      </c>
      <c r="AE35" s="6">
        <v>226955.4</v>
      </c>
      <c r="AF35" s="6">
        <v>122668.2</v>
      </c>
      <c r="AG35" s="6">
        <v>1441312.7</v>
      </c>
      <c r="AH35" s="6">
        <v>141496.6</v>
      </c>
      <c r="AI35" s="6">
        <v>1047.5</v>
      </c>
      <c r="AJ35" s="6">
        <v>2514</v>
      </c>
      <c r="AK35" s="6">
        <v>13989.6</v>
      </c>
      <c r="AL35" s="6">
        <v>10562.7</v>
      </c>
      <c r="AM35" s="6">
        <v>53549</v>
      </c>
      <c r="AN35" s="6">
        <v>41873.800000000003</v>
      </c>
      <c r="AO35" s="6">
        <v>16773.099999999999</v>
      </c>
      <c r="AP35" s="6">
        <v>13616.4</v>
      </c>
      <c r="AQ35" s="6">
        <v>25217.5</v>
      </c>
      <c r="AR35" s="6">
        <v>9985.7000000000007</v>
      </c>
      <c r="AS35" s="6">
        <v>8.6999999999999993</v>
      </c>
      <c r="AT35" s="6">
        <v>13.6</v>
      </c>
      <c r="AU35" s="7"/>
      <c r="AV35" s="7"/>
      <c r="AW35" s="6">
        <v>69524.3</v>
      </c>
      <c r="AX35" s="6">
        <v>32998.400000000001</v>
      </c>
      <c r="AY35" s="6">
        <v>65429.8</v>
      </c>
      <c r="AZ35" s="6">
        <v>29386</v>
      </c>
      <c r="BA35" s="6">
        <v>10587.6</v>
      </c>
      <c r="BB35" s="6">
        <v>2.0499999999999998</v>
      </c>
      <c r="BC35" s="6">
        <v>1.03</v>
      </c>
      <c r="BD35" s="6">
        <v>0.36</v>
      </c>
      <c r="BE35" s="6">
        <v>0.06</v>
      </c>
      <c r="BF35" s="6">
        <v>20.87</v>
      </c>
      <c r="BG35" s="6">
        <v>13.839</v>
      </c>
      <c r="BH35" s="6">
        <v>144</v>
      </c>
      <c r="BI35" s="6">
        <v>643</v>
      </c>
      <c r="BJ35" s="6">
        <v>0.7</v>
      </c>
      <c r="BK35" s="6">
        <v>0</v>
      </c>
      <c r="BL35" s="6">
        <v>0</v>
      </c>
      <c r="BM35" s="6">
        <v>719</v>
      </c>
      <c r="BN35" s="6">
        <v>24</v>
      </c>
      <c r="BO35" s="6">
        <v>0</v>
      </c>
      <c r="BP35" s="6">
        <v>98.8</v>
      </c>
    </row>
    <row r="36" spans="1:68">
      <c r="A36" s="5">
        <v>42036</v>
      </c>
      <c r="B36" s="6">
        <v>2827.86</v>
      </c>
      <c r="C36" s="6">
        <v>1498.3</v>
      </c>
      <c r="D36" s="6">
        <v>5004.6000000000004</v>
      </c>
      <c r="E36" s="6"/>
      <c r="F36" s="6"/>
      <c r="G36" s="6"/>
      <c r="H36" s="6">
        <v>6.5</v>
      </c>
      <c r="I36" s="6">
        <v>3.9</v>
      </c>
      <c r="J36" s="6">
        <v>265431.8</v>
      </c>
      <c r="K36" s="6">
        <v>114962.9</v>
      </c>
      <c r="L36" s="6">
        <v>36745</v>
      </c>
      <c r="M36" s="6">
        <v>12.5</v>
      </c>
      <c r="N36" s="6">
        <v>20.3</v>
      </c>
      <c r="O36" s="7">
        <v>13894.5</v>
      </c>
      <c r="P36" s="7">
        <v>6451.6</v>
      </c>
      <c r="Q36" s="6">
        <v>171907.8</v>
      </c>
      <c r="R36" s="6">
        <v>138121.20000000001</v>
      </c>
      <c r="S36" s="6">
        <v>87481.7</v>
      </c>
      <c r="T36" s="6">
        <v>74222.5</v>
      </c>
      <c r="U36" s="6">
        <v>94726.3</v>
      </c>
      <c r="V36" s="6">
        <v>64248.800000000003</v>
      </c>
      <c r="W36" s="6">
        <v>10429.700000000001</v>
      </c>
      <c r="X36" s="6">
        <v>7705.1</v>
      </c>
      <c r="Y36" s="6">
        <v>857014.6</v>
      </c>
      <c r="Z36" s="6">
        <v>446217.1</v>
      </c>
      <c r="AA36" s="6">
        <v>1431734.3</v>
      </c>
      <c r="AB36" s="6">
        <v>141266.4</v>
      </c>
      <c r="AC36" s="6">
        <v>307.8</v>
      </c>
      <c r="AD36" s="6">
        <v>17309</v>
      </c>
      <c r="AE36" s="6">
        <v>227280.5</v>
      </c>
      <c r="AF36" s="6">
        <v>122840.2</v>
      </c>
      <c r="AG36" s="6">
        <v>1441638.9</v>
      </c>
      <c r="AH36" s="6">
        <v>141520.6</v>
      </c>
      <c r="AI36" s="6">
        <v>1047.5</v>
      </c>
      <c r="AJ36" s="6">
        <v>2514</v>
      </c>
      <c r="AK36" s="6">
        <v>13989.6</v>
      </c>
      <c r="AL36" s="6">
        <v>10562.7</v>
      </c>
      <c r="AM36" s="54">
        <v>53559.1</v>
      </c>
      <c r="AN36" s="54">
        <v>41880.9</v>
      </c>
      <c r="AO36" s="6">
        <v>16791.3</v>
      </c>
      <c r="AP36" s="6">
        <v>13631.3</v>
      </c>
      <c r="AQ36" s="6">
        <v>25241.9</v>
      </c>
      <c r="AR36" s="6">
        <v>9994.7999999999993</v>
      </c>
      <c r="AS36" s="6">
        <v>8.6999999999999993</v>
      </c>
      <c r="AT36" s="6">
        <v>13.6</v>
      </c>
      <c r="AU36" s="7"/>
      <c r="AV36" s="7"/>
      <c r="AW36" s="6">
        <v>69658.600000000006</v>
      </c>
      <c r="AX36" s="6">
        <v>33061.699999999997</v>
      </c>
      <c r="AY36" s="6">
        <v>65558.899999999994</v>
      </c>
      <c r="AZ36" s="6">
        <v>29443.4</v>
      </c>
      <c r="BA36" s="6">
        <v>10611.6</v>
      </c>
      <c r="BB36" s="6">
        <v>2.0499999999999998</v>
      </c>
      <c r="BC36" s="6">
        <v>1.03</v>
      </c>
      <c r="BD36" s="6">
        <v>0.36</v>
      </c>
      <c r="BE36" s="6">
        <v>0.06</v>
      </c>
      <c r="BF36" s="6">
        <v>20.87</v>
      </c>
      <c r="BG36" s="6">
        <v>13.839</v>
      </c>
      <c r="BH36" s="6">
        <v>144</v>
      </c>
      <c r="BI36" s="6">
        <v>643</v>
      </c>
      <c r="BJ36" s="6">
        <v>0.7</v>
      </c>
      <c r="BK36" s="6">
        <v>0</v>
      </c>
      <c r="BL36" s="6">
        <v>0</v>
      </c>
      <c r="BM36" s="6">
        <v>735</v>
      </c>
      <c r="BN36" s="6">
        <v>24</v>
      </c>
      <c r="BO36" s="6">
        <v>0</v>
      </c>
      <c r="BP36" s="6">
        <v>99.4</v>
      </c>
    </row>
    <row r="37" spans="1:68">
      <c r="A37" s="5">
        <v>42037</v>
      </c>
      <c r="B37" s="6">
        <v>2827.86</v>
      </c>
      <c r="C37" s="6">
        <v>1498.3</v>
      </c>
      <c r="D37" s="6">
        <v>5004.6000000000004</v>
      </c>
      <c r="E37" s="6"/>
      <c r="F37" s="6"/>
      <c r="G37" s="6"/>
      <c r="H37" s="6">
        <v>6.5</v>
      </c>
      <c r="I37" s="6">
        <v>3.9</v>
      </c>
      <c r="J37" s="6">
        <v>265660.3</v>
      </c>
      <c r="K37" s="6">
        <v>115063.9</v>
      </c>
      <c r="L37" s="6">
        <v>36769</v>
      </c>
      <c r="M37" s="6">
        <v>12.5</v>
      </c>
      <c r="N37" s="6">
        <v>20.3</v>
      </c>
      <c r="O37" s="7">
        <v>13894.5</v>
      </c>
      <c r="P37" s="7">
        <v>6451.6</v>
      </c>
      <c r="Q37" s="6">
        <v>171931.4</v>
      </c>
      <c r="R37" s="6">
        <v>138139</v>
      </c>
      <c r="S37" s="6">
        <v>87500.2</v>
      </c>
      <c r="T37" s="6">
        <v>74237</v>
      </c>
      <c r="U37" s="6">
        <v>94746</v>
      </c>
      <c r="V37" s="6">
        <v>64261.599999999999</v>
      </c>
      <c r="W37" s="6">
        <v>10435.5</v>
      </c>
      <c r="X37" s="6">
        <v>7709.4</v>
      </c>
      <c r="Y37" s="6">
        <v>857184.6</v>
      </c>
      <c r="Z37" s="6">
        <v>446300.7</v>
      </c>
      <c r="AA37" s="6">
        <v>1431907.1</v>
      </c>
      <c r="AB37" s="6">
        <v>141290.4</v>
      </c>
      <c r="AC37" s="6">
        <v>307.8</v>
      </c>
      <c r="AD37" s="6">
        <v>17309</v>
      </c>
      <c r="AE37" s="6">
        <v>227591.7</v>
      </c>
      <c r="AF37" s="6">
        <v>123006</v>
      </c>
      <c r="AG37" s="6">
        <v>1441951.8</v>
      </c>
      <c r="AH37" s="6">
        <v>141544.6</v>
      </c>
      <c r="AI37" s="6">
        <v>1047.5</v>
      </c>
      <c r="AJ37" s="6">
        <v>2514</v>
      </c>
      <c r="AK37" s="6">
        <v>13989.6</v>
      </c>
      <c r="AL37" s="6">
        <v>10562.7</v>
      </c>
      <c r="AM37" s="54">
        <v>53570.400000000001</v>
      </c>
      <c r="AN37" s="54">
        <v>41889</v>
      </c>
      <c r="AO37" s="6">
        <v>16810.099999999999</v>
      </c>
      <c r="AP37" s="6">
        <v>13646.7</v>
      </c>
      <c r="AQ37" s="6">
        <v>25256.3</v>
      </c>
      <c r="AR37" s="6">
        <v>10000.6</v>
      </c>
      <c r="AS37" s="6">
        <v>8.6999999999999993</v>
      </c>
      <c r="AT37" s="6">
        <v>13.6</v>
      </c>
      <c r="AU37" s="7"/>
      <c r="AV37" s="7"/>
      <c r="AW37" s="6">
        <v>69795</v>
      </c>
      <c r="AX37" s="6">
        <v>33126.400000000001</v>
      </c>
      <c r="AY37" s="6">
        <v>65687.399999999994</v>
      </c>
      <c r="AZ37" s="6">
        <v>29500.799999999999</v>
      </c>
      <c r="BA37" s="6">
        <v>10635.6</v>
      </c>
      <c r="BB37" s="6">
        <v>2.0499999999999998</v>
      </c>
      <c r="BC37" s="6">
        <v>1.03</v>
      </c>
      <c r="BD37" s="6">
        <v>0.36</v>
      </c>
      <c r="BE37" s="6">
        <v>0.06</v>
      </c>
      <c r="BF37" s="6">
        <v>20.87</v>
      </c>
      <c r="BG37" s="6">
        <v>13.839</v>
      </c>
      <c r="BH37" s="6">
        <v>144</v>
      </c>
      <c r="BI37" s="6">
        <v>643</v>
      </c>
      <c r="BJ37" s="6">
        <v>0.7</v>
      </c>
      <c r="BK37" s="6">
        <v>0</v>
      </c>
      <c r="BL37" s="6">
        <v>0</v>
      </c>
      <c r="BM37" s="6">
        <v>734</v>
      </c>
      <c r="BN37" s="6">
        <v>24</v>
      </c>
      <c r="BO37" s="6">
        <v>0</v>
      </c>
      <c r="BP37" s="6">
        <v>98.6</v>
      </c>
    </row>
    <row r="38" spans="1:68">
      <c r="A38" s="5">
        <v>42038</v>
      </c>
      <c r="B38" s="6">
        <v>2828.1</v>
      </c>
      <c r="C38" s="6">
        <v>1498.5</v>
      </c>
      <c r="D38" s="6">
        <v>5005.2</v>
      </c>
      <c r="E38" s="6"/>
      <c r="F38" s="6"/>
      <c r="G38" s="6"/>
      <c r="H38" s="6">
        <v>6.5</v>
      </c>
      <c r="I38" s="6">
        <v>3.9</v>
      </c>
      <c r="J38" s="6">
        <v>265890.2</v>
      </c>
      <c r="K38" s="32">
        <v>115165.7</v>
      </c>
      <c r="L38" s="32">
        <v>36793</v>
      </c>
      <c r="M38" s="6">
        <v>12.5</v>
      </c>
      <c r="N38" s="6">
        <v>20.3</v>
      </c>
      <c r="O38" s="7">
        <v>13894.5</v>
      </c>
      <c r="P38" s="7">
        <v>6451.6</v>
      </c>
      <c r="Q38" s="32">
        <v>171948.4</v>
      </c>
      <c r="R38" s="32">
        <v>138152</v>
      </c>
      <c r="S38" s="32">
        <v>87518.7</v>
      </c>
      <c r="T38" s="32">
        <v>74251.5</v>
      </c>
      <c r="U38" s="32">
        <v>94766.2</v>
      </c>
      <c r="V38" s="32">
        <v>64274.8</v>
      </c>
      <c r="W38" s="6">
        <v>10441.5</v>
      </c>
      <c r="X38" s="6">
        <v>7713.8</v>
      </c>
      <c r="Y38" s="32">
        <v>857354.7</v>
      </c>
      <c r="Z38" s="32">
        <v>446385.9</v>
      </c>
      <c r="AA38" s="32">
        <v>1432080</v>
      </c>
      <c r="AB38" s="32">
        <v>141314.4</v>
      </c>
      <c r="AC38" s="6">
        <v>307.8</v>
      </c>
      <c r="AD38" s="6">
        <v>17309</v>
      </c>
      <c r="AE38" s="32">
        <v>227900.6</v>
      </c>
      <c r="AF38" s="32">
        <v>123167</v>
      </c>
      <c r="AG38" s="32">
        <v>1442262.4</v>
      </c>
      <c r="AH38" s="32">
        <v>141568.6</v>
      </c>
      <c r="AI38" s="6">
        <v>1047.5</v>
      </c>
      <c r="AJ38" s="6">
        <v>2514</v>
      </c>
      <c r="AK38" s="32">
        <v>13989.6</v>
      </c>
      <c r="AL38" s="32">
        <v>10562.7</v>
      </c>
      <c r="AM38" s="83">
        <v>53580.7</v>
      </c>
      <c r="AN38" s="83">
        <v>41896.199999999997</v>
      </c>
      <c r="AO38" s="32">
        <v>16828.400000000001</v>
      </c>
      <c r="AP38" s="32">
        <v>13661.9</v>
      </c>
      <c r="AQ38" s="32">
        <v>25274.7</v>
      </c>
      <c r="AR38" s="32">
        <v>10007.9</v>
      </c>
      <c r="AS38" s="6">
        <v>8.6999999999999993</v>
      </c>
      <c r="AT38" s="6">
        <v>13.6</v>
      </c>
      <c r="AU38" s="7"/>
      <c r="AV38" s="7"/>
      <c r="AW38" s="6">
        <v>69930.899999999994</v>
      </c>
      <c r="AX38" s="6">
        <v>33190.9</v>
      </c>
      <c r="AY38" s="6">
        <v>65816.399999999994</v>
      </c>
      <c r="AZ38" s="6">
        <v>29558.3</v>
      </c>
      <c r="BA38" s="6">
        <v>10659.6</v>
      </c>
      <c r="BB38" s="6">
        <v>2.0499999999999998</v>
      </c>
      <c r="BC38" s="6">
        <v>1.03</v>
      </c>
      <c r="BD38" s="6">
        <v>0.36</v>
      </c>
      <c r="BE38" s="6">
        <v>0.06</v>
      </c>
      <c r="BF38" s="6">
        <v>20.87</v>
      </c>
      <c r="BG38" s="6">
        <v>13.839</v>
      </c>
      <c r="BH38" s="6">
        <v>144</v>
      </c>
      <c r="BI38" s="6">
        <v>643</v>
      </c>
      <c r="BJ38" s="6">
        <v>0.7</v>
      </c>
      <c r="BK38" s="6">
        <v>0</v>
      </c>
      <c r="BL38" s="6">
        <v>0</v>
      </c>
      <c r="BM38" s="6">
        <v>733</v>
      </c>
      <c r="BN38" s="6">
        <v>24</v>
      </c>
      <c r="BO38" s="6">
        <v>0</v>
      </c>
      <c r="BP38" s="6">
        <v>98.6</v>
      </c>
    </row>
    <row r="39" spans="1:68">
      <c r="A39" s="5">
        <v>42039</v>
      </c>
      <c r="B39" s="6">
        <v>2828.1</v>
      </c>
      <c r="C39" s="6">
        <v>1498.5</v>
      </c>
      <c r="D39" s="6">
        <v>5005.2</v>
      </c>
      <c r="E39" s="6"/>
      <c r="F39" s="6"/>
      <c r="G39" s="6"/>
      <c r="H39" s="6">
        <v>6.5</v>
      </c>
      <c r="I39" s="6">
        <v>3.9</v>
      </c>
      <c r="J39" s="6">
        <v>266117.7</v>
      </c>
      <c r="K39" s="6">
        <v>115266.3</v>
      </c>
      <c r="L39" s="6">
        <v>36817</v>
      </c>
      <c r="M39" s="6">
        <v>12.5</v>
      </c>
      <c r="N39" s="6">
        <v>20.3</v>
      </c>
      <c r="O39" s="7">
        <v>13894.5</v>
      </c>
      <c r="P39" s="7">
        <v>6451.6</v>
      </c>
      <c r="Q39" s="6">
        <v>171965.1</v>
      </c>
      <c r="R39" s="6">
        <v>138164.70000000001</v>
      </c>
      <c r="S39" s="6">
        <v>87538.9</v>
      </c>
      <c r="T39" s="6">
        <v>74266.8</v>
      </c>
      <c r="U39" s="6">
        <v>94786.3</v>
      </c>
      <c r="V39" s="6">
        <v>64288</v>
      </c>
      <c r="W39" s="6">
        <v>10447</v>
      </c>
      <c r="X39" s="6">
        <v>7718</v>
      </c>
      <c r="Y39" s="6">
        <v>857523.8</v>
      </c>
      <c r="Z39" s="6">
        <v>446471.6</v>
      </c>
      <c r="AA39" s="6">
        <v>1432251.9</v>
      </c>
      <c r="AB39" s="6">
        <v>141338.4</v>
      </c>
      <c r="AC39" s="6">
        <v>307.8</v>
      </c>
      <c r="AD39" s="6">
        <v>17309</v>
      </c>
      <c r="AE39" s="6">
        <v>228210.8</v>
      </c>
      <c r="AF39" s="6">
        <v>123327.9</v>
      </c>
      <c r="AG39" s="6">
        <v>1442574.4</v>
      </c>
      <c r="AH39" s="6">
        <v>141592.6</v>
      </c>
      <c r="AI39" s="6">
        <v>1047.5</v>
      </c>
      <c r="AJ39" s="6">
        <v>2514</v>
      </c>
      <c r="AK39" s="32">
        <v>13989.6</v>
      </c>
      <c r="AL39" s="32">
        <v>10562.7</v>
      </c>
      <c r="AM39" s="54">
        <v>53591.5</v>
      </c>
      <c r="AN39" s="54">
        <v>41903.800000000003</v>
      </c>
      <c r="AO39" s="6">
        <v>16846.599999999999</v>
      </c>
      <c r="AP39" s="6">
        <v>13676.8</v>
      </c>
      <c r="AQ39" s="6">
        <v>25297.4</v>
      </c>
      <c r="AR39" s="6">
        <v>10017.1</v>
      </c>
      <c r="AS39" s="6">
        <v>8.6999999999999993</v>
      </c>
      <c r="AT39" s="6">
        <v>13.6</v>
      </c>
      <c r="AU39" s="7"/>
      <c r="AV39" s="7"/>
      <c r="AW39" s="6">
        <v>70064.3</v>
      </c>
      <c r="AX39" s="6">
        <v>33254</v>
      </c>
      <c r="AY39" s="6">
        <v>65944.5</v>
      </c>
      <c r="AZ39" s="6">
        <v>29615.7</v>
      </c>
      <c r="BA39" s="6">
        <v>10683.6</v>
      </c>
      <c r="BB39" s="6">
        <v>2.0499999999999998</v>
      </c>
      <c r="BC39" s="6">
        <v>1.03</v>
      </c>
      <c r="BD39" s="6">
        <v>0.36</v>
      </c>
      <c r="BE39" s="6">
        <v>0.06</v>
      </c>
      <c r="BF39" s="6">
        <v>20.87</v>
      </c>
      <c r="BG39" s="6">
        <v>13.839</v>
      </c>
      <c r="BH39" s="6">
        <v>144</v>
      </c>
      <c r="BI39" s="6">
        <v>643</v>
      </c>
      <c r="BJ39" s="6">
        <v>0.7</v>
      </c>
      <c r="BK39" s="6">
        <v>0</v>
      </c>
      <c r="BL39" s="6">
        <v>0</v>
      </c>
      <c r="BM39" s="6">
        <v>600</v>
      </c>
      <c r="BN39" s="6">
        <v>21.8</v>
      </c>
      <c r="BO39" s="6">
        <v>0</v>
      </c>
      <c r="BP39" s="6">
        <v>89.5</v>
      </c>
    </row>
    <row r="40" spans="1:68">
      <c r="A40" s="5">
        <v>42040</v>
      </c>
      <c r="B40" s="6">
        <v>2828.1</v>
      </c>
      <c r="C40" s="6">
        <v>1498.5</v>
      </c>
      <c r="D40" s="6">
        <v>5005.2</v>
      </c>
      <c r="E40" s="6"/>
      <c r="F40" s="6"/>
      <c r="G40" s="6"/>
      <c r="H40" s="6">
        <v>6.5</v>
      </c>
      <c r="I40" s="6">
        <v>3.9</v>
      </c>
      <c r="J40" s="6">
        <v>266343.90000000002</v>
      </c>
      <c r="K40" s="6">
        <v>115366.7</v>
      </c>
      <c r="L40" s="6">
        <v>36841</v>
      </c>
      <c r="M40" s="6">
        <v>12.5</v>
      </c>
      <c r="N40" s="6">
        <v>20.3</v>
      </c>
      <c r="O40" s="7">
        <v>13894.5</v>
      </c>
      <c r="P40" s="7">
        <v>6451.6</v>
      </c>
      <c r="Q40" s="6">
        <v>171981.7</v>
      </c>
      <c r="R40" s="6">
        <v>138177.4</v>
      </c>
      <c r="S40" s="6">
        <v>87559.4</v>
      </c>
      <c r="T40" s="6">
        <v>74282.7</v>
      </c>
      <c r="U40" s="6">
        <v>94806.399999999994</v>
      </c>
      <c r="V40" s="6">
        <v>64301</v>
      </c>
      <c r="W40" s="6">
        <v>10452.700000000001</v>
      </c>
      <c r="X40" s="6">
        <v>7722.3</v>
      </c>
      <c r="Y40" s="6">
        <v>857693.4</v>
      </c>
      <c r="Z40" s="6">
        <v>446556.4</v>
      </c>
      <c r="AA40" s="6">
        <v>1432424</v>
      </c>
      <c r="AB40" s="6">
        <v>141362.4</v>
      </c>
      <c r="AC40" s="6">
        <v>307.8</v>
      </c>
      <c r="AD40" s="6">
        <v>17309</v>
      </c>
      <c r="AE40" s="6">
        <v>228516.9</v>
      </c>
      <c r="AF40" s="6">
        <v>123488.4</v>
      </c>
      <c r="AG40" s="6">
        <v>1442881.2</v>
      </c>
      <c r="AH40" s="6">
        <v>141616.6</v>
      </c>
      <c r="AI40" s="6">
        <v>1047.5</v>
      </c>
      <c r="AJ40" s="6">
        <v>2514</v>
      </c>
      <c r="AK40" s="32">
        <v>13989.6</v>
      </c>
      <c r="AL40" s="32">
        <v>10562.7</v>
      </c>
      <c r="AM40" s="54">
        <v>53602.1</v>
      </c>
      <c r="AN40" s="54">
        <v>41911.300000000003</v>
      </c>
      <c r="AO40" s="6">
        <v>16864.599999999999</v>
      </c>
      <c r="AP40" s="6">
        <v>13691.6</v>
      </c>
      <c r="AQ40" s="6">
        <v>25317</v>
      </c>
      <c r="AR40" s="6">
        <v>10024.700000000001</v>
      </c>
      <c r="AS40" s="6">
        <v>8.6999999999999993</v>
      </c>
      <c r="AT40" s="6">
        <v>13.6</v>
      </c>
      <c r="AU40" s="7"/>
      <c r="AV40" s="7"/>
      <c r="AW40" s="6">
        <v>70198.399999999994</v>
      </c>
      <c r="AX40" s="6">
        <v>33317.5</v>
      </c>
      <c r="AY40" s="6">
        <v>66070.899999999994</v>
      </c>
      <c r="AZ40" s="6">
        <v>29672.2</v>
      </c>
      <c r="BA40" s="6">
        <v>10707.6</v>
      </c>
      <c r="BB40" s="6">
        <v>2.0499999999999998</v>
      </c>
      <c r="BC40" s="6">
        <v>1.03</v>
      </c>
      <c r="BD40" s="6">
        <v>0.36</v>
      </c>
      <c r="BE40" s="6">
        <v>0.06</v>
      </c>
      <c r="BF40" s="6">
        <v>20.87</v>
      </c>
      <c r="BG40" s="6">
        <v>13.839</v>
      </c>
      <c r="BH40" s="6">
        <v>144</v>
      </c>
      <c r="BI40" s="6">
        <v>643</v>
      </c>
      <c r="BJ40" s="6">
        <v>0.7</v>
      </c>
      <c r="BK40" s="6">
        <v>0</v>
      </c>
      <c r="BL40" s="6">
        <v>0</v>
      </c>
      <c r="BM40" s="6">
        <v>725</v>
      </c>
      <c r="BN40" s="6">
        <v>23.3</v>
      </c>
      <c r="BO40" s="6">
        <v>0</v>
      </c>
      <c r="BP40" s="6">
        <v>95.6</v>
      </c>
    </row>
    <row r="41" spans="1:68">
      <c r="A41" s="5">
        <v>42041</v>
      </c>
      <c r="B41" s="6">
        <v>2828.1</v>
      </c>
      <c r="C41" s="6">
        <v>1498.5</v>
      </c>
      <c r="D41" s="6">
        <v>5005.2</v>
      </c>
      <c r="E41" s="6"/>
      <c r="F41" s="6"/>
      <c r="G41" s="6"/>
      <c r="H41" s="6">
        <v>6.5</v>
      </c>
      <c r="I41" s="6">
        <v>3.9</v>
      </c>
      <c r="J41" s="6">
        <v>266573.5</v>
      </c>
      <c r="K41" s="6">
        <v>115468.4</v>
      </c>
      <c r="L41" s="6">
        <v>36865</v>
      </c>
      <c r="M41" s="6">
        <v>12.5</v>
      </c>
      <c r="N41" s="6">
        <v>20.3</v>
      </c>
      <c r="O41" s="7">
        <v>13894.5</v>
      </c>
      <c r="P41" s="7">
        <v>6451.6</v>
      </c>
      <c r="Q41" s="6">
        <v>172008.1</v>
      </c>
      <c r="R41" s="6">
        <v>138198.20000000001</v>
      </c>
      <c r="S41" s="6">
        <v>87581.1</v>
      </c>
      <c r="T41" s="6">
        <v>74299.3</v>
      </c>
      <c r="U41" s="6">
        <v>94826.7</v>
      </c>
      <c r="V41" s="6">
        <v>64314</v>
      </c>
      <c r="W41" s="6">
        <v>10458.9</v>
      </c>
      <c r="X41" s="6">
        <v>7726.3</v>
      </c>
      <c r="Y41" s="6">
        <v>857863.6</v>
      </c>
      <c r="Z41" s="6">
        <v>446648.4</v>
      </c>
      <c r="AA41" s="6">
        <v>1432596.7</v>
      </c>
      <c r="AB41" s="6">
        <v>141386.4</v>
      </c>
      <c r="AC41" s="6">
        <v>307.8</v>
      </c>
      <c r="AD41" s="6">
        <v>17309</v>
      </c>
      <c r="AE41" s="6">
        <v>228844.1</v>
      </c>
      <c r="AF41" s="6">
        <v>123655.4</v>
      </c>
      <c r="AG41" s="6">
        <v>1443210.4</v>
      </c>
      <c r="AH41" s="6">
        <v>141640.6</v>
      </c>
      <c r="AI41" s="6">
        <v>1047.5</v>
      </c>
      <c r="AJ41" s="6">
        <v>2514</v>
      </c>
      <c r="AK41" s="32">
        <v>13989.6</v>
      </c>
      <c r="AL41" s="32">
        <v>10562.7</v>
      </c>
      <c r="AM41" s="54">
        <v>53613.2</v>
      </c>
      <c r="AN41" s="54">
        <v>41919.199999999997</v>
      </c>
      <c r="AO41" s="6">
        <v>16883.2</v>
      </c>
      <c r="AP41" s="6">
        <v>13706.7</v>
      </c>
      <c r="AQ41" s="6">
        <v>25342.7</v>
      </c>
      <c r="AR41" s="6">
        <v>10035</v>
      </c>
      <c r="AS41" s="6">
        <v>8.6999999999999993</v>
      </c>
      <c r="AT41" s="6">
        <v>13.6</v>
      </c>
      <c r="AU41" s="7"/>
      <c r="AV41" s="7"/>
      <c r="AW41" s="6">
        <v>70332.100000000006</v>
      </c>
      <c r="AX41" s="6">
        <v>33380.800000000003</v>
      </c>
      <c r="AY41" s="6">
        <v>66196.2</v>
      </c>
      <c r="AZ41" s="6">
        <v>29728.400000000001</v>
      </c>
      <c r="BA41" s="6">
        <v>10731.6</v>
      </c>
      <c r="BB41" s="6">
        <v>2.0499999999999998</v>
      </c>
      <c r="BC41" s="6">
        <v>1.03</v>
      </c>
      <c r="BD41" s="6">
        <v>0.36</v>
      </c>
      <c r="BE41" s="6">
        <v>0.06</v>
      </c>
      <c r="BF41" s="6">
        <v>20.87</v>
      </c>
      <c r="BG41" s="6">
        <v>13.839</v>
      </c>
      <c r="BH41" s="6">
        <v>144</v>
      </c>
      <c r="BI41" s="6">
        <v>643</v>
      </c>
      <c r="BJ41" s="6">
        <v>0.7</v>
      </c>
      <c r="BK41" s="6">
        <v>0</v>
      </c>
      <c r="BL41" s="6">
        <v>0</v>
      </c>
      <c r="BM41" s="6">
        <v>747</v>
      </c>
      <c r="BN41" s="6">
        <v>24</v>
      </c>
      <c r="BO41" s="6">
        <v>0</v>
      </c>
      <c r="BP41" s="6">
        <v>98.4</v>
      </c>
    </row>
    <row r="42" spans="1:68" s="16" customFormat="1" ht="12.5">
      <c r="A42" s="61">
        <v>42042</v>
      </c>
      <c r="B42" s="9">
        <v>2828.1</v>
      </c>
      <c r="C42" s="9">
        <v>1498.5</v>
      </c>
      <c r="D42" s="9">
        <v>5005.2</v>
      </c>
      <c r="E42" s="9"/>
      <c r="F42" s="9"/>
      <c r="G42" s="9"/>
      <c r="H42" s="9">
        <v>6.5</v>
      </c>
      <c r="I42" s="9">
        <v>3.9</v>
      </c>
      <c r="J42" s="9">
        <v>266805.7</v>
      </c>
      <c r="K42" s="9">
        <v>115570.8</v>
      </c>
      <c r="L42" s="9">
        <v>36889</v>
      </c>
      <c r="M42" s="9">
        <v>12.5</v>
      </c>
      <c r="N42" s="9">
        <v>20.3</v>
      </c>
      <c r="O42" s="15">
        <v>13894.5</v>
      </c>
      <c r="P42" s="15">
        <v>6451.6</v>
      </c>
      <c r="Q42" s="9">
        <v>172039.8</v>
      </c>
      <c r="R42" s="9">
        <v>138223.79999999999</v>
      </c>
      <c r="S42" s="9">
        <v>87601.600000000006</v>
      </c>
      <c r="T42" s="9">
        <v>74315.3</v>
      </c>
      <c r="U42" s="9">
        <v>94846.2</v>
      </c>
      <c r="V42" s="9">
        <v>64326.7</v>
      </c>
      <c r="W42" s="9">
        <v>10464.9</v>
      </c>
      <c r="X42" s="9">
        <v>7731.4</v>
      </c>
      <c r="Y42" s="9">
        <v>858032.9</v>
      </c>
      <c r="Z42" s="9">
        <v>446740.4</v>
      </c>
      <c r="AA42" s="9">
        <v>1432767.6</v>
      </c>
      <c r="AB42" s="9">
        <v>141410.4</v>
      </c>
      <c r="AC42" s="9">
        <v>307.8</v>
      </c>
      <c r="AD42" s="9">
        <v>17309</v>
      </c>
      <c r="AE42" s="9">
        <v>229171.3</v>
      </c>
      <c r="AF42" s="9">
        <v>123823.8</v>
      </c>
      <c r="AG42" s="9">
        <v>1443538.7</v>
      </c>
      <c r="AH42" s="9">
        <v>141664.6</v>
      </c>
      <c r="AI42" s="9">
        <v>1047.5</v>
      </c>
      <c r="AJ42" s="9">
        <v>2514</v>
      </c>
      <c r="AK42" s="9">
        <v>13989.6</v>
      </c>
      <c r="AL42" s="9">
        <v>10562.7</v>
      </c>
      <c r="AM42" s="62">
        <v>53624.800000000003</v>
      </c>
      <c r="AN42" s="62">
        <v>41927.4</v>
      </c>
      <c r="AO42" s="9">
        <v>16901.2</v>
      </c>
      <c r="AP42" s="9">
        <v>13721.4</v>
      </c>
      <c r="AQ42" s="9">
        <v>25361</v>
      </c>
      <c r="AR42" s="9">
        <v>10042.4</v>
      </c>
      <c r="AS42" s="9">
        <v>8.6999999999999993</v>
      </c>
      <c r="AT42" s="9">
        <v>13.6</v>
      </c>
      <c r="AU42" s="15"/>
      <c r="AV42" s="15"/>
      <c r="AW42" s="9">
        <v>70465.8</v>
      </c>
      <c r="AX42" s="9">
        <v>33444</v>
      </c>
      <c r="AY42" s="9">
        <v>66323.199999999997</v>
      </c>
      <c r="AZ42" s="9">
        <v>29785.3</v>
      </c>
      <c r="BA42" s="9">
        <v>10755.6</v>
      </c>
      <c r="BB42" s="9">
        <v>2.0499999999999998</v>
      </c>
      <c r="BC42" s="9">
        <v>1.03</v>
      </c>
      <c r="BD42" s="9">
        <v>0.36</v>
      </c>
      <c r="BE42" s="9">
        <v>0.06</v>
      </c>
      <c r="BF42" s="9">
        <v>20.87</v>
      </c>
      <c r="BG42" s="9">
        <v>13.839</v>
      </c>
      <c r="BH42" s="9">
        <v>144</v>
      </c>
      <c r="BI42" s="9">
        <v>643</v>
      </c>
      <c r="BJ42" s="9">
        <v>0.7</v>
      </c>
      <c r="BK42" s="9">
        <v>0</v>
      </c>
      <c r="BL42" s="9">
        <v>0</v>
      </c>
      <c r="BM42" s="9">
        <v>755.4</v>
      </c>
      <c r="BN42" s="9">
        <v>24</v>
      </c>
      <c r="BO42" s="9">
        <v>0</v>
      </c>
      <c r="BP42" s="6">
        <v>98.4</v>
      </c>
    </row>
    <row r="43" spans="1:68">
      <c r="A43" s="5">
        <v>42043</v>
      </c>
      <c r="B43" s="6">
        <v>2828.1</v>
      </c>
      <c r="C43" s="6">
        <v>1498.5</v>
      </c>
      <c r="D43" s="6">
        <v>5005.2</v>
      </c>
      <c r="E43" s="6"/>
      <c r="F43" s="6"/>
      <c r="G43" s="6"/>
      <c r="H43" s="6">
        <v>6.5</v>
      </c>
      <c r="I43" s="6">
        <v>3.9</v>
      </c>
      <c r="J43" s="6">
        <v>267033.40000000002</v>
      </c>
      <c r="K43" s="6">
        <v>115671.5</v>
      </c>
      <c r="L43" s="6">
        <v>36913</v>
      </c>
      <c r="M43" s="6">
        <v>12.5</v>
      </c>
      <c r="N43" s="6">
        <v>20.3</v>
      </c>
      <c r="O43" s="7">
        <v>13894.5</v>
      </c>
      <c r="P43" s="7">
        <v>6451.6</v>
      </c>
      <c r="Q43" s="6">
        <v>172071.7</v>
      </c>
      <c r="R43" s="6">
        <v>138249.5</v>
      </c>
      <c r="S43" s="6">
        <v>87621.6</v>
      </c>
      <c r="T43" s="6">
        <v>74330.899999999994</v>
      </c>
      <c r="U43" s="6">
        <v>94865.600000000006</v>
      </c>
      <c r="V43" s="6">
        <v>64339.199999999997</v>
      </c>
      <c r="W43" s="6">
        <v>10470.700000000001</v>
      </c>
      <c r="X43" s="6">
        <v>7735.6</v>
      </c>
      <c r="Y43" s="6">
        <v>858202.6</v>
      </c>
      <c r="Z43" s="6">
        <v>446824.8</v>
      </c>
      <c r="AA43" s="6">
        <v>1432939.2</v>
      </c>
      <c r="AB43" s="6">
        <v>141434.4</v>
      </c>
      <c r="AC43" s="6">
        <v>307.8</v>
      </c>
      <c r="AD43" s="6">
        <v>17309</v>
      </c>
      <c r="AE43" s="6">
        <v>229492.3</v>
      </c>
      <c r="AF43" s="6">
        <v>123997.2</v>
      </c>
      <c r="AG43" s="6">
        <v>1443861.6</v>
      </c>
      <c r="AH43" s="6">
        <v>141688.6</v>
      </c>
      <c r="AI43" s="6">
        <v>1047.5</v>
      </c>
      <c r="AJ43" s="6">
        <v>2514</v>
      </c>
      <c r="AK43" s="32">
        <v>13989.6</v>
      </c>
      <c r="AL43" s="32">
        <v>10562.7</v>
      </c>
      <c r="AM43" s="54">
        <v>53636.3</v>
      </c>
      <c r="AN43" s="54">
        <v>41935.699999999997</v>
      </c>
      <c r="AO43" s="6">
        <v>16919.2</v>
      </c>
      <c r="AP43" s="6">
        <v>13736.1</v>
      </c>
      <c r="AQ43" s="6">
        <v>25379.1</v>
      </c>
      <c r="AR43" s="6">
        <v>10049.700000000001</v>
      </c>
      <c r="AS43" s="6">
        <v>8.6999999999999993</v>
      </c>
      <c r="AT43" s="6">
        <v>13.6</v>
      </c>
      <c r="AU43" s="7"/>
      <c r="AV43" s="7"/>
      <c r="AW43" s="6">
        <v>70599.8</v>
      </c>
      <c r="AX43" s="6">
        <v>33507.1</v>
      </c>
      <c r="AY43" s="6">
        <v>66450.3</v>
      </c>
      <c r="AZ43" s="6">
        <v>29842.1</v>
      </c>
      <c r="BA43" s="6">
        <v>10779.6</v>
      </c>
      <c r="BB43" s="6">
        <v>2.0499999999999998</v>
      </c>
      <c r="BC43" s="6">
        <v>1.03</v>
      </c>
      <c r="BD43" s="6">
        <v>0.36</v>
      </c>
      <c r="BE43" s="6">
        <v>0.06</v>
      </c>
      <c r="BF43" s="6">
        <v>20.87</v>
      </c>
      <c r="BG43" s="6">
        <v>13.839</v>
      </c>
      <c r="BH43" s="6">
        <v>144</v>
      </c>
      <c r="BI43" s="6">
        <v>643</v>
      </c>
      <c r="BJ43" s="6">
        <v>0.7</v>
      </c>
      <c r="BK43" s="6">
        <v>0</v>
      </c>
      <c r="BL43" s="6">
        <v>0</v>
      </c>
      <c r="BM43" s="6">
        <v>748</v>
      </c>
      <c r="BN43" s="6">
        <v>24</v>
      </c>
      <c r="BO43" s="6">
        <v>0</v>
      </c>
      <c r="BP43" s="6">
        <v>98.4</v>
      </c>
    </row>
    <row r="44" spans="1:68">
      <c r="A44" s="5">
        <v>42044</v>
      </c>
      <c r="B44" s="6">
        <v>2828.1</v>
      </c>
      <c r="C44" s="6">
        <v>1498.5</v>
      </c>
      <c r="D44" s="6">
        <v>5005.2</v>
      </c>
      <c r="E44" s="6"/>
      <c r="F44" s="6"/>
      <c r="G44" s="6"/>
      <c r="H44" s="6">
        <v>6.5</v>
      </c>
      <c r="I44" s="6">
        <v>3.9</v>
      </c>
      <c r="J44" s="6">
        <v>267262.7</v>
      </c>
      <c r="K44" s="6">
        <v>115772.6</v>
      </c>
      <c r="L44" s="6">
        <v>36937</v>
      </c>
      <c r="M44" s="6">
        <v>12.5</v>
      </c>
      <c r="N44" s="6">
        <v>20.3</v>
      </c>
      <c r="O44" s="7">
        <v>13894.5</v>
      </c>
      <c r="P44" s="7">
        <v>6451.6</v>
      </c>
      <c r="Q44" s="6">
        <v>172103.3</v>
      </c>
      <c r="R44" s="6">
        <v>138275</v>
      </c>
      <c r="S44" s="6">
        <v>87642.8</v>
      </c>
      <c r="T44" s="6">
        <v>74347.3</v>
      </c>
      <c r="U44" s="6">
        <v>94886</v>
      </c>
      <c r="V44" s="6">
        <v>64532.2</v>
      </c>
      <c r="W44" s="6">
        <v>10476.700000000001</v>
      </c>
      <c r="X44" s="6">
        <v>7740.1</v>
      </c>
      <c r="Y44" s="6">
        <v>858371.7</v>
      </c>
      <c r="Z44" s="6">
        <v>446910.4</v>
      </c>
      <c r="AA44" s="6">
        <v>1433110.3</v>
      </c>
      <c r="AB44" s="6">
        <v>141458.4</v>
      </c>
      <c r="AC44" s="6">
        <v>307.8</v>
      </c>
      <c r="AD44" s="6">
        <v>17309</v>
      </c>
      <c r="AE44" s="6">
        <v>229819.9</v>
      </c>
      <c r="AF44" s="6">
        <v>124171.4</v>
      </c>
      <c r="AG44" s="6">
        <v>1444191</v>
      </c>
      <c r="AH44" s="6">
        <v>141712.6</v>
      </c>
      <c r="AI44" s="6">
        <v>1047.5</v>
      </c>
      <c r="AJ44" s="6">
        <v>2514</v>
      </c>
      <c r="AK44" s="32">
        <v>13989.6</v>
      </c>
      <c r="AL44" s="32">
        <v>10562.7</v>
      </c>
      <c r="AM44" s="54">
        <v>53647.6</v>
      </c>
      <c r="AN44" s="54">
        <v>41943.7</v>
      </c>
      <c r="AO44" s="6">
        <v>16937.2</v>
      </c>
      <c r="AP44" s="6">
        <v>13750.8</v>
      </c>
      <c r="AQ44" s="6">
        <v>25399.3</v>
      </c>
      <c r="AR44" s="6">
        <v>10057.6</v>
      </c>
      <c r="AS44" s="6">
        <v>8.6999999999999993</v>
      </c>
      <c r="AT44" s="6">
        <v>13.6</v>
      </c>
      <c r="AU44" s="7"/>
      <c r="AV44" s="7"/>
      <c r="AW44" s="6">
        <v>70733.8</v>
      </c>
      <c r="AX44" s="6">
        <v>33570.300000000003</v>
      </c>
      <c r="AY44" s="6">
        <v>66577.8</v>
      </c>
      <c r="AZ44" s="6">
        <v>29899.1</v>
      </c>
      <c r="BA44" s="6">
        <v>10803.6</v>
      </c>
      <c r="BB44" s="6">
        <v>2.0499999999999998</v>
      </c>
      <c r="BC44" s="6">
        <v>1.03</v>
      </c>
      <c r="BD44" s="6">
        <v>0.36</v>
      </c>
      <c r="BE44" s="6">
        <v>0.06</v>
      </c>
      <c r="BF44" s="6">
        <v>20.87</v>
      </c>
      <c r="BG44" s="6">
        <v>13.839</v>
      </c>
      <c r="BH44" s="6">
        <v>144</v>
      </c>
      <c r="BI44" s="6">
        <v>643</v>
      </c>
      <c r="BJ44" s="6">
        <v>0.7</v>
      </c>
      <c r="BK44" s="6">
        <v>0</v>
      </c>
      <c r="BL44" s="6">
        <v>0</v>
      </c>
      <c r="BM44" s="6">
        <v>762</v>
      </c>
      <c r="BN44" s="6">
        <v>24</v>
      </c>
      <c r="BO44" s="6">
        <v>0</v>
      </c>
      <c r="BP44" s="6">
        <v>98.4</v>
      </c>
    </row>
    <row r="45" spans="1:68">
      <c r="A45" s="5">
        <v>42045</v>
      </c>
      <c r="B45" s="6">
        <v>2828.1</v>
      </c>
      <c r="C45" s="6">
        <v>1498.5</v>
      </c>
      <c r="D45" s="6">
        <v>5005.2</v>
      </c>
      <c r="E45" s="6"/>
      <c r="F45" s="6"/>
      <c r="G45" s="6"/>
      <c r="H45" s="6">
        <v>6.5</v>
      </c>
      <c r="I45" s="6">
        <v>3.9</v>
      </c>
      <c r="J45" s="6">
        <v>267492.5</v>
      </c>
      <c r="K45" s="6">
        <v>115874.1</v>
      </c>
      <c r="L45" s="6">
        <v>36961</v>
      </c>
      <c r="M45" s="6">
        <v>12.5</v>
      </c>
      <c r="N45" s="6">
        <v>20.3</v>
      </c>
      <c r="O45" s="7">
        <v>13894.5</v>
      </c>
      <c r="P45" s="7">
        <v>6451.6</v>
      </c>
      <c r="Q45" s="6">
        <v>172135.1</v>
      </c>
      <c r="R45" s="6">
        <v>138300.6</v>
      </c>
      <c r="S45" s="6">
        <v>87663.8</v>
      </c>
      <c r="T45" s="6">
        <v>74363.600000000006</v>
      </c>
      <c r="U45" s="6">
        <v>94906.6</v>
      </c>
      <c r="V45" s="6">
        <v>64365.1</v>
      </c>
      <c r="W45" s="6">
        <v>10482.799999999999</v>
      </c>
      <c r="X45" s="6">
        <v>7744.5</v>
      </c>
      <c r="Y45" s="6">
        <v>858541.6</v>
      </c>
      <c r="Z45" s="6">
        <v>446996.3</v>
      </c>
      <c r="AA45" s="6">
        <v>1433280.6</v>
      </c>
      <c r="AB45" s="6">
        <v>141482.4</v>
      </c>
      <c r="AC45" s="6">
        <v>307.8</v>
      </c>
      <c r="AD45" s="6">
        <v>17309</v>
      </c>
      <c r="AE45" s="6">
        <v>230147.4</v>
      </c>
      <c r="AF45" s="6">
        <v>124346.3</v>
      </c>
      <c r="AG45" s="6">
        <v>1444519.4</v>
      </c>
      <c r="AH45" s="6">
        <v>141736.6</v>
      </c>
      <c r="AI45" s="6">
        <v>1047.5</v>
      </c>
      <c r="AJ45" s="6">
        <v>2514</v>
      </c>
      <c r="AK45" s="32">
        <v>13989.6</v>
      </c>
      <c r="AL45" s="32">
        <v>10562.7</v>
      </c>
      <c r="AM45" s="54">
        <v>53659.199999999997</v>
      </c>
      <c r="AN45" s="54">
        <v>41952</v>
      </c>
      <c r="AO45" s="6">
        <v>16955.2</v>
      </c>
      <c r="AP45" s="6">
        <v>13765.5</v>
      </c>
      <c r="AQ45" s="6">
        <v>25418.3</v>
      </c>
      <c r="AR45" s="6">
        <v>10065.200000000001</v>
      </c>
      <c r="AS45" s="6">
        <v>8.6999999999999993</v>
      </c>
      <c r="AT45" s="6">
        <v>13.6</v>
      </c>
      <c r="AU45" s="7"/>
      <c r="AV45" s="7"/>
      <c r="AW45" s="6">
        <v>70868.600000000006</v>
      </c>
      <c r="AX45" s="6">
        <v>33634</v>
      </c>
      <c r="AY45" s="6">
        <v>66706</v>
      </c>
      <c r="AZ45" s="6">
        <v>29956.400000000001</v>
      </c>
      <c r="BA45" s="6">
        <v>10827.6</v>
      </c>
      <c r="BB45" s="6">
        <v>2.0499999999999998</v>
      </c>
      <c r="BC45" s="6">
        <v>1.03</v>
      </c>
      <c r="BD45" s="6">
        <v>0.36</v>
      </c>
      <c r="BE45" s="6">
        <v>0.06</v>
      </c>
      <c r="BF45" s="6">
        <v>20.922000000000001</v>
      </c>
      <c r="BG45" s="6">
        <v>13.875999999999999</v>
      </c>
      <c r="BH45" s="6">
        <v>144.19999999999999</v>
      </c>
      <c r="BI45" s="6">
        <v>643</v>
      </c>
      <c r="BJ45" s="6">
        <v>0.7</v>
      </c>
      <c r="BK45" s="6">
        <v>0</v>
      </c>
      <c r="BL45" s="6">
        <v>0</v>
      </c>
      <c r="BM45" s="6">
        <v>769</v>
      </c>
      <c r="BN45" s="6">
        <v>24</v>
      </c>
      <c r="BO45" s="6">
        <v>0</v>
      </c>
      <c r="BP45" s="6">
        <v>98.4</v>
      </c>
    </row>
    <row r="46" spans="1:68">
      <c r="A46" s="5">
        <v>42046</v>
      </c>
      <c r="B46" s="6">
        <v>2828.1</v>
      </c>
      <c r="C46" s="6">
        <v>1498.5</v>
      </c>
      <c r="D46" s="6">
        <v>5005.2</v>
      </c>
      <c r="E46" s="6"/>
      <c r="F46" s="6"/>
      <c r="G46" s="6"/>
      <c r="H46" s="6">
        <v>6.5</v>
      </c>
      <c r="I46" s="6">
        <v>3.9</v>
      </c>
      <c r="J46" s="6">
        <v>267722.7</v>
      </c>
      <c r="K46" s="6">
        <v>115975.3</v>
      </c>
      <c r="L46" s="6">
        <v>36985</v>
      </c>
      <c r="M46" s="6">
        <v>12.5</v>
      </c>
      <c r="N46" s="6">
        <v>20.3</v>
      </c>
      <c r="O46" s="7">
        <v>13894.5</v>
      </c>
      <c r="P46" s="7">
        <v>6451.6</v>
      </c>
      <c r="Q46" s="6">
        <v>172166.8</v>
      </c>
      <c r="R46" s="6">
        <v>138326.1</v>
      </c>
      <c r="S46" s="6">
        <v>87685.9</v>
      </c>
      <c r="T46" s="6">
        <v>74380.100000000006</v>
      </c>
      <c r="U46" s="6">
        <v>94926.9</v>
      </c>
      <c r="V46" s="6">
        <v>64378.1</v>
      </c>
      <c r="W46" s="6">
        <v>10488.7</v>
      </c>
      <c r="X46" s="6">
        <v>7748.9</v>
      </c>
      <c r="Y46" s="6">
        <v>858710.7</v>
      </c>
      <c r="Z46" s="6">
        <v>447084.5</v>
      </c>
      <c r="AA46" s="6">
        <v>1433451.8</v>
      </c>
      <c r="AB46" s="6">
        <v>141506.4</v>
      </c>
      <c r="AC46" s="6">
        <v>307.8</v>
      </c>
      <c r="AD46" s="6">
        <v>17309</v>
      </c>
      <c r="AE46" s="6">
        <v>230486.8</v>
      </c>
      <c r="AF46" s="6">
        <v>124522.4</v>
      </c>
      <c r="AG46" s="6">
        <v>1444861.1</v>
      </c>
      <c r="AH46" s="6">
        <v>141760.6</v>
      </c>
      <c r="AI46" s="6">
        <v>1047.5</v>
      </c>
      <c r="AJ46" s="6">
        <v>2514</v>
      </c>
      <c r="AK46" s="32">
        <v>13989.6</v>
      </c>
      <c r="AL46" s="32">
        <v>10562.7</v>
      </c>
      <c r="AM46" s="54">
        <v>53671.7</v>
      </c>
      <c r="AN46" s="54">
        <v>41960.9</v>
      </c>
      <c r="AO46" s="6">
        <v>16973.2</v>
      </c>
      <c r="AP46" s="6">
        <v>13780.2</v>
      </c>
      <c r="AQ46" s="6">
        <v>25446.799999999999</v>
      </c>
      <c r="AR46" s="6">
        <v>10076.1</v>
      </c>
      <c r="AS46" s="6">
        <v>8.6999999999999993</v>
      </c>
      <c r="AT46" s="6">
        <v>13.6</v>
      </c>
      <c r="AU46" s="7"/>
      <c r="AV46" s="7"/>
      <c r="AW46" s="6">
        <v>71003.8</v>
      </c>
      <c r="AX46" s="6">
        <v>33697.9</v>
      </c>
      <c r="AY46" s="6">
        <v>66834.399999999994</v>
      </c>
      <c r="AZ46" s="6">
        <v>30013.599999999999</v>
      </c>
      <c r="BA46" s="6">
        <v>10851.6</v>
      </c>
      <c r="BB46" s="6">
        <v>2.0499999999999998</v>
      </c>
      <c r="BC46" s="6">
        <v>1.03</v>
      </c>
      <c r="BD46" s="6">
        <v>0.36</v>
      </c>
      <c r="BE46" s="6">
        <v>0.06</v>
      </c>
      <c r="BF46" s="6">
        <v>20.922000000000001</v>
      </c>
      <c r="BG46" s="6">
        <v>13.875999999999999</v>
      </c>
      <c r="BH46" s="6">
        <v>144.19999999999999</v>
      </c>
      <c r="BI46" s="6">
        <v>643</v>
      </c>
      <c r="BJ46" s="6">
        <v>0.7</v>
      </c>
      <c r="BK46" s="6">
        <v>0</v>
      </c>
      <c r="BL46" s="6">
        <v>0</v>
      </c>
      <c r="BM46" s="6">
        <v>759</v>
      </c>
      <c r="BN46" s="6">
        <v>24</v>
      </c>
      <c r="BO46" s="6">
        <v>0</v>
      </c>
      <c r="BP46" s="6">
        <v>98.4</v>
      </c>
    </row>
    <row r="47" spans="1:68">
      <c r="A47" s="5">
        <v>42047</v>
      </c>
      <c r="B47" s="6">
        <v>2828.5</v>
      </c>
      <c r="C47" s="6">
        <v>1498.7</v>
      </c>
      <c r="D47" s="6">
        <v>5006.5</v>
      </c>
      <c r="E47" s="6"/>
      <c r="F47" s="6"/>
      <c r="G47" s="6"/>
      <c r="H47" s="6">
        <v>6.5</v>
      </c>
      <c r="I47" s="6">
        <v>3.9</v>
      </c>
      <c r="J47" s="6">
        <v>267953.90000000002</v>
      </c>
      <c r="K47" s="6">
        <v>116077.1</v>
      </c>
      <c r="L47" s="6">
        <v>37009</v>
      </c>
      <c r="M47" s="6">
        <v>12.5</v>
      </c>
      <c r="N47" s="6">
        <v>20.3</v>
      </c>
      <c r="O47" s="7">
        <v>13894.5</v>
      </c>
      <c r="P47" s="7">
        <v>6451.6</v>
      </c>
      <c r="Q47" s="6">
        <v>172198.6</v>
      </c>
      <c r="R47" s="6">
        <v>138351.70000000001</v>
      </c>
      <c r="S47" s="6">
        <v>87704</v>
      </c>
      <c r="T47" s="6">
        <v>74394.100000000006</v>
      </c>
      <c r="U47" s="6">
        <v>94946.6</v>
      </c>
      <c r="V47" s="6">
        <v>64390.7</v>
      </c>
      <c r="W47" s="6">
        <v>10494.6</v>
      </c>
      <c r="X47" s="6">
        <v>7753.3</v>
      </c>
      <c r="Y47" s="6">
        <v>858886.7</v>
      </c>
      <c r="Z47" s="6">
        <v>447169.6</v>
      </c>
      <c r="AA47" s="6">
        <v>1433628.6</v>
      </c>
      <c r="AB47" s="6">
        <v>141530.4</v>
      </c>
      <c r="AC47" s="6">
        <v>307.8</v>
      </c>
      <c r="AD47" s="6">
        <v>17309</v>
      </c>
      <c r="AE47" s="6">
        <v>230790.6</v>
      </c>
      <c r="AF47" s="6">
        <v>124687.7</v>
      </c>
      <c r="AG47" s="6">
        <v>1445165.9</v>
      </c>
      <c r="AH47" s="6">
        <v>141784.6</v>
      </c>
      <c r="AI47" s="6">
        <v>1047.5</v>
      </c>
      <c r="AJ47" s="6">
        <v>2514</v>
      </c>
      <c r="AK47" s="32">
        <v>13989.6</v>
      </c>
      <c r="AL47" s="32">
        <v>10562.7</v>
      </c>
      <c r="AM47" s="54">
        <v>53683</v>
      </c>
      <c r="AN47" s="54">
        <v>41969</v>
      </c>
      <c r="AO47" s="6">
        <v>16991.2</v>
      </c>
      <c r="AP47" s="6">
        <v>13794.8</v>
      </c>
      <c r="AQ47" s="6">
        <v>25460.9</v>
      </c>
      <c r="AR47" s="6">
        <v>10081.700000000001</v>
      </c>
      <c r="AS47" s="6">
        <v>8.6999999999999993</v>
      </c>
      <c r="AT47" s="6">
        <v>13.6</v>
      </c>
      <c r="AU47" s="7"/>
      <c r="AV47" s="7"/>
      <c r="AW47" s="6">
        <v>71129.100000000006</v>
      </c>
      <c r="AX47" s="6">
        <v>33757.300000000003</v>
      </c>
      <c r="AY47" s="6">
        <v>66952.5</v>
      </c>
      <c r="AZ47" s="6">
        <v>30066.3</v>
      </c>
      <c r="BA47" s="6">
        <v>10873.6</v>
      </c>
      <c r="BB47" s="6">
        <v>2.0499999999999998</v>
      </c>
      <c r="BC47" s="6">
        <v>1.03</v>
      </c>
      <c r="BD47" s="6">
        <v>0.36</v>
      </c>
      <c r="BE47" s="6">
        <v>0.06</v>
      </c>
      <c r="BF47" s="6">
        <v>20.922000000000001</v>
      </c>
      <c r="BG47" s="6">
        <v>13.875999999999999</v>
      </c>
      <c r="BH47" s="6">
        <v>144.19999999999999</v>
      </c>
      <c r="BI47" s="6">
        <v>643</v>
      </c>
      <c r="BJ47" s="6">
        <v>0.7</v>
      </c>
      <c r="BK47" s="6">
        <v>0</v>
      </c>
      <c r="BL47" s="6">
        <v>0</v>
      </c>
      <c r="BM47" s="6">
        <v>576</v>
      </c>
      <c r="BN47" s="6">
        <v>24</v>
      </c>
      <c r="BO47" s="6">
        <v>0</v>
      </c>
      <c r="BP47" s="6">
        <v>98.4</v>
      </c>
    </row>
    <row r="48" spans="1:68">
      <c r="A48" s="5">
        <v>42048</v>
      </c>
      <c r="B48" s="6">
        <v>2828.5</v>
      </c>
      <c r="C48" s="6">
        <v>1498.7</v>
      </c>
      <c r="D48" s="6">
        <v>5006.5</v>
      </c>
      <c r="E48" s="6"/>
      <c r="F48" s="6"/>
      <c r="G48" s="6"/>
      <c r="H48" s="6">
        <v>6.5</v>
      </c>
      <c r="I48" s="6">
        <v>3.9</v>
      </c>
      <c r="J48" s="6">
        <v>268180</v>
      </c>
      <c r="K48" s="6">
        <v>116176.9</v>
      </c>
      <c r="L48" s="6">
        <v>37033</v>
      </c>
      <c r="M48" s="6">
        <v>12.5</v>
      </c>
      <c r="N48" s="6">
        <v>20.3</v>
      </c>
      <c r="O48" s="7">
        <v>13894.5</v>
      </c>
      <c r="P48" s="7">
        <v>6451.6</v>
      </c>
      <c r="Q48" s="6">
        <v>172230.39999999999</v>
      </c>
      <c r="R48" s="6">
        <v>138377.1</v>
      </c>
      <c r="S48" s="6">
        <v>87722.9</v>
      </c>
      <c r="T48" s="6">
        <v>74408.800000000003</v>
      </c>
      <c r="U48" s="6">
        <v>94966.1</v>
      </c>
      <c r="V48" s="6">
        <v>64403.3</v>
      </c>
      <c r="W48" s="6">
        <v>10500.5</v>
      </c>
      <c r="X48" s="6">
        <v>7757.6</v>
      </c>
      <c r="Y48" s="6">
        <v>859081.5</v>
      </c>
      <c r="Z48" s="6">
        <v>447281.9</v>
      </c>
      <c r="AA48" s="6">
        <v>1433824.7</v>
      </c>
      <c r="AB48" s="6">
        <v>141554.4</v>
      </c>
      <c r="AC48" s="6">
        <v>307.8</v>
      </c>
      <c r="AD48" s="6">
        <v>17309</v>
      </c>
      <c r="AE48" s="6">
        <v>231080.6</v>
      </c>
      <c r="AF48" s="6">
        <v>124829.5</v>
      </c>
      <c r="AG48" s="6">
        <v>1445457.3</v>
      </c>
      <c r="AH48" s="6">
        <v>141808.6</v>
      </c>
      <c r="AI48" s="6">
        <v>1047.5</v>
      </c>
      <c r="AJ48" s="6">
        <v>2514</v>
      </c>
      <c r="AK48" s="32">
        <v>13989.6</v>
      </c>
      <c r="AL48" s="32">
        <v>10562.7</v>
      </c>
      <c r="AM48" s="54">
        <v>53694.400000000001</v>
      </c>
      <c r="AN48" s="54">
        <v>41977.1</v>
      </c>
      <c r="AO48" s="6">
        <v>17009</v>
      </c>
      <c r="AP48" s="6">
        <v>13809.4</v>
      </c>
      <c r="AQ48" s="6">
        <v>25476.2</v>
      </c>
      <c r="AR48" s="6">
        <v>10087.700000000001</v>
      </c>
      <c r="AS48" s="6">
        <v>8.6999999999999993</v>
      </c>
      <c r="AT48" s="6">
        <v>13.6</v>
      </c>
      <c r="AU48" s="7"/>
      <c r="AV48" s="7"/>
      <c r="AW48" s="6">
        <v>71263.600000000006</v>
      </c>
      <c r="AX48" s="6">
        <v>33820.5</v>
      </c>
      <c r="AY48" s="6">
        <v>67083.399999999994</v>
      </c>
      <c r="AZ48" s="6">
        <v>30124.799999999999</v>
      </c>
      <c r="BA48" s="6">
        <v>10897.6</v>
      </c>
      <c r="BB48" s="6">
        <v>2.0499999999999998</v>
      </c>
      <c r="BC48" s="6">
        <v>1.03</v>
      </c>
      <c r="BD48" s="6">
        <v>0.36</v>
      </c>
      <c r="BE48" s="6">
        <v>0.06</v>
      </c>
      <c r="BF48" s="6">
        <v>20.922000000000001</v>
      </c>
      <c r="BG48" s="6">
        <v>13.875999999999999</v>
      </c>
      <c r="BH48" s="6">
        <v>144.19999999999999</v>
      </c>
      <c r="BI48" s="6">
        <v>643.29999999999995</v>
      </c>
      <c r="BJ48" s="6">
        <v>0.7</v>
      </c>
      <c r="BK48" s="6">
        <v>0</v>
      </c>
      <c r="BL48" s="6">
        <v>0</v>
      </c>
      <c r="BM48" s="6">
        <v>742</v>
      </c>
      <c r="BN48" s="6">
        <v>24</v>
      </c>
      <c r="BO48" s="6">
        <v>0</v>
      </c>
      <c r="BP48" s="6">
        <v>98.4</v>
      </c>
    </row>
    <row r="49" spans="1:68">
      <c r="A49" s="5">
        <v>42049</v>
      </c>
      <c r="B49" s="6">
        <v>2828.5</v>
      </c>
      <c r="C49" s="6">
        <v>1498.7</v>
      </c>
      <c r="D49" s="6">
        <v>5006.5</v>
      </c>
      <c r="E49" s="6"/>
      <c r="F49" s="6"/>
      <c r="G49" s="6"/>
      <c r="H49" s="6">
        <v>6.5</v>
      </c>
      <c r="I49" s="6">
        <v>3.9</v>
      </c>
      <c r="J49" s="6">
        <v>268414</v>
      </c>
      <c r="K49" s="6">
        <v>116280</v>
      </c>
      <c r="L49" s="6">
        <v>37057</v>
      </c>
      <c r="M49" s="6">
        <v>12.5</v>
      </c>
      <c r="N49" s="6">
        <v>20.3</v>
      </c>
      <c r="O49" s="7">
        <v>13894.5</v>
      </c>
      <c r="P49" s="7">
        <v>6451.6</v>
      </c>
      <c r="Q49" s="6">
        <v>172262.5</v>
      </c>
      <c r="R49" s="6">
        <v>138402.9</v>
      </c>
      <c r="S49" s="6">
        <v>87742.7</v>
      </c>
      <c r="T49" s="6">
        <v>74424.3</v>
      </c>
      <c r="U49" s="6">
        <v>94986.2</v>
      </c>
      <c r="V49" s="6">
        <v>64417</v>
      </c>
      <c r="W49" s="6">
        <v>10506.7</v>
      </c>
      <c r="X49" s="6">
        <v>7762.1</v>
      </c>
      <c r="Y49" s="6">
        <v>859277</v>
      </c>
      <c r="Z49" s="6">
        <v>447400</v>
      </c>
      <c r="AA49" s="6">
        <v>1434021.2</v>
      </c>
      <c r="AB49" s="6">
        <v>141578.4</v>
      </c>
      <c r="AC49" s="6">
        <v>307.8</v>
      </c>
      <c r="AD49" s="6">
        <v>17309</v>
      </c>
      <c r="AE49" s="6">
        <v>231381.3</v>
      </c>
      <c r="AF49" s="6">
        <v>124974.2</v>
      </c>
      <c r="AG49" s="6">
        <v>1445760.3</v>
      </c>
      <c r="AH49" s="6">
        <v>141832.6</v>
      </c>
      <c r="AI49" s="6">
        <v>1047.5</v>
      </c>
      <c r="AJ49" s="6">
        <v>2514</v>
      </c>
      <c r="AK49" s="32">
        <v>13989.6</v>
      </c>
      <c r="AL49" s="32">
        <v>10562.7</v>
      </c>
      <c r="AM49" s="54">
        <v>53706</v>
      </c>
      <c r="AN49" s="54">
        <v>41985.4</v>
      </c>
      <c r="AO49" s="6">
        <v>17027.099999999999</v>
      </c>
      <c r="AP49" s="6">
        <v>13824.2</v>
      </c>
      <c r="AQ49" s="6">
        <v>25493.4</v>
      </c>
      <c r="AR49" s="6">
        <v>10094.6</v>
      </c>
      <c r="AS49" s="6">
        <v>8.6999999999999993</v>
      </c>
      <c r="AT49" s="6">
        <v>13.6</v>
      </c>
      <c r="AU49" s="7"/>
      <c r="AV49" s="7"/>
      <c r="AW49" s="6">
        <v>71398.100000000006</v>
      </c>
      <c r="AX49" s="6">
        <v>33883.800000000003</v>
      </c>
      <c r="AY49" s="6">
        <v>67210.100000000006</v>
      </c>
      <c r="AZ49" s="6">
        <v>30181.8</v>
      </c>
      <c r="BA49" s="6">
        <v>10921.6</v>
      </c>
      <c r="BB49" s="6">
        <v>2.0499999999999998</v>
      </c>
      <c r="BC49" s="6">
        <v>1.03</v>
      </c>
      <c r="BD49" s="6">
        <v>0.36</v>
      </c>
      <c r="BE49" s="6">
        <v>0.06</v>
      </c>
      <c r="BF49" s="6">
        <v>20.922000000000001</v>
      </c>
      <c r="BG49" s="6">
        <v>13.875999999999999</v>
      </c>
      <c r="BH49" s="6">
        <v>144.19999999999999</v>
      </c>
      <c r="BI49" s="6">
        <v>643.79999999999995</v>
      </c>
      <c r="BJ49" s="6">
        <v>0.7</v>
      </c>
      <c r="BK49" s="6">
        <v>0</v>
      </c>
      <c r="BL49" s="6">
        <v>0</v>
      </c>
      <c r="BM49" s="6">
        <v>693</v>
      </c>
      <c r="BN49" s="6">
        <v>23.3</v>
      </c>
      <c r="BO49" s="6">
        <v>0</v>
      </c>
      <c r="BP49" s="6">
        <v>94.7</v>
      </c>
    </row>
    <row r="50" spans="1:68">
      <c r="A50" s="5">
        <v>42050</v>
      </c>
      <c r="B50" s="6">
        <v>2828.5</v>
      </c>
      <c r="C50" s="6">
        <v>1498.7</v>
      </c>
      <c r="D50" s="6">
        <v>5006.5</v>
      </c>
      <c r="E50" s="6"/>
      <c r="F50" s="6"/>
      <c r="G50" s="6"/>
      <c r="H50" s="6">
        <v>6.5</v>
      </c>
      <c r="I50" s="6">
        <v>3.9</v>
      </c>
      <c r="J50" s="6">
        <v>268650.3</v>
      </c>
      <c r="K50" s="6">
        <v>116383.9</v>
      </c>
      <c r="L50" s="6">
        <v>37081</v>
      </c>
      <c r="M50" s="6">
        <v>12.5</v>
      </c>
      <c r="N50" s="6">
        <v>20.3</v>
      </c>
      <c r="O50" s="7">
        <v>13894.5</v>
      </c>
      <c r="P50" s="7">
        <v>6451.6</v>
      </c>
      <c r="Q50" s="6">
        <v>172295</v>
      </c>
      <c r="R50" s="6">
        <v>138429</v>
      </c>
      <c r="S50" s="6">
        <v>87764.3</v>
      </c>
      <c r="T50" s="6">
        <v>74441</v>
      </c>
      <c r="U50" s="6">
        <v>95006.3</v>
      </c>
      <c r="V50" s="6">
        <v>64430.8</v>
      </c>
      <c r="W50" s="6">
        <v>10512.9</v>
      </c>
      <c r="X50" s="6">
        <v>7766.7</v>
      </c>
      <c r="Y50" s="6">
        <v>859473.3</v>
      </c>
      <c r="Z50" s="6">
        <v>447508</v>
      </c>
      <c r="AA50" s="6">
        <v>1434218.8</v>
      </c>
      <c r="AB50" s="6">
        <v>141602.4</v>
      </c>
      <c r="AC50" s="6">
        <v>307.8</v>
      </c>
      <c r="AD50" s="6">
        <v>17309</v>
      </c>
      <c r="AE50" s="6">
        <v>231691.6</v>
      </c>
      <c r="AF50" s="6">
        <v>125134</v>
      </c>
      <c r="AG50" s="6">
        <v>1446072.7</v>
      </c>
      <c r="AH50" s="6">
        <v>141856.6</v>
      </c>
      <c r="AI50" s="6">
        <v>1047.5</v>
      </c>
      <c r="AJ50" s="6">
        <v>2514</v>
      </c>
      <c r="AK50" s="32">
        <v>13989.6</v>
      </c>
      <c r="AL50" s="32">
        <v>10562.7</v>
      </c>
      <c r="AM50" s="54">
        <v>53717.8</v>
      </c>
      <c r="AN50" s="54">
        <v>41994</v>
      </c>
      <c r="AO50" s="6">
        <v>17045.3</v>
      </c>
      <c r="AP50" s="6">
        <v>13839.1</v>
      </c>
      <c r="AQ50" s="6">
        <v>25514.400000000001</v>
      </c>
      <c r="AR50" s="6">
        <v>10103.1</v>
      </c>
      <c r="AS50" s="6">
        <v>8.6999999999999993</v>
      </c>
      <c r="AT50" s="6">
        <v>13.6</v>
      </c>
      <c r="AU50" s="7"/>
      <c r="AV50" s="7"/>
      <c r="AW50" s="6">
        <v>71532.7</v>
      </c>
      <c r="AX50" s="6">
        <v>33947.4</v>
      </c>
      <c r="AY50" s="6">
        <v>67337.2</v>
      </c>
      <c r="AZ50" s="6">
        <v>30239.1</v>
      </c>
      <c r="BA50" s="6">
        <v>10945.6</v>
      </c>
      <c r="BB50" s="6">
        <v>2.0499999999999998</v>
      </c>
      <c r="BC50" s="6">
        <v>1.03</v>
      </c>
      <c r="BD50" s="6">
        <v>0.36</v>
      </c>
      <c r="BE50" s="6">
        <v>0.06</v>
      </c>
      <c r="BF50" s="6">
        <v>20.922000000000001</v>
      </c>
      <c r="BG50" s="6">
        <v>13.875999999999999</v>
      </c>
      <c r="BH50" s="6">
        <v>144.19999999999999</v>
      </c>
      <c r="BI50" s="6">
        <v>644.20000000000005</v>
      </c>
      <c r="BJ50" s="6">
        <v>0.7</v>
      </c>
      <c r="BK50" s="6">
        <v>0</v>
      </c>
      <c r="BL50" s="6">
        <v>0</v>
      </c>
      <c r="BM50" s="6">
        <v>732</v>
      </c>
      <c r="BN50" s="6">
        <v>23.8</v>
      </c>
      <c r="BO50" s="6">
        <v>0</v>
      </c>
      <c r="BP50" s="6">
        <v>97.58</v>
      </c>
    </row>
    <row r="51" spans="1:68">
      <c r="A51" s="5">
        <v>42051</v>
      </c>
      <c r="B51" s="6">
        <v>2828.5</v>
      </c>
      <c r="C51" s="6">
        <v>1498.7</v>
      </c>
      <c r="D51" s="6">
        <v>5006.5</v>
      </c>
      <c r="E51" s="6"/>
      <c r="F51" s="6"/>
      <c r="G51" s="6"/>
      <c r="H51" s="6">
        <v>6.5</v>
      </c>
      <c r="I51" s="6">
        <v>3.9</v>
      </c>
      <c r="J51" s="6">
        <v>268886</v>
      </c>
      <c r="K51" s="6">
        <v>116487.5</v>
      </c>
      <c r="L51" s="6">
        <v>37105</v>
      </c>
      <c r="M51" s="6">
        <v>12.5</v>
      </c>
      <c r="N51" s="6">
        <v>20.3</v>
      </c>
      <c r="O51" s="7">
        <v>13894.5</v>
      </c>
      <c r="P51" s="7">
        <v>6451.6</v>
      </c>
      <c r="Q51" s="6">
        <v>172327</v>
      </c>
      <c r="R51" s="6">
        <v>138454.79999999999</v>
      </c>
      <c r="S51" s="6">
        <v>87785.8</v>
      </c>
      <c r="T51" s="6">
        <v>74457.899999999994</v>
      </c>
      <c r="U51" s="6">
        <v>95027.199999999997</v>
      </c>
      <c r="V51" s="6">
        <v>64444.800000000003</v>
      </c>
      <c r="W51" s="6">
        <v>10518.9</v>
      </c>
      <c r="X51" s="6">
        <v>7771.2</v>
      </c>
      <c r="Y51" s="6">
        <v>859668</v>
      </c>
      <c r="Z51" s="6">
        <v>447615.3</v>
      </c>
      <c r="AA51" s="6">
        <v>1434415</v>
      </c>
      <c r="AB51" s="6">
        <v>141626.4</v>
      </c>
      <c r="AC51" s="6">
        <v>307.8</v>
      </c>
      <c r="AD51" s="6">
        <v>17309</v>
      </c>
      <c r="AE51" s="6">
        <v>232001.5</v>
      </c>
      <c r="AF51" s="6">
        <v>125293.4</v>
      </c>
      <c r="AG51" s="6">
        <v>1446385</v>
      </c>
      <c r="AH51" s="6">
        <v>141880.6</v>
      </c>
      <c r="AI51" s="6">
        <v>1047.5</v>
      </c>
      <c r="AJ51" s="6">
        <v>2514</v>
      </c>
      <c r="AK51" s="32">
        <v>13989.6</v>
      </c>
      <c r="AL51" s="32">
        <v>10562.7</v>
      </c>
      <c r="AM51" s="54">
        <v>53729.2</v>
      </c>
      <c r="AN51" s="54">
        <v>42002.2</v>
      </c>
      <c r="AO51" s="6">
        <v>17063.2</v>
      </c>
      <c r="AP51" s="6">
        <v>13853.9</v>
      </c>
      <c r="AQ51" s="6">
        <v>25535.9</v>
      </c>
      <c r="AR51" s="6">
        <v>10111.6</v>
      </c>
      <c r="AS51" s="6">
        <v>8.6999999999999993</v>
      </c>
      <c r="AT51" s="6">
        <v>13.6</v>
      </c>
      <c r="AU51" s="7"/>
      <c r="AV51" s="7"/>
      <c r="AW51" s="6">
        <v>71666.600000000006</v>
      </c>
      <c r="AX51" s="6">
        <v>34010.800000000003</v>
      </c>
      <c r="AY51" s="6">
        <v>67465.100000000006</v>
      </c>
      <c r="AZ51" s="6">
        <v>30296.7</v>
      </c>
      <c r="BA51" s="6">
        <v>10969.6</v>
      </c>
      <c r="BB51" s="6">
        <v>2.0499999999999998</v>
      </c>
      <c r="BC51" s="6">
        <v>1.03</v>
      </c>
      <c r="BD51" s="6">
        <v>0.36</v>
      </c>
      <c r="BE51" s="6">
        <v>0.06</v>
      </c>
      <c r="BF51" s="6">
        <v>20.922000000000001</v>
      </c>
      <c r="BG51" s="6">
        <v>13.875999999999999</v>
      </c>
      <c r="BH51" s="6">
        <v>144.19999999999999</v>
      </c>
      <c r="BI51" s="6">
        <v>644.70000000000005</v>
      </c>
      <c r="BJ51" s="6">
        <v>0.7</v>
      </c>
      <c r="BK51" s="6">
        <v>0</v>
      </c>
      <c r="BL51" s="6">
        <v>0</v>
      </c>
      <c r="BM51" s="6">
        <v>744</v>
      </c>
      <c r="BN51" s="6">
        <v>24</v>
      </c>
      <c r="BO51" s="6">
        <v>0</v>
      </c>
      <c r="BP51" s="6">
        <v>98.4</v>
      </c>
    </row>
    <row r="52" spans="1:68">
      <c r="A52" s="5">
        <v>42052</v>
      </c>
      <c r="B52" s="6">
        <v>2828.8</v>
      </c>
      <c r="C52" s="6">
        <v>1498.877</v>
      </c>
      <c r="D52" s="6">
        <v>5007</v>
      </c>
      <c r="E52" s="6"/>
      <c r="F52" s="6"/>
      <c r="G52" s="6"/>
      <c r="H52" s="6">
        <v>6.5</v>
      </c>
      <c r="I52" s="6">
        <v>3.9</v>
      </c>
      <c r="J52" s="6">
        <v>269123.3</v>
      </c>
      <c r="K52" s="6">
        <v>116591.7</v>
      </c>
      <c r="L52" s="6">
        <v>37129</v>
      </c>
      <c r="M52" s="6">
        <v>12.5</v>
      </c>
      <c r="N52" s="6">
        <v>20.3</v>
      </c>
      <c r="O52" s="7">
        <v>13894.5</v>
      </c>
      <c r="P52" s="7">
        <v>6451.6</v>
      </c>
      <c r="Q52" s="6">
        <v>172362.9</v>
      </c>
      <c r="R52" s="6">
        <v>138484.20000000001</v>
      </c>
      <c r="S52" s="6">
        <v>87806</v>
      </c>
      <c r="T52" s="6">
        <v>74473.899999999994</v>
      </c>
      <c r="U52" s="6">
        <v>95048.1</v>
      </c>
      <c r="V52" s="6">
        <v>64458.9</v>
      </c>
      <c r="W52" s="6">
        <v>10525</v>
      </c>
      <c r="X52" s="6">
        <v>7775.7</v>
      </c>
      <c r="Y52" s="6">
        <v>859863.3</v>
      </c>
      <c r="Z52" s="6">
        <v>447723</v>
      </c>
      <c r="AA52" s="6">
        <v>1434613</v>
      </c>
      <c r="AB52" s="6">
        <v>141650.4</v>
      </c>
      <c r="AC52" s="6">
        <v>307.8</v>
      </c>
      <c r="AD52" s="6">
        <v>17309</v>
      </c>
      <c r="AE52" s="6">
        <v>232306</v>
      </c>
      <c r="AF52" s="6">
        <v>125449.7</v>
      </c>
      <c r="AG52" s="6">
        <v>1446691</v>
      </c>
      <c r="AH52" s="6">
        <v>141904.6</v>
      </c>
      <c r="AI52" s="6">
        <v>1047.5</v>
      </c>
      <c r="AJ52" s="6">
        <v>2514</v>
      </c>
      <c r="AK52" s="32">
        <v>13989.6</v>
      </c>
      <c r="AL52" s="32">
        <v>10562.7</v>
      </c>
      <c r="AM52" s="54">
        <v>53740.800000000003</v>
      </c>
      <c r="AN52" s="54">
        <v>42010.5</v>
      </c>
      <c r="AO52" s="6">
        <v>17076.8</v>
      </c>
      <c r="AP52" s="6">
        <v>13865.1</v>
      </c>
      <c r="AQ52" s="6">
        <v>25550.7</v>
      </c>
      <c r="AR52" s="6">
        <v>10117.5</v>
      </c>
      <c r="AS52" s="6">
        <v>8.6999999999999993</v>
      </c>
      <c r="AT52" s="6">
        <v>13.6</v>
      </c>
      <c r="AU52" s="7"/>
      <c r="AV52" s="7"/>
      <c r="AW52" s="6">
        <v>71802</v>
      </c>
      <c r="AX52" s="6">
        <v>34075</v>
      </c>
      <c r="AY52" s="6">
        <v>67593.8</v>
      </c>
      <c r="AZ52" s="6">
        <v>30354.400000000001</v>
      </c>
      <c r="BA52" s="6">
        <v>10993.6</v>
      </c>
      <c r="BB52" s="6">
        <v>2.0499999999999998</v>
      </c>
      <c r="BC52" s="6">
        <v>1.03</v>
      </c>
      <c r="BD52" s="6">
        <v>0.36</v>
      </c>
      <c r="BE52" s="6">
        <v>0.06</v>
      </c>
      <c r="BF52" s="6">
        <v>20.956</v>
      </c>
      <c r="BG52" s="6">
        <v>13.898</v>
      </c>
      <c r="BH52" s="6">
        <v>144.6</v>
      </c>
      <c r="BI52" s="6">
        <v>645.29999999999995</v>
      </c>
      <c r="BJ52" s="6">
        <v>0.7</v>
      </c>
      <c r="BK52" s="6">
        <v>0</v>
      </c>
      <c r="BL52" s="6">
        <v>0</v>
      </c>
      <c r="BM52" s="6">
        <v>764</v>
      </c>
      <c r="BN52" s="6">
        <v>24</v>
      </c>
      <c r="BO52" s="6">
        <v>0</v>
      </c>
      <c r="BP52" s="6">
        <v>98.4</v>
      </c>
    </row>
    <row r="53" spans="1:68">
      <c r="A53" s="5">
        <v>42053</v>
      </c>
      <c r="B53" s="6">
        <v>2828.8</v>
      </c>
      <c r="C53" s="6">
        <v>1498.877</v>
      </c>
      <c r="D53" s="6">
        <v>5007</v>
      </c>
      <c r="E53" s="6"/>
      <c r="F53" s="6"/>
      <c r="G53" s="6"/>
      <c r="H53" s="6">
        <v>6.5</v>
      </c>
      <c r="I53" s="6">
        <v>3.9</v>
      </c>
      <c r="J53" s="6">
        <v>269359.2</v>
      </c>
      <c r="K53" s="6">
        <v>116695.4</v>
      </c>
      <c r="L53" s="6">
        <v>37153</v>
      </c>
      <c r="M53" s="6">
        <v>12.5</v>
      </c>
      <c r="N53" s="6">
        <v>20.3</v>
      </c>
      <c r="O53" s="7">
        <v>13894.5</v>
      </c>
      <c r="P53" s="7">
        <v>6451.6</v>
      </c>
      <c r="Q53" s="6">
        <v>172394.6</v>
      </c>
      <c r="R53" s="6">
        <v>138510</v>
      </c>
      <c r="S53" s="6">
        <v>87827.6</v>
      </c>
      <c r="T53" s="6">
        <v>74490.8</v>
      </c>
      <c r="U53" s="6">
        <v>95069.5</v>
      </c>
      <c r="V53" s="6">
        <v>64473.2</v>
      </c>
      <c r="W53" s="6">
        <v>10531.1</v>
      </c>
      <c r="X53" s="6">
        <v>7780.3</v>
      </c>
      <c r="Y53" s="6">
        <v>860057.59999999998</v>
      </c>
      <c r="Z53" s="6">
        <v>447822.1</v>
      </c>
      <c r="AA53" s="6">
        <v>1434809</v>
      </c>
      <c r="AB53" s="6">
        <v>141674.4</v>
      </c>
      <c r="AC53" s="6">
        <v>307.8</v>
      </c>
      <c r="AD53" s="6">
        <v>17309</v>
      </c>
      <c r="AE53" s="6">
        <v>232599.4</v>
      </c>
      <c r="AF53" s="6">
        <v>125609</v>
      </c>
      <c r="AG53" s="6">
        <v>1446986.5</v>
      </c>
      <c r="AH53" s="6">
        <v>141928.6</v>
      </c>
      <c r="AI53" s="6">
        <v>1047.5</v>
      </c>
      <c r="AJ53" s="6">
        <v>2514</v>
      </c>
      <c r="AK53" s="32">
        <v>13989.6</v>
      </c>
      <c r="AL53" s="32">
        <v>10562.7</v>
      </c>
      <c r="AM53" s="54">
        <v>53752.7</v>
      </c>
      <c r="AN53" s="6">
        <v>42019.199999999997</v>
      </c>
      <c r="AO53" s="6">
        <v>17095.7</v>
      </c>
      <c r="AP53" s="6">
        <v>13880.4</v>
      </c>
      <c r="AQ53" s="6">
        <v>25572.400000000001</v>
      </c>
      <c r="AR53" s="6">
        <v>10126.1</v>
      </c>
      <c r="AS53" s="6">
        <v>8.6999999999999993</v>
      </c>
      <c r="AT53" s="6">
        <v>13.6</v>
      </c>
      <c r="AU53" s="7"/>
      <c r="AV53" s="7"/>
      <c r="AW53" s="6">
        <v>71916.600000000006</v>
      </c>
      <c r="AX53" s="6">
        <v>34129.800000000003</v>
      </c>
      <c r="AY53" s="6">
        <v>67701.399999999994</v>
      </c>
      <c r="AZ53" s="6">
        <v>30403.1</v>
      </c>
      <c r="BA53" s="6">
        <v>11013.1</v>
      </c>
      <c r="BB53" s="6">
        <v>2.0499999999999998</v>
      </c>
      <c r="BC53" s="6">
        <v>1.03</v>
      </c>
      <c r="BD53" s="6">
        <v>0.36</v>
      </c>
      <c r="BE53" s="6">
        <v>0.06</v>
      </c>
      <c r="BF53" s="6">
        <v>20.956</v>
      </c>
      <c r="BG53" s="6">
        <v>13.898</v>
      </c>
      <c r="BH53" s="6">
        <v>144.6</v>
      </c>
      <c r="BI53" s="6">
        <v>645.9</v>
      </c>
      <c r="BJ53" s="6">
        <v>0.7</v>
      </c>
      <c r="BK53" s="6">
        <v>0</v>
      </c>
      <c r="BL53" s="6">
        <v>0</v>
      </c>
      <c r="BM53" s="6">
        <v>764</v>
      </c>
      <c r="BN53" s="6">
        <v>24</v>
      </c>
      <c r="BO53" s="6">
        <v>0</v>
      </c>
      <c r="BP53" s="6">
        <v>98.4</v>
      </c>
    </row>
    <row r="54" spans="1:68">
      <c r="A54" s="5">
        <v>42054</v>
      </c>
      <c r="B54" s="6">
        <v>2828.8</v>
      </c>
      <c r="C54" s="6">
        <v>1498.877</v>
      </c>
      <c r="D54" s="6">
        <v>5007</v>
      </c>
      <c r="E54" s="6"/>
      <c r="F54" s="6"/>
      <c r="G54" s="6"/>
      <c r="H54" s="6">
        <v>6.5</v>
      </c>
      <c r="I54" s="6">
        <v>3.9</v>
      </c>
      <c r="J54" s="6">
        <v>269594</v>
      </c>
      <c r="K54" s="6">
        <v>116769</v>
      </c>
      <c r="L54" s="6">
        <v>37177</v>
      </c>
      <c r="M54" s="6">
        <v>12.5</v>
      </c>
      <c r="N54" s="6">
        <v>20.3</v>
      </c>
      <c r="O54" s="7">
        <v>13894.5</v>
      </c>
      <c r="P54" s="7">
        <v>6451.6</v>
      </c>
      <c r="Q54" s="6">
        <v>172423.1</v>
      </c>
      <c r="R54" s="6">
        <v>138533.4</v>
      </c>
      <c r="S54" s="6">
        <v>87848.9</v>
      </c>
      <c r="T54" s="6">
        <v>74507.3</v>
      </c>
      <c r="U54" s="6">
        <v>95090.9</v>
      </c>
      <c r="V54" s="6">
        <v>64487.7</v>
      </c>
      <c r="W54" s="6">
        <v>10537.1</v>
      </c>
      <c r="X54" s="6">
        <v>7784.8</v>
      </c>
      <c r="Y54" s="6">
        <v>860252.4</v>
      </c>
      <c r="Z54" s="6">
        <v>447923.3</v>
      </c>
      <c r="AA54" s="6">
        <v>1435005.6</v>
      </c>
      <c r="AB54" s="6">
        <v>141698.4</v>
      </c>
      <c r="AC54" s="6">
        <v>307.8</v>
      </c>
      <c r="AD54" s="6">
        <v>17309</v>
      </c>
      <c r="AE54" s="6">
        <v>232911</v>
      </c>
      <c r="AF54" s="6">
        <v>125775.4</v>
      </c>
      <c r="AG54" s="6">
        <v>1447300</v>
      </c>
      <c r="AH54" s="6">
        <v>141952.6</v>
      </c>
      <c r="AI54" s="6">
        <v>1047.5</v>
      </c>
      <c r="AJ54" s="6">
        <v>2514</v>
      </c>
      <c r="AK54" s="32">
        <v>13989.6</v>
      </c>
      <c r="AL54" s="32">
        <v>10562.7</v>
      </c>
      <c r="AM54" s="54">
        <v>53765.4</v>
      </c>
      <c r="AN54" s="54">
        <v>42028.3</v>
      </c>
      <c r="AO54" s="6">
        <v>17116.099999999999</v>
      </c>
      <c r="AP54" s="6">
        <v>13897.1</v>
      </c>
      <c r="AQ54" s="6">
        <v>25594.2</v>
      </c>
      <c r="AR54" s="6">
        <v>10134.9</v>
      </c>
      <c r="AS54" s="6">
        <v>8.6999999999999993</v>
      </c>
      <c r="AT54" s="6">
        <v>13.6</v>
      </c>
      <c r="AU54" s="7"/>
      <c r="AV54" s="7"/>
      <c r="AW54" s="6">
        <v>72051.8</v>
      </c>
      <c r="AX54" s="6">
        <v>34194.199999999997</v>
      </c>
      <c r="AY54" s="6">
        <v>67829.600000000006</v>
      </c>
      <c r="AZ54" s="6">
        <v>30460.6</v>
      </c>
      <c r="BA54" s="6">
        <v>11037.1</v>
      </c>
      <c r="BB54" s="6">
        <v>2.0499999999999998</v>
      </c>
      <c r="BC54" s="6">
        <v>1.03</v>
      </c>
      <c r="BD54" s="6">
        <v>0.36</v>
      </c>
      <c r="BE54" s="6">
        <v>0.06</v>
      </c>
      <c r="BF54" s="6">
        <v>20.956</v>
      </c>
      <c r="BG54" s="6">
        <v>13.898</v>
      </c>
      <c r="BH54" s="6">
        <v>144.6</v>
      </c>
      <c r="BI54" s="6">
        <v>646.6</v>
      </c>
      <c r="BJ54" s="6">
        <v>0.7</v>
      </c>
      <c r="BK54" s="6">
        <v>0</v>
      </c>
      <c r="BL54" s="6">
        <v>0</v>
      </c>
      <c r="BM54" s="6">
        <v>764</v>
      </c>
      <c r="BN54" s="6">
        <v>24</v>
      </c>
      <c r="BO54" s="6">
        <v>0</v>
      </c>
      <c r="BP54" s="6">
        <v>98.4</v>
      </c>
    </row>
    <row r="55" spans="1:68">
      <c r="A55" s="5">
        <v>42055</v>
      </c>
      <c r="B55" s="6">
        <v>2828.8</v>
      </c>
      <c r="C55" s="6">
        <v>1498.877</v>
      </c>
      <c r="D55" s="6">
        <v>5007</v>
      </c>
      <c r="E55" s="6"/>
      <c r="F55" s="6"/>
      <c r="G55" s="6"/>
      <c r="H55" s="6">
        <v>6.5</v>
      </c>
      <c r="I55" s="6">
        <v>3.9</v>
      </c>
      <c r="J55" s="6">
        <v>269827.59999999998</v>
      </c>
      <c r="K55" s="6">
        <v>116901.9</v>
      </c>
      <c r="L55" s="6">
        <v>37201</v>
      </c>
      <c r="M55" s="6">
        <v>12.5</v>
      </c>
      <c r="N55" s="6">
        <v>20.3</v>
      </c>
      <c r="O55" s="7">
        <v>13894.5</v>
      </c>
      <c r="P55" s="7">
        <v>6451.6</v>
      </c>
      <c r="Q55" s="6">
        <v>172454.7</v>
      </c>
      <c r="R55" s="6">
        <v>138559.1</v>
      </c>
      <c r="S55" s="6">
        <v>87869.7</v>
      </c>
      <c r="T55" s="6">
        <v>74523.399999999994</v>
      </c>
      <c r="U55" s="6">
        <v>95112.4</v>
      </c>
      <c r="V55" s="6">
        <v>64502.400000000001</v>
      </c>
      <c r="W55" s="6">
        <v>10543.1</v>
      </c>
      <c r="X55" s="6">
        <v>7789.3</v>
      </c>
      <c r="Y55" s="6">
        <v>860448.9</v>
      </c>
      <c r="Z55" s="6">
        <v>448018.4</v>
      </c>
      <c r="AA55" s="6">
        <v>1435206.2</v>
      </c>
      <c r="AB55" s="6">
        <v>141722.4</v>
      </c>
      <c r="AC55" s="6">
        <v>307.8</v>
      </c>
      <c r="AD55" s="6">
        <v>17309</v>
      </c>
      <c r="AE55" s="6">
        <v>233219.9</v>
      </c>
      <c r="AF55" s="6">
        <v>125947.4</v>
      </c>
      <c r="AG55" s="6">
        <v>1447614</v>
      </c>
      <c r="AH55" s="6">
        <v>141976.6</v>
      </c>
      <c r="AI55" s="6">
        <v>1047.5</v>
      </c>
      <c r="AJ55" s="6">
        <v>2514</v>
      </c>
      <c r="AK55" s="32">
        <v>13989.6</v>
      </c>
      <c r="AL55" s="32">
        <v>10562.7</v>
      </c>
      <c r="AM55" s="54">
        <v>53777.599999999999</v>
      </c>
      <c r="AN55" s="54">
        <v>42037.2</v>
      </c>
      <c r="AO55" s="6">
        <v>17134.099999999999</v>
      </c>
      <c r="AP55" s="6">
        <v>13911.9</v>
      </c>
      <c r="AQ55" s="6">
        <v>25614.799999999999</v>
      </c>
      <c r="AR55" s="6">
        <v>10143</v>
      </c>
      <c r="AS55" s="6">
        <v>8.6999999999999993</v>
      </c>
      <c r="AT55" s="6">
        <v>13.6</v>
      </c>
      <c r="AU55" s="7"/>
      <c r="AV55" s="7"/>
      <c r="AW55" s="6">
        <v>72189.100000000006</v>
      </c>
      <c r="AX55" s="6">
        <v>34259.300000000003</v>
      </c>
      <c r="AY55" s="6">
        <v>67957.899999999994</v>
      </c>
      <c r="AZ55" s="6">
        <v>30518.2</v>
      </c>
      <c r="BA55" s="6">
        <v>11061.1</v>
      </c>
      <c r="BB55" s="6">
        <v>2.06</v>
      </c>
      <c r="BC55" s="6">
        <v>1.03</v>
      </c>
      <c r="BD55" s="6">
        <v>0.36</v>
      </c>
      <c r="BE55" s="6">
        <v>0.06</v>
      </c>
      <c r="BF55" s="6">
        <v>20.956</v>
      </c>
      <c r="BG55" s="6">
        <v>13.898</v>
      </c>
      <c r="BH55" s="6">
        <v>144.6</v>
      </c>
      <c r="BI55" s="6">
        <v>647.29999999999995</v>
      </c>
      <c r="BJ55" s="6">
        <v>0.7</v>
      </c>
      <c r="BK55" s="6">
        <v>0</v>
      </c>
      <c r="BL55" s="6">
        <v>0</v>
      </c>
      <c r="BM55" s="6">
        <v>761</v>
      </c>
      <c r="BN55" s="6">
        <v>24</v>
      </c>
      <c r="BO55" s="6">
        <v>0</v>
      </c>
      <c r="BP55" s="6">
        <v>98.6</v>
      </c>
    </row>
    <row r="56" spans="1:68">
      <c r="A56" s="5">
        <v>42056</v>
      </c>
      <c r="B56" s="6">
        <v>2828.8</v>
      </c>
      <c r="C56" s="6">
        <v>1498.877</v>
      </c>
      <c r="D56" s="6">
        <v>5007</v>
      </c>
      <c r="E56" s="6"/>
      <c r="F56" s="6"/>
      <c r="G56" s="6"/>
      <c r="H56" s="6">
        <v>6.5</v>
      </c>
      <c r="I56" s="6">
        <v>3.9</v>
      </c>
      <c r="J56" s="6">
        <v>270057.8</v>
      </c>
      <c r="K56" s="6">
        <v>117003.3</v>
      </c>
      <c r="L56" s="6">
        <v>37225</v>
      </c>
      <c r="M56" s="6">
        <v>12.5</v>
      </c>
      <c r="N56" s="6">
        <v>20.3</v>
      </c>
      <c r="O56" s="7">
        <v>13894.5</v>
      </c>
      <c r="P56" s="7">
        <v>6451.6</v>
      </c>
      <c r="Q56" s="6">
        <v>172485.8</v>
      </c>
      <c r="R56" s="6">
        <v>138584.4</v>
      </c>
      <c r="S56" s="6">
        <v>87889.9</v>
      </c>
      <c r="T56" s="6">
        <v>74539.100000000006</v>
      </c>
      <c r="U56" s="6">
        <v>95132.4</v>
      </c>
      <c r="V56" s="6">
        <v>64516.2</v>
      </c>
      <c r="W56" s="6">
        <v>10549</v>
      </c>
      <c r="X56" s="6">
        <v>7793.8</v>
      </c>
      <c r="Y56" s="6">
        <v>860642.2</v>
      </c>
      <c r="Z56" s="6">
        <v>448111.2</v>
      </c>
      <c r="AA56" s="6">
        <v>1435294.9</v>
      </c>
      <c r="AB56" s="6">
        <v>141746.4</v>
      </c>
      <c r="AC56" s="6">
        <v>307.8</v>
      </c>
      <c r="AD56" s="6">
        <v>17309</v>
      </c>
      <c r="AE56" s="6">
        <v>233520.7</v>
      </c>
      <c r="AF56" s="6">
        <v>126115.2</v>
      </c>
      <c r="AG56" s="6">
        <v>1447913.9</v>
      </c>
      <c r="AH56" s="6">
        <v>142000.6</v>
      </c>
      <c r="AI56" s="6">
        <v>1047.5</v>
      </c>
      <c r="AJ56" s="6">
        <v>2514</v>
      </c>
      <c r="AK56" s="32">
        <v>13989.6</v>
      </c>
      <c r="AL56" s="32">
        <v>10562.7</v>
      </c>
      <c r="AM56" s="54">
        <v>53789.3</v>
      </c>
      <c r="AN56" s="54">
        <v>42045.599999999999</v>
      </c>
      <c r="AO56" s="6">
        <v>17151.599999999999</v>
      </c>
      <c r="AP56" s="6">
        <v>13926.3</v>
      </c>
      <c r="AQ56" s="6">
        <v>25634.9</v>
      </c>
      <c r="AR56" s="6">
        <v>10150.9</v>
      </c>
      <c r="AS56" s="6">
        <v>8.6999999999999993</v>
      </c>
      <c r="AT56" s="6">
        <v>13.6</v>
      </c>
      <c r="AU56" s="7"/>
      <c r="AV56" s="7"/>
      <c r="AW56" s="6">
        <v>72322.3</v>
      </c>
      <c r="AX56" s="6">
        <v>34322.300000000003</v>
      </c>
      <c r="AY56" s="6">
        <v>68085.2</v>
      </c>
      <c r="AZ56" s="6">
        <v>30575.3</v>
      </c>
      <c r="BA56" s="6">
        <v>11085.1</v>
      </c>
      <c r="BB56" s="6">
        <v>2.06</v>
      </c>
      <c r="BC56" s="6">
        <v>1.03</v>
      </c>
      <c r="BD56" s="6">
        <v>0.36</v>
      </c>
      <c r="BE56" s="6">
        <v>0.06</v>
      </c>
      <c r="BF56" s="6">
        <v>20.956</v>
      </c>
      <c r="BG56" s="6">
        <v>13.898</v>
      </c>
      <c r="BH56" s="6">
        <v>144.6</v>
      </c>
      <c r="BI56" s="6">
        <v>647.9</v>
      </c>
      <c r="BJ56" s="6">
        <v>0.7</v>
      </c>
      <c r="BK56" s="6">
        <v>0</v>
      </c>
      <c r="BL56" s="6">
        <v>0</v>
      </c>
      <c r="BM56" s="6">
        <v>734</v>
      </c>
      <c r="BN56" s="6">
        <v>24</v>
      </c>
      <c r="BO56" s="6">
        <v>0</v>
      </c>
      <c r="BP56" s="6">
        <v>98.6</v>
      </c>
    </row>
    <row r="57" spans="1:68">
      <c r="A57" s="5">
        <v>42057</v>
      </c>
      <c r="B57" s="6">
        <v>2828.8</v>
      </c>
      <c r="C57" s="6">
        <v>1498.877</v>
      </c>
      <c r="D57" s="6">
        <v>5007</v>
      </c>
      <c r="E57" s="6"/>
      <c r="F57" s="6"/>
      <c r="G57" s="6"/>
      <c r="H57" s="6">
        <v>6.5</v>
      </c>
      <c r="I57" s="6">
        <v>3.9</v>
      </c>
      <c r="J57" s="6">
        <v>270281.2</v>
      </c>
      <c r="K57" s="6">
        <v>117103.1</v>
      </c>
      <c r="L57" s="6">
        <v>37249</v>
      </c>
      <c r="M57" s="6">
        <v>12.5</v>
      </c>
      <c r="N57" s="6">
        <v>20.3</v>
      </c>
      <c r="O57" s="7">
        <v>13894.5</v>
      </c>
      <c r="P57" s="7">
        <v>6451.6</v>
      </c>
      <c r="Q57" s="6">
        <v>172517.2</v>
      </c>
      <c r="R57" s="6">
        <v>138610</v>
      </c>
      <c r="S57" s="6">
        <v>87909.2</v>
      </c>
      <c r="T57" s="6">
        <v>74553.899999999994</v>
      </c>
      <c r="U57" s="6">
        <v>95152.8</v>
      </c>
      <c r="V57" s="6">
        <v>64530.2</v>
      </c>
      <c r="W57" s="6">
        <v>10555.1</v>
      </c>
      <c r="X57" s="6">
        <v>7798.3</v>
      </c>
      <c r="Y57" s="6">
        <v>860837.5</v>
      </c>
      <c r="Z57" s="6">
        <v>448211.1</v>
      </c>
      <c r="AA57" s="6">
        <v>1435590.4</v>
      </c>
      <c r="AB57" s="6">
        <v>141770.4</v>
      </c>
      <c r="AC57" s="6">
        <v>307.8</v>
      </c>
      <c r="AD57" s="6">
        <v>17309</v>
      </c>
      <c r="AE57" s="6">
        <v>233812.5</v>
      </c>
      <c r="AF57" s="6">
        <v>126273.9</v>
      </c>
      <c r="AG57" s="6">
        <v>1448207.9</v>
      </c>
      <c r="AH57" s="6">
        <v>142024.6</v>
      </c>
      <c r="AI57" s="6">
        <v>1047.5</v>
      </c>
      <c r="AJ57" s="6">
        <v>2514</v>
      </c>
      <c r="AK57" s="6">
        <v>13989.6</v>
      </c>
      <c r="AL57" s="6">
        <v>10562.7</v>
      </c>
      <c r="AM57" s="54">
        <v>53800.3</v>
      </c>
      <c r="AN57" s="54">
        <v>42053.5</v>
      </c>
      <c r="AO57" s="6">
        <v>17169.3</v>
      </c>
      <c r="AP57" s="6">
        <v>13940.8</v>
      </c>
      <c r="AQ57" s="6">
        <v>25654.400000000001</v>
      </c>
      <c r="AR57" s="6">
        <v>10158.799999999999</v>
      </c>
      <c r="AS57" s="6">
        <v>8.6999999999999993</v>
      </c>
      <c r="AT57" s="6">
        <v>13.6</v>
      </c>
      <c r="AU57" s="7"/>
      <c r="AV57" s="7"/>
      <c r="AW57" s="6">
        <v>72456.5</v>
      </c>
      <c r="AX57" s="6">
        <v>34385.9</v>
      </c>
      <c r="AY57" s="6">
        <v>68213.399999999994</v>
      </c>
      <c r="AZ57" s="6">
        <v>30632.9</v>
      </c>
      <c r="BA57" s="6">
        <v>11109.1</v>
      </c>
      <c r="BB57" s="6">
        <v>2.06</v>
      </c>
      <c r="BC57" s="6">
        <v>1.03</v>
      </c>
      <c r="BD57" s="6">
        <v>0.36</v>
      </c>
      <c r="BE57" s="6">
        <v>0.06</v>
      </c>
      <c r="BF57" s="6">
        <v>20.956</v>
      </c>
      <c r="BG57" s="6">
        <v>13.898</v>
      </c>
      <c r="BH57" s="6">
        <v>144.6</v>
      </c>
      <c r="BI57" s="6">
        <v>648.70000000000005</v>
      </c>
      <c r="BJ57" s="6">
        <v>0.7</v>
      </c>
      <c r="BK57" s="6">
        <v>0</v>
      </c>
      <c r="BL57" s="6">
        <v>0</v>
      </c>
      <c r="BM57" s="6">
        <v>747</v>
      </c>
      <c r="BN57" s="6">
        <v>24</v>
      </c>
      <c r="BO57" s="6">
        <v>0</v>
      </c>
      <c r="BP57" s="6">
        <v>98.6</v>
      </c>
    </row>
    <row r="58" spans="1:68">
      <c r="A58" s="5">
        <v>42058</v>
      </c>
      <c r="B58" s="6">
        <v>2828.8</v>
      </c>
      <c r="C58" s="6">
        <v>1498.877</v>
      </c>
      <c r="D58" s="6">
        <v>5007</v>
      </c>
      <c r="E58" s="6"/>
      <c r="F58" s="6"/>
      <c r="G58" s="6"/>
      <c r="H58" s="6">
        <v>6.5</v>
      </c>
      <c r="I58" s="6">
        <v>3.9</v>
      </c>
      <c r="J58" s="6">
        <v>270512.59999999998</v>
      </c>
      <c r="K58" s="6">
        <v>117205</v>
      </c>
      <c r="L58" s="6">
        <v>37273</v>
      </c>
      <c r="M58" s="6">
        <v>12.5</v>
      </c>
      <c r="N58" s="6">
        <v>20.3</v>
      </c>
      <c r="O58" s="7">
        <v>13894.5</v>
      </c>
      <c r="P58" s="7">
        <v>6451.6</v>
      </c>
      <c r="Q58" s="6">
        <v>172548.5</v>
      </c>
      <c r="R58" s="6">
        <v>138635.4</v>
      </c>
      <c r="S58" s="6">
        <v>87929.7</v>
      </c>
      <c r="T58" s="6">
        <v>74569.8</v>
      </c>
      <c r="U58" s="6">
        <v>95173.8</v>
      </c>
      <c r="V58" s="6">
        <v>64544.2</v>
      </c>
      <c r="W58" s="6">
        <v>10561</v>
      </c>
      <c r="X58" s="6">
        <v>7802.8</v>
      </c>
      <c r="Y58" s="6">
        <v>861032</v>
      </c>
      <c r="Z58" s="6">
        <v>448313.9</v>
      </c>
      <c r="AA58" s="6">
        <v>1435787.5</v>
      </c>
      <c r="AB58" s="6">
        <v>141794.4</v>
      </c>
      <c r="AC58" s="6">
        <v>307.8</v>
      </c>
      <c r="AD58" s="6">
        <v>17309</v>
      </c>
      <c r="AE58" s="6">
        <v>234105.7</v>
      </c>
      <c r="AF58" s="6">
        <v>126428.8</v>
      </c>
      <c r="AG58" s="6">
        <v>1448503.1</v>
      </c>
      <c r="AH58" s="6">
        <v>142048.6</v>
      </c>
      <c r="AI58" s="6">
        <v>1047.5</v>
      </c>
      <c r="AJ58" s="6">
        <v>2514</v>
      </c>
      <c r="AK58" s="6">
        <v>13989.6</v>
      </c>
      <c r="AL58" s="6">
        <v>10562.7</v>
      </c>
      <c r="AM58" s="54">
        <v>53811.6</v>
      </c>
      <c r="AN58" s="54">
        <v>42061.599999999999</v>
      </c>
      <c r="AO58" s="6">
        <v>17187</v>
      </c>
      <c r="AP58" s="6">
        <v>13955.4</v>
      </c>
      <c r="AQ58" s="6">
        <v>25674.799999999999</v>
      </c>
      <c r="AR58" s="6">
        <v>10166.9</v>
      </c>
      <c r="AS58" s="6">
        <v>8.6999999999999993</v>
      </c>
      <c r="AT58" s="6">
        <v>13.6</v>
      </c>
      <c r="AU58" s="7"/>
      <c r="AV58" s="7"/>
      <c r="AW58" s="6">
        <v>72580.5</v>
      </c>
      <c r="AX58" s="6">
        <v>34445</v>
      </c>
      <c r="AY58" s="6">
        <v>68329.8</v>
      </c>
      <c r="AZ58" s="6">
        <v>30685.200000000001</v>
      </c>
      <c r="BA58" s="6">
        <v>11131.1</v>
      </c>
      <c r="BB58" s="6">
        <v>2.06</v>
      </c>
      <c r="BC58" s="6">
        <v>1.03</v>
      </c>
      <c r="BD58" s="6">
        <v>0.36</v>
      </c>
      <c r="BE58" s="6">
        <v>0.06</v>
      </c>
      <c r="BF58" s="6">
        <v>20.956</v>
      </c>
      <c r="BG58" s="6">
        <v>13.898</v>
      </c>
      <c r="BH58" s="6">
        <v>144.6</v>
      </c>
      <c r="BI58" s="6">
        <v>649.4</v>
      </c>
      <c r="BJ58" s="6">
        <v>0.7</v>
      </c>
      <c r="BK58" s="6">
        <v>0</v>
      </c>
      <c r="BL58" s="6">
        <v>0</v>
      </c>
      <c r="BM58" s="6">
        <v>747</v>
      </c>
      <c r="BN58" s="6">
        <v>24</v>
      </c>
      <c r="BO58" s="6">
        <v>0</v>
      </c>
      <c r="BP58" s="6">
        <v>98.6</v>
      </c>
    </row>
    <row r="59" spans="1:68">
      <c r="A59" s="5">
        <v>42059</v>
      </c>
      <c r="B59" s="6">
        <v>2828.8</v>
      </c>
      <c r="C59" s="6">
        <v>1498.877</v>
      </c>
      <c r="D59" s="6">
        <v>5007</v>
      </c>
      <c r="E59" s="6"/>
      <c r="F59" s="6"/>
      <c r="G59" s="6"/>
      <c r="H59" s="6">
        <v>6.5</v>
      </c>
      <c r="I59" s="6">
        <v>3.9</v>
      </c>
      <c r="J59" s="6">
        <v>270745.09999999998</v>
      </c>
      <c r="K59" s="6">
        <v>117307.7</v>
      </c>
      <c r="L59" s="6">
        <v>37297</v>
      </c>
      <c r="M59" s="6">
        <v>12.5</v>
      </c>
      <c r="N59" s="6">
        <v>20.3</v>
      </c>
      <c r="O59" s="7">
        <v>13894.5</v>
      </c>
      <c r="P59" s="7">
        <v>6451.6</v>
      </c>
      <c r="Q59" s="6">
        <v>172580.2</v>
      </c>
      <c r="R59" s="6">
        <v>138661.20000000001</v>
      </c>
      <c r="S59" s="6">
        <v>87949.9</v>
      </c>
      <c r="T59" s="6">
        <v>74585.399999999994</v>
      </c>
      <c r="U59" s="6">
        <v>95194.8</v>
      </c>
      <c r="V59" s="6">
        <v>64558</v>
      </c>
      <c r="W59" s="6">
        <v>10566.8</v>
      </c>
      <c r="X59" s="6">
        <v>7807.2</v>
      </c>
      <c r="Y59" s="6">
        <v>861223.2</v>
      </c>
      <c r="Z59" s="6">
        <v>448416.9</v>
      </c>
      <c r="AA59" s="6">
        <v>1435980.7</v>
      </c>
      <c r="AB59" s="6">
        <v>141818.4</v>
      </c>
      <c r="AC59" s="6">
        <v>307.8</v>
      </c>
      <c r="AD59" s="6">
        <v>17309</v>
      </c>
      <c r="AE59" s="6">
        <v>234417</v>
      </c>
      <c r="AF59" s="6">
        <v>126589.3</v>
      </c>
      <c r="AG59" s="6">
        <v>1448816</v>
      </c>
      <c r="AH59" s="6">
        <v>142072.6</v>
      </c>
      <c r="AI59" s="6">
        <v>1047.5</v>
      </c>
      <c r="AJ59" s="6">
        <v>2514</v>
      </c>
      <c r="AK59" s="6">
        <v>13989.6</v>
      </c>
      <c r="AL59" s="6">
        <v>10562.7</v>
      </c>
      <c r="AM59" s="54">
        <v>53822</v>
      </c>
      <c r="AN59" s="54">
        <v>42069</v>
      </c>
      <c r="AO59" s="6">
        <v>17204.900000000001</v>
      </c>
      <c r="AP59" s="6">
        <v>13970.1</v>
      </c>
      <c r="AQ59" s="6">
        <v>25697.200000000001</v>
      </c>
      <c r="AR59" s="6">
        <v>10176</v>
      </c>
      <c r="AS59" s="6">
        <v>8.6999999999999993</v>
      </c>
      <c r="AT59" s="6">
        <v>13.6</v>
      </c>
      <c r="AU59" s="7"/>
      <c r="AV59" s="7"/>
      <c r="AW59" s="6">
        <v>72717</v>
      </c>
      <c r="AX59" s="6">
        <v>34509.699999999997</v>
      </c>
      <c r="AY59" s="6">
        <v>68459.5</v>
      </c>
      <c r="AZ59" s="6">
        <v>30743.3</v>
      </c>
      <c r="BA59" s="6">
        <v>11155.1</v>
      </c>
      <c r="BB59" s="6">
        <v>2.06</v>
      </c>
      <c r="BC59" s="6">
        <v>1.03</v>
      </c>
      <c r="BD59" s="6">
        <v>0.36</v>
      </c>
      <c r="BE59" s="6">
        <v>0.06</v>
      </c>
      <c r="BF59" s="6">
        <v>20.956</v>
      </c>
      <c r="BG59" s="6">
        <v>13.898</v>
      </c>
      <c r="BH59" s="6">
        <v>144.6</v>
      </c>
      <c r="BI59" s="6">
        <v>650.1</v>
      </c>
      <c r="BJ59" s="6">
        <v>0.7</v>
      </c>
      <c r="BK59" s="6">
        <v>0</v>
      </c>
      <c r="BL59" s="6">
        <v>0</v>
      </c>
      <c r="BM59" s="6">
        <v>695</v>
      </c>
      <c r="BN59" s="6">
        <v>24</v>
      </c>
      <c r="BO59" s="6">
        <v>0</v>
      </c>
      <c r="BP59" s="6">
        <v>104.1</v>
      </c>
    </row>
    <row r="60" spans="1:68">
      <c r="A60" s="5">
        <v>42060</v>
      </c>
      <c r="B60" s="6">
        <v>2828.8</v>
      </c>
      <c r="C60" s="6">
        <v>1498.877</v>
      </c>
      <c r="D60" s="6">
        <v>5007</v>
      </c>
      <c r="E60" s="6"/>
      <c r="F60" s="6"/>
      <c r="G60" s="6"/>
      <c r="H60" s="6">
        <v>6.5</v>
      </c>
      <c r="I60" s="6">
        <v>3.9</v>
      </c>
      <c r="J60" s="6">
        <v>270971.90000000002</v>
      </c>
      <c r="K60" s="6">
        <v>117408.1</v>
      </c>
      <c r="L60" s="6">
        <v>37321</v>
      </c>
      <c r="M60" s="6">
        <v>12.5</v>
      </c>
      <c r="N60" s="6">
        <v>20.3</v>
      </c>
      <c r="O60" s="7">
        <v>13894.5</v>
      </c>
      <c r="P60" s="7">
        <v>6451.6</v>
      </c>
      <c r="Q60" s="6">
        <v>172611.5</v>
      </c>
      <c r="R60" s="6">
        <v>138686.5</v>
      </c>
      <c r="S60" s="6">
        <v>87969.9</v>
      </c>
      <c r="T60" s="6">
        <v>74600.899999999994</v>
      </c>
      <c r="U60" s="6">
        <v>95215.8</v>
      </c>
      <c r="V60" s="6">
        <v>64571.8</v>
      </c>
      <c r="W60" s="6">
        <v>10572.4</v>
      </c>
      <c r="X60" s="6">
        <v>7811.5</v>
      </c>
      <c r="Y60" s="6">
        <v>861411.9</v>
      </c>
      <c r="Z60" s="6">
        <v>448517.4</v>
      </c>
      <c r="AA60" s="6">
        <v>1436170.7</v>
      </c>
      <c r="AB60" s="6">
        <v>141842.4</v>
      </c>
      <c r="AC60" s="6">
        <v>307.8</v>
      </c>
      <c r="AD60" s="6">
        <v>17309</v>
      </c>
      <c r="AE60" s="6">
        <v>234716.1</v>
      </c>
      <c r="AF60" s="6">
        <v>126745.4</v>
      </c>
      <c r="AG60" s="6">
        <v>1449117.1</v>
      </c>
      <c r="AH60" s="6">
        <v>142096.6</v>
      </c>
      <c r="AI60" s="6">
        <v>1047.5</v>
      </c>
      <c r="AJ60" s="6">
        <v>2514</v>
      </c>
      <c r="AK60" s="6">
        <v>13989.6</v>
      </c>
      <c r="AL60" s="6">
        <v>10562.7</v>
      </c>
      <c r="AM60" s="54">
        <v>53832.6</v>
      </c>
      <c r="AN60" s="54">
        <v>42076.6</v>
      </c>
      <c r="AO60" s="6">
        <v>17222.5</v>
      </c>
      <c r="AP60" s="6">
        <v>13984.5</v>
      </c>
      <c r="AQ60" s="6">
        <v>25714.400000000001</v>
      </c>
      <c r="AR60" s="6">
        <v>10182.9</v>
      </c>
      <c r="AS60" s="6">
        <v>8.6999999999999993</v>
      </c>
      <c r="AT60" s="6">
        <v>13.6</v>
      </c>
      <c r="AU60" s="7"/>
      <c r="AV60" s="7"/>
      <c r="AW60" s="6">
        <v>72850.600000000006</v>
      </c>
      <c r="AX60" s="6">
        <v>34573.199999999997</v>
      </c>
      <c r="AY60" s="6">
        <v>68586.3</v>
      </c>
      <c r="AZ60" s="6">
        <v>30800.1</v>
      </c>
      <c r="BA60" s="6">
        <v>11179.1</v>
      </c>
      <c r="BB60" s="6">
        <v>2.06</v>
      </c>
      <c r="BC60" s="6">
        <v>1.03</v>
      </c>
      <c r="BD60" s="6">
        <v>0.36</v>
      </c>
      <c r="BE60" s="6">
        <v>0.06</v>
      </c>
      <c r="BF60" s="6">
        <v>20.956</v>
      </c>
      <c r="BG60" s="6">
        <v>13.898</v>
      </c>
      <c r="BH60" s="6">
        <v>144.6</v>
      </c>
      <c r="BI60" s="6">
        <v>650.79999999999995</v>
      </c>
      <c r="BJ60" s="6">
        <v>0.7</v>
      </c>
      <c r="BK60" s="6">
        <v>0</v>
      </c>
      <c r="BL60" s="6">
        <v>0</v>
      </c>
      <c r="BM60" s="6">
        <v>749</v>
      </c>
      <c r="BN60" s="6">
        <v>24</v>
      </c>
      <c r="BO60" s="6">
        <v>0</v>
      </c>
      <c r="BP60" s="6">
        <v>98.4</v>
      </c>
    </row>
    <row r="61" spans="1:68">
      <c r="A61" s="5">
        <v>42061</v>
      </c>
      <c r="B61" s="6">
        <v>2829</v>
      </c>
      <c r="C61" s="6">
        <v>1499</v>
      </c>
      <c r="D61" s="6">
        <v>5007.6000000000004</v>
      </c>
      <c r="E61" s="6"/>
      <c r="F61" s="6"/>
      <c r="G61" s="6"/>
      <c r="H61" s="6">
        <v>6.5</v>
      </c>
      <c r="I61" s="6">
        <v>3.9</v>
      </c>
      <c r="J61" s="6">
        <v>271203.59999999998</v>
      </c>
      <c r="K61" s="6">
        <v>117510.3</v>
      </c>
      <c r="L61" s="6">
        <v>37345</v>
      </c>
      <c r="M61" s="6">
        <v>12.5</v>
      </c>
      <c r="N61" s="6">
        <v>20.3</v>
      </c>
      <c r="O61" s="7">
        <v>13894.5</v>
      </c>
      <c r="P61" s="7">
        <v>6451.6</v>
      </c>
      <c r="Q61" s="6">
        <v>172642.9</v>
      </c>
      <c r="R61" s="6">
        <v>138711.79999999999</v>
      </c>
      <c r="S61" s="6">
        <v>87990.399999999994</v>
      </c>
      <c r="T61" s="6">
        <v>74616.2</v>
      </c>
      <c r="U61" s="6">
        <v>95236.800000000003</v>
      </c>
      <c r="V61" s="6">
        <v>64585.599999999999</v>
      </c>
      <c r="W61" s="6">
        <v>10578</v>
      </c>
      <c r="X61" s="6">
        <v>7815.8</v>
      </c>
      <c r="Y61" s="6">
        <v>861602.1</v>
      </c>
      <c r="Z61" s="6">
        <v>448618.3</v>
      </c>
      <c r="AA61" s="6">
        <v>1436361.9</v>
      </c>
      <c r="AB61" s="6">
        <v>141866.4</v>
      </c>
      <c r="AC61" s="6">
        <v>307.8</v>
      </c>
      <c r="AD61" s="6">
        <v>17309</v>
      </c>
      <c r="AE61" s="6">
        <v>235026.9</v>
      </c>
      <c r="AF61" s="6">
        <v>126906.4</v>
      </c>
      <c r="AG61" s="6">
        <v>1449429.7</v>
      </c>
      <c r="AH61" s="6">
        <v>142120.6</v>
      </c>
      <c r="AI61" s="6">
        <v>1047.5</v>
      </c>
      <c r="AJ61" s="6">
        <v>2514</v>
      </c>
      <c r="AK61" s="6">
        <v>13989.6</v>
      </c>
      <c r="AL61" s="6">
        <v>10562.7</v>
      </c>
      <c r="AM61" s="54">
        <v>53843.1</v>
      </c>
      <c r="AN61" s="54">
        <v>42084.1</v>
      </c>
      <c r="AO61" s="6">
        <v>17240.3</v>
      </c>
      <c r="AP61" s="6">
        <v>13999.2</v>
      </c>
      <c r="AQ61" s="6">
        <v>25738.7</v>
      </c>
      <c r="AR61" s="6">
        <v>10192.700000000001</v>
      </c>
      <c r="AS61" s="6">
        <v>8.6999999999999993</v>
      </c>
      <c r="AT61" s="6">
        <v>13.6</v>
      </c>
      <c r="AU61" s="7"/>
      <c r="AV61" s="7"/>
      <c r="AW61" s="6">
        <v>72985.100000000006</v>
      </c>
      <c r="AX61" s="6">
        <v>34637.1</v>
      </c>
      <c r="AY61" s="6">
        <v>68714.899999999994</v>
      </c>
      <c r="AZ61" s="6">
        <v>30857.7</v>
      </c>
      <c r="BA61" s="6">
        <v>11203.1</v>
      </c>
      <c r="BB61" s="6">
        <v>2.06</v>
      </c>
      <c r="BC61" s="6">
        <v>1.03</v>
      </c>
      <c r="BD61" s="6">
        <v>0.36</v>
      </c>
      <c r="BE61" s="6">
        <v>0.06</v>
      </c>
      <c r="BF61" s="6">
        <v>21.036000000000001</v>
      </c>
      <c r="BG61" s="6">
        <v>13.954000000000001</v>
      </c>
      <c r="BH61" s="6">
        <v>145</v>
      </c>
      <c r="BI61" s="6">
        <v>651.4</v>
      </c>
      <c r="BJ61" s="6">
        <v>0.7</v>
      </c>
      <c r="BK61" s="6">
        <v>0</v>
      </c>
      <c r="BL61" s="6">
        <v>0</v>
      </c>
      <c r="BM61" s="6">
        <v>743</v>
      </c>
      <c r="BN61" s="6">
        <v>24</v>
      </c>
      <c r="BO61" s="6">
        <v>0</v>
      </c>
      <c r="BP61" s="6">
        <v>98.6</v>
      </c>
    </row>
    <row r="62" spans="1:68">
      <c r="A62" s="5">
        <v>42062</v>
      </c>
      <c r="B62" s="6">
        <v>2829</v>
      </c>
      <c r="C62" s="6">
        <v>1499</v>
      </c>
      <c r="D62" s="6">
        <v>5007.6000000000004</v>
      </c>
      <c r="E62" s="6"/>
      <c r="F62" s="6"/>
      <c r="G62" s="6"/>
      <c r="H62" s="6">
        <v>6.5</v>
      </c>
      <c r="I62" s="6">
        <v>3.9</v>
      </c>
      <c r="J62" s="6">
        <v>271439.40000000002</v>
      </c>
      <c r="K62" s="6">
        <v>117613.8</v>
      </c>
      <c r="L62" s="6">
        <v>37369</v>
      </c>
      <c r="M62" s="6">
        <v>12.5</v>
      </c>
      <c r="N62" s="6">
        <v>20.3</v>
      </c>
      <c r="O62" s="7">
        <v>13894.5</v>
      </c>
      <c r="P62" s="7">
        <v>6451.6</v>
      </c>
      <c r="Q62" s="6">
        <v>172674.9</v>
      </c>
      <c r="R62" s="6">
        <v>138737.5</v>
      </c>
      <c r="S62" s="6">
        <v>88009.3</v>
      </c>
      <c r="T62" s="6">
        <v>74630.899999999994</v>
      </c>
      <c r="U62" s="6">
        <v>95257.600000000006</v>
      </c>
      <c r="V62" s="6">
        <v>64599.4</v>
      </c>
      <c r="W62" s="6">
        <v>10583.8</v>
      </c>
      <c r="X62" s="6">
        <v>7820.2</v>
      </c>
      <c r="Y62" s="6">
        <v>861791.2</v>
      </c>
      <c r="Z62" s="6">
        <v>448712.4</v>
      </c>
      <c r="AA62" s="6">
        <v>1436553.5</v>
      </c>
      <c r="AB62" s="6">
        <v>141890.4</v>
      </c>
      <c r="AC62" s="6">
        <v>307.8</v>
      </c>
      <c r="AD62" s="6">
        <v>17309</v>
      </c>
      <c r="AE62" s="6">
        <v>235335.2</v>
      </c>
      <c r="AF62" s="6">
        <v>127072.1</v>
      </c>
      <c r="AG62" s="6">
        <v>1449739.8</v>
      </c>
      <c r="AH62" s="6">
        <v>142144.6</v>
      </c>
      <c r="AI62" s="6">
        <v>1047.5</v>
      </c>
      <c r="AJ62" s="6">
        <v>2514</v>
      </c>
      <c r="AK62" s="6">
        <v>13989.6</v>
      </c>
      <c r="AL62" s="6">
        <v>10562.7</v>
      </c>
      <c r="AM62" s="54">
        <v>53852.800000000003</v>
      </c>
      <c r="AN62" s="54">
        <v>42091</v>
      </c>
      <c r="AO62" s="6">
        <v>17258</v>
      </c>
      <c r="AP62" s="6">
        <v>14013.8</v>
      </c>
      <c r="AQ62" s="6">
        <v>25756.7</v>
      </c>
      <c r="AR62" s="6">
        <v>10199.9</v>
      </c>
      <c r="AS62" s="6">
        <v>8.6999999999999993</v>
      </c>
      <c r="AT62" s="6">
        <v>13.6</v>
      </c>
      <c r="AU62" s="7"/>
      <c r="AV62" s="7"/>
      <c r="AW62" s="6">
        <v>73120.7</v>
      </c>
      <c r="AX62" s="6">
        <v>34701.4</v>
      </c>
      <c r="AY62" s="6">
        <v>68841.3</v>
      </c>
      <c r="AZ62" s="6">
        <v>30914.2</v>
      </c>
      <c r="BA62" s="6">
        <v>11227.1</v>
      </c>
      <c r="BB62" s="6">
        <v>2.06</v>
      </c>
      <c r="BC62" s="6">
        <v>1.03</v>
      </c>
      <c r="BD62" s="6">
        <v>0.36</v>
      </c>
      <c r="BE62" s="6">
        <v>0.06</v>
      </c>
      <c r="BF62" s="6">
        <v>21.036000000000001</v>
      </c>
      <c r="BG62" s="6">
        <v>13.954000000000001</v>
      </c>
      <c r="BH62" s="6">
        <v>145</v>
      </c>
      <c r="BI62" s="6">
        <v>652</v>
      </c>
      <c r="BJ62" s="6">
        <v>0.7</v>
      </c>
      <c r="BK62" s="6">
        <v>0</v>
      </c>
      <c r="BL62" s="6">
        <v>0</v>
      </c>
      <c r="BM62" s="6">
        <v>583</v>
      </c>
      <c r="BN62" s="6">
        <v>24</v>
      </c>
      <c r="BO62" s="6">
        <v>0</v>
      </c>
      <c r="BP62" s="6">
        <v>98.4</v>
      </c>
    </row>
    <row r="63" spans="1:68">
      <c r="A63" s="5">
        <v>42063</v>
      </c>
      <c r="B63" s="6">
        <v>2829</v>
      </c>
      <c r="C63" s="6">
        <v>1499</v>
      </c>
      <c r="D63" s="6">
        <v>5007.6000000000004</v>
      </c>
      <c r="E63" s="6"/>
      <c r="F63" s="6"/>
      <c r="G63" s="6"/>
      <c r="H63" s="6">
        <v>6.5</v>
      </c>
      <c r="I63" s="6">
        <v>3.9</v>
      </c>
      <c r="J63" s="6">
        <v>271676.2</v>
      </c>
      <c r="K63" s="6">
        <v>117676.2</v>
      </c>
      <c r="L63" s="6">
        <v>37393</v>
      </c>
      <c r="M63" s="6">
        <v>12.5</v>
      </c>
      <c r="N63" s="6">
        <v>20.3</v>
      </c>
      <c r="O63" s="7">
        <v>13894.5</v>
      </c>
      <c r="P63" s="7">
        <v>6451.6</v>
      </c>
      <c r="Q63" s="6">
        <v>172706</v>
      </c>
      <c r="R63" s="6">
        <v>138763.20000000001</v>
      </c>
      <c r="S63" s="6">
        <v>88028.7</v>
      </c>
      <c r="T63" s="6">
        <v>74645.7</v>
      </c>
      <c r="U63" s="6">
        <v>95278.1</v>
      </c>
      <c r="V63" s="6">
        <v>64613.4</v>
      </c>
      <c r="W63" s="6">
        <v>10589.7</v>
      </c>
      <c r="X63" s="6">
        <v>7824.7</v>
      </c>
      <c r="Y63" s="6">
        <v>861981.9</v>
      </c>
      <c r="Z63" s="6">
        <v>448808.3</v>
      </c>
      <c r="AA63" s="6">
        <v>1436745.3</v>
      </c>
      <c r="AB63" s="6">
        <v>141914.4</v>
      </c>
      <c r="AC63" s="6">
        <v>307.8</v>
      </c>
      <c r="AD63" s="6">
        <v>17309</v>
      </c>
      <c r="AE63" s="6">
        <v>235649.3</v>
      </c>
      <c r="AF63" s="6">
        <v>127240.1</v>
      </c>
      <c r="AG63" s="6">
        <v>1450054.3</v>
      </c>
      <c r="AH63" s="6">
        <v>142168.6</v>
      </c>
      <c r="AI63" s="6">
        <v>1047.5</v>
      </c>
      <c r="AJ63" s="6">
        <v>2514</v>
      </c>
      <c r="AK63" s="6">
        <v>13989.6</v>
      </c>
      <c r="AL63" s="6">
        <v>10562.7</v>
      </c>
      <c r="AM63" s="54">
        <v>53863.1</v>
      </c>
      <c r="AN63" s="54">
        <v>42098.2</v>
      </c>
      <c r="AO63" s="6">
        <v>17275.8</v>
      </c>
      <c r="AP63" s="6">
        <v>14028.5</v>
      </c>
      <c r="AQ63" s="6">
        <v>25779.5</v>
      </c>
      <c r="AR63" s="6">
        <v>10208.9</v>
      </c>
      <c r="AS63" s="6">
        <v>8.6999999999999993</v>
      </c>
      <c r="AT63" s="6">
        <v>13.6</v>
      </c>
      <c r="AU63" s="7"/>
      <c r="AV63" s="7"/>
      <c r="AW63" s="6">
        <v>73256.800000000003</v>
      </c>
      <c r="AX63" s="6">
        <v>34766</v>
      </c>
      <c r="AY63" s="6">
        <v>68970.5</v>
      </c>
      <c r="AZ63" s="6">
        <v>30972</v>
      </c>
      <c r="BA63" s="6">
        <v>11251.1</v>
      </c>
      <c r="BB63" s="6">
        <v>2.06</v>
      </c>
      <c r="BC63" s="6">
        <v>1.03</v>
      </c>
      <c r="BD63" s="6">
        <v>0.36</v>
      </c>
      <c r="BE63" s="6">
        <v>0.06</v>
      </c>
      <c r="BF63" s="6">
        <v>21.036000000000001</v>
      </c>
      <c r="BG63" s="6">
        <v>13.954000000000001</v>
      </c>
      <c r="BH63" s="6">
        <v>145</v>
      </c>
      <c r="BI63" s="6">
        <v>652.6</v>
      </c>
      <c r="BJ63" s="6">
        <v>0.7</v>
      </c>
      <c r="BK63" s="6">
        <v>0</v>
      </c>
      <c r="BL63" s="6">
        <v>0</v>
      </c>
      <c r="BM63" s="6">
        <v>745</v>
      </c>
      <c r="BN63" s="6">
        <v>24</v>
      </c>
      <c r="BO63" s="6">
        <v>0</v>
      </c>
      <c r="BP63" s="6">
        <v>98.4</v>
      </c>
    </row>
    <row r="64" spans="1:68">
      <c r="A64" s="17"/>
      <c r="B64" s="18"/>
      <c r="C64" s="18"/>
      <c r="D64" s="18"/>
      <c r="E64" s="18"/>
      <c r="F64" s="18"/>
      <c r="G64" s="18"/>
      <c r="H64" s="18"/>
      <c r="I64" s="18"/>
      <c r="J64" s="19"/>
      <c r="K64" s="19"/>
      <c r="L64" s="20"/>
      <c r="M64" s="18"/>
      <c r="N64" s="18"/>
      <c r="O64" s="21"/>
      <c r="P64" s="18"/>
      <c r="Q64" s="18"/>
      <c r="R64" s="18"/>
      <c r="S64" s="18"/>
      <c r="T64" s="22"/>
      <c r="U64" s="18"/>
      <c r="V64" s="18"/>
      <c r="W64" s="18"/>
      <c r="X64" s="18"/>
      <c r="Y64" s="18"/>
      <c r="Z64" s="18"/>
      <c r="AA64" s="18"/>
      <c r="AB64" s="21"/>
      <c r="AC64" s="18"/>
      <c r="AD64" s="18"/>
      <c r="AE64" s="24"/>
      <c r="AF64" s="25"/>
      <c r="AG64" s="24"/>
      <c r="AH64" s="18"/>
      <c r="AI64" s="18"/>
      <c r="AJ64" s="18"/>
      <c r="AK64" s="18"/>
      <c r="AL64" s="18"/>
      <c r="AM64" s="18"/>
      <c r="AN64" s="18"/>
      <c r="AO64" s="18"/>
      <c r="AP64" s="18"/>
      <c r="AQ64" s="21"/>
      <c r="AR64" s="21"/>
      <c r="AS64" s="18"/>
      <c r="AT64" s="18"/>
      <c r="AU64" s="19"/>
      <c r="AV64" s="19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</row>
    <row r="65" spans="1:68">
      <c r="A65" s="5">
        <v>42063</v>
      </c>
      <c r="B65" s="6">
        <v>2829</v>
      </c>
      <c r="C65" s="6">
        <v>1499</v>
      </c>
      <c r="D65" s="6">
        <v>5007.6000000000004</v>
      </c>
      <c r="E65" s="6"/>
      <c r="F65" s="6"/>
      <c r="G65" s="6"/>
      <c r="H65" s="6">
        <v>6.5</v>
      </c>
      <c r="I65" s="6">
        <v>3.9</v>
      </c>
      <c r="J65" s="6">
        <v>271676.2</v>
      </c>
      <c r="K65" s="6">
        <v>117676.2</v>
      </c>
      <c r="L65" s="6">
        <v>37393</v>
      </c>
      <c r="M65" s="6">
        <v>12.5</v>
      </c>
      <c r="N65" s="6">
        <v>20.3</v>
      </c>
      <c r="O65" s="7">
        <v>13894.5</v>
      </c>
      <c r="P65" s="7">
        <v>6451.6</v>
      </c>
      <c r="Q65" s="6">
        <v>172706</v>
      </c>
      <c r="R65" s="6">
        <v>138763.20000000001</v>
      </c>
      <c r="S65" s="6">
        <v>88028.7</v>
      </c>
      <c r="T65" s="6">
        <v>74645.7</v>
      </c>
      <c r="U65" s="6">
        <v>95278.1</v>
      </c>
      <c r="V65" s="6">
        <v>64613.4</v>
      </c>
      <c r="W65" s="6">
        <v>10589.7</v>
      </c>
      <c r="X65" s="6">
        <v>7824.7</v>
      </c>
      <c r="Y65" s="6">
        <v>861981.9</v>
      </c>
      <c r="Z65" s="6">
        <v>448808.3</v>
      </c>
      <c r="AA65" s="6">
        <v>1436745.3</v>
      </c>
      <c r="AB65" s="6">
        <v>141914.4</v>
      </c>
      <c r="AC65" s="6">
        <v>307.8</v>
      </c>
      <c r="AD65" s="6">
        <v>17309</v>
      </c>
      <c r="AE65" s="6">
        <v>235649.3</v>
      </c>
      <c r="AF65" s="6">
        <v>127240.1</v>
      </c>
      <c r="AG65" s="6">
        <v>1450054.3</v>
      </c>
      <c r="AH65" s="6">
        <v>142168.6</v>
      </c>
      <c r="AI65" s="6">
        <v>1047.5</v>
      </c>
      <c r="AJ65" s="6">
        <v>2514</v>
      </c>
      <c r="AK65" s="6">
        <v>13989.6</v>
      </c>
      <c r="AL65" s="6">
        <v>10562.7</v>
      </c>
      <c r="AM65" s="54">
        <v>53863.1</v>
      </c>
      <c r="AN65" s="54">
        <v>42098.2</v>
      </c>
      <c r="AO65" s="6">
        <v>17275.8</v>
      </c>
      <c r="AP65" s="6">
        <v>14028.5</v>
      </c>
      <c r="AQ65" s="6">
        <v>25779.5</v>
      </c>
      <c r="AR65" s="6">
        <v>10208.9</v>
      </c>
      <c r="AS65" s="6">
        <v>8.6999999999999993</v>
      </c>
      <c r="AT65" s="6">
        <v>13.7</v>
      </c>
      <c r="AU65" s="7"/>
      <c r="AV65" s="7"/>
      <c r="AW65" s="6">
        <v>73256.800000000003</v>
      </c>
      <c r="AX65" s="6">
        <v>34766</v>
      </c>
      <c r="AY65" s="6">
        <v>68970.5</v>
      </c>
      <c r="AZ65" s="6">
        <v>30972</v>
      </c>
      <c r="BA65" s="6">
        <v>11251.6</v>
      </c>
      <c r="BB65" s="6">
        <v>2.06</v>
      </c>
      <c r="BC65" s="6">
        <v>1.03</v>
      </c>
      <c r="BD65" s="6">
        <v>0.36</v>
      </c>
      <c r="BE65" s="6">
        <v>0.06</v>
      </c>
      <c r="BF65" s="6">
        <v>21.036000000000001</v>
      </c>
      <c r="BG65" s="6">
        <v>13.954000000000001</v>
      </c>
      <c r="BH65" s="6">
        <v>145</v>
      </c>
      <c r="BI65" s="6">
        <v>652.6</v>
      </c>
      <c r="BJ65" s="6">
        <v>0.7</v>
      </c>
      <c r="BK65" s="6">
        <v>0</v>
      </c>
      <c r="BL65" s="6">
        <v>0</v>
      </c>
      <c r="BM65" s="6">
        <v>745</v>
      </c>
      <c r="BN65" s="6">
        <v>24</v>
      </c>
      <c r="BO65" s="6">
        <v>0</v>
      </c>
      <c r="BP65" s="6">
        <v>98.4</v>
      </c>
    </row>
    <row r="66" spans="1:68">
      <c r="A66" s="5">
        <v>42064</v>
      </c>
      <c r="B66" s="6">
        <v>2829</v>
      </c>
      <c r="C66" s="6">
        <v>1499</v>
      </c>
      <c r="D66" s="6">
        <v>5007.6000000000004</v>
      </c>
      <c r="E66" s="6"/>
      <c r="F66" s="6"/>
      <c r="G66" s="6"/>
      <c r="H66" s="6">
        <v>6.5</v>
      </c>
      <c r="I66" s="6">
        <v>3.9</v>
      </c>
      <c r="J66" s="6">
        <v>271917.5</v>
      </c>
      <c r="K66" s="6">
        <v>117023.3</v>
      </c>
      <c r="L66" s="6">
        <v>37417</v>
      </c>
      <c r="M66" s="6">
        <v>12.5</v>
      </c>
      <c r="N66" s="6">
        <v>20.3</v>
      </c>
      <c r="O66" s="7">
        <v>13894.5</v>
      </c>
      <c r="P66" s="7">
        <v>6451.6</v>
      </c>
      <c r="Q66" s="6">
        <v>172737.7</v>
      </c>
      <c r="R66" s="6">
        <v>138788.9</v>
      </c>
      <c r="S66" s="6">
        <v>88047.8</v>
      </c>
      <c r="T66" s="6">
        <v>74660.3</v>
      </c>
      <c r="U66" s="6">
        <v>95298.3</v>
      </c>
      <c r="V66" s="6">
        <v>64627.1</v>
      </c>
      <c r="W66" s="6">
        <v>10595.4</v>
      </c>
      <c r="X66" s="6">
        <v>7828.9</v>
      </c>
      <c r="Y66" s="6">
        <v>862172.8</v>
      </c>
      <c r="Z66" s="6">
        <v>448910.7</v>
      </c>
      <c r="AA66" s="6">
        <v>1436938.6</v>
      </c>
      <c r="AB66" s="6">
        <v>141938.4</v>
      </c>
      <c r="AC66" s="6">
        <v>307.8</v>
      </c>
      <c r="AD66" s="6">
        <v>17309</v>
      </c>
      <c r="AE66" s="6">
        <v>235966.8</v>
      </c>
      <c r="AF66" s="6">
        <v>127403</v>
      </c>
      <c r="AG66" s="6">
        <v>1450375.2</v>
      </c>
      <c r="AH66" s="6">
        <v>142192.6</v>
      </c>
      <c r="AI66" s="6">
        <v>1047.5</v>
      </c>
      <c r="AJ66" s="6">
        <v>2514</v>
      </c>
      <c r="AK66" s="6">
        <v>13989.6</v>
      </c>
      <c r="AL66" s="6">
        <v>10562.7</v>
      </c>
      <c r="AM66" s="6">
        <v>53874.6</v>
      </c>
      <c r="AN66" s="6">
        <v>42106.400000000001</v>
      </c>
      <c r="AO66" s="6">
        <v>17293.7</v>
      </c>
      <c r="AP66" s="6">
        <v>14043.2</v>
      </c>
      <c r="AQ66" s="6">
        <v>25799.8</v>
      </c>
      <c r="AR66" s="6">
        <v>10217</v>
      </c>
      <c r="AS66" s="6">
        <v>8.6999999999999993</v>
      </c>
      <c r="AT66" s="6">
        <v>13.7</v>
      </c>
      <c r="AU66" s="7"/>
      <c r="AV66" s="7"/>
      <c r="AW66" s="6">
        <v>73393.2</v>
      </c>
      <c r="AX66" s="6">
        <v>34830.800000000003</v>
      </c>
      <c r="AY66" s="6">
        <v>69100</v>
      </c>
      <c r="AZ66" s="6">
        <v>31029.9</v>
      </c>
      <c r="BA66" s="9">
        <v>11275.6</v>
      </c>
      <c r="BB66" s="6">
        <v>2.06</v>
      </c>
      <c r="BC66" s="6">
        <v>1.03</v>
      </c>
      <c r="BD66" s="6">
        <v>0.36</v>
      </c>
      <c r="BE66" s="6">
        <v>0.06</v>
      </c>
      <c r="BF66" s="6">
        <v>21.036000000000001</v>
      </c>
      <c r="BG66" s="6">
        <v>13.954000000000001</v>
      </c>
      <c r="BH66" s="6">
        <v>145</v>
      </c>
      <c r="BI66" s="6">
        <v>652.6</v>
      </c>
      <c r="BJ66" s="6">
        <v>0.7</v>
      </c>
      <c r="BK66" s="6">
        <v>0</v>
      </c>
      <c r="BL66" s="6">
        <v>0</v>
      </c>
      <c r="BM66" s="6"/>
      <c r="BN66" s="6">
        <v>24</v>
      </c>
      <c r="BO66" s="6">
        <v>0</v>
      </c>
      <c r="BP66" s="6"/>
    </row>
    <row r="67" spans="1:68">
      <c r="A67" s="5">
        <v>42065</v>
      </c>
      <c r="B67" s="6">
        <v>2829</v>
      </c>
      <c r="C67" s="6">
        <v>1499</v>
      </c>
      <c r="D67" s="6">
        <v>5007.6000000000004</v>
      </c>
      <c r="E67" s="6"/>
      <c r="F67" s="6"/>
      <c r="G67" s="6"/>
      <c r="H67" s="6">
        <v>6.5</v>
      </c>
      <c r="I67" s="6">
        <v>3.9</v>
      </c>
      <c r="J67" s="6">
        <v>272156.09999999998</v>
      </c>
      <c r="K67" s="6">
        <v>117927.5</v>
      </c>
      <c r="L67" s="6">
        <v>37441</v>
      </c>
      <c r="M67" s="6">
        <v>12.5</v>
      </c>
      <c r="N67" s="6">
        <v>20.3</v>
      </c>
      <c r="O67" s="7">
        <v>13894.5</v>
      </c>
      <c r="P67" s="7">
        <v>6451.6</v>
      </c>
      <c r="Q67" s="6">
        <v>172769.1</v>
      </c>
      <c r="R67" s="6">
        <v>138814.5</v>
      </c>
      <c r="S67" s="6">
        <v>88067.8</v>
      </c>
      <c r="T67" s="6">
        <v>74675.5</v>
      </c>
      <c r="U67" s="6">
        <v>95318.7</v>
      </c>
      <c r="V67" s="6">
        <v>64640.4</v>
      </c>
      <c r="W67" s="6">
        <v>10601.1</v>
      </c>
      <c r="X67" s="6">
        <v>7833.3</v>
      </c>
      <c r="Y67" s="6">
        <v>862364</v>
      </c>
      <c r="Z67" s="6">
        <v>449014</v>
      </c>
      <c r="AA67" s="6">
        <v>1437128.9</v>
      </c>
      <c r="AB67" s="6">
        <v>141962.4</v>
      </c>
      <c r="AC67" s="6">
        <v>307.8</v>
      </c>
      <c r="AD67" s="6">
        <v>17309</v>
      </c>
      <c r="AE67" s="6">
        <v>236283.7</v>
      </c>
      <c r="AF67" s="6">
        <v>127564.2</v>
      </c>
      <c r="AG67" s="6">
        <v>1450688.2</v>
      </c>
      <c r="AH67" s="6">
        <v>142216.6</v>
      </c>
      <c r="AI67" s="6">
        <v>1047.5</v>
      </c>
      <c r="AJ67" s="6">
        <v>2514</v>
      </c>
      <c r="AK67" s="6">
        <v>13989.6</v>
      </c>
      <c r="AL67" s="6">
        <v>10562.7</v>
      </c>
      <c r="AM67" s="6">
        <v>53886.5</v>
      </c>
      <c r="AN67" s="6">
        <v>42114.9</v>
      </c>
      <c r="AO67" s="6">
        <v>17311.7</v>
      </c>
      <c r="AP67" s="6">
        <v>14057.9</v>
      </c>
      <c r="AQ67" s="6">
        <v>25820.9</v>
      </c>
      <c r="AR67" s="6">
        <v>10225.6</v>
      </c>
      <c r="AS67" s="6">
        <v>8.6999999999999993</v>
      </c>
      <c r="AT67" s="6">
        <v>13.7</v>
      </c>
      <c r="AU67" s="7"/>
      <c r="AV67" s="7"/>
      <c r="AW67" s="6">
        <v>73529</v>
      </c>
      <c r="AX67" s="6">
        <v>34895</v>
      </c>
      <c r="AY67" s="6">
        <v>69228.899999999994</v>
      </c>
      <c r="AZ67" s="6">
        <v>31087.599999999999</v>
      </c>
      <c r="BA67" s="9">
        <v>11299.6</v>
      </c>
      <c r="BB67" s="6">
        <v>2.06</v>
      </c>
      <c r="BC67" s="6">
        <v>1.03</v>
      </c>
      <c r="BD67" s="6">
        <v>0.36</v>
      </c>
      <c r="BE67" s="6">
        <v>0.06</v>
      </c>
      <c r="BF67" s="6">
        <v>21.036000000000001</v>
      </c>
      <c r="BG67" s="6">
        <v>13.954000000000001</v>
      </c>
      <c r="BH67" s="6">
        <v>145</v>
      </c>
      <c r="BI67" s="6">
        <v>652.6</v>
      </c>
      <c r="BJ67" s="6">
        <v>0.7</v>
      </c>
      <c r="BK67" s="6">
        <v>0</v>
      </c>
      <c r="BL67" s="6">
        <v>0</v>
      </c>
      <c r="BM67" s="6"/>
      <c r="BN67" s="6">
        <v>24</v>
      </c>
      <c r="BO67" s="6">
        <v>0</v>
      </c>
      <c r="BP67" s="6"/>
    </row>
    <row r="68" spans="1:68">
      <c r="A68" s="5">
        <v>42066</v>
      </c>
      <c r="B68" s="6">
        <v>2829.2</v>
      </c>
      <c r="C68" s="6">
        <v>1499.1</v>
      </c>
      <c r="D68" s="6">
        <v>5008</v>
      </c>
      <c r="E68" s="6"/>
      <c r="F68" s="6"/>
      <c r="G68" s="6"/>
      <c r="H68" s="6">
        <v>6.5</v>
      </c>
      <c r="I68" s="6">
        <v>3.9</v>
      </c>
      <c r="J68" s="6">
        <v>272386.90000000002</v>
      </c>
      <c r="K68" s="6">
        <v>118029</v>
      </c>
      <c r="L68" s="6">
        <v>37465</v>
      </c>
      <c r="M68" s="6">
        <v>12.5</v>
      </c>
      <c r="N68" s="6">
        <v>20.3</v>
      </c>
      <c r="O68" s="7">
        <v>13894.5</v>
      </c>
      <c r="P68" s="7">
        <v>6451.6</v>
      </c>
      <c r="Q68" s="6">
        <v>172800.5</v>
      </c>
      <c r="R68" s="6">
        <v>138839.9</v>
      </c>
      <c r="S68" s="6">
        <v>88086.8</v>
      </c>
      <c r="T68" s="6">
        <v>74690.2</v>
      </c>
      <c r="U68" s="6">
        <v>95339.199999999997</v>
      </c>
      <c r="V68" s="6">
        <v>64653.5</v>
      </c>
      <c r="W68" s="6">
        <v>10606.7</v>
      </c>
      <c r="X68" s="6">
        <v>7837.5</v>
      </c>
      <c r="Y68" s="6">
        <v>862551.1</v>
      </c>
      <c r="Z68" s="6">
        <v>449114</v>
      </c>
      <c r="AA68" s="6">
        <v>1437320</v>
      </c>
      <c r="AB68" s="6">
        <v>141986.4</v>
      </c>
      <c r="AC68" s="6">
        <v>307.8</v>
      </c>
      <c r="AD68" s="6">
        <v>17309</v>
      </c>
      <c r="AE68" s="6">
        <v>236587.1</v>
      </c>
      <c r="AF68" s="6">
        <v>127720.4</v>
      </c>
      <c r="AG68" s="6">
        <v>1450999.2</v>
      </c>
      <c r="AH68" s="6">
        <v>142240.6</v>
      </c>
      <c r="AI68" s="6">
        <v>1047.5</v>
      </c>
      <c r="AJ68" s="6">
        <v>2514</v>
      </c>
      <c r="AK68" s="6">
        <v>13989.6</v>
      </c>
      <c r="AL68" s="6">
        <v>10562.7</v>
      </c>
      <c r="AM68" s="6">
        <v>53897.4</v>
      </c>
      <c r="AN68" s="6">
        <v>42122.7</v>
      </c>
      <c r="AO68" s="6">
        <v>17329.2</v>
      </c>
      <c r="AP68" s="6">
        <v>14072.2</v>
      </c>
      <c r="AQ68" s="6">
        <v>25839.200000000001</v>
      </c>
      <c r="AR68" s="6">
        <v>10232.700000000001</v>
      </c>
      <c r="AS68" s="6">
        <v>8.6999999999999993</v>
      </c>
      <c r="AT68" s="6">
        <v>13.7</v>
      </c>
      <c r="AU68" s="7"/>
      <c r="AV68" s="7"/>
      <c r="AW68" s="6">
        <v>73662.600000000006</v>
      </c>
      <c r="AX68" s="6">
        <v>34958.300000000003</v>
      </c>
      <c r="AY68" s="6">
        <v>69356.399999999994</v>
      </c>
      <c r="AZ68" s="6">
        <v>31144.5</v>
      </c>
      <c r="BA68" s="9">
        <v>11323.6</v>
      </c>
      <c r="BB68" s="6">
        <v>2.06</v>
      </c>
      <c r="BC68" s="6">
        <v>1.03</v>
      </c>
      <c r="BD68" s="6">
        <v>0.36</v>
      </c>
      <c r="BE68" s="6">
        <v>0.06</v>
      </c>
      <c r="BF68" s="6">
        <v>21.036000000000001</v>
      </c>
      <c r="BG68" s="6">
        <v>13.954000000000001</v>
      </c>
      <c r="BH68" s="6">
        <v>145</v>
      </c>
      <c r="BI68" s="6">
        <v>652.6</v>
      </c>
      <c r="BJ68" s="6">
        <v>0.7</v>
      </c>
      <c r="BK68" s="6">
        <v>0</v>
      </c>
      <c r="BL68" s="6">
        <v>0</v>
      </c>
      <c r="BM68" s="6"/>
      <c r="BN68" s="6">
        <v>24</v>
      </c>
      <c r="BO68" s="6">
        <v>0</v>
      </c>
      <c r="BP68" s="6"/>
    </row>
    <row r="69" spans="1:68">
      <c r="A69" s="5">
        <v>42067</v>
      </c>
      <c r="B69" s="6">
        <v>2829.2</v>
      </c>
      <c r="C69" s="6">
        <v>1499.1</v>
      </c>
      <c r="D69" s="6">
        <v>5008</v>
      </c>
      <c r="E69" s="6"/>
      <c r="F69" s="6"/>
      <c r="G69" s="6"/>
      <c r="H69" s="6">
        <v>6.5</v>
      </c>
      <c r="I69" s="6">
        <v>3.9</v>
      </c>
      <c r="J69" s="6">
        <v>272619.90000000002</v>
      </c>
      <c r="K69" s="6">
        <v>118131.6</v>
      </c>
      <c r="L69" s="6">
        <v>37489</v>
      </c>
      <c r="M69" s="6">
        <v>12.5</v>
      </c>
      <c r="N69" s="6">
        <v>20.3</v>
      </c>
      <c r="O69" s="7">
        <v>13894.5</v>
      </c>
      <c r="P69" s="7">
        <v>6451.6</v>
      </c>
      <c r="Q69" s="6">
        <v>172832.4</v>
      </c>
      <c r="R69" s="6">
        <v>138865.60000000001</v>
      </c>
      <c r="S69" s="6">
        <v>88106.3</v>
      </c>
      <c r="T69" s="6">
        <v>74705.2</v>
      </c>
      <c r="U69" s="6">
        <v>95360.5</v>
      </c>
      <c r="V69" s="6">
        <v>64667.6</v>
      </c>
      <c r="W69" s="6">
        <v>10612.6</v>
      </c>
      <c r="X69" s="6">
        <v>7841.9</v>
      </c>
      <c r="Y69" s="6">
        <v>862741.5</v>
      </c>
      <c r="Z69" s="6">
        <v>449215.8</v>
      </c>
      <c r="AA69" s="6">
        <v>1437510.4</v>
      </c>
      <c r="AB69" s="6">
        <v>142010.4</v>
      </c>
      <c r="AC69" s="6">
        <v>307.8</v>
      </c>
      <c r="AD69" s="6">
        <v>17309</v>
      </c>
      <c r="AE69" s="6">
        <v>236895.2</v>
      </c>
      <c r="AF69" s="6">
        <v>127879.5</v>
      </c>
      <c r="AG69" s="6">
        <v>1451307.6</v>
      </c>
      <c r="AH69" s="6">
        <v>142264.6</v>
      </c>
      <c r="AI69" s="6">
        <v>1047.5</v>
      </c>
      <c r="AJ69" s="6">
        <v>2514</v>
      </c>
      <c r="AK69" s="6">
        <v>13989.6</v>
      </c>
      <c r="AL69" s="6">
        <v>10562.7</v>
      </c>
      <c r="AM69" s="6">
        <v>53908.4</v>
      </c>
      <c r="AN69" s="6">
        <v>42130.6</v>
      </c>
      <c r="AO69" s="6">
        <v>17346.900000000001</v>
      </c>
      <c r="AP69" s="6">
        <v>14086.8</v>
      </c>
      <c r="AQ69" s="6">
        <v>25858.9</v>
      </c>
      <c r="AR69" s="6">
        <v>10240.5</v>
      </c>
      <c r="AS69" s="6">
        <v>8.6999999999999993</v>
      </c>
      <c r="AT69" s="6">
        <v>13.7</v>
      </c>
      <c r="AU69" s="7"/>
      <c r="AV69" s="7"/>
      <c r="AW69" s="6">
        <v>73797.899999999994</v>
      </c>
      <c r="AX69" s="6">
        <v>35022.199999999997</v>
      </c>
      <c r="AY69" s="6">
        <v>69482.3</v>
      </c>
      <c r="AZ69" s="6">
        <v>31200.799999999999</v>
      </c>
      <c r="BA69" s="9">
        <v>11347.6</v>
      </c>
      <c r="BB69" s="6">
        <v>2.06</v>
      </c>
      <c r="BC69" s="6">
        <v>1.03</v>
      </c>
      <c r="BD69" s="6">
        <v>0.36</v>
      </c>
      <c r="BE69" s="6">
        <v>0.06</v>
      </c>
      <c r="BF69" s="6">
        <v>21.036000000000001</v>
      </c>
      <c r="BG69" s="6">
        <v>13.954000000000001</v>
      </c>
      <c r="BH69" s="6">
        <v>145</v>
      </c>
      <c r="BI69" s="6">
        <v>652.6</v>
      </c>
      <c r="BJ69" s="6">
        <v>0.7</v>
      </c>
      <c r="BK69" s="6">
        <v>0</v>
      </c>
      <c r="BL69" s="6">
        <v>0</v>
      </c>
      <c r="BM69" s="6"/>
      <c r="BN69" s="6">
        <v>24</v>
      </c>
      <c r="BO69" s="6">
        <v>0</v>
      </c>
      <c r="BP69" s="6"/>
    </row>
    <row r="70" spans="1:68">
      <c r="A70" s="5">
        <v>42068</v>
      </c>
      <c r="B70" s="6">
        <v>2829.2</v>
      </c>
      <c r="C70" s="6">
        <v>1499.1</v>
      </c>
      <c r="D70" s="6">
        <v>5008</v>
      </c>
      <c r="E70" s="6"/>
      <c r="F70" s="6"/>
      <c r="G70" s="6"/>
      <c r="H70" s="6">
        <v>6.5</v>
      </c>
      <c r="I70" s="6">
        <v>3.9</v>
      </c>
      <c r="J70" s="6">
        <v>272852.40000000002</v>
      </c>
      <c r="K70" s="6">
        <v>118233.7</v>
      </c>
      <c r="L70" s="6">
        <v>37513</v>
      </c>
      <c r="M70" s="6">
        <v>12.5</v>
      </c>
      <c r="N70" s="6">
        <v>20.3</v>
      </c>
      <c r="O70" s="7">
        <v>13894.5</v>
      </c>
      <c r="P70" s="7">
        <v>6451.6</v>
      </c>
      <c r="Q70" s="6">
        <v>172862.7</v>
      </c>
      <c r="R70" s="6">
        <v>138890.4</v>
      </c>
      <c r="S70" s="6">
        <v>88126.3</v>
      </c>
      <c r="T70" s="6">
        <v>74720.600000000006</v>
      </c>
      <c r="U70" s="6">
        <v>95378</v>
      </c>
      <c r="V70" s="6">
        <v>64679.199999999997</v>
      </c>
      <c r="W70" s="6">
        <v>10614.3</v>
      </c>
      <c r="X70" s="6">
        <v>7843.2</v>
      </c>
      <c r="Y70" s="6">
        <v>862930.7</v>
      </c>
      <c r="Z70" s="6">
        <v>449318</v>
      </c>
      <c r="AA70" s="6">
        <v>1437700.8</v>
      </c>
      <c r="AB70" s="6">
        <v>142034.4</v>
      </c>
      <c r="AC70" s="6">
        <v>307.8</v>
      </c>
      <c r="AD70" s="6">
        <v>17309</v>
      </c>
      <c r="AE70" s="6">
        <v>237203.9</v>
      </c>
      <c r="AF70" s="6">
        <v>128038.5</v>
      </c>
      <c r="AG70" s="6">
        <v>1451619.4</v>
      </c>
      <c r="AH70" s="6">
        <v>142288.6</v>
      </c>
      <c r="AI70" s="6">
        <v>1047.5</v>
      </c>
      <c r="AJ70" s="6">
        <v>2514</v>
      </c>
      <c r="AK70" s="6">
        <v>13997.4</v>
      </c>
      <c r="AL70" s="6">
        <v>10568.3</v>
      </c>
      <c r="AM70" s="6">
        <v>53919.3</v>
      </c>
      <c r="AN70" s="6">
        <v>42138.3</v>
      </c>
      <c r="AO70" s="6">
        <v>17364.599999999999</v>
      </c>
      <c r="AP70" s="6">
        <v>14101.3</v>
      </c>
      <c r="AQ70" s="6">
        <v>25881</v>
      </c>
      <c r="AR70" s="6">
        <v>10249.299999999999</v>
      </c>
      <c r="AS70" s="6">
        <v>8.6999999999999993</v>
      </c>
      <c r="AT70" s="6">
        <v>13.7</v>
      </c>
      <c r="AU70" s="7"/>
      <c r="AV70" s="7"/>
      <c r="AW70" s="6">
        <v>73931.5</v>
      </c>
      <c r="AX70" s="6">
        <v>35085.199999999997</v>
      </c>
      <c r="AY70" s="6">
        <v>69609.2</v>
      </c>
      <c r="AZ70" s="6">
        <v>31257.7</v>
      </c>
      <c r="BA70" s="9">
        <v>11371.6</v>
      </c>
      <c r="BB70" s="6">
        <v>2.08</v>
      </c>
      <c r="BC70" s="6">
        <v>1.06</v>
      </c>
      <c r="BD70" s="6">
        <v>0.36</v>
      </c>
      <c r="BE70" s="6">
        <v>0.06</v>
      </c>
      <c r="BF70" s="6">
        <v>21.036000000000001</v>
      </c>
      <c r="BG70" s="6">
        <v>13.954000000000001</v>
      </c>
      <c r="BH70" s="6">
        <v>145</v>
      </c>
      <c r="BI70" s="6">
        <v>652.6</v>
      </c>
      <c r="BJ70" s="6">
        <v>0.7</v>
      </c>
      <c r="BK70" s="6">
        <v>0</v>
      </c>
      <c r="BL70" s="6">
        <v>0</v>
      </c>
      <c r="BM70" s="6"/>
      <c r="BN70" s="6">
        <v>24</v>
      </c>
      <c r="BO70" s="6">
        <v>0</v>
      </c>
      <c r="BP70" s="6"/>
    </row>
    <row r="71" spans="1:68">
      <c r="A71" s="5">
        <v>42069</v>
      </c>
      <c r="B71" s="6">
        <v>2829.2</v>
      </c>
      <c r="C71" s="6">
        <v>1499.1</v>
      </c>
      <c r="D71" s="6">
        <v>5008</v>
      </c>
      <c r="E71" s="6"/>
      <c r="F71" s="6"/>
      <c r="G71" s="6"/>
      <c r="H71" s="6">
        <v>6.5</v>
      </c>
      <c r="I71" s="6">
        <v>3.9</v>
      </c>
      <c r="J71" s="6">
        <v>273086.2</v>
      </c>
      <c r="K71" s="6">
        <v>118336.5</v>
      </c>
      <c r="L71" s="6">
        <v>37537</v>
      </c>
      <c r="M71" s="6">
        <v>12.5</v>
      </c>
      <c r="N71" s="6">
        <v>20.3</v>
      </c>
      <c r="O71" s="7">
        <v>13894.5</v>
      </c>
      <c r="P71" s="7">
        <v>6451.6</v>
      </c>
      <c r="Q71" s="6">
        <v>172891.9</v>
      </c>
      <c r="R71" s="6">
        <v>138914.4</v>
      </c>
      <c r="S71" s="6">
        <v>88146.4</v>
      </c>
      <c r="T71" s="6">
        <v>74735.899999999994</v>
      </c>
      <c r="U71" s="6">
        <v>95399.1</v>
      </c>
      <c r="V71" s="6">
        <v>64693.2</v>
      </c>
      <c r="W71" s="6">
        <v>10614.3</v>
      </c>
      <c r="X71" s="6">
        <v>7843.2</v>
      </c>
      <c r="Y71" s="6">
        <v>863120.1</v>
      </c>
      <c r="Z71" s="6">
        <v>449420.7</v>
      </c>
      <c r="AA71" s="6">
        <v>1451932.2</v>
      </c>
      <c r="AB71" s="6">
        <v>142058.4</v>
      </c>
      <c r="AC71" s="6">
        <v>307.8</v>
      </c>
      <c r="AD71" s="6">
        <v>17309</v>
      </c>
      <c r="AE71" s="6">
        <v>237513.3</v>
      </c>
      <c r="AF71" s="6">
        <v>128197.9</v>
      </c>
      <c r="AG71" s="6">
        <v>1437891.4</v>
      </c>
      <c r="AH71" s="6">
        <v>142312.6</v>
      </c>
      <c r="AI71" s="6">
        <v>1047.5</v>
      </c>
      <c r="AJ71" s="6">
        <v>2514</v>
      </c>
      <c r="AK71" s="6">
        <v>14003.3</v>
      </c>
      <c r="AL71" s="6">
        <v>10572.8</v>
      </c>
      <c r="AM71" s="6">
        <v>53930.1</v>
      </c>
      <c r="AN71" s="6">
        <v>42146</v>
      </c>
      <c r="AO71" s="6">
        <v>17382.3</v>
      </c>
      <c r="AP71" s="6">
        <v>14115.8</v>
      </c>
      <c r="AQ71" s="6">
        <v>25903.8</v>
      </c>
      <c r="AR71" s="6">
        <v>10258.200000000001</v>
      </c>
      <c r="AS71" s="6">
        <v>8.6999999999999993</v>
      </c>
      <c r="AT71" s="6">
        <v>13.7</v>
      </c>
      <c r="AU71" s="7"/>
      <c r="AV71" s="7"/>
      <c r="AW71" s="6">
        <v>74064.899999999994</v>
      </c>
      <c r="AX71" s="6">
        <v>35148.1</v>
      </c>
      <c r="AY71" s="6">
        <v>69735.5</v>
      </c>
      <c r="AZ71" s="6">
        <v>31314.400000000001</v>
      </c>
      <c r="BA71" s="9">
        <v>11395.6</v>
      </c>
      <c r="BB71" s="6">
        <v>2.08</v>
      </c>
      <c r="BC71" s="6">
        <v>1.06</v>
      </c>
      <c r="BD71" s="6">
        <v>0.36</v>
      </c>
      <c r="BE71" s="6">
        <v>0.06</v>
      </c>
      <c r="BF71" s="6">
        <v>21.036000000000001</v>
      </c>
      <c r="BG71" s="6">
        <v>13.954000000000001</v>
      </c>
      <c r="BH71" s="6">
        <v>145</v>
      </c>
      <c r="BI71" s="6">
        <v>652.6</v>
      </c>
      <c r="BJ71" s="6">
        <v>0.7</v>
      </c>
      <c r="BK71" s="6">
        <v>0</v>
      </c>
      <c r="BL71" s="6">
        <v>0</v>
      </c>
      <c r="BM71" s="6">
        <v>747</v>
      </c>
      <c r="BN71" s="6">
        <v>24</v>
      </c>
      <c r="BO71" s="6">
        <v>0</v>
      </c>
      <c r="BP71" s="6">
        <v>98.4</v>
      </c>
    </row>
    <row r="72" spans="1:68">
      <c r="A72" s="5">
        <v>42070</v>
      </c>
      <c r="B72" s="6">
        <v>2829.2</v>
      </c>
      <c r="C72" s="6">
        <v>1499.1</v>
      </c>
      <c r="D72" s="6">
        <v>5008</v>
      </c>
      <c r="E72" s="6"/>
      <c r="F72" s="6"/>
      <c r="G72" s="6"/>
      <c r="H72" s="6">
        <v>6.5</v>
      </c>
      <c r="I72" s="6">
        <v>3.9</v>
      </c>
      <c r="J72" s="6">
        <v>273318</v>
      </c>
      <c r="K72" s="6">
        <v>118438.39999999999</v>
      </c>
      <c r="L72" s="6">
        <v>37561</v>
      </c>
      <c r="M72" s="6">
        <v>12.5</v>
      </c>
      <c r="N72" s="6">
        <v>20.3</v>
      </c>
      <c r="O72" s="7">
        <v>13894.5</v>
      </c>
      <c r="P72" s="7">
        <v>6451.6</v>
      </c>
      <c r="Q72" s="6">
        <v>172919.6</v>
      </c>
      <c r="R72" s="6">
        <v>138937</v>
      </c>
      <c r="S72" s="6">
        <v>88165.2</v>
      </c>
      <c r="T72" s="6">
        <v>74750.399999999994</v>
      </c>
      <c r="U72" s="6">
        <v>95419.5</v>
      </c>
      <c r="V72" s="6">
        <v>64707</v>
      </c>
      <c r="W72" s="6">
        <v>10614.3</v>
      </c>
      <c r="X72" s="6">
        <v>7843.2</v>
      </c>
      <c r="Y72" s="6">
        <v>863308.6</v>
      </c>
      <c r="Z72" s="6">
        <v>449522</v>
      </c>
      <c r="AA72" s="6">
        <v>1438081.1</v>
      </c>
      <c r="AB72" s="6">
        <v>142082.4</v>
      </c>
      <c r="AC72" s="6">
        <v>307.8</v>
      </c>
      <c r="AD72" s="6">
        <v>17309</v>
      </c>
      <c r="AE72" s="6">
        <v>237812.6</v>
      </c>
      <c r="AF72" s="6">
        <v>128352.9</v>
      </c>
      <c r="AG72" s="6">
        <v>1452233.4</v>
      </c>
      <c r="AH72" s="6">
        <v>142336.6</v>
      </c>
      <c r="AI72" s="6">
        <v>1047.5</v>
      </c>
      <c r="AJ72" s="6">
        <v>2514</v>
      </c>
      <c r="AK72" s="6">
        <v>14009.1</v>
      </c>
      <c r="AL72" s="6">
        <v>10577.2</v>
      </c>
      <c r="AM72" s="6">
        <v>53940.7</v>
      </c>
      <c r="AN72" s="6">
        <v>42153.5</v>
      </c>
      <c r="AO72" s="6">
        <v>17400</v>
      </c>
      <c r="AP72" s="6">
        <v>14130.2</v>
      </c>
      <c r="AQ72" s="6">
        <v>25921.1</v>
      </c>
      <c r="AR72" s="6">
        <v>10264.799999999999</v>
      </c>
      <c r="AS72" s="6">
        <v>8.6999999999999993</v>
      </c>
      <c r="AT72" s="6">
        <v>13.7</v>
      </c>
      <c r="AU72" s="7"/>
      <c r="AV72" s="7"/>
      <c r="AW72" s="6">
        <v>74198.3</v>
      </c>
      <c r="AX72" s="6">
        <v>35211</v>
      </c>
      <c r="AY72" s="6">
        <v>69862.399999999994</v>
      </c>
      <c r="AZ72" s="6">
        <v>31371.3</v>
      </c>
      <c r="BA72" s="9">
        <v>11419.6</v>
      </c>
      <c r="BB72" s="6">
        <v>2.08</v>
      </c>
      <c r="BC72" s="6">
        <v>1.06</v>
      </c>
      <c r="BD72" s="6">
        <v>0.36</v>
      </c>
      <c r="BE72" s="6">
        <v>0.06</v>
      </c>
      <c r="BF72" s="6">
        <v>21.036000000000001</v>
      </c>
      <c r="BG72" s="6">
        <v>13.954000000000001</v>
      </c>
      <c r="BH72" s="6">
        <v>145</v>
      </c>
      <c r="BI72" s="6">
        <v>652.6</v>
      </c>
      <c r="BJ72" s="6">
        <v>0.7</v>
      </c>
      <c r="BK72" s="6">
        <v>0</v>
      </c>
      <c r="BL72" s="6">
        <v>0</v>
      </c>
      <c r="BM72" s="6">
        <v>739</v>
      </c>
      <c r="BN72" s="6">
        <v>24</v>
      </c>
      <c r="BO72" s="6">
        <v>0</v>
      </c>
      <c r="BP72" s="6">
        <v>98.4</v>
      </c>
    </row>
    <row r="73" spans="1:68">
      <c r="A73" s="5">
        <v>42071</v>
      </c>
      <c r="B73" s="6">
        <v>2829.2</v>
      </c>
      <c r="C73" s="6">
        <v>1499.1</v>
      </c>
      <c r="D73" s="6">
        <v>5008</v>
      </c>
      <c r="E73" s="6"/>
      <c r="F73" s="6"/>
      <c r="G73" s="6"/>
      <c r="H73" s="6">
        <v>6.5</v>
      </c>
      <c r="I73" s="6">
        <v>3.9</v>
      </c>
      <c r="J73" s="6">
        <v>273554</v>
      </c>
      <c r="K73" s="6">
        <v>118542</v>
      </c>
      <c r="L73" s="6">
        <v>37585</v>
      </c>
      <c r="M73" s="6">
        <v>12.5</v>
      </c>
      <c r="N73" s="6">
        <v>20.3</v>
      </c>
      <c r="O73" s="7">
        <v>13894.5</v>
      </c>
      <c r="P73" s="7">
        <v>6451.6</v>
      </c>
      <c r="Q73" s="9">
        <v>172946.3</v>
      </c>
      <c r="R73" s="9">
        <v>138959</v>
      </c>
      <c r="S73" s="9">
        <v>88186.6</v>
      </c>
      <c r="T73" s="9">
        <v>74766.5</v>
      </c>
      <c r="U73" s="9">
        <v>95440.3</v>
      </c>
      <c r="V73" s="9">
        <v>64721.1</v>
      </c>
      <c r="W73" s="6">
        <v>10614.3</v>
      </c>
      <c r="X73" s="6">
        <v>7843.2</v>
      </c>
      <c r="Y73" s="9">
        <v>863499</v>
      </c>
      <c r="Z73" s="9">
        <v>449623.3</v>
      </c>
      <c r="AA73" s="9">
        <v>1438266</v>
      </c>
      <c r="AB73" s="6">
        <v>142106.4</v>
      </c>
      <c r="AC73" s="6">
        <v>307.8</v>
      </c>
      <c r="AD73" s="6">
        <v>17309</v>
      </c>
      <c r="AE73" s="9">
        <v>238128</v>
      </c>
      <c r="AF73" s="9">
        <v>128516</v>
      </c>
      <c r="AG73" s="9">
        <v>1452550.4</v>
      </c>
      <c r="AH73" s="6">
        <v>142360.6</v>
      </c>
      <c r="AI73" s="6">
        <v>1047.5</v>
      </c>
      <c r="AJ73" s="6">
        <v>2514</v>
      </c>
      <c r="AK73" s="6">
        <v>14015.1</v>
      </c>
      <c r="AL73" s="6">
        <v>10581.8</v>
      </c>
      <c r="AM73" s="9">
        <v>53951.8</v>
      </c>
      <c r="AN73" s="9">
        <v>42161.4</v>
      </c>
      <c r="AO73" s="9">
        <v>17417.7</v>
      </c>
      <c r="AP73" s="9">
        <v>14144.8</v>
      </c>
      <c r="AQ73" s="9">
        <v>25948.400000000001</v>
      </c>
      <c r="AR73" s="9">
        <v>10275.6</v>
      </c>
      <c r="AS73" s="6">
        <v>8.6999999999999993</v>
      </c>
      <c r="AT73" s="6">
        <v>13.7</v>
      </c>
      <c r="AU73" s="7"/>
      <c r="AV73" s="7"/>
      <c r="AW73" s="6">
        <v>74332.899999999994</v>
      </c>
      <c r="AX73" s="6">
        <v>35274.699999999997</v>
      </c>
      <c r="AY73" s="6">
        <v>69991.3</v>
      </c>
      <c r="AZ73" s="6">
        <v>31429.1</v>
      </c>
      <c r="BA73" s="9">
        <v>11443.6</v>
      </c>
      <c r="BB73" s="6">
        <v>2.08</v>
      </c>
      <c r="BC73" s="6">
        <v>1.06</v>
      </c>
      <c r="BD73" s="6">
        <v>0.36</v>
      </c>
      <c r="BE73" s="6">
        <v>0.06</v>
      </c>
      <c r="BF73" s="6">
        <v>21.036000000000001</v>
      </c>
      <c r="BG73" s="6">
        <v>13.954000000000001</v>
      </c>
      <c r="BH73" s="6">
        <v>145</v>
      </c>
      <c r="BI73" s="6">
        <v>652.6</v>
      </c>
      <c r="BJ73" s="6">
        <v>0.7</v>
      </c>
      <c r="BK73" s="6">
        <v>0</v>
      </c>
      <c r="BL73" s="6">
        <v>0</v>
      </c>
      <c r="BM73" s="6">
        <v>702</v>
      </c>
      <c r="BN73" s="6">
        <v>24</v>
      </c>
      <c r="BO73" s="6">
        <v>0</v>
      </c>
      <c r="BP73" s="6">
        <v>98.4</v>
      </c>
    </row>
    <row r="74" spans="1:68">
      <c r="A74" s="5">
        <v>42072</v>
      </c>
      <c r="B74" s="6">
        <v>2829.2</v>
      </c>
      <c r="C74" s="6">
        <v>1499.1</v>
      </c>
      <c r="D74" s="6">
        <v>5008</v>
      </c>
      <c r="E74" s="6"/>
      <c r="F74" s="6"/>
      <c r="G74" s="6"/>
      <c r="H74" s="6">
        <v>6.5</v>
      </c>
      <c r="I74" s="6">
        <v>3.9</v>
      </c>
      <c r="J74" s="6">
        <v>273789.7</v>
      </c>
      <c r="K74" s="6">
        <v>118645.3</v>
      </c>
      <c r="L74" s="6">
        <v>37609</v>
      </c>
      <c r="M74" s="6">
        <v>12.5</v>
      </c>
      <c r="N74" s="6">
        <v>20.3</v>
      </c>
      <c r="O74" s="7">
        <v>13894.5</v>
      </c>
      <c r="P74" s="7">
        <v>6451.6</v>
      </c>
      <c r="Q74" s="6">
        <v>172972.1</v>
      </c>
      <c r="R74" s="6">
        <v>138980.20000000001</v>
      </c>
      <c r="S74" s="6">
        <v>88206.1</v>
      </c>
      <c r="T74" s="6">
        <v>74781.7</v>
      </c>
      <c r="U74" s="6">
        <v>95461.7</v>
      </c>
      <c r="V74" s="6">
        <v>64735.199999999997</v>
      </c>
      <c r="W74" s="6">
        <v>10614.3</v>
      </c>
      <c r="X74" s="6">
        <v>7843.2</v>
      </c>
      <c r="Y74" s="6">
        <v>863688</v>
      </c>
      <c r="Z74" s="6">
        <v>449722</v>
      </c>
      <c r="AA74" s="6">
        <v>1438454</v>
      </c>
      <c r="AB74" s="6">
        <v>142130.4</v>
      </c>
      <c r="AC74" s="6">
        <v>307.8</v>
      </c>
      <c r="AD74" s="6">
        <v>17309</v>
      </c>
      <c r="AE74" s="6">
        <v>238434</v>
      </c>
      <c r="AF74" s="6">
        <v>128676.5</v>
      </c>
      <c r="AG74" s="6">
        <v>1452858.4</v>
      </c>
      <c r="AH74" s="6">
        <v>142384.6</v>
      </c>
      <c r="AI74" s="6">
        <v>1047.5</v>
      </c>
      <c r="AJ74" s="6">
        <v>2514</v>
      </c>
      <c r="AK74" s="6">
        <v>14021.1</v>
      </c>
      <c r="AL74" s="6">
        <v>10586.3</v>
      </c>
      <c r="AM74" s="6">
        <v>53962.7</v>
      </c>
      <c r="AN74" s="6">
        <v>42169.1</v>
      </c>
      <c r="AO74" s="6">
        <v>17435.400000000001</v>
      </c>
      <c r="AP74" s="6">
        <v>14159.3</v>
      </c>
      <c r="AQ74" s="9">
        <v>25967.599999999999</v>
      </c>
      <c r="AR74" s="9">
        <v>10283.1</v>
      </c>
      <c r="AS74" s="6">
        <v>8.6999999999999993</v>
      </c>
      <c r="AT74" s="6">
        <v>13.7</v>
      </c>
      <c r="AU74" s="7"/>
      <c r="AV74" s="7"/>
      <c r="AW74" s="6">
        <v>74467.899999999994</v>
      </c>
      <c r="AX74" s="6">
        <v>35338.699999999997</v>
      </c>
      <c r="AY74" s="6">
        <v>70119.199999999997</v>
      </c>
      <c r="AZ74" s="6">
        <v>31486.3</v>
      </c>
      <c r="BA74" s="9">
        <v>11467.6</v>
      </c>
      <c r="BB74" s="6">
        <v>2.08</v>
      </c>
      <c r="BC74" s="6">
        <v>1.06</v>
      </c>
      <c r="BD74" s="6">
        <v>0.36</v>
      </c>
      <c r="BE74" s="6">
        <v>0.06</v>
      </c>
      <c r="BF74" s="6">
        <v>21.036000000000001</v>
      </c>
      <c r="BG74" s="6">
        <v>13.954000000000001</v>
      </c>
      <c r="BH74" s="6">
        <v>145</v>
      </c>
      <c r="BI74" s="6">
        <v>652.6</v>
      </c>
      <c r="BJ74" s="6">
        <v>0.7</v>
      </c>
      <c r="BK74" s="6">
        <v>0</v>
      </c>
      <c r="BL74" s="6">
        <v>0</v>
      </c>
      <c r="BM74" s="6">
        <v>746</v>
      </c>
      <c r="BN74" s="6">
        <v>24</v>
      </c>
      <c r="BO74" s="6">
        <v>0</v>
      </c>
      <c r="BP74" s="6">
        <v>98.4</v>
      </c>
    </row>
    <row r="75" spans="1:68">
      <c r="A75" s="5">
        <v>42073</v>
      </c>
      <c r="B75" s="6">
        <v>2829.2</v>
      </c>
      <c r="C75" s="6">
        <v>1499.1</v>
      </c>
      <c r="D75" s="6">
        <v>5008</v>
      </c>
      <c r="E75" s="6"/>
      <c r="F75" s="6"/>
      <c r="G75" s="6"/>
      <c r="H75" s="6">
        <v>6.5</v>
      </c>
      <c r="I75" s="6">
        <v>3.9</v>
      </c>
      <c r="J75" s="6">
        <v>274028.3</v>
      </c>
      <c r="K75" s="6">
        <v>118749.7</v>
      </c>
      <c r="L75" s="6">
        <v>37633</v>
      </c>
      <c r="M75" s="6">
        <v>12.5</v>
      </c>
      <c r="N75" s="6">
        <v>20.3</v>
      </c>
      <c r="O75" s="7">
        <v>13894.5</v>
      </c>
      <c r="P75" s="7">
        <v>6451.6</v>
      </c>
      <c r="Q75" s="6">
        <v>172999.7</v>
      </c>
      <c r="R75" s="6">
        <v>139002.79999999999</v>
      </c>
      <c r="S75" s="6">
        <v>88226.3</v>
      </c>
      <c r="T75" s="6">
        <v>74797.3</v>
      </c>
      <c r="U75" s="6">
        <v>95483.3</v>
      </c>
      <c r="V75" s="6">
        <v>64749.4</v>
      </c>
      <c r="W75" s="6">
        <v>10614.3</v>
      </c>
      <c r="X75" s="6">
        <v>7843.2</v>
      </c>
      <c r="Y75" s="6">
        <v>863878.5</v>
      </c>
      <c r="Z75" s="6">
        <v>449821.8</v>
      </c>
      <c r="AA75" s="6">
        <v>1438644.4</v>
      </c>
      <c r="AB75" s="6">
        <v>142154.4</v>
      </c>
      <c r="AC75" s="6">
        <v>307.8</v>
      </c>
      <c r="AD75" s="6">
        <v>17309</v>
      </c>
      <c r="AE75" s="6">
        <v>238744</v>
      </c>
      <c r="AF75" s="6">
        <v>128839</v>
      </c>
      <c r="AG75" s="6">
        <v>1453170.4</v>
      </c>
      <c r="AH75" s="6">
        <v>142408.6</v>
      </c>
      <c r="AI75" s="6">
        <v>1047.5</v>
      </c>
      <c r="AJ75" s="6">
        <v>2514</v>
      </c>
      <c r="AK75" s="6">
        <v>14027.1</v>
      </c>
      <c r="AL75" s="6">
        <v>10591</v>
      </c>
      <c r="AM75" s="6">
        <v>53974.6</v>
      </c>
      <c r="AN75" s="6">
        <v>42177.599999999999</v>
      </c>
      <c r="AO75" s="6">
        <v>17453.2</v>
      </c>
      <c r="AP75" s="6">
        <v>14173.8</v>
      </c>
      <c r="AQ75" s="6">
        <v>25984.9</v>
      </c>
      <c r="AR75" s="6">
        <v>10289.700000000001</v>
      </c>
      <c r="AS75" s="6">
        <v>8.6999999999999993</v>
      </c>
      <c r="AT75" s="6">
        <v>13.7</v>
      </c>
      <c r="AU75" s="7"/>
      <c r="AV75" s="7"/>
      <c r="AW75" s="6">
        <v>74603.3</v>
      </c>
      <c r="AX75" s="6">
        <v>35403</v>
      </c>
      <c r="AY75" s="6">
        <v>70247.100000000006</v>
      </c>
      <c r="AZ75" s="6">
        <v>31543.599999999999</v>
      </c>
      <c r="BA75" s="9">
        <v>11491.6</v>
      </c>
      <c r="BB75" s="6">
        <v>2.08</v>
      </c>
      <c r="BC75" s="6">
        <v>1.06</v>
      </c>
      <c r="BD75" s="6">
        <v>0.36</v>
      </c>
      <c r="BE75" s="6">
        <v>0.06</v>
      </c>
      <c r="BF75" s="6">
        <v>21.036000000000001</v>
      </c>
      <c r="BG75" s="6">
        <v>13.954000000000001</v>
      </c>
      <c r="BH75" s="6">
        <v>145</v>
      </c>
      <c r="BI75" s="6">
        <v>652.6</v>
      </c>
      <c r="BJ75" s="6">
        <v>0.7</v>
      </c>
      <c r="BK75" s="6">
        <v>0</v>
      </c>
      <c r="BL75" s="6">
        <v>0</v>
      </c>
      <c r="BM75" s="6">
        <v>750</v>
      </c>
      <c r="BN75" s="6">
        <v>24</v>
      </c>
      <c r="BO75" s="6">
        <v>0</v>
      </c>
      <c r="BP75" s="6">
        <v>98.4</v>
      </c>
    </row>
    <row r="76" spans="1:68">
      <c r="A76" s="5">
        <v>42074</v>
      </c>
      <c r="B76" s="6">
        <v>2829.5</v>
      </c>
      <c r="C76" s="6">
        <v>1499.3</v>
      </c>
      <c r="D76" s="6">
        <v>5008.8</v>
      </c>
      <c r="E76" s="6"/>
      <c r="F76" s="6"/>
      <c r="G76" s="6"/>
      <c r="H76" s="6">
        <v>6.5</v>
      </c>
      <c r="I76" s="6">
        <v>3.9</v>
      </c>
      <c r="J76" s="6">
        <v>274263.5</v>
      </c>
      <c r="K76" s="6">
        <v>118853</v>
      </c>
      <c r="L76" s="6">
        <v>37657</v>
      </c>
      <c r="M76" s="6">
        <v>12.5</v>
      </c>
      <c r="N76" s="6">
        <v>20.3</v>
      </c>
      <c r="O76" s="7">
        <v>13894.5</v>
      </c>
      <c r="P76" s="7">
        <v>6451.6</v>
      </c>
      <c r="Q76" s="6">
        <v>173027.8</v>
      </c>
      <c r="R76" s="6">
        <v>139025.70000000001</v>
      </c>
      <c r="S76" s="6">
        <v>88247.2</v>
      </c>
      <c r="T76" s="6">
        <v>74813.3</v>
      </c>
      <c r="U76" s="6">
        <v>95505.2</v>
      </c>
      <c r="V76" s="6">
        <v>64764</v>
      </c>
      <c r="W76" s="6">
        <v>10614.3</v>
      </c>
      <c r="X76" s="6">
        <v>7843.2</v>
      </c>
      <c r="Y76" s="6">
        <v>864147</v>
      </c>
      <c r="Z76" s="6">
        <v>449949</v>
      </c>
      <c r="AA76" s="6">
        <v>1438914</v>
      </c>
      <c r="AB76" s="6">
        <v>142178.4</v>
      </c>
      <c r="AC76" s="6">
        <v>307.8</v>
      </c>
      <c r="AD76" s="6">
        <v>17309</v>
      </c>
      <c r="AE76" s="6">
        <v>238980</v>
      </c>
      <c r="AF76" s="6">
        <v>128976</v>
      </c>
      <c r="AG76" s="6">
        <v>1453408.2</v>
      </c>
      <c r="AH76" s="6">
        <v>142432.6</v>
      </c>
      <c r="AI76" s="6">
        <v>1047.5</v>
      </c>
      <c r="AJ76" s="6">
        <v>2514</v>
      </c>
      <c r="AK76" s="6">
        <v>14033.2</v>
      </c>
      <c r="AL76" s="6">
        <v>10595.6</v>
      </c>
      <c r="AM76" s="6">
        <v>53986.2</v>
      </c>
      <c r="AN76" s="6">
        <v>42185.9</v>
      </c>
      <c r="AO76" s="6">
        <v>17470.8</v>
      </c>
      <c r="AP76" s="6">
        <v>14188.3</v>
      </c>
      <c r="AQ76" s="6">
        <v>26009.8</v>
      </c>
      <c r="AR76" s="6">
        <v>10299.4</v>
      </c>
      <c r="AS76" s="6">
        <v>8.6999999999999993</v>
      </c>
      <c r="AT76" s="6">
        <v>13.7</v>
      </c>
      <c r="AU76" s="7"/>
      <c r="AV76" s="7"/>
      <c r="AW76" s="6">
        <v>74737.600000000006</v>
      </c>
      <c r="AX76" s="6">
        <v>35466.6</v>
      </c>
      <c r="AY76" s="6">
        <v>70375.399999999994</v>
      </c>
      <c r="AZ76" s="6">
        <v>31601.1</v>
      </c>
      <c r="BA76" s="6">
        <v>11515.6</v>
      </c>
      <c r="BB76" s="6">
        <v>2.08</v>
      </c>
      <c r="BC76" s="6">
        <v>1.06</v>
      </c>
      <c r="BD76" s="6">
        <v>0.36</v>
      </c>
      <c r="BE76" s="6">
        <v>0.06</v>
      </c>
      <c r="BF76" s="6">
        <v>21.036000000000001</v>
      </c>
      <c r="BG76" s="6">
        <v>13.954000000000001</v>
      </c>
      <c r="BH76" s="6">
        <v>145</v>
      </c>
      <c r="BI76" s="6">
        <v>652.6</v>
      </c>
      <c r="BJ76" s="6">
        <v>0.7</v>
      </c>
      <c r="BK76" s="6">
        <v>0</v>
      </c>
      <c r="BL76" s="6">
        <v>0</v>
      </c>
      <c r="BM76" s="6">
        <v>746</v>
      </c>
      <c r="BN76" s="6">
        <v>24</v>
      </c>
      <c r="BO76" s="6">
        <v>0</v>
      </c>
      <c r="BP76" s="6">
        <v>99.2</v>
      </c>
    </row>
    <row r="77" spans="1:68">
      <c r="A77" s="5">
        <v>42075</v>
      </c>
      <c r="B77" s="6">
        <v>2829.5</v>
      </c>
      <c r="C77" s="6">
        <v>1499.3</v>
      </c>
      <c r="D77" s="6">
        <v>5008.8</v>
      </c>
      <c r="E77" s="6"/>
      <c r="F77" s="6"/>
      <c r="G77" s="6"/>
      <c r="H77" s="6">
        <v>6.5</v>
      </c>
      <c r="I77" s="6">
        <v>3.9</v>
      </c>
      <c r="J77" s="6">
        <v>274499</v>
      </c>
      <c r="K77" s="6">
        <v>118956</v>
      </c>
      <c r="L77" s="6">
        <v>37681</v>
      </c>
      <c r="M77" s="6">
        <v>12.5</v>
      </c>
      <c r="N77" s="6">
        <v>20.3</v>
      </c>
      <c r="O77" s="7">
        <v>13894.5</v>
      </c>
      <c r="P77" s="7">
        <v>6451.6</v>
      </c>
      <c r="Q77" s="6">
        <v>173058.3</v>
      </c>
      <c r="R77" s="6">
        <v>139050.4</v>
      </c>
      <c r="S77" s="6">
        <v>88266.6</v>
      </c>
      <c r="T77" s="6">
        <v>74828.600000000006</v>
      </c>
      <c r="U77" s="6">
        <v>95526.8</v>
      </c>
      <c r="V77" s="6">
        <v>64778.5</v>
      </c>
      <c r="W77" s="6">
        <v>10614.3</v>
      </c>
      <c r="X77" s="6">
        <v>7843.2</v>
      </c>
      <c r="Y77" s="6">
        <v>864456.3</v>
      </c>
      <c r="Z77" s="6">
        <v>450097</v>
      </c>
      <c r="AA77" s="6">
        <v>1439222</v>
      </c>
      <c r="AB77" s="6">
        <v>142202.4</v>
      </c>
      <c r="AC77" s="6">
        <v>307.8</v>
      </c>
      <c r="AD77" s="6">
        <v>17309</v>
      </c>
      <c r="AE77" s="6">
        <v>239168.7</v>
      </c>
      <c r="AF77" s="6">
        <v>129090</v>
      </c>
      <c r="AG77" s="6">
        <v>1453599.3</v>
      </c>
      <c r="AH77" s="6">
        <v>142456.6</v>
      </c>
      <c r="AI77" s="6">
        <v>1047.5</v>
      </c>
      <c r="AJ77" s="6">
        <v>2514</v>
      </c>
      <c r="AK77" s="6">
        <v>14039.3</v>
      </c>
      <c r="AL77" s="6">
        <v>10600.3</v>
      </c>
      <c r="AM77" s="6">
        <v>53998</v>
      </c>
      <c r="AN77" s="6">
        <v>42194.400000000001</v>
      </c>
      <c r="AO77" s="6">
        <v>17488.599999999999</v>
      </c>
      <c r="AP77" s="6">
        <v>14202.9</v>
      </c>
      <c r="AQ77" s="6">
        <v>26024.7</v>
      </c>
      <c r="AR77" s="6">
        <v>10305.200000000001</v>
      </c>
      <c r="AS77" s="6">
        <v>8.6999999999999993</v>
      </c>
      <c r="AT77" s="6">
        <v>13.7</v>
      </c>
      <c r="AU77" s="7"/>
      <c r="AV77" s="7"/>
      <c r="AW77" s="6">
        <v>74873.5</v>
      </c>
      <c r="AX77" s="6">
        <v>35531</v>
      </c>
      <c r="AY77" s="6">
        <v>70504.899999999994</v>
      </c>
      <c r="AZ77" s="6">
        <v>31658.9</v>
      </c>
      <c r="BA77" s="9">
        <v>11539.6</v>
      </c>
      <c r="BB77" s="6">
        <v>2.08</v>
      </c>
      <c r="BC77" s="6">
        <v>1.06</v>
      </c>
      <c r="BD77" s="6">
        <v>0.36</v>
      </c>
      <c r="BE77" s="6">
        <v>0.06</v>
      </c>
      <c r="BF77" s="6">
        <v>21.036000000000001</v>
      </c>
      <c r="BG77" s="6">
        <v>13.954000000000001</v>
      </c>
      <c r="BH77" s="6">
        <v>145</v>
      </c>
      <c r="BI77" s="6">
        <v>652.6</v>
      </c>
      <c r="BJ77" s="6">
        <v>0.7</v>
      </c>
      <c r="BK77" s="6">
        <v>0</v>
      </c>
      <c r="BL77" s="6">
        <v>0</v>
      </c>
      <c r="BM77" s="6">
        <v>736</v>
      </c>
      <c r="BN77" s="6">
        <v>24</v>
      </c>
      <c r="BO77" s="6">
        <v>0</v>
      </c>
      <c r="BP77" s="6">
        <v>98.4</v>
      </c>
    </row>
    <row r="78" spans="1:68">
      <c r="A78" s="5">
        <v>42076</v>
      </c>
      <c r="B78" s="6">
        <v>2829.5</v>
      </c>
      <c r="C78" s="6">
        <v>1499.3</v>
      </c>
      <c r="D78" s="6">
        <v>5008.8</v>
      </c>
      <c r="E78" s="6"/>
      <c r="F78" s="6"/>
      <c r="G78" s="6"/>
      <c r="H78" s="6">
        <v>6.5</v>
      </c>
      <c r="I78" s="6">
        <v>3.9</v>
      </c>
      <c r="J78" s="6">
        <v>274737.40000000002</v>
      </c>
      <c r="K78" s="6">
        <v>119060.5</v>
      </c>
      <c r="L78" s="6">
        <v>37705</v>
      </c>
      <c r="M78" s="6">
        <v>12.5</v>
      </c>
      <c r="N78" s="6">
        <v>20.3</v>
      </c>
      <c r="O78" s="7">
        <v>13894.5</v>
      </c>
      <c r="P78" s="7">
        <v>6451.6</v>
      </c>
      <c r="Q78" s="6">
        <v>173090.1</v>
      </c>
      <c r="R78" s="6">
        <v>139076.20000000001</v>
      </c>
      <c r="S78" s="6">
        <v>88286.7</v>
      </c>
      <c r="T78" s="6">
        <v>74844.3</v>
      </c>
      <c r="U78" s="6">
        <v>95548.3</v>
      </c>
      <c r="V78" s="6">
        <v>64792.800000000003</v>
      </c>
      <c r="W78" s="6">
        <v>10614.3</v>
      </c>
      <c r="X78" s="6">
        <v>7843.2</v>
      </c>
      <c r="Y78" s="6">
        <v>864773.1</v>
      </c>
      <c r="Z78" s="6">
        <v>450247.1</v>
      </c>
      <c r="AA78" s="6">
        <v>1439537.2</v>
      </c>
      <c r="AB78" s="6">
        <v>142226.4</v>
      </c>
      <c r="AC78" s="6">
        <v>307.8</v>
      </c>
      <c r="AD78" s="6">
        <v>17309</v>
      </c>
      <c r="AE78" s="6">
        <v>239358.7</v>
      </c>
      <c r="AF78" s="6">
        <v>129206.3</v>
      </c>
      <c r="AG78" s="6">
        <v>1453791.7</v>
      </c>
      <c r="AH78" s="6">
        <v>142480.6</v>
      </c>
      <c r="AI78" s="6">
        <v>1047.5</v>
      </c>
      <c r="AJ78" s="6">
        <v>2514</v>
      </c>
      <c r="AK78" s="6">
        <v>14045.5</v>
      </c>
      <c r="AL78" s="6">
        <v>10604.9</v>
      </c>
      <c r="AM78" s="6">
        <v>54009.9</v>
      </c>
      <c r="AN78" s="6">
        <v>42202.9</v>
      </c>
      <c r="AO78" s="6">
        <v>17506.400000000001</v>
      </c>
      <c r="AP78" s="6">
        <v>14217.5</v>
      </c>
      <c r="AQ78" s="6">
        <v>26042.799999999999</v>
      </c>
      <c r="AR78" s="6">
        <v>10312.200000000001</v>
      </c>
      <c r="AS78" s="6">
        <v>8.6999999999999993</v>
      </c>
      <c r="AT78" s="6">
        <v>13.7</v>
      </c>
      <c r="AU78" s="7"/>
      <c r="AV78" s="7"/>
      <c r="AW78" s="6">
        <v>75009.8</v>
      </c>
      <c r="AX78" s="6">
        <v>35595.5</v>
      </c>
      <c r="AY78" s="6">
        <v>70631.899999999994</v>
      </c>
      <c r="AZ78" s="6">
        <v>31715.7</v>
      </c>
      <c r="BA78" s="9">
        <v>11563.6</v>
      </c>
      <c r="BB78" s="6">
        <v>2.15</v>
      </c>
      <c r="BC78" s="6">
        <v>1.1200000000000001</v>
      </c>
      <c r="BD78" s="6">
        <v>0.36</v>
      </c>
      <c r="BE78" s="6">
        <v>0.06</v>
      </c>
      <c r="BF78" s="6">
        <v>21.036000000000001</v>
      </c>
      <c r="BG78" s="6">
        <v>13.954000000000001</v>
      </c>
      <c r="BH78" s="6">
        <v>145</v>
      </c>
      <c r="BI78" s="6">
        <v>652.6</v>
      </c>
      <c r="BJ78" s="6">
        <v>0.7</v>
      </c>
      <c r="BK78" s="6">
        <v>0</v>
      </c>
      <c r="BL78" s="6">
        <v>0</v>
      </c>
      <c r="BM78" s="6">
        <v>723</v>
      </c>
      <c r="BN78" s="6">
        <v>24</v>
      </c>
      <c r="BO78" s="6">
        <v>0</v>
      </c>
      <c r="BP78" s="6">
        <v>98.4</v>
      </c>
    </row>
    <row r="79" spans="1:68">
      <c r="A79" s="5">
        <v>42077</v>
      </c>
      <c r="B79" s="6">
        <v>2829.5</v>
      </c>
      <c r="C79" s="6">
        <v>1499.3</v>
      </c>
      <c r="D79" s="6">
        <v>5008.8</v>
      </c>
      <c r="E79" s="6"/>
      <c r="F79" s="6"/>
      <c r="G79" s="6"/>
      <c r="H79" s="6">
        <v>6.5</v>
      </c>
      <c r="I79" s="6">
        <v>3.9</v>
      </c>
      <c r="J79" s="6">
        <v>274971.59999999998</v>
      </c>
      <c r="K79" s="6">
        <v>119163.1</v>
      </c>
      <c r="L79" s="6">
        <v>37729</v>
      </c>
      <c r="M79" s="6">
        <v>12.5</v>
      </c>
      <c r="N79" s="6">
        <v>20.3</v>
      </c>
      <c r="O79" s="7">
        <v>13894.5</v>
      </c>
      <c r="P79" s="7">
        <v>6451.6</v>
      </c>
      <c r="Q79" s="6">
        <v>173121.6</v>
      </c>
      <c r="R79" s="6">
        <v>139101.6</v>
      </c>
      <c r="S79" s="6">
        <v>88307.5</v>
      </c>
      <c r="T79" s="6">
        <v>74860.2</v>
      </c>
      <c r="U79" s="6">
        <v>95568.8</v>
      </c>
      <c r="V79" s="6">
        <v>64806.6</v>
      </c>
      <c r="W79" s="6">
        <v>10614.3</v>
      </c>
      <c r="X79" s="6">
        <v>7843.1</v>
      </c>
      <c r="Y79" s="6">
        <v>865089.8</v>
      </c>
      <c r="Z79" s="6">
        <v>450395.6</v>
      </c>
      <c r="AA79" s="6">
        <v>1439846.9</v>
      </c>
      <c r="AB79" s="6">
        <v>142250.4</v>
      </c>
      <c r="AC79" s="6">
        <v>307.8</v>
      </c>
      <c r="AD79" s="6">
        <v>17309</v>
      </c>
      <c r="AE79" s="6">
        <v>239545.5</v>
      </c>
      <c r="AF79" s="6">
        <v>129322</v>
      </c>
      <c r="AG79" s="6">
        <v>1453981.1</v>
      </c>
      <c r="AH79" s="6">
        <v>142504.6</v>
      </c>
      <c r="AI79" s="6">
        <v>1047.5</v>
      </c>
      <c r="AJ79" s="6">
        <v>2514</v>
      </c>
      <c r="AK79" s="6">
        <v>14051.5</v>
      </c>
      <c r="AL79" s="6">
        <v>10609.5</v>
      </c>
      <c r="AM79" s="6">
        <v>54021.4</v>
      </c>
      <c r="AN79" s="6">
        <v>42211.199999999997</v>
      </c>
      <c r="AO79" s="6">
        <v>17523.900000000001</v>
      </c>
      <c r="AP79" s="6">
        <v>14231.9</v>
      </c>
      <c r="AQ79" s="6">
        <v>26065.200000000001</v>
      </c>
      <c r="AR79" s="6">
        <v>10321</v>
      </c>
      <c r="AS79" s="6">
        <v>8.6999999999999993</v>
      </c>
      <c r="AT79" s="6">
        <v>13.7</v>
      </c>
      <c r="AU79" s="7"/>
      <c r="AV79" s="7"/>
      <c r="AW79" s="6">
        <v>75144.7</v>
      </c>
      <c r="AX79" s="6">
        <v>35659.199999999997</v>
      </c>
      <c r="AY79" s="6">
        <v>70759.899999999994</v>
      </c>
      <c r="AZ79" s="6">
        <v>31773</v>
      </c>
      <c r="BA79" s="9">
        <v>11587.6</v>
      </c>
      <c r="BB79" s="6">
        <v>2.15</v>
      </c>
      <c r="BC79" s="6">
        <v>1.1200000000000001</v>
      </c>
      <c r="BD79" s="6">
        <v>0.36</v>
      </c>
      <c r="BE79" s="6">
        <v>0.06</v>
      </c>
      <c r="BF79" s="6">
        <v>21.036000000000001</v>
      </c>
      <c r="BG79" s="6">
        <v>13.954000000000001</v>
      </c>
      <c r="BH79" s="6">
        <v>145</v>
      </c>
      <c r="BI79" s="6">
        <v>652.6</v>
      </c>
      <c r="BJ79" s="6">
        <v>0.7</v>
      </c>
      <c r="BK79" s="6">
        <v>0</v>
      </c>
      <c r="BL79" s="6">
        <v>0</v>
      </c>
      <c r="BM79" s="6">
        <v>745</v>
      </c>
      <c r="BN79" s="6">
        <v>24</v>
      </c>
      <c r="BO79" s="6">
        <v>0</v>
      </c>
      <c r="BP79" s="6">
        <v>99.2</v>
      </c>
    </row>
    <row r="80" spans="1:68">
      <c r="A80" s="5">
        <v>42078</v>
      </c>
      <c r="B80" s="6">
        <v>2829.5</v>
      </c>
      <c r="C80" s="6">
        <v>1499.3</v>
      </c>
      <c r="D80" s="6">
        <v>5008.8</v>
      </c>
      <c r="E80" s="6"/>
      <c r="F80" s="6"/>
      <c r="G80" s="6"/>
      <c r="H80" s="6">
        <v>6.5</v>
      </c>
      <c r="I80" s="6">
        <v>3.9</v>
      </c>
      <c r="J80" s="6">
        <v>275208.40000000002</v>
      </c>
      <c r="K80" s="6">
        <v>119266.5</v>
      </c>
      <c r="L80" s="6">
        <v>37753</v>
      </c>
      <c r="M80" s="6">
        <v>12.5</v>
      </c>
      <c r="N80" s="6">
        <v>20.3</v>
      </c>
      <c r="O80" s="7">
        <v>13894.5</v>
      </c>
      <c r="P80" s="7">
        <v>6451.6</v>
      </c>
      <c r="Q80" s="6">
        <v>173153.5</v>
      </c>
      <c r="R80" s="6">
        <v>139127.29999999999</v>
      </c>
      <c r="S80" s="6">
        <v>88327.6</v>
      </c>
      <c r="T80" s="6">
        <v>74875.7</v>
      </c>
      <c r="U80" s="6">
        <v>95589.4</v>
      </c>
      <c r="V80" s="6">
        <v>64820.5</v>
      </c>
      <c r="W80" s="6">
        <v>10614.3</v>
      </c>
      <c r="X80" s="6">
        <v>7843.1</v>
      </c>
      <c r="Y80" s="6">
        <v>865406</v>
      </c>
      <c r="Z80" s="6">
        <v>450555.9</v>
      </c>
      <c r="AA80" s="6">
        <v>1440156.1</v>
      </c>
      <c r="AB80" s="6">
        <v>142274.4</v>
      </c>
      <c r="AC80" s="6">
        <v>307.8</v>
      </c>
      <c r="AD80" s="6">
        <v>17309</v>
      </c>
      <c r="AE80" s="6">
        <v>239734.3</v>
      </c>
      <c r="AF80" s="6">
        <v>129426.2</v>
      </c>
      <c r="AG80" s="6">
        <v>1454172.3</v>
      </c>
      <c r="AH80" s="6">
        <v>142528.6</v>
      </c>
      <c r="AI80" s="6">
        <v>1047.5</v>
      </c>
      <c r="AJ80" s="6">
        <v>2514</v>
      </c>
      <c r="AK80" s="6">
        <v>14057.6</v>
      </c>
      <c r="AL80" s="6">
        <v>10614.2</v>
      </c>
      <c r="AM80" s="6">
        <v>54033</v>
      </c>
      <c r="AN80" s="6">
        <v>42219.5</v>
      </c>
      <c r="AO80" s="6">
        <v>17541.7</v>
      </c>
      <c r="AP80" s="6">
        <v>14246.4</v>
      </c>
      <c r="AQ80" s="6">
        <v>26085.7</v>
      </c>
      <c r="AR80" s="6">
        <v>10329.299999999999</v>
      </c>
      <c r="AS80" s="6">
        <v>8.6999999999999993</v>
      </c>
      <c r="AT80" s="6">
        <v>13.7</v>
      </c>
      <c r="AU80" s="7"/>
      <c r="AV80" s="7"/>
      <c r="AW80" s="6">
        <v>75279.899999999994</v>
      </c>
      <c r="AX80" s="6">
        <v>35722.800000000003</v>
      </c>
      <c r="AY80" s="6">
        <v>70888.5</v>
      </c>
      <c r="AZ80" s="6">
        <v>31830.3</v>
      </c>
      <c r="BA80" s="9">
        <v>11611.6</v>
      </c>
      <c r="BB80" s="6">
        <v>2.1800000000000002</v>
      </c>
      <c r="BC80" s="6">
        <v>1.1599999999999999</v>
      </c>
      <c r="BD80" s="6">
        <v>0.36</v>
      </c>
      <c r="BE80" s="6">
        <v>0.06</v>
      </c>
      <c r="BF80" s="6">
        <v>21.036000000000001</v>
      </c>
      <c r="BG80" s="6">
        <v>13.954000000000001</v>
      </c>
      <c r="BH80" s="6">
        <v>145</v>
      </c>
      <c r="BI80" s="6">
        <v>652.6</v>
      </c>
      <c r="BJ80" s="6">
        <v>0.7</v>
      </c>
      <c r="BK80" s="6">
        <v>0</v>
      </c>
      <c r="BL80" s="6">
        <v>0</v>
      </c>
      <c r="BM80" s="6">
        <v>762</v>
      </c>
      <c r="BN80" s="6">
        <v>24</v>
      </c>
      <c r="BO80" s="6">
        <v>0</v>
      </c>
      <c r="BP80" s="6">
        <v>99.18</v>
      </c>
    </row>
    <row r="81" spans="1:68">
      <c r="A81" s="5">
        <v>42079</v>
      </c>
      <c r="B81" s="6">
        <v>2829.5</v>
      </c>
      <c r="C81" s="6">
        <v>1499.3</v>
      </c>
      <c r="D81" s="6">
        <v>5008.8</v>
      </c>
      <c r="E81" s="6"/>
      <c r="F81" s="6"/>
      <c r="G81" s="6"/>
      <c r="H81" s="6">
        <v>6.5</v>
      </c>
      <c r="I81" s="6">
        <v>3.9</v>
      </c>
      <c r="J81" s="6">
        <v>275445.09999999998</v>
      </c>
      <c r="K81" s="6">
        <v>119370.1</v>
      </c>
      <c r="L81" s="6">
        <v>37777</v>
      </c>
      <c r="M81" s="6">
        <v>12.5</v>
      </c>
      <c r="N81" s="6">
        <v>20.3</v>
      </c>
      <c r="O81" s="7">
        <v>13894.5</v>
      </c>
      <c r="P81" s="7">
        <v>6451.6</v>
      </c>
      <c r="Q81" s="6">
        <v>173185.2</v>
      </c>
      <c r="R81" s="6">
        <v>139152.9</v>
      </c>
      <c r="S81" s="6">
        <v>88349.9</v>
      </c>
      <c r="T81" s="6">
        <v>74892.7</v>
      </c>
      <c r="U81" s="6">
        <v>95611.199999999997</v>
      </c>
      <c r="V81" s="6">
        <v>64835.1</v>
      </c>
      <c r="W81" s="6">
        <v>10614.3</v>
      </c>
      <c r="X81" s="6">
        <v>7843.1</v>
      </c>
      <c r="Y81" s="6">
        <v>865732.3</v>
      </c>
      <c r="Z81" s="6">
        <v>450726</v>
      </c>
      <c r="AA81" s="6">
        <v>1440476.1</v>
      </c>
      <c r="AB81" s="6">
        <v>142298.4</v>
      </c>
      <c r="AC81" s="6">
        <v>307.8</v>
      </c>
      <c r="AD81" s="6">
        <v>17309</v>
      </c>
      <c r="AE81" s="6">
        <v>239922.2</v>
      </c>
      <c r="AF81" s="6">
        <v>129525.2</v>
      </c>
      <c r="AG81" s="6">
        <v>1454362.5</v>
      </c>
      <c r="AH81" s="6">
        <v>142552.6</v>
      </c>
      <c r="AI81" s="6">
        <v>1047.5</v>
      </c>
      <c r="AJ81" s="6">
        <v>2514</v>
      </c>
      <c r="AK81" s="6">
        <v>14063.8</v>
      </c>
      <c r="AL81" s="6">
        <v>10618.8</v>
      </c>
      <c r="AM81" s="6">
        <v>54045.1</v>
      </c>
      <c r="AN81" s="6">
        <v>42228.2</v>
      </c>
      <c r="AO81" s="6">
        <v>17559.3</v>
      </c>
      <c r="AP81" s="6">
        <v>14260.9</v>
      </c>
      <c r="AQ81" s="6">
        <v>26113.3</v>
      </c>
      <c r="AR81" s="6">
        <v>10340.200000000001</v>
      </c>
      <c r="AS81" s="6">
        <v>8.6999999999999993</v>
      </c>
      <c r="AT81" s="6">
        <v>13.7</v>
      </c>
      <c r="AU81" s="7"/>
      <c r="AV81" s="7"/>
      <c r="AW81" s="6">
        <v>75414</v>
      </c>
      <c r="AX81" s="6">
        <v>35786.199999999997</v>
      </c>
      <c r="AY81" s="6">
        <v>71015.899999999994</v>
      </c>
      <c r="AZ81" s="6">
        <v>31887.4</v>
      </c>
      <c r="BA81" s="9">
        <v>11635.6</v>
      </c>
      <c r="BB81" s="6">
        <v>2.1800000000000002</v>
      </c>
      <c r="BC81" s="6">
        <v>1.1599999999999999</v>
      </c>
      <c r="BD81" s="6">
        <v>0.36</v>
      </c>
      <c r="BE81" s="6">
        <v>0.06</v>
      </c>
      <c r="BF81" s="6">
        <v>21.036000000000001</v>
      </c>
      <c r="BG81" s="6">
        <v>13.954000000000001</v>
      </c>
      <c r="BH81" s="6">
        <v>145</v>
      </c>
      <c r="BI81" s="6">
        <v>653.6</v>
      </c>
      <c r="BJ81" s="6">
        <v>0.7</v>
      </c>
      <c r="BK81" s="6">
        <v>0</v>
      </c>
      <c r="BL81" s="6">
        <v>0</v>
      </c>
      <c r="BM81" s="6">
        <v>738</v>
      </c>
      <c r="BN81" s="6">
        <v>24</v>
      </c>
      <c r="BO81" s="6">
        <v>0</v>
      </c>
      <c r="BP81" s="6">
        <v>99.18</v>
      </c>
    </row>
    <row r="82" spans="1:68">
      <c r="A82" s="5">
        <v>42080</v>
      </c>
      <c r="B82" s="6">
        <v>2829.7</v>
      </c>
      <c r="C82" s="6">
        <v>1499.5</v>
      </c>
      <c r="D82" s="6">
        <v>5009.3</v>
      </c>
      <c r="E82" s="6"/>
      <c r="F82" s="6"/>
      <c r="G82" s="6"/>
      <c r="H82" s="6">
        <v>6.5</v>
      </c>
      <c r="I82" s="6">
        <v>3.9</v>
      </c>
      <c r="J82" s="6">
        <v>275676.3</v>
      </c>
      <c r="K82" s="6">
        <v>119472.1</v>
      </c>
      <c r="L82" s="6">
        <v>37801</v>
      </c>
      <c r="M82" s="6">
        <v>12.5</v>
      </c>
      <c r="N82" s="6">
        <v>20.3</v>
      </c>
      <c r="O82" s="7">
        <v>13894.5</v>
      </c>
      <c r="P82" s="7">
        <v>6451.6</v>
      </c>
      <c r="Q82" s="6">
        <v>173217.1</v>
      </c>
      <c r="R82" s="6">
        <v>139178.70000000001</v>
      </c>
      <c r="S82" s="6">
        <v>88369.4</v>
      </c>
      <c r="T82" s="6">
        <v>74907.7</v>
      </c>
      <c r="U82" s="6">
        <v>95632.5</v>
      </c>
      <c r="V82" s="6">
        <v>64849.3</v>
      </c>
      <c r="W82" s="6">
        <v>10614.3</v>
      </c>
      <c r="X82" s="6">
        <v>7843.1</v>
      </c>
      <c r="Y82" s="6">
        <v>866042</v>
      </c>
      <c r="Z82" s="6">
        <v>450898</v>
      </c>
      <c r="AA82" s="6">
        <v>1440784.6</v>
      </c>
      <c r="AB82" s="6">
        <v>142322.4</v>
      </c>
      <c r="AC82" s="6">
        <v>308.39999999999998</v>
      </c>
      <c r="AD82" s="6">
        <v>17954</v>
      </c>
      <c r="AE82" s="6">
        <v>240110.1</v>
      </c>
      <c r="AF82" s="6">
        <v>129616</v>
      </c>
      <c r="AG82" s="6">
        <v>1454553.4</v>
      </c>
      <c r="AH82" s="6">
        <v>142576.6</v>
      </c>
      <c r="AI82" s="6">
        <v>1047.5</v>
      </c>
      <c r="AJ82" s="6">
        <v>2514</v>
      </c>
      <c r="AK82" s="6">
        <v>14069.8</v>
      </c>
      <c r="AL82" s="6">
        <v>10623.4</v>
      </c>
      <c r="AM82" s="6">
        <v>54055.6</v>
      </c>
      <c r="AN82" s="6">
        <v>42235.5</v>
      </c>
      <c r="AO82" s="6">
        <v>17577</v>
      </c>
      <c r="AP82" s="6">
        <v>14275.4</v>
      </c>
      <c r="AQ82" s="6">
        <v>26134.3</v>
      </c>
      <c r="AR82" s="6">
        <v>10348.5</v>
      </c>
      <c r="AS82" s="6">
        <v>8.6999999999999993</v>
      </c>
      <c r="AT82" s="6">
        <v>13.7</v>
      </c>
      <c r="AU82" s="7"/>
      <c r="AV82" s="7"/>
      <c r="AW82" s="6">
        <v>75548.7</v>
      </c>
      <c r="AX82" s="6">
        <v>35850.1</v>
      </c>
      <c r="AY82" s="6">
        <v>71143.8</v>
      </c>
      <c r="AZ82" s="6">
        <v>31944.6</v>
      </c>
      <c r="BA82" s="9">
        <v>11657.6</v>
      </c>
      <c r="BB82" s="6">
        <v>2.1800000000000002</v>
      </c>
      <c r="BC82" s="6">
        <v>1.1599999999999999</v>
      </c>
      <c r="BD82" s="6">
        <v>0.36</v>
      </c>
      <c r="BE82" s="6">
        <v>0.06</v>
      </c>
      <c r="BF82" s="6">
        <v>21.036000000000001</v>
      </c>
      <c r="BG82" s="6">
        <v>13.954000000000001</v>
      </c>
      <c r="BH82" s="6">
        <v>145</v>
      </c>
      <c r="BI82" s="6">
        <v>653.9</v>
      </c>
      <c r="BJ82" s="6">
        <v>0.7</v>
      </c>
      <c r="BK82" s="6">
        <v>0</v>
      </c>
      <c r="BL82" s="6">
        <v>0</v>
      </c>
      <c r="BM82" s="6">
        <v>738</v>
      </c>
      <c r="BN82" s="6">
        <v>24</v>
      </c>
      <c r="BO82" s="6">
        <v>0</v>
      </c>
      <c r="BP82" s="6">
        <v>99.18</v>
      </c>
    </row>
    <row r="83" spans="1:68">
      <c r="A83" s="5">
        <v>42081</v>
      </c>
      <c r="B83" s="6">
        <v>2829.7</v>
      </c>
      <c r="C83" s="6">
        <v>1499.5</v>
      </c>
      <c r="D83" s="6">
        <v>5009.3</v>
      </c>
      <c r="E83" s="6"/>
      <c r="F83" s="6"/>
      <c r="G83" s="6"/>
      <c r="H83" s="6">
        <v>6.5</v>
      </c>
      <c r="I83" s="6">
        <v>3.9</v>
      </c>
      <c r="J83" s="6">
        <v>275800.7</v>
      </c>
      <c r="K83" s="6">
        <v>119527.7</v>
      </c>
      <c r="L83" s="6">
        <v>37814</v>
      </c>
      <c r="M83" s="6">
        <v>12.5</v>
      </c>
      <c r="N83" s="6">
        <v>20.3</v>
      </c>
      <c r="O83" s="7">
        <v>13894.5</v>
      </c>
      <c r="P83" s="7">
        <v>6451.6</v>
      </c>
      <c r="Q83" s="6">
        <v>173245.3</v>
      </c>
      <c r="R83" s="6">
        <v>139200.6</v>
      </c>
      <c r="S83" s="6">
        <v>88384.4</v>
      </c>
      <c r="T83" s="6">
        <v>74919.8</v>
      </c>
      <c r="U83" s="6">
        <v>95654</v>
      </c>
      <c r="V83" s="6">
        <v>64863.5</v>
      </c>
      <c r="W83" s="6">
        <v>10614.3</v>
      </c>
      <c r="X83" s="6">
        <v>7843.1</v>
      </c>
      <c r="Y83" s="6">
        <v>866226.7</v>
      </c>
      <c r="Z83" s="6">
        <v>450994.1</v>
      </c>
      <c r="AA83" s="6">
        <v>1440971.6</v>
      </c>
      <c r="AB83" s="6">
        <v>142346.4</v>
      </c>
      <c r="AC83" s="6">
        <v>308.39999999999998</v>
      </c>
      <c r="AD83" s="6">
        <v>17954</v>
      </c>
      <c r="AE83" s="6">
        <v>240232.4</v>
      </c>
      <c r="AF83" s="6">
        <v>129689.9</v>
      </c>
      <c r="AG83" s="6">
        <v>1454679</v>
      </c>
      <c r="AH83" s="6">
        <v>142600</v>
      </c>
      <c r="AI83" s="6">
        <v>1047.5</v>
      </c>
      <c r="AJ83" s="6">
        <v>2514</v>
      </c>
      <c r="AK83" s="6">
        <v>14075.8</v>
      </c>
      <c r="AL83" s="6">
        <v>10627.9</v>
      </c>
      <c r="AM83" s="6">
        <v>54065.3</v>
      </c>
      <c r="AN83" s="6">
        <v>42242.1</v>
      </c>
      <c r="AO83" s="6">
        <v>17593.099999999999</v>
      </c>
      <c r="AP83" s="6">
        <v>14287.6</v>
      </c>
      <c r="AQ83" s="6">
        <v>26145.5</v>
      </c>
      <c r="AR83" s="6">
        <v>10352.9</v>
      </c>
      <c r="AS83" s="6">
        <v>8.6999999999999993</v>
      </c>
      <c r="AT83" s="6">
        <v>13.7</v>
      </c>
      <c r="AU83" s="7"/>
      <c r="AV83" s="7"/>
      <c r="AW83" s="6">
        <v>75618.7</v>
      </c>
      <c r="AX83" s="6">
        <v>35883.599999999999</v>
      </c>
      <c r="AY83" s="6">
        <v>71208.800000000003</v>
      </c>
      <c r="AZ83" s="6">
        <v>31973.8</v>
      </c>
      <c r="BA83" s="9">
        <v>11671.1</v>
      </c>
      <c r="BB83" s="6">
        <v>2.2000000000000002</v>
      </c>
      <c r="BC83" s="6">
        <v>1.1599999999999999</v>
      </c>
      <c r="BD83" s="6">
        <v>0.36</v>
      </c>
      <c r="BE83" s="6">
        <v>0.06</v>
      </c>
      <c r="BF83" s="6">
        <v>21.036000000000001</v>
      </c>
      <c r="BG83" s="6">
        <v>13.954000000000001</v>
      </c>
      <c r="BH83" s="6">
        <v>145</v>
      </c>
      <c r="BI83" s="6">
        <v>655.29999999999995</v>
      </c>
      <c r="BJ83" s="6">
        <v>0.7</v>
      </c>
      <c r="BK83" s="6">
        <v>0</v>
      </c>
      <c r="BL83" s="6">
        <v>0</v>
      </c>
      <c r="BM83" s="6">
        <v>670.01</v>
      </c>
      <c r="BN83" s="6">
        <v>24</v>
      </c>
      <c r="BO83" s="6">
        <v>0</v>
      </c>
      <c r="BP83" s="6">
        <v>103.2</v>
      </c>
    </row>
    <row r="84" spans="1:68">
      <c r="A84" s="5">
        <v>42082</v>
      </c>
      <c r="B84" s="6">
        <v>2829.7</v>
      </c>
      <c r="C84" s="6">
        <v>1499.5</v>
      </c>
      <c r="D84" s="6">
        <v>5009.3</v>
      </c>
      <c r="E84" s="6"/>
      <c r="F84" s="6"/>
      <c r="G84" s="6"/>
      <c r="H84" s="6">
        <v>6.5</v>
      </c>
      <c r="I84" s="6">
        <v>3.9</v>
      </c>
      <c r="J84" s="6">
        <v>276029.59999999998</v>
      </c>
      <c r="K84" s="6">
        <v>119628.8</v>
      </c>
      <c r="L84" s="6">
        <v>37838</v>
      </c>
      <c r="M84" s="6">
        <v>12.5</v>
      </c>
      <c r="N84" s="6">
        <v>20.3</v>
      </c>
      <c r="O84" s="7">
        <v>13894.5</v>
      </c>
      <c r="P84" s="7">
        <v>6451.6</v>
      </c>
      <c r="Q84" s="6">
        <v>173277.1</v>
      </c>
      <c r="R84" s="6">
        <v>139226.29999999999</v>
      </c>
      <c r="S84" s="6">
        <v>88402</v>
      </c>
      <c r="T84" s="6">
        <v>74933.100000000006</v>
      </c>
      <c r="U84" s="6">
        <v>95666.9</v>
      </c>
      <c r="V84" s="6">
        <v>64872.2</v>
      </c>
      <c r="W84" s="6">
        <v>10614.3</v>
      </c>
      <c r="X84" s="6">
        <v>7843.1</v>
      </c>
      <c r="Y84" s="6">
        <v>866522.4</v>
      </c>
      <c r="Z84" s="6">
        <v>451139.2</v>
      </c>
      <c r="AA84" s="6">
        <v>1441265.7</v>
      </c>
      <c r="AB84" s="6">
        <v>142370.4</v>
      </c>
      <c r="AC84" s="6">
        <v>308.39999999999998</v>
      </c>
      <c r="AD84" s="6">
        <v>17954</v>
      </c>
      <c r="AE84" s="6">
        <v>240426.1</v>
      </c>
      <c r="AF84" s="6">
        <v>129801</v>
      </c>
      <c r="AG84" s="6">
        <v>1454875</v>
      </c>
      <c r="AH84" s="6">
        <v>142624</v>
      </c>
      <c r="AI84" s="6">
        <v>1047.5</v>
      </c>
      <c r="AJ84" s="6">
        <v>2514</v>
      </c>
      <c r="AK84" s="6">
        <v>14088.8</v>
      </c>
      <c r="AL84" s="6">
        <v>10637</v>
      </c>
      <c r="AM84" s="6">
        <v>54075.8</v>
      </c>
      <c r="AN84" s="6">
        <v>42249.4</v>
      </c>
      <c r="AO84" s="6">
        <v>17609.900000000001</v>
      </c>
      <c r="AP84" s="6">
        <v>14301.4</v>
      </c>
      <c r="AQ84" s="6">
        <v>26165.3</v>
      </c>
      <c r="AR84" s="6">
        <v>10360.700000000001</v>
      </c>
      <c r="AS84" s="6">
        <v>8.6999999999999993</v>
      </c>
      <c r="AT84" s="6">
        <v>13.7</v>
      </c>
      <c r="AU84" s="7"/>
      <c r="AV84" s="7"/>
      <c r="AW84" s="6">
        <v>75752.800000000003</v>
      </c>
      <c r="AX84" s="6">
        <v>35946.800000000003</v>
      </c>
      <c r="AY84" s="6">
        <v>71337.600000000006</v>
      </c>
      <c r="AZ84" s="6">
        <v>32031.3</v>
      </c>
      <c r="BA84" s="9">
        <v>11695.1</v>
      </c>
      <c r="BB84" s="6">
        <v>2.1800000000000002</v>
      </c>
      <c r="BC84" s="6">
        <v>1.1599999999999999</v>
      </c>
      <c r="BD84" s="6">
        <v>0.36</v>
      </c>
      <c r="BE84" s="6">
        <v>0.06</v>
      </c>
      <c r="BF84" s="6">
        <v>21.036000000000001</v>
      </c>
      <c r="BG84" s="6">
        <v>13.954000000000001</v>
      </c>
      <c r="BH84" s="6">
        <v>145</v>
      </c>
      <c r="BI84" s="6">
        <v>657</v>
      </c>
      <c r="BJ84" s="6">
        <v>0.7</v>
      </c>
      <c r="BK84" s="6">
        <v>0</v>
      </c>
      <c r="BL84" s="6">
        <v>0</v>
      </c>
      <c r="BM84" s="6">
        <v>771</v>
      </c>
      <c r="BN84" s="6">
        <v>24</v>
      </c>
      <c r="BO84" s="6">
        <v>0</v>
      </c>
      <c r="BP84" s="6">
        <v>98.4</v>
      </c>
    </row>
    <row r="85" spans="1:68">
      <c r="A85" s="5">
        <v>42083</v>
      </c>
      <c r="B85" s="6">
        <v>2832.8</v>
      </c>
      <c r="C85" s="6">
        <v>1501.7</v>
      </c>
      <c r="D85" s="6">
        <v>5020.2</v>
      </c>
      <c r="E85" s="6"/>
      <c r="F85" s="6"/>
      <c r="G85" s="6"/>
      <c r="H85" s="6">
        <v>6.5</v>
      </c>
      <c r="I85" s="6">
        <v>3.9</v>
      </c>
      <c r="J85" s="9">
        <v>276256.59999999998</v>
      </c>
      <c r="K85" s="9">
        <v>119729.3</v>
      </c>
      <c r="L85" s="9">
        <v>37862</v>
      </c>
      <c r="M85" s="6">
        <v>12.5</v>
      </c>
      <c r="N85" s="6">
        <v>20.3</v>
      </c>
      <c r="O85" s="6">
        <v>13894.5</v>
      </c>
      <c r="P85" s="6">
        <v>6451.7</v>
      </c>
      <c r="Q85" s="9">
        <v>173308.9</v>
      </c>
      <c r="R85" s="9">
        <v>139252</v>
      </c>
      <c r="S85" s="9">
        <v>88419.7</v>
      </c>
      <c r="T85" s="9">
        <v>74946.5</v>
      </c>
      <c r="U85" s="6">
        <v>95672.6</v>
      </c>
      <c r="V85" s="6">
        <v>64876.4</v>
      </c>
      <c r="W85" s="6">
        <v>10614.3</v>
      </c>
      <c r="X85" s="6">
        <v>7843.1</v>
      </c>
      <c r="Y85" s="6">
        <v>866815.1</v>
      </c>
      <c r="Z85" s="6">
        <v>451283</v>
      </c>
      <c r="AA85" s="9">
        <v>1441557.2</v>
      </c>
      <c r="AB85" s="9">
        <v>142394.4</v>
      </c>
      <c r="AC85" s="6">
        <v>308.39999999999998</v>
      </c>
      <c r="AD85" s="6">
        <v>17954</v>
      </c>
      <c r="AE85" s="9">
        <v>240619.8</v>
      </c>
      <c r="AF85" s="9">
        <v>129911</v>
      </c>
      <c r="AG85" s="9">
        <v>1455071.2</v>
      </c>
      <c r="AH85" s="9">
        <v>142648</v>
      </c>
      <c r="AI85" s="6">
        <v>1047.5</v>
      </c>
      <c r="AJ85" s="6">
        <v>2514</v>
      </c>
      <c r="AK85" s="6">
        <v>14106.1</v>
      </c>
      <c r="AL85" s="6">
        <v>10648.5</v>
      </c>
      <c r="AM85" s="9">
        <v>54086.7</v>
      </c>
      <c r="AN85" s="9">
        <v>42257.1</v>
      </c>
      <c r="AO85" s="6">
        <v>17626.8</v>
      </c>
      <c r="AP85" s="6">
        <v>14315.3</v>
      </c>
      <c r="AQ85" s="9">
        <v>26186.400000000001</v>
      </c>
      <c r="AR85" s="9">
        <v>10369</v>
      </c>
      <c r="AS85" s="6">
        <v>8.6999999999999993</v>
      </c>
      <c r="AT85" s="6">
        <v>13.7</v>
      </c>
      <c r="AU85" s="7"/>
      <c r="AV85" s="7"/>
      <c r="AW85" s="6">
        <v>75886.899999999994</v>
      </c>
      <c r="AX85" s="6">
        <v>36010</v>
      </c>
      <c r="AY85" s="6">
        <v>71461.8</v>
      </c>
      <c r="AZ85" s="6">
        <v>32086.799999999999</v>
      </c>
      <c r="BA85" s="9">
        <v>11719.1</v>
      </c>
      <c r="BB85" s="6">
        <v>2.1800000000000002</v>
      </c>
      <c r="BC85" s="6">
        <v>1.1599999999999999</v>
      </c>
      <c r="BD85" s="6">
        <v>0.36</v>
      </c>
      <c r="BE85" s="6">
        <v>0.06</v>
      </c>
      <c r="BF85" s="6">
        <v>21.036000000000001</v>
      </c>
      <c r="BG85" s="6">
        <v>13.954000000000001</v>
      </c>
      <c r="BH85" s="6">
        <v>145</v>
      </c>
      <c r="BI85" s="6">
        <v>657.6</v>
      </c>
      <c r="BJ85" s="6">
        <v>0.7</v>
      </c>
      <c r="BK85" s="6">
        <v>0</v>
      </c>
      <c r="BL85" s="6">
        <v>0</v>
      </c>
      <c r="BM85" s="6">
        <v>738</v>
      </c>
      <c r="BN85" s="6">
        <v>24</v>
      </c>
      <c r="BO85" s="6">
        <v>0</v>
      </c>
      <c r="BP85" s="6">
        <v>98.4</v>
      </c>
    </row>
    <row r="86" spans="1:68">
      <c r="A86" s="5">
        <v>42084</v>
      </c>
      <c r="B86" s="6">
        <f>B85+11.5</f>
        <v>2844.3</v>
      </c>
      <c r="C86" s="6">
        <f>C85+8.2</f>
        <v>1509.9</v>
      </c>
      <c r="D86" s="6">
        <v>5044.2</v>
      </c>
      <c r="E86" s="6"/>
      <c r="F86" s="6"/>
      <c r="G86" s="6"/>
      <c r="H86" s="6">
        <v>6.5</v>
      </c>
      <c r="I86" s="6">
        <v>3.9</v>
      </c>
      <c r="J86" s="6">
        <v>276482.59999999998</v>
      </c>
      <c r="K86" s="6">
        <v>119829.7</v>
      </c>
      <c r="L86" s="6">
        <v>37886</v>
      </c>
      <c r="M86" s="6">
        <v>12.5</v>
      </c>
      <c r="N86" s="6">
        <v>20.3</v>
      </c>
      <c r="O86" s="6">
        <v>13894.5</v>
      </c>
      <c r="P86" s="6">
        <v>6451.7</v>
      </c>
      <c r="Q86" s="6">
        <v>173341.1</v>
      </c>
      <c r="R86" s="6">
        <v>139277.9</v>
      </c>
      <c r="S86" s="6">
        <v>88437.6</v>
      </c>
      <c r="T86" s="6">
        <v>74960.100000000006</v>
      </c>
      <c r="U86" s="6">
        <v>95672.6</v>
      </c>
      <c r="V86" s="6">
        <v>64876.4</v>
      </c>
      <c r="W86" s="6">
        <v>10614.3</v>
      </c>
      <c r="X86" s="6">
        <v>7843.1</v>
      </c>
      <c r="Y86" s="6">
        <v>867103.6</v>
      </c>
      <c r="Z86" s="6">
        <v>451425.8</v>
      </c>
      <c r="AA86" s="6">
        <v>1441841</v>
      </c>
      <c r="AB86" s="6">
        <v>142418.4</v>
      </c>
      <c r="AC86" s="6">
        <v>308.39999999999998</v>
      </c>
      <c r="AD86" s="6">
        <v>17954</v>
      </c>
      <c r="AE86" s="6">
        <v>240815.3</v>
      </c>
      <c r="AF86" s="6">
        <v>130019.5</v>
      </c>
      <c r="AG86" s="6">
        <v>1455267.5</v>
      </c>
      <c r="AH86" s="6">
        <v>142672</v>
      </c>
      <c r="AI86" s="6">
        <v>1047.5</v>
      </c>
      <c r="AJ86" s="6">
        <v>2514</v>
      </c>
      <c r="AK86" s="6">
        <v>14123.9</v>
      </c>
      <c r="AL86" s="6">
        <v>10660.1</v>
      </c>
      <c r="AM86" s="6">
        <v>54096.5</v>
      </c>
      <c r="AN86" s="6">
        <v>42264</v>
      </c>
      <c r="AO86" s="6">
        <v>17643.7</v>
      </c>
      <c r="AP86" s="6">
        <v>14329.2</v>
      </c>
      <c r="AQ86" s="6">
        <v>26208.1</v>
      </c>
      <c r="AR86" s="6">
        <v>10377.6</v>
      </c>
      <c r="AS86" s="6">
        <v>8.6999999999999993</v>
      </c>
      <c r="AT86" s="6">
        <v>13.7</v>
      </c>
      <c r="AU86" s="7"/>
      <c r="AV86" s="7"/>
      <c r="AW86" s="6">
        <v>76023.899999999994</v>
      </c>
      <c r="AX86" s="6">
        <v>36074.6</v>
      </c>
      <c r="AY86" s="9">
        <v>71592.3</v>
      </c>
      <c r="AZ86" s="9">
        <v>32145</v>
      </c>
      <c r="BA86" s="9">
        <v>11743.1</v>
      </c>
      <c r="BB86" s="6">
        <v>2.1800000000000002</v>
      </c>
      <c r="BC86" s="6">
        <v>1.1599999999999999</v>
      </c>
      <c r="BD86" s="6">
        <v>0.36</v>
      </c>
      <c r="BE86" s="6">
        <v>0.06</v>
      </c>
      <c r="BF86" s="6">
        <v>21.036000000000001</v>
      </c>
      <c r="BG86" s="6">
        <v>13.954000000000001</v>
      </c>
      <c r="BH86" s="6">
        <v>145</v>
      </c>
      <c r="BI86" s="6">
        <v>658.2</v>
      </c>
      <c r="BJ86" s="6">
        <v>0.7</v>
      </c>
      <c r="BK86" s="6">
        <v>0</v>
      </c>
      <c r="BL86" s="6">
        <v>0</v>
      </c>
      <c r="BM86" s="6">
        <v>737</v>
      </c>
      <c r="BN86" s="6">
        <v>24</v>
      </c>
      <c r="BO86" s="6">
        <v>0</v>
      </c>
      <c r="BP86" s="6">
        <v>98.4</v>
      </c>
    </row>
    <row r="87" spans="1:68">
      <c r="A87" s="5">
        <v>42085</v>
      </c>
      <c r="B87" s="6">
        <f>B86+6.4</f>
        <v>2850.7000000000003</v>
      </c>
      <c r="C87" s="6">
        <f>C86+4.6</f>
        <v>1514.5</v>
      </c>
      <c r="D87" s="6">
        <v>5062.6000000000004</v>
      </c>
      <c r="E87" s="6"/>
      <c r="F87" s="6"/>
      <c r="G87" s="6"/>
      <c r="H87" s="6">
        <v>6.5</v>
      </c>
      <c r="I87" s="6">
        <v>3.9</v>
      </c>
      <c r="J87" s="6">
        <v>276712.7</v>
      </c>
      <c r="K87" s="6">
        <v>119931.3</v>
      </c>
      <c r="L87" s="6">
        <v>37910</v>
      </c>
      <c r="M87" s="6">
        <v>12.5</v>
      </c>
      <c r="N87" s="6">
        <v>20.3</v>
      </c>
      <c r="O87" s="6">
        <v>13894.5</v>
      </c>
      <c r="P87" s="6">
        <v>6451.7</v>
      </c>
      <c r="Q87" s="6">
        <v>173372.6</v>
      </c>
      <c r="R87" s="6">
        <v>139303</v>
      </c>
      <c r="S87" s="6">
        <v>88455.5</v>
      </c>
      <c r="T87" s="6">
        <v>74973.8</v>
      </c>
      <c r="U87" s="6">
        <v>95674.7</v>
      </c>
      <c r="V87" s="6">
        <v>64877.9</v>
      </c>
      <c r="W87" s="6">
        <v>10614.3</v>
      </c>
      <c r="X87" s="6">
        <v>7843.1</v>
      </c>
      <c r="Y87" s="6">
        <v>867396.1</v>
      </c>
      <c r="Z87" s="6">
        <v>451566.3</v>
      </c>
      <c r="AA87" s="6">
        <v>1442134.8</v>
      </c>
      <c r="AB87" s="6">
        <v>142442.4</v>
      </c>
      <c r="AC87" s="6">
        <v>308.39999999999998</v>
      </c>
      <c r="AD87" s="6">
        <v>17954</v>
      </c>
      <c r="AE87" s="6">
        <v>241007.9</v>
      </c>
      <c r="AF87" s="6">
        <v>130131</v>
      </c>
      <c r="AG87" s="6">
        <v>1455464</v>
      </c>
      <c r="AH87" s="6">
        <v>142696</v>
      </c>
      <c r="AI87" s="6">
        <v>1047.5</v>
      </c>
      <c r="AJ87" s="6">
        <v>2514</v>
      </c>
      <c r="AK87" s="6">
        <v>14142.3</v>
      </c>
      <c r="AL87" s="6">
        <v>10672.1</v>
      </c>
      <c r="AM87" s="6">
        <v>54107.5</v>
      </c>
      <c r="AN87" s="6">
        <v>42271.7</v>
      </c>
      <c r="AO87" s="6">
        <v>17660.7</v>
      </c>
      <c r="AP87" s="6">
        <v>14343.2</v>
      </c>
      <c r="AQ87" s="6">
        <v>26228.1</v>
      </c>
      <c r="AR87" s="6">
        <v>10385.4</v>
      </c>
      <c r="AS87" s="6">
        <v>8.6999999999999993</v>
      </c>
      <c r="AT87" s="6">
        <v>13.7</v>
      </c>
      <c r="AU87" s="7"/>
      <c r="AV87" s="7"/>
      <c r="AW87" s="6">
        <v>76157.3</v>
      </c>
      <c r="AX87" s="6">
        <v>36137.699999999997</v>
      </c>
      <c r="AY87" s="6">
        <v>71718.7</v>
      </c>
      <c r="AZ87" s="6">
        <v>32201.5</v>
      </c>
      <c r="BA87" s="6">
        <v>11767.1</v>
      </c>
      <c r="BB87" s="6">
        <v>2.1800000000000002</v>
      </c>
      <c r="BC87" s="6">
        <v>1.1599999999999999</v>
      </c>
      <c r="BD87" s="6">
        <v>0.36</v>
      </c>
      <c r="BE87" s="6">
        <v>0.06</v>
      </c>
      <c r="BF87" s="6">
        <v>21.036000000000001</v>
      </c>
      <c r="BG87" s="6">
        <v>13.954000000000001</v>
      </c>
      <c r="BH87" s="6">
        <v>145</v>
      </c>
      <c r="BI87" s="6">
        <v>658.8</v>
      </c>
      <c r="BJ87" s="6">
        <v>0.7</v>
      </c>
      <c r="BK87" s="6">
        <v>0</v>
      </c>
      <c r="BL87" s="6">
        <v>0</v>
      </c>
      <c r="BM87" s="6">
        <v>748</v>
      </c>
      <c r="BN87" s="6">
        <v>24</v>
      </c>
      <c r="BO87" s="6">
        <v>0</v>
      </c>
      <c r="BP87" s="6">
        <v>98.4</v>
      </c>
    </row>
    <row r="88" spans="1:68">
      <c r="A88" s="5">
        <v>42086</v>
      </c>
      <c r="B88" s="6">
        <v>2850.7000000000003</v>
      </c>
      <c r="C88" s="6">
        <v>1514.5</v>
      </c>
      <c r="D88" s="6">
        <v>5062.6000000000004</v>
      </c>
      <c r="E88" s="6"/>
      <c r="F88" s="6"/>
      <c r="G88" s="6"/>
      <c r="H88" s="6">
        <v>6.5</v>
      </c>
      <c r="I88" s="6">
        <v>3.9</v>
      </c>
      <c r="J88" s="6">
        <v>276946.2</v>
      </c>
      <c r="K88" s="6">
        <v>120034</v>
      </c>
      <c r="L88" s="6">
        <v>37934</v>
      </c>
      <c r="M88" s="6">
        <v>12.5</v>
      </c>
      <c r="N88" s="6">
        <v>20.3</v>
      </c>
      <c r="O88" s="6">
        <v>13894.5</v>
      </c>
      <c r="P88" s="6">
        <v>6451.7</v>
      </c>
      <c r="Q88" s="9">
        <v>173403.2</v>
      </c>
      <c r="R88" s="9">
        <v>139326.79999999999</v>
      </c>
      <c r="S88" s="9">
        <v>88474.1</v>
      </c>
      <c r="T88" s="9">
        <v>74988.100000000006</v>
      </c>
      <c r="U88" s="9">
        <v>95683.9</v>
      </c>
      <c r="V88" s="9">
        <v>64884.7</v>
      </c>
      <c r="W88" s="9">
        <v>10614.3</v>
      </c>
      <c r="X88" s="9">
        <v>7843.1</v>
      </c>
      <c r="Y88" s="9">
        <v>867700.3</v>
      </c>
      <c r="Z88" s="9">
        <v>451711.6</v>
      </c>
      <c r="AA88" s="9">
        <v>1442437.9</v>
      </c>
      <c r="AB88" s="9">
        <v>142466.4</v>
      </c>
      <c r="AC88" s="6">
        <v>308.39999999999998</v>
      </c>
      <c r="AD88" s="6">
        <v>17954</v>
      </c>
      <c r="AE88" s="9">
        <v>241203.3</v>
      </c>
      <c r="AF88" s="9">
        <v>130247.3</v>
      </c>
      <c r="AG88" s="9">
        <v>1455660.6</v>
      </c>
      <c r="AH88" s="6">
        <v>142720</v>
      </c>
      <c r="AI88" s="6">
        <v>1047.5</v>
      </c>
      <c r="AJ88" s="6">
        <v>2514</v>
      </c>
      <c r="AK88" s="6">
        <v>14160.8</v>
      </c>
      <c r="AL88" s="6">
        <v>10684.4</v>
      </c>
      <c r="AM88" s="9">
        <v>54118.3</v>
      </c>
      <c r="AN88" s="9">
        <v>42279.3</v>
      </c>
      <c r="AO88" s="6">
        <v>17678.7</v>
      </c>
      <c r="AP88" s="6">
        <v>14358.1</v>
      </c>
      <c r="AQ88" s="9">
        <v>26248.799999999999</v>
      </c>
      <c r="AR88" s="9">
        <v>10393.6</v>
      </c>
      <c r="AS88" s="6">
        <v>8.6999999999999993</v>
      </c>
      <c r="AT88" s="6">
        <v>13.7</v>
      </c>
      <c r="AU88" s="7"/>
      <c r="AV88" s="7"/>
      <c r="AW88" s="6">
        <v>76293</v>
      </c>
      <c r="AX88" s="6">
        <v>36202</v>
      </c>
      <c r="AY88" s="9">
        <v>71847.899999999994</v>
      </c>
      <c r="AZ88" s="9">
        <v>32259.3</v>
      </c>
      <c r="BA88" s="9">
        <v>11791.1</v>
      </c>
      <c r="BB88" s="6">
        <v>2.1800000000000002</v>
      </c>
      <c r="BC88" s="6">
        <v>1.1599999999999999</v>
      </c>
      <c r="BD88" s="6">
        <v>0.36</v>
      </c>
      <c r="BE88" s="6">
        <v>0.06</v>
      </c>
      <c r="BF88" s="6">
        <v>21.036000000000001</v>
      </c>
      <c r="BG88" s="6">
        <v>13.954000000000001</v>
      </c>
      <c r="BH88" s="6">
        <v>145</v>
      </c>
      <c r="BI88" s="6">
        <v>659.6</v>
      </c>
      <c r="BJ88" s="6">
        <v>0.7</v>
      </c>
      <c r="BK88" s="6">
        <v>0</v>
      </c>
      <c r="BL88" s="6">
        <v>0</v>
      </c>
      <c r="BM88" s="6">
        <v>737</v>
      </c>
      <c r="BN88" s="6">
        <v>24</v>
      </c>
      <c r="BO88" s="6">
        <v>0</v>
      </c>
      <c r="BP88" s="6">
        <v>98.4</v>
      </c>
    </row>
    <row r="89" spans="1:68">
      <c r="A89" s="5">
        <v>42087</v>
      </c>
      <c r="B89" s="6">
        <v>2850.7000000000003</v>
      </c>
      <c r="C89" s="6">
        <v>1514.5</v>
      </c>
      <c r="D89" s="6">
        <v>5062.6000000000004</v>
      </c>
      <c r="E89" s="6"/>
      <c r="F89" s="6"/>
      <c r="G89" s="6"/>
      <c r="H89" s="6">
        <v>6.5</v>
      </c>
      <c r="I89" s="6">
        <v>3.9</v>
      </c>
      <c r="J89" s="6">
        <v>277044.3</v>
      </c>
      <c r="K89" s="6">
        <v>120077</v>
      </c>
      <c r="L89" s="6">
        <v>37944</v>
      </c>
      <c r="M89" s="6">
        <v>12.6</v>
      </c>
      <c r="N89" s="6">
        <v>20.5</v>
      </c>
      <c r="O89" s="6">
        <v>13894.5</v>
      </c>
      <c r="P89" s="6">
        <v>6451.7</v>
      </c>
      <c r="Q89" s="6">
        <v>173423.6</v>
      </c>
      <c r="R89" s="6">
        <v>139342.20000000001</v>
      </c>
      <c r="S89" s="6">
        <v>88491.3</v>
      </c>
      <c r="T89" s="6">
        <v>75001.399999999994</v>
      </c>
      <c r="U89" s="6">
        <v>95693.9</v>
      </c>
      <c r="V89" s="6">
        <v>64891.8</v>
      </c>
      <c r="W89" s="6">
        <v>10614.3</v>
      </c>
      <c r="X89" s="6">
        <v>7843.1</v>
      </c>
      <c r="Y89" s="6">
        <v>867903.7</v>
      </c>
      <c r="Z89" s="6">
        <v>451818.3</v>
      </c>
      <c r="AA89" s="6">
        <v>1442643.9</v>
      </c>
      <c r="AB89" s="9">
        <v>142490.4</v>
      </c>
      <c r="AC89" s="6">
        <v>308.39999999999998</v>
      </c>
      <c r="AD89" s="6">
        <v>17954</v>
      </c>
      <c r="AE89" s="6">
        <v>241346.3</v>
      </c>
      <c r="AF89" s="6">
        <v>130328.5</v>
      </c>
      <c r="AG89" s="6">
        <v>1455807.6</v>
      </c>
      <c r="AH89" s="6">
        <v>142744</v>
      </c>
      <c r="AI89" s="6">
        <v>1047.5</v>
      </c>
      <c r="AJ89" s="6">
        <v>2514</v>
      </c>
      <c r="AK89" s="6">
        <v>14179.3</v>
      </c>
      <c r="AL89" s="6">
        <v>10696.5</v>
      </c>
      <c r="AM89" s="6">
        <v>54126.8</v>
      </c>
      <c r="AN89" s="6">
        <v>42285.1</v>
      </c>
      <c r="AO89" s="6">
        <v>17696.5</v>
      </c>
      <c r="AP89" s="6">
        <v>14372.9</v>
      </c>
      <c r="AQ89" s="6">
        <v>26266.3</v>
      </c>
      <c r="AR89" s="6">
        <v>10400.5</v>
      </c>
      <c r="AS89" s="6">
        <v>8.6999999999999993</v>
      </c>
      <c r="AT89" s="6">
        <v>13.7</v>
      </c>
      <c r="AU89" s="7"/>
      <c r="AV89" s="7"/>
      <c r="AW89" s="6">
        <v>76428.3</v>
      </c>
      <c r="AX89" s="6">
        <v>36266.199999999997</v>
      </c>
      <c r="AY89" s="6">
        <v>71975.600000000006</v>
      </c>
      <c r="AZ89" s="6">
        <v>32316.2</v>
      </c>
      <c r="BA89" s="6">
        <v>11815.1</v>
      </c>
      <c r="BB89" s="6">
        <v>2.1800000000000002</v>
      </c>
      <c r="BC89" s="6">
        <v>1.1599999999999999</v>
      </c>
      <c r="BD89" s="6">
        <v>0.36</v>
      </c>
      <c r="BE89" s="6">
        <v>0.06</v>
      </c>
      <c r="BF89" s="6">
        <v>21.036000000000001</v>
      </c>
      <c r="BG89" s="6">
        <v>13.954000000000001</v>
      </c>
      <c r="BH89" s="6">
        <v>145</v>
      </c>
      <c r="BI89" s="6">
        <v>660.4</v>
      </c>
      <c r="BJ89" s="6">
        <v>0.7</v>
      </c>
      <c r="BK89" s="6">
        <v>0</v>
      </c>
      <c r="BL89" s="6">
        <v>0</v>
      </c>
      <c r="BM89" s="6">
        <v>587</v>
      </c>
      <c r="BN89" s="6">
        <v>19.5</v>
      </c>
      <c r="BO89" s="6">
        <v>0</v>
      </c>
      <c r="BP89" s="6">
        <v>79.95</v>
      </c>
    </row>
    <row r="90" spans="1:68">
      <c r="A90" s="5">
        <v>42088</v>
      </c>
      <c r="B90" s="6">
        <v>2850.7000000000003</v>
      </c>
      <c r="C90" s="6">
        <v>1514.5</v>
      </c>
      <c r="D90" s="6">
        <v>5062.6000000000004</v>
      </c>
      <c r="E90" s="6"/>
      <c r="F90" s="6"/>
      <c r="G90" s="6"/>
      <c r="H90" s="6">
        <v>6.5</v>
      </c>
      <c r="I90" s="6">
        <v>3.9</v>
      </c>
      <c r="J90" s="6">
        <v>277196.7</v>
      </c>
      <c r="K90" s="6">
        <v>120147.1</v>
      </c>
      <c r="L90" s="6">
        <v>37962</v>
      </c>
      <c r="M90" s="6">
        <v>12.6</v>
      </c>
      <c r="N90" s="6">
        <v>20.5</v>
      </c>
      <c r="O90" s="6">
        <v>13894.5</v>
      </c>
      <c r="P90" s="6">
        <v>6451.7</v>
      </c>
      <c r="Q90" s="6">
        <v>173442.6</v>
      </c>
      <c r="R90" s="6">
        <v>139356.5</v>
      </c>
      <c r="S90" s="6">
        <v>88509.9</v>
      </c>
      <c r="T90" s="6">
        <v>75015.8</v>
      </c>
      <c r="U90" s="6">
        <v>95704.6</v>
      </c>
      <c r="V90" s="6">
        <v>64899.3</v>
      </c>
      <c r="W90" s="6">
        <v>10614.3</v>
      </c>
      <c r="X90" s="6">
        <v>7842.1</v>
      </c>
      <c r="Y90" s="6">
        <v>868139.2</v>
      </c>
      <c r="Z90" s="6">
        <v>451949.6</v>
      </c>
      <c r="AA90" s="6">
        <v>1442880.7</v>
      </c>
      <c r="AB90" s="6">
        <v>142514.4</v>
      </c>
      <c r="AC90" s="6">
        <v>308.39999999999998</v>
      </c>
      <c r="AD90" s="6">
        <v>17954</v>
      </c>
      <c r="AE90" s="6">
        <v>241387.8</v>
      </c>
      <c r="AF90" s="6">
        <v>130354.9</v>
      </c>
      <c r="AG90" s="6">
        <v>1455851.9</v>
      </c>
      <c r="AH90" s="6">
        <v>142758.79999999999</v>
      </c>
      <c r="AI90" s="6">
        <v>1047.5</v>
      </c>
      <c r="AJ90" s="6">
        <v>2514</v>
      </c>
      <c r="AK90" s="6">
        <v>14197.6</v>
      </c>
      <c r="AL90" s="6">
        <v>10708.5</v>
      </c>
      <c r="AM90" s="6">
        <v>54136.9</v>
      </c>
      <c r="AN90" s="6">
        <v>42292.2</v>
      </c>
      <c r="AO90" s="6">
        <v>17714.400000000001</v>
      </c>
      <c r="AP90" s="6">
        <v>14387.7</v>
      </c>
      <c r="AQ90" s="6">
        <v>26287.200000000001</v>
      </c>
      <c r="AR90" s="6">
        <v>10408.9</v>
      </c>
      <c r="AS90" s="6">
        <v>8.6999999999999993</v>
      </c>
      <c r="AT90" s="6">
        <v>13.7</v>
      </c>
      <c r="AU90" s="7"/>
      <c r="AV90" s="7"/>
      <c r="AW90" s="6">
        <v>76429.8</v>
      </c>
      <c r="AX90" s="6">
        <v>36266.9</v>
      </c>
      <c r="AY90" s="6">
        <v>71978.8</v>
      </c>
      <c r="AZ90" s="6">
        <v>32317.7</v>
      </c>
      <c r="BA90" s="6">
        <v>11815.7</v>
      </c>
      <c r="BB90" s="6">
        <v>2.1800000000000002</v>
      </c>
      <c r="BC90" s="6">
        <v>1.1599999999999999</v>
      </c>
      <c r="BD90" s="6">
        <v>0.36</v>
      </c>
      <c r="BE90" s="6">
        <v>0.06</v>
      </c>
      <c r="BF90" s="6">
        <v>21.036000000000001</v>
      </c>
      <c r="BG90" s="6">
        <v>13.954000000000001</v>
      </c>
      <c r="BH90" s="6">
        <v>145</v>
      </c>
      <c r="BI90" s="6">
        <v>660.4</v>
      </c>
      <c r="BJ90" s="6">
        <v>0.7</v>
      </c>
      <c r="BK90" s="6">
        <v>0</v>
      </c>
      <c r="BL90" s="6">
        <v>0</v>
      </c>
      <c r="BM90" s="6">
        <v>740</v>
      </c>
      <c r="BN90" s="6">
        <v>24</v>
      </c>
      <c r="BO90" s="6">
        <v>0</v>
      </c>
      <c r="BP90" s="6">
        <v>98.4</v>
      </c>
    </row>
    <row r="91" spans="1:68">
      <c r="A91" s="5">
        <v>42089</v>
      </c>
      <c r="B91" s="6">
        <v>2857.1000000000004</v>
      </c>
      <c r="C91" s="6">
        <v>1518.3</v>
      </c>
      <c r="D91" s="6">
        <v>5070.8</v>
      </c>
      <c r="E91" s="6"/>
      <c r="F91" s="6"/>
      <c r="G91" s="6"/>
      <c r="H91" s="6">
        <v>6.5</v>
      </c>
      <c r="I91" s="6">
        <v>3.9</v>
      </c>
      <c r="J91" s="6">
        <v>277196.7</v>
      </c>
      <c r="K91" s="6">
        <v>120147.1</v>
      </c>
      <c r="L91" s="6">
        <v>37962</v>
      </c>
      <c r="M91" s="6">
        <v>12.6</v>
      </c>
      <c r="N91" s="6">
        <v>20.5</v>
      </c>
      <c r="O91" s="6">
        <v>13895.7</v>
      </c>
      <c r="P91" s="6">
        <v>6452.5</v>
      </c>
      <c r="Q91" s="6">
        <v>173449.4</v>
      </c>
      <c r="R91" s="6">
        <v>139360.5</v>
      </c>
      <c r="S91" s="6">
        <v>88512.3</v>
      </c>
      <c r="T91" s="6">
        <v>75017.899999999994</v>
      </c>
      <c r="U91" s="6">
        <v>95709.4</v>
      </c>
      <c r="V91" s="6">
        <v>64902.6</v>
      </c>
      <c r="W91" s="6">
        <v>10614.3</v>
      </c>
      <c r="X91" s="6">
        <v>7843.1</v>
      </c>
      <c r="Y91" s="6">
        <v>868180.3</v>
      </c>
      <c r="Z91" s="6">
        <v>451976.2</v>
      </c>
      <c r="AA91" s="6">
        <v>1442924</v>
      </c>
      <c r="AB91" s="6">
        <v>142531.29999999999</v>
      </c>
      <c r="AC91" s="6">
        <v>323.3</v>
      </c>
      <c r="AD91" s="6">
        <v>30592</v>
      </c>
      <c r="AE91" s="6">
        <v>241387.8</v>
      </c>
      <c r="AF91" s="6">
        <v>130354.9</v>
      </c>
      <c r="AG91" s="6">
        <v>1455851.9</v>
      </c>
      <c r="AH91" s="6">
        <v>142758.79999999999</v>
      </c>
      <c r="AI91" s="6">
        <v>1047.5</v>
      </c>
      <c r="AJ91" s="6">
        <v>2514</v>
      </c>
      <c r="AK91" s="6">
        <v>14210.1</v>
      </c>
      <c r="AL91" s="6">
        <v>10716.5</v>
      </c>
      <c r="AM91" s="6">
        <v>54138.6</v>
      </c>
      <c r="AN91" s="6">
        <v>42293.2</v>
      </c>
      <c r="AO91" s="6">
        <v>17723.5</v>
      </c>
      <c r="AP91" s="6">
        <v>14393.1</v>
      </c>
      <c r="AQ91" s="6">
        <v>26287.200000000001</v>
      </c>
      <c r="AR91" s="6">
        <v>10408.9</v>
      </c>
      <c r="AS91" s="6">
        <v>8.6999999999999993</v>
      </c>
      <c r="AT91" s="6">
        <v>13.7</v>
      </c>
      <c r="AU91" s="7"/>
      <c r="AV91" s="7"/>
      <c r="AW91" s="6">
        <v>76429.8</v>
      </c>
      <c r="AX91" s="6">
        <v>36266.9</v>
      </c>
      <c r="AY91" s="6">
        <v>71978.8</v>
      </c>
      <c r="AZ91" s="6">
        <v>32317.7</v>
      </c>
      <c r="BA91" s="6">
        <v>11815.7</v>
      </c>
      <c r="BB91" s="6">
        <v>2.1800000000000002</v>
      </c>
      <c r="BC91" s="6">
        <v>1.1599999999999999</v>
      </c>
      <c r="BD91" s="6">
        <v>0.36</v>
      </c>
      <c r="BE91" s="6">
        <v>0.06</v>
      </c>
      <c r="BF91" s="6">
        <v>22.1</v>
      </c>
      <c r="BG91" s="6">
        <v>14.8</v>
      </c>
      <c r="BH91" s="6">
        <v>152.02000000000001</v>
      </c>
      <c r="BI91" s="6">
        <v>660.4</v>
      </c>
      <c r="BJ91" s="6">
        <v>0.7</v>
      </c>
      <c r="BK91" s="6">
        <v>0</v>
      </c>
      <c r="BL91" s="6">
        <v>0</v>
      </c>
      <c r="BM91" s="6">
        <v>219</v>
      </c>
      <c r="BN91" s="6">
        <v>24</v>
      </c>
      <c r="BO91" s="6">
        <v>0</v>
      </c>
      <c r="BP91" s="6">
        <v>98.4</v>
      </c>
    </row>
    <row r="92" spans="1:68">
      <c r="A92" s="5">
        <v>42090</v>
      </c>
      <c r="B92" s="6">
        <v>2881.83</v>
      </c>
      <c r="C92" s="6">
        <v>1533.3</v>
      </c>
      <c r="D92" s="6">
        <v>5094.8</v>
      </c>
      <c r="E92" s="6"/>
      <c r="F92" s="6"/>
      <c r="G92" s="6"/>
      <c r="H92" s="6">
        <v>6.5</v>
      </c>
      <c r="I92" s="6">
        <v>3.9</v>
      </c>
      <c r="J92" s="6">
        <v>277196.7</v>
      </c>
      <c r="K92" s="6">
        <v>120147.1</v>
      </c>
      <c r="L92" s="6">
        <v>37962</v>
      </c>
      <c r="M92" s="6">
        <v>12.6</v>
      </c>
      <c r="N92" s="6">
        <v>20.5</v>
      </c>
      <c r="O92" s="6">
        <v>13895.7</v>
      </c>
      <c r="P92" s="6">
        <v>6452.5</v>
      </c>
      <c r="Q92" s="6">
        <v>173449.4</v>
      </c>
      <c r="R92" s="6">
        <v>139360.5</v>
      </c>
      <c r="S92" s="6">
        <v>88512.4</v>
      </c>
      <c r="T92" s="6">
        <v>75017.899999999994</v>
      </c>
      <c r="U92" s="6">
        <v>95709.4</v>
      </c>
      <c r="V92" s="6">
        <v>64902.6</v>
      </c>
      <c r="W92" s="6">
        <v>10614.3</v>
      </c>
      <c r="X92" s="6">
        <v>7843.1</v>
      </c>
      <c r="Y92" s="6">
        <v>868180.3</v>
      </c>
      <c r="Z92" s="6">
        <v>451976.2</v>
      </c>
      <c r="AA92" s="6">
        <v>1442924</v>
      </c>
      <c r="AB92" s="6">
        <v>142531.29999999999</v>
      </c>
      <c r="AC92" s="6">
        <v>323.3</v>
      </c>
      <c r="AD92" s="6">
        <v>30592</v>
      </c>
      <c r="AE92" s="6">
        <v>241387.8</v>
      </c>
      <c r="AF92" s="6">
        <v>130354.9</v>
      </c>
      <c r="AG92" s="6">
        <v>1455851.9</v>
      </c>
      <c r="AH92" s="6">
        <v>142758.79999999999</v>
      </c>
      <c r="AI92" s="6">
        <v>1047.5</v>
      </c>
      <c r="AJ92" s="6">
        <v>2514</v>
      </c>
      <c r="AK92" s="6">
        <v>14212.3</v>
      </c>
      <c r="AL92" s="6">
        <v>10717.7</v>
      </c>
      <c r="AM92" s="6">
        <v>54138.6</v>
      </c>
      <c r="AN92" s="6">
        <v>42293.2</v>
      </c>
      <c r="AO92" s="6">
        <v>17723.5</v>
      </c>
      <c r="AP92" s="6">
        <v>14393.1</v>
      </c>
      <c r="AQ92" s="6">
        <v>26287.200000000001</v>
      </c>
      <c r="AR92" s="6">
        <v>10408.9</v>
      </c>
      <c r="AS92" s="6">
        <v>8.6999999999999993</v>
      </c>
      <c r="AT92" s="6">
        <v>13.7</v>
      </c>
      <c r="AU92" s="7"/>
      <c r="AV92" s="7"/>
      <c r="AW92" s="6">
        <v>76429.8</v>
      </c>
      <c r="AX92" s="6">
        <v>36266.9</v>
      </c>
      <c r="AY92" s="6">
        <v>71978.8</v>
      </c>
      <c r="AZ92" s="6">
        <v>32317.7</v>
      </c>
      <c r="BA92" s="6">
        <v>11815.7</v>
      </c>
      <c r="BB92" s="6">
        <v>2.1800000000000002</v>
      </c>
      <c r="BC92" s="6">
        <v>1.1599999999999999</v>
      </c>
      <c r="BD92" s="6">
        <v>0.36</v>
      </c>
      <c r="BE92" s="6">
        <v>0.06</v>
      </c>
      <c r="BF92" s="6">
        <v>25.856000000000002</v>
      </c>
      <c r="BG92" s="6">
        <v>17.215</v>
      </c>
      <c r="BH92" s="6">
        <v>176</v>
      </c>
      <c r="BI92" s="6">
        <v>660.4</v>
      </c>
      <c r="BJ92" s="6">
        <v>0.7</v>
      </c>
      <c r="BK92" s="6">
        <v>0</v>
      </c>
      <c r="BL92" s="6">
        <v>0</v>
      </c>
      <c r="BM92" s="6">
        <v>206</v>
      </c>
      <c r="BN92" s="6">
        <v>24</v>
      </c>
      <c r="BO92" s="6">
        <v>0</v>
      </c>
      <c r="BP92" s="6">
        <v>98.4</v>
      </c>
    </row>
    <row r="93" spans="1:68">
      <c r="A93" s="5">
        <v>42091</v>
      </c>
      <c r="B93" s="6">
        <v>2906.8</v>
      </c>
      <c r="C93" s="6">
        <v>1547.7</v>
      </c>
      <c r="D93" s="6">
        <v>5118.8</v>
      </c>
      <c r="E93" s="6"/>
      <c r="F93" s="6"/>
      <c r="G93" s="6"/>
      <c r="H93" s="6">
        <v>6.5</v>
      </c>
      <c r="I93" s="6">
        <v>3.9</v>
      </c>
      <c r="J93" s="6">
        <v>277196.7</v>
      </c>
      <c r="K93" s="6">
        <v>120147.1</v>
      </c>
      <c r="L93" s="6">
        <v>37962</v>
      </c>
      <c r="M93" s="6">
        <v>12.6</v>
      </c>
      <c r="N93" s="6">
        <v>20.5</v>
      </c>
      <c r="O93" s="6">
        <v>13895.7</v>
      </c>
      <c r="P93" s="6">
        <v>6452.5</v>
      </c>
      <c r="Q93" s="6">
        <v>173449.4</v>
      </c>
      <c r="R93" s="6">
        <v>139360.5</v>
      </c>
      <c r="S93" s="6">
        <v>88513.1</v>
      </c>
      <c r="T93" s="6">
        <v>75018.100000000006</v>
      </c>
      <c r="U93" s="6">
        <v>95709.4</v>
      </c>
      <c r="V93" s="6">
        <v>64902.6</v>
      </c>
      <c r="W93" s="6">
        <v>10614.3</v>
      </c>
      <c r="X93" s="6">
        <v>7843.1</v>
      </c>
      <c r="Y93" s="6">
        <v>868180.3</v>
      </c>
      <c r="Z93" s="6">
        <v>451976.2</v>
      </c>
      <c r="AA93" s="6">
        <v>1442924</v>
      </c>
      <c r="AB93" s="6">
        <v>142531.29999999999</v>
      </c>
      <c r="AC93" s="6">
        <v>323.3</v>
      </c>
      <c r="AD93" s="6">
        <v>30592</v>
      </c>
      <c r="AE93" s="6">
        <v>241387.8</v>
      </c>
      <c r="AF93" s="6">
        <v>130354.9</v>
      </c>
      <c r="AG93" s="6">
        <v>1455851.9</v>
      </c>
      <c r="AH93" s="6">
        <v>142758.79999999999</v>
      </c>
      <c r="AI93" s="6">
        <v>1047.5</v>
      </c>
      <c r="AJ93" s="6">
        <v>2514</v>
      </c>
      <c r="AK93" s="6">
        <v>14214.3</v>
      </c>
      <c r="AL93" s="6">
        <v>10718.9</v>
      </c>
      <c r="AM93" s="6">
        <v>54138.6</v>
      </c>
      <c r="AN93" s="6">
        <v>42293.2</v>
      </c>
      <c r="AO93" s="6">
        <v>17723.5</v>
      </c>
      <c r="AP93" s="6">
        <v>14393.1</v>
      </c>
      <c r="AQ93" s="6">
        <v>26287.200000000001</v>
      </c>
      <c r="AR93" s="6">
        <v>10408.9</v>
      </c>
      <c r="AS93" s="6">
        <v>8.6999999999999993</v>
      </c>
      <c r="AT93" s="6">
        <v>13.7</v>
      </c>
      <c r="AU93" s="7"/>
      <c r="AV93" s="7"/>
      <c r="AW93" s="6">
        <v>76429.8</v>
      </c>
      <c r="AX93" s="6">
        <v>36266.9</v>
      </c>
      <c r="AY93" s="6">
        <v>71978.8</v>
      </c>
      <c r="AZ93" s="6">
        <v>32317.7</v>
      </c>
      <c r="BA93" s="6">
        <v>11815.7</v>
      </c>
      <c r="BB93" s="6">
        <v>2.1800000000000002</v>
      </c>
      <c r="BC93" s="6">
        <v>1.1599999999999999</v>
      </c>
      <c r="BD93" s="6">
        <v>0.36</v>
      </c>
      <c r="BE93" s="6">
        <v>0.06</v>
      </c>
      <c r="BF93" s="6">
        <v>29.509</v>
      </c>
      <c r="BG93" s="6">
        <v>19.734000000000002</v>
      </c>
      <c r="BH93" s="6">
        <v>200</v>
      </c>
      <c r="BI93" s="6">
        <v>660.4</v>
      </c>
      <c r="BJ93" s="6">
        <v>0.7</v>
      </c>
      <c r="BK93" s="6">
        <v>0</v>
      </c>
      <c r="BL93" s="6">
        <v>0</v>
      </c>
      <c r="BM93" s="6">
        <v>130</v>
      </c>
      <c r="BN93" s="6">
        <v>24</v>
      </c>
      <c r="BO93" s="6">
        <v>0</v>
      </c>
      <c r="BP93" s="6">
        <f>61.5+82.11</f>
        <v>143.61000000000001</v>
      </c>
    </row>
    <row r="94" spans="1:68">
      <c r="A94" s="5">
        <v>42092</v>
      </c>
      <c r="B94" s="6">
        <v>2929.6</v>
      </c>
      <c r="C94" s="6">
        <v>1560.7</v>
      </c>
      <c r="D94" s="6">
        <v>5142.8</v>
      </c>
      <c r="E94" s="6"/>
      <c r="F94" s="6"/>
      <c r="G94" s="6"/>
      <c r="H94" s="6">
        <v>6.5</v>
      </c>
      <c r="I94" s="6">
        <v>3.9</v>
      </c>
      <c r="J94" s="6">
        <v>277196.7</v>
      </c>
      <c r="K94" s="6">
        <v>120147.1</v>
      </c>
      <c r="L94" s="6">
        <v>37962</v>
      </c>
      <c r="M94" s="6">
        <v>12.6</v>
      </c>
      <c r="N94" s="6">
        <v>20.5</v>
      </c>
      <c r="O94" s="6">
        <v>13895.7</v>
      </c>
      <c r="P94" s="6">
        <v>6452.5</v>
      </c>
      <c r="Q94" s="6">
        <v>173449.4</v>
      </c>
      <c r="R94" s="6">
        <v>139360.5</v>
      </c>
      <c r="S94" s="6">
        <v>88513.600000000006</v>
      </c>
      <c r="T94" s="6">
        <v>75018.2</v>
      </c>
      <c r="U94" s="6">
        <v>95709.4</v>
      </c>
      <c r="V94" s="6">
        <v>64902.6</v>
      </c>
      <c r="W94" s="6">
        <v>10614.3</v>
      </c>
      <c r="X94" s="6">
        <v>7843.1</v>
      </c>
      <c r="Y94" s="6">
        <v>868180.3</v>
      </c>
      <c r="Z94" s="6">
        <v>451976.2</v>
      </c>
      <c r="AA94" s="6">
        <v>1442924</v>
      </c>
      <c r="AB94" s="6">
        <v>142531.29999999999</v>
      </c>
      <c r="AC94" s="6">
        <v>323.3</v>
      </c>
      <c r="AD94" s="6">
        <v>30592</v>
      </c>
      <c r="AE94" s="6">
        <v>241387.8</v>
      </c>
      <c r="AF94" s="6">
        <v>130354.9</v>
      </c>
      <c r="AG94" s="6">
        <v>1455851.9</v>
      </c>
      <c r="AH94" s="6">
        <v>142758.79999999999</v>
      </c>
      <c r="AI94" s="6">
        <v>1047.5</v>
      </c>
      <c r="AJ94" s="6">
        <v>2514</v>
      </c>
      <c r="AK94" s="6">
        <v>14217.8</v>
      </c>
      <c r="AL94" s="6">
        <v>10720.7</v>
      </c>
      <c r="AM94" s="6">
        <v>54138.6</v>
      </c>
      <c r="AN94" s="6">
        <v>42293.2</v>
      </c>
      <c r="AO94" s="6">
        <v>17723.5</v>
      </c>
      <c r="AP94" s="6">
        <v>14393.1</v>
      </c>
      <c r="AQ94" s="6">
        <v>26287.200000000001</v>
      </c>
      <c r="AR94" s="6">
        <v>10408.9</v>
      </c>
      <c r="AS94" s="6">
        <v>8.6999999999999993</v>
      </c>
      <c r="AT94" s="6">
        <v>13.7</v>
      </c>
      <c r="AU94" s="7"/>
      <c r="AV94" s="7"/>
      <c r="AW94" s="6">
        <v>76429.8</v>
      </c>
      <c r="AX94" s="6">
        <v>36266.9</v>
      </c>
      <c r="AY94" s="6">
        <v>71978.8</v>
      </c>
      <c r="AZ94" s="6">
        <v>32317.7</v>
      </c>
      <c r="BA94" s="6">
        <v>11815.7</v>
      </c>
      <c r="BB94" s="6">
        <v>2.1800000000000002</v>
      </c>
      <c r="BC94" s="6">
        <v>1.1599999999999999</v>
      </c>
      <c r="BD94" s="6">
        <v>0.36</v>
      </c>
      <c r="BE94" s="6">
        <v>0.06</v>
      </c>
      <c r="BF94" s="6">
        <v>33.003</v>
      </c>
      <c r="BG94" s="6">
        <v>22.17</v>
      </c>
      <c r="BH94" s="6">
        <v>224</v>
      </c>
      <c r="BI94" s="6">
        <v>660.4</v>
      </c>
      <c r="BJ94" s="6">
        <v>0.7</v>
      </c>
      <c r="BK94" s="6">
        <v>0</v>
      </c>
      <c r="BL94" s="6">
        <v>0</v>
      </c>
      <c r="BM94" s="6">
        <v>206</v>
      </c>
      <c r="BN94" s="6">
        <v>24</v>
      </c>
      <c r="BO94" s="6">
        <v>0</v>
      </c>
      <c r="BP94" s="6">
        <v>187.68</v>
      </c>
    </row>
    <row r="95" spans="1:68">
      <c r="A95" s="5">
        <v>42093</v>
      </c>
      <c r="B95" s="6">
        <v>2955.8</v>
      </c>
      <c r="C95" s="6">
        <v>1576</v>
      </c>
      <c r="D95" s="6">
        <v>5166.8</v>
      </c>
      <c r="E95" s="6"/>
      <c r="F95" s="6"/>
      <c r="G95" s="6"/>
      <c r="H95" s="6">
        <v>6.5</v>
      </c>
      <c r="I95" s="6">
        <v>3.9</v>
      </c>
      <c r="J95" s="6">
        <v>277196.7</v>
      </c>
      <c r="K95" s="6">
        <v>120147.1</v>
      </c>
      <c r="L95" s="6">
        <v>37962</v>
      </c>
      <c r="M95" s="6">
        <v>12.6</v>
      </c>
      <c r="N95" s="6">
        <v>20.5</v>
      </c>
      <c r="O95" s="6">
        <v>13895.7</v>
      </c>
      <c r="P95" s="6">
        <v>6452.5</v>
      </c>
      <c r="Q95" s="6">
        <v>173449.60000000001</v>
      </c>
      <c r="R95" s="6">
        <v>139360.70000000001</v>
      </c>
      <c r="S95" s="6">
        <v>88514.3</v>
      </c>
      <c r="T95" s="6">
        <v>75018.3</v>
      </c>
      <c r="U95" s="6">
        <v>95709.4</v>
      </c>
      <c r="V95" s="6">
        <v>64902.6</v>
      </c>
      <c r="W95" s="6">
        <v>10617.1</v>
      </c>
      <c r="X95" s="6">
        <v>7844.7</v>
      </c>
      <c r="Y95" s="6">
        <v>868180.3</v>
      </c>
      <c r="Z95" s="6">
        <v>451976.2</v>
      </c>
      <c r="AA95" s="6">
        <v>1442924</v>
      </c>
      <c r="AB95" s="6">
        <v>142531.29999999999</v>
      </c>
      <c r="AC95" s="6">
        <v>323.3</v>
      </c>
      <c r="AD95" s="6">
        <v>30592</v>
      </c>
      <c r="AE95" s="6">
        <v>241387.8</v>
      </c>
      <c r="AF95" s="6">
        <v>130354.9</v>
      </c>
      <c r="AG95" s="6">
        <v>1455851.9</v>
      </c>
      <c r="AH95" s="6">
        <v>142758.79999999999</v>
      </c>
      <c r="AI95" s="6">
        <v>1047.5</v>
      </c>
      <c r="AJ95" s="6">
        <v>2514</v>
      </c>
      <c r="AK95" s="6">
        <v>14219.3</v>
      </c>
      <c r="AL95" s="6">
        <v>10721.6</v>
      </c>
      <c r="AM95" s="6">
        <v>54138.6</v>
      </c>
      <c r="AN95" s="6">
        <v>42293.2</v>
      </c>
      <c r="AO95" s="6">
        <v>17723.5</v>
      </c>
      <c r="AP95" s="6">
        <v>14393.1</v>
      </c>
      <c r="AQ95" s="6">
        <v>26287.200000000001</v>
      </c>
      <c r="AR95" s="6">
        <v>10408.9</v>
      </c>
      <c r="AS95" s="6">
        <v>8.6999999999999993</v>
      </c>
      <c r="AT95" s="6">
        <v>13.7</v>
      </c>
      <c r="AU95" s="7"/>
      <c r="AV95" s="7"/>
      <c r="AW95" s="6">
        <v>76429.8</v>
      </c>
      <c r="AX95" s="6">
        <v>36266.9</v>
      </c>
      <c r="AY95" s="6">
        <v>71978.8</v>
      </c>
      <c r="AZ95" s="6">
        <v>32317.7</v>
      </c>
      <c r="BA95" s="6">
        <v>11815.7</v>
      </c>
      <c r="BB95" s="6">
        <v>2.1800000000000002</v>
      </c>
      <c r="BC95" s="6">
        <v>1.1599999999999999</v>
      </c>
      <c r="BD95" s="6">
        <v>0.36</v>
      </c>
      <c r="BE95" s="6">
        <v>0.06</v>
      </c>
      <c r="BF95" s="6">
        <v>36.680999999999997</v>
      </c>
      <c r="BG95" s="6">
        <v>24.744</v>
      </c>
      <c r="BH95" s="6">
        <v>248</v>
      </c>
      <c r="BI95" s="6">
        <v>660.4</v>
      </c>
      <c r="BJ95" s="6">
        <v>0.7</v>
      </c>
      <c r="BK95" s="6">
        <v>0</v>
      </c>
      <c r="BL95" s="6">
        <v>0</v>
      </c>
      <c r="BM95" s="6">
        <v>104.6</v>
      </c>
      <c r="BN95" s="6">
        <v>17</v>
      </c>
      <c r="BO95" s="6">
        <v>0</v>
      </c>
      <c r="BP95" s="6">
        <v>132.94</v>
      </c>
    </row>
    <row r="96" spans="1:68">
      <c r="A96" s="5">
        <v>42094</v>
      </c>
      <c r="B96" s="6">
        <v>2976.5</v>
      </c>
      <c r="C96" s="6">
        <v>1589.7</v>
      </c>
      <c r="D96" s="6">
        <v>5190.8</v>
      </c>
      <c r="E96" s="6"/>
      <c r="F96" s="6"/>
      <c r="G96" s="6"/>
      <c r="H96" s="6">
        <v>6.5</v>
      </c>
      <c r="I96" s="6">
        <v>3.9</v>
      </c>
      <c r="J96" s="6">
        <v>277196.7</v>
      </c>
      <c r="K96" s="6">
        <v>120147.1</v>
      </c>
      <c r="L96" s="6">
        <v>37962</v>
      </c>
      <c r="M96" s="6">
        <v>12.6</v>
      </c>
      <c r="N96" s="6">
        <v>20.5</v>
      </c>
      <c r="O96" s="6">
        <v>13895.7</v>
      </c>
      <c r="P96" s="6">
        <v>6452.5</v>
      </c>
      <c r="Q96" s="6">
        <v>173449.60000000001</v>
      </c>
      <c r="R96" s="6">
        <v>139360.70000000001</v>
      </c>
      <c r="S96" s="6">
        <v>88514.3</v>
      </c>
      <c r="T96" s="6">
        <v>75018.3</v>
      </c>
      <c r="U96" s="6">
        <v>95709.4</v>
      </c>
      <c r="V96" s="6">
        <v>64902.6</v>
      </c>
      <c r="W96" s="6">
        <v>10620.8</v>
      </c>
      <c r="X96" s="6">
        <v>7846.8</v>
      </c>
      <c r="Y96" s="6">
        <v>868180.3</v>
      </c>
      <c r="Z96" s="6">
        <v>451976.2</v>
      </c>
      <c r="AA96" s="6">
        <v>1442924</v>
      </c>
      <c r="AB96" s="6">
        <v>142531.29999999999</v>
      </c>
      <c r="AC96" s="6">
        <v>323.3</v>
      </c>
      <c r="AD96" s="6">
        <v>30592</v>
      </c>
      <c r="AE96" s="6">
        <v>241387.8</v>
      </c>
      <c r="AF96" s="6">
        <v>130354.9</v>
      </c>
      <c r="AG96" s="6">
        <v>1455851.9</v>
      </c>
      <c r="AH96" s="6">
        <v>142759.20000000001</v>
      </c>
      <c r="AI96" s="6">
        <v>1047.9000000000001</v>
      </c>
      <c r="AJ96" s="6">
        <v>2794</v>
      </c>
      <c r="AK96" s="6">
        <v>14219.3</v>
      </c>
      <c r="AL96" s="6">
        <v>10721.6</v>
      </c>
      <c r="AM96" s="6">
        <v>54138.6</v>
      </c>
      <c r="AN96" s="6">
        <v>42293.2</v>
      </c>
      <c r="AO96" s="6">
        <v>17723.5</v>
      </c>
      <c r="AP96" s="6">
        <v>14393.1</v>
      </c>
      <c r="AQ96" s="6">
        <v>26287.200000000001</v>
      </c>
      <c r="AR96" s="6">
        <v>10408.9</v>
      </c>
      <c r="AS96" s="6">
        <v>8.6999999999999993</v>
      </c>
      <c r="AT96" s="6">
        <v>13.7</v>
      </c>
      <c r="AU96" s="7"/>
      <c r="AV96" s="7"/>
      <c r="AW96" s="6">
        <v>76429.8</v>
      </c>
      <c r="AX96" s="6">
        <v>36266.9</v>
      </c>
      <c r="AY96" s="6">
        <v>71978.8</v>
      </c>
      <c r="AZ96" s="6">
        <v>32317.7</v>
      </c>
      <c r="BA96" s="6">
        <v>11815.7</v>
      </c>
      <c r="BB96" s="6">
        <v>2.1800000000000002</v>
      </c>
      <c r="BC96" s="6">
        <v>1.1599999999999999</v>
      </c>
      <c r="BD96" s="6">
        <v>0.36</v>
      </c>
      <c r="BE96" s="6">
        <v>0.06</v>
      </c>
      <c r="BF96" s="6">
        <v>40.307000000000002</v>
      </c>
      <c r="BG96" s="6">
        <v>27.300999999999998</v>
      </c>
      <c r="BH96" s="6">
        <v>272</v>
      </c>
      <c r="BI96" s="6">
        <v>660.4</v>
      </c>
      <c r="BJ96" s="6">
        <v>0.7</v>
      </c>
      <c r="BK96" s="6">
        <v>0</v>
      </c>
      <c r="BL96" s="6">
        <v>0</v>
      </c>
      <c r="BM96" s="6">
        <v>128.80000000000001</v>
      </c>
      <c r="BN96" s="6">
        <v>15</v>
      </c>
      <c r="BO96" s="6">
        <v>0</v>
      </c>
      <c r="BP96" s="6">
        <v>119.6</v>
      </c>
    </row>
    <row r="97" spans="1:68">
      <c r="A97" s="17"/>
      <c r="B97" s="18"/>
      <c r="C97" s="18"/>
      <c r="D97" s="18"/>
      <c r="E97" s="18"/>
      <c r="F97" s="18"/>
      <c r="G97" s="18"/>
      <c r="H97" s="18"/>
      <c r="I97" s="18"/>
      <c r="J97" s="19"/>
      <c r="K97" s="19"/>
      <c r="L97" s="20"/>
      <c r="M97" s="18"/>
      <c r="N97" s="18"/>
      <c r="O97" s="21"/>
      <c r="P97" s="18"/>
      <c r="Q97" s="18"/>
      <c r="R97" s="18"/>
      <c r="S97" s="18"/>
      <c r="T97" s="22"/>
      <c r="U97" s="18"/>
      <c r="V97" s="18"/>
      <c r="W97" s="18"/>
      <c r="X97" s="18"/>
      <c r="Y97" s="18"/>
      <c r="Z97" s="18"/>
      <c r="AA97" s="18"/>
      <c r="AB97" s="21"/>
      <c r="AC97" s="18"/>
      <c r="AD97" s="18"/>
      <c r="AE97" s="24"/>
      <c r="AF97" s="25"/>
      <c r="AG97" s="24"/>
      <c r="AH97" s="24"/>
      <c r="AI97" s="18"/>
      <c r="AJ97" s="18"/>
      <c r="AK97" s="18"/>
      <c r="AL97" s="18"/>
      <c r="AM97" s="18"/>
      <c r="AN97" s="18"/>
      <c r="AO97" s="18"/>
      <c r="AP97" s="18"/>
      <c r="AQ97" s="21"/>
      <c r="AR97" s="21"/>
      <c r="AS97" s="18"/>
      <c r="AT97" s="18"/>
      <c r="AU97" s="19"/>
      <c r="AV97" s="19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</row>
    <row r="98" spans="1:68">
      <c r="A98" s="5">
        <v>42094</v>
      </c>
      <c r="B98" s="6">
        <v>8.31</v>
      </c>
      <c r="C98" s="6">
        <v>4.4000000000000004</v>
      </c>
      <c r="D98" s="6">
        <v>5190.8</v>
      </c>
      <c r="E98" s="6"/>
      <c r="F98" s="6"/>
      <c r="G98" s="6"/>
      <c r="H98" s="6">
        <v>6.5</v>
      </c>
      <c r="I98" s="6">
        <v>3.9</v>
      </c>
      <c r="J98" s="6">
        <v>277196.7</v>
      </c>
      <c r="K98" s="6">
        <v>120147.1</v>
      </c>
      <c r="L98" s="6">
        <v>37962</v>
      </c>
      <c r="M98" s="6">
        <v>12.6</v>
      </c>
      <c r="N98" s="6">
        <v>20.5</v>
      </c>
      <c r="O98" s="6">
        <v>13895.7</v>
      </c>
      <c r="P98" s="6">
        <v>6452.5</v>
      </c>
      <c r="Q98" s="6">
        <v>173449.60000000001</v>
      </c>
      <c r="R98" s="6">
        <v>139360.70000000001</v>
      </c>
      <c r="S98" s="6">
        <v>88514.3</v>
      </c>
      <c r="T98" s="6">
        <v>75018.3</v>
      </c>
      <c r="U98" s="6">
        <v>95709.4</v>
      </c>
      <c r="V98" s="6">
        <v>64902.6</v>
      </c>
      <c r="W98" s="6">
        <v>10620.8</v>
      </c>
      <c r="X98" s="6">
        <v>7846.8</v>
      </c>
      <c r="Y98" s="6">
        <v>141.18299999999999</v>
      </c>
      <c r="Z98" s="6">
        <v>88.144000000000005</v>
      </c>
      <c r="AA98" s="6">
        <v>1442924</v>
      </c>
      <c r="AB98" s="6">
        <v>142531.29999999999</v>
      </c>
      <c r="AC98" s="6">
        <v>323.3</v>
      </c>
      <c r="AD98" s="6">
        <v>30592</v>
      </c>
      <c r="AE98" s="6">
        <v>241390.9</v>
      </c>
      <c r="AF98" s="6">
        <v>130359.4</v>
      </c>
      <c r="AG98" s="6">
        <v>1455851.9</v>
      </c>
      <c r="AH98" s="6">
        <v>142759.20000000001</v>
      </c>
      <c r="AI98" s="6">
        <v>1047.9000000000001</v>
      </c>
      <c r="AJ98" s="6">
        <v>2794</v>
      </c>
      <c r="AK98" s="6">
        <v>14219.3</v>
      </c>
      <c r="AL98" s="6">
        <v>10721.6</v>
      </c>
      <c r="AM98" s="6">
        <v>54138.6</v>
      </c>
      <c r="AN98" s="6">
        <v>42293.2</v>
      </c>
      <c r="AO98" s="6">
        <v>17723.5</v>
      </c>
      <c r="AP98" s="6">
        <v>14393.1</v>
      </c>
      <c r="AQ98" s="6">
        <v>26287.200000000001</v>
      </c>
      <c r="AR98" s="6">
        <v>10408.9</v>
      </c>
      <c r="AS98" s="6">
        <v>8.8000000000000007</v>
      </c>
      <c r="AT98" s="6">
        <v>13.7</v>
      </c>
      <c r="AU98" s="7"/>
      <c r="AV98" s="7"/>
      <c r="AW98" s="6">
        <v>76429.8</v>
      </c>
      <c r="AX98" s="6">
        <v>36266.9</v>
      </c>
      <c r="AY98" s="6">
        <v>71978.8</v>
      </c>
      <c r="AZ98" s="6">
        <v>32317.7</v>
      </c>
      <c r="BA98" s="6">
        <v>11815.7</v>
      </c>
      <c r="BB98" s="6">
        <v>2.1800000000000002</v>
      </c>
      <c r="BC98" s="6">
        <v>1.1599999999999999</v>
      </c>
      <c r="BD98" s="6">
        <v>0.36</v>
      </c>
      <c r="BE98" s="6">
        <v>0.06</v>
      </c>
      <c r="BF98" s="6">
        <v>40.307000000000002</v>
      </c>
      <c r="BG98" s="6">
        <v>27.300999999999998</v>
      </c>
      <c r="BH98" s="6">
        <v>272</v>
      </c>
      <c r="BI98" s="6">
        <v>660.4</v>
      </c>
      <c r="BJ98" s="6">
        <v>0.7</v>
      </c>
      <c r="BK98" s="6">
        <v>0</v>
      </c>
      <c r="BL98" s="6">
        <v>0</v>
      </c>
      <c r="BM98" s="6">
        <v>128.80000000000001</v>
      </c>
      <c r="BN98" s="6">
        <v>15</v>
      </c>
      <c r="BO98" s="6">
        <v>0</v>
      </c>
      <c r="BP98" s="6">
        <v>119.6</v>
      </c>
    </row>
    <row r="99" spans="1:68">
      <c r="A99" s="5">
        <v>42095</v>
      </c>
      <c r="B99" s="6">
        <v>32.6</v>
      </c>
      <c r="C99" s="6">
        <v>17.3</v>
      </c>
      <c r="D99" s="6">
        <v>5214.8</v>
      </c>
      <c r="E99" s="6"/>
      <c r="F99" s="6"/>
      <c r="G99" s="6"/>
      <c r="H99" s="6">
        <v>6.5</v>
      </c>
      <c r="I99" s="6">
        <v>3.9</v>
      </c>
      <c r="J99" s="6">
        <v>277196.7</v>
      </c>
      <c r="K99" s="6">
        <v>120147.1</v>
      </c>
      <c r="L99" s="6">
        <v>37962</v>
      </c>
      <c r="M99" s="6">
        <v>12.6</v>
      </c>
      <c r="N99" s="6">
        <v>20.5</v>
      </c>
      <c r="O99" s="6">
        <v>13895.7</v>
      </c>
      <c r="P99" s="6">
        <v>6452.5</v>
      </c>
      <c r="Q99" s="6">
        <v>173450.1</v>
      </c>
      <c r="R99" s="6">
        <v>139361.1</v>
      </c>
      <c r="S99" s="6">
        <v>88515</v>
      </c>
      <c r="T99" s="6">
        <v>75018.5</v>
      </c>
      <c r="U99" s="6">
        <v>95709.4</v>
      </c>
      <c r="V99" s="6">
        <v>64902.6</v>
      </c>
      <c r="W99" s="6">
        <v>10622</v>
      </c>
      <c r="X99" s="6">
        <v>7847.5</v>
      </c>
      <c r="Y99" s="6">
        <v>141.18299999999999</v>
      </c>
      <c r="Z99" s="6">
        <v>88.144000000000005</v>
      </c>
      <c r="AA99" s="6">
        <v>1442924</v>
      </c>
      <c r="AB99" s="6">
        <v>142531.29999999999</v>
      </c>
      <c r="AC99" s="6">
        <v>323.3</v>
      </c>
      <c r="AD99" s="6">
        <v>30592</v>
      </c>
      <c r="AE99" s="6">
        <v>241390.9</v>
      </c>
      <c r="AF99" s="6">
        <v>130359.4</v>
      </c>
      <c r="AG99" s="6">
        <v>1455851.9</v>
      </c>
      <c r="AH99" s="6">
        <v>142759.20000000001</v>
      </c>
      <c r="AI99" s="6">
        <v>1047.9000000000001</v>
      </c>
      <c r="AJ99" s="6">
        <v>2794</v>
      </c>
      <c r="AK99" s="6">
        <v>14220.2</v>
      </c>
      <c r="AL99" s="6">
        <v>10722.1</v>
      </c>
      <c r="AM99" s="6">
        <v>54138.6</v>
      </c>
      <c r="AN99" s="6">
        <v>42293.2</v>
      </c>
      <c r="AO99" s="6">
        <v>17723.5</v>
      </c>
      <c r="AP99" s="6">
        <v>14393.1</v>
      </c>
      <c r="AQ99" s="6">
        <v>26287.200000000001</v>
      </c>
      <c r="AR99" s="6">
        <v>10408.9</v>
      </c>
      <c r="AS99" s="6">
        <v>8.8000000000000007</v>
      </c>
      <c r="AT99" s="6">
        <v>13.7</v>
      </c>
      <c r="AU99" s="7"/>
      <c r="AV99" s="7"/>
      <c r="AW99" s="6">
        <v>76429.8</v>
      </c>
      <c r="AX99" s="6">
        <v>36266.9</v>
      </c>
      <c r="AY99" s="6">
        <v>71978.8</v>
      </c>
      <c r="AZ99" s="6">
        <v>32317.7</v>
      </c>
      <c r="BA99" s="6">
        <v>11815.7</v>
      </c>
      <c r="BB99" s="6">
        <v>2.1800000000000002</v>
      </c>
      <c r="BC99" s="6">
        <v>1.1599999999999999</v>
      </c>
      <c r="BD99" s="6">
        <v>0.36</v>
      </c>
      <c r="BE99" s="6">
        <v>0.06</v>
      </c>
      <c r="BF99" s="6">
        <v>43.058</v>
      </c>
      <c r="BG99" s="6">
        <v>29.797000000000001</v>
      </c>
      <c r="BH99" s="6">
        <v>296</v>
      </c>
      <c r="BI99" s="6">
        <v>660.4</v>
      </c>
      <c r="BJ99" s="6">
        <v>0.7</v>
      </c>
      <c r="BK99" s="6">
        <v>0</v>
      </c>
      <c r="BL99" s="6">
        <v>0</v>
      </c>
      <c r="BM99" s="6">
        <v>180</v>
      </c>
      <c r="BN99" s="6">
        <v>24</v>
      </c>
      <c r="BO99" s="6">
        <v>0</v>
      </c>
      <c r="BP99" s="6">
        <v>187.68</v>
      </c>
    </row>
    <row r="100" spans="1:68">
      <c r="A100" s="5">
        <v>42096</v>
      </c>
      <c r="B100" s="6">
        <v>55.8</v>
      </c>
      <c r="C100" s="6">
        <v>28.6</v>
      </c>
      <c r="D100" s="6">
        <v>5238.8</v>
      </c>
      <c r="E100" s="6"/>
      <c r="F100" s="6"/>
      <c r="G100" s="6"/>
      <c r="H100" s="6">
        <v>6.5</v>
      </c>
      <c r="I100" s="6">
        <v>3.9</v>
      </c>
      <c r="J100" s="6">
        <v>277196.7</v>
      </c>
      <c r="K100" s="6">
        <v>120147.1</v>
      </c>
      <c r="L100" s="6">
        <v>37962</v>
      </c>
      <c r="M100" s="6">
        <v>12.6</v>
      </c>
      <c r="N100" s="6">
        <v>20.5</v>
      </c>
      <c r="O100" s="6">
        <v>13895.7</v>
      </c>
      <c r="P100" s="6">
        <v>6452.5</v>
      </c>
      <c r="Q100" s="6">
        <v>173450.1</v>
      </c>
      <c r="R100" s="6">
        <v>139361.1</v>
      </c>
      <c r="S100" s="6">
        <v>88515</v>
      </c>
      <c r="T100" s="6">
        <v>75018.5</v>
      </c>
      <c r="U100" s="6">
        <v>95709.4</v>
      </c>
      <c r="V100" s="6">
        <v>64902.6</v>
      </c>
      <c r="W100" s="6">
        <v>10622</v>
      </c>
      <c r="X100" s="6">
        <v>7847.5</v>
      </c>
      <c r="Y100" s="6">
        <v>141.18299999999999</v>
      </c>
      <c r="Z100" s="6">
        <v>88.144000000000005</v>
      </c>
      <c r="AA100" s="6">
        <v>1442924</v>
      </c>
      <c r="AB100" s="6">
        <v>142531.29999999999</v>
      </c>
      <c r="AC100" s="6">
        <v>323.3</v>
      </c>
      <c r="AD100" s="6">
        <v>30592</v>
      </c>
      <c r="AE100" s="6">
        <v>241390.9</v>
      </c>
      <c r="AF100" s="6">
        <v>130359.4</v>
      </c>
      <c r="AG100" s="6">
        <v>1455851.9</v>
      </c>
      <c r="AH100" s="6">
        <v>142759.20000000001</v>
      </c>
      <c r="AI100" s="6">
        <v>1048</v>
      </c>
      <c r="AJ100" s="6">
        <v>2837</v>
      </c>
      <c r="AK100" s="6">
        <v>14222.6</v>
      </c>
      <c r="AL100" s="6">
        <v>10723.5</v>
      </c>
      <c r="AM100" s="6">
        <v>54138.6</v>
      </c>
      <c r="AN100" s="6">
        <v>42293.2</v>
      </c>
      <c r="AO100" s="6">
        <v>17723.5</v>
      </c>
      <c r="AP100" s="6">
        <v>14393.1</v>
      </c>
      <c r="AQ100" s="6">
        <v>26287.200000000001</v>
      </c>
      <c r="AR100" s="6">
        <v>10408.9</v>
      </c>
      <c r="AS100" s="6">
        <v>8.8000000000000007</v>
      </c>
      <c r="AT100" s="6">
        <v>13.7</v>
      </c>
      <c r="AU100" s="7"/>
      <c r="AV100" s="7"/>
      <c r="AW100" s="6">
        <v>76429.8</v>
      </c>
      <c r="AX100" s="6">
        <v>36266.9</v>
      </c>
      <c r="AY100" s="6">
        <v>71978.8</v>
      </c>
      <c r="AZ100" s="6">
        <v>32317.7</v>
      </c>
      <c r="BA100" s="6">
        <v>11815.7</v>
      </c>
      <c r="BB100" s="6">
        <v>2.1800000000000002</v>
      </c>
      <c r="BC100" s="6">
        <v>1.1599999999999999</v>
      </c>
      <c r="BD100" s="6">
        <v>0.36</v>
      </c>
      <c r="BE100" s="6">
        <v>0.06</v>
      </c>
      <c r="BF100" s="6">
        <v>47.511000000000003</v>
      </c>
      <c r="BG100" s="6">
        <v>32.4</v>
      </c>
      <c r="BH100" s="6">
        <v>320</v>
      </c>
      <c r="BI100" s="6">
        <v>660.4</v>
      </c>
      <c r="BJ100" s="6">
        <v>0.7</v>
      </c>
      <c r="BK100" s="6">
        <v>0</v>
      </c>
      <c r="BL100" s="6">
        <v>0</v>
      </c>
      <c r="BM100" s="6">
        <v>180</v>
      </c>
      <c r="BN100" s="6">
        <v>24</v>
      </c>
      <c r="BO100" s="6">
        <v>0</v>
      </c>
      <c r="BP100" s="6">
        <v>187.68</v>
      </c>
    </row>
    <row r="101" spans="1:68">
      <c r="A101" s="5">
        <v>42097</v>
      </c>
      <c r="B101" s="6">
        <v>78.400000000000006</v>
      </c>
      <c r="C101" s="6">
        <v>39.4</v>
      </c>
      <c r="D101" s="6">
        <v>5262.8</v>
      </c>
      <c r="E101" s="6"/>
      <c r="F101" s="6"/>
      <c r="G101" s="6"/>
      <c r="H101" s="6">
        <v>6.5</v>
      </c>
      <c r="I101" s="6">
        <v>3.9</v>
      </c>
      <c r="J101" s="6">
        <v>277196.7</v>
      </c>
      <c r="K101" s="6">
        <v>120147.1</v>
      </c>
      <c r="L101" s="6">
        <v>37962</v>
      </c>
      <c r="M101" s="6">
        <v>12.6</v>
      </c>
      <c r="N101" s="6">
        <v>20.5</v>
      </c>
      <c r="O101" s="6">
        <v>13895.7</v>
      </c>
      <c r="P101" s="6">
        <v>6452.5</v>
      </c>
      <c r="Q101" s="6">
        <v>173450.1</v>
      </c>
      <c r="R101" s="6">
        <v>139361.1</v>
      </c>
      <c r="S101" s="6">
        <v>88515</v>
      </c>
      <c r="T101" s="6">
        <v>75018.5</v>
      </c>
      <c r="U101" s="6">
        <v>95709.4</v>
      </c>
      <c r="V101" s="6">
        <v>64903.6</v>
      </c>
      <c r="W101" s="6">
        <v>10622</v>
      </c>
      <c r="X101" s="6">
        <v>7847.5</v>
      </c>
      <c r="Y101" s="6">
        <v>141.18299999999999</v>
      </c>
      <c r="Z101" s="6">
        <v>88.144000000000005</v>
      </c>
      <c r="AA101" s="6">
        <v>1442924</v>
      </c>
      <c r="AB101" s="6">
        <v>142531.29999999999</v>
      </c>
      <c r="AC101" s="6">
        <v>323.3</v>
      </c>
      <c r="AD101" s="6">
        <v>30592</v>
      </c>
      <c r="AE101" s="6">
        <v>241390.9</v>
      </c>
      <c r="AF101" s="6">
        <v>130359.4</v>
      </c>
      <c r="AG101" s="6">
        <v>1455851.9</v>
      </c>
      <c r="AH101" s="6">
        <v>142759.5</v>
      </c>
      <c r="AI101" s="6">
        <v>1048.2</v>
      </c>
      <c r="AJ101" s="6">
        <v>2898</v>
      </c>
      <c r="AK101" s="6">
        <v>14224.6</v>
      </c>
      <c r="AL101" s="6">
        <v>10724.8</v>
      </c>
      <c r="AM101" s="6">
        <v>54138.6</v>
      </c>
      <c r="AN101" s="6">
        <v>42293.2</v>
      </c>
      <c r="AO101" s="6">
        <v>17723.5</v>
      </c>
      <c r="AP101" s="6">
        <v>14393.1</v>
      </c>
      <c r="AQ101" s="6">
        <v>26287.200000000001</v>
      </c>
      <c r="AR101" s="6">
        <v>10408.9</v>
      </c>
      <c r="AS101" s="6">
        <v>8.8000000000000007</v>
      </c>
      <c r="AT101" s="6">
        <v>13.7</v>
      </c>
      <c r="AU101" s="7"/>
      <c r="AV101" s="7"/>
      <c r="AW101" s="6">
        <v>76429.8</v>
      </c>
      <c r="AX101" s="6">
        <v>36266.9</v>
      </c>
      <c r="AY101" s="6">
        <v>71978.8</v>
      </c>
      <c r="AZ101" s="6">
        <v>32317.7</v>
      </c>
      <c r="BA101" s="6">
        <v>11815.7</v>
      </c>
      <c r="BB101" s="6">
        <v>2.1800000000000002</v>
      </c>
      <c r="BC101" s="6">
        <v>1.1599999999999999</v>
      </c>
      <c r="BD101" s="6">
        <v>0.36</v>
      </c>
      <c r="BE101" s="6">
        <v>0.06</v>
      </c>
      <c r="BF101" s="6">
        <v>50.87</v>
      </c>
      <c r="BG101" s="6">
        <v>34.777999999999999</v>
      </c>
      <c r="BH101" s="6">
        <v>344</v>
      </c>
      <c r="BI101" s="6">
        <v>660.4</v>
      </c>
      <c r="BJ101" s="6">
        <v>0.7</v>
      </c>
      <c r="BK101" s="6">
        <v>0</v>
      </c>
      <c r="BL101" s="6">
        <v>0</v>
      </c>
      <c r="BM101" s="6">
        <v>180</v>
      </c>
      <c r="BN101" s="6">
        <v>24</v>
      </c>
      <c r="BO101" s="6">
        <v>0</v>
      </c>
      <c r="BP101" s="6">
        <v>187.7</v>
      </c>
    </row>
    <row r="102" spans="1:68">
      <c r="A102" s="5">
        <v>42098</v>
      </c>
      <c r="B102" s="6">
        <v>102.3</v>
      </c>
      <c r="C102" s="6">
        <v>51.4</v>
      </c>
      <c r="D102" s="6">
        <v>5286.8</v>
      </c>
      <c r="E102" s="6"/>
      <c r="F102" s="6"/>
      <c r="G102" s="6"/>
      <c r="H102" s="6">
        <v>6.5</v>
      </c>
      <c r="I102" s="6">
        <v>3.9</v>
      </c>
      <c r="J102" s="6">
        <v>277196.7</v>
      </c>
      <c r="K102" s="6">
        <v>120147.1</v>
      </c>
      <c r="L102" s="6">
        <v>37962</v>
      </c>
      <c r="M102" s="6">
        <v>12.6</v>
      </c>
      <c r="N102" s="6">
        <v>20.5</v>
      </c>
      <c r="O102" s="6">
        <v>13895.7</v>
      </c>
      <c r="P102" s="6">
        <v>6452.5</v>
      </c>
      <c r="Q102" s="6">
        <v>173450.1</v>
      </c>
      <c r="R102" s="6">
        <v>139361.1</v>
      </c>
      <c r="S102" s="6">
        <v>88515</v>
      </c>
      <c r="T102" s="6">
        <v>75018.5</v>
      </c>
      <c r="U102" s="6">
        <v>95709.4</v>
      </c>
      <c r="V102" s="6">
        <v>64903.6</v>
      </c>
      <c r="W102" s="6">
        <v>10622</v>
      </c>
      <c r="X102" s="6">
        <v>7847.5</v>
      </c>
      <c r="Y102" s="6">
        <v>141.18299999999999</v>
      </c>
      <c r="Z102" s="6">
        <v>88.144000000000005</v>
      </c>
      <c r="AA102" s="6">
        <v>1442924</v>
      </c>
      <c r="AB102" s="6">
        <v>142531.29999999999</v>
      </c>
      <c r="AC102" s="6">
        <v>323.3</v>
      </c>
      <c r="AD102" s="6">
        <v>30592</v>
      </c>
      <c r="AE102" s="6">
        <v>241390.9</v>
      </c>
      <c r="AF102" s="6">
        <v>130359.4</v>
      </c>
      <c r="AG102" s="6">
        <v>1455851.9</v>
      </c>
      <c r="AH102" s="6">
        <v>142759.5</v>
      </c>
      <c r="AI102" s="6">
        <v>1048.2</v>
      </c>
      <c r="AJ102" s="6">
        <v>2898</v>
      </c>
      <c r="AK102" s="6">
        <v>14226.3</v>
      </c>
      <c r="AL102" s="6">
        <v>10725.8</v>
      </c>
      <c r="AM102" s="6">
        <v>54138.6</v>
      </c>
      <c r="AN102" s="6">
        <v>42293.2</v>
      </c>
      <c r="AO102" s="6">
        <v>17723.5</v>
      </c>
      <c r="AP102" s="6">
        <v>14393.1</v>
      </c>
      <c r="AQ102" s="6">
        <v>26287.200000000001</v>
      </c>
      <c r="AR102" s="6">
        <v>10408.9</v>
      </c>
      <c r="AS102" s="6">
        <v>8.8000000000000007</v>
      </c>
      <c r="AT102" s="6">
        <v>13.7</v>
      </c>
      <c r="AU102" s="7"/>
      <c r="AV102" s="7"/>
      <c r="AW102" s="6">
        <v>76429.8</v>
      </c>
      <c r="AX102" s="6">
        <v>36266.9</v>
      </c>
      <c r="AY102" s="6">
        <v>71978.8</v>
      </c>
      <c r="AZ102" s="6">
        <v>32317.7</v>
      </c>
      <c r="BA102" s="6">
        <v>11815.7</v>
      </c>
      <c r="BB102" s="6">
        <v>2.1800000000000002</v>
      </c>
      <c r="BC102" s="6">
        <v>1.1599999999999999</v>
      </c>
      <c r="BD102" s="6">
        <v>0.36</v>
      </c>
      <c r="BE102" s="6">
        <v>0.06</v>
      </c>
      <c r="BF102" s="6">
        <v>54.3</v>
      </c>
      <c r="BG102" s="6">
        <v>37.200000000000003</v>
      </c>
      <c r="BH102" s="6">
        <v>368</v>
      </c>
      <c r="BI102" s="6">
        <v>660.4</v>
      </c>
      <c r="BJ102" s="6">
        <v>0.7</v>
      </c>
      <c r="BK102" s="6">
        <v>0</v>
      </c>
      <c r="BL102" s="6">
        <v>0</v>
      </c>
      <c r="BM102" s="6">
        <v>165</v>
      </c>
      <c r="BN102" s="6">
        <v>22</v>
      </c>
      <c r="BO102" s="6">
        <v>0</v>
      </c>
      <c r="BP102" s="6">
        <v>172</v>
      </c>
    </row>
    <row r="103" spans="1:68">
      <c r="A103" s="5">
        <v>42099</v>
      </c>
      <c r="B103" s="6">
        <v>126.6</v>
      </c>
      <c r="C103" s="6">
        <v>63.5</v>
      </c>
      <c r="D103" s="6">
        <v>5310.8</v>
      </c>
      <c r="E103" s="6"/>
      <c r="F103" s="6"/>
      <c r="G103" s="6"/>
      <c r="H103" s="6">
        <v>6.5</v>
      </c>
      <c r="I103" s="6">
        <v>3.9</v>
      </c>
      <c r="J103" s="6">
        <v>277196.7</v>
      </c>
      <c r="K103" s="6">
        <v>120147.1</v>
      </c>
      <c r="L103" s="6">
        <v>37962</v>
      </c>
      <c r="M103" s="6">
        <v>12.6</v>
      </c>
      <c r="N103" s="6">
        <v>20.5</v>
      </c>
      <c r="O103" s="6">
        <v>13895.7</v>
      </c>
      <c r="P103" s="6">
        <v>6452.5</v>
      </c>
      <c r="Q103" s="6">
        <v>173450.1</v>
      </c>
      <c r="R103" s="6">
        <v>139361.1</v>
      </c>
      <c r="S103" s="6">
        <v>88515</v>
      </c>
      <c r="T103" s="6">
        <v>75018.5</v>
      </c>
      <c r="U103" s="6">
        <v>95709.4</v>
      </c>
      <c r="V103" s="6">
        <v>64903.6</v>
      </c>
      <c r="W103" s="6">
        <v>10622</v>
      </c>
      <c r="X103" s="6">
        <v>7847.5</v>
      </c>
      <c r="Y103" s="6">
        <v>141.18299999999999</v>
      </c>
      <c r="Z103" s="6">
        <v>88.144000000000005</v>
      </c>
      <c r="AA103" s="6">
        <v>1442924</v>
      </c>
      <c r="AB103" s="6">
        <v>142531.29999999999</v>
      </c>
      <c r="AC103" s="6">
        <v>323.3</v>
      </c>
      <c r="AD103" s="6">
        <v>30592</v>
      </c>
      <c r="AE103" s="6">
        <v>241390.9</v>
      </c>
      <c r="AF103" s="6">
        <v>130359.4</v>
      </c>
      <c r="AG103" s="6">
        <v>1455851.9</v>
      </c>
      <c r="AH103" s="6">
        <v>142760</v>
      </c>
      <c r="AI103" s="6">
        <v>1048.7</v>
      </c>
      <c r="AJ103" s="6">
        <v>3218</v>
      </c>
      <c r="AK103" s="6">
        <v>14228.8</v>
      </c>
      <c r="AL103" s="6">
        <v>10727.3</v>
      </c>
      <c r="AM103" s="6">
        <v>54138.6</v>
      </c>
      <c r="AN103" s="6">
        <v>42293.2</v>
      </c>
      <c r="AO103" s="6">
        <v>17723.5</v>
      </c>
      <c r="AP103" s="6">
        <v>14393.1</v>
      </c>
      <c r="AQ103" s="6">
        <v>26287.200000000001</v>
      </c>
      <c r="AR103" s="6">
        <v>10408.9</v>
      </c>
      <c r="AS103" s="6">
        <v>8.8000000000000007</v>
      </c>
      <c r="AT103" s="6">
        <v>13.7</v>
      </c>
      <c r="AU103" s="7"/>
      <c r="AV103" s="7"/>
      <c r="AW103" s="6">
        <v>76429.8</v>
      </c>
      <c r="AX103" s="6">
        <v>36266.9</v>
      </c>
      <c r="AY103" s="6">
        <v>71978.8</v>
      </c>
      <c r="AZ103" s="6">
        <v>32317.7</v>
      </c>
      <c r="BA103" s="6">
        <v>11815.7</v>
      </c>
      <c r="BB103" s="6">
        <v>2.1800000000000002</v>
      </c>
      <c r="BC103" s="6">
        <v>1.1599999999999999</v>
      </c>
      <c r="BD103" s="6">
        <v>0.36</v>
      </c>
      <c r="BE103" s="6">
        <v>0.06</v>
      </c>
      <c r="BF103" s="6">
        <v>57.8</v>
      </c>
      <c r="BG103" s="6">
        <v>39.6</v>
      </c>
      <c r="BH103" s="6">
        <v>392</v>
      </c>
      <c r="BI103" s="6">
        <v>660.4</v>
      </c>
      <c r="BJ103" s="6">
        <v>0.7</v>
      </c>
      <c r="BK103" s="6">
        <v>0</v>
      </c>
      <c r="BL103" s="6">
        <v>0</v>
      </c>
      <c r="BM103" s="6">
        <v>180</v>
      </c>
      <c r="BN103" s="6">
        <v>24</v>
      </c>
      <c r="BO103" s="6">
        <v>0</v>
      </c>
      <c r="BP103" s="6">
        <v>187.6</v>
      </c>
    </row>
    <row r="104" spans="1:68">
      <c r="A104" s="5">
        <v>42100</v>
      </c>
      <c r="B104" s="6">
        <v>145.1</v>
      </c>
      <c r="C104" s="6">
        <v>72.8</v>
      </c>
      <c r="D104" s="6">
        <v>5329</v>
      </c>
      <c r="E104" s="6"/>
      <c r="F104" s="6"/>
      <c r="G104" s="6"/>
      <c r="H104" s="6">
        <v>6.5</v>
      </c>
      <c r="I104" s="6">
        <v>3.9</v>
      </c>
      <c r="J104" s="6">
        <v>277196.7</v>
      </c>
      <c r="K104" s="6">
        <v>120147.1</v>
      </c>
      <c r="L104" s="6">
        <v>37962</v>
      </c>
      <c r="M104" s="6">
        <v>12.6</v>
      </c>
      <c r="N104" s="6">
        <v>20.5</v>
      </c>
      <c r="O104" s="6">
        <v>13895.7</v>
      </c>
      <c r="P104" s="6">
        <v>6452.5</v>
      </c>
      <c r="Q104" s="6">
        <v>173453.5</v>
      </c>
      <c r="R104" s="6">
        <v>139363.6</v>
      </c>
      <c r="S104" s="6">
        <v>88516.4</v>
      </c>
      <c r="T104" s="6">
        <v>75019.600000000006</v>
      </c>
      <c r="U104" s="6">
        <v>95716</v>
      </c>
      <c r="V104" s="6">
        <v>64908.2</v>
      </c>
      <c r="W104" s="6">
        <v>10622</v>
      </c>
      <c r="X104" s="6">
        <v>7847.5</v>
      </c>
      <c r="Y104" s="6">
        <v>141.18299999999999</v>
      </c>
      <c r="Z104" s="6">
        <v>88.1</v>
      </c>
      <c r="AA104" s="6">
        <v>1442924</v>
      </c>
      <c r="AB104" s="6">
        <v>142531.29999999999</v>
      </c>
      <c r="AC104" s="6">
        <v>323.3</v>
      </c>
      <c r="AD104" s="6">
        <v>30592</v>
      </c>
      <c r="AE104" s="6">
        <v>241406.1</v>
      </c>
      <c r="AF104" s="6">
        <v>130369.5</v>
      </c>
      <c r="AG104" s="6">
        <v>1455868.4</v>
      </c>
      <c r="AH104" s="6">
        <v>142766.6</v>
      </c>
      <c r="AI104" s="6">
        <v>1053.9000000000001</v>
      </c>
      <c r="AJ104" s="6">
        <v>7573</v>
      </c>
      <c r="AK104" s="6">
        <v>14232.5</v>
      </c>
      <c r="AL104" s="6">
        <v>10729.6</v>
      </c>
      <c r="AM104" s="6">
        <v>54139.199999999997</v>
      </c>
      <c r="AN104" s="6">
        <v>42293.599999999999</v>
      </c>
      <c r="AO104" s="6">
        <v>17724.599999999999</v>
      </c>
      <c r="AP104" s="6">
        <v>14393.6</v>
      </c>
      <c r="AQ104" s="6">
        <v>26287.200000000001</v>
      </c>
      <c r="AR104" s="6">
        <v>10408.9</v>
      </c>
      <c r="AS104" s="6">
        <v>8.8000000000000007</v>
      </c>
      <c r="AT104" s="6">
        <v>13.7</v>
      </c>
      <c r="AU104" s="7"/>
      <c r="AV104" s="7"/>
      <c r="AW104" s="6">
        <v>76429.8</v>
      </c>
      <c r="AX104" s="6">
        <v>36266.9</v>
      </c>
      <c r="AY104" s="6">
        <v>71978.8</v>
      </c>
      <c r="AZ104" s="6">
        <v>32317.7</v>
      </c>
      <c r="BA104" s="6">
        <v>11815.7</v>
      </c>
      <c r="BB104" s="6">
        <v>2.1800000000000002</v>
      </c>
      <c r="BC104" s="6">
        <v>1.1599999999999999</v>
      </c>
      <c r="BD104" s="6">
        <v>0.36</v>
      </c>
      <c r="BE104" s="6">
        <v>0.06</v>
      </c>
      <c r="BF104" s="6">
        <v>61.4</v>
      </c>
      <c r="BG104" s="6">
        <v>42.1</v>
      </c>
      <c r="BH104" s="6">
        <v>416</v>
      </c>
      <c r="BI104" s="6">
        <v>660.4</v>
      </c>
      <c r="BJ104" s="6">
        <v>0.7</v>
      </c>
      <c r="BK104" s="6">
        <v>0</v>
      </c>
      <c r="BL104" s="6">
        <v>0</v>
      </c>
      <c r="BM104" s="6">
        <v>180</v>
      </c>
      <c r="BN104" s="6">
        <v>24</v>
      </c>
      <c r="BO104" s="6">
        <v>0</v>
      </c>
      <c r="BP104" s="6">
        <v>187.6</v>
      </c>
    </row>
    <row r="105" spans="1:68">
      <c r="A105" s="5">
        <v>42101</v>
      </c>
      <c r="B105" s="6">
        <v>156.1</v>
      </c>
      <c r="C105" s="6">
        <v>78.5</v>
      </c>
      <c r="D105" s="6">
        <v>5339.8</v>
      </c>
      <c r="E105" s="6"/>
      <c r="F105" s="6"/>
      <c r="G105" s="6"/>
      <c r="H105" s="6">
        <v>6.5</v>
      </c>
      <c r="I105" s="6">
        <v>3.9</v>
      </c>
      <c r="J105" s="6">
        <v>277196.7</v>
      </c>
      <c r="K105" s="6">
        <v>120147.1</v>
      </c>
      <c r="L105" s="6">
        <v>37962</v>
      </c>
      <c r="M105" s="6">
        <v>12.6</v>
      </c>
      <c r="N105" s="6">
        <v>20.5</v>
      </c>
      <c r="O105" s="6">
        <v>13895.7</v>
      </c>
      <c r="P105" s="6">
        <v>6452.5</v>
      </c>
      <c r="Q105" s="6">
        <v>173463.8</v>
      </c>
      <c r="R105" s="6">
        <v>139370.79999999999</v>
      </c>
      <c r="S105" s="6">
        <v>88522.7</v>
      </c>
      <c r="T105" s="6">
        <v>75025.2</v>
      </c>
      <c r="U105" s="6">
        <v>95728.1</v>
      </c>
      <c r="V105" s="6">
        <v>64916.1</v>
      </c>
      <c r="W105" s="6">
        <v>10622</v>
      </c>
      <c r="X105" s="6">
        <v>7847.5</v>
      </c>
      <c r="Y105" s="6">
        <v>141.18299999999999</v>
      </c>
      <c r="Z105" s="6">
        <v>88.1</v>
      </c>
      <c r="AA105" s="6">
        <v>1442924</v>
      </c>
      <c r="AB105" s="6">
        <v>142531.5</v>
      </c>
      <c r="AC105" s="6">
        <v>323.39999999999998</v>
      </c>
      <c r="AD105" s="6">
        <v>30701</v>
      </c>
      <c r="AE105" s="6">
        <v>241452</v>
      </c>
      <c r="AF105" s="6">
        <v>130402.3</v>
      </c>
      <c r="AG105" s="6">
        <v>1455916.8</v>
      </c>
      <c r="AH105" s="9">
        <v>142780.6</v>
      </c>
      <c r="AI105" s="6">
        <v>1058.2</v>
      </c>
      <c r="AJ105" s="6">
        <v>11440</v>
      </c>
      <c r="AK105" s="6">
        <v>14237.4</v>
      </c>
      <c r="AL105" s="6">
        <v>10732</v>
      </c>
      <c r="AM105" s="6">
        <v>54142.2</v>
      </c>
      <c r="AN105" s="6">
        <v>42295.8</v>
      </c>
      <c r="AO105" s="6">
        <v>17733.7</v>
      </c>
      <c r="AP105" s="6">
        <v>14400.4</v>
      </c>
      <c r="AQ105" s="6">
        <v>26287.200000000001</v>
      </c>
      <c r="AR105" s="6">
        <v>10408.9</v>
      </c>
      <c r="AS105" s="6">
        <v>8.8000000000000007</v>
      </c>
      <c r="AT105" s="6">
        <v>13.7</v>
      </c>
      <c r="AU105" s="7"/>
      <c r="AV105" s="7"/>
      <c r="AW105" s="6">
        <v>76429.8</v>
      </c>
      <c r="AX105" s="6">
        <v>36266.9</v>
      </c>
      <c r="AY105" s="6">
        <v>71978.8</v>
      </c>
      <c r="AZ105" s="6">
        <v>32317.7</v>
      </c>
      <c r="BA105" s="6">
        <v>11815.7</v>
      </c>
      <c r="BB105" s="6">
        <v>2.1800000000000002</v>
      </c>
      <c r="BC105" s="6">
        <v>1.1599999999999999</v>
      </c>
      <c r="BD105" s="6">
        <v>0.36</v>
      </c>
      <c r="BE105" s="6">
        <v>0.06</v>
      </c>
      <c r="BF105" s="6">
        <v>63.649000000000001</v>
      </c>
      <c r="BG105" s="6">
        <v>43.738999999999997</v>
      </c>
      <c r="BH105" s="6">
        <v>430</v>
      </c>
      <c r="BI105" s="6">
        <v>660.4</v>
      </c>
      <c r="BJ105" s="6">
        <v>0.7</v>
      </c>
      <c r="BK105" s="6">
        <v>0</v>
      </c>
      <c r="BL105" s="6">
        <v>0</v>
      </c>
      <c r="BM105" s="6">
        <v>140</v>
      </c>
      <c r="BN105" s="6">
        <v>18.600000000000001</v>
      </c>
      <c r="BO105" s="6">
        <v>0</v>
      </c>
      <c r="BP105" s="6">
        <v>145.4</v>
      </c>
    </row>
    <row r="106" spans="1:68">
      <c r="A106" s="5">
        <v>42102</v>
      </c>
      <c r="B106" s="6">
        <v>156.1</v>
      </c>
      <c r="C106" s="6">
        <v>78.5</v>
      </c>
      <c r="D106" s="6">
        <v>5339.8</v>
      </c>
      <c r="E106" s="6"/>
      <c r="F106" s="6"/>
      <c r="G106" s="6"/>
      <c r="H106" s="6">
        <v>6.5</v>
      </c>
      <c r="I106" s="6">
        <v>3.9</v>
      </c>
      <c r="J106" s="6">
        <v>277196.7</v>
      </c>
      <c r="K106" s="6">
        <v>120147.1</v>
      </c>
      <c r="L106" s="6">
        <v>37962</v>
      </c>
      <c r="M106" s="6">
        <v>12.6</v>
      </c>
      <c r="N106" s="6">
        <v>20.5</v>
      </c>
      <c r="O106" s="6">
        <v>13895.7</v>
      </c>
      <c r="P106" s="6">
        <v>6452.5</v>
      </c>
      <c r="Q106" s="6">
        <v>173483.8</v>
      </c>
      <c r="R106" s="6">
        <v>139385.70000000001</v>
      </c>
      <c r="S106" s="6">
        <v>88537</v>
      </c>
      <c r="T106" s="6">
        <v>75037.399999999994</v>
      </c>
      <c r="U106" s="6">
        <v>95747.7</v>
      </c>
      <c r="V106" s="6">
        <v>64928.9</v>
      </c>
      <c r="W106" s="6">
        <v>10622</v>
      </c>
      <c r="X106" s="6">
        <v>7847.5</v>
      </c>
      <c r="Y106" s="6">
        <v>165.4</v>
      </c>
      <c r="Z106" s="6">
        <v>107.1</v>
      </c>
      <c r="AA106" s="6">
        <v>1442951.7</v>
      </c>
      <c r="AB106" s="6">
        <v>142547</v>
      </c>
      <c r="AC106" s="6">
        <v>324.10000000000002</v>
      </c>
      <c r="AD106" s="6">
        <v>31196</v>
      </c>
      <c r="AE106" s="6">
        <v>241520.6</v>
      </c>
      <c r="AF106" s="6">
        <v>130453.4</v>
      </c>
      <c r="AG106" s="6">
        <v>1455990.5</v>
      </c>
      <c r="AH106" s="6">
        <v>142804.6</v>
      </c>
      <c r="AI106" s="6">
        <v>1058.2</v>
      </c>
      <c r="AJ106" s="6">
        <v>11440</v>
      </c>
      <c r="AK106" s="6">
        <v>14243.2</v>
      </c>
      <c r="AL106" s="6">
        <v>10737.1</v>
      </c>
      <c r="AM106" s="6">
        <v>54151.7</v>
      </c>
      <c r="AN106" s="6">
        <v>42302.5</v>
      </c>
      <c r="AO106" s="6">
        <v>17751.599999999999</v>
      </c>
      <c r="AP106" s="6">
        <v>14415.4</v>
      </c>
      <c r="AQ106" s="6">
        <v>26287.599999999999</v>
      </c>
      <c r="AR106" s="6">
        <v>10409</v>
      </c>
      <c r="AS106" s="6">
        <v>8.8000000000000007</v>
      </c>
      <c r="AT106" s="6">
        <v>13.7</v>
      </c>
      <c r="AU106" s="7"/>
      <c r="AV106" s="7"/>
      <c r="AW106" s="6">
        <v>76429.8</v>
      </c>
      <c r="AX106" s="6">
        <v>36266.9</v>
      </c>
      <c r="AY106" s="6">
        <v>71978.8</v>
      </c>
      <c r="AZ106" s="6">
        <v>32317.7</v>
      </c>
      <c r="BA106" s="6">
        <v>11815.7</v>
      </c>
      <c r="BB106" s="6">
        <v>2.1800000000000002</v>
      </c>
      <c r="BC106" s="6">
        <v>1.1599999999999999</v>
      </c>
      <c r="BD106" s="6">
        <v>0.36</v>
      </c>
      <c r="BE106" s="6">
        <v>0.06</v>
      </c>
      <c r="BF106" s="6">
        <v>63.649000000000001</v>
      </c>
      <c r="BG106" s="6">
        <v>43.738999999999997</v>
      </c>
      <c r="BH106" s="6">
        <v>430</v>
      </c>
      <c r="BI106" s="6">
        <v>660.4</v>
      </c>
      <c r="BJ106" s="6">
        <v>0.7</v>
      </c>
      <c r="BK106" s="6">
        <v>579.79999999999995</v>
      </c>
      <c r="BL106" s="6">
        <v>17.5</v>
      </c>
      <c r="BM106" s="6">
        <v>75</v>
      </c>
      <c r="BN106" s="6">
        <v>7.5</v>
      </c>
      <c r="BO106" s="6">
        <v>2.5000000000000001E-2</v>
      </c>
      <c r="BP106" s="6">
        <v>58.6</v>
      </c>
    </row>
    <row r="107" spans="1:68">
      <c r="A107" s="5">
        <v>42103</v>
      </c>
      <c r="B107" s="6">
        <v>156.1</v>
      </c>
      <c r="C107" s="6">
        <v>78.5</v>
      </c>
      <c r="D107" s="6">
        <v>5339.8</v>
      </c>
      <c r="E107" s="6"/>
      <c r="F107" s="6"/>
      <c r="G107" s="6"/>
      <c r="H107" s="6">
        <v>6.5</v>
      </c>
      <c r="I107" s="6">
        <v>3.9</v>
      </c>
      <c r="J107" s="6">
        <v>277363.09999999998</v>
      </c>
      <c r="K107" s="6">
        <v>120219.6</v>
      </c>
      <c r="L107" s="6">
        <v>37978</v>
      </c>
      <c r="M107" s="6">
        <v>12.6</v>
      </c>
      <c r="N107" s="6">
        <v>20.5</v>
      </c>
      <c r="O107" s="6">
        <v>13895.7</v>
      </c>
      <c r="P107" s="6">
        <v>6452.5</v>
      </c>
      <c r="Q107" s="6">
        <v>173502.4</v>
      </c>
      <c r="R107" s="6">
        <v>139399.4</v>
      </c>
      <c r="S107" s="6">
        <v>88552.3</v>
      </c>
      <c r="T107" s="6">
        <v>75049.100000000006</v>
      </c>
      <c r="U107" s="6">
        <v>95768.6</v>
      </c>
      <c r="V107" s="6">
        <v>64942.6</v>
      </c>
      <c r="W107" s="6">
        <v>10622</v>
      </c>
      <c r="X107" s="6">
        <v>7847.5</v>
      </c>
      <c r="Y107" s="6">
        <v>263.8</v>
      </c>
      <c r="Z107" s="6">
        <v>163.69999999999999</v>
      </c>
      <c r="AA107" s="6">
        <v>1443053.3</v>
      </c>
      <c r="AB107" s="6">
        <v>142570.70000000001</v>
      </c>
      <c r="AC107" s="6">
        <v>324.10000000000002</v>
      </c>
      <c r="AD107" s="6">
        <v>31196</v>
      </c>
      <c r="AE107" s="6">
        <v>241700.1</v>
      </c>
      <c r="AF107" s="6">
        <v>130547.3</v>
      </c>
      <c r="AG107" s="6">
        <v>1456173.2</v>
      </c>
      <c r="AH107" s="6">
        <v>142828.6</v>
      </c>
      <c r="AI107" s="6">
        <v>1058.2</v>
      </c>
      <c r="AJ107" s="6">
        <v>11440</v>
      </c>
      <c r="AK107" s="6">
        <v>14249.1</v>
      </c>
      <c r="AL107" s="6">
        <v>10741.6</v>
      </c>
      <c r="AM107" s="6">
        <v>54159</v>
      </c>
      <c r="AN107" s="6">
        <v>42307.6</v>
      </c>
      <c r="AO107" s="6">
        <v>17770.2</v>
      </c>
      <c r="AP107" s="6">
        <v>14430.6</v>
      </c>
      <c r="AQ107" s="6">
        <v>26305.3</v>
      </c>
      <c r="AR107" s="6">
        <v>10416.1</v>
      </c>
      <c r="AS107" s="6">
        <v>8.8000000000000007</v>
      </c>
      <c r="AT107" s="6">
        <v>13.7</v>
      </c>
      <c r="AU107" s="7"/>
      <c r="AV107" s="7"/>
      <c r="AW107" s="6">
        <v>76429.8</v>
      </c>
      <c r="AX107" s="6">
        <v>36266.9</v>
      </c>
      <c r="AY107" s="6">
        <v>71978.8</v>
      </c>
      <c r="AZ107" s="6">
        <v>32317.7</v>
      </c>
      <c r="BA107" s="6">
        <v>11815.7</v>
      </c>
      <c r="BB107" s="6">
        <v>2.1800000000000002</v>
      </c>
      <c r="BC107" s="6">
        <v>1.1599999999999999</v>
      </c>
      <c r="BD107" s="6">
        <v>0.36</v>
      </c>
      <c r="BE107" s="6">
        <v>0.06</v>
      </c>
      <c r="BF107" s="6">
        <v>63.649000000000001</v>
      </c>
      <c r="BG107" s="6">
        <v>43.738999999999997</v>
      </c>
      <c r="BH107" s="6">
        <v>430</v>
      </c>
      <c r="BI107" s="6">
        <v>660.4</v>
      </c>
      <c r="BJ107" s="6">
        <v>0.7</v>
      </c>
      <c r="BK107" s="6">
        <v>744</v>
      </c>
      <c r="BL107" s="6">
        <v>24</v>
      </c>
      <c r="BM107" s="6">
        <v>0</v>
      </c>
      <c r="BN107" s="6">
        <v>0</v>
      </c>
      <c r="BO107" s="6">
        <v>3.4000000000000002E-2</v>
      </c>
      <c r="BP107" s="6">
        <v>0</v>
      </c>
    </row>
    <row r="108" spans="1:68">
      <c r="A108" s="5">
        <v>42104</v>
      </c>
      <c r="B108" s="6">
        <v>156.1</v>
      </c>
      <c r="C108" s="6">
        <v>78.5</v>
      </c>
      <c r="D108" s="6">
        <v>5339.8</v>
      </c>
      <c r="E108" s="6"/>
      <c r="F108" s="6"/>
      <c r="G108" s="6"/>
      <c r="H108" s="6">
        <v>6.5</v>
      </c>
      <c r="I108" s="6">
        <v>3.9</v>
      </c>
      <c r="J108" s="6">
        <v>277620.59999999998</v>
      </c>
      <c r="K108" s="6">
        <v>120330.5</v>
      </c>
      <c r="L108" s="6">
        <v>38002</v>
      </c>
      <c r="M108" s="6">
        <v>12.6</v>
      </c>
      <c r="N108" s="6">
        <v>20.5</v>
      </c>
      <c r="O108" s="6">
        <v>13895.7</v>
      </c>
      <c r="P108" s="6">
        <v>6452.5</v>
      </c>
      <c r="Q108" s="6">
        <v>173529.1</v>
      </c>
      <c r="R108" s="6">
        <v>139419.4</v>
      </c>
      <c r="S108" s="6">
        <v>88571.3</v>
      </c>
      <c r="T108" s="6">
        <v>75063.600000000006</v>
      </c>
      <c r="U108" s="6">
        <v>95792.5</v>
      </c>
      <c r="V108" s="6">
        <v>64958.7</v>
      </c>
      <c r="W108" s="6">
        <v>10622</v>
      </c>
      <c r="X108" s="6">
        <v>7847.5</v>
      </c>
      <c r="Y108" s="6">
        <v>434.1</v>
      </c>
      <c r="Z108" s="6">
        <v>256.60000000000002</v>
      </c>
      <c r="AA108" s="6">
        <v>1443226.7</v>
      </c>
      <c r="AB108" s="6">
        <v>142594.70000000001</v>
      </c>
      <c r="AC108" s="6">
        <v>324.10000000000002</v>
      </c>
      <c r="AD108" s="6">
        <v>31196</v>
      </c>
      <c r="AE108" s="6">
        <v>241926.5</v>
      </c>
      <c r="AF108" s="6">
        <v>130661.9</v>
      </c>
      <c r="AG108" s="6">
        <v>1456402.4</v>
      </c>
      <c r="AH108" s="6">
        <v>142852.6</v>
      </c>
      <c r="AI108" s="6">
        <v>1058.2</v>
      </c>
      <c r="AJ108" s="6">
        <v>11440</v>
      </c>
      <c r="AK108" s="6">
        <v>14255.3</v>
      </c>
      <c r="AL108" s="6">
        <v>10746.4</v>
      </c>
      <c r="AM108" s="6">
        <v>54168.7</v>
      </c>
      <c r="AN108" s="6">
        <v>42314.5</v>
      </c>
      <c r="AO108" s="6">
        <v>17789.2</v>
      </c>
      <c r="AP108" s="6">
        <v>14446</v>
      </c>
      <c r="AQ108" s="6">
        <v>26329.599999999999</v>
      </c>
      <c r="AR108" s="6">
        <v>10425.799999999999</v>
      </c>
      <c r="AS108" s="6">
        <v>8.8000000000000007</v>
      </c>
      <c r="AT108" s="6">
        <v>13.7</v>
      </c>
      <c r="AU108" s="7"/>
      <c r="AV108" s="7"/>
      <c r="AW108" s="6">
        <v>76434.399999999994</v>
      </c>
      <c r="AX108" s="6">
        <v>36269.4</v>
      </c>
      <c r="AY108" s="6">
        <v>71978.8</v>
      </c>
      <c r="AZ108" s="6">
        <v>32317.7</v>
      </c>
      <c r="BA108" s="6">
        <v>11815.7</v>
      </c>
      <c r="BB108" s="6">
        <v>2.1800000000000002</v>
      </c>
      <c r="BC108" s="6">
        <v>1.1599999999999999</v>
      </c>
      <c r="BD108" s="6">
        <v>0.36</v>
      </c>
      <c r="BE108" s="6">
        <v>0.06</v>
      </c>
      <c r="BF108" s="6">
        <v>63.649000000000001</v>
      </c>
      <c r="BG108" s="6">
        <v>43.738999999999997</v>
      </c>
      <c r="BH108" s="6">
        <v>430</v>
      </c>
      <c r="BI108" s="6">
        <v>660.4</v>
      </c>
      <c r="BJ108" s="6">
        <v>0.7</v>
      </c>
      <c r="BK108" s="6">
        <v>736.8</v>
      </c>
      <c r="BL108" s="6">
        <v>24</v>
      </c>
      <c r="BM108" s="6">
        <v>0</v>
      </c>
      <c r="BN108" s="6">
        <v>0</v>
      </c>
      <c r="BO108" s="6">
        <v>3.4000000000000002E-2</v>
      </c>
      <c r="BP108" s="6">
        <v>0</v>
      </c>
    </row>
    <row r="109" spans="1:68">
      <c r="A109" s="5">
        <v>42105</v>
      </c>
      <c r="B109" s="6">
        <v>156.1</v>
      </c>
      <c r="C109" s="6">
        <v>78.5</v>
      </c>
      <c r="D109" s="6">
        <v>5339.8</v>
      </c>
      <c r="E109" s="6"/>
      <c r="F109" s="6"/>
      <c r="G109" s="6"/>
      <c r="H109" s="6">
        <v>6.5</v>
      </c>
      <c r="I109" s="6">
        <v>3.9</v>
      </c>
      <c r="J109" s="6">
        <v>277856.7</v>
      </c>
      <c r="K109" s="6">
        <v>120434.6</v>
      </c>
      <c r="L109" s="6">
        <v>38026</v>
      </c>
      <c r="M109" s="6">
        <v>12.7</v>
      </c>
      <c r="N109" s="6">
        <v>20.8</v>
      </c>
      <c r="O109" s="6">
        <v>13895.7</v>
      </c>
      <c r="P109" s="6">
        <v>6452.5</v>
      </c>
      <c r="Q109" s="6">
        <v>173559.4</v>
      </c>
      <c r="R109" s="6">
        <v>139443.70000000001</v>
      </c>
      <c r="S109" s="6">
        <v>88590.2</v>
      </c>
      <c r="T109" s="6">
        <v>75077.899999999994</v>
      </c>
      <c r="U109" s="6">
        <v>95813.7</v>
      </c>
      <c r="V109" s="6">
        <v>64973.4</v>
      </c>
      <c r="W109" s="6">
        <v>10622</v>
      </c>
      <c r="X109" s="6">
        <v>7847.5</v>
      </c>
      <c r="Y109" s="6">
        <v>720.6</v>
      </c>
      <c r="Z109" s="6">
        <v>391.7</v>
      </c>
      <c r="AA109" s="6">
        <v>1443512.5</v>
      </c>
      <c r="AB109" s="6">
        <v>142618.70000000001</v>
      </c>
      <c r="AC109" s="6">
        <v>324.10000000000002</v>
      </c>
      <c r="AD109" s="6">
        <v>31196</v>
      </c>
      <c r="AE109" s="6">
        <v>242136.7</v>
      </c>
      <c r="AF109" s="6">
        <v>130789</v>
      </c>
      <c r="AG109" s="6">
        <v>1456613</v>
      </c>
      <c r="AH109" s="6">
        <v>142876.6</v>
      </c>
      <c r="AI109" s="6">
        <v>1058.2</v>
      </c>
      <c r="AJ109" s="6">
        <v>11440</v>
      </c>
      <c r="AK109" s="6">
        <v>14261.6</v>
      </c>
      <c r="AL109" s="6">
        <v>10751.2</v>
      </c>
      <c r="AM109" s="6">
        <v>54179.5</v>
      </c>
      <c r="AN109" s="6">
        <v>42322.3</v>
      </c>
      <c r="AO109" s="6">
        <v>17807.2</v>
      </c>
      <c r="AP109" s="6">
        <v>14461.1</v>
      </c>
      <c r="AQ109" s="6">
        <v>26350.6</v>
      </c>
      <c r="AR109" s="6">
        <v>10434.200000000001</v>
      </c>
      <c r="AS109" s="6">
        <v>8.8000000000000007</v>
      </c>
      <c r="AT109" s="6">
        <v>13.7</v>
      </c>
      <c r="AU109" s="7"/>
      <c r="AV109" s="7"/>
      <c r="AW109" s="6">
        <v>76563.8</v>
      </c>
      <c r="AX109" s="6">
        <v>36332.400000000001</v>
      </c>
      <c r="AY109" s="6">
        <v>72100.600000000006</v>
      </c>
      <c r="AZ109" s="6">
        <v>32372.2</v>
      </c>
      <c r="BA109" s="6">
        <v>11838.3</v>
      </c>
      <c r="BB109" s="6">
        <v>2.1800000000000002</v>
      </c>
      <c r="BC109" s="6">
        <v>1.1599999999999999</v>
      </c>
      <c r="BD109" s="6">
        <v>0.36</v>
      </c>
      <c r="BE109" s="6">
        <v>0.06</v>
      </c>
      <c r="BF109" s="6">
        <v>63.649000000000001</v>
      </c>
      <c r="BG109" s="6">
        <v>43.738999999999997</v>
      </c>
      <c r="BH109" s="6">
        <v>430</v>
      </c>
      <c r="BI109" s="6">
        <v>664.3</v>
      </c>
      <c r="BJ109" s="6">
        <v>0.7</v>
      </c>
      <c r="BK109" s="6">
        <v>741.6</v>
      </c>
      <c r="BL109" s="6">
        <v>24</v>
      </c>
      <c r="BM109" s="6">
        <v>0</v>
      </c>
      <c r="BN109" s="6">
        <v>0</v>
      </c>
      <c r="BO109" s="6">
        <v>3.4000000000000002E-2</v>
      </c>
      <c r="BP109" s="6">
        <v>0</v>
      </c>
    </row>
    <row r="110" spans="1:68">
      <c r="A110" s="5">
        <v>42106</v>
      </c>
      <c r="B110" s="6">
        <v>156.1</v>
      </c>
      <c r="C110" s="6">
        <v>78.5</v>
      </c>
      <c r="D110" s="6">
        <v>5339.8</v>
      </c>
      <c r="E110" s="6"/>
      <c r="F110" s="6"/>
      <c r="G110" s="6"/>
      <c r="H110" s="6">
        <v>6.5</v>
      </c>
      <c r="I110" s="6">
        <v>3.9</v>
      </c>
      <c r="J110" s="6">
        <v>278081.59999999998</v>
      </c>
      <c r="K110" s="6">
        <v>120534.39999999999</v>
      </c>
      <c r="L110" s="6">
        <v>38050</v>
      </c>
      <c r="M110" s="6">
        <v>12.7</v>
      </c>
      <c r="N110" s="6">
        <v>20.8</v>
      </c>
      <c r="O110" s="6">
        <v>13895.7</v>
      </c>
      <c r="P110" s="6">
        <v>6452.5</v>
      </c>
      <c r="Q110" s="6">
        <v>173591.2</v>
      </c>
      <c r="R110" s="6">
        <v>139469.1</v>
      </c>
      <c r="S110" s="6">
        <v>88606.3</v>
      </c>
      <c r="T110" s="6">
        <v>75090.2</v>
      </c>
      <c r="U110" s="6">
        <v>95833.600000000006</v>
      </c>
      <c r="V110" s="6">
        <v>64986.8</v>
      </c>
      <c r="W110" s="6">
        <v>10622</v>
      </c>
      <c r="X110" s="6">
        <v>7847.5</v>
      </c>
      <c r="Y110" s="6">
        <v>988</v>
      </c>
      <c r="Z110" s="6">
        <v>525.20000000000005</v>
      </c>
      <c r="AA110" s="6">
        <v>1443782.2</v>
      </c>
      <c r="AB110" s="6">
        <v>142642.70000000001</v>
      </c>
      <c r="AC110" s="6">
        <v>324.10000000000002</v>
      </c>
      <c r="AD110" s="6">
        <v>31196</v>
      </c>
      <c r="AE110" s="6">
        <v>242334.1</v>
      </c>
      <c r="AF110" s="6">
        <v>130901.6</v>
      </c>
      <c r="AG110" s="6">
        <v>1456813.1</v>
      </c>
      <c r="AH110" s="6">
        <v>142900.6</v>
      </c>
      <c r="AI110" s="6">
        <v>1058.2</v>
      </c>
      <c r="AJ110" s="6">
        <v>11440</v>
      </c>
      <c r="AK110" s="6">
        <v>14267.6</v>
      </c>
      <c r="AL110" s="6">
        <v>10755.8</v>
      </c>
      <c r="AM110" s="6">
        <v>54188.4</v>
      </c>
      <c r="AN110" s="6">
        <v>42328.7</v>
      </c>
      <c r="AO110" s="6">
        <v>17825.3</v>
      </c>
      <c r="AP110" s="6">
        <v>14476</v>
      </c>
      <c r="AQ110" s="6">
        <v>26367.1</v>
      </c>
      <c r="AR110" s="6">
        <v>10440.700000000001</v>
      </c>
      <c r="AS110" s="6">
        <v>8.8000000000000007</v>
      </c>
      <c r="AT110" s="6">
        <v>13.7</v>
      </c>
      <c r="AU110" s="7"/>
      <c r="AV110" s="7"/>
      <c r="AW110" s="6">
        <v>76681.3</v>
      </c>
      <c r="AX110" s="6">
        <v>36389.4</v>
      </c>
      <c r="AY110" s="6">
        <v>72211.7</v>
      </c>
      <c r="AZ110" s="6">
        <v>32422</v>
      </c>
      <c r="BA110" s="6">
        <v>11859.1</v>
      </c>
      <c r="BB110" s="6">
        <v>2.1800000000000002</v>
      </c>
      <c r="BC110" s="6">
        <v>1.1599999999999999</v>
      </c>
      <c r="BD110" s="6">
        <v>0.36</v>
      </c>
      <c r="BE110" s="6">
        <v>0.06</v>
      </c>
      <c r="BF110" s="6">
        <v>63.649000000000001</v>
      </c>
      <c r="BG110" s="6">
        <v>43.738999999999997</v>
      </c>
      <c r="BH110" s="6">
        <v>430</v>
      </c>
      <c r="BI110" s="6">
        <v>665.7</v>
      </c>
      <c r="BJ110" s="6">
        <v>0.7</v>
      </c>
      <c r="BK110" s="6">
        <v>734.4</v>
      </c>
      <c r="BL110" s="6">
        <v>24</v>
      </c>
      <c r="BM110" s="6">
        <v>0</v>
      </c>
      <c r="BN110" s="6">
        <v>0</v>
      </c>
      <c r="BO110" s="6">
        <v>3.4000000000000002E-2</v>
      </c>
      <c r="BP110" s="6">
        <v>0</v>
      </c>
    </row>
    <row r="111" spans="1:68">
      <c r="A111" s="5">
        <v>42107</v>
      </c>
      <c r="B111" s="6">
        <v>156.1</v>
      </c>
      <c r="C111" s="6">
        <v>78.5</v>
      </c>
      <c r="D111" s="6">
        <v>5339.8</v>
      </c>
      <c r="E111" s="6"/>
      <c r="F111" s="6"/>
      <c r="G111" s="6"/>
      <c r="H111" s="6">
        <v>6.5</v>
      </c>
      <c r="I111" s="6">
        <v>3.9</v>
      </c>
      <c r="J111" s="6">
        <v>278317.3</v>
      </c>
      <c r="K111" s="6">
        <v>120637.8</v>
      </c>
      <c r="L111" s="6">
        <v>38074</v>
      </c>
      <c r="M111" s="6">
        <v>12.7</v>
      </c>
      <c r="N111" s="6">
        <v>20.8</v>
      </c>
      <c r="O111" s="6">
        <v>13895.7</v>
      </c>
      <c r="P111" s="6">
        <v>6452.5</v>
      </c>
      <c r="Q111" s="6">
        <v>173622.8</v>
      </c>
      <c r="R111" s="6">
        <v>139494.6</v>
      </c>
      <c r="S111" s="6">
        <v>88623.4</v>
      </c>
      <c r="T111" s="6">
        <v>75103.5</v>
      </c>
      <c r="U111" s="6">
        <v>95855.2</v>
      </c>
      <c r="V111" s="6">
        <v>65001.2</v>
      </c>
      <c r="W111" s="6">
        <v>10622</v>
      </c>
      <c r="X111" s="6">
        <v>7847.5</v>
      </c>
      <c r="Y111" s="6">
        <v>1298.5999999999999</v>
      </c>
      <c r="Z111" s="6">
        <v>699.6</v>
      </c>
      <c r="AA111" s="6">
        <v>1444091.4</v>
      </c>
      <c r="AB111" s="6">
        <v>142666.70000000001</v>
      </c>
      <c r="AC111" s="6">
        <v>324.10000000000002</v>
      </c>
      <c r="AD111" s="6">
        <v>31196</v>
      </c>
      <c r="AE111" s="6">
        <v>242521.7</v>
      </c>
      <c r="AF111" s="6">
        <v>130989.2</v>
      </c>
      <c r="AG111" s="6">
        <v>1457003.1</v>
      </c>
      <c r="AH111" s="6">
        <v>142924.6</v>
      </c>
      <c r="AI111" s="6">
        <v>1058.2</v>
      </c>
      <c r="AJ111" s="6">
        <v>11440</v>
      </c>
      <c r="AK111" s="6">
        <v>14273.8</v>
      </c>
      <c r="AL111" s="6">
        <v>10760.6</v>
      </c>
      <c r="AM111" s="6">
        <v>54198.9</v>
      </c>
      <c r="AN111" s="6">
        <v>42336.2</v>
      </c>
      <c r="AO111" s="6">
        <v>17843.3</v>
      </c>
      <c r="AP111" s="6">
        <v>14490.9</v>
      </c>
      <c r="AQ111" s="6">
        <v>26383.3</v>
      </c>
      <c r="AR111" s="6">
        <v>10447.200000000001</v>
      </c>
      <c r="AS111" s="6">
        <v>8.8000000000000007</v>
      </c>
      <c r="AT111" s="6">
        <v>13.7</v>
      </c>
      <c r="AU111" s="7"/>
      <c r="AV111" s="7"/>
      <c r="AW111" s="6">
        <v>76816.5</v>
      </c>
      <c r="AX111" s="6">
        <v>36454.6</v>
      </c>
      <c r="AY111" s="6">
        <v>72341.8</v>
      </c>
      <c r="AZ111" s="6">
        <v>23479.9</v>
      </c>
      <c r="BA111" s="6">
        <v>11883.1</v>
      </c>
      <c r="BB111" s="6">
        <v>2.1800000000000002</v>
      </c>
      <c r="BC111" s="6">
        <v>1.1599999999999999</v>
      </c>
      <c r="BD111" s="6">
        <v>0.36</v>
      </c>
      <c r="BE111" s="6">
        <v>0.06</v>
      </c>
      <c r="BF111" s="6">
        <v>63.649000000000001</v>
      </c>
      <c r="BG111" s="6">
        <v>43.738999999999997</v>
      </c>
      <c r="BH111" s="6">
        <v>430</v>
      </c>
      <c r="BI111" s="6">
        <v>667.3</v>
      </c>
      <c r="BJ111" s="6">
        <v>0.7</v>
      </c>
      <c r="BK111" s="6">
        <v>748.8</v>
      </c>
      <c r="BL111" s="6">
        <v>24</v>
      </c>
      <c r="BM111" s="6">
        <v>0</v>
      </c>
      <c r="BN111" s="6">
        <v>0</v>
      </c>
      <c r="BO111" s="6">
        <v>3.4000000000000002E-2</v>
      </c>
      <c r="BP111" s="6">
        <v>0</v>
      </c>
    </row>
    <row r="112" spans="1:68">
      <c r="A112" s="5">
        <v>42108</v>
      </c>
      <c r="B112" s="6">
        <v>156.1</v>
      </c>
      <c r="C112" s="6">
        <v>78.5</v>
      </c>
      <c r="D112" s="6">
        <v>5339.8</v>
      </c>
      <c r="E112" s="6"/>
      <c r="F112" s="6"/>
      <c r="G112" s="6"/>
      <c r="H112" s="6">
        <v>6.5</v>
      </c>
      <c r="I112" s="6">
        <v>3.9</v>
      </c>
      <c r="J112" s="6">
        <v>278550.2</v>
      </c>
      <c r="K112" s="6">
        <v>120739.9</v>
      </c>
      <c r="L112" s="6">
        <v>38098</v>
      </c>
      <c r="M112" s="6">
        <v>12.7</v>
      </c>
      <c r="N112" s="6">
        <v>20.8</v>
      </c>
      <c r="O112" s="6">
        <v>13895.7</v>
      </c>
      <c r="P112" s="6">
        <v>6452.5</v>
      </c>
      <c r="Q112" s="6">
        <v>173654.1</v>
      </c>
      <c r="R112" s="6">
        <v>139519.70000000001</v>
      </c>
      <c r="S112" s="6">
        <v>88641.9</v>
      </c>
      <c r="T112" s="6">
        <v>75117.600000000006</v>
      </c>
      <c r="U112" s="6">
        <v>95876.6</v>
      </c>
      <c r="V112" s="6">
        <v>65015.4</v>
      </c>
      <c r="W112" s="6">
        <v>10622</v>
      </c>
      <c r="X112" s="6">
        <v>7847.5</v>
      </c>
      <c r="Y112" s="6">
        <v>1589</v>
      </c>
      <c r="Z112" s="6">
        <v>863.4</v>
      </c>
      <c r="AA112" s="6">
        <v>1444385</v>
      </c>
      <c r="AB112" s="6">
        <v>142690.70000000001</v>
      </c>
      <c r="AC112" s="6">
        <v>324.10000000000002</v>
      </c>
      <c r="AD112" s="6">
        <v>31196</v>
      </c>
      <c r="AE112" s="6">
        <v>242706.8</v>
      </c>
      <c r="AF112" s="6">
        <v>131075.5</v>
      </c>
      <c r="AG112" s="6">
        <v>1457192.9</v>
      </c>
      <c r="AH112" s="6">
        <v>142948.6</v>
      </c>
      <c r="AI112" s="6">
        <v>1058.2</v>
      </c>
      <c r="AJ112" s="6">
        <v>11440</v>
      </c>
      <c r="AK112" s="6">
        <v>14279.9</v>
      </c>
      <c r="AL112" s="6">
        <v>10765.2</v>
      </c>
      <c r="AM112" s="6">
        <v>54208.4</v>
      </c>
      <c r="AN112" s="6">
        <v>42343</v>
      </c>
      <c r="AO112" s="6">
        <v>17862.2</v>
      </c>
      <c r="AP112" s="6">
        <v>14506.1</v>
      </c>
      <c r="AQ112" s="6">
        <v>26406.799999999999</v>
      </c>
      <c r="AR112" s="6">
        <v>10456.5</v>
      </c>
      <c r="AS112" s="6">
        <v>8.8000000000000007</v>
      </c>
      <c r="AT112" s="6">
        <v>13.7</v>
      </c>
      <c r="AU112" s="7"/>
      <c r="AV112" s="7"/>
      <c r="AW112" s="6">
        <v>76925.100000000006</v>
      </c>
      <c r="AX112" s="6">
        <v>36506.699999999997</v>
      </c>
      <c r="AY112" s="6">
        <v>72444.399999999994</v>
      </c>
      <c r="AZ112" s="6">
        <v>32525.5</v>
      </c>
      <c r="BA112" s="6">
        <v>11902.4</v>
      </c>
      <c r="BB112" s="6">
        <v>2.1800000000000002</v>
      </c>
      <c r="BC112" s="6">
        <v>1.1599999999999999</v>
      </c>
      <c r="BD112" s="6">
        <v>0.36</v>
      </c>
      <c r="BE112" s="6">
        <v>0.06</v>
      </c>
      <c r="BF112" s="6">
        <v>63.649000000000001</v>
      </c>
      <c r="BG112" s="6">
        <v>43.738999999999997</v>
      </c>
      <c r="BH112" s="6">
        <v>430</v>
      </c>
      <c r="BI112" s="6">
        <v>668.8</v>
      </c>
      <c r="BJ112" s="6">
        <v>0.7</v>
      </c>
      <c r="BK112" s="6">
        <v>744</v>
      </c>
      <c r="BL112" s="6">
        <v>24</v>
      </c>
      <c r="BM112" s="6">
        <v>0</v>
      </c>
      <c r="BN112" s="6">
        <v>0</v>
      </c>
      <c r="BO112" s="6">
        <v>3.4000000000000002E-2</v>
      </c>
      <c r="BP112" s="6">
        <v>0</v>
      </c>
    </row>
    <row r="113" spans="1:68">
      <c r="A113" s="5">
        <v>42109</v>
      </c>
      <c r="B113" s="6">
        <v>156.6</v>
      </c>
      <c r="C113" s="6">
        <v>78.7</v>
      </c>
      <c r="D113" s="6">
        <v>5340.8</v>
      </c>
      <c r="E113" s="6"/>
      <c r="F113" s="6"/>
      <c r="G113" s="6"/>
      <c r="H113" s="6">
        <v>6.5</v>
      </c>
      <c r="I113" s="6">
        <v>3.9</v>
      </c>
      <c r="J113" s="6">
        <v>278783.59999999998</v>
      </c>
      <c r="K113" s="6">
        <v>120842.6</v>
      </c>
      <c r="L113" s="6">
        <v>38122</v>
      </c>
      <c r="M113" s="6">
        <v>12.7</v>
      </c>
      <c r="N113" s="6">
        <v>20.8</v>
      </c>
      <c r="O113" s="6">
        <v>13895.7</v>
      </c>
      <c r="P113" s="6">
        <v>6452.5</v>
      </c>
      <c r="Q113" s="6">
        <v>173689.1</v>
      </c>
      <c r="R113" s="6">
        <v>139548</v>
      </c>
      <c r="S113" s="6">
        <v>88660.5</v>
      </c>
      <c r="T113" s="6">
        <v>75132.2</v>
      </c>
      <c r="U113" s="6">
        <v>95898.1</v>
      </c>
      <c r="V113" s="6">
        <v>65029.8</v>
      </c>
      <c r="W113" s="6">
        <v>10622</v>
      </c>
      <c r="X113" s="6">
        <v>7847.5</v>
      </c>
      <c r="Y113" s="6">
        <v>1840.9</v>
      </c>
      <c r="Z113" s="6">
        <v>991</v>
      </c>
      <c r="AA113" s="6">
        <v>1444639.1</v>
      </c>
      <c r="AB113" s="6">
        <v>142714.70000000001</v>
      </c>
      <c r="AC113" s="6">
        <v>324.10000000000002</v>
      </c>
      <c r="AD113" s="6">
        <v>31196</v>
      </c>
      <c r="AE113" s="6">
        <v>242888.1</v>
      </c>
      <c r="AF113" s="6">
        <v>131179.5</v>
      </c>
      <c r="AG113" s="6">
        <v>1457377.5</v>
      </c>
      <c r="AH113" s="6">
        <v>142972.6</v>
      </c>
      <c r="AI113" s="6">
        <v>1058.2</v>
      </c>
      <c r="AJ113" s="6">
        <v>11440</v>
      </c>
      <c r="AK113" s="6">
        <v>14286.1</v>
      </c>
      <c r="AL113" s="6">
        <v>10770</v>
      </c>
      <c r="AM113" s="6">
        <v>54218.5</v>
      </c>
      <c r="AN113" s="6">
        <v>42350.3</v>
      </c>
      <c r="AO113" s="6">
        <v>17876.7</v>
      </c>
      <c r="AP113" s="6">
        <v>14518.3</v>
      </c>
      <c r="AQ113" s="6">
        <v>26423.9</v>
      </c>
      <c r="AR113" s="6">
        <v>10463.299999999999</v>
      </c>
      <c r="AS113" s="6">
        <v>8.8000000000000007</v>
      </c>
      <c r="AT113" s="6">
        <v>13.7</v>
      </c>
      <c r="AU113" s="7"/>
      <c r="AV113" s="7"/>
      <c r="AW113" s="6">
        <v>76994.899999999994</v>
      </c>
      <c r="AX113" s="6">
        <v>36540.300000000003</v>
      </c>
      <c r="AY113" s="6">
        <v>72510.7</v>
      </c>
      <c r="AZ113" s="6">
        <v>32555</v>
      </c>
      <c r="BA113" s="6">
        <v>11914.2</v>
      </c>
      <c r="BB113" s="6">
        <v>2.1800000000000002</v>
      </c>
      <c r="BC113" s="6">
        <v>1.1599999999999999</v>
      </c>
      <c r="BD113" s="6">
        <v>0.36</v>
      </c>
      <c r="BE113" s="6">
        <v>0.06</v>
      </c>
      <c r="BF113" s="6">
        <v>63.649000000000001</v>
      </c>
      <c r="BG113" s="6">
        <v>43.738999999999997</v>
      </c>
      <c r="BH113" s="6">
        <v>430</v>
      </c>
      <c r="BI113" s="6">
        <v>669.4</v>
      </c>
      <c r="BJ113" s="6">
        <v>0.7</v>
      </c>
      <c r="BK113" s="6">
        <v>739.2</v>
      </c>
      <c r="BL113" s="6">
        <v>24</v>
      </c>
      <c r="BM113" s="6">
        <v>0</v>
      </c>
      <c r="BN113" s="6">
        <v>0</v>
      </c>
      <c r="BO113" s="6">
        <v>3.4000000000000002E-2</v>
      </c>
      <c r="BP113" s="6">
        <v>0</v>
      </c>
    </row>
    <row r="114" spans="1:68">
      <c r="A114" s="5">
        <v>42110</v>
      </c>
      <c r="B114" s="6">
        <v>156.6</v>
      </c>
      <c r="C114" s="6">
        <v>78.7</v>
      </c>
      <c r="D114" s="6">
        <v>5340.8</v>
      </c>
      <c r="E114" s="6"/>
      <c r="F114" s="6"/>
      <c r="G114" s="6"/>
      <c r="H114" s="6">
        <v>6.5</v>
      </c>
      <c r="I114" s="6">
        <v>3.9</v>
      </c>
      <c r="J114" s="6">
        <v>279017.7</v>
      </c>
      <c r="K114" s="6">
        <v>120945.5</v>
      </c>
      <c r="L114" s="6">
        <v>38146</v>
      </c>
      <c r="M114" s="6">
        <v>12.7</v>
      </c>
      <c r="N114" s="6">
        <v>20.8</v>
      </c>
      <c r="O114" s="6">
        <v>13895.7</v>
      </c>
      <c r="P114" s="6">
        <v>6452.5</v>
      </c>
      <c r="Q114" s="6">
        <v>173720.4</v>
      </c>
      <c r="R114" s="6">
        <v>139573</v>
      </c>
      <c r="S114" s="6">
        <v>88679.9</v>
      </c>
      <c r="T114" s="6">
        <v>75146.899999999994</v>
      </c>
      <c r="U114" s="6">
        <v>95920.8</v>
      </c>
      <c r="V114" s="6">
        <v>65045.1</v>
      </c>
      <c r="W114" s="6">
        <v>10622</v>
      </c>
      <c r="X114" s="6">
        <v>7847.5</v>
      </c>
      <c r="Y114" s="6">
        <v>2091</v>
      </c>
      <c r="Z114" s="6">
        <v>1127.8</v>
      </c>
      <c r="AA114" s="6">
        <v>1444891.3</v>
      </c>
      <c r="AB114" s="6">
        <v>142738.70000000001</v>
      </c>
      <c r="AC114" s="6">
        <v>324.10000000000002</v>
      </c>
      <c r="AD114" s="6">
        <v>31196</v>
      </c>
      <c r="AE114" s="6">
        <v>243141.9</v>
      </c>
      <c r="AF114" s="6">
        <v>131307.20000000001</v>
      </c>
      <c r="AG114" s="6">
        <v>1457632.8</v>
      </c>
      <c r="AH114" s="6">
        <v>142996.6</v>
      </c>
      <c r="AI114" s="6">
        <v>1058.2</v>
      </c>
      <c r="AJ114" s="6">
        <v>11440</v>
      </c>
      <c r="AK114" s="6">
        <v>14292.3</v>
      </c>
      <c r="AL114" s="6">
        <v>10774.8</v>
      </c>
      <c r="AM114" s="6">
        <v>54228.2</v>
      </c>
      <c r="AN114" s="6">
        <v>42357.3</v>
      </c>
      <c r="AO114" s="6">
        <v>17894.599999999999</v>
      </c>
      <c r="AP114" s="6">
        <v>14533.3</v>
      </c>
      <c r="AQ114" s="6">
        <v>26446.1</v>
      </c>
      <c r="AR114" s="6">
        <v>10472.1</v>
      </c>
      <c r="AS114" s="6">
        <v>8.8000000000000007</v>
      </c>
      <c r="AT114" s="6">
        <v>13.7</v>
      </c>
      <c r="AU114" s="7"/>
      <c r="AV114" s="7"/>
      <c r="AW114" s="6">
        <v>77129.8</v>
      </c>
      <c r="AX114" s="6">
        <v>36605.4</v>
      </c>
      <c r="AY114" s="6">
        <v>72639.7</v>
      </c>
      <c r="AZ114" s="6">
        <v>32612.5</v>
      </c>
      <c r="BA114" s="6">
        <v>11938.2</v>
      </c>
      <c r="BB114" s="6">
        <v>2.1800000000000002</v>
      </c>
      <c r="BC114" s="6">
        <v>1.1599999999999999</v>
      </c>
      <c r="BD114" s="6">
        <v>0.36</v>
      </c>
      <c r="BE114" s="6">
        <v>0.06</v>
      </c>
      <c r="BF114" s="6">
        <v>63.649000000000001</v>
      </c>
      <c r="BG114" s="6">
        <v>43.738999999999997</v>
      </c>
      <c r="BH114" s="6">
        <v>430</v>
      </c>
      <c r="BI114" s="6">
        <v>669.5</v>
      </c>
      <c r="BJ114" s="6">
        <v>0.7</v>
      </c>
      <c r="BK114" s="6">
        <v>748.8</v>
      </c>
      <c r="BL114" s="6">
        <v>24</v>
      </c>
      <c r="BM114" s="6">
        <v>0</v>
      </c>
      <c r="BN114" s="6">
        <v>0</v>
      </c>
      <c r="BO114" s="6">
        <v>3.4000000000000002E-2</v>
      </c>
      <c r="BP114" s="6">
        <v>0</v>
      </c>
    </row>
    <row r="115" spans="1:68">
      <c r="A115" s="5">
        <v>42111</v>
      </c>
      <c r="B115" s="6">
        <v>156.6</v>
      </c>
      <c r="C115" s="6">
        <v>78.7</v>
      </c>
      <c r="D115" s="6">
        <v>5341.1</v>
      </c>
      <c r="E115" s="6"/>
      <c r="F115" s="6"/>
      <c r="G115" s="6"/>
      <c r="H115" s="6">
        <v>6.5</v>
      </c>
      <c r="I115" s="6">
        <v>3.9</v>
      </c>
      <c r="J115" s="6">
        <v>279244.09999999998</v>
      </c>
      <c r="K115" s="6">
        <v>121045.5</v>
      </c>
      <c r="L115" s="6">
        <v>38170</v>
      </c>
      <c r="M115" s="6">
        <v>12.7</v>
      </c>
      <c r="N115" s="6">
        <v>20.8</v>
      </c>
      <c r="O115" s="6">
        <v>13895.7</v>
      </c>
      <c r="P115" s="6">
        <v>6452.5</v>
      </c>
      <c r="Q115" s="6">
        <v>173751.4</v>
      </c>
      <c r="R115" s="6">
        <v>139597.9</v>
      </c>
      <c r="S115" s="6">
        <v>88697.1</v>
      </c>
      <c r="T115" s="6">
        <v>75160.399999999994</v>
      </c>
      <c r="U115" s="6">
        <v>95941.8</v>
      </c>
      <c r="V115" s="6">
        <v>65059.1</v>
      </c>
      <c r="W115" s="6">
        <v>10622</v>
      </c>
      <c r="X115" s="6">
        <v>7847.5</v>
      </c>
      <c r="Y115" s="6">
        <v>2294.8000000000002</v>
      </c>
      <c r="Z115" s="6">
        <v>1237.5999999999999</v>
      </c>
      <c r="AA115" s="6">
        <v>1445098.9</v>
      </c>
      <c r="AB115" s="6">
        <v>142762.70000000001</v>
      </c>
      <c r="AC115" s="6">
        <v>324.10000000000002</v>
      </c>
      <c r="AD115" s="6">
        <v>31196</v>
      </c>
      <c r="AE115" s="6">
        <v>243418.8</v>
      </c>
      <c r="AF115" s="6">
        <v>131451.1</v>
      </c>
      <c r="AG115" s="6">
        <v>1457914</v>
      </c>
      <c r="AH115" s="6">
        <v>143020.6</v>
      </c>
      <c r="AI115" s="6">
        <v>1058.2</v>
      </c>
      <c r="AJ115" s="6">
        <v>11440</v>
      </c>
      <c r="AK115" s="6">
        <v>14298.3</v>
      </c>
      <c r="AL115" s="6">
        <v>10779.5</v>
      </c>
      <c r="AM115" s="6">
        <v>54237.3</v>
      </c>
      <c r="AN115" s="6">
        <v>42363.7</v>
      </c>
      <c r="AO115" s="6">
        <v>17912.099999999999</v>
      </c>
      <c r="AP115" s="6">
        <v>14547.8</v>
      </c>
      <c r="AQ115" s="6">
        <v>26460.799999999999</v>
      </c>
      <c r="AR115" s="6">
        <v>10477.700000000001</v>
      </c>
      <c r="AS115" s="6">
        <v>8.8000000000000007</v>
      </c>
      <c r="AT115" s="6">
        <v>13.7</v>
      </c>
      <c r="AU115" s="7"/>
      <c r="AV115" s="7"/>
      <c r="AW115" s="6">
        <v>77262.2</v>
      </c>
      <c r="AX115" s="6">
        <v>36669.4</v>
      </c>
      <c r="AY115" s="6">
        <v>72766.5</v>
      </c>
      <c r="AZ115" s="6">
        <v>32669.1</v>
      </c>
      <c r="BA115" s="6">
        <v>11962.2</v>
      </c>
      <c r="BB115" s="6">
        <v>2.1800000000000002</v>
      </c>
      <c r="BC115" s="6">
        <v>1.1599999999999999</v>
      </c>
      <c r="BD115" s="6">
        <v>0.36</v>
      </c>
      <c r="BE115" s="6">
        <v>0.06</v>
      </c>
      <c r="BF115" s="6">
        <v>63.649000000000001</v>
      </c>
      <c r="BG115" s="6">
        <v>43.738999999999997</v>
      </c>
      <c r="BH115" s="6">
        <v>430</v>
      </c>
      <c r="BI115" s="6">
        <v>669.5</v>
      </c>
      <c r="BJ115" s="6">
        <v>0.7</v>
      </c>
      <c r="BK115" s="6">
        <v>751.2</v>
      </c>
      <c r="BL115" s="6">
        <v>24</v>
      </c>
      <c r="BM115" s="6">
        <v>0</v>
      </c>
      <c r="BN115" s="6">
        <v>0</v>
      </c>
      <c r="BO115" s="6">
        <v>3.4000000000000002E-2</v>
      </c>
      <c r="BP115" s="6">
        <v>0</v>
      </c>
    </row>
    <row r="116" spans="1:68">
      <c r="A116" s="5">
        <v>42112</v>
      </c>
      <c r="B116" s="6">
        <v>156.6</v>
      </c>
      <c r="C116" s="6">
        <v>78.7</v>
      </c>
      <c r="D116" s="6">
        <v>5341.1</v>
      </c>
      <c r="E116" s="6"/>
      <c r="F116" s="6"/>
      <c r="G116" s="6"/>
      <c r="H116" s="6">
        <v>6.5</v>
      </c>
      <c r="I116" s="6">
        <v>3.9</v>
      </c>
      <c r="J116" s="6">
        <v>279473</v>
      </c>
      <c r="K116" s="6">
        <v>121146.8</v>
      </c>
      <c r="L116" s="6">
        <v>38194</v>
      </c>
      <c r="M116" s="6">
        <v>12.7</v>
      </c>
      <c r="N116" s="6">
        <v>20.8</v>
      </c>
      <c r="O116" s="6">
        <v>13895.7</v>
      </c>
      <c r="P116" s="6">
        <v>6452.5</v>
      </c>
      <c r="Q116" s="6">
        <v>173782.5</v>
      </c>
      <c r="R116" s="6">
        <v>139623.1</v>
      </c>
      <c r="S116" s="6">
        <v>88718</v>
      </c>
      <c r="T116" s="6">
        <v>75176.100000000006</v>
      </c>
      <c r="U116" s="6">
        <v>95962.3</v>
      </c>
      <c r="V116" s="6">
        <v>65073.1</v>
      </c>
      <c r="W116" s="6">
        <v>10622</v>
      </c>
      <c r="X116" s="6">
        <v>7847.5</v>
      </c>
      <c r="Y116" s="6">
        <v>2500</v>
      </c>
      <c r="Z116" s="6">
        <v>1339.2</v>
      </c>
      <c r="AA116" s="6">
        <v>1445306.1</v>
      </c>
      <c r="AB116" s="6">
        <v>142786.70000000001</v>
      </c>
      <c r="AC116" s="6">
        <v>324.10000000000002</v>
      </c>
      <c r="AD116" s="6">
        <v>31196</v>
      </c>
      <c r="AE116" s="6">
        <v>243713</v>
      </c>
      <c r="AF116" s="6">
        <v>131613</v>
      </c>
      <c r="AG116" s="6">
        <v>1458209.7</v>
      </c>
      <c r="AH116" s="6">
        <v>143044.6</v>
      </c>
      <c r="AI116" s="6">
        <v>1058.2</v>
      </c>
      <c r="AJ116" s="6">
        <v>11440</v>
      </c>
      <c r="AK116" s="6">
        <v>14304.5</v>
      </c>
      <c r="AL116" s="6">
        <v>10784.3</v>
      </c>
      <c r="AM116" s="6">
        <v>54247.1</v>
      </c>
      <c r="AN116" s="6">
        <v>42370.9</v>
      </c>
      <c r="AO116" s="6">
        <v>17929.8</v>
      </c>
      <c r="AP116" s="6">
        <v>14562.4</v>
      </c>
      <c r="AQ116" s="6">
        <v>26486.5</v>
      </c>
      <c r="AR116" s="6">
        <v>10487.7</v>
      </c>
      <c r="AS116" s="6">
        <v>8.8000000000000007</v>
      </c>
      <c r="AT116" s="6">
        <v>13.7</v>
      </c>
      <c r="AU116" s="7"/>
      <c r="AV116" s="7"/>
      <c r="AW116" s="6">
        <v>77396</v>
      </c>
      <c r="AX116" s="6">
        <v>36734</v>
      </c>
      <c r="AY116" s="6">
        <v>72895</v>
      </c>
      <c r="AZ116" s="6">
        <v>32726.400000000001</v>
      </c>
      <c r="BA116" s="6">
        <v>11986.2</v>
      </c>
      <c r="BB116" s="6">
        <v>2.1800000000000002</v>
      </c>
      <c r="BC116" s="6">
        <v>1.1599999999999999</v>
      </c>
      <c r="BD116" s="6">
        <v>0.36</v>
      </c>
      <c r="BE116" s="6">
        <v>0.06</v>
      </c>
      <c r="BF116" s="6">
        <v>63.649000000000001</v>
      </c>
      <c r="BG116" s="6">
        <v>43.738999999999997</v>
      </c>
      <c r="BH116" s="6">
        <v>430</v>
      </c>
      <c r="BI116" s="6">
        <v>669.5</v>
      </c>
      <c r="BJ116" s="6">
        <v>0.7</v>
      </c>
      <c r="BK116" s="6">
        <v>749</v>
      </c>
      <c r="BL116" s="6">
        <v>24</v>
      </c>
      <c r="BM116" s="6">
        <v>0</v>
      </c>
      <c r="BN116" s="6">
        <v>0</v>
      </c>
      <c r="BO116" s="6">
        <v>3.4000000000000002E-2</v>
      </c>
      <c r="BP116" s="6">
        <v>0</v>
      </c>
    </row>
    <row r="117" spans="1:68">
      <c r="A117" s="5">
        <v>42113</v>
      </c>
      <c r="B117" s="6">
        <v>156.6</v>
      </c>
      <c r="C117" s="6">
        <v>78.7</v>
      </c>
      <c r="D117" s="6">
        <v>5341.1</v>
      </c>
      <c r="E117" s="6"/>
      <c r="F117" s="6"/>
      <c r="G117" s="6"/>
      <c r="H117" s="6">
        <v>6.5</v>
      </c>
      <c r="I117" s="6">
        <v>3.9</v>
      </c>
      <c r="J117" s="6">
        <v>279686.40000000002</v>
      </c>
      <c r="K117" s="6">
        <v>121241.2</v>
      </c>
      <c r="L117" s="6">
        <v>38216</v>
      </c>
      <c r="M117" s="6">
        <v>12.7</v>
      </c>
      <c r="N117" s="6">
        <v>20.8</v>
      </c>
      <c r="O117" s="6">
        <v>13896.2</v>
      </c>
      <c r="P117" s="6">
        <v>6452.9</v>
      </c>
      <c r="Q117" s="6">
        <v>173814</v>
      </c>
      <c r="R117" s="6">
        <v>139648.5</v>
      </c>
      <c r="S117" s="6">
        <v>88736.8</v>
      </c>
      <c r="T117" s="6">
        <v>75190.399999999994</v>
      </c>
      <c r="U117" s="6">
        <v>95983</v>
      </c>
      <c r="V117" s="6">
        <v>65087.3</v>
      </c>
      <c r="W117" s="6">
        <v>10622</v>
      </c>
      <c r="X117" s="6">
        <v>7847.5</v>
      </c>
      <c r="Y117" s="6">
        <v>2700.9</v>
      </c>
      <c r="Z117" s="6">
        <v>1443.6</v>
      </c>
      <c r="AA117" s="6">
        <v>1445509</v>
      </c>
      <c r="AB117" s="6">
        <v>142810.70000000001</v>
      </c>
      <c r="AC117" s="6">
        <v>324.10000000000002</v>
      </c>
      <c r="AD117" s="6">
        <v>31196</v>
      </c>
      <c r="AE117" s="6">
        <v>243994.5</v>
      </c>
      <c r="AF117" s="6">
        <v>131764.6</v>
      </c>
      <c r="AG117" s="6">
        <v>1458493</v>
      </c>
      <c r="AH117" s="6">
        <v>143068.6</v>
      </c>
      <c r="AI117" s="6">
        <v>1058.2</v>
      </c>
      <c r="AJ117" s="6">
        <v>11440</v>
      </c>
      <c r="AK117" s="6">
        <v>14310.7</v>
      </c>
      <c r="AL117" s="6">
        <v>10789.1</v>
      </c>
      <c r="AM117" s="6">
        <v>54257.2</v>
      </c>
      <c r="AN117" s="6">
        <v>42378.2</v>
      </c>
      <c r="AO117" s="6">
        <v>17949.3</v>
      </c>
      <c r="AP117" s="6">
        <v>14578.2</v>
      </c>
      <c r="AQ117" s="6">
        <v>26508</v>
      </c>
      <c r="AR117" s="6">
        <v>10496</v>
      </c>
      <c r="AS117" s="6">
        <v>8.8000000000000007</v>
      </c>
      <c r="AT117" s="6">
        <v>13.7</v>
      </c>
      <c r="AU117" s="7"/>
      <c r="AV117" s="7"/>
      <c r="AW117" s="6">
        <v>77531.5</v>
      </c>
      <c r="AX117" s="6">
        <v>36799.300000000003</v>
      </c>
      <c r="AY117" s="6">
        <v>73024.2</v>
      </c>
      <c r="AZ117" s="6">
        <v>32784</v>
      </c>
      <c r="BA117" s="6">
        <v>12010.2</v>
      </c>
      <c r="BB117" s="6">
        <v>2.1800000000000002</v>
      </c>
      <c r="BC117" s="6">
        <v>1.1599999999999999</v>
      </c>
      <c r="BD117" s="6">
        <v>0.36</v>
      </c>
      <c r="BE117" s="6">
        <v>0.06</v>
      </c>
      <c r="BF117" s="6">
        <v>63.649000000000001</v>
      </c>
      <c r="BG117" s="6">
        <v>43.738999999999997</v>
      </c>
      <c r="BH117" s="6">
        <v>430</v>
      </c>
      <c r="BI117" s="6">
        <v>669.5</v>
      </c>
      <c r="BJ117" s="6">
        <v>0.7</v>
      </c>
      <c r="BK117" s="6">
        <v>748</v>
      </c>
      <c r="BL117" s="6">
        <v>24</v>
      </c>
      <c r="BM117" s="6">
        <v>0</v>
      </c>
      <c r="BN117" s="6">
        <v>0</v>
      </c>
      <c r="BO117" s="6">
        <v>3.4000000000000002E-2</v>
      </c>
      <c r="BP117" s="6">
        <v>0</v>
      </c>
    </row>
    <row r="118" spans="1:68">
      <c r="A118" s="5">
        <v>42114</v>
      </c>
      <c r="B118" s="6">
        <v>156.6</v>
      </c>
      <c r="C118" s="6">
        <v>78.7</v>
      </c>
      <c r="D118" s="6">
        <v>5341.1</v>
      </c>
      <c r="E118" s="6"/>
      <c r="F118" s="6"/>
      <c r="G118" s="6"/>
      <c r="H118" s="6">
        <v>6.5</v>
      </c>
      <c r="I118" s="6">
        <v>3.9</v>
      </c>
      <c r="J118" s="6">
        <v>279920</v>
      </c>
      <c r="K118" s="6">
        <v>121343.6</v>
      </c>
      <c r="L118" s="6">
        <v>38240</v>
      </c>
      <c r="M118" s="6">
        <v>12.7</v>
      </c>
      <c r="N118" s="6">
        <v>20.8</v>
      </c>
      <c r="O118" s="6">
        <v>13897.2</v>
      </c>
      <c r="P118" s="6">
        <v>6453.5</v>
      </c>
      <c r="Q118" s="6">
        <v>173845.4</v>
      </c>
      <c r="R118" s="6">
        <v>139673.79999999999</v>
      </c>
      <c r="S118" s="6">
        <v>88755.6</v>
      </c>
      <c r="T118" s="6">
        <v>75204.3</v>
      </c>
      <c r="U118" s="6">
        <v>96003.7</v>
      </c>
      <c r="V118" s="6">
        <v>65101</v>
      </c>
      <c r="W118" s="6">
        <v>10622</v>
      </c>
      <c r="X118" s="6">
        <v>7847.5</v>
      </c>
      <c r="Y118" s="6">
        <v>2898.8</v>
      </c>
      <c r="Z118" s="6">
        <v>1552.8</v>
      </c>
      <c r="AA118" s="6">
        <v>1445709</v>
      </c>
      <c r="AB118" s="6">
        <v>142834.70000000001</v>
      </c>
      <c r="AC118" s="6">
        <v>324.10000000000002</v>
      </c>
      <c r="AD118" s="6">
        <v>31196</v>
      </c>
      <c r="AE118" s="6">
        <v>244299.6</v>
      </c>
      <c r="AF118" s="6">
        <v>131918</v>
      </c>
      <c r="AG118" s="6">
        <v>1458800</v>
      </c>
      <c r="AH118" s="6">
        <v>143092.6</v>
      </c>
      <c r="AI118" s="6">
        <v>1058.2</v>
      </c>
      <c r="AJ118" s="6">
        <v>11440</v>
      </c>
      <c r="AK118" s="6">
        <v>14316.7</v>
      </c>
      <c r="AL118" s="6">
        <v>10793.8</v>
      </c>
      <c r="AM118" s="6">
        <v>54266.9</v>
      </c>
      <c r="AN118" s="6">
        <v>42385.1</v>
      </c>
      <c r="AO118" s="6">
        <v>17967.400000000001</v>
      </c>
      <c r="AP118" s="6">
        <v>14592.8</v>
      </c>
      <c r="AQ118" s="6">
        <v>26533.4</v>
      </c>
      <c r="AR118" s="6">
        <v>10505.8</v>
      </c>
      <c r="AS118" s="6">
        <v>8.8000000000000007</v>
      </c>
      <c r="AT118" s="6">
        <v>13.7</v>
      </c>
      <c r="AU118" s="7"/>
      <c r="AV118" s="7"/>
      <c r="AW118" s="6">
        <v>77665.3</v>
      </c>
      <c r="AX118" s="6">
        <v>36863.699999999997</v>
      </c>
      <c r="AY118" s="6">
        <v>73153.100000000006</v>
      </c>
      <c r="AZ118" s="6">
        <v>32841.5</v>
      </c>
      <c r="BA118" s="6">
        <v>12034.2</v>
      </c>
      <c r="BB118" s="6">
        <v>2.1800000000000002</v>
      </c>
      <c r="BC118" s="6">
        <v>1.1599999999999999</v>
      </c>
      <c r="BD118" s="6">
        <v>0.36</v>
      </c>
      <c r="BE118" s="6">
        <v>0.06</v>
      </c>
      <c r="BF118" s="6">
        <v>63.649000000000001</v>
      </c>
      <c r="BG118" s="6">
        <v>43.738999999999997</v>
      </c>
      <c r="BH118" s="6">
        <v>430</v>
      </c>
      <c r="BI118" s="6">
        <v>669.5</v>
      </c>
      <c r="BJ118" s="6">
        <v>0.7</v>
      </c>
      <c r="BK118" s="6">
        <v>753.6</v>
      </c>
      <c r="BL118" s="6">
        <v>24</v>
      </c>
      <c r="BM118" s="6">
        <v>0</v>
      </c>
      <c r="BN118" s="6">
        <v>0</v>
      </c>
      <c r="BO118" s="6">
        <v>3.4000000000000002E-2</v>
      </c>
      <c r="BP118" s="6">
        <v>0</v>
      </c>
    </row>
    <row r="119" spans="1:68">
      <c r="A119" s="5">
        <v>42115</v>
      </c>
      <c r="B119" s="6">
        <v>156.6</v>
      </c>
      <c r="C119" s="6">
        <v>78.7</v>
      </c>
      <c r="D119" s="6">
        <v>5341.1</v>
      </c>
      <c r="E119" s="6"/>
      <c r="F119" s="6"/>
      <c r="G119" s="6"/>
      <c r="H119" s="6">
        <v>6.5</v>
      </c>
      <c r="I119" s="6">
        <v>3.9</v>
      </c>
      <c r="J119" s="6">
        <v>280154.8</v>
      </c>
      <c r="K119" s="6">
        <v>121446.7</v>
      </c>
      <c r="L119" s="6">
        <v>38264</v>
      </c>
      <c r="M119" s="6">
        <v>12.7</v>
      </c>
      <c r="N119" s="6">
        <v>20.8</v>
      </c>
      <c r="O119" s="6">
        <v>13897.2</v>
      </c>
      <c r="P119" s="6">
        <v>6453.5</v>
      </c>
      <c r="Q119" s="6">
        <v>173877</v>
      </c>
      <c r="R119" s="6">
        <v>139699.1</v>
      </c>
      <c r="S119" s="6">
        <v>88775.3</v>
      </c>
      <c r="T119" s="6">
        <v>75218.8</v>
      </c>
      <c r="U119" s="6">
        <v>96024.9</v>
      </c>
      <c r="V119" s="6">
        <v>65115</v>
      </c>
      <c r="W119" s="6">
        <v>10622</v>
      </c>
      <c r="X119" s="6">
        <v>7847.5</v>
      </c>
      <c r="Y119" s="6">
        <v>3091</v>
      </c>
      <c r="Z119" s="6">
        <v>1659.6</v>
      </c>
      <c r="AA119" s="6">
        <v>1445903.3</v>
      </c>
      <c r="AB119" s="6">
        <v>142858.70000000001</v>
      </c>
      <c r="AC119" s="6">
        <v>324.10000000000002</v>
      </c>
      <c r="AD119" s="6">
        <v>31196</v>
      </c>
      <c r="AE119" s="6">
        <v>244616</v>
      </c>
      <c r="AF119" s="6">
        <v>132076.4</v>
      </c>
      <c r="AG119" s="6">
        <v>1459118</v>
      </c>
      <c r="AH119" s="6">
        <v>143116.6</v>
      </c>
      <c r="AI119" s="6">
        <v>1058.2</v>
      </c>
      <c r="AJ119" s="6">
        <v>11440</v>
      </c>
      <c r="AK119" s="6">
        <v>14322.8</v>
      </c>
      <c r="AL119" s="6">
        <v>10798.6</v>
      </c>
      <c r="AM119" s="6">
        <v>54276.800000000003</v>
      </c>
      <c r="AN119" s="6">
        <v>42392.2</v>
      </c>
      <c r="AO119" s="6">
        <v>17985.099999999999</v>
      </c>
      <c r="AP119" s="6">
        <v>14607.1</v>
      </c>
      <c r="AQ119" s="6">
        <v>26560.799999999999</v>
      </c>
      <c r="AR119" s="6">
        <v>10516.4</v>
      </c>
      <c r="AS119" s="6">
        <v>8.8000000000000007</v>
      </c>
      <c r="AT119" s="6">
        <v>13.7</v>
      </c>
      <c r="AU119" s="7"/>
      <c r="AV119" s="7"/>
      <c r="AW119" s="6">
        <v>77800</v>
      </c>
      <c r="AX119" s="6">
        <v>36928.400000000001</v>
      </c>
      <c r="AY119" s="6">
        <v>73281.100000000006</v>
      </c>
      <c r="AZ119" s="6">
        <v>32898.5</v>
      </c>
      <c r="BA119" s="6">
        <v>12058.2</v>
      </c>
      <c r="BB119" s="6">
        <v>2.1800000000000002</v>
      </c>
      <c r="BC119" s="6">
        <v>1.1599999999999999</v>
      </c>
      <c r="BD119" s="6">
        <v>0.36</v>
      </c>
      <c r="BE119" s="6">
        <v>0.06</v>
      </c>
      <c r="BF119" s="6">
        <v>63.649000000000001</v>
      </c>
      <c r="BG119" s="6">
        <v>43.738999999999997</v>
      </c>
      <c r="BH119" s="6">
        <v>430</v>
      </c>
      <c r="BI119" s="6">
        <v>669.5</v>
      </c>
      <c r="BJ119" s="6">
        <v>0.7</v>
      </c>
      <c r="BK119" s="6">
        <v>746.4</v>
      </c>
      <c r="BL119" s="6">
        <v>24</v>
      </c>
      <c r="BM119" s="6">
        <v>0</v>
      </c>
      <c r="BN119" s="6">
        <v>0</v>
      </c>
      <c r="BO119" s="6">
        <v>3.4000000000000002E-2</v>
      </c>
      <c r="BP119" s="6">
        <v>0</v>
      </c>
    </row>
    <row r="120" spans="1:68">
      <c r="A120" s="5">
        <v>42116</v>
      </c>
      <c r="B120" s="6">
        <v>157.1</v>
      </c>
      <c r="C120" s="6">
        <v>79.025000000000006</v>
      </c>
      <c r="D120" s="6">
        <v>5341.8</v>
      </c>
      <c r="E120" s="6"/>
      <c r="F120" s="6"/>
      <c r="G120" s="6"/>
      <c r="H120" s="6">
        <v>6.5</v>
      </c>
      <c r="I120" s="6">
        <v>3.9</v>
      </c>
      <c r="J120" s="6">
        <v>280393.2</v>
      </c>
      <c r="K120" s="6">
        <v>121551</v>
      </c>
      <c r="L120" s="6">
        <v>38288</v>
      </c>
      <c r="M120" s="6">
        <v>12.7</v>
      </c>
      <c r="N120" s="6">
        <v>20.8</v>
      </c>
      <c r="O120" s="6">
        <v>13897.2</v>
      </c>
      <c r="P120" s="6">
        <v>6453.5</v>
      </c>
      <c r="Q120" s="6">
        <v>173908.3</v>
      </c>
      <c r="R120" s="6">
        <v>139724.5</v>
      </c>
      <c r="S120" s="6">
        <v>88793.5</v>
      </c>
      <c r="T120" s="6">
        <v>75232.3</v>
      </c>
      <c r="U120" s="6">
        <v>96045.9</v>
      </c>
      <c r="V120" s="6">
        <v>65129.1</v>
      </c>
      <c r="W120" s="6">
        <v>10622</v>
      </c>
      <c r="X120" s="6">
        <v>7847.5</v>
      </c>
      <c r="Y120" s="6">
        <v>3280</v>
      </c>
      <c r="Z120" s="6">
        <v>1754.6</v>
      </c>
      <c r="AA120" s="6">
        <v>1446094.5</v>
      </c>
      <c r="AB120" s="6">
        <v>142882.70000000001</v>
      </c>
      <c r="AC120" s="6">
        <v>324.10000000000002</v>
      </c>
      <c r="AD120" s="6">
        <v>31196</v>
      </c>
      <c r="AE120" s="6">
        <v>244930.3</v>
      </c>
      <c r="AF120" s="6">
        <v>132244</v>
      </c>
      <c r="AG120" s="6">
        <v>1459433</v>
      </c>
      <c r="AH120" s="6">
        <v>143140.6</v>
      </c>
      <c r="AI120" s="6">
        <v>1058.2</v>
      </c>
      <c r="AJ120" s="6">
        <v>11440</v>
      </c>
      <c r="AK120" s="6">
        <v>14329.1</v>
      </c>
      <c r="AL120" s="6">
        <v>10803.4</v>
      </c>
      <c r="AM120" s="6">
        <v>54285.3</v>
      </c>
      <c r="AN120" s="6">
        <v>42398.2</v>
      </c>
      <c r="AO120" s="6">
        <v>18003</v>
      </c>
      <c r="AP120" s="6">
        <v>14621.9</v>
      </c>
      <c r="AQ120" s="6">
        <v>26583.200000000001</v>
      </c>
      <c r="AR120" s="6">
        <v>10525.1</v>
      </c>
      <c r="AS120" s="6">
        <v>8.8000000000000007</v>
      </c>
      <c r="AT120" s="6">
        <v>13.7</v>
      </c>
      <c r="AU120" s="7"/>
      <c r="AV120" s="7"/>
      <c r="AW120" s="6">
        <v>77935</v>
      </c>
      <c r="AX120" s="6">
        <v>36993</v>
      </c>
      <c r="AY120" s="6">
        <v>73410.2</v>
      </c>
      <c r="AZ120" s="6">
        <v>32956</v>
      </c>
      <c r="BA120" s="6">
        <v>12082.2</v>
      </c>
      <c r="BB120" s="6">
        <v>2.1800000000000002</v>
      </c>
      <c r="BC120" s="6">
        <v>1.1599999999999999</v>
      </c>
      <c r="BD120" s="6">
        <v>0.36</v>
      </c>
      <c r="BE120" s="6">
        <v>0.06</v>
      </c>
      <c r="BF120" s="6">
        <v>63.649000000000001</v>
      </c>
      <c r="BG120" s="6">
        <v>43.738999999999997</v>
      </c>
      <c r="BH120" s="6">
        <v>430</v>
      </c>
      <c r="BI120" s="6">
        <v>669.5</v>
      </c>
      <c r="BJ120" s="6">
        <v>0.7</v>
      </c>
      <c r="BK120" s="6">
        <v>717.6</v>
      </c>
      <c r="BL120" s="6">
        <v>24</v>
      </c>
      <c r="BM120" s="6">
        <v>0</v>
      </c>
      <c r="BN120" s="6">
        <v>0</v>
      </c>
      <c r="BO120" s="6">
        <v>3.4000000000000002E-2</v>
      </c>
      <c r="BP120" s="6">
        <v>0</v>
      </c>
    </row>
    <row r="121" spans="1:68">
      <c r="A121" s="5">
        <v>42117</v>
      </c>
      <c r="B121" s="6">
        <v>157.1</v>
      </c>
      <c r="C121" s="6">
        <v>79.025000000000006</v>
      </c>
      <c r="D121" s="6">
        <v>5341.8</v>
      </c>
      <c r="E121" s="6"/>
      <c r="F121" s="6"/>
      <c r="G121" s="6"/>
      <c r="H121" s="6">
        <v>6.5</v>
      </c>
      <c r="I121" s="6">
        <v>3.9</v>
      </c>
      <c r="J121" s="6">
        <v>280620</v>
      </c>
      <c r="K121" s="6">
        <v>121650</v>
      </c>
      <c r="L121" s="6">
        <v>38311</v>
      </c>
      <c r="M121" s="6">
        <v>12.7</v>
      </c>
      <c r="N121" s="6">
        <v>20.8</v>
      </c>
      <c r="O121" s="6">
        <v>13897.2</v>
      </c>
      <c r="P121" s="6">
        <v>6453.5</v>
      </c>
      <c r="Q121" s="6">
        <v>173939.7</v>
      </c>
      <c r="R121" s="6">
        <v>139749.70000000001</v>
      </c>
      <c r="S121" s="6">
        <v>88814.3</v>
      </c>
      <c r="T121" s="6">
        <v>75247.5</v>
      </c>
      <c r="U121" s="6">
        <v>96067.4</v>
      </c>
      <c r="V121" s="6">
        <v>65143.7</v>
      </c>
      <c r="W121" s="6">
        <v>10622</v>
      </c>
      <c r="X121" s="6">
        <v>7847.5</v>
      </c>
      <c r="Y121" s="6">
        <v>3460.3</v>
      </c>
      <c r="Z121" s="6">
        <v>1854.4</v>
      </c>
      <c r="AA121" s="6">
        <v>1446277</v>
      </c>
      <c r="AB121" s="6">
        <v>142906.70000000001</v>
      </c>
      <c r="AC121" s="6">
        <v>324.10000000000002</v>
      </c>
      <c r="AD121" s="6">
        <v>31196</v>
      </c>
      <c r="AE121" s="6">
        <v>245252.5</v>
      </c>
      <c r="AF121" s="6">
        <v>132407.5</v>
      </c>
      <c r="AG121" s="6">
        <v>1459757</v>
      </c>
      <c r="AH121" s="6">
        <v>143164.6</v>
      </c>
      <c r="AI121" s="6">
        <v>1058.2</v>
      </c>
      <c r="AJ121" s="6">
        <v>11440</v>
      </c>
      <c r="AK121" s="6">
        <v>14335.2</v>
      </c>
      <c r="AL121" s="6">
        <v>10808.2</v>
      </c>
      <c r="AM121" s="6">
        <v>54295.199999999997</v>
      </c>
      <c r="AN121" s="6">
        <v>42405.3</v>
      </c>
      <c r="AO121" s="6">
        <v>18021.099999999999</v>
      </c>
      <c r="AP121" s="6">
        <v>14636.8</v>
      </c>
      <c r="AQ121" s="6">
        <v>26611.1</v>
      </c>
      <c r="AR121" s="6">
        <v>10536.3</v>
      </c>
      <c r="AS121" s="6">
        <v>8.8000000000000007</v>
      </c>
      <c r="AT121" s="6">
        <v>13.7</v>
      </c>
      <c r="AU121" s="7"/>
      <c r="AV121" s="7"/>
      <c r="AW121" s="6">
        <v>78070</v>
      </c>
      <c r="AX121" s="6">
        <v>37058</v>
      </c>
      <c r="AY121" s="6">
        <v>73539.600000000006</v>
      </c>
      <c r="AZ121" s="6">
        <v>33013.599999999999</v>
      </c>
      <c r="BA121" s="6">
        <v>12106.2</v>
      </c>
      <c r="BB121" s="6">
        <v>2.1800000000000002</v>
      </c>
      <c r="BC121" s="6">
        <v>1.1599999999999999</v>
      </c>
      <c r="BD121" s="6">
        <v>0.36</v>
      </c>
      <c r="BE121" s="6">
        <v>0.06</v>
      </c>
      <c r="BF121" s="6">
        <v>63.649000000000001</v>
      </c>
      <c r="BG121" s="6">
        <v>43.738999999999997</v>
      </c>
      <c r="BH121" s="6">
        <v>430</v>
      </c>
      <c r="BI121" s="6">
        <v>669.5</v>
      </c>
      <c r="BJ121" s="6">
        <v>0.7</v>
      </c>
      <c r="BK121" s="6">
        <v>748.8</v>
      </c>
      <c r="BL121" s="6">
        <v>24</v>
      </c>
      <c r="BM121" s="6">
        <v>0</v>
      </c>
      <c r="BN121" s="6">
        <v>0</v>
      </c>
      <c r="BO121" s="6">
        <v>3.4000000000000002E-2</v>
      </c>
      <c r="BP121" s="6">
        <v>0</v>
      </c>
    </row>
    <row r="122" spans="1:68">
      <c r="A122" s="5">
        <v>42118</v>
      </c>
      <c r="B122" s="6">
        <v>157.1</v>
      </c>
      <c r="C122" s="6">
        <v>79.025000000000006</v>
      </c>
      <c r="D122" s="6">
        <v>5341.8</v>
      </c>
      <c r="E122" s="6"/>
      <c r="F122" s="6"/>
      <c r="G122" s="6"/>
      <c r="H122" s="6">
        <v>6.5</v>
      </c>
      <c r="I122" s="6">
        <v>3.9</v>
      </c>
      <c r="J122" s="6">
        <v>280855.3</v>
      </c>
      <c r="K122" s="6">
        <v>121753.2</v>
      </c>
      <c r="L122" s="6">
        <v>38335</v>
      </c>
      <c r="M122" s="6">
        <v>12.7</v>
      </c>
      <c r="N122" s="6">
        <v>20.8</v>
      </c>
      <c r="O122" s="6">
        <v>13897.2</v>
      </c>
      <c r="P122" s="6">
        <v>6453.5</v>
      </c>
      <c r="Q122" s="6">
        <v>173971.1</v>
      </c>
      <c r="R122" s="6">
        <v>139775.1</v>
      </c>
      <c r="S122" s="6">
        <v>88833.5</v>
      </c>
      <c r="T122" s="6">
        <v>75261.899999999994</v>
      </c>
      <c r="U122" s="6">
        <v>96089.3</v>
      </c>
      <c r="V122" s="6">
        <v>65158.400000000001</v>
      </c>
      <c r="W122" s="6">
        <v>10622</v>
      </c>
      <c r="X122" s="6">
        <v>7847.5</v>
      </c>
      <c r="Y122" s="6">
        <v>3654.3</v>
      </c>
      <c r="Z122" s="6">
        <v>1951.3</v>
      </c>
      <c r="AA122" s="6">
        <v>1446473.4</v>
      </c>
      <c r="AB122" s="6">
        <v>142930.70000000001</v>
      </c>
      <c r="AC122" s="6">
        <v>324.10000000000002</v>
      </c>
      <c r="AD122" s="6">
        <v>31196</v>
      </c>
      <c r="AE122" s="6">
        <v>245563.2</v>
      </c>
      <c r="AF122" s="6">
        <v>132574.9</v>
      </c>
      <c r="AG122" s="6">
        <v>1460069.4</v>
      </c>
      <c r="AH122" s="6">
        <v>143188.6</v>
      </c>
      <c r="AI122" s="6">
        <v>1058.2</v>
      </c>
      <c r="AJ122" s="6">
        <v>11440</v>
      </c>
      <c r="AK122" s="6">
        <v>14341.5</v>
      </c>
      <c r="AL122" s="6">
        <v>10813</v>
      </c>
      <c r="AM122" s="6">
        <v>54305.5</v>
      </c>
      <c r="AN122" s="6">
        <v>42412.800000000003</v>
      </c>
      <c r="AO122" s="6">
        <v>18039.2</v>
      </c>
      <c r="AP122" s="6">
        <v>14651.7</v>
      </c>
      <c r="AQ122" s="6">
        <v>26633.3</v>
      </c>
      <c r="AR122" s="6">
        <v>10545</v>
      </c>
      <c r="AS122" s="6">
        <v>8.8000000000000007</v>
      </c>
      <c r="AT122" s="6">
        <v>13.7</v>
      </c>
      <c r="AU122" s="7"/>
      <c r="AV122" s="7"/>
      <c r="AW122" s="6">
        <v>78204.5</v>
      </c>
      <c r="AX122" s="6">
        <v>37122.6</v>
      </c>
      <c r="AY122" s="6">
        <v>73666.5</v>
      </c>
      <c r="AZ122" s="6">
        <v>33070.1</v>
      </c>
      <c r="BA122" s="6">
        <v>12130.2</v>
      </c>
      <c r="BB122" s="6">
        <v>2.1800000000000002</v>
      </c>
      <c r="BC122" s="6">
        <v>1.1599999999999999</v>
      </c>
      <c r="BD122" s="6">
        <v>0.36</v>
      </c>
      <c r="BE122" s="6">
        <v>0.06</v>
      </c>
      <c r="BF122" s="6">
        <v>63.649000000000001</v>
      </c>
      <c r="BG122" s="6">
        <v>43.738999999999997</v>
      </c>
      <c r="BH122" s="6">
        <v>430</v>
      </c>
      <c r="BI122" s="6">
        <v>669.5</v>
      </c>
      <c r="BJ122" s="6">
        <v>0.7</v>
      </c>
      <c r="BK122" s="6">
        <v>468</v>
      </c>
      <c r="BL122" s="6">
        <v>15</v>
      </c>
      <c r="BM122" s="6">
        <v>0</v>
      </c>
      <c r="BN122" s="6">
        <v>0</v>
      </c>
      <c r="BO122" s="6">
        <v>2.1000000000000001E-2</v>
      </c>
      <c r="BP122" s="6">
        <v>0</v>
      </c>
    </row>
    <row r="123" spans="1:68">
      <c r="A123" s="5">
        <v>42119</v>
      </c>
      <c r="B123" s="6">
        <v>157.1</v>
      </c>
      <c r="C123" s="6">
        <v>79.025000000000006</v>
      </c>
      <c r="D123" s="6">
        <v>5341.8</v>
      </c>
      <c r="E123" s="6"/>
      <c r="F123" s="6"/>
      <c r="G123" s="6"/>
      <c r="H123" s="6">
        <v>6.5</v>
      </c>
      <c r="I123" s="6">
        <v>3.9</v>
      </c>
      <c r="J123" s="6">
        <v>281079</v>
      </c>
      <c r="K123" s="6">
        <v>121853.6</v>
      </c>
      <c r="L123" s="6">
        <v>38359</v>
      </c>
      <c r="M123" s="6">
        <v>12.7</v>
      </c>
      <c r="N123" s="6">
        <v>20.8</v>
      </c>
      <c r="O123" s="6">
        <v>13897.2</v>
      </c>
      <c r="P123" s="6">
        <v>6453.5</v>
      </c>
      <c r="Q123" s="6">
        <v>174003.5</v>
      </c>
      <c r="R123" s="6">
        <v>139801</v>
      </c>
      <c r="S123" s="6">
        <v>88851.5</v>
      </c>
      <c r="T123" s="6">
        <v>75275.100000000006</v>
      </c>
      <c r="U123" s="6">
        <v>96109.8</v>
      </c>
      <c r="V123" s="6">
        <v>65172.4</v>
      </c>
      <c r="W123" s="6">
        <v>10622</v>
      </c>
      <c r="X123" s="6">
        <v>7847.4</v>
      </c>
      <c r="Y123" s="6">
        <v>3853.6</v>
      </c>
      <c r="Z123" s="6">
        <v>2050.4</v>
      </c>
      <c r="AA123" s="6">
        <v>1446674.9</v>
      </c>
      <c r="AB123" s="6">
        <v>142954.70000000001</v>
      </c>
      <c r="AC123" s="6">
        <v>324.10000000000002</v>
      </c>
      <c r="AD123" s="6">
        <v>31196</v>
      </c>
      <c r="AE123" s="6">
        <v>245856.2</v>
      </c>
      <c r="AF123" s="6">
        <v>132734.6</v>
      </c>
      <c r="AG123" s="6">
        <v>1460244.1</v>
      </c>
      <c r="AH123" s="6">
        <v>143212.6</v>
      </c>
      <c r="AI123" s="6">
        <v>1058.2</v>
      </c>
      <c r="AJ123" s="6">
        <v>11440</v>
      </c>
      <c r="AK123" s="6">
        <v>14347.6</v>
      </c>
      <c r="AL123" s="6">
        <v>10817.8</v>
      </c>
      <c r="AM123" s="6">
        <v>54313</v>
      </c>
      <c r="AN123" s="6">
        <v>42418</v>
      </c>
      <c r="AO123" s="6">
        <v>18057.599999999999</v>
      </c>
      <c r="AP123" s="6">
        <v>14666.8</v>
      </c>
      <c r="AQ123" s="6">
        <v>26657.599999999999</v>
      </c>
      <c r="AR123" s="6">
        <v>10554.6</v>
      </c>
      <c r="AS123" s="6">
        <v>8.8000000000000007</v>
      </c>
      <c r="AT123" s="6">
        <v>13.7</v>
      </c>
      <c r="AU123" s="7"/>
      <c r="AV123" s="7"/>
      <c r="AW123" s="6">
        <v>78339.199999999997</v>
      </c>
      <c r="AX123" s="6">
        <v>37187.300000000003</v>
      </c>
      <c r="AY123" s="6">
        <v>73796.7</v>
      </c>
      <c r="AZ123" s="6">
        <v>33128.199999999997</v>
      </c>
      <c r="BA123" s="6">
        <v>12154.2</v>
      </c>
      <c r="BB123" s="6">
        <v>2.1800000000000002</v>
      </c>
      <c r="BC123" s="6">
        <v>1.1599999999999999</v>
      </c>
      <c r="BD123" s="6">
        <v>0.36</v>
      </c>
      <c r="BE123" s="6">
        <v>0.06</v>
      </c>
      <c r="BF123" s="6">
        <v>63.649000000000001</v>
      </c>
      <c r="BG123" s="6">
        <v>43.738999999999997</v>
      </c>
      <c r="BH123" s="6">
        <v>430</v>
      </c>
      <c r="BI123" s="6">
        <v>669.5</v>
      </c>
      <c r="BJ123" s="6">
        <v>0.7</v>
      </c>
      <c r="BK123" s="6">
        <v>748</v>
      </c>
      <c r="BL123" s="6">
        <v>24</v>
      </c>
      <c r="BM123" s="6">
        <v>0</v>
      </c>
      <c r="BN123" s="6">
        <v>0</v>
      </c>
      <c r="BO123" s="6">
        <v>3.4000000000000002E-2</v>
      </c>
      <c r="BP123" s="6">
        <v>0</v>
      </c>
    </row>
    <row r="124" spans="1:68">
      <c r="A124" s="5">
        <v>42120</v>
      </c>
      <c r="B124" s="6">
        <v>157.1</v>
      </c>
      <c r="C124" s="6">
        <v>79.025000000000006</v>
      </c>
      <c r="D124" s="6">
        <v>5341.8</v>
      </c>
      <c r="E124" s="6"/>
      <c r="F124" s="6"/>
      <c r="G124" s="6"/>
      <c r="H124" s="6">
        <v>6.5</v>
      </c>
      <c r="I124" s="6">
        <v>3.9</v>
      </c>
      <c r="J124" s="6">
        <v>281309.90000000002</v>
      </c>
      <c r="K124" s="6">
        <v>121955.2</v>
      </c>
      <c r="L124" s="84">
        <v>38383</v>
      </c>
      <c r="M124" s="6">
        <v>12.7</v>
      </c>
      <c r="N124" s="6">
        <v>20.8</v>
      </c>
      <c r="O124" s="6">
        <v>13897.2</v>
      </c>
      <c r="P124" s="6">
        <v>6453.5</v>
      </c>
      <c r="Q124" s="6">
        <v>174035.5</v>
      </c>
      <c r="R124" s="6">
        <v>139826.9</v>
      </c>
      <c r="S124" s="6">
        <v>88869.9</v>
      </c>
      <c r="T124" s="6">
        <v>75288.899999999994</v>
      </c>
      <c r="U124" s="6">
        <v>96130.8</v>
      </c>
      <c r="V124" s="6">
        <v>65186.7</v>
      </c>
      <c r="W124" s="6">
        <v>10622</v>
      </c>
      <c r="X124" s="6">
        <v>7847.4</v>
      </c>
      <c r="Y124" s="6">
        <v>4053.7</v>
      </c>
      <c r="Z124" s="6">
        <v>2153.1</v>
      </c>
      <c r="AA124" s="6">
        <v>1446872.1</v>
      </c>
      <c r="AB124" s="6">
        <v>142978.70000000001</v>
      </c>
      <c r="AC124" s="6">
        <v>324.10000000000002</v>
      </c>
      <c r="AD124" s="6">
        <v>31196</v>
      </c>
      <c r="AE124" s="6">
        <v>246153.8</v>
      </c>
      <c r="AF124" s="6">
        <v>132894.6</v>
      </c>
      <c r="AG124" s="6">
        <v>1460663.5</v>
      </c>
      <c r="AH124" s="6">
        <v>143236.6</v>
      </c>
      <c r="AI124" s="6">
        <v>1058.2</v>
      </c>
      <c r="AJ124" s="6">
        <v>11440</v>
      </c>
      <c r="AK124" s="6">
        <v>14353.8</v>
      </c>
      <c r="AL124" s="6">
        <v>10822.6</v>
      </c>
      <c r="AM124" s="6">
        <v>54322.400000000001</v>
      </c>
      <c r="AN124" s="6">
        <v>42424.7</v>
      </c>
      <c r="AO124" s="6">
        <v>18075.900000000001</v>
      </c>
      <c r="AP124" s="6">
        <v>14681.9</v>
      </c>
      <c r="AQ124" s="6">
        <v>26681.200000000001</v>
      </c>
      <c r="AR124" s="6">
        <v>10563.7</v>
      </c>
      <c r="AS124" s="6">
        <v>8.8000000000000007</v>
      </c>
      <c r="AT124" s="6">
        <v>13.7</v>
      </c>
      <c r="AU124" s="7"/>
      <c r="AV124" s="7"/>
      <c r="AW124" s="6">
        <v>78473.600000000006</v>
      </c>
      <c r="AX124" s="6">
        <v>37252.199999999997</v>
      </c>
      <c r="AY124" s="6">
        <v>73923.899999999994</v>
      </c>
      <c r="AZ124" s="6">
        <v>33185.199999999997</v>
      </c>
      <c r="BA124" s="6">
        <v>12178.2</v>
      </c>
      <c r="BB124" s="6">
        <v>2.1800000000000002</v>
      </c>
      <c r="BC124" s="6">
        <v>1.1599999999999999</v>
      </c>
      <c r="BD124" s="6">
        <v>0.36</v>
      </c>
      <c r="BE124" s="6">
        <v>0.06</v>
      </c>
      <c r="BF124" s="6">
        <v>63.649000000000001</v>
      </c>
      <c r="BG124" s="6">
        <v>43.738999999999997</v>
      </c>
      <c r="BH124" s="6">
        <v>430</v>
      </c>
      <c r="BI124" s="6">
        <v>669.5</v>
      </c>
      <c r="BJ124" s="6">
        <v>0.7</v>
      </c>
      <c r="BK124" s="6">
        <v>753.6</v>
      </c>
      <c r="BL124" s="6">
        <v>24</v>
      </c>
      <c r="BM124" s="6">
        <v>0</v>
      </c>
      <c r="BN124" s="6">
        <v>0</v>
      </c>
      <c r="BO124" s="6">
        <v>3.4000000000000002E-2</v>
      </c>
      <c r="BP124" s="6">
        <v>0</v>
      </c>
    </row>
    <row r="125" spans="1:68">
      <c r="A125" s="5">
        <v>42121</v>
      </c>
      <c r="B125" s="6">
        <v>157.1</v>
      </c>
      <c r="C125" s="6">
        <v>79.025000000000006</v>
      </c>
      <c r="D125" s="6">
        <v>5341.8</v>
      </c>
      <c r="E125" s="6"/>
      <c r="F125" s="6"/>
      <c r="G125" s="6"/>
      <c r="H125" s="6">
        <v>6.5</v>
      </c>
      <c r="I125" s="6">
        <v>3.9</v>
      </c>
      <c r="J125" s="6">
        <v>281539.59999999998</v>
      </c>
      <c r="K125" s="6">
        <v>122056.5</v>
      </c>
      <c r="L125" s="6">
        <v>38407</v>
      </c>
      <c r="M125" s="6">
        <v>12.7</v>
      </c>
      <c r="N125" s="6">
        <v>20.8</v>
      </c>
      <c r="O125" s="6">
        <v>13897.2</v>
      </c>
      <c r="P125" s="6">
        <v>6453.5</v>
      </c>
      <c r="Q125" s="6">
        <v>174066.8</v>
      </c>
      <c r="R125" s="6">
        <v>139852.29999999999</v>
      </c>
      <c r="S125" s="6">
        <v>88890.3</v>
      </c>
      <c r="T125" s="6">
        <v>75303.7</v>
      </c>
      <c r="U125" s="6">
        <v>96152.9</v>
      </c>
      <c r="V125" s="6">
        <v>65201.5</v>
      </c>
      <c r="W125" s="6">
        <v>10622</v>
      </c>
      <c r="X125" s="6">
        <v>7847.4</v>
      </c>
      <c r="Y125" s="6">
        <v>4295.1000000000004</v>
      </c>
      <c r="Z125" s="6">
        <v>2279.6</v>
      </c>
      <c r="AA125" s="6">
        <v>1447120.8</v>
      </c>
      <c r="AB125" s="6">
        <v>143002.70000000001</v>
      </c>
      <c r="AC125" s="6">
        <v>324.10000000000002</v>
      </c>
      <c r="AD125" s="6">
        <v>31196</v>
      </c>
      <c r="AE125" s="6">
        <v>246417</v>
      </c>
      <c r="AF125" s="6">
        <v>133033.29999999999</v>
      </c>
      <c r="AG125" s="6">
        <v>1460928.3</v>
      </c>
      <c r="AH125" s="6">
        <v>143260.6</v>
      </c>
      <c r="AI125" s="6">
        <v>1058.2</v>
      </c>
      <c r="AJ125" s="6">
        <v>11440</v>
      </c>
      <c r="AK125" s="6">
        <v>14360.1</v>
      </c>
      <c r="AL125" s="6">
        <v>10827.5</v>
      </c>
      <c r="AM125" s="6">
        <v>54332.800000000003</v>
      </c>
      <c r="AN125" s="6">
        <v>42432.3</v>
      </c>
      <c r="AO125" s="6">
        <v>18093.8</v>
      </c>
      <c r="AP125" s="6">
        <v>14696.7</v>
      </c>
      <c r="AQ125" s="6">
        <v>26711.3</v>
      </c>
      <c r="AR125" s="6">
        <v>10575.9</v>
      </c>
      <c r="AS125" s="6">
        <v>8.8000000000000007</v>
      </c>
      <c r="AT125" s="6">
        <v>13.7</v>
      </c>
      <c r="AU125" s="7"/>
      <c r="AV125" s="7"/>
      <c r="AW125" s="6">
        <v>78606.3</v>
      </c>
      <c r="AX125" s="6">
        <v>37316.300000000003</v>
      </c>
      <c r="AY125" s="6">
        <v>74050.600000000006</v>
      </c>
      <c r="AZ125" s="6">
        <v>33241.800000000003</v>
      </c>
      <c r="BA125" s="6">
        <v>12202.2</v>
      </c>
      <c r="BB125" s="6">
        <v>2.1800000000000002</v>
      </c>
      <c r="BC125" s="6">
        <v>1.1599999999999999</v>
      </c>
      <c r="BD125" s="6">
        <v>0.36</v>
      </c>
      <c r="BE125" s="6">
        <v>0.06</v>
      </c>
      <c r="BF125" s="6">
        <v>63.649000000000001</v>
      </c>
      <c r="BG125" s="6">
        <v>43.738999999999997</v>
      </c>
      <c r="BH125" s="6">
        <v>430</v>
      </c>
      <c r="BI125" s="6">
        <v>669.5</v>
      </c>
      <c r="BJ125" s="6">
        <v>0.7</v>
      </c>
      <c r="BK125" s="6">
        <v>748.8</v>
      </c>
      <c r="BL125" s="6">
        <v>24</v>
      </c>
      <c r="BM125" s="6">
        <v>0</v>
      </c>
      <c r="BN125" s="6">
        <v>0</v>
      </c>
      <c r="BO125" s="6">
        <v>3.4000000000000002E-2</v>
      </c>
      <c r="BP125" s="6">
        <v>0</v>
      </c>
    </row>
    <row r="126" spans="1:68">
      <c r="A126" s="5">
        <v>42122</v>
      </c>
      <c r="B126" s="6">
        <v>157.1</v>
      </c>
      <c r="C126" s="6">
        <v>79.025000000000006</v>
      </c>
      <c r="D126" s="6">
        <v>5341.8</v>
      </c>
      <c r="E126" s="6"/>
      <c r="F126" s="6"/>
      <c r="G126" s="6"/>
      <c r="H126" s="6">
        <v>6.5</v>
      </c>
      <c r="I126" s="6">
        <v>3.9</v>
      </c>
      <c r="J126" s="6">
        <v>281773</v>
      </c>
      <c r="K126" s="6">
        <v>122159.2</v>
      </c>
      <c r="L126" s="6">
        <v>38431</v>
      </c>
      <c r="M126" s="6">
        <v>12.7</v>
      </c>
      <c r="N126" s="6">
        <v>20.8</v>
      </c>
      <c r="O126" s="6">
        <v>13897.2</v>
      </c>
      <c r="P126" s="6">
        <v>6453.5</v>
      </c>
      <c r="Q126" s="6">
        <v>174098.4</v>
      </c>
      <c r="R126" s="6">
        <v>139877.79999999999</v>
      </c>
      <c r="S126" s="6">
        <v>88907.4</v>
      </c>
      <c r="T126" s="6">
        <v>75316.7</v>
      </c>
      <c r="U126" s="6">
        <v>96174.9</v>
      </c>
      <c r="V126" s="6">
        <v>65216.3</v>
      </c>
      <c r="W126" s="6">
        <v>10622</v>
      </c>
      <c r="X126" s="6">
        <v>7847.4</v>
      </c>
      <c r="Y126" s="6">
        <v>4576.7</v>
      </c>
      <c r="Z126" s="6">
        <v>2430</v>
      </c>
      <c r="AA126" s="6">
        <v>1447403.1</v>
      </c>
      <c r="AB126" s="6">
        <v>143026.70000000001</v>
      </c>
      <c r="AC126" s="6">
        <v>324.10000000000002</v>
      </c>
      <c r="AD126" s="6">
        <v>31196</v>
      </c>
      <c r="AE126" s="6">
        <v>246630.9</v>
      </c>
      <c r="AF126" s="6">
        <v>133143.1</v>
      </c>
      <c r="AG126" s="6">
        <v>1461144.1</v>
      </c>
      <c r="AH126" s="6">
        <v>143284.6</v>
      </c>
      <c r="AI126" s="6">
        <v>1058.2</v>
      </c>
      <c r="AJ126" s="6">
        <v>11440</v>
      </c>
      <c r="AK126" s="6">
        <v>14366.3</v>
      </c>
      <c r="AL126" s="6">
        <v>10832.4</v>
      </c>
      <c r="AM126" s="6">
        <v>54342.6</v>
      </c>
      <c r="AN126" s="6">
        <v>42439.5</v>
      </c>
      <c r="AO126" s="6">
        <v>18111.8</v>
      </c>
      <c r="AP126" s="6">
        <v>14711.5</v>
      </c>
      <c r="AQ126" s="6">
        <v>26729</v>
      </c>
      <c r="AR126" s="6">
        <v>10582.8</v>
      </c>
      <c r="AS126" s="6">
        <v>8.8000000000000007</v>
      </c>
      <c r="AT126" s="6">
        <v>13.7</v>
      </c>
      <c r="AU126" s="7"/>
      <c r="AV126" s="7"/>
      <c r="AW126" s="6">
        <v>78740.100000000006</v>
      </c>
      <c r="AX126" s="6">
        <v>37380.800000000003</v>
      </c>
      <c r="AY126" s="6">
        <v>74179.3</v>
      </c>
      <c r="AZ126" s="6">
        <v>33299.199999999997</v>
      </c>
      <c r="BA126" s="6">
        <v>12226.2</v>
      </c>
      <c r="BB126" s="6">
        <v>2.1800000000000002</v>
      </c>
      <c r="BC126" s="6">
        <v>1.1599999999999999</v>
      </c>
      <c r="BD126" s="6">
        <v>0.36</v>
      </c>
      <c r="BE126" s="6">
        <v>0.06</v>
      </c>
      <c r="BF126" s="6">
        <v>63.649000000000001</v>
      </c>
      <c r="BG126" s="6">
        <v>43.738999999999997</v>
      </c>
      <c r="BH126" s="6">
        <v>430</v>
      </c>
      <c r="BI126" s="6">
        <v>669.5</v>
      </c>
      <c r="BJ126" s="6">
        <v>0.7</v>
      </c>
      <c r="BK126" s="6">
        <v>751.2</v>
      </c>
      <c r="BL126" s="6">
        <v>24</v>
      </c>
      <c r="BM126" s="6">
        <v>0</v>
      </c>
      <c r="BN126" s="6">
        <v>0</v>
      </c>
      <c r="BO126" s="6">
        <v>3.4000000000000002E-2</v>
      </c>
      <c r="BP126" s="6">
        <v>0</v>
      </c>
    </row>
    <row r="127" spans="1:68">
      <c r="A127" s="5">
        <v>42123</v>
      </c>
      <c r="B127" s="6">
        <v>157.30000000000001</v>
      </c>
      <c r="C127" s="6">
        <v>79.149000000000001</v>
      </c>
      <c r="D127" s="6">
        <v>5342.3</v>
      </c>
      <c r="E127" s="6"/>
      <c r="F127" s="6"/>
      <c r="G127" s="6"/>
      <c r="H127" s="6">
        <v>6.5</v>
      </c>
      <c r="I127" s="6">
        <v>3.9</v>
      </c>
      <c r="J127" s="6">
        <v>282002.5</v>
      </c>
      <c r="K127" s="6">
        <v>122260.5</v>
      </c>
      <c r="L127" s="6">
        <v>38455</v>
      </c>
      <c r="M127" s="6">
        <v>12.7</v>
      </c>
      <c r="N127" s="6">
        <v>20.8</v>
      </c>
      <c r="O127" s="6">
        <v>13897.3</v>
      </c>
      <c r="P127" s="6">
        <v>6453.5</v>
      </c>
      <c r="Q127" s="6">
        <v>174129</v>
      </c>
      <c r="R127" s="6">
        <v>139902.70000000001</v>
      </c>
      <c r="S127" s="6">
        <v>88927.1</v>
      </c>
      <c r="T127" s="6">
        <v>75331.3</v>
      </c>
      <c r="U127" s="6">
        <v>96196.4</v>
      </c>
      <c r="V127" s="6">
        <v>65230.7</v>
      </c>
      <c r="W127" s="6">
        <v>10622</v>
      </c>
      <c r="X127" s="6">
        <v>7847.4</v>
      </c>
      <c r="Y127" s="6">
        <v>4836.7</v>
      </c>
      <c r="Z127" s="6">
        <v>2566.5</v>
      </c>
      <c r="AA127" s="6">
        <v>1447665.9</v>
      </c>
      <c r="AB127" s="6">
        <v>143050.70000000001</v>
      </c>
      <c r="AC127" s="6">
        <v>324.10000000000002</v>
      </c>
      <c r="AD127" s="6">
        <v>31196</v>
      </c>
      <c r="AE127" s="6">
        <v>246837.2</v>
      </c>
      <c r="AF127" s="6">
        <v>133253.6</v>
      </c>
      <c r="AG127" s="6">
        <v>1461352.6</v>
      </c>
      <c r="AH127" s="6">
        <v>143308.6</v>
      </c>
      <c r="AI127" s="6">
        <v>1058.2</v>
      </c>
      <c r="AJ127" s="6">
        <v>11440</v>
      </c>
      <c r="AK127" s="6">
        <v>14372.6</v>
      </c>
      <c r="AL127" s="6">
        <v>10837.2</v>
      </c>
      <c r="AM127" s="6">
        <v>54353</v>
      </c>
      <c r="AN127" s="6">
        <v>42446.9</v>
      </c>
      <c r="AO127" s="6">
        <v>18130</v>
      </c>
      <c r="AP127" s="6">
        <v>14726.4</v>
      </c>
      <c r="AQ127" s="6">
        <v>26754.3</v>
      </c>
      <c r="AR127" s="6">
        <v>10592.7</v>
      </c>
      <c r="AS127" s="6">
        <v>8.8000000000000007</v>
      </c>
      <c r="AT127" s="6">
        <v>13.7</v>
      </c>
      <c r="AU127" s="7"/>
      <c r="AV127" s="7"/>
      <c r="AW127" s="6">
        <v>78840.399999999994</v>
      </c>
      <c r="AX127" s="6">
        <v>37429.599999999999</v>
      </c>
      <c r="AY127" s="6">
        <v>74273.5</v>
      </c>
      <c r="AZ127" s="6">
        <v>33341.699999999997</v>
      </c>
      <c r="BA127" s="6">
        <v>12244.2</v>
      </c>
      <c r="BB127" s="6">
        <v>2.1800000000000002</v>
      </c>
      <c r="BC127" s="6">
        <v>1.1599999999999999</v>
      </c>
      <c r="BD127" s="6">
        <v>0.36</v>
      </c>
      <c r="BE127" s="6">
        <v>0.06</v>
      </c>
      <c r="BF127" s="6">
        <v>63.649000000000001</v>
      </c>
      <c r="BG127" s="6">
        <v>43.738999999999997</v>
      </c>
      <c r="BH127" s="6">
        <v>430</v>
      </c>
      <c r="BI127" s="6">
        <v>669.5</v>
      </c>
      <c r="BJ127" s="6">
        <v>0.7</v>
      </c>
      <c r="BK127" s="6">
        <v>748.8</v>
      </c>
      <c r="BL127" s="6">
        <v>24</v>
      </c>
      <c r="BM127" s="6">
        <v>0</v>
      </c>
      <c r="BN127" s="6">
        <v>0</v>
      </c>
      <c r="BO127" s="6">
        <v>3.4000000000000002E-2</v>
      </c>
      <c r="BP127" s="6">
        <v>0</v>
      </c>
    </row>
    <row r="128" spans="1:68">
      <c r="A128" s="5">
        <v>42124</v>
      </c>
      <c r="B128" s="6">
        <v>157.30000000000001</v>
      </c>
      <c r="C128" s="6">
        <v>79.149000000000001</v>
      </c>
      <c r="D128" s="6">
        <v>5342.3</v>
      </c>
      <c r="E128" s="6"/>
      <c r="F128" s="6"/>
      <c r="G128" s="6"/>
      <c r="H128" s="6">
        <v>6.5</v>
      </c>
      <c r="I128" s="6">
        <v>3.9</v>
      </c>
      <c r="J128" s="6">
        <v>282238.09999999998</v>
      </c>
      <c r="K128" s="6">
        <v>122363.9</v>
      </c>
      <c r="L128" s="6">
        <v>38479</v>
      </c>
      <c r="M128" s="6">
        <v>12.7</v>
      </c>
      <c r="N128" s="6">
        <v>20.8</v>
      </c>
      <c r="O128" s="6">
        <v>13897.3</v>
      </c>
      <c r="P128" s="6">
        <v>6453.5</v>
      </c>
      <c r="Q128" s="6">
        <v>174160.5</v>
      </c>
      <c r="R128" s="6">
        <v>139928.1</v>
      </c>
      <c r="S128" s="6">
        <v>88945.7</v>
      </c>
      <c r="T128" s="6">
        <v>75345</v>
      </c>
      <c r="U128" s="6">
        <v>96218.6</v>
      </c>
      <c r="V128" s="6">
        <v>65245.7</v>
      </c>
      <c r="W128" s="6">
        <v>10622</v>
      </c>
      <c r="X128" s="6">
        <v>7847.4</v>
      </c>
      <c r="Y128" s="6">
        <v>5146</v>
      </c>
      <c r="Z128" s="6">
        <v>2713.7</v>
      </c>
      <c r="AA128" s="6">
        <v>1447975.5</v>
      </c>
      <c r="AB128" s="6">
        <v>143074.70000000001</v>
      </c>
      <c r="AC128" s="6">
        <v>324.10000000000002</v>
      </c>
      <c r="AD128" s="6">
        <v>31196</v>
      </c>
      <c r="AE128" s="6">
        <v>247034.6</v>
      </c>
      <c r="AF128" s="6">
        <v>133371.5</v>
      </c>
      <c r="AG128" s="6">
        <v>1461552.7</v>
      </c>
      <c r="AH128" s="6">
        <v>143332.6</v>
      </c>
      <c r="AI128" s="6">
        <v>1058.2</v>
      </c>
      <c r="AJ128" s="6">
        <v>11440</v>
      </c>
      <c r="AK128" s="6">
        <v>14378.9</v>
      </c>
      <c r="AL128" s="6">
        <v>10842</v>
      </c>
      <c r="AM128" s="6">
        <v>54362.9</v>
      </c>
      <c r="AN128" s="6">
        <v>42454</v>
      </c>
      <c r="AO128" s="6">
        <v>18148.3</v>
      </c>
      <c r="AP128" s="6">
        <v>14741.4</v>
      </c>
      <c r="AQ128" s="6">
        <v>26779.200000000001</v>
      </c>
      <c r="AR128" s="6">
        <v>10602.6</v>
      </c>
      <c r="AS128" s="6">
        <v>8.8000000000000007</v>
      </c>
      <c r="AT128" s="6">
        <v>13.7</v>
      </c>
      <c r="AU128" s="7"/>
      <c r="AV128" s="7"/>
      <c r="AW128" s="6">
        <v>78974.899999999994</v>
      </c>
      <c r="AX128" s="6">
        <v>37494.300000000003</v>
      </c>
      <c r="AY128" s="6">
        <v>74400.7</v>
      </c>
      <c r="AZ128" s="6">
        <v>33398.9</v>
      </c>
      <c r="BA128" s="6">
        <v>12268.2</v>
      </c>
      <c r="BB128" s="6">
        <v>2.1800000000000002</v>
      </c>
      <c r="BC128" s="6">
        <v>1.1599999999999999</v>
      </c>
      <c r="BD128" s="6">
        <v>0.36</v>
      </c>
      <c r="BE128" s="6">
        <v>0.06</v>
      </c>
      <c r="BF128" s="6">
        <v>63.649000000000001</v>
      </c>
      <c r="BG128" s="6">
        <v>43.738999999999997</v>
      </c>
      <c r="BH128" s="6">
        <v>430</v>
      </c>
      <c r="BI128" s="6">
        <v>669.6</v>
      </c>
      <c r="BJ128" s="6">
        <v>0.7</v>
      </c>
      <c r="BK128" s="6">
        <v>556</v>
      </c>
      <c r="BL128" s="6">
        <v>18</v>
      </c>
      <c r="BM128" s="6">
        <v>0</v>
      </c>
      <c r="BN128" s="6">
        <v>0</v>
      </c>
      <c r="BO128" s="6">
        <v>2.5999999999999999E-2</v>
      </c>
      <c r="BP128" s="6">
        <v>0</v>
      </c>
    </row>
    <row r="129" spans="1:68">
      <c r="A129" s="17"/>
      <c r="B129" s="18"/>
      <c r="C129" s="18"/>
      <c r="D129" s="18"/>
      <c r="E129" s="18"/>
      <c r="F129" s="18"/>
      <c r="G129" s="18"/>
      <c r="H129" s="18"/>
      <c r="I129" s="18"/>
      <c r="J129" s="19"/>
      <c r="K129" s="19"/>
      <c r="L129" s="35"/>
      <c r="M129" s="18"/>
      <c r="N129" s="18"/>
      <c r="O129" s="21"/>
      <c r="P129" s="18"/>
      <c r="Q129" s="18"/>
      <c r="R129" s="18"/>
      <c r="S129" s="18"/>
      <c r="T129" s="22"/>
      <c r="U129" s="18"/>
      <c r="V129" s="18"/>
      <c r="W129" s="18"/>
      <c r="X129" s="18"/>
      <c r="Y129" s="18"/>
      <c r="Z129" s="18"/>
      <c r="AA129" s="18"/>
      <c r="AB129" s="21"/>
      <c r="AC129" s="18"/>
      <c r="AD129" s="18"/>
      <c r="AE129" s="24"/>
      <c r="AF129" s="25"/>
      <c r="AG129" s="24"/>
      <c r="AH129" s="18"/>
      <c r="AI129" s="18"/>
      <c r="AJ129" s="18"/>
      <c r="AK129" s="18"/>
      <c r="AL129" s="18"/>
      <c r="AM129" s="18"/>
      <c r="AN129" s="18"/>
      <c r="AO129" s="18"/>
      <c r="AP129" s="18"/>
      <c r="AQ129" s="21"/>
      <c r="AR129" s="21"/>
      <c r="AS129" s="18"/>
      <c r="AT129" s="18"/>
      <c r="AU129" s="19"/>
      <c r="AV129" s="19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</row>
    <row r="130" spans="1:68">
      <c r="A130" s="5">
        <v>42124</v>
      </c>
      <c r="B130" s="6">
        <v>157.30000000000001</v>
      </c>
      <c r="C130" s="6">
        <v>79.149000000000001</v>
      </c>
      <c r="D130" s="6">
        <v>5342.3</v>
      </c>
      <c r="E130" s="6"/>
      <c r="F130" s="6"/>
      <c r="G130" s="6"/>
      <c r="H130" s="6">
        <v>6.5</v>
      </c>
      <c r="I130" s="6">
        <v>3.9</v>
      </c>
      <c r="J130" s="6">
        <v>282238.09999999998</v>
      </c>
      <c r="K130" s="6">
        <v>122363.9</v>
      </c>
      <c r="L130" s="6">
        <v>38479</v>
      </c>
      <c r="M130" s="6">
        <v>12.8</v>
      </c>
      <c r="N130" s="6">
        <v>21</v>
      </c>
      <c r="O130" s="6">
        <v>13897.3</v>
      </c>
      <c r="P130" s="6">
        <v>6453.5</v>
      </c>
      <c r="Q130" s="6">
        <v>174160.5</v>
      </c>
      <c r="R130" s="6">
        <v>139928.1</v>
      </c>
      <c r="S130" s="6">
        <v>88945.7</v>
      </c>
      <c r="T130" s="6">
        <v>75345</v>
      </c>
      <c r="U130" s="6">
        <v>96218.6</v>
      </c>
      <c r="V130" s="6">
        <v>65245.7</v>
      </c>
      <c r="W130" s="6">
        <v>10622</v>
      </c>
      <c r="X130" s="6">
        <v>7847.4</v>
      </c>
      <c r="Y130" s="6">
        <v>5146</v>
      </c>
      <c r="Z130" s="6">
        <v>2713.7</v>
      </c>
      <c r="AA130" s="6">
        <v>1447975.5</v>
      </c>
      <c r="AB130" s="6">
        <v>143074.70000000001</v>
      </c>
      <c r="AC130" s="6">
        <v>324.10000000000002</v>
      </c>
      <c r="AD130" s="6">
        <v>31196</v>
      </c>
      <c r="AE130" s="6">
        <v>247034.6</v>
      </c>
      <c r="AF130" s="6">
        <v>133371.5</v>
      </c>
      <c r="AG130" s="6">
        <v>1461552.7</v>
      </c>
      <c r="AH130" s="6">
        <v>143332.4</v>
      </c>
      <c r="AI130" s="6">
        <v>1058.2</v>
      </c>
      <c r="AJ130" s="6">
        <v>11440</v>
      </c>
      <c r="AK130" s="6">
        <v>14378.9</v>
      </c>
      <c r="AL130" s="6">
        <v>10842</v>
      </c>
      <c r="AM130" s="6">
        <v>54362.9</v>
      </c>
      <c r="AN130" s="6">
        <v>42454</v>
      </c>
      <c r="AO130" s="6">
        <v>18148.3</v>
      </c>
      <c r="AP130" s="6">
        <v>14741.4</v>
      </c>
      <c r="AQ130" s="6">
        <v>26779.200000000001</v>
      </c>
      <c r="AR130" s="6">
        <v>10602.6</v>
      </c>
      <c r="AS130" s="6">
        <v>8.8000000000000007</v>
      </c>
      <c r="AT130" s="6">
        <v>13.7</v>
      </c>
      <c r="AU130" s="7"/>
      <c r="AV130" s="7"/>
      <c r="AW130" s="6">
        <v>78974.899999999994</v>
      </c>
      <c r="AX130" s="6">
        <v>37494.300000000003</v>
      </c>
      <c r="AY130" s="6">
        <v>74400.7</v>
      </c>
      <c r="AZ130" s="6">
        <v>33398.9</v>
      </c>
      <c r="BA130" s="6">
        <v>12268.2</v>
      </c>
      <c r="BB130" s="6">
        <v>2.1800000000000002</v>
      </c>
      <c r="BC130" s="6">
        <v>1.1599999999999999</v>
      </c>
      <c r="BD130" s="6">
        <v>0.36</v>
      </c>
      <c r="BE130" s="6">
        <v>0.06</v>
      </c>
      <c r="BF130" s="6">
        <v>63.649000000000001</v>
      </c>
      <c r="BG130" s="6">
        <v>43.738999999999997</v>
      </c>
      <c r="BH130" s="6">
        <v>430</v>
      </c>
      <c r="BI130" s="6">
        <v>669.6</v>
      </c>
      <c r="BJ130" s="6">
        <v>0.7</v>
      </c>
      <c r="BK130" s="6">
        <v>556</v>
      </c>
      <c r="BL130" s="6">
        <v>18</v>
      </c>
      <c r="BM130" s="6">
        <v>0</v>
      </c>
      <c r="BN130" s="6">
        <v>0</v>
      </c>
      <c r="BO130" s="6">
        <v>2.5999999999999999E-2</v>
      </c>
      <c r="BP130" s="6">
        <v>0</v>
      </c>
    </row>
    <row r="131" spans="1:68">
      <c r="A131" s="5">
        <v>42125</v>
      </c>
      <c r="B131" s="6">
        <v>157.30000000000001</v>
      </c>
      <c r="C131" s="6">
        <v>79.149000000000001</v>
      </c>
      <c r="D131" s="6">
        <v>5342.3</v>
      </c>
      <c r="E131" s="6"/>
      <c r="F131" s="6"/>
      <c r="G131" s="6"/>
      <c r="H131" s="6">
        <v>6.5</v>
      </c>
      <c r="I131" s="6">
        <v>3.9</v>
      </c>
      <c r="J131" s="6">
        <v>282472.90000000002</v>
      </c>
      <c r="K131" s="6">
        <v>122466.9</v>
      </c>
      <c r="L131" s="6">
        <v>38503</v>
      </c>
      <c r="M131" s="6">
        <v>12.8</v>
      </c>
      <c r="N131" s="6">
        <v>21</v>
      </c>
      <c r="O131" s="6">
        <v>13897.3</v>
      </c>
      <c r="P131" s="6">
        <v>6453.5</v>
      </c>
      <c r="Q131" s="6">
        <v>174192.2</v>
      </c>
      <c r="R131" s="6">
        <v>139953.79999999999</v>
      </c>
      <c r="S131" s="6">
        <v>88965.2</v>
      </c>
      <c r="T131" s="6">
        <v>75359.5</v>
      </c>
      <c r="U131" s="6">
        <v>96240.3</v>
      </c>
      <c r="V131" s="6">
        <v>65260.5</v>
      </c>
      <c r="W131" s="6">
        <v>10622</v>
      </c>
      <c r="X131" s="6">
        <v>7847.4</v>
      </c>
      <c r="Y131" s="6">
        <v>5456.7</v>
      </c>
      <c r="Z131" s="6">
        <v>2866.7</v>
      </c>
      <c r="AA131" s="6">
        <v>1448285.2</v>
      </c>
      <c r="AB131" s="6">
        <v>143098.70000000001</v>
      </c>
      <c r="AC131" s="6">
        <v>324.10000000000002</v>
      </c>
      <c r="AD131" s="6">
        <v>31196</v>
      </c>
      <c r="AE131" s="6">
        <v>247231.6</v>
      </c>
      <c r="AF131" s="6">
        <v>133484.70000000001</v>
      </c>
      <c r="AG131" s="6">
        <v>1461250.2</v>
      </c>
      <c r="AH131" s="6">
        <v>143356.4</v>
      </c>
      <c r="AI131" s="6">
        <v>1058.2</v>
      </c>
      <c r="AJ131" s="6">
        <v>11440</v>
      </c>
      <c r="AK131" s="6">
        <v>14385.2</v>
      </c>
      <c r="AL131" s="6">
        <v>10846.9</v>
      </c>
      <c r="AM131" s="6">
        <v>54372.7</v>
      </c>
      <c r="AN131" s="6">
        <v>42461.1</v>
      </c>
      <c r="AO131" s="6">
        <v>18166.400000000001</v>
      </c>
      <c r="AP131" s="6">
        <v>14756.4</v>
      </c>
      <c r="AQ131" s="6">
        <v>26805.200000000001</v>
      </c>
      <c r="AR131" s="6">
        <v>10612.7</v>
      </c>
      <c r="AS131" s="6">
        <v>8.8000000000000007</v>
      </c>
      <c r="AT131" s="6">
        <v>13.7</v>
      </c>
      <c r="AU131" s="7"/>
      <c r="AV131" s="7"/>
      <c r="AW131" s="6">
        <v>79110.100000000006</v>
      </c>
      <c r="AX131" s="6">
        <v>37559.199999999997</v>
      </c>
      <c r="AY131" s="6">
        <v>74528.5</v>
      </c>
      <c r="AZ131" s="6">
        <v>33455.9</v>
      </c>
      <c r="BA131" s="6">
        <v>12292.2</v>
      </c>
      <c r="BB131" s="6">
        <v>2.23</v>
      </c>
      <c r="BC131" s="6">
        <v>1.2</v>
      </c>
      <c r="BD131" s="6">
        <v>0.36</v>
      </c>
      <c r="BE131" s="6">
        <v>0.06</v>
      </c>
      <c r="BF131" s="6">
        <v>63.649000000000001</v>
      </c>
      <c r="BG131" s="6">
        <v>43.734000000000002</v>
      </c>
      <c r="BH131" s="6">
        <v>430</v>
      </c>
      <c r="BI131" s="6">
        <v>669.6</v>
      </c>
      <c r="BJ131" s="6">
        <v>0.7</v>
      </c>
      <c r="BK131" s="6">
        <v>774</v>
      </c>
      <c r="BL131" s="6">
        <v>24</v>
      </c>
      <c r="BM131" s="6">
        <v>0</v>
      </c>
      <c r="BN131" s="6">
        <v>0</v>
      </c>
      <c r="BO131" s="6">
        <v>2.5999999999999999E-2</v>
      </c>
      <c r="BP131" s="6">
        <v>0</v>
      </c>
    </row>
    <row r="132" spans="1:68">
      <c r="A132" s="5">
        <v>42126</v>
      </c>
      <c r="B132" s="6">
        <v>157.30000000000001</v>
      </c>
      <c r="C132" s="6">
        <v>79.149000000000001</v>
      </c>
      <c r="D132" s="6">
        <v>5342.3</v>
      </c>
      <c r="E132" s="6"/>
      <c r="F132" s="6"/>
      <c r="G132" s="6"/>
      <c r="H132" s="6">
        <v>6.5</v>
      </c>
      <c r="I132" s="6">
        <v>3.9</v>
      </c>
      <c r="J132" s="6">
        <v>282707.5</v>
      </c>
      <c r="K132" s="6">
        <v>122570</v>
      </c>
      <c r="L132" s="6">
        <v>38527</v>
      </c>
      <c r="M132" s="6">
        <v>12.8</v>
      </c>
      <c r="N132" s="6">
        <v>21</v>
      </c>
      <c r="O132" s="6">
        <v>13897.3</v>
      </c>
      <c r="P132" s="6">
        <v>6453.5</v>
      </c>
      <c r="Q132" s="6">
        <v>174223.8</v>
      </c>
      <c r="R132" s="6">
        <v>139979.5</v>
      </c>
      <c r="S132" s="6">
        <v>88984</v>
      </c>
      <c r="T132" s="6">
        <v>75373.600000000006</v>
      </c>
      <c r="U132" s="6">
        <v>96262.1</v>
      </c>
      <c r="V132" s="6">
        <v>65275.5</v>
      </c>
      <c r="W132" s="6">
        <v>10622</v>
      </c>
      <c r="X132" s="6">
        <v>7847.4</v>
      </c>
      <c r="Y132" s="6">
        <v>5762.2</v>
      </c>
      <c r="Z132" s="6">
        <v>3018.6</v>
      </c>
      <c r="AA132" s="6">
        <v>1448591.7</v>
      </c>
      <c r="AB132" s="6">
        <v>143122.70000000001</v>
      </c>
      <c r="AC132" s="6">
        <v>324.10000000000002</v>
      </c>
      <c r="AD132" s="6">
        <v>31196</v>
      </c>
      <c r="AE132" s="6">
        <v>247428.5</v>
      </c>
      <c r="AF132" s="6">
        <v>133596.70000000001</v>
      </c>
      <c r="AG132" s="6">
        <v>1461949.3</v>
      </c>
      <c r="AH132" s="6">
        <v>143380.4</v>
      </c>
      <c r="AI132" s="6">
        <v>1058.2</v>
      </c>
      <c r="AJ132" s="6">
        <v>11440</v>
      </c>
      <c r="AK132" s="6">
        <v>14391.3</v>
      </c>
      <c r="AL132" s="6">
        <v>10851.7</v>
      </c>
      <c r="AM132" s="6">
        <v>54382.2</v>
      </c>
      <c r="AN132" s="6">
        <v>42468</v>
      </c>
      <c r="AO132" s="6">
        <v>18184.5</v>
      </c>
      <c r="AP132" s="6">
        <v>14771.4</v>
      </c>
      <c r="AQ132" s="6">
        <v>26827.5</v>
      </c>
      <c r="AR132" s="6">
        <v>10621.4</v>
      </c>
      <c r="AS132" s="6">
        <v>8.8000000000000007</v>
      </c>
      <c r="AT132" s="6">
        <v>13.7</v>
      </c>
      <c r="AU132" s="7"/>
      <c r="AV132" s="7"/>
      <c r="AW132" s="6">
        <v>79244.800000000003</v>
      </c>
      <c r="AX132" s="6">
        <v>37624</v>
      </c>
      <c r="AY132" s="6">
        <v>74657.100000000006</v>
      </c>
      <c r="AZ132" s="6">
        <v>33513.699999999997</v>
      </c>
      <c r="BA132" s="6">
        <v>12316.2</v>
      </c>
      <c r="BB132" s="6">
        <v>2.25</v>
      </c>
      <c r="BC132" s="6">
        <v>1.22</v>
      </c>
      <c r="BD132" s="6">
        <v>0.36</v>
      </c>
      <c r="BE132" s="6">
        <v>0.06</v>
      </c>
      <c r="BF132" s="6">
        <v>63.649000000000001</v>
      </c>
      <c r="BG132" s="6">
        <v>43.734000000000002</v>
      </c>
      <c r="BH132" s="6">
        <v>430</v>
      </c>
      <c r="BI132" s="6">
        <v>669.6</v>
      </c>
      <c r="BJ132" s="6">
        <v>0.7</v>
      </c>
      <c r="BK132" s="6">
        <v>618</v>
      </c>
      <c r="BL132" s="6">
        <v>20</v>
      </c>
      <c r="BM132" s="6">
        <v>120</v>
      </c>
      <c r="BN132" s="6">
        <v>4</v>
      </c>
      <c r="BO132" s="6">
        <v>2.5999999999999999E-2</v>
      </c>
      <c r="BP132" s="6">
        <v>16.399999999999999</v>
      </c>
    </row>
    <row r="133" spans="1:68">
      <c r="A133" s="5">
        <v>42127</v>
      </c>
      <c r="B133" s="6">
        <v>157.30000000000001</v>
      </c>
      <c r="C133" s="6">
        <v>79.149000000000001</v>
      </c>
      <c r="D133" s="6">
        <v>5342.3</v>
      </c>
      <c r="E133" s="6"/>
      <c r="F133" s="6"/>
      <c r="G133" s="6"/>
      <c r="H133" s="6">
        <v>6.5</v>
      </c>
      <c r="I133" s="6">
        <v>3.9</v>
      </c>
      <c r="J133" s="6">
        <v>282939.7</v>
      </c>
      <c r="K133" s="6">
        <v>122672.3</v>
      </c>
      <c r="L133" s="6">
        <v>38551</v>
      </c>
      <c r="M133" s="6">
        <v>12.8</v>
      </c>
      <c r="N133" s="6">
        <v>21</v>
      </c>
      <c r="O133" s="6">
        <v>13897.3</v>
      </c>
      <c r="P133" s="6">
        <v>6453.5</v>
      </c>
      <c r="Q133" s="6">
        <v>174255.2</v>
      </c>
      <c r="R133" s="6">
        <v>140005.6</v>
      </c>
      <c r="S133" s="6">
        <v>89004.3</v>
      </c>
      <c r="T133" s="6">
        <v>75388.5</v>
      </c>
      <c r="U133" s="6">
        <v>96283.9</v>
      </c>
      <c r="V133" s="6">
        <v>65290.5</v>
      </c>
      <c r="W133" s="6">
        <v>10622</v>
      </c>
      <c r="X133" s="6">
        <v>7847.4</v>
      </c>
      <c r="Y133" s="6">
        <v>6058.6</v>
      </c>
      <c r="Z133" s="6">
        <v>3169.4</v>
      </c>
      <c r="AA133" s="6">
        <v>1448889.2</v>
      </c>
      <c r="AB133" s="6">
        <v>143146.70000000001</v>
      </c>
      <c r="AC133" s="6">
        <v>324.10000000000002</v>
      </c>
      <c r="AD133" s="6">
        <v>31196</v>
      </c>
      <c r="AE133" s="6">
        <v>247624.8</v>
      </c>
      <c r="AF133" s="6">
        <v>133705.5</v>
      </c>
      <c r="AG133" s="6">
        <v>1467147.7</v>
      </c>
      <c r="AH133" s="6">
        <v>143404.4</v>
      </c>
      <c r="AI133" s="6">
        <v>1058.2</v>
      </c>
      <c r="AJ133" s="6">
        <v>11440</v>
      </c>
      <c r="AK133" s="6">
        <v>14397.4</v>
      </c>
      <c r="AL133" s="6">
        <v>10856.4</v>
      </c>
      <c r="AM133" s="6">
        <v>54391.3</v>
      </c>
      <c r="AN133" s="6">
        <v>42474.6</v>
      </c>
      <c r="AO133" s="6">
        <v>18202.400000000001</v>
      </c>
      <c r="AP133" s="6">
        <v>14786.2</v>
      </c>
      <c r="AQ133" s="6">
        <v>26857.599999999999</v>
      </c>
      <c r="AR133" s="6">
        <v>10633.1</v>
      </c>
      <c r="AS133" s="6">
        <v>8.8000000000000007</v>
      </c>
      <c r="AT133" s="6">
        <v>13.7</v>
      </c>
      <c r="AU133" s="7"/>
      <c r="AV133" s="7"/>
      <c r="AW133" s="6">
        <v>79363.3</v>
      </c>
      <c r="AX133" s="6">
        <v>37681.4</v>
      </c>
      <c r="AY133" s="6">
        <v>74769.399999999994</v>
      </c>
      <c r="AZ133" s="6">
        <v>33563.9</v>
      </c>
      <c r="BA133" s="6">
        <v>12337.2</v>
      </c>
      <c r="BB133" s="6">
        <v>2.25</v>
      </c>
      <c r="BC133" s="6">
        <v>1.22</v>
      </c>
      <c r="BD133" s="6">
        <v>0.36</v>
      </c>
      <c r="BE133" s="6">
        <v>0.06</v>
      </c>
      <c r="BF133" s="6">
        <v>63.649000000000001</v>
      </c>
      <c r="BG133" s="6">
        <v>43.734000000000002</v>
      </c>
      <c r="BH133" s="6">
        <v>430</v>
      </c>
      <c r="BI133" s="6">
        <v>669.6</v>
      </c>
      <c r="BJ133" s="6">
        <v>0.7</v>
      </c>
      <c r="BK133" s="6">
        <v>739.2</v>
      </c>
      <c r="BL133" s="6">
        <v>24</v>
      </c>
      <c r="BM133" s="6">
        <v>0</v>
      </c>
      <c r="BN133" s="6">
        <v>0</v>
      </c>
      <c r="BO133" s="6">
        <v>2.5999999999999999E-2</v>
      </c>
      <c r="BP133" s="6">
        <v>0</v>
      </c>
    </row>
    <row r="134" spans="1:68">
      <c r="A134" s="5">
        <v>42128</v>
      </c>
      <c r="B134" s="6">
        <v>157.30000000000001</v>
      </c>
      <c r="C134" s="6">
        <v>79.149000000000001</v>
      </c>
      <c r="D134" s="6">
        <v>5342.3</v>
      </c>
      <c r="E134" s="6"/>
      <c r="F134" s="6"/>
      <c r="G134" s="6"/>
      <c r="H134" s="6">
        <v>6.5</v>
      </c>
      <c r="I134" s="6">
        <v>3.9</v>
      </c>
      <c r="J134" s="6">
        <v>283175.3</v>
      </c>
      <c r="K134" s="6">
        <v>122775.7</v>
      </c>
      <c r="L134" s="6">
        <v>38575</v>
      </c>
      <c r="M134" s="6">
        <v>12.8</v>
      </c>
      <c r="N134" s="6">
        <v>21</v>
      </c>
      <c r="O134" s="6">
        <v>13897.3</v>
      </c>
      <c r="P134" s="6">
        <v>6453.5</v>
      </c>
      <c r="Q134" s="6">
        <v>174285.5</v>
      </c>
      <c r="R134" s="6">
        <v>140029.79999999999</v>
      </c>
      <c r="S134" s="6">
        <v>89023.5</v>
      </c>
      <c r="T134" s="6">
        <v>75403.199999999997</v>
      </c>
      <c r="U134" s="6">
        <v>96306.3</v>
      </c>
      <c r="V134" s="6">
        <v>65305.599999999999</v>
      </c>
      <c r="W134" s="6">
        <v>10622</v>
      </c>
      <c r="X134" s="6">
        <v>7847.4</v>
      </c>
      <c r="Y134" s="6">
        <v>6360.2</v>
      </c>
      <c r="Z134" s="6">
        <v>3323.2</v>
      </c>
      <c r="AA134" s="6">
        <v>1449191.8</v>
      </c>
      <c r="AB134" s="6">
        <v>143170.70000000001</v>
      </c>
      <c r="AC134" s="6">
        <v>324.10000000000002</v>
      </c>
      <c r="AD134" s="6">
        <v>31196</v>
      </c>
      <c r="AE134" s="6">
        <v>247821.3</v>
      </c>
      <c r="AF134" s="6">
        <v>133814.29999999999</v>
      </c>
      <c r="AG134" s="6">
        <v>1462346.6</v>
      </c>
      <c r="AH134" s="6">
        <v>143428.4</v>
      </c>
      <c r="AI134" s="6">
        <v>1058.2</v>
      </c>
      <c r="AJ134" s="6">
        <v>11440</v>
      </c>
      <c r="AK134" s="6">
        <v>14403.7</v>
      </c>
      <c r="AL134" s="6">
        <v>10861.3</v>
      </c>
      <c r="AM134" s="6">
        <v>54401.3</v>
      </c>
      <c r="AN134" s="6">
        <v>42481.8</v>
      </c>
      <c r="AO134" s="6">
        <v>18221.3</v>
      </c>
      <c r="AP134" s="6">
        <v>14801.9</v>
      </c>
      <c r="AQ134" s="6">
        <v>26878.3</v>
      </c>
      <c r="AR134" s="6">
        <v>10641.4</v>
      </c>
      <c r="AS134" s="6">
        <v>8.8000000000000007</v>
      </c>
      <c r="AT134" s="6">
        <v>13.7</v>
      </c>
      <c r="AU134" s="7"/>
      <c r="AV134" s="7"/>
      <c r="AW134" s="6">
        <v>79492.800000000003</v>
      </c>
      <c r="AX134" s="6">
        <v>37744</v>
      </c>
      <c r="AY134" s="6">
        <v>74892.7</v>
      </c>
      <c r="AZ134" s="6">
        <v>33619.199999999997</v>
      </c>
      <c r="BA134" s="6">
        <v>12360.2</v>
      </c>
      <c r="BB134" s="6">
        <v>2.25</v>
      </c>
      <c r="BC134" s="6">
        <v>1.22</v>
      </c>
      <c r="BD134" s="6">
        <v>0.36</v>
      </c>
      <c r="BE134" s="6">
        <v>0.06</v>
      </c>
      <c r="BF134" s="6">
        <v>63.649000000000001</v>
      </c>
      <c r="BG134" s="6">
        <v>43.734000000000002</v>
      </c>
      <c r="BH134" s="6">
        <v>430</v>
      </c>
      <c r="BI134" s="6">
        <v>669.6</v>
      </c>
      <c r="BJ134" s="6">
        <v>0.7</v>
      </c>
      <c r="BK134" s="6">
        <v>735.4</v>
      </c>
      <c r="BL134" s="6">
        <v>24</v>
      </c>
      <c r="BM134" s="6">
        <v>0</v>
      </c>
      <c r="BN134" s="6">
        <v>0</v>
      </c>
      <c r="BO134" s="6">
        <v>2.5999999999999999E-2</v>
      </c>
      <c r="BP134" s="6">
        <v>0</v>
      </c>
    </row>
    <row r="135" spans="1:68">
      <c r="A135" s="5">
        <v>42129</v>
      </c>
      <c r="B135" s="6">
        <v>157.30000000000001</v>
      </c>
      <c r="C135" s="6">
        <v>79.149000000000001</v>
      </c>
      <c r="D135" s="6">
        <v>5342.3</v>
      </c>
      <c r="E135" s="6"/>
      <c r="F135" s="6"/>
      <c r="G135" s="6"/>
      <c r="H135" s="6">
        <v>6.5</v>
      </c>
      <c r="I135" s="6">
        <v>3.9</v>
      </c>
      <c r="J135" s="6">
        <v>283407.40000000002</v>
      </c>
      <c r="K135" s="6">
        <v>122878.3</v>
      </c>
      <c r="L135" s="6">
        <v>38599</v>
      </c>
      <c r="M135" s="6">
        <v>12.8</v>
      </c>
      <c r="N135" s="6">
        <v>21</v>
      </c>
      <c r="O135" s="6">
        <v>13897.3</v>
      </c>
      <c r="P135" s="6">
        <v>6453.5</v>
      </c>
      <c r="Q135" s="6">
        <v>174313.9</v>
      </c>
      <c r="R135" s="6">
        <v>140053</v>
      </c>
      <c r="S135" s="6">
        <v>89042.8</v>
      </c>
      <c r="T135" s="6">
        <v>75417.8</v>
      </c>
      <c r="U135" s="6">
        <v>96319.1</v>
      </c>
      <c r="V135" s="6">
        <v>65314.7</v>
      </c>
      <c r="W135" s="6">
        <v>10622</v>
      </c>
      <c r="X135" s="6">
        <v>7847.4</v>
      </c>
      <c r="Y135" s="6">
        <v>6666.4</v>
      </c>
      <c r="Z135" s="6">
        <v>3491.9</v>
      </c>
      <c r="AA135" s="6">
        <v>1449501.9</v>
      </c>
      <c r="AB135" s="6">
        <v>143194.70000000001</v>
      </c>
      <c r="AC135" s="6">
        <v>324.10000000000002</v>
      </c>
      <c r="AD135" s="6">
        <v>31196</v>
      </c>
      <c r="AE135" s="6">
        <v>248017.6</v>
      </c>
      <c r="AF135" s="6">
        <v>133911.1</v>
      </c>
      <c r="AG135" s="6">
        <v>1462547.2</v>
      </c>
      <c r="AH135" s="6">
        <v>143452.4</v>
      </c>
      <c r="AI135" s="6">
        <v>1058.2</v>
      </c>
      <c r="AJ135" s="6">
        <v>11440</v>
      </c>
      <c r="AK135" s="6">
        <v>14420</v>
      </c>
      <c r="AL135" s="6">
        <v>10872.3</v>
      </c>
      <c r="AM135" s="6">
        <v>54411.199999999997</v>
      </c>
      <c r="AN135" s="6">
        <v>42488.9</v>
      </c>
      <c r="AO135" s="6">
        <v>18244.8</v>
      </c>
      <c r="AP135" s="6">
        <v>14821.1</v>
      </c>
      <c r="AQ135" s="6">
        <v>26900.1</v>
      </c>
      <c r="AR135" s="6">
        <v>10650.3</v>
      </c>
      <c r="AS135" s="6">
        <v>8.8000000000000007</v>
      </c>
      <c r="AT135" s="6">
        <v>13.7</v>
      </c>
      <c r="AU135" s="7"/>
      <c r="AV135" s="7"/>
      <c r="AW135" s="6">
        <v>79625.899999999994</v>
      </c>
      <c r="AX135" s="6">
        <v>37808.400000000001</v>
      </c>
      <c r="AY135" s="6">
        <v>75019.199999999997</v>
      </c>
      <c r="AZ135" s="6">
        <v>33675.9</v>
      </c>
      <c r="BA135" s="6">
        <v>12384.2</v>
      </c>
      <c r="BB135" s="6">
        <v>2.25</v>
      </c>
      <c r="BC135" s="6">
        <v>1.22</v>
      </c>
      <c r="BD135" s="6">
        <v>0.36</v>
      </c>
      <c r="BE135" s="6">
        <v>0.06</v>
      </c>
      <c r="BF135" s="6">
        <v>63.649000000000001</v>
      </c>
      <c r="BG135" s="6">
        <v>43.734000000000002</v>
      </c>
      <c r="BH135" s="6">
        <v>430</v>
      </c>
      <c r="BI135" s="6">
        <v>669.6</v>
      </c>
      <c r="BJ135" s="6">
        <v>0.7</v>
      </c>
      <c r="BK135" s="6">
        <v>739.7</v>
      </c>
      <c r="BL135" s="6">
        <v>24</v>
      </c>
      <c r="BM135" s="6">
        <v>0</v>
      </c>
      <c r="BN135" s="6">
        <v>0</v>
      </c>
      <c r="BO135" s="6">
        <v>2.5999999999999999E-2</v>
      </c>
      <c r="BP135" s="6">
        <v>0</v>
      </c>
    </row>
    <row r="136" spans="1:68">
      <c r="A136" s="5">
        <v>42130</v>
      </c>
      <c r="B136" s="6">
        <v>157.6</v>
      </c>
      <c r="C136" s="6">
        <v>79.3</v>
      </c>
      <c r="D136" s="6">
        <v>5342.9</v>
      </c>
      <c r="E136" s="6"/>
      <c r="F136" s="6"/>
      <c r="G136" s="6"/>
      <c r="H136" s="6">
        <v>6.5</v>
      </c>
      <c r="I136" s="6">
        <v>3.9</v>
      </c>
      <c r="J136" s="6">
        <v>283644.5</v>
      </c>
      <c r="K136" s="6">
        <v>122982.6</v>
      </c>
      <c r="L136" s="6">
        <v>38623</v>
      </c>
      <c r="M136" s="6">
        <v>12.8</v>
      </c>
      <c r="N136" s="6">
        <v>21</v>
      </c>
      <c r="O136" s="6">
        <v>13897.3</v>
      </c>
      <c r="P136" s="6">
        <v>6453.5</v>
      </c>
      <c r="Q136" s="6">
        <v>174345.2</v>
      </c>
      <c r="R136" s="6">
        <v>140078.6</v>
      </c>
      <c r="S136" s="6">
        <v>89063.5</v>
      </c>
      <c r="T136" s="6">
        <v>75433.2</v>
      </c>
      <c r="U136" s="6">
        <v>96329.4</v>
      </c>
      <c r="V136" s="6">
        <v>65322.5</v>
      </c>
      <c r="W136" s="6">
        <v>10622</v>
      </c>
      <c r="X136" s="6">
        <v>7847.4</v>
      </c>
      <c r="Y136" s="6">
        <v>6982.8</v>
      </c>
      <c r="Z136" s="6">
        <v>3661.2</v>
      </c>
      <c r="AA136" s="6">
        <v>1449817.1</v>
      </c>
      <c r="AB136" s="6">
        <v>143218.70000000001</v>
      </c>
      <c r="AC136" s="6">
        <v>324.10000000000002</v>
      </c>
      <c r="AD136" s="6">
        <v>31196</v>
      </c>
      <c r="AE136" s="6">
        <v>248215.8</v>
      </c>
      <c r="AF136" s="6">
        <v>134012.6</v>
      </c>
      <c r="AG136" s="6">
        <v>1462746.7</v>
      </c>
      <c r="AH136" s="6">
        <v>143476.4</v>
      </c>
      <c r="AI136" s="6">
        <v>1058.2</v>
      </c>
      <c r="AJ136" s="6">
        <v>11440</v>
      </c>
      <c r="AK136" s="6">
        <v>14438.1</v>
      </c>
      <c r="AL136" s="6">
        <v>10884.4</v>
      </c>
      <c r="AM136" s="6">
        <v>54421.9</v>
      </c>
      <c r="AN136" s="6">
        <v>42496.6</v>
      </c>
      <c r="AO136" s="6">
        <v>18262.8</v>
      </c>
      <c r="AP136" s="6">
        <v>14836.3</v>
      </c>
      <c r="AQ136" s="6">
        <v>26927.8</v>
      </c>
      <c r="AR136" s="6">
        <v>10661.1</v>
      </c>
      <c r="AS136" s="6">
        <v>8.8000000000000007</v>
      </c>
      <c r="AT136" s="6">
        <v>13.7</v>
      </c>
      <c r="AU136" s="7"/>
      <c r="AV136" s="7"/>
      <c r="AW136" s="6">
        <v>79762.2</v>
      </c>
      <c r="AX136" s="6">
        <v>37873.699999999997</v>
      </c>
      <c r="AY136" s="6">
        <v>75149</v>
      </c>
      <c r="AZ136" s="6">
        <v>33733.9</v>
      </c>
      <c r="BA136" s="6">
        <v>12408.2</v>
      </c>
      <c r="BB136" s="6">
        <v>2.25</v>
      </c>
      <c r="BC136" s="6">
        <v>1.22</v>
      </c>
      <c r="BD136" s="6">
        <v>0.36</v>
      </c>
      <c r="BE136" s="6">
        <v>0.06</v>
      </c>
      <c r="BF136" s="6">
        <v>63.649000000000001</v>
      </c>
      <c r="BG136" s="6">
        <v>43.734000000000002</v>
      </c>
      <c r="BH136" s="6">
        <v>430</v>
      </c>
      <c r="BI136" s="6">
        <v>669.6</v>
      </c>
      <c r="BJ136" s="6">
        <v>0.7</v>
      </c>
      <c r="BK136" s="6">
        <v>742.3</v>
      </c>
      <c r="BL136" s="6">
        <v>24</v>
      </c>
      <c r="BM136" s="6">
        <v>0</v>
      </c>
      <c r="BN136" s="6">
        <v>0</v>
      </c>
      <c r="BO136" s="6">
        <v>2.5999999999999999E-2</v>
      </c>
      <c r="BP136" s="6">
        <v>0</v>
      </c>
    </row>
    <row r="137" spans="1:68">
      <c r="A137" s="5">
        <v>42131</v>
      </c>
      <c r="B137" s="6">
        <v>157.6</v>
      </c>
      <c r="C137" s="6">
        <v>79.3</v>
      </c>
      <c r="D137" s="6">
        <v>5342.9</v>
      </c>
      <c r="E137" s="6"/>
      <c r="F137" s="6"/>
      <c r="G137" s="6"/>
      <c r="H137" s="6">
        <v>6.5</v>
      </c>
      <c r="I137" s="6">
        <v>3.9</v>
      </c>
      <c r="J137" s="6">
        <v>283873.90000000002</v>
      </c>
      <c r="K137" s="6">
        <v>123083.8</v>
      </c>
      <c r="L137" s="6">
        <v>38647</v>
      </c>
      <c r="M137" s="6">
        <v>12.8</v>
      </c>
      <c r="N137" s="6">
        <v>21</v>
      </c>
      <c r="O137" s="6">
        <v>13897.3</v>
      </c>
      <c r="P137" s="6">
        <v>6453.5</v>
      </c>
      <c r="Q137" s="6">
        <v>174376</v>
      </c>
      <c r="R137" s="6">
        <v>140103.79999999999</v>
      </c>
      <c r="S137" s="6">
        <v>89083.1</v>
      </c>
      <c r="T137" s="6">
        <v>75448.2</v>
      </c>
      <c r="U137" s="6">
        <v>96339.9</v>
      </c>
      <c r="V137" s="6">
        <v>65330.3</v>
      </c>
      <c r="W137" s="6">
        <v>10621.9</v>
      </c>
      <c r="X137" s="6">
        <v>7847.4</v>
      </c>
      <c r="Y137" s="6">
        <v>7284.3</v>
      </c>
      <c r="Z137" s="6">
        <v>3815.4</v>
      </c>
      <c r="AA137" s="6">
        <v>1450121.4</v>
      </c>
      <c r="AB137" s="6">
        <v>143242.70000000001</v>
      </c>
      <c r="AC137" s="6">
        <v>324.10000000000002</v>
      </c>
      <c r="AD137" s="6">
        <v>31196</v>
      </c>
      <c r="AE137" s="6">
        <v>248411.1</v>
      </c>
      <c r="AF137" s="6">
        <v>134122.4</v>
      </c>
      <c r="AG137" s="6">
        <v>1462945.8</v>
      </c>
      <c r="AH137" s="6">
        <v>143500.4</v>
      </c>
      <c r="AI137" s="6">
        <v>1058.2</v>
      </c>
      <c r="AJ137" s="6">
        <v>11440</v>
      </c>
      <c r="AK137" s="6">
        <v>14457</v>
      </c>
      <c r="AL137" s="6">
        <v>10897</v>
      </c>
      <c r="AM137" s="6">
        <v>54432.4</v>
      </c>
      <c r="AN137" s="6">
        <v>42504.2</v>
      </c>
      <c r="AO137" s="6">
        <v>18281.900000000001</v>
      </c>
      <c r="AP137" s="6">
        <v>14851.9</v>
      </c>
      <c r="AQ137" s="6">
        <v>26949</v>
      </c>
      <c r="AR137" s="6">
        <v>10669.8</v>
      </c>
      <c r="AS137" s="6">
        <v>8.8000000000000007</v>
      </c>
      <c r="AT137" s="6">
        <v>13.7</v>
      </c>
      <c r="AU137" s="7"/>
      <c r="AV137" s="7"/>
      <c r="AW137" s="6">
        <v>79895.3</v>
      </c>
      <c r="AX137" s="6">
        <v>37937.699999999997</v>
      </c>
      <c r="AY137" s="6">
        <v>75275.7</v>
      </c>
      <c r="AZ137" s="6">
        <v>33790.6</v>
      </c>
      <c r="BA137" s="6">
        <v>12432.2</v>
      </c>
      <c r="BB137" s="6">
        <v>2.25</v>
      </c>
      <c r="BC137" s="6">
        <v>1.22</v>
      </c>
      <c r="BD137" s="6">
        <v>0.36</v>
      </c>
      <c r="BE137" s="6">
        <v>0.06</v>
      </c>
      <c r="BF137" s="6">
        <v>63.649000000000001</v>
      </c>
      <c r="BG137" s="6">
        <v>43.734000000000002</v>
      </c>
      <c r="BH137" s="6">
        <v>430</v>
      </c>
      <c r="BI137" s="6">
        <v>669.6</v>
      </c>
      <c r="BJ137" s="6">
        <v>0.7</v>
      </c>
      <c r="BK137" s="6">
        <v>748.8</v>
      </c>
      <c r="BL137" s="6">
        <v>24</v>
      </c>
      <c r="BM137" s="6">
        <v>0</v>
      </c>
      <c r="BN137" s="6">
        <v>0</v>
      </c>
      <c r="BO137" s="6">
        <v>2.5999999999999999E-2</v>
      </c>
      <c r="BP137" s="6">
        <v>0</v>
      </c>
    </row>
    <row r="138" spans="1:68">
      <c r="A138" s="5">
        <v>42132</v>
      </c>
      <c r="B138" s="6">
        <v>159.19999999999999</v>
      </c>
      <c r="C138" s="71">
        <v>80.099999999999994</v>
      </c>
      <c r="D138" s="6">
        <v>5344.6</v>
      </c>
      <c r="E138" s="6"/>
      <c r="F138" s="6"/>
      <c r="G138" s="6"/>
      <c r="H138" s="6">
        <v>6.5</v>
      </c>
      <c r="I138" s="6">
        <v>3.9</v>
      </c>
      <c r="J138" s="6">
        <v>284100.7</v>
      </c>
      <c r="K138" s="6">
        <v>123184</v>
      </c>
      <c r="L138" s="6">
        <v>38671</v>
      </c>
      <c r="M138" s="6">
        <v>12.8</v>
      </c>
      <c r="N138" s="6">
        <v>21</v>
      </c>
      <c r="O138" s="6">
        <v>13897.3</v>
      </c>
      <c r="P138" s="6">
        <v>6453.5</v>
      </c>
      <c r="Q138" s="6">
        <v>174407.9</v>
      </c>
      <c r="R138" s="6">
        <v>140129.5</v>
      </c>
      <c r="S138" s="6">
        <v>89100.800000000003</v>
      </c>
      <c r="T138" s="6">
        <v>75461.399999999994</v>
      </c>
      <c r="U138" s="6">
        <v>96349.3</v>
      </c>
      <c r="V138" s="6">
        <v>65337</v>
      </c>
      <c r="W138" s="6">
        <v>10621.9</v>
      </c>
      <c r="X138" s="6">
        <v>7847.4</v>
      </c>
      <c r="Y138" s="6">
        <v>7581.5</v>
      </c>
      <c r="Z138" s="6">
        <v>3968</v>
      </c>
      <c r="AA138" s="6">
        <v>1450421.8</v>
      </c>
      <c r="AB138" s="6">
        <v>143266.70000000001</v>
      </c>
      <c r="AC138" s="6">
        <v>324.60000000000002</v>
      </c>
      <c r="AD138" s="6">
        <v>31814</v>
      </c>
      <c r="AE138" s="6">
        <v>248606.6</v>
      </c>
      <c r="AF138" s="6">
        <v>134229.70000000001</v>
      </c>
      <c r="AG138" s="6">
        <v>1463144.6</v>
      </c>
      <c r="AH138" s="6">
        <v>143524.4</v>
      </c>
      <c r="AI138" s="6">
        <v>1058.8</v>
      </c>
      <c r="AJ138" s="6">
        <v>12028</v>
      </c>
      <c r="AK138" s="6">
        <v>14476.1</v>
      </c>
      <c r="AL138" s="6">
        <v>10909.8</v>
      </c>
      <c r="AM138" s="6">
        <v>54441.4</v>
      </c>
      <c r="AN138" s="6">
        <v>42510.6</v>
      </c>
      <c r="AO138" s="6">
        <v>18299.599999999999</v>
      </c>
      <c r="AP138" s="6">
        <v>14866.6</v>
      </c>
      <c r="AQ138" s="6">
        <v>26974.2</v>
      </c>
      <c r="AR138" s="6">
        <v>10680.3</v>
      </c>
      <c r="AS138" s="6">
        <v>8.8000000000000007</v>
      </c>
      <c r="AT138" s="6">
        <v>13.7</v>
      </c>
      <c r="AU138" s="7"/>
      <c r="AV138" s="7"/>
      <c r="AW138" s="6">
        <v>80028.7</v>
      </c>
      <c r="AX138" s="6">
        <v>38001.699999999997</v>
      </c>
      <c r="AY138" s="6">
        <v>75402.899999999994</v>
      </c>
      <c r="AZ138" s="6">
        <v>33847.5</v>
      </c>
      <c r="BA138" s="6">
        <v>12456.2</v>
      </c>
      <c r="BB138" s="6">
        <v>2.25</v>
      </c>
      <c r="BC138" s="6">
        <v>1.22</v>
      </c>
      <c r="BD138" s="6">
        <v>0.36</v>
      </c>
      <c r="BE138" s="6">
        <v>0.06</v>
      </c>
      <c r="BF138" s="6">
        <v>63.649000000000001</v>
      </c>
      <c r="BG138" s="6">
        <v>43.734000000000002</v>
      </c>
      <c r="BH138" s="6">
        <v>430</v>
      </c>
      <c r="BI138" s="6">
        <v>670.6</v>
      </c>
      <c r="BJ138" s="6">
        <v>0.7</v>
      </c>
      <c r="BK138" s="6">
        <v>751.2</v>
      </c>
      <c r="BL138" s="6">
        <v>24</v>
      </c>
      <c r="BM138" s="6">
        <v>0</v>
      </c>
      <c r="BN138" s="6">
        <v>0</v>
      </c>
      <c r="BO138" s="6">
        <v>0</v>
      </c>
      <c r="BP138" s="6">
        <v>0</v>
      </c>
    </row>
    <row r="139" spans="1:68">
      <c r="A139" s="5">
        <v>42133</v>
      </c>
      <c r="B139" s="6">
        <v>159.19999999999999</v>
      </c>
      <c r="C139" s="71">
        <v>80.099999999999994</v>
      </c>
      <c r="D139" s="6">
        <v>5344.6</v>
      </c>
      <c r="E139" s="6"/>
      <c r="F139" s="6"/>
      <c r="G139" s="6"/>
      <c r="H139" s="6">
        <v>6.5</v>
      </c>
      <c r="I139" s="6">
        <v>3.9</v>
      </c>
      <c r="J139" s="6">
        <v>284334</v>
      </c>
      <c r="K139" s="6">
        <v>123286.2</v>
      </c>
      <c r="L139" s="6">
        <v>38695</v>
      </c>
      <c r="M139" s="6">
        <v>12.8</v>
      </c>
      <c r="N139" s="6">
        <v>21</v>
      </c>
      <c r="O139" s="6">
        <v>13897.3</v>
      </c>
      <c r="P139" s="6">
        <v>6453.5</v>
      </c>
      <c r="Q139" s="6">
        <v>174440</v>
      </c>
      <c r="R139" s="6">
        <v>140155.29999999999</v>
      </c>
      <c r="S139" s="6">
        <v>89121.4</v>
      </c>
      <c r="T139" s="6">
        <v>75476.5</v>
      </c>
      <c r="U139" s="6">
        <v>96358.399999999994</v>
      </c>
      <c r="V139" s="6">
        <v>65344</v>
      </c>
      <c r="W139" s="6">
        <v>10622</v>
      </c>
      <c r="X139" s="6">
        <v>7847.5</v>
      </c>
      <c r="Y139" s="6">
        <v>7894.3</v>
      </c>
      <c r="Z139" s="6">
        <v>4125.6000000000004</v>
      </c>
      <c r="AA139" s="6">
        <v>1450736.2</v>
      </c>
      <c r="AB139" s="6">
        <v>143290.70000000001</v>
      </c>
      <c r="AC139" s="6">
        <v>324.60000000000002</v>
      </c>
      <c r="AD139" s="6">
        <v>31814</v>
      </c>
      <c r="AE139" s="6">
        <v>248802</v>
      </c>
      <c r="AF139" s="6">
        <v>134338.4</v>
      </c>
      <c r="AG139" s="6">
        <v>1463342.5</v>
      </c>
      <c r="AH139" s="6">
        <v>143548.4</v>
      </c>
      <c r="AI139" s="6">
        <v>1058.8</v>
      </c>
      <c r="AJ139" s="6">
        <v>12028</v>
      </c>
      <c r="AK139" s="6">
        <v>14494.8</v>
      </c>
      <c r="AL139" s="6">
        <v>10922.4</v>
      </c>
      <c r="AM139" s="6">
        <v>54451.199999999997</v>
      </c>
      <c r="AN139" s="6">
        <v>42517.599999999999</v>
      </c>
      <c r="AO139" s="6">
        <v>18317.400000000001</v>
      </c>
      <c r="AP139" s="6">
        <v>14881.4</v>
      </c>
      <c r="AQ139" s="6">
        <v>27003.599999999999</v>
      </c>
      <c r="AR139" s="6">
        <v>10691.7</v>
      </c>
      <c r="AS139" s="6">
        <v>8.8000000000000007</v>
      </c>
      <c r="AT139" s="6">
        <v>13.7</v>
      </c>
      <c r="AU139" s="7"/>
      <c r="AV139" s="7"/>
      <c r="AW139" s="6">
        <v>80161.8</v>
      </c>
      <c r="AX139" s="6">
        <v>38065.5</v>
      </c>
      <c r="AY139" s="6">
        <v>75529.5</v>
      </c>
      <c r="AZ139" s="6">
        <v>33903.9</v>
      </c>
      <c r="BA139" s="6">
        <v>12480.2</v>
      </c>
      <c r="BB139" s="6">
        <v>2.25</v>
      </c>
      <c r="BC139" s="6">
        <v>1.22</v>
      </c>
      <c r="BD139" s="6">
        <v>0.36</v>
      </c>
      <c r="BE139" s="6">
        <v>0.06</v>
      </c>
      <c r="BF139" s="6">
        <v>63.649000000000001</v>
      </c>
      <c r="BG139" s="6">
        <v>43.734000000000002</v>
      </c>
      <c r="BH139" s="6">
        <v>430</v>
      </c>
      <c r="BI139" s="6">
        <v>671.2</v>
      </c>
      <c r="BJ139" s="6">
        <v>0.7</v>
      </c>
      <c r="BK139" s="6">
        <v>751.2</v>
      </c>
      <c r="BL139" s="6">
        <v>24</v>
      </c>
      <c r="BM139" s="6">
        <v>0</v>
      </c>
      <c r="BN139" s="6">
        <v>0</v>
      </c>
      <c r="BO139" s="6">
        <v>0</v>
      </c>
      <c r="BP139" s="6">
        <v>0</v>
      </c>
    </row>
    <row r="140" spans="1:68">
      <c r="A140" s="5">
        <v>42134</v>
      </c>
      <c r="B140" s="6">
        <v>159.19999999999999</v>
      </c>
      <c r="C140" s="71">
        <v>80.099999999999994</v>
      </c>
      <c r="D140" s="6">
        <v>5344.6</v>
      </c>
      <c r="E140" s="6"/>
      <c r="F140" s="6"/>
      <c r="G140" s="6"/>
      <c r="H140" s="6">
        <v>6.5</v>
      </c>
      <c r="I140" s="6">
        <v>3.9</v>
      </c>
      <c r="J140" s="6">
        <v>284571.7</v>
      </c>
      <c r="K140" s="6">
        <v>123390</v>
      </c>
      <c r="L140" s="6">
        <v>38719</v>
      </c>
      <c r="M140" s="6">
        <v>12.8</v>
      </c>
      <c r="N140" s="6">
        <v>21</v>
      </c>
      <c r="O140" s="6">
        <v>13897.3</v>
      </c>
      <c r="P140" s="6">
        <v>6453.5</v>
      </c>
      <c r="Q140" s="6">
        <v>174472</v>
      </c>
      <c r="R140" s="6">
        <v>140181.20000000001</v>
      </c>
      <c r="S140" s="6">
        <v>89140.3</v>
      </c>
      <c r="T140" s="6">
        <v>75491.199999999997</v>
      </c>
      <c r="U140" s="6">
        <v>96368.2</v>
      </c>
      <c r="V140" s="6">
        <v>65351.3</v>
      </c>
      <c r="W140" s="6">
        <v>10622</v>
      </c>
      <c r="X140" s="6">
        <v>7847.5</v>
      </c>
      <c r="Y140" s="6">
        <v>8198</v>
      </c>
      <c r="Z140" s="6">
        <v>4282.5</v>
      </c>
      <c r="AA140" s="6">
        <v>1451041.5</v>
      </c>
      <c r="AB140" s="6">
        <v>143314.70000000001</v>
      </c>
      <c r="AC140" s="6">
        <v>324.60000000000002</v>
      </c>
      <c r="AD140" s="6">
        <v>31814</v>
      </c>
      <c r="AE140" s="6">
        <v>248999</v>
      </c>
      <c r="AF140" s="6">
        <v>134445.70000000001</v>
      </c>
      <c r="AG140" s="6">
        <v>1463542.4</v>
      </c>
      <c r="AH140" s="6">
        <v>143572.4</v>
      </c>
      <c r="AI140" s="6">
        <v>1058.8</v>
      </c>
      <c r="AJ140" s="6">
        <v>12028</v>
      </c>
      <c r="AK140" s="6">
        <v>14513.6</v>
      </c>
      <c r="AL140" s="6">
        <v>10934.9</v>
      </c>
      <c r="AM140" s="6">
        <v>54461.7</v>
      </c>
      <c r="AN140" s="6">
        <v>42525.2</v>
      </c>
      <c r="AO140" s="6">
        <v>18335.2</v>
      </c>
      <c r="AP140" s="6">
        <v>14896.2</v>
      </c>
      <c r="AQ140" s="6">
        <v>27020</v>
      </c>
      <c r="AR140" s="6">
        <v>10698.1</v>
      </c>
      <c r="AS140" s="6">
        <v>8.8000000000000007</v>
      </c>
      <c r="AT140" s="6">
        <v>13.7</v>
      </c>
      <c r="AU140" s="7"/>
      <c r="AV140" s="7"/>
      <c r="AW140" s="6">
        <v>80295.899999999994</v>
      </c>
      <c r="AX140" s="6">
        <v>38129.800000000003</v>
      </c>
      <c r="AY140" s="6">
        <v>75659.100000000006</v>
      </c>
      <c r="AZ140" s="6">
        <v>33961.9</v>
      </c>
      <c r="BA140" s="6">
        <v>12504.2</v>
      </c>
      <c r="BB140" s="6">
        <v>2.25</v>
      </c>
      <c r="BC140" s="6">
        <v>1.22</v>
      </c>
      <c r="BD140" s="6">
        <v>0.36</v>
      </c>
      <c r="BE140" s="6">
        <v>0.06</v>
      </c>
      <c r="BF140" s="6">
        <v>63.649000000000001</v>
      </c>
      <c r="BG140" s="6">
        <v>43.734000000000002</v>
      </c>
      <c r="BH140" s="6">
        <v>430</v>
      </c>
      <c r="BI140" s="6">
        <v>672.9</v>
      </c>
      <c r="BJ140" s="6">
        <v>0.7</v>
      </c>
      <c r="BK140" s="6">
        <v>751.2</v>
      </c>
      <c r="BL140" s="6">
        <v>24</v>
      </c>
      <c r="BM140" s="6">
        <v>0</v>
      </c>
      <c r="BN140" s="6">
        <v>0</v>
      </c>
      <c r="BO140" s="6">
        <v>0</v>
      </c>
      <c r="BP140" s="6">
        <v>0</v>
      </c>
    </row>
    <row r="141" spans="1:68">
      <c r="A141" s="5">
        <v>42135</v>
      </c>
      <c r="B141" s="6">
        <v>159.19999999999999</v>
      </c>
      <c r="C141" s="71">
        <v>80.099999999999994</v>
      </c>
      <c r="D141" s="6">
        <v>5344.6</v>
      </c>
      <c r="E141" s="6"/>
      <c r="F141" s="6"/>
      <c r="G141" s="6"/>
      <c r="H141" s="6">
        <v>6.5</v>
      </c>
      <c r="I141" s="6">
        <v>3.9</v>
      </c>
      <c r="J141" s="6">
        <v>284809.3</v>
      </c>
      <c r="K141" s="6">
        <v>123493.9</v>
      </c>
      <c r="L141" s="6">
        <v>38743</v>
      </c>
      <c r="M141" s="6">
        <v>12.8</v>
      </c>
      <c r="N141" s="6">
        <v>21</v>
      </c>
      <c r="O141" s="6">
        <v>13897.3</v>
      </c>
      <c r="P141" s="6">
        <v>6453.5</v>
      </c>
      <c r="Q141" s="6">
        <v>174503.8</v>
      </c>
      <c r="R141" s="6">
        <v>140206.9</v>
      </c>
      <c r="S141" s="6">
        <v>89161.2</v>
      </c>
      <c r="T141" s="6">
        <v>75506.3</v>
      </c>
      <c r="U141" s="6">
        <v>96378.3</v>
      </c>
      <c r="V141" s="6">
        <v>65358.8</v>
      </c>
      <c r="W141" s="6">
        <v>10622</v>
      </c>
      <c r="X141" s="6">
        <v>7847.5</v>
      </c>
      <c r="Y141" s="6">
        <v>8522.7999999999993</v>
      </c>
      <c r="Z141" s="6">
        <v>4447.2</v>
      </c>
      <c r="AA141" s="6">
        <v>1451368.3</v>
      </c>
      <c r="AB141" s="6">
        <v>143338.70000000001</v>
      </c>
      <c r="AC141" s="6">
        <v>324.60000000000002</v>
      </c>
      <c r="AD141" s="6">
        <v>31814</v>
      </c>
      <c r="AE141" s="6">
        <v>249194.9</v>
      </c>
      <c r="AF141" s="6">
        <v>134553</v>
      </c>
      <c r="AG141" s="6">
        <v>1463741.4</v>
      </c>
      <c r="AH141" s="6">
        <v>143596.4</v>
      </c>
      <c r="AI141" s="6">
        <v>1058.8</v>
      </c>
      <c r="AJ141" s="6">
        <v>12028</v>
      </c>
      <c r="AK141" s="6">
        <v>14532.5</v>
      </c>
      <c r="AL141" s="6">
        <v>10947.4</v>
      </c>
      <c r="AM141" s="6">
        <v>54471.4</v>
      </c>
      <c r="AN141" s="6">
        <v>42532.2</v>
      </c>
      <c r="AO141" s="6">
        <v>18357.2</v>
      </c>
      <c r="AP141" s="6">
        <v>14913</v>
      </c>
      <c r="AQ141" s="6">
        <v>27049.7</v>
      </c>
      <c r="AR141" s="6">
        <v>10709.6</v>
      </c>
      <c r="AS141" s="6">
        <v>8.8000000000000007</v>
      </c>
      <c r="AT141" s="6">
        <v>13.7</v>
      </c>
      <c r="AU141" s="7"/>
      <c r="AV141" s="7"/>
      <c r="AW141" s="6">
        <v>80432</v>
      </c>
      <c r="AX141" s="6">
        <v>38194.400000000001</v>
      </c>
      <c r="AY141" s="6">
        <v>75788</v>
      </c>
      <c r="AZ141" s="6">
        <v>34019.199999999997</v>
      </c>
      <c r="BA141" s="6">
        <v>12528.2</v>
      </c>
      <c r="BB141" s="6">
        <v>2.25</v>
      </c>
      <c r="BC141" s="6">
        <v>1.22</v>
      </c>
      <c r="BD141" s="6">
        <v>0.36</v>
      </c>
      <c r="BE141" s="6">
        <v>0.06</v>
      </c>
      <c r="BF141" s="6">
        <v>63.649000000000001</v>
      </c>
      <c r="BG141" s="6">
        <v>43.734000000000002</v>
      </c>
      <c r="BH141" s="6">
        <v>430</v>
      </c>
      <c r="BI141" s="6">
        <v>674.6</v>
      </c>
      <c r="BJ141" s="6">
        <v>0.7</v>
      </c>
      <c r="BK141" s="6">
        <v>751.2</v>
      </c>
      <c r="BL141" s="6">
        <v>24</v>
      </c>
      <c r="BM141" s="6">
        <v>0</v>
      </c>
      <c r="BN141" s="6">
        <v>0</v>
      </c>
      <c r="BO141" s="6">
        <v>0</v>
      </c>
      <c r="BP141" s="6">
        <v>0</v>
      </c>
    </row>
    <row r="142" spans="1:68">
      <c r="A142" s="5">
        <v>42136</v>
      </c>
      <c r="B142" s="6">
        <v>159.19999999999999</v>
      </c>
      <c r="C142" s="71">
        <v>80.099999999999994</v>
      </c>
      <c r="D142" s="6">
        <v>5344.6</v>
      </c>
      <c r="E142" s="6"/>
      <c r="F142" s="6"/>
      <c r="G142" s="6"/>
      <c r="H142" s="6">
        <v>6.5</v>
      </c>
      <c r="I142" s="6">
        <v>3.9</v>
      </c>
      <c r="J142" s="6">
        <v>285047.3</v>
      </c>
      <c r="K142" s="6">
        <v>123598.1</v>
      </c>
      <c r="L142" s="6">
        <v>38767</v>
      </c>
      <c r="M142" s="6">
        <v>12.8</v>
      </c>
      <c r="N142" s="6">
        <v>21</v>
      </c>
      <c r="O142" s="6">
        <v>13897.3</v>
      </c>
      <c r="P142" s="6">
        <v>6453.5</v>
      </c>
      <c r="Q142" s="6">
        <v>174536</v>
      </c>
      <c r="R142" s="6">
        <v>140233</v>
      </c>
      <c r="S142" s="6">
        <v>89181.1</v>
      </c>
      <c r="T142" s="6">
        <v>75521.5</v>
      </c>
      <c r="U142" s="6">
        <v>96389</v>
      </c>
      <c r="V142" s="6">
        <v>65366.5</v>
      </c>
      <c r="W142" s="6">
        <v>10622</v>
      </c>
      <c r="X142" s="6">
        <v>7847.5</v>
      </c>
      <c r="Y142" s="6">
        <v>8836.2999999999993</v>
      </c>
      <c r="Z142" s="6">
        <v>4609.1000000000004</v>
      </c>
      <c r="AA142" s="6">
        <v>1451683.2</v>
      </c>
      <c r="AB142" s="6">
        <v>143362.70000000001</v>
      </c>
      <c r="AC142" s="6">
        <v>324.60000000000002</v>
      </c>
      <c r="AD142" s="6">
        <v>31814</v>
      </c>
      <c r="AE142" s="6">
        <v>249393</v>
      </c>
      <c r="AF142" s="6">
        <v>134660.6</v>
      </c>
      <c r="AG142" s="6">
        <v>1463942</v>
      </c>
      <c r="AH142" s="6">
        <v>143620.4</v>
      </c>
      <c r="AI142" s="6">
        <v>1058.8</v>
      </c>
      <c r="AJ142" s="6">
        <v>12028</v>
      </c>
      <c r="AK142" s="6">
        <v>14551.7</v>
      </c>
      <c r="AL142" s="6">
        <v>10960.2</v>
      </c>
      <c r="AM142" s="6">
        <v>54482.3</v>
      </c>
      <c r="AN142" s="6">
        <v>42540.1</v>
      </c>
      <c r="AO142" s="6">
        <v>18376</v>
      </c>
      <c r="AP142" s="6">
        <v>14928.2</v>
      </c>
      <c r="AQ142" s="6">
        <v>27073</v>
      </c>
      <c r="AR142" s="6">
        <v>10718.7</v>
      </c>
      <c r="AS142" s="6">
        <v>8.8000000000000007</v>
      </c>
      <c r="AT142" s="6">
        <v>13.7</v>
      </c>
      <c r="AU142" s="7"/>
      <c r="AV142" s="7"/>
      <c r="AW142" s="6">
        <v>80565.7</v>
      </c>
      <c r="AX142" s="6">
        <v>38258.699999999997</v>
      </c>
      <c r="AY142" s="6">
        <v>75916.600000000006</v>
      </c>
      <c r="AZ142" s="6">
        <v>34076.9</v>
      </c>
      <c r="BA142" s="6">
        <v>12552.2</v>
      </c>
      <c r="BB142" s="6">
        <v>2.25</v>
      </c>
      <c r="BC142" s="6">
        <v>1.22</v>
      </c>
      <c r="BD142" s="6">
        <v>0.36</v>
      </c>
      <c r="BE142" s="6">
        <v>0.06</v>
      </c>
      <c r="BF142" s="6">
        <v>63.649000000000001</v>
      </c>
      <c r="BG142" s="6">
        <v>43.734000000000002</v>
      </c>
      <c r="BH142" s="6">
        <v>430</v>
      </c>
      <c r="BI142" s="6">
        <v>676.5</v>
      </c>
      <c r="BJ142" s="6">
        <v>0.7</v>
      </c>
      <c r="BK142" s="6">
        <v>751.2</v>
      </c>
      <c r="BL142" s="6">
        <v>24</v>
      </c>
      <c r="BM142" s="6">
        <v>0</v>
      </c>
      <c r="BN142" s="6">
        <v>0</v>
      </c>
      <c r="BO142" s="6">
        <v>0</v>
      </c>
      <c r="BP142" s="6">
        <v>0</v>
      </c>
    </row>
    <row r="143" spans="1:68">
      <c r="A143" s="5">
        <v>42137</v>
      </c>
      <c r="B143" s="6">
        <v>159.5</v>
      </c>
      <c r="C143" s="6">
        <v>80.33</v>
      </c>
      <c r="D143" s="6">
        <v>5345.4</v>
      </c>
      <c r="E143" s="6"/>
      <c r="F143" s="6"/>
      <c r="G143" s="6"/>
      <c r="H143" s="6">
        <v>6.5</v>
      </c>
      <c r="I143" s="6">
        <v>3.9</v>
      </c>
      <c r="J143" s="6">
        <v>285287</v>
      </c>
      <c r="K143" s="6">
        <v>123702.7</v>
      </c>
      <c r="L143" s="6">
        <v>38791</v>
      </c>
      <c r="M143" s="6">
        <v>12.8</v>
      </c>
      <c r="N143" s="6">
        <v>21</v>
      </c>
      <c r="O143" s="6">
        <v>13897.3</v>
      </c>
      <c r="P143" s="6">
        <v>6453.5</v>
      </c>
      <c r="Q143" s="6">
        <v>174568</v>
      </c>
      <c r="R143" s="6">
        <v>140258.79999999999</v>
      </c>
      <c r="S143" s="6">
        <v>89202.4</v>
      </c>
      <c r="T143" s="6">
        <v>75537</v>
      </c>
      <c r="U143" s="6">
        <v>96399.5</v>
      </c>
      <c r="V143" s="6">
        <v>65374.2</v>
      </c>
      <c r="W143" s="6">
        <v>10622</v>
      </c>
      <c r="X143" s="6">
        <v>7847.5</v>
      </c>
      <c r="Y143" s="6">
        <v>9160</v>
      </c>
      <c r="Z143" s="6">
        <v>4784.3999999999996</v>
      </c>
      <c r="AA143" s="6">
        <v>1452008</v>
      </c>
      <c r="AB143" s="6">
        <v>143386.70000000001</v>
      </c>
      <c r="AC143" s="6">
        <v>324.60000000000002</v>
      </c>
      <c r="AD143" s="6">
        <v>31814</v>
      </c>
      <c r="AE143" s="6">
        <v>249589.6</v>
      </c>
      <c r="AF143" s="6">
        <v>134758.29999999999</v>
      </c>
      <c r="AG143" s="6">
        <v>1464142</v>
      </c>
      <c r="AH143" s="6">
        <v>143644.4</v>
      </c>
      <c r="AI143" s="6">
        <v>1058.8</v>
      </c>
      <c r="AJ143" s="6">
        <v>12028</v>
      </c>
      <c r="AK143" s="6">
        <v>14570.8</v>
      </c>
      <c r="AL143" s="6">
        <v>10972.9</v>
      </c>
      <c r="AM143" s="6">
        <v>54493.7</v>
      </c>
      <c r="AN143" s="6">
        <v>42548.3</v>
      </c>
      <c r="AO143" s="6">
        <v>18394.2</v>
      </c>
      <c r="AP143" s="6">
        <v>14943.2</v>
      </c>
      <c r="AQ143" s="6">
        <v>27102.5</v>
      </c>
      <c r="AR143" s="6">
        <v>10730.8</v>
      </c>
      <c r="AS143" s="6">
        <v>8.8000000000000007</v>
      </c>
      <c r="AT143" s="6">
        <v>13.7</v>
      </c>
      <c r="AU143" s="7"/>
      <c r="AV143" s="7"/>
      <c r="AW143" s="6">
        <v>80700.2</v>
      </c>
      <c r="AX143" s="6">
        <v>38323.4</v>
      </c>
      <c r="AY143" s="6">
        <v>76043.399999999994</v>
      </c>
      <c r="AZ143" s="6">
        <v>34133.5</v>
      </c>
      <c r="BA143" s="6">
        <v>12576.2</v>
      </c>
      <c r="BB143" s="6">
        <v>2.25</v>
      </c>
      <c r="BC143" s="6">
        <v>1.22</v>
      </c>
      <c r="BD143" s="6">
        <v>0.36</v>
      </c>
      <c r="BE143" s="6">
        <v>0.06</v>
      </c>
      <c r="BF143" s="6">
        <v>63.649000000000001</v>
      </c>
      <c r="BG143" s="6">
        <v>43.734000000000002</v>
      </c>
      <c r="BH143" s="6">
        <v>430.3</v>
      </c>
      <c r="BI143" s="6">
        <v>678.3</v>
      </c>
      <c r="BJ143" s="6">
        <v>0.7</v>
      </c>
      <c r="BK143" s="6">
        <v>751.2</v>
      </c>
      <c r="BL143" s="6">
        <v>24</v>
      </c>
      <c r="BM143" s="6">
        <v>0</v>
      </c>
      <c r="BN143" s="6">
        <v>0</v>
      </c>
      <c r="BO143" s="6">
        <v>0</v>
      </c>
      <c r="BP143" s="6">
        <v>0</v>
      </c>
    </row>
    <row r="144" spans="1:68">
      <c r="A144" s="5">
        <v>42138</v>
      </c>
      <c r="B144" s="6">
        <v>159.5</v>
      </c>
      <c r="C144" s="6">
        <v>80.33</v>
      </c>
      <c r="D144" s="6">
        <v>5345.4</v>
      </c>
      <c r="E144" s="6"/>
      <c r="F144" s="6"/>
      <c r="G144" s="6"/>
      <c r="H144" s="6">
        <v>6.5</v>
      </c>
      <c r="I144" s="6">
        <v>3.9</v>
      </c>
      <c r="J144" s="6">
        <v>285527</v>
      </c>
      <c r="K144" s="6">
        <v>123807.5</v>
      </c>
      <c r="L144" s="6">
        <v>38815</v>
      </c>
      <c r="M144" s="6">
        <v>12.8</v>
      </c>
      <c r="N144" s="6">
        <v>21</v>
      </c>
      <c r="O144" s="6">
        <v>13897.3</v>
      </c>
      <c r="P144" s="6">
        <v>6453.5</v>
      </c>
      <c r="Q144" s="6">
        <v>174600</v>
      </c>
      <c r="R144" s="6">
        <v>140284.6</v>
      </c>
      <c r="S144" s="6">
        <v>89220.5</v>
      </c>
      <c r="T144" s="6">
        <v>75550.7</v>
      </c>
      <c r="U144" s="6">
        <v>96409.600000000006</v>
      </c>
      <c r="V144" s="6">
        <v>65381.7</v>
      </c>
      <c r="W144" s="6">
        <v>10622</v>
      </c>
      <c r="X144" s="6">
        <v>7847.5</v>
      </c>
      <c r="Y144" s="6">
        <v>9468.4</v>
      </c>
      <c r="Z144" s="6">
        <v>4937.8</v>
      </c>
      <c r="AA144" s="6">
        <v>1452317.5</v>
      </c>
      <c r="AB144" s="6">
        <v>143410.70000000001</v>
      </c>
      <c r="AC144" s="6">
        <v>324.60000000000002</v>
      </c>
      <c r="AD144" s="6">
        <v>31814</v>
      </c>
      <c r="AE144" s="6">
        <v>249787</v>
      </c>
      <c r="AF144" s="6">
        <v>134870.39999999999</v>
      </c>
      <c r="AG144" s="6">
        <v>1464342</v>
      </c>
      <c r="AH144" s="6">
        <v>143668.4</v>
      </c>
      <c r="AI144" s="6">
        <v>1058.8</v>
      </c>
      <c r="AJ144" s="6">
        <v>12028</v>
      </c>
      <c r="AK144" s="6">
        <v>14589.2</v>
      </c>
      <c r="AL144" s="6">
        <v>10985.3</v>
      </c>
      <c r="AM144" s="6">
        <v>54504.1</v>
      </c>
      <c r="AN144" s="6">
        <v>42555.8</v>
      </c>
      <c r="AO144" s="6">
        <v>18412.099999999999</v>
      </c>
      <c r="AP144" s="6">
        <v>14958.2</v>
      </c>
      <c r="AQ144" s="6">
        <v>27121.5</v>
      </c>
      <c r="AR144" s="6">
        <v>10738.1</v>
      </c>
      <c r="AS144" s="6">
        <v>8.8000000000000007</v>
      </c>
      <c r="AT144" s="6">
        <v>13.7</v>
      </c>
      <c r="AU144" s="7"/>
      <c r="AV144" s="7"/>
      <c r="AW144" s="6">
        <v>80834.5</v>
      </c>
      <c r="AX144" s="6">
        <v>38388.1</v>
      </c>
      <c r="AY144" s="6">
        <v>76172.5</v>
      </c>
      <c r="AZ144" s="6">
        <v>34191.1</v>
      </c>
      <c r="BA144" s="6">
        <v>12600.2</v>
      </c>
      <c r="BB144" s="6">
        <v>2.25</v>
      </c>
      <c r="BC144" s="6">
        <v>1.22</v>
      </c>
      <c r="BD144" s="6">
        <v>0.36</v>
      </c>
      <c r="BE144" s="6">
        <v>0.06</v>
      </c>
      <c r="BF144" s="6">
        <v>63.649000000000001</v>
      </c>
      <c r="BG144" s="6">
        <v>43.734000000000002</v>
      </c>
      <c r="BH144" s="6">
        <v>430.3</v>
      </c>
      <c r="BI144" s="6">
        <v>679.5</v>
      </c>
      <c r="BJ144" s="6">
        <v>0.7</v>
      </c>
      <c r="BK144" s="6">
        <v>751.2</v>
      </c>
      <c r="BL144" s="6">
        <v>24</v>
      </c>
      <c r="BM144" s="6">
        <v>0</v>
      </c>
      <c r="BN144" s="6">
        <v>0</v>
      </c>
      <c r="BO144" s="6">
        <v>0</v>
      </c>
      <c r="BP144" s="6">
        <v>0</v>
      </c>
    </row>
    <row r="145" spans="1:68">
      <c r="A145" s="5">
        <v>42139</v>
      </c>
      <c r="B145" s="6">
        <v>159.5</v>
      </c>
      <c r="C145" s="6">
        <v>80.33</v>
      </c>
      <c r="D145" s="6">
        <v>5345.4</v>
      </c>
      <c r="E145" s="6"/>
      <c r="F145" s="6"/>
      <c r="G145" s="6"/>
      <c r="H145" s="6">
        <v>6.5</v>
      </c>
      <c r="I145" s="6">
        <v>3.9</v>
      </c>
      <c r="J145" s="6">
        <v>285755.5</v>
      </c>
      <c r="K145" s="6">
        <v>123908.7</v>
      </c>
      <c r="L145" s="6">
        <v>38839</v>
      </c>
      <c r="M145" s="6">
        <v>12.8</v>
      </c>
      <c r="N145" s="6">
        <v>21</v>
      </c>
      <c r="O145" s="6">
        <v>13897.3</v>
      </c>
      <c r="P145" s="6">
        <v>6453.5</v>
      </c>
      <c r="Q145" s="6">
        <v>174632</v>
      </c>
      <c r="R145" s="6">
        <v>140310.39999999999</v>
      </c>
      <c r="S145" s="6">
        <v>89239.7</v>
      </c>
      <c r="T145" s="6">
        <v>75564.899999999994</v>
      </c>
      <c r="U145" s="6">
        <v>96419.1</v>
      </c>
      <c r="V145" s="6">
        <v>65388.800000000003</v>
      </c>
      <c r="W145" s="6">
        <v>10622</v>
      </c>
      <c r="X145" s="6">
        <v>7847.5</v>
      </c>
      <c r="Y145" s="6">
        <v>9711.2000000000007</v>
      </c>
      <c r="Z145" s="6">
        <v>5056.7</v>
      </c>
      <c r="AA145" s="6">
        <v>1452562.1</v>
      </c>
      <c r="AB145" s="6">
        <v>143434.70000000001</v>
      </c>
      <c r="AC145" s="6">
        <v>324.60000000000002</v>
      </c>
      <c r="AD145" s="6">
        <v>31814</v>
      </c>
      <c r="AE145" s="6">
        <v>250017.6</v>
      </c>
      <c r="AF145" s="6">
        <v>135002.79999999999</v>
      </c>
      <c r="AG145" s="6">
        <v>1464574.8</v>
      </c>
      <c r="AH145" s="6">
        <v>143692.4</v>
      </c>
      <c r="AI145" s="6">
        <v>1058.8</v>
      </c>
      <c r="AJ145" s="6">
        <v>12028</v>
      </c>
      <c r="AK145" s="6">
        <v>14607.7</v>
      </c>
      <c r="AL145" s="6">
        <v>10997.6</v>
      </c>
      <c r="AM145" s="6">
        <v>54514.3</v>
      </c>
      <c r="AN145" s="6">
        <v>42563.199999999997</v>
      </c>
      <c r="AO145" s="6">
        <v>18433.5</v>
      </c>
      <c r="AP145" s="6">
        <v>14974.8</v>
      </c>
      <c r="AQ145" s="6">
        <v>27146.5</v>
      </c>
      <c r="AR145" s="6">
        <v>10747.8</v>
      </c>
      <c r="AS145" s="6">
        <v>8.8000000000000007</v>
      </c>
      <c r="AT145" s="6">
        <v>13.7</v>
      </c>
      <c r="AU145" s="7"/>
      <c r="AV145" s="7"/>
      <c r="AW145" s="6">
        <v>80938.2</v>
      </c>
      <c r="AX145" s="6">
        <v>38438.400000000001</v>
      </c>
      <c r="AY145" s="6">
        <v>76269.2</v>
      </c>
      <c r="AZ145" s="6">
        <v>34234.5</v>
      </c>
      <c r="BA145" s="6">
        <v>12618.3</v>
      </c>
      <c r="BB145" s="6">
        <v>2.25</v>
      </c>
      <c r="BC145" s="6">
        <v>1.22</v>
      </c>
      <c r="BD145" s="6">
        <v>0.36</v>
      </c>
      <c r="BE145" s="6">
        <v>0.06</v>
      </c>
      <c r="BF145" s="6">
        <v>63.649000000000001</v>
      </c>
      <c r="BG145" s="6">
        <v>43.734000000000002</v>
      </c>
      <c r="BH145" s="6">
        <v>430.3</v>
      </c>
      <c r="BI145" s="6">
        <v>680.1</v>
      </c>
      <c r="BJ145" s="6">
        <v>0.7</v>
      </c>
      <c r="BK145" s="6">
        <v>746.4</v>
      </c>
      <c r="BL145" s="6">
        <v>24</v>
      </c>
      <c r="BM145" s="6">
        <v>0</v>
      </c>
      <c r="BN145" s="6">
        <v>0</v>
      </c>
      <c r="BO145" s="6">
        <v>3.4000000000000002E-2</v>
      </c>
      <c r="BP145" s="6">
        <v>0</v>
      </c>
    </row>
    <row r="146" spans="1:68">
      <c r="A146" s="5">
        <v>42140</v>
      </c>
      <c r="B146" s="6">
        <v>159.5</v>
      </c>
      <c r="C146" s="6">
        <v>80.33</v>
      </c>
      <c r="D146" s="6">
        <v>5345.4</v>
      </c>
      <c r="E146" s="6"/>
      <c r="F146" s="6"/>
      <c r="G146" s="6"/>
      <c r="H146" s="6">
        <v>6.5</v>
      </c>
      <c r="I146" s="6">
        <v>3.9</v>
      </c>
      <c r="J146" s="6">
        <v>285989</v>
      </c>
      <c r="K146" s="6">
        <v>124011.3</v>
      </c>
      <c r="L146" s="6">
        <v>38863</v>
      </c>
      <c r="M146" s="6">
        <v>12.8</v>
      </c>
      <c r="N146" s="6">
        <v>21</v>
      </c>
      <c r="O146" s="6">
        <v>13897.3</v>
      </c>
      <c r="P146" s="6">
        <v>6453.5</v>
      </c>
      <c r="Q146" s="6">
        <v>174664.3</v>
      </c>
      <c r="R146" s="6">
        <v>140336.4</v>
      </c>
      <c r="S146" s="6">
        <v>89259.3</v>
      </c>
      <c r="T146" s="6">
        <v>75579.3</v>
      </c>
      <c r="U146" s="6">
        <v>96428.2</v>
      </c>
      <c r="V146" s="6">
        <v>65395.8</v>
      </c>
      <c r="W146" s="6">
        <v>10622</v>
      </c>
      <c r="X146" s="6">
        <v>7847.5</v>
      </c>
      <c r="Y146" s="6">
        <v>9907.5</v>
      </c>
      <c r="Z146" s="6">
        <v>5154.7</v>
      </c>
      <c r="AA146" s="6">
        <v>1452760.5</v>
      </c>
      <c r="AB146" s="6">
        <v>143458.70000000001</v>
      </c>
      <c r="AC146" s="6">
        <v>324.60000000000002</v>
      </c>
      <c r="AD146" s="6">
        <v>31814</v>
      </c>
      <c r="AE146" s="6">
        <v>250328.3</v>
      </c>
      <c r="AF146" s="6">
        <v>135171.1</v>
      </c>
      <c r="AG146" s="6">
        <v>1464887.2</v>
      </c>
      <c r="AH146" s="6">
        <v>143716.4</v>
      </c>
      <c r="AI146" s="6">
        <v>1058.8</v>
      </c>
      <c r="AJ146" s="6">
        <v>12028</v>
      </c>
      <c r="AK146" s="6">
        <v>14626.1</v>
      </c>
      <c r="AL146" s="6">
        <v>11009.8</v>
      </c>
      <c r="AM146" s="6">
        <v>54524.2</v>
      </c>
      <c r="AN146" s="6">
        <v>42570.3</v>
      </c>
      <c r="AO146" s="6">
        <v>18452.599999999999</v>
      </c>
      <c r="AP146" s="6">
        <v>14990.1</v>
      </c>
      <c r="AQ146" s="6">
        <v>27172.799999999999</v>
      </c>
      <c r="AR146" s="6">
        <v>10758</v>
      </c>
      <c r="AS146" s="6">
        <v>8.8000000000000007</v>
      </c>
      <c r="AT146" s="6">
        <v>13.7</v>
      </c>
      <c r="AU146" s="7"/>
      <c r="AV146" s="7"/>
      <c r="AW146" s="6">
        <v>81072.2</v>
      </c>
      <c r="AX146" s="6">
        <v>38502.800000000003</v>
      </c>
      <c r="AY146" s="6">
        <v>76397.600000000006</v>
      </c>
      <c r="AZ146" s="6">
        <v>34291.800000000003</v>
      </c>
      <c r="BA146" s="6">
        <v>12642.3</v>
      </c>
      <c r="BB146" s="6">
        <v>2.25</v>
      </c>
      <c r="BC146" s="6">
        <v>1.22</v>
      </c>
      <c r="BD146" s="6">
        <v>0.36</v>
      </c>
      <c r="BE146" s="6">
        <v>0.06</v>
      </c>
      <c r="BF146" s="6">
        <v>63.649000000000001</v>
      </c>
      <c r="BG146" s="6">
        <v>43.734000000000002</v>
      </c>
      <c r="BH146" s="6">
        <v>430.3</v>
      </c>
      <c r="BI146" s="6">
        <v>680.1</v>
      </c>
      <c r="BJ146" s="6">
        <v>0.7</v>
      </c>
      <c r="BK146" s="6">
        <v>748.8</v>
      </c>
      <c r="BL146" s="6">
        <v>24</v>
      </c>
      <c r="BM146" s="6">
        <v>0</v>
      </c>
      <c r="BN146" s="6">
        <v>0</v>
      </c>
      <c r="BO146" s="6">
        <v>3.4000000000000002E-2</v>
      </c>
      <c r="BP146" s="6">
        <v>0</v>
      </c>
    </row>
    <row r="147" spans="1:68">
      <c r="A147" s="5">
        <v>42141</v>
      </c>
      <c r="B147" s="6">
        <v>159.5</v>
      </c>
      <c r="C147" s="6">
        <v>80.33</v>
      </c>
      <c r="D147" s="6">
        <v>5345.4</v>
      </c>
      <c r="E147" s="6"/>
      <c r="F147" s="6"/>
      <c r="G147" s="6"/>
      <c r="H147" s="6">
        <v>6.5</v>
      </c>
      <c r="I147" s="6">
        <v>3.9</v>
      </c>
      <c r="J147" s="6">
        <v>286220.2</v>
      </c>
      <c r="K147" s="6">
        <v>124113.4</v>
      </c>
      <c r="L147" s="6">
        <v>38887</v>
      </c>
      <c r="M147" s="6">
        <v>12.8</v>
      </c>
      <c r="N147" s="6">
        <v>21</v>
      </c>
      <c r="O147" s="6">
        <v>13897.3</v>
      </c>
      <c r="P147" s="6">
        <v>6453.5</v>
      </c>
      <c r="Q147" s="6">
        <v>174696.7</v>
      </c>
      <c r="R147" s="6">
        <v>140362.5</v>
      </c>
      <c r="S147" s="6">
        <v>89278.3</v>
      </c>
      <c r="T147" s="6">
        <v>75593.3</v>
      </c>
      <c r="U147" s="6">
        <v>96437.3</v>
      </c>
      <c r="V147" s="6">
        <v>65402.5</v>
      </c>
      <c r="W147" s="6">
        <v>10622</v>
      </c>
      <c r="X147" s="6">
        <v>7847.5</v>
      </c>
      <c r="Y147" s="6">
        <v>10104.200000000001</v>
      </c>
      <c r="Z147" s="6">
        <v>5251.5</v>
      </c>
      <c r="AA147" s="6">
        <v>1452959.4</v>
      </c>
      <c r="AB147" s="6">
        <v>143482.70000000001</v>
      </c>
      <c r="AC147" s="6">
        <v>324.60000000000002</v>
      </c>
      <c r="AD147" s="6">
        <v>31814</v>
      </c>
      <c r="AE147" s="6">
        <v>250634.5</v>
      </c>
      <c r="AF147" s="6">
        <v>135338.6</v>
      </c>
      <c r="AG147" s="6">
        <v>1465194.8</v>
      </c>
      <c r="AH147" s="6">
        <v>143740.4</v>
      </c>
      <c r="AI147" s="6">
        <v>1058.8</v>
      </c>
      <c r="AJ147" s="6">
        <v>12028</v>
      </c>
      <c r="AK147" s="6">
        <v>14644.7</v>
      </c>
      <c r="AL147" s="6">
        <v>11022.1</v>
      </c>
      <c r="AM147" s="6">
        <v>54533.8</v>
      </c>
      <c r="AN147" s="6">
        <v>42577.2</v>
      </c>
      <c r="AO147" s="6">
        <v>18471.3</v>
      </c>
      <c r="AP147" s="6">
        <v>15005.3</v>
      </c>
      <c r="AQ147" s="6">
        <v>27197.1</v>
      </c>
      <c r="AR147" s="6">
        <v>10767.6</v>
      </c>
      <c r="AS147" s="6">
        <v>8.8000000000000007</v>
      </c>
      <c r="AT147" s="6">
        <v>13.7</v>
      </c>
      <c r="AU147" s="7"/>
      <c r="AV147" s="7"/>
      <c r="AW147" s="6">
        <v>81207</v>
      </c>
      <c r="AX147" s="6">
        <v>38567.4</v>
      </c>
      <c r="AY147" s="6">
        <v>76526.3</v>
      </c>
      <c r="AZ147" s="6">
        <v>34349.300000000003</v>
      </c>
      <c r="BA147" s="6">
        <v>12666.3</v>
      </c>
      <c r="BB147" s="6">
        <v>2.25</v>
      </c>
      <c r="BC147" s="6">
        <v>1.22</v>
      </c>
      <c r="BD147" s="6">
        <v>0.36</v>
      </c>
      <c r="BE147" s="6">
        <v>0.06</v>
      </c>
      <c r="BF147" s="6">
        <v>63.649000000000001</v>
      </c>
      <c r="BG147" s="6">
        <v>43.734000000000002</v>
      </c>
      <c r="BH147" s="6">
        <v>430.3</v>
      </c>
      <c r="BI147" s="6">
        <v>680.1</v>
      </c>
      <c r="BJ147" s="6">
        <v>0.7</v>
      </c>
      <c r="BK147" s="6">
        <v>746.4</v>
      </c>
      <c r="BL147" s="6">
        <v>24</v>
      </c>
      <c r="BM147" s="6">
        <v>0</v>
      </c>
      <c r="BN147" s="6">
        <v>0</v>
      </c>
      <c r="BO147" s="6">
        <v>3.4000000000000002E-2</v>
      </c>
      <c r="BP147" s="6">
        <v>0</v>
      </c>
    </row>
    <row r="148" spans="1:68">
      <c r="A148" s="5">
        <v>42142</v>
      </c>
      <c r="B148" s="6">
        <v>159.5</v>
      </c>
      <c r="C148" s="6">
        <v>80.33</v>
      </c>
      <c r="D148" s="6">
        <v>5345.4</v>
      </c>
      <c r="E148" s="6"/>
      <c r="F148" s="6"/>
      <c r="G148" s="6"/>
      <c r="H148" s="6">
        <v>6.5</v>
      </c>
      <c r="I148" s="6">
        <v>3.9</v>
      </c>
      <c r="J148" s="6">
        <v>286452.2</v>
      </c>
      <c r="K148" s="6">
        <v>124215.5</v>
      </c>
      <c r="L148" s="6">
        <v>38911</v>
      </c>
      <c r="M148" s="6">
        <v>12.8</v>
      </c>
      <c r="N148" s="6">
        <v>21</v>
      </c>
      <c r="O148" s="6">
        <v>13897.3</v>
      </c>
      <c r="P148" s="6">
        <v>6453.5</v>
      </c>
      <c r="Q148" s="6">
        <v>174729.2</v>
      </c>
      <c r="R148" s="6">
        <v>140388.6</v>
      </c>
      <c r="S148" s="6">
        <v>89296.3</v>
      </c>
      <c r="T148" s="6">
        <v>75606.8</v>
      </c>
      <c r="U148" s="6">
        <v>96446.1</v>
      </c>
      <c r="V148" s="6">
        <v>65409.3</v>
      </c>
      <c r="W148" s="6">
        <v>10622</v>
      </c>
      <c r="X148" s="6">
        <v>7847.5</v>
      </c>
      <c r="Y148" s="6">
        <v>10367.200000000001</v>
      </c>
      <c r="Z148" s="6">
        <v>5379.8</v>
      </c>
      <c r="AA148" s="6">
        <v>1453224.4</v>
      </c>
      <c r="AB148" s="6">
        <v>143506.70000000001</v>
      </c>
      <c r="AC148" s="6">
        <v>324.60000000000002</v>
      </c>
      <c r="AD148" s="6">
        <v>31814</v>
      </c>
      <c r="AE148" s="6">
        <v>250869.4</v>
      </c>
      <c r="AF148" s="6">
        <v>135472.1</v>
      </c>
      <c r="AG148" s="6">
        <v>1465431.4</v>
      </c>
      <c r="AH148" s="6">
        <v>143764.4</v>
      </c>
      <c r="AI148" s="6">
        <v>1058.8</v>
      </c>
      <c r="AJ148" s="6">
        <v>12028</v>
      </c>
      <c r="AK148" s="6">
        <v>14663</v>
      </c>
      <c r="AL148" s="6">
        <v>11034.2</v>
      </c>
      <c r="AM148" s="6">
        <v>54543.5</v>
      </c>
      <c r="AN148" s="6">
        <v>42584.2</v>
      </c>
      <c r="AO148" s="6">
        <v>18489.7</v>
      </c>
      <c r="AP148" s="6">
        <v>15020.4</v>
      </c>
      <c r="AQ148" s="6">
        <v>27218.3</v>
      </c>
      <c r="AR148" s="6">
        <v>10775.8</v>
      </c>
      <c r="AS148" s="6">
        <v>8.8000000000000007</v>
      </c>
      <c r="AT148" s="6">
        <v>13.7</v>
      </c>
      <c r="AU148" s="7"/>
      <c r="AV148" s="7"/>
      <c r="AW148" s="6">
        <v>81341.3</v>
      </c>
      <c r="AX148" s="6">
        <v>38631.599999999999</v>
      </c>
      <c r="AY148" s="6">
        <v>76654.399999999994</v>
      </c>
      <c r="AZ148" s="6">
        <v>34406.5</v>
      </c>
      <c r="BA148" s="6">
        <v>12690.3</v>
      </c>
      <c r="BB148" s="6">
        <v>2.25</v>
      </c>
      <c r="BC148" s="6">
        <v>1.22</v>
      </c>
      <c r="BD148" s="6">
        <v>0.36</v>
      </c>
      <c r="BE148" s="6">
        <v>0.06</v>
      </c>
      <c r="BF148" s="6">
        <v>63.649000000000001</v>
      </c>
      <c r="BG148" s="6">
        <v>43.734000000000002</v>
      </c>
      <c r="BH148" s="6">
        <v>430.3</v>
      </c>
      <c r="BI148" s="6">
        <v>680.1</v>
      </c>
      <c r="BJ148" s="6">
        <v>0.7</v>
      </c>
      <c r="BK148" s="6">
        <v>748.8</v>
      </c>
      <c r="BL148" s="6">
        <v>24</v>
      </c>
      <c r="BM148" s="6">
        <v>0</v>
      </c>
      <c r="BN148" s="6">
        <v>0</v>
      </c>
      <c r="BO148" s="6">
        <v>3.4000000000000002E-2</v>
      </c>
      <c r="BP148" s="6">
        <v>0</v>
      </c>
    </row>
    <row r="149" spans="1:68">
      <c r="A149" s="5">
        <v>42143</v>
      </c>
      <c r="B149" s="6">
        <v>159.5</v>
      </c>
      <c r="C149" s="6">
        <v>80.33</v>
      </c>
      <c r="D149" s="6">
        <v>5345.4</v>
      </c>
      <c r="E149" s="6"/>
      <c r="F149" s="6"/>
      <c r="G149" s="6"/>
      <c r="H149" s="6">
        <v>6.5</v>
      </c>
      <c r="I149" s="6">
        <v>3.9</v>
      </c>
      <c r="J149" s="6">
        <v>286678.59999999998</v>
      </c>
      <c r="K149" s="6">
        <v>124316.1</v>
      </c>
      <c r="L149" s="6">
        <v>38935</v>
      </c>
      <c r="M149" s="6">
        <v>12.8</v>
      </c>
      <c r="N149" s="6">
        <v>21</v>
      </c>
      <c r="O149" s="6">
        <v>13897.3</v>
      </c>
      <c r="P149" s="6">
        <v>6453.5</v>
      </c>
      <c r="Q149" s="6">
        <v>174761.60000000001</v>
      </c>
      <c r="R149" s="6">
        <v>140414.5</v>
      </c>
      <c r="S149" s="6">
        <v>89315.1</v>
      </c>
      <c r="T149" s="6">
        <v>75620.7</v>
      </c>
      <c r="U149" s="6">
        <v>96455.7</v>
      </c>
      <c r="V149" s="6">
        <v>65416.4</v>
      </c>
      <c r="W149" s="6">
        <v>10622</v>
      </c>
      <c r="X149" s="6">
        <v>7847.5</v>
      </c>
      <c r="Y149" s="6">
        <v>10588.6</v>
      </c>
      <c r="Z149" s="6">
        <v>5496.1</v>
      </c>
      <c r="AA149" s="6">
        <v>1453447.1</v>
      </c>
      <c r="AB149" s="6">
        <v>143530.70000000001</v>
      </c>
      <c r="AC149" s="6">
        <v>324.60000000000002</v>
      </c>
      <c r="AD149" s="6">
        <v>31814</v>
      </c>
      <c r="AE149" s="6">
        <v>251145.3</v>
      </c>
      <c r="AF149" s="6">
        <v>135618.1</v>
      </c>
      <c r="AG149" s="6">
        <v>1465709.3</v>
      </c>
      <c r="AH149" s="6">
        <v>143788.4</v>
      </c>
      <c r="AI149" s="6">
        <v>1058.8</v>
      </c>
      <c r="AJ149" s="6">
        <v>12028</v>
      </c>
      <c r="AK149" s="6">
        <v>14681.5</v>
      </c>
      <c r="AL149" s="6">
        <v>11046.4</v>
      </c>
      <c r="AM149" s="6">
        <v>54553.8</v>
      </c>
      <c r="AN149" s="6">
        <v>42591.5</v>
      </c>
      <c r="AO149" s="6">
        <v>18508.900000000001</v>
      </c>
      <c r="AP149" s="6">
        <v>15035.9</v>
      </c>
      <c r="AQ149" s="6">
        <v>27240.7</v>
      </c>
      <c r="AR149" s="6">
        <v>10784.4</v>
      </c>
      <c r="AS149" s="6">
        <v>8.8000000000000007</v>
      </c>
      <c r="AT149" s="6">
        <v>13.7</v>
      </c>
      <c r="AU149" s="7"/>
      <c r="AV149" s="7"/>
      <c r="AW149" s="6">
        <v>81475.8</v>
      </c>
      <c r="AX149" s="6">
        <v>38696</v>
      </c>
      <c r="AY149" s="6">
        <v>76782.5</v>
      </c>
      <c r="AZ149" s="6">
        <v>34463.699999999997</v>
      </c>
      <c r="BA149" s="6">
        <v>12714.3</v>
      </c>
      <c r="BB149" s="6">
        <v>2.25</v>
      </c>
      <c r="BC149" s="6">
        <v>1.22</v>
      </c>
      <c r="BD149" s="6">
        <v>0.36</v>
      </c>
      <c r="BE149" s="6">
        <v>0.06</v>
      </c>
      <c r="BF149" s="6">
        <v>63.649000000000001</v>
      </c>
      <c r="BG149" s="6">
        <v>43.734000000000002</v>
      </c>
      <c r="BH149" s="6">
        <v>430.3</v>
      </c>
      <c r="BI149" s="6">
        <v>680.1</v>
      </c>
      <c r="BJ149" s="6">
        <v>0.7</v>
      </c>
      <c r="BK149" s="6">
        <v>744</v>
      </c>
      <c r="BL149" s="6">
        <v>24</v>
      </c>
      <c r="BM149" s="6">
        <v>0</v>
      </c>
      <c r="BN149" s="6">
        <v>0</v>
      </c>
      <c r="BO149" s="6">
        <v>3.4000000000000002E-2</v>
      </c>
      <c r="BP149" s="6">
        <v>0</v>
      </c>
    </row>
    <row r="150" spans="1:68">
      <c r="A150" s="5">
        <v>42144</v>
      </c>
      <c r="B150" s="6">
        <v>159.5</v>
      </c>
      <c r="C150" s="6">
        <v>80.33</v>
      </c>
      <c r="D150" s="6">
        <v>5345.4</v>
      </c>
      <c r="E150" s="6"/>
      <c r="F150" s="6"/>
      <c r="G150" s="6"/>
      <c r="H150" s="6">
        <v>6.5</v>
      </c>
      <c r="I150" s="6">
        <v>3.9</v>
      </c>
      <c r="J150" s="6">
        <v>286904.40000000002</v>
      </c>
      <c r="K150" s="6">
        <v>124416.2</v>
      </c>
      <c r="L150" s="6">
        <v>38959</v>
      </c>
      <c r="M150" s="6">
        <v>12.8</v>
      </c>
      <c r="N150" s="6">
        <v>21</v>
      </c>
      <c r="O150" s="6">
        <v>13897.3</v>
      </c>
      <c r="P150" s="6">
        <v>6453.5</v>
      </c>
      <c r="Q150" s="6">
        <v>174793.5</v>
      </c>
      <c r="R150" s="6">
        <v>140440.20000000001</v>
      </c>
      <c r="S150" s="6">
        <v>89334.399999999994</v>
      </c>
      <c r="T150" s="6">
        <v>75634.7</v>
      </c>
      <c r="U150" s="6">
        <v>96465.4</v>
      </c>
      <c r="V150" s="6">
        <v>65423.4</v>
      </c>
      <c r="W150" s="6">
        <v>10622</v>
      </c>
      <c r="X150" s="6">
        <v>7847.5</v>
      </c>
      <c r="Y150" s="6">
        <v>10781.3</v>
      </c>
      <c r="Z150" s="6">
        <v>5596.8</v>
      </c>
      <c r="AA150" s="6">
        <v>1453642</v>
      </c>
      <c r="AB150" s="6">
        <v>143554.70000000001</v>
      </c>
      <c r="AC150" s="6">
        <v>324.60000000000002</v>
      </c>
      <c r="AD150" s="6">
        <v>31814</v>
      </c>
      <c r="AE150" s="6">
        <v>251451.2</v>
      </c>
      <c r="AF150" s="6">
        <v>135779.79999999999</v>
      </c>
      <c r="AG150" s="6">
        <v>1466016.8</v>
      </c>
      <c r="AH150" s="6">
        <v>143812.4</v>
      </c>
      <c r="AI150" s="6">
        <v>1058.8</v>
      </c>
      <c r="AJ150" s="6">
        <v>12028</v>
      </c>
      <c r="AK150" s="6">
        <v>14699.9</v>
      </c>
      <c r="AL150" s="6">
        <v>11058.6</v>
      </c>
      <c r="AM150" s="6">
        <v>54562.6</v>
      </c>
      <c r="AN150" s="6">
        <v>42597.8</v>
      </c>
      <c r="AO150" s="6">
        <v>18527.099999999999</v>
      </c>
      <c r="AP150" s="6">
        <v>15050.9</v>
      </c>
      <c r="AQ150" s="6">
        <v>27268.5</v>
      </c>
      <c r="AR150" s="6">
        <v>10795.3</v>
      </c>
      <c r="AS150" s="6">
        <v>8.8000000000000007</v>
      </c>
      <c r="AT150" s="6">
        <v>13.7</v>
      </c>
      <c r="AU150" s="7"/>
      <c r="AV150" s="7"/>
      <c r="AW150" s="6">
        <v>81609.899999999994</v>
      </c>
      <c r="AX150" s="6">
        <v>38760.400000000001</v>
      </c>
      <c r="AY150" s="6">
        <v>76910.8</v>
      </c>
      <c r="AZ150" s="6">
        <v>34521</v>
      </c>
      <c r="BA150" s="6">
        <v>12738.3</v>
      </c>
      <c r="BB150" s="6">
        <v>2.25</v>
      </c>
      <c r="BC150" s="6">
        <v>1.22</v>
      </c>
      <c r="BD150" s="6">
        <v>0.36</v>
      </c>
      <c r="BE150" s="6">
        <v>0.06</v>
      </c>
      <c r="BF150" s="6">
        <v>63.649000000000001</v>
      </c>
      <c r="BG150" s="6">
        <v>43.734000000000002</v>
      </c>
      <c r="BH150" s="6">
        <v>430.3</v>
      </c>
      <c r="BI150" s="6">
        <v>680.1</v>
      </c>
      <c r="BJ150" s="6">
        <v>0.7</v>
      </c>
      <c r="BK150" s="6">
        <v>746.4</v>
      </c>
      <c r="BL150" s="6">
        <v>24</v>
      </c>
      <c r="BM150" s="6">
        <v>0</v>
      </c>
      <c r="BN150" s="6">
        <v>0</v>
      </c>
      <c r="BO150" s="6">
        <v>3.4000000000000002E-2</v>
      </c>
      <c r="BP150" s="6">
        <v>0</v>
      </c>
    </row>
    <row r="151" spans="1:68">
      <c r="A151" s="5">
        <v>42145</v>
      </c>
      <c r="B151" s="6">
        <v>159.80000000000001</v>
      </c>
      <c r="C151" s="6">
        <v>80.400000000000006</v>
      </c>
      <c r="D151" s="6">
        <v>5346</v>
      </c>
      <c r="E151" s="6"/>
      <c r="F151" s="6"/>
      <c r="G151" s="6"/>
      <c r="H151" s="6">
        <v>6.5</v>
      </c>
      <c r="I151" s="6">
        <v>3.9</v>
      </c>
      <c r="J151" s="6">
        <v>287127.3</v>
      </c>
      <c r="K151" s="6">
        <v>124515.6</v>
      </c>
      <c r="L151" s="6">
        <v>38983</v>
      </c>
      <c r="M151" s="6">
        <v>12.8</v>
      </c>
      <c r="N151" s="6">
        <v>21</v>
      </c>
      <c r="O151" s="6">
        <v>13897.3</v>
      </c>
      <c r="P151" s="6">
        <v>6453.5</v>
      </c>
      <c r="Q151" s="6">
        <v>174825.7</v>
      </c>
      <c r="R151" s="6">
        <v>140466</v>
      </c>
      <c r="S151" s="6">
        <v>89354.4</v>
      </c>
      <c r="T151" s="6">
        <v>75649.2</v>
      </c>
      <c r="U151" s="6">
        <v>96475</v>
      </c>
      <c r="V151" s="6">
        <v>65430.5</v>
      </c>
      <c r="W151" s="6">
        <v>10622</v>
      </c>
      <c r="X151" s="6">
        <v>7847.5</v>
      </c>
      <c r="Y151" s="6">
        <v>10977.9</v>
      </c>
      <c r="Z151" s="6">
        <v>5701.1</v>
      </c>
      <c r="AA151" s="6">
        <v>1453840.9</v>
      </c>
      <c r="AB151" s="6">
        <v>143578.70000000001</v>
      </c>
      <c r="AC151" s="6">
        <v>324.60000000000002</v>
      </c>
      <c r="AD151" s="6">
        <v>31814</v>
      </c>
      <c r="AE151" s="6">
        <v>251756.4</v>
      </c>
      <c r="AF151" s="6">
        <v>135939.79999999999</v>
      </c>
      <c r="AG151" s="6">
        <v>1466324</v>
      </c>
      <c r="AH151" s="6">
        <v>143836.4</v>
      </c>
      <c r="AI151" s="6">
        <v>1058.8</v>
      </c>
      <c r="AJ151" s="6">
        <v>12028</v>
      </c>
      <c r="AK151" s="6">
        <v>14718.1</v>
      </c>
      <c r="AL151" s="6">
        <v>11070.6</v>
      </c>
      <c r="AM151" s="6">
        <v>54572.4</v>
      </c>
      <c r="AN151" s="6">
        <v>42604.9</v>
      </c>
      <c r="AO151" s="6">
        <v>18546.3</v>
      </c>
      <c r="AP151" s="6">
        <v>15066.2</v>
      </c>
      <c r="AQ151" s="6">
        <v>27298</v>
      </c>
      <c r="AR151" s="6">
        <v>10807.3</v>
      </c>
      <c r="AS151" s="6">
        <v>8.8000000000000007</v>
      </c>
      <c r="AT151" s="6">
        <v>13.7</v>
      </c>
      <c r="AU151" s="7"/>
      <c r="AV151" s="7"/>
      <c r="AW151" s="6">
        <v>81745.3</v>
      </c>
      <c r="AX151" s="6">
        <v>38825.199999999997</v>
      </c>
      <c r="AY151" s="6">
        <v>77039.899999999994</v>
      </c>
      <c r="AZ151" s="6">
        <v>34578.400000000001</v>
      </c>
      <c r="BA151" s="6">
        <v>12762.3</v>
      </c>
      <c r="BB151" s="6">
        <v>2.25</v>
      </c>
      <c r="BC151" s="6">
        <v>1.22</v>
      </c>
      <c r="BD151" s="6">
        <v>0.36</v>
      </c>
      <c r="BE151" s="6">
        <v>0.06</v>
      </c>
      <c r="BF151" s="6">
        <v>63.649000000000001</v>
      </c>
      <c r="BG151" s="6">
        <v>43.734000000000002</v>
      </c>
      <c r="BH151" s="6">
        <v>430.3</v>
      </c>
      <c r="BI151" s="6">
        <v>680.1</v>
      </c>
      <c r="BJ151" s="6">
        <v>0.7</v>
      </c>
      <c r="BK151" s="6">
        <v>740.4</v>
      </c>
      <c r="BL151" s="6">
        <v>24</v>
      </c>
      <c r="BM151" s="6">
        <v>0</v>
      </c>
      <c r="BN151" s="6">
        <v>0</v>
      </c>
      <c r="BO151" s="6">
        <v>3.4000000000000002E-2</v>
      </c>
      <c r="BP151" s="6">
        <v>0</v>
      </c>
    </row>
    <row r="152" spans="1:68">
      <c r="A152" s="5">
        <v>42146</v>
      </c>
      <c r="B152" s="6">
        <v>159.80000000000001</v>
      </c>
      <c r="C152" s="6">
        <v>80.400000000000006</v>
      </c>
      <c r="D152" s="6">
        <v>5346</v>
      </c>
      <c r="E152" s="6"/>
      <c r="F152" s="6"/>
      <c r="G152" s="6"/>
      <c r="H152" s="6">
        <v>6.5</v>
      </c>
      <c r="I152" s="6">
        <v>3.9</v>
      </c>
      <c r="J152" s="6">
        <v>287352</v>
      </c>
      <c r="K152" s="6">
        <v>124615.5</v>
      </c>
      <c r="L152" s="6">
        <v>39007</v>
      </c>
      <c r="M152" s="6">
        <v>12.8</v>
      </c>
      <c r="N152" s="6">
        <v>21</v>
      </c>
      <c r="O152" s="6">
        <v>13897.3</v>
      </c>
      <c r="P152" s="6">
        <v>6453.5</v>
      </c>
      <c r="Q152" s="6">
        <v>174857.8</v>
      </c>
      <c r="R152" s="6">
        <v>140491.79999999999</v>
      </c>
      <c r="S152" s="6">
        <v>89372.3</v>
      </c>
      <c r="T152" s="6">
        <v>75662.5</v>
      </c>
      <c r="U152" s="6">
        <v>96484.9</v>
      </c>
      <c r="V152" s="6">
        <v>65437.9</v>
      </c>
      <c r="W152" s="6">
        <v>10622</v>
      </c>
      <c r="X152" s="6">
        <v>7847.5</v>
      </c>
      <c r="Y152" s="6">
        <v>11170.8</v>
      </c>
      <c r="Z152" s="6">
        <v>5801.1</v>
      </c>
      <c r="AA152" s="6">
        <v>1454035.5</v>
      </c>
      <c r="AB152" s="6">
        <v>143602.70000000001</v>
      </c>
      <c r="AC152" s="6">
        <v>324.60000000000002</v>
      </c>
      <c r="AD152" s="6">
        <v>31814</v>
      </c>
      <c r="AE152" s="6">
        <v>252050.2</v>
      </c>
      <c r="AF152" s="6">
        <v>136096.5</v>
      </c>
      <c r="AG152" s="6">
        <v>1466619</v>
      </c>
      <c r="AH152" s="6">
        <v>143860.4</v>
      </c>
      <c r="AI152" s="6">
        <v>1058.8</v>
      </c>
      <c r="AJ152" s="6">
        <v>12028</v>
      </c>
      <c r="AK152" s="6">
        <v>14736.4</v>
      </c>
      <c r="AL152" s="6">
        <v>11082.6</v>
      </c>
      <c r="AM152" s="6">
        <v>54581.1</v>
      </c>
      <c r="AN152" s="6">
        <v>42611.1</v>
      </c>
      <c r="AO152" s="6">
        <v>18565.400000000001</v>
      </c>
      <c r="AP152" s="6">
        <v>15081.3</v>
      </c>
      <c r="AQ152" s="6">
        <v>27321.3</v>
      </c>
      <c r="AR152" s="6">
        <v>10816.8</v>
      </c>
      <c r="AS152" s="6">
        <v>8.8000000000000007</v>
      </c>
      <c r="AT152" s="6">
        <v>13.7</v>
      </c>
      <c r="AU152" s="7"/>
      <c r="AV152" s="7"/>
      <c r="AW152" s="6">
        <v>81873</v>
      </c>
      <c r="AX152" s="6">
        <v>38886.300000000003</v>
      </c>
      <c r="AY152" s="6">
        <v>77160.399999999994</v>
      </c>
      <c r="AZ152" s="6">
        <v>34632.400000000001</v>
      </c>
      <c r="BA152" s="6">
        <v>12785.1</v>
      </c>
      <c r="BB152" s="6">
        <v>2.25</v>
      </c>
      <c r="BC152" s="6">
        <v>1.22</v>
      </c>
      <c r="BD152" s="6">
        <v>0.36</v>
      </c>
      <c r="BE152" s="6">
        <v>0.06</v>
      </c>
      <c r="BF152" s="6">
        <v>63.649000000000001</v>
      </c>
      <c r="BG152" s="6">
        <v>43.734000000000002</v>
      </c>
      <c r="BH152" s="6">
        <v>430.3</v>
      </c>
      <c r="BI152" s="6">
        <v>680.1</v>
      </c>
      <c r="BJ152" s="6">
        <v>0.7</v>
      </c>
      <c r="BK152" s="6">
        <v>742.3</v>
      </c>
      <c r="BL152" s="6">
        <v>24</v>
      </c>
      <c r="BM152" s="6">
        <v>0</v>
      </c>
      <c r="BN152" s="6">
        <v>0</v>
      </c>
      <c r="BO152" s="6">
        <v>3.4000000000000002E-2</v>
      </c>
      <c r="BP152" s="6">
        <v>0</v>
      </c>
    </row>
    <row r="153" spans="1:68">
      <c r="A153" s="5">
        <v>42147</v>
      </c>
      <c r="B153" s="6">
        <v>159.80000000000001</v>
      </c>
      <c r="C153" s="6">
        <v>80.400000000000006</v>
      </c>
      <c r="D153" s="6">
        <v>5346</v>
      </c>
      <c r="E153" s="6"/>
      <c r="F153" s="6"/>
      <c r="G153" s="6"/>
      <c r="H153" s="6">
        <v>6.5</v>
      </c>
      <c r="I153" s="6">
        <v>3.9</v>
      </c>
      <c r="J153" s="6">
        <v>287579.09999999998</v>
      </c>
      <c r="K153" s="6">
        <v>124716.2</v>
      </c>
      <c r="L153" s="6">
        <v>39031</v>
      </c>
      <c r="M153" s="6">
        <v>12.8</v>
      </c>
      <c r="N153" s="6">
        <v>21</v>
      </c>
      <c r="O153" s="6">
        <v>13897.3</v>
      </c>
      <c r="P153" s="6">
        <v>6453.5</v>
      </c>
      <c r="Q153" s="6">
        <v>174890.5</v>
      </c>
      <c r="R153" s="6">
        <v>140518.1</v>
      </c>
      <c r="S153" s="6">
        <v>89391.2</v>
      </c>
      <c r="T153" s="6">
        <v>75676.600000000006</v>
      </c>
      <c r="U153" s="6">
        <v>96493.9</v>
      </c>
      <c r="V153" s="6">
        <v>65444.7</v>
      </c>
      <c r="W153" s="6">
        <v>10622</v>
      </c>
      <c r="X153" s="6">
        <v>7847.5</v>
      </c>
      <c r="Y153" s="6">
        <v>11366.2</v>
      </c>
      <c r="Z153" s="6">
        <v>5897.7</v>
      </c>
      <c r="AA153" s="6">
        <v>1454233</v>
      </c>
      <c r="AB153" s="6">
        <v>143626.70000000001</v>
      </c>
      <c r="AC153" s="6">
        <v>324.60000000000002</v>
      </c>
      <c r="AD153" s="6">
        <v>31814</v>
      </c>
      <c r="AE153" s="6">
        <v>252356.4</v>
      </c>
      <c r="AF153" s="6">
        <v>136263.70000000001</v>
      </c>
      <c r="AG153" s="6">
        <v>1466927</v>
      </c>
      <c r="AH153" s="6">
        <v>143884.4</v>
      </c>
      <c r="AI153" s="6">
        <v>1058.8</v>
      </c>
      <c r="AJ153" s="6">
        <v>12028</v>
      </c>
      <c r="AK153" s="6">
        <v>14754.9</v>
      </c>
      <c r="AL153" s="6">
        <v>11094.8</v>
      </c>
      <c r="AM153" s="6">
        <v>54591.6</v>
      </c>
      <c r="AN153" s="6">
        <v>42618.5</v>
      </c>
      <c r="AO153" s="6">
        <v>18584.400000000001</v>
      </c>
      <c r="AP153" s="6">
        <v>15096.2</v>
      </c>
      <c r="AQ153" s="6">
        <v>27346.6</v>
      </c>
      <c r="AR153" s="6">
        <v>10826.5</v>
      </c>
      <c r="AS153" s="6">
        <v>8.8000000000000007</v>
      </c>
      <c r="AT153" s="6">
        <v>13.7</v>
      </c>
      <c r="AU153" s="7"/>
      <c r="AV153" s="7"/>
      <c r="AW153" s="6">
        <v>82009</v>
      </c>
      <c r="AX153" s="6">
        <v>38951.300000000003</v>
      </c>
      <c r="AY153" s="6">
        <v>77291.5</v>
      </c>
      <c r="AZ153" s="6">
        <v>34691</v>
      </c>
      <c r="BA153" s="6">
        <v>12809.1</v>
      </c>
      <c r="BB153" s="6">
        <v>2.25</v>
      </c>
      <c r="BC153" s="6">
        <v>1.22</v>
      </c>
      <c r="BD153" s="6">
        <v>0.36</v>
      </c>
      <c r="BE153" s="6">
        <v>0.06</v>
      </c>
      <c r="BF153" s="6">
        <v>63.649000000000001</v>
      </c>
      <c r="BG153" s="6">
        <v>43.734000000000002</v>
      </c>
      <c r="BH153" s="6">
        <v>430.3</v>
      </c>
      <c r="BI153" s="6">
        <v>680.1</v>
      </c>
      <c r="BJ153" s="6">
        <v>0.7</v>
      </c>
      <c r="BK153" s="6">
        <v>738.7</v>
      </c>
      <c r="BL153" s="6">
        <v>24</v>
      </c>
      <c r="BM153" s="6">
        <v>0</v>
      </c>
      <c r="BN153" s="6">
        <v>0</v>
      </c>
      <c r="BO153" s="6">
        <v>3.4000000000000002E-2</v>
      </c>
      <c r="BP153" s="6">
        <v>0</v>
      </c>
    </row>
    <row r="154" spans="1:68">
      <c r="A154" s="5">
        <v>42148</v>
      </c>
      <c r="B154" s="6">
        <v>159.80000000000001</v>
      </c>
      <c r="C154" s="6">
        <v>80.400000000000006</v>
      </c>
      <c r="D154" s="6">
        <v>5346</v>
      </c>
      <c r="E154" s="6"/>
      <c r="F154" s="6"/>
      <c r="G154" s="6"/>
      <c r="H154" s="6">
        <v>6.5</v>
      </c>
      <c r="I154" s="6">
        <v>3.9</v>
      </c>
      <c r="J154" s="6">
        <v>287806.59999999998</v>
      </c>
      <c r="K154" s="6">
        <v>124816.9</v>
      </c>
      <c r="L154" s="6">
        <v>39055</v>
      </c>
      <c r="M154" s="6">
        <v>12.8</v>
      </c>
      <c r="N154" s="6">
        <v>21</v>
      </c>
      <c r="O154" s="6">
        <v>13897.3</v>
      </c>
      <c r="P154" s="6">
        <v>6453.5</v>
      </c>
      <c r="Q154" s="6">
        <v>174922.9</v>
      </c>
      <c r="R154" s="6">
        <v>140544</v>
      </c>
      <c r="S154" s="6">
        <v>89410.6</v>
      </c>
      <c r="T154" s="6">
        <v>75690.7</v>
      </c>
      <c r="U154" s="6">
        <v>96503.1</v>
      </c>
      <c r="V154" s="6">
        <v>65451.7</v>
      </c>
      <c r="W154" s="6">
        <v>10622</v>
      </c>
      <c r="X154" s="6">
        <v>7847.5</v>
      </c>
      <c r="Y154" s="6">
        <v>11560.4</v>
      </c>
      <c r="Z154" s="6">
        <v>5995</v>
      </c>
      <c r="AA154" s="6">
        <v>1454429.6</v>
      </c>
      <c r="AB154" s="6">
        <v>143650.70000000001</v>
      </c>
      <c r="AC154" s="6">
        <v>324.60000000000002</v>
      </c>
      <c r="AD154" s="6">
        <v>31814</v>
      </c>
      <c r="AE154" s="6">
        <v>252665.9</v>
      </c>
      <c r="AF154" s="6">
        <v>136431</v>
      </c>
      <c r="AG154" s="6">
        <v>1467238.6</v>
      </c>
      <c r="AH154" s="6">
        <v>143908.4</v>
      </c>
      <c r="AI154" s="6">
        <v>1058.8</v>
      </c>
      <c r="AJ154" s="6">
        <v>12028</v>
      </c>
      <c r="AK154" s="6">
        <v>14773.6</v>
      </c>
      <c r="AL154" s="6">
        <v>11107.1</v>
      </c>
      <c r="AM154" s="6">
        <v>54602.2</v>
      </c>
      <c r="AN154" s="6">
        <v>42626.1</v>
      </c>
      <c r="AO154" s="6">
        <v>18602.900000000001</v>
      </c>
      <c r="AP154" s="6">
        <v>15111.1</v>
      </c>
      <c r="AQ154" s="6">
        <v>27375.200000000001</v>
      </c>
      <c r="AR154" s="6">
        <v>10837.8</v>
      </c>
      <c r="AS154" s="6">
        <v>8.8000000000000007</v>
      </c>
      <c r="AT154" s="6">
        <v>13.7</v>
      </c>
      <c r="AU154" s="7"/>
      <c r="AV154" s="7"/>
      <c r="AW154" s="6">
        <v>82143.600000000006</v>
      </c>
      <c r="AX154" s="6">
        <v>39015.699999999997</v>
      </c>
      <c r="AY154" s="6">
        <v>77420.3</v>
      </c>
      <c r="AZ154" s="6">
        <v>34748.199999999997</v>
      </c>
      <c r="BA154" s="6">
        <v>12833.1</v>
      </c>
      <c r="BB154" s="6">
        <v>2.25</v>
      </c>
      <c r="BC154" s="6">
        <v>1.22</v>
      </c>
      <c r="BD154" s="6">
        <v>0.36</v>
      </c>
      <c r="BE154" s="6">
        <v>0.06</v>
      </c>
      <c r="BF154" s="6">
        <v>63.649000000000001</v>
      </c>
      <c r="BG154" s="6">
        <v>43.734000000000002</v>
      </c>
      <c r="BH154" s="6">
        <v>430.3</v>
      </c>
      <c r="BI154" s="6">
        <v>680.1</v>
      </c>
      <c r="BJ154" s="6">
        <v>0.7</v>
      </c>
      <c r="BK154" s="6">
        <v>748.3</v>
      </c>
      <c r="BL154" s="6">
        <v>24</v>
      </c>
      <c r="BM154" s="6">
        <v>0</v>
      </c>
      <c r="BN154" s="6">
        <v>0</v>
      </c>
      <c r="BO154" s="6">
        <v>3.4000000000000002E-2</v>
      </c>
      <c r="BP154" s="6">
        <v>0</v>
      </c>
    </row>
    <row r="155" spans="1:68">
      <c r="A155" s="5">
        <v>42149</v>
      </c>
      <c r="B155" s="6">
        <v>159.80000000000001</v>
      </c>
      <c r="C155" s="6">
        <v>80.400000000000006</v>
      </c>
      <c r="D155" s="6">
        <v>5346</v>
      </c>
      <c r="E155" s="6"/>
      <c r="F155" s="6"/>
      <c r="G155" s="6"/>
      <c r="H155" s="6">
        <v>6.5</v>
      </c>
      <c r="I155" s="6">
        <v>3.9</v>
      </c>
      <c r="J155" s="6">
        <v>288034.40000000002</v>
      </c>
      <c r="K155" s="6">
        <v>124917.6</v>
      </c>
      <c r="L155" s="6">
        <v>39079</v>
      </c>
      <c r="M155" s="6">
        <v>12.8</v>
      </c>
      <c r="N155" s="6">
        <v>21</v>
      </c>
      <c r="O155" s="6">
        <v>13897.3</v>
      </c>
      <c r="P155" s="6">
        <v>6453.5</v>
      </c>
      <c r="Q155" s="6">
        <v>174955.4</v>
      </c>
      <c r="R155" s="6">
        <v>140570.1</v>
      </c>
      <c r="S155" s="6">
        <v>89428.3</v>
      </c>
      <c r="T155" s="6">
        <v>75704.2</v>
      </c>
      <c r="U155" s="6">
        <v>96512.6</v>
      </c>
      <c r="V155" s="6">
        <v>65458.7</v>
      </c>
      <c r="W155" s="6">
        <v>10622</v>
      </c>
      <c r="X155" s="6">
        <v>7847.5</v>
      </c>
      <c r="Y155" s="6">
        <v>11755.8</v>
      </c>
      <c r="Z155" s="6">
        <v>6095.5</v>
      </c>
      <c r="AA155" s="6">
        <v>1454626.3</v>
      </c>
      <c r="AB155" s="6">
        <v>143674.70000000001</v>
      </c>
      <c r="AC155" s="6">
        <v>324.60000000000002</v>
      </c>
      <c r="AD155" s="6">
        <v>31814</v>
      </c>
      <c r="AE155" s="6">
        <v>252967</v>
      </c>
      <c r="AF155" s="6">
        <v>136591.20000000001</v>
      </c>
      <c r="AG155" s="6">
        <v>1467540.1</v>
      </c>
      <c r="AH155" s="6">
        <v>143932.4</v>
      </c>
      <c r="AI155" s="6">
        <v>1058.8</v>
      </c>
      <c r="AJ155" s="6">
        <v>12028</v>
      </c>
      <c r="AK155" s="6">
        <v>14791.8</v>
      </c>
      <c r="AL155" s="6">
        <v>11119.2</v>
      </c>
      <c r="AM155" s="6">
        <v>54612.7</v>
      </c>
      <c r="AN155" s="6">
        <v>42633.5</v>
      </c>
      <c r="AO155" s="6">
        <v>18622</v>
      </c>
      <c r="AP155" s="6">
        <v>15126.2</v>
      </c>
      <c r="AQ155" s="6">
        <v>27394.9</v>
      </c>
      <c r="AR155" s="6">
        <v>10845.6</v>
      </c>
      <c r="AS155" s="6">
        <v>8.8000000000000007</v>
      </c>
      <c r="AT155" s="6">
        <v>13.7</v>
      </c>
      <c r="AU155" s="7"/>
      <c r="AV155" s="7"/>
      <c r="AW155" s="6">
        <v>82279.8</v>
      </c>
      <c r="AX155" s="6">
        <v>39080.699999999997</v>
      </c>
      <c r="AY155" s="6">
        <v>77547.100000000006</v>
      </c>
      <c r="AZ155" s="6">
        <v>34804.6</v>
      </c>
      <c r="BA155" s="6">
        <v>12857.1</v>
      </c>
      <c r="BB155" s="6">
        <v>2.31</v>
      </c>
      <c r="BC155" s="6">
        <v>1.27</v>
      </c>
      <c r="BD155" s="6">
        <v>0.36</v>
      </c>
      <c r="BE155" s="6">
        <v>0.06</v>
      </c>
      <c r="BF155" s="6">
        <v>63.649000000000001</v>
      </c>
      <c r="BG155" s="6">
        <v>43.734000000000002</v>
      </c>
      <c r="BH155" s="6">
        <v>430.3</v>
      </c>
      <c r="BI155" s="6">
        <v>680.1</v>
      </c>
      <c r="BJ155" s="6">
        <v>0.7</v>
      </c>
      <c r="BK155" s="6">
        <v>756</v>
      </c>
      <c r="BL155" s="6">
        <v>24</v>
      </c>
      <c r="BM155" s="6">
        <v>0</v>
      </c>
      <c r="BN155" s="6">
        <v>0</v>
      </c>
      <c r="BO155" s="6">
        <v>3.4000000000000002E-2</v>
      </c>
      <c r="BP155" s="6">
        <v>0</v>
      </c>
    </row>
    <row r="156" spans="1:68">
      <c r="A156" s="5">
        <v>42150</v>
      </c>
      <c r="B156" s="6">
        <v>159.80000000000001</v>
      </c>
      <c r="C156" s="6">
        <v>80.400000000000006</v>
      </c>
      <c r="D156" s="6">
        <v>5346</v>
      </c>
      <c r="E156" s="6"/>
      <c r="F156" s="6"/>
      <c r="G156" s="6"/>
      <c r="H156" s="6">
        <v>6.5</v>
      </c>
      <c r="I156" s="6">
        <v>3.9</v>
      </c>
      <c r="J156" s="6">
        <v>288264.5</v>
      </c>
      <c r="K156" s="6">
        <v>125018.9</v>
      </c>
      <c r="L156" s="6">
        <v>39103</v>
      </c>
      <c r="M156" s="6">
        <v>12.8</v>
      </c>
      <c r="N156" s="6">
        <v>21</v>
      </c>
      <c r="O156" s="6">
        <v>13897.3</v>
      </c>
      <c r="P156" s="6">
        <v>6453.5</v>
      </c>
      <c r="Q156" s="6">
        <v>174988</v>
      </c>
      <c r="R156" s="6">
        <v>140596.1</v>
      </c>
      <c r="S156" s="6">
        <v>89448.5</v>
      </c>
      <c r="T156" s="6">
        <v>75718.899999999994</v>
      </c>
      <c r="U156" s="6">
        <v>96522.6</v>
      </c>
      <c r="V156" s="6">
        <v>65465.9</v>
      </c>
      <c r="W156" s="6">
        <v>10622</v>
      </c>
      <c r="X156" s="6">
        <v>7847.5</v>
      </c>
      <c r="Y156" s="6">
        <v>11950.7</v>
      </c>
      <c r="Z156" s="6">
        <v>6201.3</v>
      </c>
      <c r="AA156" s="6">
        <v>1454822.8</v>
      </c>
      <c r="AB156" s="6">
        <v>143698.70000000001</v>
      </c>
      <c r="AC156" s="6">
        <v>324.60000000000002</v>
      </c>
      <c r="AD156" s="6">
        <v>31814</v>
      </c>
      <c r="AE156" s="6">
        <v>253283.20000000001</v>
      </c>
      <c r="AF156" s="6">
        <v>136753.20000000001</v>
      </c>
      <c r="AG156" s="6">
        <v>1467857</v>
      </c>
      <c r="AH156" s="6">
        <v>143956.4</v>
      </c>
      <c r="AI156" s="6">
        <v>1058.8</v>
      </c>
      <c r="AJ156" s="6">
        <v>12028</v>
      </c>
      <c r="AK156" s="6">
        <v>14810.3</v>
      </c>
      <c r="AL156" s="6">
        <v>11131.5</v>
      </c>
      <c r="AM156" s="6">
        <v>54623.4</v>
      </c>
      <c r="AN156" s="6">
        <v>42641.2</v>
      </c>
      <c r="AO156" s="6">
        <v>18640.400000000001</v>
      </c>
      <c r="AP156" s="6">
        <v>15141.1</v>
      </c>
      <c r="AQ156" s="6">
        <v>27425.8</v>
      </c>
      <c r="AR156" s="6">
        <v>10857.6</v>
      </c>
      <c r="AS156" s="6">
        <v>8.8000000000000007</v>
      </c>
      <c r="AT156" s="6">
        <v>13.7</v>
      </c>
      <c r="AU156" s="7"/>
      <c r="AV156" s="7"/>
      <c r="AW156" s="6">
        <v>82415.7</v>
      </c>
      <c r="AX156" s="6">
        <v>39145.599999999999</v>
      </c>
      <c r="AY156" s="6">
        <v>77676.7</v>
      </c>
      <c r="AZ156" s="6">
        <v>34862.199999999997</v>
      </c>
      <c r="BA156" s="6">
        <v>12881.1</v>
      </c>
      <c r="BB156" s="6">
        <v>2.31</v>
      </c>
      <c r="BC156" s="6">
        <v>1.28</v>
      </c>
      <c r="BD156" s="6">
        <v>0.36</v>
      </c>
      <c r="BE156" s="6">
        <v>0.06</v>
      </c>
      <c r="BF156" s="6">
        <v>63.649000000000001</v>
      </c>
      <c r="BG156" s="6">
        <v>43.734000000000002</v>
      </c>
      <c r="BH156" s="6">
        <v>430.3</v>
      </c>
      <c r="BI156" s="6">
        <v>680.1</v>
      </c>
      <c r="BJ156" s="6">
        <v>0.7</v>
      </c>
      <c r="BK156" s="6">
        <v>751.2</v>
      </c>
      <c r="BL156" s="6">
        <v>24</v>
      </c>
      <c r="BM156" s="6">
        <v>0</v>
      </c>
      <c r="BN156" s="6">
        <v>0</v>
      </c>
      <c r="BO156" s="6">
        <v>3.4000000000000002E-2</v>
      </c>
      <c r="BP156" s="6">
        <v>0</v>
      </c>
    </row>
    <row r="157" spans="1:68">
      <c r="A157" s="5">
        <v>42151</v>
      </c>
      <c r="B157" s="6">
        <v>159.80000000000001</v>
      </c>
      <c r="C157" s="6">
        <v>80.400000000000006</v>
      </c>
      <c r="D157" s="6">
        <v>5346</v>
      </c>
      <c r="E157" s="6"/>
      <c r="F157" s="6"/>
      <c r="G157" s="6"/>
      <c r="H157" s="6">
        <v>6.5</v>
      </c>
      <c r="I157" s="6">
        <v>3.9</v>
      </c>
      <c r="J157" s="6">
        <v>288487.5</v>
      </c>
      <c r="K157" s="6">
        <v>125118</v>
      </c>
      <c r="L157" s="6">
        <v>39127</v>
      </c>
      <c r="M157" s="6">
        <v>12.8</v>
      </c>
      <c r="N157" s="6">
        <v>21</v>
      </c>
      <c r="O157" s="6">
        <v>13897.3</v>
      </c>
      <c r="P157" s="6">
        <v>6453.5</v>
      </c>
      <c r="Q157" s="6">
        <v>175020.7</v>
      </c>
      <c r="R157" s="6">
        <v>140621.6</v>
      </c>
      <c r="S157" s="6">
        <v>89465.3</v>
      </c>
      <c r="T157" s="6">
        <v>75731.8</v>
      </c>
      <c r="U157" s="6">
        <v>96532.6</v>
      </c>
      <c r="V157" s="6">
        <v>65473.1</v>
      </c>
      <c r="W157" s="6">
        <v>10622</v>
      </c>
      <c r="X157" s="6">
        <v>7847.5</v>
      </c>
      <c r="Y157" s="6">
        <v>12145.3</v>
      </c>
      <c r="Z157" s="6">
        <v>6301.4</v>
      </c>
      <c r="AA157" s="6">
        <v>1455019.4</v>
      </c>
      <c r="AB157" s="6">
        <v>143722.70000000001</v>
      </c>
      <c r="AC157" s="6">
        <v>324.60000000000002</v>
      </c>
      <c r="AD157" s="6">
        <v>31814</v>
      </c>
      <c r="AE157" s="6">
        <v>253575.3</v>
      </c>
      <c r="AF157" s="6">
        <v>136910</v>
      </c>
      <c r="AG157" s="6">
        <v>1468150.9</v>
      </c>
      <c r="AH157" s="6">
        <v>143980.4</v>
      </c>
      <c r="AI157" s="6">
        <v>1058.8</v>
      </c>
      <c r="AJ157" s="6">
        <v>12028</v>
      </c>
      <c r="AK157" s="6">
        <v>14828.4</v>
      </c>
      <c r="AL157" s="6">
        <v>11143.6</v>
      </c>
      <c r="AM157" s="6">
        <v>54633.3</v>
      </c>
      <c r="AN157" s="6">
        <v>42648.2</v>
      </c>
      <c r="AO157" s="6">
        <v>18658.2</v>
      </c>
      <c r="AP157" s="6">
        <v>15155.7</v>
      </c>
      <c r="AQ157" s="6">
        <v>27444.799999999999</v>
      </c>
      <c r="AR157" s="6">
        <v>10865</v>
      </c>
      <c r="AS157" s="6">
        <v>8.8000000000000007</v>
      </c>
      <c r="AT157" s="6">
        <v>13.7</v>
      </c>
      <c r="AU157" s="7"/>
      <c r="AV157" s="7"/>
      <c r="AW157" s="6">
        <v>82550.3</v>
      </c>
      <c r="AX157" s="6">
        <v>39209.9</v>
      </c>
      <c r="AY157" s="6">
        <v>77805.600000000006</v>
      </c>
      <c r="AZ157" s="6">
        <v>34919.599999999999</v>
      </c>
      <c r="BA157" s="6">
        <v>12905.1</v>
      </c>
      <c r="BB157" s="6">
        <v>2.31</v>
      </c>
      <c r="BC157" s="6">
        <v>1.28</v>
      </c>
      <c r="BD157" s="6">
        <v>0.36</v>
      </c>
      <c r="BE157" s="6">
        <v>0.06</v>
      </c>
      <c r="BF157" s="6">
        <v>63.649000000000001</v>
      </c>
      <c r="BG157" s="6">
        <v>43.734000000000002</v>
      </c>
      <c r="BH157" s="6">
        <v>430.3</v>
      </c>
      <c r="BI157" s="6">
        <v>680.1</v>
      </c>
      <c r="BJ157" s="6">
        <v>0.7</v>
      </c>
      <c r="BK157" s="6">
        <v>752.8</v>
      </c>
      <c r="BL157" s="6">
        <v>24</v>
      </c>
      <c r="BM157" s="6">
        <v>0</v>
      </c>
      <c r="BN157" s="6">
        <v>0</v>
      </c>
      <c r="BO157" s="6">
        <v>3.4000000000000002E-2</v>
      </c>
      <c r="BP157" s="6">
        <v>0</v>
      </c>
    </row>
    <row r="158" spans="1:68">
      <c r="A158" s="5">
        <v>42152</v>
      </c>
      <c r="B158" s="6">
        <v>159.80000000000001</v>
      </c>
      <c r="C158" s="6">
        <v>80.400000000000006</v>
      </c>
      <c r="D158" s="6">
        <v>5346</v>
      </c>
      <c r="E158" s="6"/>
      <c r="F158" s="6"/>
      <c r="G158" s="6"/>
      <c r="H158" s="6">
        <v>6.5</v>
      </c>
      <c r="I158" s="6">
        <v>3.9</v>
      </c>
      <c r="J158" s="6">
        <v>288713.5</v>
      </c>
      <c r="K158" s="6">
        <v>125218</v>
      </c>
      <c r="L158" s="6">
        <v>39151</v>
      </c>
      <c r="M158" s="6">
        <v>12.8</v>
      </c>
      <c r="N158" s="6">
        <v>21</v>
      </c>
      <c r="O158" s="6">
        <v>13897.3</v>
      </c>
      <c r="P158" s="6">
        <v>6453.5</v>
      </c>
      <c r="Q158" s="6">
        <v>175053.3</v>
      </c>
      <c r="R158" s="6">
        <v>140647</v>
      </c>
      <c r="S158" s="6">
        <v>89485</v>
      </c>
      <c r="T158" s="6">
        <v>75746</v>
      </c>
      <c r="U158" s="6">
        <v>96542.399999999994</v>
      </c>
      <c r="V158" s="6">
        <v>65480</v>
      </c>
      <c r="W158" s="6">
        <v>10622</v>
      </c>
      <c r="X158" s="6">
        <v>7847.5</v>
      </c>
      <c r="Y158" s="6">
        <v>12339.6</v>
      </c>
      <c r="Z158" s="6">
        <v>6405.1</v>
      </c>
      <c r="AA158" s="6">
        <v>1455216.1</v>
      </c>
      <c r="AB158" s="6">
        <v>143746.70000000001</v>
      </c>
      <c r="AC158" s="6">
        <v>324.60000000000002</v>
      </c>
      <c r="AD158" s="6">
        <v>31814</v>
      </c>
      <c r="AE158" s="6">
        <v>253885.9</v>
      </c>
      <c r="AF158" s="6">
        <v>137069.9</v>
      </c>
      <c r="AG158" s="6">
        <v>1468464</v>
      </c>
      <c r="AH158" s="6">
        <v>144004.4</v>
      </c>
      <c r="AI158" s="6">
        <v>1058.8</v>
      </c>
      <c r="AJ158" s="6">
        <v>12028</v>
      </c>
      <c r="AK158" s="6">
        <v>14846.5</v>
      </c>
      <c r="AL158" s="6">
        <v>11155.6</v>
      </c>
      <c r="AM158" s="6">
        <v>54643.1</v>
      </c>
      <c r="AN158" s="6">
        <v>42655.1</v>
      </c>
      <c r="AO158" s="6">
        <v>18676.099999999999</v>
      </c>
      <c r="AP158" s="6">
        <v>15170.3</v>
      </c>
      <c r="AQ158" s="6">
        <v>27478</v>
      </c>
      <c r="AR158" s="6">
        <v>10877.9</v>
      </c>
      <c r="AS158" s="6">
        <v>8.8000000000000007</v>
      </c>
      <c r="AT158" s="6">
        <v>13.7</v>
      </c>
      <c r="AU158" s="7"/>
      <c r="AV158" s="7"/>
      <c r="AW158" s="6">
        <v>82683.199999999997</v>
      </c>
      <c r="AX158" s="6">
        <v>39273.599999999999</v>
      </c>
      <c r="AY158" s="6">
        <v>77932.5</v>
      </c>
      <c r="AZ158" s="6">
        <v>34976.199999999997</v>
      </c>
      <c r="BA158" s="6">
        <v>12929.1</v>
      </c>
      <c r="BB158" s="6">
        <v>2.31</v>
      </c>
      <c r="BC158" s="6">
        <v>1.28</v>
      </c>
      <c r="BD158" s="6">
        <v>0.36</v>
      </c>
      <c r="BE158" s="6">
        <v>0.06</v>
      </c>
      <c r="BF158" s="6">
        <v>63.649000000000001</v>
      </c>
      <c r="BG158" s="6">
        <v>43.734000000000002</v>
      </c>
      <c r="BH158" s="6">
        <v>430.3</v>
      </c>
      <c r="BI158" s="6">
        <v>680.1</v>
      </c>
      <c r="BJ158" s="6">
        <v>0.7</v>
      </c>
      <c r="BK158" s="6">
        <v>748.8</v>
      </c>
      <c r="BL158" s="6">
        <v>24</v>
      </c>
      <c r="BM158" s="6">
        <v>0</v>
      </c>
      <c r="BN158" s="6">
        <v>0</v>
      </c>
      <c r="BO158" s="6">
        <v>3.4000000000000002E-2</v>
      </c>
      <c r="BP158" s="6">
        <v>0</v>
      </c>
    </row>
    <row r="159" spans="1:68">
      <c r="A159" s="5">
        <v>42153</v>
      </c>
      <c r="B159" s="6">
        <v>160.30000000000001</v>
      </c>
      <c r="C159" s="6">
        <v>80.7</v>
      </c>
      <c r="D159" s="6">
        <v>5346.7</v>
      </c>
      <c r="E159" s="6"/>
      <c r="F159" s="6"/>
      <c r="G159" s="6"/>
      <c r="H159" s="6">
        <v>6.5</v>
      </c>
      <c r="I159" s="6">
        <v>3.9</v>
      </c>
      <c r="J159" s="6">
        <v>288945.40000000002</v>
      </c>
      <c r="K159" s="6">
        <v>125319.8</v>
      </c>
      <c r="L159" s="6">
        <v>39175</v>
      </c>
      <c r="M159" s="6">
        <v>12.8</v>
      </c>
      <c r="N159" s="6">
        <v>21</v>
      </c>
      <c r="O159" s="6">
        <v>13897.3</v>
      </c>
      <c r="P159" s="6">
        <v>6453.5</v>
      </c>
      <c r="Q159" s="6">
        <v>175085.6</v>
      </c>
      <c r="R159" s="6">
        <v>140672.5</v>
      </c>
      <c r="S159" s="6">
        <v>89501.7</v>
      </c>
      <c r="T159" s="6">
        <v>75758.899999999994</v>
      </c>
      <c r="U159" s="6">
        <v>96551.9</v>
      </c>
      <c r="V159" s="6">
        <v>65486.8</v>
      </c>
      <c r="W159" s="6">
        <v>10622</v>
      </c>
      <c r="X159" s="6">
        <v>7847.5</v>
      </c>
      <c r="Y159" s="6">
        <v>12533.7</v>
      </c>
      <c r="Z159" s="6">
        <v>6504.4</v>
      </c>
      <c r="AA159" s="6">
        <v>1455412.8</v>
      </c>
      <c r="AB159" s="6">
        <v>143770.70000000001</v>
      </c>
      <c r="AC159" s="6">
        <v>324.60000000000002</v>
      </c>
      <c r="AD159" s="6">
        <v>31814</v>
      </c>
      <c r="AE159" s="6">
        <v>254184.9</v>
      </c>
      <c r="AF159" s="6">
        <v>137228.29999999999</v>
      </c>
      <c r="AG159" s="6">
        <v>1468765.5</v>
      </c>
      <c r="AH159" s="6">
        <v>144028.4</v>
      </c>
      <c r="AI159" s="6">
        <v>1058.8</v>
      </c>
      <c r="AJ159" s="6">
        <v>12028</v>
      </c>
      <c r="AK159" s="6">
        <v>14863</v>
      </c>
      <c r="AL159" s="6">
        <v>11166.9</v>
      </c>
      <c r="AM159" s="6">
        <v>54652.7</v>
      </c>
      <c r="AN159" s="6">
        <v>42661.9</v>
      </c>
      <c r="AO159" s="6">
        <v>18694.400000000001</v>
      </c>
      <c r="AP159" s="6">
        <v>15185.1</v>
      </c>
      <c r="AQ159" s="6">
        <v>27496.400000000001</v>
      </c>
      <c r="AR159" s="6">
        <v>10885</v>
      </c>
      <c r="AS159" s="6">
        <v>8.8000000000000007</v>
      </c>
      <c r="AT159" s="6">
        <v>13.7</v>
      </c>
      <c r="AU159" s="7"/>
      <c r="AV159" s="7"/>
      <c r="AW159" s="6">
        <v>82818</v>
      </c>
      <c r="AX159" s="6">
        <v>39337.599999999999</v>
      </c>
      <c r="AY159" s="6">
        <v>78060.899999999994</v>
      </c>
      <c r="AZ159" s="6">
        <v>35033.4</v>
      </c>
      <c r="BA159" s="6">
        <v>12953.1</v>
      </c>
      <c r="BB159" s="6">
        <v>2.31</v>
      </c>
      <c r="BC159" s="6">
        <v>1.28</v>
      </c>
      <c r="BD159" s="6">
        <v>0.36</v>
      </c>
      <c r="BE159" s="6">
        <v>0.06</v>
      </c>
      <c r="BF159" s="6">
        <v>63.649000000000001</v>
      </c>
      <c r="BG159" s="6">
        <v>43.734000000000002</v>
      </c>
      <c r="BH159" s="6">
        <v>430.3</v>
      </c>
      <c r="BI159" s="6">
        <v>680.1</v>
      </c>
      <c r="BJ159" s="6">
        <v>0.7</v>
      </c>
      <c r="BK159" s="6">
        <v>756</v>
      </c>
      <c r="BL159" s="6">
        <v>24</v>
      </c>
      <c r="BM159" s="6">
        <v>0</v>
      </c>
      <c r="BN159" s="6">
        <v>0</v>
      </c>
      <c r="BO159" s="6">
        <v>3.4000000000000002E-2</v>
      </c>
      <c r="BP159" s="6">
        <v>0</v>
      </c>
    </row>
    <row r="160" spans="1:68">
      <c r="A160" s="5">
        <v>42154</v>
      </c>
      <c r="B160" s="6">
        <v>160.30000000000001</v>
      </c>
      <c r="C160" s="6">
        <v>80.7</v>
      </c>
      <c r="D160" s="6">
        <v>5346.7</v>
      </c>
      <c r="E160" s="6"/>
      <c r="F160" s="6"/>
      <c r="G160" s="6"/>
      <c r="H160" s="6">
        <v>6.5</v>
      </c>
      <c r="I160" s="6">
        <v>3.9</v>
      </c>
      <c r="J160" s="6">
        <v>289180.09999999998</v>
      </c>
      <c r="K160" s="6">
        <v>125422.6</v>
      </c>
      <c r="L160" s="6">
        <v>39199</v>
      </c>
      <c r="M160" s="6">
        <v>12.8</v>
      </c>
      <c r="N160" s="6">
        <v>21.1</v>
      </c>
      <c r="O160" s="6">
        <v>13897.3</v>
      </c>
      <c r="P160" s="6">
        <v>6453.5</v>
      </c>
      <c r="Q160" s="6">
        <v>175117.9</v>
      </c>
      <c r="R160" s="6">
        <v>140698.4</v>
      </c>
      <c r="S160" s="6">
        <v>89521.2</v>
      </c>
      <c r="T160" s="6">
        <v>75773</v>
      </c>
      <c r="U160" s="6">
        <v>96561</v>
      </c>
      <c r="V160" s="6">
        <v>65493.599999999999</v>
      </c>
      <c r="W160" s="6">
        <v>10622</v>
      </c>
      <c r="X160" s="6">
        <v>7847.5</v>
      </c>
      <c r="Y160" s="6">
        <v>12728.8</v>
      </c>
      <c r="Z160" s="6">
        <v>6607.7</v>
      </c>
      <c r="AA160" s="6">
        <v>1455609.4</v>
      </c>
      <c r="AB160" s="6">
        <v>143794.70000000001</v>
      </c>
      <c r="AC160" s="6">
        <v>324.60000000000002</v>
      </c>
      <c r="AD160" s="6">
        <v>31814</v>
      </c>
      <c r="AE160" s="6">
        <v>254503.2</v>
      </c>
      <c r="AF160" s="6">
        <v>137391.79999999999</v>
      </c>
      <c r="AG160" s="6">
        <v>1469084.7</v>
      </c>
      <c r="AH160" s="6">
        <v>144052.4</v>
      </c>
      <c r="AI160" s="6">
        <v>1058.8</v>
      </c>
      <c r="AJ160" s="6">
        <v>12028</v>
      </c>
      <c r="AK160" s="6">
        <v>14880.3</v>
      </c>
      <c r="AL160" s="6">
        <v>11178.1</v>
      </c>
      <c r="AM160" s="6">
        <v>54661.8</v>
      </c>
      <c r="AN160" s="6">
        <v>42668.3</v>
      </c>
      <c r="AO160" s="6">
        <v>18713.5</v>
      </c>
      <c r="AP160" s="6">
        <v>15200.1</v>
      </c>
      <c r="AQ160" s="6">
        <v>27529</v>
      </c>
      <c r="AR160" s="6">
        <v>10897.7</v>
      </c>
      <c r="AS160" s="6">
        <v>8.8000000000000007</v>
      </c>
      <c r="AT160" s="6">
        <v>13.9</v>
      </c>
      <c r="AU160" s="7"/>
      <c r="AV160" s="7"/>
      <c r="AW160" s="6">
        <v>82952.600000000006</v>
      </c>
      <c r="AX160" s="6">
        <v>39401.9</v>
      </c>
      <c r="AY160" s="6">
        <v>78190</v>
      </c>
      <c r="AZ160" s="6">
        <v>35090.9</v>
      </c>
      <c r="BA160" s="6">
        <v>12977.1</v>
      </c>
      <c r="BB160" s="6">
        <v>2.31</v>
      </c>
      <c r="BC160" s="6">
        <v>1.28</v>
      </c>
      <c r="BD160" s="6">
        <v>0.36</v>
      </c>
      <c r="BE160" s="6">
        <v>0.06</v>
      </c>
      <c r="BF160" s="6">
        <v>63.649000000000001</v>
      </c>
      <c r="BG160" s="6">
        <v>43.734000000000002</v>
      </c>
      <c r="BH160" s="6">
        <v>430.3</v>
      </c>
      <c r="BI160" s="6">
        <v>680.1</v>
      </c>
      <c r="BJ160" s="6">
        <v>0.7</v>
      </c>
      <c r="BK160" s="6">
        <v>744</v>
      </c>
      <c r="BL160" s="6">
        <v>24</v>
      </c>
      <c r="BM160" s="6">
        <v>0</v>
      </c>
      <c r="BN160" s="6">
        <v>0</v>
      </c>
      <c r="BO160" s="6">
        <v>3.4000000000000002E-2</v>
      </c>
      <c r="BP160" s="6">
        <v>0</v>
      </c>
    </row>
    <row r="161" spans="1:68">
      <c r="A161" s="5">
        <v>42155</v>
      </c>
      <c r="B161" s="6">
        <v>160.30000000000001</v>
      </c>
      <c r="C161" s="6">
        <v>80.7</v>
      </c>
      <c r="D161" s="6">
        <v>5346.7</v>
      </c>
      <c r="E161" s="6"/>
      <c r="F161" s="6"/>
      <c r="G161" s="6"/>
      <c r="H161" s="6">
        <v>6.5</v>
      </c>
      <c r="I161" s="6">
        <v>3.9</v>
      </c>
      <c r="J161" s="6">
        <v>289412.40000000002</v>
      </c>
      <c r="K161" s="6">
        <v>125524.8</v>
      </c>
      <c r="L161" s="6">
        <f>L160+24</f>
        <v>39223</v>
      </c>
      <c r="M161" s="6">
        <v>12.8</v>
      </c>
      <c r="N161" s="6">
        <v>21.1</v>
      </c>
      <c r="O161" s="6">
        <v>13897.3</v>
      </c>
      <c r="P161" s="6">
        <v>6453.5</v>
      </c>
      <c r="Q161" s="6">
        <v>175148.2</v>
      </c>
      <c r="R161" s="6">
        <v>140722.4</v>
      </c>
      <c r="S161" s="6">
        <v>89540.2</v>
      </c>
      <c r="T161" s="6">
        <v>75787.399999999994</v>
      </c>
      <c r="U161" s="6">
        <v>96570.5</v>
      </c>
      <c r="V161" s="6">
        <v>65500.800000000003</v>
      </c>
      <c r="W161" s="6">
        <v>10622</v>
      </c>
      <c r="X161" s="6">
        <v>7847.5</v>
      </c>
      <c r="Y161" s="6">
        <v>12885.8</v>
      </c>
      <c r="Z161" s="6">
        <v>6694.9</v>
      </c>
      <c r="AA161" s="6">
        <v>1455768.6</v>
      </c>
      <c r="AB161" s="6">
        <f>AB160+24</f>
        <v>143818.70000000001</v>
      </c>
      <c r="AC161" s="6">
        <v>324.60000000000002</v>
      </c>
      <c r="AD161" s="6">
        <v>31814</v>
      </c>
      <c r="AE161" s="6">
        <v>254765.9</v>
      </c>
      <c r="AF161" s="6">
        <v>137528</v>
      </c>
      <c r="AG161" s="6">
        <v>1469348.9</v>
      </c>
      <c r="AH161" s="6">
        <f>AH160+24</f>
        <v>144076.4</v>
      </c>
      <c r="AI161" s="6">
        <v>1058.8</v>
      </c>
      <c r="AJ161" s="6">
        <v>12028</v>
      </c>
      <c r="AK161" s="6">
        <v>14897.4</v>
      </c>
      <c r="AL161" s="6">
        <v>11189.5</v>
      </c>
      <c r="AM161" s="6">
        <v>54671.9</v>
      </c>
      <c r="AN161" s="6">
        <v>42675.6</v>
      </c>
      <c r="AO161" s="6">
        <v>18731.2</v>
      </c>
      <c r="AP161" s="6">
        <v>15214.3</v>
      </c>
      <c r="AQ161" s="6">
        <v>27552.6</v>
      </c>
      <c r="AR161" s="6">
        <v>10906.8</v>
      </c>
      <c r="AS161" s="6">
        <v>8.8000000000000007</v>
      </c>
      <c r="AT161" s="6">
        <v>13.9</v>
      </c>
      <c r="AU161" s="7"/>
      <c r="AV161" s="7"/>
      <c r="AW161" s="6">
        <v>83006.8</v>
      </c>
      <c r="AX161" s="6">
        <v>39428.300000000003</v>
      </c>
      <c r="AY161" s="6">
        <v>78240.800000000003</v>
      </c>
      <c r="AZ161" s="6">
        <v>35114</v>
      </c>
      <c r="BA161" s="6">
        <v>12987.2</v>
      </c>
      <c r="BB161" s="6">
        <v>2.31</v>
      </c>
      <c r="BC161" s="6">
        <v>1.28</v>
      </c>
      <c r="BD161" s="6">
        <v>0.36</v>
      </c>
      <c r="BE161" s="6">
        <v>0.06</v>
      </c>
      <c r="BF161" s="6">
        <v>63.649000000000001</v>
      </c>
      <c r="BG161" s="6">
        <v>43.734000000000002</v>
      </c>
      <c r="BH161" s="6">
        <v>430.3</v>
      </c>
      <c r="BI161" s="6">
        <v>680.1</v>
      </c>
      <c r="BJ161" s="6">
        <v>0.7</v>
      </c>
      <c r="BK161" s="6">
        <v>651.1</v>
      </c>
      <c r="BL161" s="6">
        <v>22</v>
      </c>
      <c r="BM161" s="6">
        <v>93</v>
      </c>
      <c r="BN161" s="6">
        <v>2</v>
      </c>
      <c r="BO161" s="6">
        <v>3.4000000000000002E-2</v>
      </c>
      <c r="BP161" s="6">
        <v>0</v>
      </c>
    </row>
    <row r="162" spans="1:68">
      <c r="A162" s="17"/>
      <c r="B162" s="18"/>
      <c r="C162" s="18"/>
      <c r="D162" s="18"/>
      <c r="E162" s="18"/>
      <c r="F162" s="18"/>
      <c r="G162" s="18"/>
      <c r="H162" s="18"/>
      <c r="I162" s="18"/>
      <c r="J162" s="38"/>
      <c r="K162" s="38"/>
      <c r="L162" s="39"/>
      <c r="M162" s="18"/>
      <c r="N162" s="18"/>
      <c r="O162" s="18"/>
      <c r="P162" s="18"/>
      <c r="Q162" s="18"/>
      <c r="R162" s="18"/>
      <c r="S162" s="18"/>
      <c r="T162" s="22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41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</row>
    <row r="163" spans="1:68">
      <c r="A163" s="5">
        <v>42155</v>
      </c>
      <c r="B163" s="6">
        <v>160.30000000000001</v>
      </c>
      <c r="C163" s="6">
        <v>80.7</v>
      </c>
      <c r="D163" s="6">
        <v>5346.7</v>
      </c>
      <c r="E163" s="6"/>
      <c r="F163" s="6"/>
      <c r="G163" s="6"/>
      <c r="H163" s="6">
        <v>6.5</v>
      </c>
      <c r="I163" s="6">
        <v>3.9</v>
      </c>
      <c r="J163" s="6">
        <v>289412.40000000002</v>
      </c>
      <c r="K163" s="6">
        <v>125524.8</v>
      </c>
      <c r="L163" s="6">
        <v>39223</v>
      </c>
      <c r="M163" s="6">
        <v>12.8</v>
      </c>
      <c r="N163" s="6">
        <v>21.1</v>
      </c>
      <c r="O163" s="6">
        <v>13897.3</v>
      </c>
      <c r="P163" s="6">
        <v>6453.5</v>
      </c>
      <c r="Q163" s="6">
        <v>175148.2</v>
      </c>
      <c r="R163" s="6">
        <v>140722.4</v>
      </c>
      <c r="S163" s="6">
        <v>89540.2</v>
      </c>
      <c r="T163" s="6">
        <v>75787.399999999994</v>
      </c>
      <c r="U163" s="6">
        <v>96570.5</v>
      </c>
      <c r="V163" s="6">
        <v>65500.800000000003</v>
      </c>
      <c r="W163" s="6">
        <v>10622</v>
      </c>
      <c r="X163" s="6">
        <v>7847.5</v>
      </c>
      <c r="Y163" s="6">
        <v>12885.8</v>
      </c>
      <c r="Z163" s="6">
        <v>6694.9</v>
      </c>
      <c r="AA163" s="6">
        <v>1455768.6</v>
      </c>
      <c r="AB163" s="6">
        <v>143818.70000000001</v>
      </c>
      <c r="AC163" s="6">
        <v>324.60000000000002</v>
      </c>
      <c r="AD163" s="6">
        <v>31814</v>
      </c>
      <c r="AE163" s="6">
        <v>254765.9</v>
      </c>
      <c r="AF163" s="6">
        <v>137528</v>
      </c>
      <c r="AG163" s="6">
        <v>1469348.9</v>
      </c>
      <c r="AH163" s="6">
        <v>144076.4</v>
      </c>
      <c r="AI163" s="6">
        <v>1058.8</v>
      </c>
      <c r="AJ163" s="6">
        <v>12028</v>
      </c>
      <c r="AK163" s="6">
        <v>14897.4</v>
      </c>
      <c r="AL163" s="6">
        <v>11189.5</v>
      </c>
      <c r="AM163" s="6">
        <v>54671.9</v>
      </c>
      <c r="AN163" s="6">
        <v>42675.6</v>
      </c>
      <c r="AO163" s="6">
        <v>18731.2</v>
      </c>
      <c r="AP163" s="6">
        <v>15214.3</v>
      </c>
      <c r="AQ163" s="6">
        <v>27552.6</v>
      </c>
      <c r="AR163" s="6">
        <v>10906.8</v>
      </c>
      <c r="AS163" s="6">
        <v>9.1</v>
      </c>
      <c r="AT163" s="6">
        <v>14.2</v>
      </c>
      <c r="AU163" s="7"/>
      <c r="AV163" s="7"/>
      <c r="AW163" s="6">
        <v>83006.8</v>
      </c>
      <c r="AX163" s="6">
        <v>39428.300000000003</v>
      </c>
      <c r="AY163" s="6">
        <v>78240.800000000003</v>
      </c>
      <c r="AZ163" s="6">
        <v>35114</v>
      </c>
      <c r="BA163" s="6">
        <v>12987.2</v>
      </c>
      <c r="BB163" s="6">
        <v>2.31</v>
      </c>
      <c r="BC163" s="6">
        <v>1.28</v>
      </c>
      <c r="BD163" s="6">
        <v>0.36</v>
      </c>
      <c r="BE163" s="6">
        <v>0.06</v>
      </c>
      <c r="BF163" s="6">
        <v>63.649000000000001</v>
      </c>
      <c r="BG163" s="6">
        <v>43.734000000000002</v>
      </c>
      <c r="BH163" s="6">
        <v>430.3</v>
      </c>
      <c r="BI163" s="6">
        <v>680.1</v>
      </c>
      <c r="BJ163" s="6">
        <v>0.7</v>
      </c>
      <c r="BK163" s="6">
        <v>651.1</v>
      </c>
      <c r="BL163" s="6">
        <v>22</v>
      </c>
      <c r="BM163" s="6">
        <v>93</v>
      </c>
      <c r="BN163" s="6">
        <v>2</v>
      </c>
      <c r="BO163" s="6">
        <v>3.4000000000000002E-2</v>
      </c>
      <c r="BP163" s="6">
        <v>11.48</v>
      </c>
    </row>
    <row r="164" spans="1:68">
      <c r="A164" s="5">
        <v>42156</v>
      </c>
      <c r="B164" s="6">
        <v>160.30000000000001</v>
      </c>
      <c r="C164" s="6">
        <v>80.7</v>
      </c>
      <c r="D164" s="6">
        <v>5346.7</v>
      </c>
      <c r="E164" s="6"/>
      <c r="F164" s="6"/>
      <c r="G164" s="6"/>
      <c r="H164" s="6">
        <v>6.5</v>
      </c>
      <c r="I164" s="6">
        <v>3.9</v>
      </c>
      <c r="J164" s="6">
        <v>289645.8</v>
      </c>
      <c r="K164" s="6">
        <v>125627.2</v>
      </c>
      <c r="L164" s="6">
        <v>39247</v>
      </c>
      <c r="M164" s="6">
        <v>12.8</v>
      </c>
      <c r="N164" s="6">
        <v>21.1</v>
      </c>
      <c r="O164" s="6">
        <v>13897.3</v>
      </c>
      <c r="P164" s="6">
        <v>6453.5</v>
      </c>
      <c r="Q164" s="6">
        <v>175179</v>
      </c>
      <c r="R164" s="6">
        <v>140746</v>
      </c>
      <c r="S164" s="6">
        <v>89559.7</v>
      </c>
      <c r="T164" s="6">
        <v>75801.7</v>
      </c>
      <c r="U164" s="6">
        <v>96580.7</v>
      </c>
      <c r="V164" s="6">
        <v>65508.2</v>
      </c>
      <c r="W164" s="6">
        <v>10622</v>
      </c>
      <c r="X164" s="6">
        <v>7847.5</v>
      </c>
      <c r="Y164" s="6">
        <v>13077.4</v>
      </c>
      <c r="Z164" s="6">
        <v>6792.1</v>
      </c>
      <c r="AA164" s="6">
        <v>1455962.2</v>
      </c>
      <c r="AB164" s="6">
        <v>143842.70000000001</v>
      </c>
      <c r="AC164" s="6">
        <v>324.60000000000002</v>
      </c>
      <c r="AD164" s="6">
        <v>31814</v>
      </c>
      <c r="AE164" s="6">
        <v>255079.7</v>
      </c>
      <c r="AF164" s="6">
        <v>137692.79999999999</v>
      </c>
      <c r="AG164" s="6">
        <v>1469664.3</v>
      </c>
      <c r="AH164" s="6">
        <v>144100.4</v>
      </c>
      <c r="AI164" s="6">
        <v>1058.8</v>
      </c>
      <c r="AJ164" s="6">
        <v>12028</v>
      </c>
      <c r="AK164" s="6">
        <v>14914.3</v>
      </c>
      <c r="AL164" s="6">
        <v>11200.9</v>
      </c>
      <c r="AM164" s="6">
        <v>54681.1</v>
      </c>
      <c r="AN164" s="6">
        <v>42682</v>
      </c>
      <c r="AO164" s="6">
        <v>18750.5</v>
      </c>
      <c r="AP164" s="6">
        <v>15228.9</v>
      </c>
      <c r="AQ164" s="6">
        <v>27581.8</v>
      </c>
      <c r="AR164" s="6">
        <v>10918.3</v>
      </c>
      <c r="AS164" s="6">
        <v>8.8000000000000007</v>
      </c>
      <c r="AT164" s="6">
        <v>13.9</v>
      </c>
      <c r="AU164" s="7"/>
      <c r="AV164" s="7"/>
      <c r="AW164" s="6">
        <v>83138.7</v>
      </c>
      <c r="AX164" s="6">
        <v>39491.1</v>
      </c>
      <c r="AY164" s="6">
        <v>78367.199999999997</v>
      </c>
      <c r="AZ164" s="6">
        <v>35170.6</v>
      </c>
      <c r="BA164" s="6">
        <v>13011.2</v>
      </c>
      <c r="BB164" s="6">
        <v>2.31</v>
      </c>
      <c r="BC164" s="6">
        <v>1.28</v>
      </c>
      <c r="BD164" s="6">
        <v>0.36</v>
      </c>
      <c r="BE164" s="6">
        <v>0.06</v>
      </c>
      <c r="BF164" s="6">
        <v>63.649000000000001</v>
      </c>
      <c r="BG164" s="6">
        <v>43.734000000000002</v>
      </c>
      <c r="BH164" s="6">
        <v>430.3</v>
      </c>
      <c r="BI164" s="6">
        <v>680.1</v>
      </c>
      <c r="BJ164" s="6">
        <v>0.7</v>
      </c>
      <c r="BK164" s="6">
        <v>280.39999999999998</v>
      </c>
      <c r="BL164" s="6">
        <v>9</v>
      </c>
      <c r="BM164" s="6">
        <v>467.4</v>
      </c>
      <c r="BN164" s="6">
        <v>16.5</v>
      </c>
      <c r="BO164" s="6">
        <v>1.2999999999999999E-2</v>
      </c>
      <c r="BP164" s="6">
        <v>67.650000000000006</v>
      </c>
    </row>
    <row r="165" spans="1:68">
      <c r="A165" s="5">
        <v>42157</v>
      </c>
      <c r="B165" s="6">
        <v>160.30000000000001</v>
      </c>
      <c r="C165" s="6">
        <v>80.7</v>
      </c>
      <c r="D165" s="6">
        <v>5346.7</v>
      </c>
      <c r="E165" s="6"/>
      <c r="F165" s="6"/>
      <c r="G165" s="6"/>
      <c r="H165" s="6">
        <v>6.5</v>
      </c>
      <c r="I165" s="6">
        <v>3.9</v>
      </c>
      <c r="J165" s="6">
        <v>289874.59999999998</v>
      </c>
      <c r="K165" s="6">
        <v>125728.2</v>
      </c>
      <c r="L165" s="6">
        <v>39271</v>
      </c>
      <c r="M165" s="6">
        <v>12.8</v>
      </c>
      <c r="N165" s="6">
        <v>21.1</v>
      </c>
      <c r="O165" s="6">
        <v>13897.3</v>
      </c>
      <c r="P165" s="6">
        <v>6453.5</v>
      </c>
      <c r="Q165" s="6">
        <v>175209.3</v>
      </c>
      <c r="R165" s="6">
        <v>140769.20000000001</v>
      </c>
      <c r="S165" s="6">
        <v>89577.5</v>
      </c>
      <c r="T165" s="6">
        <v>75815.399999999994</v>
      </c>
      <c r="U165" s="6">
        <v>96590.7</v>
      </c>
      <c r="V165" s="6">
        <v>65515.5</v>
      </c>
      <c r="W165" s="6">
        <v>10622</v>
      </c>
      <c r="X165" s="6">
        <v>7847.5</v>
      </c>
      <c r="Y165" s="6">
        <v>13274.8</v>
      </c>
      <c r="Z165" s="6">
        <v>6884.7</v>
      </c>
      <c r="AA165" s="6">
        <v>1456162.1</v>
      </c>
      <c r="AB165" s="6">
        <v>143866.70000000001</v>
      </c>
      <c r="AC165" s="6">
        <v>324.60000000000002</v>
      </c>
      <c r="AD165" s="6">
        <v>31814</v>
      </c>
      <c r="AE165" s="6">
        <v>255370.2</v>
      </c>
      <c r="AF165" s="6">
        <v>137854.6</v>
      </c>
      <c r="AG165" s="6">
        <v>1469956.6</v>
      </c>
      <c r="AH165" s="6">
        <v>144124.4</v>
      </c>
      <c r="AI165" s="6">
        <v>1058.8</v>
      </c>
      <c r="AJ165" s="6">
        <v>12028</v>
      </c>
      <c r="AK165" s="6">
        <v>14930.9</v>
      </c>
      <c r="AL165" s="6">
        <v>11212.1</v>
      </c>
      <c r="AM165" s="6">
        <v>54690.400000000001</v>
      </c>
      <c r="AN165" s="6">
        <v>42688.6</v>
      </c>
      <c r="AO165" s="6">
        <v>18766.900000000001</v>
      </c>
      <c r="AP165" s="6">
        <v>15242.1</v>
      </c>
      <c r="AQ165" s="6">
        <v>27602.7</v>
      </c>
      <c r="AR165" s="6">
        <v>10926.4</v>
      </c>
      <c r="AS165" s="6">
        <v>8.8000000000000007</v>
      </c>
      <c r="AT165" s="6">
        <v>13.9</v>
      </c>
      <c r="AU165" s="7"/>
      <c r="AV165" s="7"/>
      <c r="AW165" s="6">
        <v>83271.7</v>
      </c>
      <c r="AX165" s="6">
        <v>39554.699999999997</v>
      </c>
      <c r="AY165" s="6">
        <v>78494.899999999994</v>
      </c>
      <c r="AZ165" s="6">
        <v>35227.699999999997</v>
      </c>
      <c r="BA165" s="6">
        <v>13035.2</v>
      </c>
      <c r="BB165" s="6">
        <v>2.31</v>
      </c>
      <c r="BC165" s="6">
        <v>1.28</v>
      </c>
      <c r="BD165" s="6">
        <v>0.36</v>
      </c>
      <c r="BE165" s="6">
        <v>0.06</v>
      </c>
      <c r="BF165" s="6">
        <v>63.649000000000001</v>
      </c>
      <c r="BG165" s="6">
        <v>43.734000000000002</v>
      </c>
      <c r="BH165" s="6">
        <v>430.3</v>
      </c>
      <c r="BI165" s="6">
        <v>680.2</v>
      </c>
      <c r="BJ165" s="6">
        <v>0.7</v>
      </c>
      <c r="BK165" s="6">
        <v>0</v>
      </c>
      <c r="BL165" s="6">
        <v>9</v>
      </c>
      <c r="BM165" s="6">
        <v>622</v>
      </c>
      <c r="BN165" s="6">
        <v>24</v>
      </c>
      <c r="BO165" s="6">
        <v>0</v>
      </c>
      <c r="BP165" s="6">
        <v>98.7</v>
      </c>
    </row>
    <row r="166" spans="1:68">
      <c r="A166" s="5">
        <v>42158</v>
      </c>
      <c r="B166" s="6">
        <v>160.69999999999999</v>
      </c>
      <c r="C166" s="6">
        <v>80.900000000000006</v>
      </c>
      <c r="D166" s="6">
        <v>5347.4</v>
      </c>
      <c r="E166" s="6"/>
      <c r="F166" s="6"/>
      <c r="G166" s="6"/>
      <c r="H166" s="6">
        <v>6.5</v>
      </c>
      <c r="I166" s="6">
        <v>3.9</v>
      </c>
      <c r="J166" s="6">
        <v>290105.7</v>
      </c>
      <c r="K166" s="6">
        <v>125829.9</v>
      </c>
      <c r="L166" s="6">
        <v>39295</v>
      </c>
      <c r="M166" s="6">
        <v>12.8</v>
      </c>
      <c r="N166" s="6">
        <v>21.1</v>
      </c>
      <c r="O166" s="6">
        <v>13897.3</v>
      </c>
      <c r="P166" s="6">
        <v>6453.5</v>
      </c>
      <c r="Q166" s="6">
        <v>175238.9</v>
      </c>
      <c r="R166" s="6">
        <v>140792.20000000001</v>
      </c>
      <c r="S166" s="6">
        <v>89598.5</v>
      </c>
      <c r="T166" s="6">
        <v>75830.600000000006</v>
      </c>
      <c r="U166" s="6">
        <v>96600.6</v>
      </c>
      <c r="V166" s="6">
        <v>65522.7</v>
      </c>
      <c r="W166" s="6">
        <v>10622</v>
      </c>
      <c r="X166" s="6">
        <v>7847.5</v>
      </c>
      <c r="Y166" s="6">
        <v>13471.3</v>
      </c>
      <c r="Z166" s="6">
        <v>6988.9</v>
      </c>
      <c r="AA166" s="6">
        <v>1456360.5</v>
      </c>
      <c r="AB166" s="6">
        <v>143890.70000000001</v>
      </c>
      <c r="AC166" s="6">
        <v>324.60000000000002</v>
      </c>
      <c r="AD166" s="6">
        <v>31814</v>
      </c>
      <c r="AE166" s="6">
        <v>255675.8</v>
      </c>
      <c r="AF166" s="6">
        <v>138010.79999999999</v>
      </c>
      <c r="AG166" s="6">
        <v>1470263.8</v>
      </c>
      <c r="AH166" s="6">
        <v>144148.4</v>
      </c>
      <c r="AI166" s="6">
        <v>1058.8</v>
      </c>
      <c r="AJ166" s="6">
        <v>12028</v>
      </c>
      <c r="AK166" s="6">
        <v>14947.5</v>
      </c>
      <c r="AL166" s="6">
        <v>11223.3</v>
      </c>
      <c r="AM166" s="6">
        <v>54699.8</v>
      </c>
      <c r="AN166" s="6">
        <v>42695.3</v>
      </c>
      <c r="AO166" s="6">
        <v>18783.5</v>
      </c>
      <c r="AP166" s="6">
        <v>15255.5</v>
      </c>
      <c r="AQ166" s="6">
        <v>27633.599999999999</v>
      </c>
      <c r="AR166" s="6">
        <v>10938.3</v>
      </c>
      <c r="AS166" s="6">
        <v>8.8000000000000007</v>
      </c>
      <c r="AT166" s="6">
        <v>13.9</v>
      </c>
      <c r="AU166" s="7"/>
      <c r="AV166" s="7"/>
      <c r="AW166" s="6">
        <v>83403.5</v>
      </c>
      <c r="AX166" s="6">
        <v>39617.599999999999</v>
      </c>
      <c r="AY166" s="6">
        <v>78621.2</v>
      </c>
      <c r="AZ166" s="6">
        <v>35284.199999999997</v>
      </c>
      <c r="BA166" s="6">
        <v>13059.2</v>
      </c>
      <c r="BB166" s="6">
        <v>2.31</v>
      </c>
      <c r="BC166" s="6">
        <v>1.28</v>
      </c>
      <c r="BD166" s="6">
        <v>0.36</v>
      </c>
      <c r="BE166" s="6">
        <v>0.06</v>
      </c>
      <c r="BF166" s="6">
        <v>63.798000000000002</v>
      </c>
      <c r="BG166" s="6">
        <v>43.9</v>
      </c>
      <c r="BH166" s="6">
        <v>431.4</v>
      </c>
      <c r="BI166" s="6">
        <v>680.2</v>
      </c>
      <c r="BJ166" s="6">
        <v>0.7</v>
      </c>
      <c r="BK166" s="6">
        <v>170.5</v>
      </c>
      <c r="BL166" s="6">
        <v>5.5</v>
      </c>
      <c r="BM166" s="6">
        <v>417</v>
      </c>
      <c r="BN166" s="6">
        <v>17.399999999999999</v>
      </c>
      <c r="BO166" s="6">
        <v>8.0000000000000002E-3</v>
      </c>
      <c r="BP166" s="6">
        <v>71.34</v>
      </c>
    </row>
    <row r="167" spans="1:68">
      <c r="A167" s="5">
        <v>42159</v>
      </c>
      <c r="B167" s="6">
        <v>160.69999999999999</v>
      </c>
      <c r="C167" s="6">
        <v>80.900000000000006</v>
      </c>
      <c r="D167" s="6">
        <v>5347.4</v>
      </c>
      <c r="E167" s="6"/>
      <c r="F167" s="6"/>
      <c r="G167" s="6"/>
      <c r="H167" s="6">
        <v>6.5</v>
      </c>
      <c r="I167" s="6">
        <v>3.9</v>
      </c>
      <c r="J167" s="6">
        <v>290329.09999999998</v>
      </c>
      <c r="K167" s="6">
        <v>125929.3</v>
      </c>
      <c r="L167" s="6">
        <v>39319</v>
      </c>
      <c r="M167" s="6">
        <v>12.8</v>
      </c>
      <c r="N167" s="6">
        <v>21.1</v>
      </c>
      <c r="O167" s="6">
        <v>13897.3</v>
      </c>
      <c r="P167" s="6">
        <v>6453.5</v>
      </c>
      <c r="Q167" s="6">
        <v>175268.6</v>
      </c>
      <c r="R167" s="6">
        <v>140815.4</v>
      </c>
      <c r="S167" s="6">
        <v>89615.2</v>
      </c>
      <c r="T167" s="6">
        <v>75843.5</v>
      </c>
      <c r="U167" s="6">
        <v>96610</v>
      </c>
      <c r="V167" s="6">
        <v>65529.4</v>
      </c>
      <c r="W167" s="6">
        <v>10622</v>
      </c>
      <c r="X167" s="6">
        <v>7847.5</v>
      </c>
      <c r="Y167" s="6">
        <v>13666.2</v>
      </c>
      <c r="Z167" s="6">
        <v>7083.7</v>
      </c>
      <c r="AA167" s="6">
        <v>1456557.7</v>
      </c>
      <c r="AB167" s="6">
        <v>143914.70000000001</v>
      </c>
      <c r="AC167" s="6">
        <v>324.89999999999998</v>
      </c>
      <c r="AD167" s="6">
        <v>32127</v>
      </c>
      <c r="AE167" s="6">
        <v>255956.4</v>
      </c>
      <c r="AF167" s="6">
        <v>138164.6</v>
      </c>
      <c r="AG167" s="6">
        <v>1470545.8</v>
      </c>
      <c r="AH167" s="6">
        <v>144172.4</v>
      </c>
      <c r="AI167" s="6">
        <v>1059</v>
      </c>
      <c r="AJ167" s="6">
        <v>12283</v>
      </c>
      <c r="AK167" s="6">
        <v>14964.7</v>
      </c>
      <c r="AL167" s="6">
        <v>11234.6</v>
      </c>
      <c r="AM167" s="6">
        <v>54708</v>
      </c>
      <c r="AN167" s="6">
        <v>42701</v>
      </c>
      <c r="AO167" s="6">
        <v>18800.599999999999</v>
      </c>
      <c r="AP167" s="6">
        <v>15269.2</v>
      </c>
      <c r="AQ167" s="6">
        <v>27649.3</v>
      </c>
      <c r="AR167" s="6">
        <v>10944.7</v>
      </c>
      <c r="AS167" s="6">
        <v>8.8000000000000007</v>
      </c>
      <c r="AT167" s="6">
        <v>13.9</v>
      </c>
      <c r="AU167" s="7"/>
      <c r="AV167" s="7"/>
      <c r="AW167" s="6">
        <v>83536.3</v>
      </c>
      <c r="AX167" s="6">
        <v>39680.699999999997</v>
      </c>
      <c r="AY167" s="6">
        <v>78747.600000000006</v>
      </c>
      <c r="AZ167" s="6">
        <v>35340.699999999997</v>
      </c>
      <c r="BA167" s="6">
        <v>13083.2</v>
      </c>
      <c r="BB167" s="6">
        <v>2.31</v>
      </c>
      <c r="BC167" s="6">
        <v>1.28</v>
      </c>
      <c r="BD167" s="6">
        <v>0.36</v>
      </c>
      <c r="BE167" s="6">
        <v>0.06</v>
      </c>
      <c r="BF167" s="6">
        <v>63.798000000000002</v>
      </c>
      <c r="BG167" s="6">
        <v>43.9</v>
      </c>
      <c r="BH167" s="6">
        <v>431.4</v>
      </c>
      <c r="BI167" s="6">
        <v>680.2</v>
      </c>
      <c r="BJ167" s="6">
        <v>0.7</v>
      </c>
      <c r="BK167" s="6">
        <v>748</v>
      </c>
      <c r="BL167" s="6">
        <v>24</v>
      </c>
      <c r="BM167" s="6">
        <v>0</v>
      </c>
      <c r="BN167" s="6">
        <v>0</v>
      </c>
      <c r="BO167" s="6">
        <v>3.4000000000000002E-2</v>
      </c>
      <c r="BP167" s="6">
        <v>0</v>
      </c>
    </row>
    <row r="168" spans="1:68">
      <c r="A168" s="5">
        <v>42160</v>
      </c>
      <c r="B168" s="6">
        <v>160.69999999999999</v>
      </c>
      <c r="C168" s="6">
        <v>80.900000000000006</v>
      </c>
      <c r="D168" s="6">
        <v>5347.4</v>
      </c>
      <c r="E168" s="6"/>
      <c r="F168" s="6"/>
      <c r="G168" s="6"/>
      <c r="H168" s="6">
        <v>6.5</v>
      </c>
      <c r="I168" s="6">
        <v>3.9</v>
      </c>
      <c r="J168" s="6">
        <v>290557.3</v>
      </c>
      <c r="K168" s="6">
        <v>126030.39999999999</v>
      </c>
      <c r="L168" s="6">
        <v>39343</v>
      </c>
      <c r="M168" s="6">
        <v>12.8</v>
      </c>
      <c r="N168" s="6">
        <v>21.1</v>
      </c>
      <c r="O168" s="6">
        <v>13897.3</v>
      </c>
      <c r="P168" s="6">
        <v>6453.5</v>
      </c>
      <c r="Q168" s="6">
        <v>175297.9</v>
      </c>
      <c r="R168" s="6">
        <v>140838.39999999999</v>
      </c>
      <c r="S168" s="6">
        <v>89635.5</v>
      </c>
      <c r="T168" s="6">
        <v>75858.3</v>
      </c>
      <c r="U168" s="6">
        <v>96619.199999999997</v>
      </c>
      <c r="V168" s="6">
        <v>65536.2</v>
      </c>
      <c r="W168" s="6">
        <v>10622</v>
      </c>
      <c r="X168" s="6">
        <v>7847.5</v>
      </c>
      <c r="Y168" s="6">
        <v>13861.2</v>
      </c>
      <c r="Z168" s="6">
        <v>7193.9</v>
      </c>
      <c r="AA168" s="6">
        <v>1456754.7</v>
      </c>
      <c r="AB168" s="6">
        <v>143938.70000000001</v>
      </c>
      <c r="AC168" s="6">
        <v>324.89999999999998</v>
      </c>
      <c r="AD168" s="6">
        <v>32127</v>
      </c>
      <c r="AE168" s="6">
        <v>256257.9</v>
      </c>
      <c r="AF168" s="6">
        <v>138312.70000000001</v>
      </c>
      <c r="AG168" s="6">
        <v>1470849.1</v>
      </c>
      <c r="AH168" s="6">
        <v>144196.4</v>
      </c>
      <c r="AI168" s="6">
        <v>1059</v>
      </c>
      <c r="AJ168" s="6">
        <v>12283</v>
      </c>
      <c r="AK168" s="6">
        <v>14981.9</v>
      </c>
      <c r="AL168" s="6">
        <v>11245.9</v>
      </c>
      <c r="AM168" s="6">
        <v>54716.4</v>
      </c>
      <c r="AN168" s="6">
        <v>42706.9</v>
      </c>
      <c r="AO168" s="6">
        <v>18817.7</v>
      </c>
      <c r="AP168" s="6">
        <v>15282.9</v>
      </c>
      <c r="AQ168" s="6">
        <v>27678</v>
      </c>
      <c r="AR168" s="6">
        <v>10955.8</v>
      </c>
      <c r="AS168" s="6">
        <v>8.8000000000000007</v>
      </c>
      <c r="AT168" s="6">
        <v>13.9</v>
      </c>
      <c r="AU168" s="7"/>
      <c r="AV168" s="7"/>
      <c r="AW168" s="6">
        <v>83669.8</v>
      </c>
      <c r="AX168" s="6">
        <v>39744.199999999997</v>
      </c>
      <c r="AY168" s="6">
        <v>78873.7</v>
      </c>
      <c r="AZ168" s="6">
        <v>35397.1</v>
      </c>
      <c r="BA168" s="6">
        <v>13107.2</v>
      </c>
      <c r="BB168" s="6">
        <v>2.31</v>
      </c>
      <c r="BC168" s="6">
        <v>1.28</v>
      </c>
      <c r="BD168" s="6">
        <v>0.36</v>
      </c>
      <c r="BE168" s="6">
        <v>0.06</v>
      </c>
      <c r="BF168" s="6">
        <v>63.798000000000002</v>
      </c>
      <c r="BG168" s="6">
        <v>43.9</v>
      </c>
      <c r="BH168" s="6">
        <v>431.4</v>
      </c>
      <c r="BI168" s="6">
        <v>680.3</v>
      </c>
      <c r="BJ168" s="6">
        <v>0.7</v>
      </c>
      <c r="BK168" s="6">
        <v>746.4</v>
      </c>
      <c r="BL168" s="6">
        <v>24</v>
      </c>
      <c r="BM168" s="6">
        <v>0</v>
      </c>
      <c r="BN168" s="6">
        <v>0</v>
      </c>
      <c r="BO168" s="6">
        <v>3.4000000000000002E-2</v>
      </c>
      <c r="BP168" s="6">
        <v>0</v>
      </c>
    </row>
    <row r="169" spans="1:68">
      <c r="A169" s="5">
        <v>42161</v>
      </c>
      <c r="B169" s="6">
        <v>160.69999999999999</v>
      </c>
      <c r="C169" s="6">
        <v>80.900000000000006</v>
      </c>
      <c r="D169" s="6">
        <v>5347.4</v>
      </c>
      <c r="E169" s="6"/>
      <c r="F169" s="6"/>
      <c r="G169" s="6"/>
      <c r="H169" s="6">
        <v>6.5</v>
      </c>
      <c r="I169" s="6">
        <v>3.9</v>
      </c>
      <c r="J169" s="6">
        <v>290791.2</v>
      </c>
      <c r="K169" s="6">
        <v>126133.1</v>
      </c>
      <c r="L169" s="6">
        <v>39367</v>
      </c>
      <c r="M169" s="6">
        <v>12.8</v>
      </c>
      <c r="N169" s="6">
        <v>21.1</v>
      </c>
      <c r="O169" s="6">
        <v>13897.3</v>
      </c>
      <c r="P169" s="6">
        <v>6453.5</v>
      </c>
      <c r="Q169" s="6">
        <v>175326.8</v>
      </c>
      <c r="R169" s="6">
        <v>140861.29999999999</v>
      </c>
      <c r="S169" s="6">
        <v>89655.9</v>
      </c>
      <c r="T169" s="6">
        <v>75873.399999999994</v>
      </c>
      <c r="U169" s="6">
        <v>96628.3</v>
      </c>
      <c r="V169" s="6">
        <v>65543.100000000006</v>
      </c>
      <c r="W169" s="6">
        <v>10622</v>
      </c>
      <c r="X169" s="6">
        <v>7847.5</v>
      </c>
      <c r="Y169" s="6">
        <v>14055</v>
      </c>
      <c r="Z169" s="6">
        <v>7306.2</v>
      </c>
      <c r="AA169" s="6">
        <v>1456950.4</v>
      </c>
      <c r="AB169" s="6">
        <v>143962.70000000001</v>
      </c>
      <c r="AC169" s="6">
        <v>324.89999999999998</v>
      </c>
      <c r="AD169" s="6">
        <v>32127</v>
      </c>
      <c r="AE169" s="6">
        <v>256567.6</v>
      </c>
      <c r="AF169" s="6">
        <v>138462.20000000001</v>
      </c>
      <c r="AG169" s="6">
        <v>1471160.6</v>
      </c>
      <c r="AH169" s="6">
        <v>144220.4</v>
      </c>
      <c r="AI169" s="6">
        <v>1059</v>
      </c>
      <c r="AJ169" s="6">
        <v>12283</v>
      </c>
      <c r="AK169" s="6">
        <v>14998.8</v>
      </c>
      <c r="AL169" s="6">
        <v>11257.2</v>
      </c>
      <c r="AM169" s="6">
        <v>54727.1</v>
      </c>
      <c r="AN169" s="6">
        <v>42714.6</v>
      </c>
      <c r="AO169" s="6">
        <v>18834.599999999999</v>
      </c>
      <c r="AP169" s="6">
        <v>15296.5</v>
      </c>
      <c r="AQ169" s="6">
        <v>27706.2</v>
      </c>
      <c r="AR169" s="6">
        <v>10966.8</v>
      </c>
      <c r="AS169" s="6">
        <v>8.8000000000000007</v>
      </c>
      <c r="AT169" s="6">
        <v>13.9</v>
      </c>
      <c r="AU169" s="7"/>
      <c r="AV169" s="7"/>
      <c r="AW169" s="6">
        <v>83804</v>
      </c>
      <c r="AX169" s="6">
        <v>39808.300000000003</v>
      </c>
      <c r="AY169" s="6">
        <v>79003.100000000006</v>
      </c>
      <c r="AZ169" s="6">
        <v>35454.800000000003</v>
      </c>
      <c r="BA169" s="6">
        <v>13131.2</v>
      </c>
      <c r="BB169" s="6">
        <v>2.31</v>
      </c>
      <c r="BC169" s="6">
        <v>1.28</v>
      </c>
      <c r="BD169" s="6">
        <v>0.36</v>
      </c>
      <c r="BE169" s="6">
        <v>0.06</v>
      </c>
      <c r="BF169" s="6">
        <v>63.798000000000002</v>
      </c>
      <c r="BG169" s="6">
        <v>43.9</v>
      </c>
      <c r="BH169" s="6">
        <v>431.4</v>
      </c>
      <c r="BI169" s="6">
        <v>680.3</v>
      </c>
      <c r="BJ169" s="6">
        <v>0.7</v>
      </c>
      <c r="BK169" s="6">
        <v>748.8</v>
      </c>
      <c r="BL169" s="6">
        <v>24</v>
      </c>
      <c r="BM169" s="6">
        <v>0</v>
      </c>
      <c r="BN169" s="6">
        <v>0</v>
      </c>
      <c r="BO169" s="6">
        <v>3.4000000000000002E-2</v>
      </c>
      <c r="BP169" s="6">
        <v>0</v>
      </c>
    </row>
    <row r="170" spans="1:68">
      <c r="A170" s="5">
        <v>42162</v>
      </c>
      <c r="B170" s="6">
        <v>160.69999999999999</v>
      </c>
      <c r="C170" s="6">
        <v>80.900000000000006</v>
      </c>
      <c r="D170" s="6">
        <v>5347.4</v>
      </c>
      <c r="E170" s="6"/>
      <c r="F170" s="6"/>
      <c r="G170" s="6"/>
      <c r="H170" s="6">
        <v>6.5</v>
      </c>
      <c r="I170" s="6">
        <v>3.9</v>
      </c>
      <c r="J170" s="6">
        <v>291027.7</v>
      </c>
      <c r="K170" s="6">
        <v>126237</v>
      </c>
      <c r="L170" s="6">
        <v>39391</v>
      </c>
      <c r="M170" s="6">
        <v>12.8</v>
      </c>
      <c r="N170" s="6">
        <v>21.1</v>
      </c>
      <c r="O170" s="6">
        <v>13897.3</v>
      </c>
      <c r="P170" s="6">
        <v>6453.5</v>
      </c>
      <c r="Q170" s="6">
        <v>175356.2</v>
      </c>
      <c r="R170" s="6">
        <v>140884.5</v>
      </c>
      <c r="S170" s="6">
        <v>89677.1</v>
      </c>
      <c r="T170" s="6">
        <v>75888.899999999994</v>
      </c>
      <c r="U170" s="6">
        <v>96637.4</v>
      </c>
      <c r="V170" s="6">
        <v>65549.899999999994</v>
      </c>
      <c r="W170" s="6">
        <v>10622</v>
      </c>
      <c r="X170" s="6">
        <v>7847.5</v>
      </c>
      <c r="Y170" s="6">
        <v>14251.3</v>
      </c>
      <c r="Z170" s="6">
        <v>7408.6</v>
      </c>
      <c r="AA170" s="6">
        <v>1457147.3</v>
      </c>
      <c r="AB170" s="6">
        <v>143986.70000000001</v>
      </c>
      <c r="AC170" s="6">
        <v>324.89999999999998</v>
      </c>
      <c r="AD170" s="6">
        <v>32127</v>
      </c>
      <c r="AE170" s="6">
        <v>256879.9</v>
      </c>
      <c r="AF170" s="6">
        <v>138623.70000000001</v>
      </c>
      <c r="AG170" s="6">
        <v>1471472.7</v>
      </c>
      <c r="AH170" s="6">
        <v>144244.4</v>
      </c>
      <c r="AI170" s="6">
        <v>1059</v>
      </c>
      <c r="AJ170" s="6">
        <v>12283</v>
      </c>
      <c r="AK170" s="6">
        <v>15015.7</v>
      </c>
      <c r="AL170" s="6">
        <v>11268.5</v>
      </c>
      <c r="AM170" s="6">
        <v>54736.4</v>
      </c>
      <c r="AN170" s="6">
        <v>42721.2</v>
      </c>
      <c r="AO170" s="6">
        <v>18851.8</v>
      </c>
      <c r="AP170" s="6">
        <v>15310.2</v>
      </c>
      <c r="AQ170" s="6">
        <v>27735.8</v>
      </c>
      <c r="AR170" s="6">
        <v>10978.9</v>
      </c>
      <c r="AS170" s="6">
        <v>8.8000000000000007</v>
      </c>
      <c r="AT170" s="6">
        <v>13.9</v>
      </c>
      <c r="AU170" s="7"/>
      <c r="AV170" s="7"/>
      <c r="AW170" s="6">
        <v>83938</v>
      </c>
      <c r="AX170" s="6">
        <v>39872.1</v>
      </c>
      <c r="AY170" s="6">
        <v>79129.399999999994</v>
      </c>
      <c r="AZ170" s="6">
        <v>35511.300000000003</v>
      </c>
      <c r="BA170" s="6">
        <v>13155.2</v>
      </c>
      <c r="BB170" s="6">
        <v>2.31</v>
      </c>
      <c r="BC170" s="6">
        <v>1.28</v>
      </c>
      <c r="BD170" s="6">
        <v>0.36</v>
      </c>
      <c r="BE170" s="6">
        <v>0.06</v>
      </c>
      <c r="BF170" s="6">
        <v>63.798000000000002</v>
      </c>
      <c r="BG170" s="6">
        <v>43.9</v>
      </c>
      <c r="BH170" s="6">
        <v>431.4</v>
      </c>
      <c r="BI170" s="6">
        <v>680.9</v>
      </c>
      <c r="BJ170" s="6">
        <v>0.7</v>
      </c>
      <c r="BK170" s="6">
        <v>746.4</v>
      </c>
      <c r="BL170" s="6">
        <v>24</v>
      </c>
      <c r="BM170" s="6">
        <v>0</v>
      </c>
      <c r="BN170" s="6">
        <v>0</v>
      </c>
      <c r="BO170" s="6">
        <v>3.4000000000000002E-2</v>
      </c>
      <c r="BP170" s="6">
        <v>0</v>
      </c>
    </row>
    <row r="171" spans="1:68">
      <c r="A171" s="5">
        <v>42163</v>
      </c>
      <c r="B171" s="6">
        <v>160.69999999999999</v>
      </c>
      <c r="C171" s="6">
        <v>80.900000000000006</v>
      </c>
      <c r="D171" s="6">
        <v>5347.4</v>
      </c>
      <c r="E171" s="6"/>
      <c r="F171" s="6"/>
      <c r="G171" s="6"/>
      <c r="H171" s="6">
        <v>6.5</v>
      </c>
      <c r="I171" s="6">
        <v>3.9</v>
      </c>
      <c r="J171" s="6">
        <v>291263.40000000002</v>
      </c>
      <c r="K171" s="6">
        <v>126340</v>
      </c>
      <c r="L171" s="6">
        <v>39415</v>
      </c>
      <c r="M171" s="6">
        <v>12.8</v>
      </c>
      <c r="N171" s="6">
        <v>21.1</v>
      </c>
      <c r="O171" s="6">
        <v>13897.3</v>
      </c>
      <c r="P171" s="6">
        <v>6453.5</v>
      </c>
      <c r="Q171" s="6">
        <v>175384.7</v>
      </c>
      <c r="R171" s="6">
        <v>140907.20000000001</v>
      </c>
      <c r="S171" s="6">
        <v>89693.1</v>
      </c>
      <c r="T171" s="6">
        <v>75901.3</v>
      </c>
      <c r="U171" s="6">
        <v>96646</v>
      </c>
      <c r="V171" s="6">
        <v>65556.5</v>
      </c>
      <c r="W171" s="6">
        <v>10622</v>
      </c>
      <c r="X171" s="6">
        <v>7847.5</v>
      </c>
      <c r="Y171" s="6">
        <v>14442.7</v>
      </c>
      <c r="Z171" s="6">
        <v>7503.2</v>
      </c>
      <c r="AA171" s="6">
        <v>1457341.9</v>
      </c>
      <c r="AB171" s="6">
        <v>144010.70000000001</v>
      </c>
      <c r="AC171" s="6">
        <v>324.89999999999998</v>
      </c>
      <c r="AD171" s="6">
        <v>32127</v>
      </c>
      <c r="AE171" s="6">
        <v>257170.6</v>
      </c>
      <c r="AF171" s="6">
        <v>138779</v>
      </c>
      <c r="AG171" s="6">
        <v>1471766.7</v>
      </c>
      <c r="AH171" s="6">
        <v>144268.4</v>
      </c>
      <c r="AI171" s="6">
        <v>1059</v>
      </c>
      <c r="AJ171" s="6">
        <v>12283</v>
      </c>
      <c r="AK171" s="6">
        <v>15032.6</v>
      </c>
      <c r="AL171" s="6">
        <v>11279.8</v>
      </c>
      <c r="AM171" s="6">
        <v>54744.3</v>
      </c>
      <c r="AN171" s="6">
        <v>42726.6</v>
      </c>
      <c r="AO171" s="6">
        <v>18868.400000000001</v>
      </c>
      <c r="AP171" s="6">
        <v>15323.7</v>
      </c>
      <c r="AQ171" s="6">
        <v>27750.9</v>
      </c>
      <c r="AR171" s="6">
        <v>10984.9</v>
      </c>
      <c r="AS171" s="6">
        <v>8.8000000000000007</v>
      </c>
      <c r="AT171" s="6">
        <v>13.9</v>
      </c>
      <c r="AU171" s="7"/>
      <c r="AV171" s="7"/>
      <c r="AW171" s="6">
        <v>84069.9</v>
      </c>
      <c r="AX171" s="6">
        <v>39935</v>
      </c>
      <c r="AY171" s="6">
        <v>79256.100000000006</v>
      </c>
      <c r="AZ171" s="6">
        <v>35567.9</v>
      </c>
      <c r="BA171" s="6">
        <v>13179.2</v>
      </c>
      <c r="BB171" s="6">
        <v>2.31</v>
      </c>
      <c r="BC171" s="6">
        <v>1.28</v>
      </c>
      <c r="BD171" s="6">
        <v>0.36</v>
      </c>
      <c r="BE171" s="6">
        <v>0.06</v>
      </c>
      <c r="BF171" s="6">
        <v>63.798000000000002</v>
      </c>
      <c r="BG171" s="6">
        <v>43.9</v>
      </c>
      <c r="BH171" s="6">
        <v>431.4</v>
      </c>
      <c r="BI171" s="6">
        <v>682.1</v>
      </c>
      <c r="BJ171" s="6">
        <v>0.7</v>
      </c>
      <c r="BK171" s="6">
        <v>748.8</v>
      </c>
      <c r="BL171" s="6">
        <v>24</v>
      </c>
      <c r="BM171" s="6">
        <v>0</v>
      </c>
      <c r="BN171" s="6">
        <v>0</v>
      </c>
      <c r="BO171" s="6">
        <v>3.4000000000000002E-2</v>
      </c>
      <c r="BP171" s="6">
        <v>0</v>
      </c>
    </row>
    <row r="172" spans="1:68">
      <c r="A172" s="5">
        <v>42164</v>
      </c>
      <c r="B172" s="6">
        <v>160.69999999999999</v>
      </c>
      <c r="C172" s="6">
        <v>80.900000000000006</v>
      </c>
      <c r="D172" s="6">
        <v>5347.4</v>
      </c>
      <c r="E172" s="6"/>
      <c r="F172" s="6"/>
      <c r="G172" s="6"/>
      <c r="H172" s="6">
        <v>6.5</v>
      </c>
      <c r="I172" s="6">
        <v>3.9</v>
      </c>
      <c r="J172" s="6">
        <v>291511.2</v>
      </c>
      <c r="K172" s="6">
        <v>126447.5</v>
      </c>
      <c r="L172" s="6">
        <v>39439</v>
      </c>
      <c r="M172" s="6">
        <v>12.8</v>
      </c>
      <c r="N172" s="6">
        <v>21.1</v>
      </c>
      <c r="O172" s="6">
        <v>13897.3</v>
      </c>
      <c r="P172" s="6">
        <v>6453.5</v>
      </c>
      <c r="Q172" s="6">
        <v>175415.8</v>
      </c>
      <c r="R172" s="6">
        <v>140932.4</v>
      </c>
      <c r="S172" s="6">
        <v>89712.6</v>
      </c>
      <c r="T172" s="6">
        <v>75915.399999999994</v>
      </c>
      <c r="U172" s="6">
        <v>96656</v>
      </c>
      <c r="V172" s="6">
        <v>65563.7</v>
      </c>
      <c r="W172" s="6">
        <v>10622</v>
      </c>
      <c r="X172" s="6">
        <v>7847.5</v>
      </c>
      <c r="Y172" s="6">
        <v>14637.5</v>
      </c>
      <c r="Z172" s="6">
        <v>7606.3</v>
      </c>
      <c r="AA172" s="6">
        <v>1457538.7</v>
      </c>
      <c r="AB172" s="6">
        <v>144034.70000000001</v>
      </c>
      <c r="AC172" s="6">
        <v>324.89999999999998</v>
      </c>
      <c r="AD172" s="6">
        <v>32127</v>
      </c>
      <c r="AE172" s="6">
        <v>257498.7</v>
      </c>
      <c r="AF172" s="6">
        <v>138942.9</v>
      </c>
      <c r="AG172" s="6">
        <v>1472096.4</v>
      </c>
      <c r="AH172" s="6">
        <v>144292.4</v>
      </c>
      <c r="AI172" s="6">
        <v>1059</v>
      </c>
      <c r="AJ172" s="6">
        <v>12283</v>
      </c>
      <c r="AK172" s="6">
        <v>15050.1</v>
      </c>
      <c r="AL172" s="6">
        <v>11291.6</v>
      </c>
      <c r="AM172" s="6">
        <v>54753.599999999999</v>
      </c>
      <c r="AN172" s="6">
        <v>42733.2</v>
      </c>
      <c r="AO172" s="6">
        <v>18882.599999999999</v>
      </c>
      <c r="AP172" s="6">
        <v>15333.9</v>
      </c>
      <c r="AQ172" s="6">
        <v>27784.2</v>
      </c>
      <c r="AR172" s="6">
        <v>10997.8</v>
      </c>
      <c r="AS172" s="6">
        <v>8.8000000000000007</v>
      </c>
      <c r="AT172" s="6">
        <v>13.9</v>
      </c>
      <c r="AU172" s="7"/>
      <c r="AV172" s="7"/>
      <c r="AW172" s="6">
        <v>84205.4</v>
      </c>
      <c r="AX172" s="6">
        <v>39999.699999999997</v>
      </c>
      <c r="AY172" s="6">
        <v>79384.899999999994</v>
      </c>
      <c r="AZ172" s="6">
        <v>35625.199999999997</v>
      </c>
      <c r="BA172" s="6">
        <v>13203.2</v>
      </c>
      <c r="BB172" s="6">
        <v>2.31</v>
      </c>
      <c r="BC172" s="6">
        <v>1.28</v>
      </c>
      <c r="BD172" s="6">
        <v>0.36</v>
      </c>
      <c r="BE172" s="6">
        <v>0.06</v>
      </c>
      <c r="BF172" s="6">
        <v>63.798000000000002</v>
      </c>
      <c r="BG172" s="6">
        <v>43.9</v>
      </c>
      <c r="BH172" s="6">
        <v>431.4</v>
      </c>
      <c r="BI172" s="6">
        <v>683.5</v>
      </c>
      <c r="BJ172" s="6">
        <v>0.7</v>
      </c>
      <c r="BK172" s="6">
        <v>748.8</v>
      </c>
      <c r="BL172" s="6">
        <v>24</v>
      </c>
      <c r="BM172" s="6">
        <v>0</v>
      </c>
      <c r="BN172" s="6">
        <v>0</v>
      </c>
      <c r="BO172" s="6">
        <v>3.4000000000000002E-2</v>
      </c>
      <c r="BP172" s="6">
        <v>0</v>
      </c>
    </row>
    <row r="173" spans="1:68">
      <c r="A173" s="5">
        <v>42165</v>
      </c>
      <c r="B173" s="6">
        <v>160.69999999999999</v>
      </c>
      <c r="C173" s="6">
        <v>80.900000000000006</v>
      </c>
      <c r="D173" s="6">
        <v>5347.4</v>
      </c>
      <c r="E173" s="6"/>
      <c r="F173" s="6"/>
      <c r="G173" s="6"/>
      <c r="H173" s="6">
        <v>6.5</v>
      </c>
      <c r="I173" s="6">
        <v>3.9</v>
      </c>
      <c r="J173" s="6">
        <v>291764.5</v>
      </c>
      <c r="K173" s="6">
        <v>126556.7</v>
      </c>
      <c r="L173" s="6">
        <v>39463</v>
      </c>
      <c r="M173" s="6">
        <v>12.8</v>
      </c>
      <c r="N173" s="6">
        <v>21.1</v>
      </c>
      <c r="O173" s="6">
        <v>13897.3</v>
      </c>
      <c r="P173" s="6">
        <v>6453.5</v>
      </c>
      <c r="Q173" s="6">
        <v>175447.2</v>
      </c>
      <c r="R173" s="6">
        <v>140957.79999999999</v>
      </c>
      <c r="S173" s="6">
        <v>89728.5</v>
      </c>
      <c r="T173" s="6">
        <v>75927.5</v>
      </c>
      <c r="U173" s="6">
        <v>96666.2</v>
      </c>
      <c r="V173" s="6">
        <v>65571.199999999997</v>
      </c>
      <c r="W173" s="6">
        <v>10622</v>
      </c>
      <c r="X173" s="6">
        <v>7847.5</v>
      </c>
      <c r="Y173" s="6">
        <v>14832.3</v>
      </c>
      <c r="Z173" s="6">
        <v>7705</v>
      </c>
      <c r="AA173" s="6">
        <v>1457735.6</v>
      </c>
      <c r="AB173" s="6">
        <v>144058.70000000001</v>
      </c>
      <c r="AC173" s="6">
        <v>324.89999999999998</v>
      </c>
      <c r="AD173" s="6">
        <v>32127</v>
      </c>
      <c r="AE173" s="6">
        <v>257805.2</v>
      </c>
      <c r="AF173" s="6">
        <v>139097</v>
      </c>
      <c r="AG173" s="6">
        <v>1472404.5</v>
      </c>
      <c r="AH173" s="6">
        <v>144316.4</v>
      </c>
      <c r="AI173" s="6">
        <v>1059</v>
      </c>
      <c r="AJ173" s="6">
        <v>12283</v>
      </c>
      <c r="AK173" s="6">
        <v>15067.2</v>
      </c>
      <c r="AL173" s="6">
        <v>11303.2</v>
      </c>
      <c r="AM173" s="6">
        <v>54763.7</v>
      </c>
      <c r="AN173" s="6">
        <v>42740.4</v>
      </c>
      <c r="AO173" s="6">
        <v>18883</v>
      </c>
      <c r="AP173" s="6">
        <v>15334.3</v>
      </c>
      <c r="AQ173" s="6">
        <v>27806.7</v>
      </c>
      <c r="AR173" s="6">
        <v>11006.6</v>
      </c>
      <c r="AS173" s="6">
        <v>8.8000000000000007</v>
      </c>
      <c r="AT173" s="6">
        <v>13.9</v>
      </c>
      <c r="AU173" s="7"/>
      <c r="AV173" s="7"/>
      <c r="AW173" s="6">
        <v>84338.9</v>
      </c>
      <c r="AX173" s="6">
        <v>40063.4</v>
      </c>
      <c r="AY173" s="6">
        <v>79511.600000000006</v>
      </c>
      <c r="AZ173" s="6">
        <v>35681.9</v>
      </c>
      <c r="BA173" s="6">
        <v>13227.2</v>
      </c>
      <c r="BB173" s="6">
        <v>2.31</v>
      </c>
      <c r="BC173" s="6">
        <v>1.28</v>
      </c>
      <c r="BD173" s="6">
        <v>0.36</v>
      </c>
      <c r="BE173" s="6">
        <v>0.06</v>
      </c>
      <c r="BF173" s="6">
        <v>63.798000000000002</v>
      </c>
      <c r="BG173" s="6">
        <v>43.9</v>
      </c>
      <c r="BH173" s="6">
        <v>431.4</v>
      </c>
      <c r="BI173" s="6">
        <v>685.1</v>
      </c>
      <c r="BJ173" s="6">
        <v>0.7</v>
      </c>
      <c r="BK173" s="6">
        <v>751.2</v>
      </c>
      <c r="BL173" s="6">
        <v>24</v>
      </c>
      <c r="BM173" s="6">
        <v>0</v>
      </c>
      <c r="BN173" s="6">
        <v>0</v>
      </c>
      <c r="BO173" s="6">
        <v>3.4000000000000002E-2</v>
      </c>
      <c r="BP173" s="6">
        <v>0</v>
      </c>
    </row>
    <row r="174" spans="1:68">
      <c r="A174" s="5">
        <v>42166</v>
      </c>
      <c r="B174" s="6">
        <v>161.1</v>
      </c>
      <c r="C174" s="6">
        <v>81.2</v>
      </c>
      <c r="D174" s="6">
        <v>5348</v>
      </c>
      <c r="E174" s="6"/>
      <c r="F174" s="6"/>
      <c r="G174" s="6"/>
      <c r="H174" s="6">
        <v>6.5</v>
      </c>
      <c r="I174" s="6">
        <v>3.9</v>
      </c>
      <c r="J174" s="6">
        <v>292017.09999999998</v>
      </c>
      <c r="K174" s="6">
        <v>126665.4</v>
      </c>
      <c r="L174" s="6">
        <v>39487</v>
      </c>
      <c r="M174" s="6">
        <v>12.8</v>
      </c>
      <c r="N174" s="6">
        <v>21.1</v>
      </c>
      <c r="O174" s="6">
        <v>13897.3</v>
      </c>
      <c r="P174" s="6">
        <v>6453.5</v>
      </c>
      <c r="Q174" s="6">
        <v>175478.8</v>
      </c>
      <c r="R174" s="6">
        <v>140983.20000000001</v>
      </c>
      <c r="S174" s="6">
        <v>89741.8</v>
      </c>
      <c r="T174" s="6">
        <v>75938.100000000006</v>
      </c>
      <c r="U174" s="6">
        <v>96675.5</v>
      </c>
      <c r="V174" s="6">
        <v>65577.899999999994</v>
      </c>
      <c r="W174" s="6">
        <v>10622</v>
      </c>
      <c r="X174" s="6">
        <v>7847.5</v>
      </c>
      <c r="Y174" s="6">
        <v>15026.1</v>
      </c>
      <c r="Z174" s="6">
        <v>7805</v>
      </c>
      <c r="AA174" s="6">
        <v>1457931.4</v>
      </c>
      <c r="AB174" s="6">
        <v>144082.70000000001</v>
      </c>
      <c r="AC174" s="6">
        <v>324.89999999999998</v>
      </c>
      <c r="AD174" s="6">
        <v>32127</v>
      </c>
      <c r="AE174" s="6">
        <v>258101.2</v>
      </c>
      <c r="AF174" s="6">
        <v>139244.4</v>
      </c>
      <c r="AG174" s="6">
        <v>1472702.6</v>
      </c>
      <c r="AH174" s="6">
        <v>144340.4</v>
      </c>
      <c r="AI174" s="6">
        <v>1059</v>
      </c>
      <c r="AJ174" s="6">
        <v>12283</v>
      </c>
      <c r="AK174" s="6">
        <v>15083.6</v>
      </c>
      <c r="AL174" s="6">
        <v>11314.2</v>
      </c>
      <c r="AM174" s="6">
        <v>54771.199999999997</v>
      </c>
      <c r="AN174" s="6">
        <v>42745.5</v>
      </c>
      <c r="AO174" s="6">
        <v>18888.3</v>
      </c>
      <c r="AP174" s="6">
        <v>15338.7</v>
      </c>
      <c r="AQ174" s="6">
        <v>27822.7</v>
      </c>
      <c r="AR174" s="6">
        <v>11013</v>
      </c>
      <c r="AS174" s="6">
        <v>8.8000000000000007</v>
      </c>
      <c r="AT174" s="6">
        <v>13.9</v>
      </c>
      <c r="AU174" s="7"/>
      <c r="AV174" s="7"/>
      <c r="AW174" s="6">
        <v>84470.9</v>
      </c>
      <c r="AX174" s="6">
        <v>40126</v>
      </c>
      <c r="AY174" s="6">
        <v>79637.8</v>
      </c>
      <c r="AZ174" s="6">
        <v>35738.400000000001</v>
      </c>
      <c r="BA174" s="6">
        <v>13251.2</v>
      </c>
      <c r="BB174" s="6">
        <v>2.31</v>
      </c>
      <c r="BC174" s="6">
        <v>1.28</v>
      </c>
      <c r="BD174" s="6">
        <v>0.36</v>
      </c>
      <c r="BE174" s="6">
        <v>0.06</v>
      </c>
      <c r="BF174" s="6">
        <v>63.798000000000002</v>
      </c>
      <c r="BG174" s="6">
        <v>43.9</v>
      </c>
      <c r="BH174" s="6">
        <v>431.5</v>
      </c>
      <c r="BI174" s="6">
        <v>686.3</v>
      </c>
      <c r="BJ174" s="6">
        <v>0.7</v>
      </c>
      <c r="BK174" s="6">
        <v>748.3</v>
      </c>
      <c r="BL174" s="6">
        <v>24</v>
      </c>
      <c r="BM174" s="6">
        <v>0</v>
      </c>
      <c r="BN174" s="6">
        <v>0</v>
      </c>
      <c r="BO174" s="6">
        <v>3.4000000000000002E-2</v>
      </c>
      <c r="BP174" s="6">
        <v>0</v>
      </c>
    </row>
    <row r="175" spans="1:68">
      <c r="A175" s="5">
        <v>42167</v>
      </c>
      <c r="B175" s="6">
        <v>161.1</v>
      </c>
      <c r="C175" s="6">
        <v>81.2</v>
      </c>
      <c r="D175" s="6">
        <v>5348</v>
      </c>
      <c r="E175" s="6"/>
      <c r="F175" s="6"/>
      <c r="G175" s="6"/>
      <c r="H175" s="6">
        <v>6.5</v>
      </c>
      <c r="I175" s="6">
        <v>3.9</v>
      </c>
      <c r="J175" s="6">
        <v>292267.2</v>
      </c>
      <c r="K175" s="6">
        <v>126773.5</v>
      </c>
      <c r="L175" s="6">
        <v>39511</v>
      </c>
      <c r="M175" s="6">
        <v>12.8</v>
      </c>
      <c r="N175" s="6">
        <v>21.1</v>
      </c>
      <c r="O175" s="6">
        <v>13897.3</v>
      </c>
      <c r="P175" s="6">
        <v>6453.5</v>
      </c>
      <c r="Q175" s="6">
        <v>175510.5</v>
      </c>
      <c r="R175" s="6">
        <v>141008.70000000001</v>
      </c>
      <c r="S175" s="6">
        <v>89758.7</v>
      </c>
      <c r="T175" s="6">
        <v>75950.600000000006</v>
      </c>
      <c r="U175" s="6">
        <v>96685.4</v>
      </c>
      <c r="V175" s="6">
        <v>65585.100000000006</v>
      </c>
      <c r="W175" s="6">
        <v>10622</v>
      </c>
      <c r="X175" s="6">
        <v>7847.5</v>
      </c>
      <c r="Y175" s="6">
        <v>15221</v>
      </c>
      <c r="Z175" s="6">
        <v>7911.8</v>
      </c>
      <c r="AA175" s="6">
        <v>1458128</v>
      </c>
      <c r="AB175" s="6">
        <v>144106.70000000001</v>
      </c>
      <c r="AC175" s="6">
        <v>324.89999999999998</v>
      </c>
      <c r="AD175" s="6">
        <v>32127</v>
      </c>
      <c r="AE175" s="6">
        <v>258426.2</v>
      </c>
      <c r="AF175" s="6">
        <v>139402.9</v>
      </c>
      <c r="AG175" s="6">
        <v>1473028.8</v>
      </c>
      <c r="AH175" s="6">
        <v>144364.4</v>
      </c>
      <c r="AI175" s="6">
        <v>1059</v>
      </c>
      <c r="AJ175" s="6">
        <v>12283</v>
      </c>
      <c r="AK175" s="6">
        <v>15100.4</v>
      </c>
      <c r="AL175" s="6">
        <v>11325.5</v>
      </c>
      <c r="AM175" s="6">
        <v>54781.7</v>
      </c>
      <c r="AN175" s="6">
        <v>42753</v>
      </c>
      <c r="AO175" s="6">
        <v>18902.8</v>
      </c>
      <c r="AP175" s="6">
        <v>15349.4</v>
      </c>
      <c r="AQ175" s="6">
        <v>27853.9</v>
      </c>
      <c r="AR175" s="6">
        <v>11025</v>
      </c>
      <c r="AS175" s="6">
        <v>8.8000000000000007</v>
      </c>
      <c r="AT175" s="6">
        <v>13.9</v>
      </c>
      <c r="AU175" s="7"/>
      <c r="AV175" s="7"/>
      <c r="AW175" s="6">
        <v>84603.9</v>
      </c>
      <c r="AX175" s="6">
        <v>40189.199999999997</v>
      </c>
      <c r="AY175" s="6">
        <v>79763.100000000006</v>
      </c>
      <c r="AZ175" s="6">
        <v>35794.400000000001</v>
      </c>
      <c r="BA175" s="6">
        <v>13275.2</v>
      </c>
      <c r="BB175" s="6">
        <v>2.31</v>
      </c>
      <c r="BC175" s="6">
        <v>1.28</v>
      </c>
      <c r="BD175" s="6">
        <v>0.36</v>
      </c>
      <c r="BE175" s="6">
        <v>0.06</v>
      </c>
      <c r="BF175" s="6">
        <v>63.798000000000002</v>
      </c>
      <c r="BG175" s="6">
        <v>43.9</v>
      </c>
      <c r="BH175" s="6">
        <v>431.5</v>
      </c>
      <c r="BI175" s="6">
        <v>687.6</v>
      </c>
      <c r="BJ175" s="6">
        <v>0.7</v>
      </c>
      <c r="BK175" s="6">
        <v>753.6</v>
      </c>
      <c r="BL175" s="6">
        <v>24</v>
      </c>
      <c r="BM175" s="6">
        <v>0</v>
      </c>
      <c r="BN175" s="6">
        <v>0</v>
      </c>
      <c r="BO175" s="6">
        <v>3.4000000000000002E-2</v>
      </c>
      <c r="BP175" s="6">
        <v>0</v>
      </c>
    </row>
    <row r="176" spans="1:68">
      <c r="A176" s="5">
        <v>42168</v>
      </c>
      <c r="B176" s="6">
        <v>161.1</v>
      </c>
      <c r="C176" s="6">
        <v>81.2</v>
      </c>
      <c r="D176" s="6">
        <v>5348</v>
      </c>
      <c r="E176" s="6"/>
      <c r="F176" s="6"/>
      <c r="G176" s="6"/>
      <c r="H176" s="6">
        <v>6.5</v>
      </c>
      <c r="I176" s="6">
        <v>3.9</v>
      </c>
      <c r="J176" s="6">
        <v>292504.90000000002</v>
      </c>
      <c r="K176" s="6">
        <v>126877.5</v>
      </c>
      <c r="L176" s="6">
        <v>39535</v>
      </c>
      <c r="M176" s="6">
        <v>12.8</v>
      </c>
      <c r="N176" s="6">
        <v>21.1</v>
      </c>
      <c r="O176" s="6">
        <v>13897.3</v>
      </c>
      <c r="P176" s="6">
        <v>6453.5</v>
      </c>
      <c r="Q176" s="6">
        <v>175542.1</v>
      </c>
      <c r="R176" s="6">
        <v>141034.1</v>
      </c>
      <c r="S176" s="6">
        <v>89774.8</v>
      </c>
      <c r="T176" s="6">
        <v>75962.8</v>
      </c>
      <c r="U176" s="6">
        <v>96695.2</v>
      </c>
      <c r="V176" s="6">
        <v>65592.899999999994</v>
      </c>
      <c r="W176" s="6">
        <v>10622</v>
      </c>
      <c r="X176" s="6">
        <v>7847.5</v>
      </c>
      <c r="Y176" s="6">
        <v>15415</v>
      </c>
      <c r="Z176" s="6">
        <v>8012.1</v>
      </c>
      <c r="AA176" s="6">
        <v>1458324.2</v>
      </c>
      <c r="AB176" s="6">
        <v>144130.70000000001</v>
      </c>
      <c r="AC176" s="6">
        <v>324.89999999999998</v>
      </c>
      <c r="AD176" s="6">
        <v>32127</v>
      </c>
      <c r="AE176" s="6">
        <v>258731.7</v>
      </c>
      <c r="AF176" s="6">
        <v>139561.29999999999</v>
      </c>
      <c r="AG176" s="6">
        <v>1473335.7</v>
      </c>
      <c r="AH176" s="6">
        <v>144388.4</v>
      </c>
      <c r="AI176" s="6">
        <v>1059</v>
      </c>
      <c r="AJ176" s="6">
        <v>12283</v>
      </c>
      <c r="AK176" s="6">
        <v>15117</v>
      </c>
      <c r="AL176" s="6">
        <v>11336.5</v>
      </c>
      <c r="AM176" s="6">
        <v>54792.4</v>
      </c>
      <c r="AN176" s="6">
        <v>42760.7</v>
      </c>
      <c r="AO176" s="6">
        <v>18919.099999999999</v>
      </c>
      <c r="AP176" s="6">
        <v>15361.8</v>
      </c>
      <c r="AQ176" s="6">
        <v>27875.4</v>
      </c>
      <c r="AR176" s="6">
        <v>11033.4</v>
      </c>
      <c r="AS176" s="6">
        <v>8.8000000000000007</v>
      </c>
      <c r="AT176" s="6">
        <v>13.9</v>
      </c>
      <c r="AU176" s="7"/>
      <c r="AV176" s="7"/>
      <c r="AW176" s="6">
        <v>84739.1</v>
      </c>
      <c r="AX176" s="6">
        <v>40253.599999999999</v>
      </c>
      <c r="AY176" s="6">
        <v>79892.2</v>
      </c>
      <c r="AZ176" s="6">
        <v>35852.1</v>
      </c>
      <c r="BA176" s="6">
        <v>13299.2</v>
      </c>
      <c r="BB176" s="6">
        <v>2.31</v>
      </c>
      <c r="BC176" s="6">
        <v>1.28</v>
      </c>
      <c r="BD176" s="6">
        <v>0.36</v>
      </c>
      <c r="BE176" s="6">
        <v>0.06</v>
      </c>
      <c r="BF176" s="6">
        <v>63.798000000000002</v>
      </c>
      <c r="BG176" s="6">
        <v>43.9</v>
      </c>
      <c r="BH176" s="6">
        <v>431.5</v>
      </c>
      <c r="BI176" s="6">
        <v>689.3</v>
      </c>
      <c r="BJ176" s="6">
        <v>0.7</v>
      </c>
      <c r="BK176" s="6">
        <v>572.5</v>
      </c>
      <c r="BL176" s="6">
        <v>18</v>
      </c>
      <c r="BM176" s="6">
        <v>187.5</v>
      </c>
      <c r="BN176" s="6">
        <v>6.5</v>
      </c>
      <c r="BO176" s="6">
        <v>2.5999999999999999E-2</v>
      </c>
      <c r="BP176" s="6">
        <v>26.65</v>
      </c>
    </row>
    <row r="177" spans="1:68">
      <c r="A177" s="5">
        <v>42169</v>
      </c>
      <c r="B177" s="6">
        <v>161.1</v>
      </c>
      <c r="C177" s="6">
        <v>81.2</v>
      </c>
      <c r="D177" s="6">
        <v>5348</v>
      </c>
      <c r="E177" s="6"/>
      <c r="F177" s="6"/>
      <c r="G177" s="6"/>
      <c r="H177" s="6">
        <v>6.5</v>
      </c>
      <c r="I177" s="6">
        <v>3.9</v>
      </c>
      <c r="J177" s="6">
        <v>292741</v>
      </c>
      <c r="K177" s="6">
        <v>126981</v>
      </c>
      <c r="L177" s="6">
        <v>39559</v>
      </c>
      <c r="M177" s="6">
        <v>12.8</v>
      </c>
      <c r="N177" s="6">
        <v>21.1</v>
      </c>
      <c r="O177" s="6">
        <v>13897.3</v>
      </c>
      <c r="P177" s="6">
        <v>6453.5</v>
      </c>
      <c r="Q177" s="6">
        <v>175573.7</v>
      </c>
      <c r="R177" s="6">
        <v>141059.6</v>
      </c>
      <c r="S177" s="6">
        <v>89794.2</v>
      </c>
      <c r="T177" s="6">
        <v>75977</v>
      </c>
      <c r="U177" s="6">
        <v>96704.3</v>
      </c>
      <c r="V177" s="6">
        <v>65599.199999999997</v>
      </c>
      <c r="W177" s="6">
        <v>10622</v>
      </c>
      <c r="X177" s="6">
        <v>7847.5</v>
      </c>
      <c r="Y177" s="6">
        <v>15609.6</v>
      </c>
      <c r="Z177" s="6">
        <v>8116.8</v>
      </c>
      <c r="AA177" s="6">
        <v>1458520.4</v>
      </c>
      <c r="AB177" s="6">
        <v>144154.70000000001</v>
      </c>
      <c r="AC177" s="6">
        <v>324.89999999999998</v>
      </c>
      <c r="AD177" s="6">
        <v>32127</v>
      </c>
      <c r="AE177" s="6">
        <v>259047.7</v>
      </c>
      <c r="AF177" s="6">
        <v>139722</v>
      </c>
      <c r="AG177" s="6">
        <v>1473653.2</v>
      </c>
      <c r="AH177" s="6">
        <v>144412.4</v>
      </c>
      <c r="AI177" s="6">
        <v>1059</v>
      </c>
      <c r="AJ177" s="6">
        <v>12283</v>
      </c>
      <c r="AK177" s="6">
        <v>15134.1</v>
      </c>
      <c r="AL177" s="6">
        <v>11347.8</v>
      </c>
      <c r="AM177" s="6">
        <v>54802.8</v>
      </c>
      <c r="AN177" s="6">
        <v>42768.1</v>
      </c>
      <c r="AO177" s="6">
        <v>18937</v>
      </c>
      <c r="AP177" s="6">
        <v>15376.5</v>
      </c>
      <c r="AQ177" s="6">
        <v>27904</v>
      </c>
      <c r="AR177" s="6">
        <v>11044</v>
      </c>
      <c r="AS177" s="6">
        <v>8.8000000000000007</v>
      </c>
      <c r="AT177" s="6">
        <v>13.9</v>
      </c>
      <c r="AU177" s="7"/>
      <c r="AV177" s="7"/>
      <c r="AW177" s="6">
        <v>84873</v>
      </c>
      <c r="AX177" s="6">
        <v>40317.599999999999</v>
      </c>
      <c r="AY177" s="6">
        <v>80021.100000000006</v>
      </c>
      <c r="AZ177" s="6">
        <v>35909.5</v>
      </c>
      <c r="BA177" s="6">
        <v>13323.2</v>
      </c>
      <c r="BB177" s="6">
        <v>2.31</v>
      </c>
      <c r="BC177" s="6">
        <v>1.28</v>
      </c>
      <c r="BD177" s="6">
        <v>0.36</v>
      </c>
      <c r="BE177" s="6">
        <v>0.06</v>
      </c>
      <c r="BF177" s="6">
        <v>63.798000000000002</v>
      </c>
      <c r="BG177" s="6">
        <v>43.9</v>
      </c>
      <c r="BH177" s="6">
        <v>431.5</v>
      </c>
      <c r="BI177" s="6">
        <v>690.5</v>
      </c>
      <c r="BJ177" s="6">
        <v>0.7</v>
      </c>
      <c r="BK177" s="6">
        <v>409.5</v>
      </c>
      <c r="BL177" s="6">
        <v>13</v>
      </c>
      <c r="BM177" s="6">
        <v>346.5</v>
      </c>
      <c r="BN177" s="6">
        <v>11.2</v>
      </c>
      <c r="BO177" s="6">
        <v>1.9E-2</v>
      </c>
      <c r="BP177" s="6">
        <v>45.92</v>
      </c>
    </row>
    <row r="178" spans="1:68">
      <c r="A178" s="5">
        <v>42170</v>
      </c>
      <c r="B178" s="6">
        <v>161.1</v>
      </c>
      <c r="C178" s="6">
        <v>81.2</v>
      </c>
      <c r="D178" s="6">
        <v>5348</v>
      </c>
      <c r="E178" s="6"/>
      <c r="F178" s="6"/>
      <c r="G178" s="6"/>
      <c r="H178" s="6">
        <v>6.5</v>
      </c>
      <c r="I178" s="6">
        <v>3.9</v>
      </c>
      <c r="J178" s="6">
        <v>292974</v>
      </c>
      <c r="K178" s="6">
        <v>127083.4</v>
      </c>
      <c r="L178" s="6">
        <v>39583</v>
      </c>
      <c r="M178" s="6">
        <v>12.8</v>
      </c>
      <c r="N178" s="6">
        <v>21.1</v>
      </c>
      <c r="O178" s="6">
        <v>13897.3</v>
      </c>
      <c r="P178" s="6">
        <v>6453.5</v>
      </c>
      <c r="Q178" s="6">
        <v>175605.2</v>
      </c>
      <c r="R178" s="6">
        <v>141084.9</v>
      </c>
      <c r="S178" s="6">
        <v>89811.6</v>
      </c>
      <c r="T178" s="6">
        <v>75990.100000000006</v>
      </c>
      <c r="U178" s="6">
        <v>96713.1</v>
      </c>
      <c r="V178" s="6">
        <v>65605.7</v>
      </c>
      <c r="W178" s="6">
        <v>10622</v>
      </c>
      <c r="X178" s="6">
        <v>7847.5</v>
      </c>
      <c r="Y178" s="6">
        <v>15804.3</v>
      </c>
      <c r="Z178" s="6">
        <v>8226.2000000000007</v>
      </c>
      <c r="AA178" s="6">
        <v>1458716.8</v>
      </c>
      <c r="AB178" s="6">
        <v>144178.70000000001</v>
      </c>
      <c r="AC178" s="6">
        <v>324.89999999999998</v>
      </c>
      <c r="AD178" s="6">
        <v>32127</v>
      </c>
      <c r="AE178" s="6">
        <v>259347.4</v>
      </c>
      <c r="AF178" s="6">
        <v>139869.6</v>
      </c>
      <c r="AG178" s="6">
        <v>1473954.5</v>
      </c>
      <c r="AH178" s="6">
        <v>144436.4</v>
      </c>
      <c r="AI178" s="6">
        <v>1059</v>
      </c>
      <c r="AJ178" s="6">
        <v>12283</v>
      </c>
      <c r="AK178" s="6">
        <v>15151.1</v>
      </c>
      <c r="AL178" s="6">
        <v>11358</v>
      </c>
      <c r="AM178" s="6">
        <v>54812.7</v>
      </c>
      <c r="AN178" s="6">
        <v>42775.1</v>
      </c>
      <c r="AO178" s="6">
        <v>18953.599999999999</v>
      </c>
      <c r="AP178" s="6">
        <v>15390</v>
      </c>
      <c r="AQ178" s="6">
        <v>27925.599999999999</v>
      </c>
      <c r="AR178" s="6">
        <v>11052.7</v>
      </c>
      <c r="AS178" s="6">
        <v>8.8000000000000007</v>
      </c>
      <c r="AT178" s="6">
        <v>13.9</v>
      </c>
      <c r="AU178" s="7"/>
      <c r="AV178" s="7"/>
      <c r="AW178" s="6">
        <v>85006.5</v>
      </c>
      <c r="AX178" s="6">
        <v>40380.800000000003</v>
      </c>
      <c r="AY178" s="6">
        <v>80148.3</v>
      </c>
      <c r="AZ178" s="6">
        <v>35966.300000000003</v>
      </c>
      <c r="BA178" s="6">
        <v>13347.2</v>
      </c>
      <c r="BB178" s="6">
        <v>2.31</v>
      </c>
      <c r="BC178" s="6">
        <v>1.28</v>
      </c>
      <c r="BD178" s="6">
        <v>0.36</v>
      </c>
      <c r="BE178" s="6">
        <v>0.06</v>
      </c>
      <c r="BF178" s="6">
        <v>63.798000000000002</v>
      </c>
      <c r="BG178" s="6">
        <v>43.9</v>
      </c>
      <c r="BH178" s="6">
        <v>431.5</v>
      </c>
      <c r="BI178" s="6">
        <v>691.8</v>
      </c>
      <c r="BJ178" s="6">
        <v>0.7</v>
      </c>
      <c r="BK178" s="6">
        <v>753.6</v>
      </c>
      <c r="BL178" s="6">
        <v>24</v>
      </c>
      <c r="BM178" s="6">
        <v>0</v>
      </c>
      <c r="BN178" s="6">
        <v>0</v>
      </c>
      <c r="BO178" s="6">
        <v>3.4000000000000002E-2</v>
      </c>
      <c r="BP178" s="6">
        <v>0</v>
      </c>
    </row>
    <row r="179" spans="1:68">
      <c r="A179" s="5">
        <v>42171</v>
      </c>
      <c r="B179" s="6">
        <v>161.1</v>
      </c>
      <c r="C179" s="6">
        <v>81.2</v>
      </c>
      <c r="D179" s="6">
        <v>5348</v>
      </c>
      <c r="E179" s="6"/>
      <c r="F179" s="6"/>
      <c r="G179" s="6"/>
      <c r="H179" s="6">
        <v>6.5</v>
      </c>
      <c r="I179" s="6">
        <v>3.9</v>
      </c>
      <c r="J179" s="6">
        <v>293208.59999999998</v>
      </c>
      <c r="K179" s="6">
        <v>127186.5</v>
      </c>
      <c r="L179" s="6">
        <v>39607</v>
      </c>
      <c r="M179" s="6">
        <v>12.8</v>
      </c>
      <c r="N179" s="6">
        <v>21.1</v>
      </c>
      <c r="O179" s="6">
        <v>13897.3</v>
      </c>
      <c r="P179" s="6">
        <v>6453.5</v>
      </c>
      <c r="Q179" s="6">
        <v>175636.8</v>
      </c>
      <c r="R179" s="6">
        <v>141110.29999999999</v>
      </c>
      <c r="S179" s="6">
        <v>89829.6</v>
      </c>
      <c r="T179" s="6">
        <v>76003.399999999994</v>
      </c>
      <c r="U179" s="6">
        <v>96722.4</v>
      </c>
      <c r="V179" s="6">
        <v>65612.5</v>
      </c>
      <c r="W179" s="6">
        <v>10622</v>
      </c>
      <c r="X179" s="6">
        <v>7847.5</v>
      </c>
      <c r="Y179" s="6">
        <v>16000.3</v>
      </c>
      <c r="Z179" s="6">
        <v>8321.6</v>
      </c>
      <c r="AA179" s="6">
        <v>1458913.7</v>
      </c>
      <c r="AB179" s="6">
        <v>144202.70000000001</v>
      </c>
      <c r="AC179" s="6">
        <v>324.89999999999998</v>
      </c>
      <c r="AD179" s="6">
        <v>32127</v>
      </c>
      <c r="AE179" s="6">
        <v>259656.6</v>
      </c>
      <c r="AF179" s="6">
        <v>140036.6</v>
      </c>
      <c r="AG179" s="6">
        <v>1474263.5</v>
      </c>
      <c r="AH179" s="6">
        <v>144460.4</v>
      </c>
      <c r="AI179" s="6">
        <v>1059</v>
      </c>
      <c r="AJ179" s="6">
        <v>12283</v>
      </c>
      <c r="AK179" s="6">
        <v>15168.3</v>
      </c>
      <c r="AL179" s="6">
        <v>11370.1</v>
      </c>
      <c r="AM179" s="6">
        <v>54822.7</v>
      </c>
      <c r="AN179" s="6">
        <v>42782.2</v>
      </c>
      <c r="AO179" s="6">
        <v>18972.7</v>
      </c>
      <c r="AP179" s="6">
        <v>15405.3</v>
      </c>
      <c r="AQ179" s="6">
        <v>27950.3</v>
      </c>
      <c r="AR179" s="6">
        <v>11062.3</v>
      </c>
      <c r="AS179" s="6">
        <v>8.8000000000000007</v>
      </c>
      <c r="AT179" s="6">
        <v>13.9</v>
      </c>
      <c r="AU179" s="7"/>
      <c r="AV179" s="7"/>
      <c r="AW179" s="6">
        <v>85142.1</v>
      </c>
      <c r="AX179" s="6">
        <v>40445.199999999997</v>
      </c>
      <c r="AY179" s="6">
        <v>80273.899999999994</v>
      </c>
      <c r="AZ179" s="6">
        <v>36022.199999999997</v>
      </c>
      <c r="BA179" s="6">
        <v>13371.2</v>
      </c>
      <c r="BB179" s="6">
        <v>2.31</v>
      </c>
      <c r="BC179" s="6">
        <v>1.28</v>
      </c>
      <c r="BD179" s="6">
        <v>0.36</v>
      </c>
      <c r="BE179" s="6">
        <v>0.06</v>
      </c>
      <c r="BF179" s="6">
        <v>63.798000000000002</v>
      </c>
      <c r="BG179" s="6">
        <v>43.9</v>
      </c>
      <c r="BH179" s="6">
        <v>431.5</v>
      </c>
      <c r="BI179" s="6">
        <v>693</v>
      </c>
      <c r="BJ179" s="6">
        <v>0.7</v>
      </c>
      <c r="BK179" s="6">
        <v>749.2</v>
      </c>
      <c r="BL179" s="6">
        <v>24</v>
      </c>
      <c r="BM179" s="6">
        <v>0</v>
      </c>
      <c r="BN179" s="6">
        <v>0</v>
      </c>
      <c r="BO179" s="6">
        <v>3.4000000000000002E-2</v>
      </c>
      <c r="BP179" s="6">
        <v>0</v>
      </c>
    </row>
    <row r="180" spans="1:68">
      <c r="A180" s="5">
        <v>42172</v>
      </c>
      <c r="B180" s="6">
        <v>161.447</v>
      </c>
      <c r="C180" s="6">
        <v>81.361999999999995</v>
      </c>
      <c r="D180" s="6">
        <v>5348.7</v>
      </c>
      <c r="E180" s="6"/>
      <c r="F180" s="6"/>
      <c r="G180" s="6"/>
      <c r="H180" s="6">
        <v>6.5</v>
      </c>
      <c r="I180" s="6">
        <v>3.9</v>
      </c>
      <c r="J180" s="6">
        <v>293444.09999999998</v>
      </c>
      <c r="K180" s="6">
        <v>127289.2</v>
      </c>
      <c r="L180" s="6">
        <v>39631</v>
      </c>
      <c r="M180" s="6">
        <v>12.8</v>
      </c>
      <c r="N180" s="6">
        <v>21.1</v>
      </c>
      <c r="O180" s="6">
        <v>13897.3</v>
      </c>
      <c r="P180" s="6">
        <v>6453.5</v>
      </c>
      <c r="Q180" s="6">
        <v>175667.9</v>
      </c>
      <c r="R180" s="6">
        <v>141135.29999999999</v>
      </c>
      <c r="S180" s="6">
        <v>89846.6</v>
      </c>
      <c r="T180" s="6">
        <v>76016.100000000006</v>
      </c>
      <c r="U180" s="6">
        <v>96731.9</v>
      </c>
      <c r="V180" s="6">
        <v>65619.199999999997</v>
      </c>
      <c r="W180" s="6">
        <v>10622</v>
      </c>
      <c r="X180" s="6">
        <v>7847.5</v>
      </c>
      <c r="Y180" s="6">
        <v>16192.8</v>
      </c>
      <c r="Z180" s="6">
        <v>8415.2000000000007</v>
      </c>
      <c r="AA180" s="6">
        <v>1459109.9</v>
      </c>
      <c r="AB180" s="6">
        <v>144226.70000000001</v>
      </c>
      <c r="AC180" s="6">
        <v>324.89999999999998</v>
      </c>
      <c r="AD180" s="6">
        <v>32127</v>
      </c>
      <c r="AE180" s="6">
        <v>259961.2</v>
      </c>
      <c r="AF180" s="6">
        <v>140200.4</v>
      </c>
      <c r="AG180" s="6">
        <v>1474572.4</v>
      </c>
      <c r="AH180" s="6">
        <v>144484.4</v>
      </c>
      <c r="AI180" s="6">
        <v>1059</v>
      </c>
      <c r="AJ180" s="6">
        <v>12283</v>
      </c>
      <c r="AK180" s="6">
        <v>15185.3</v>
      </c>
      <c r="AL180" s="6">
        <v>11381.2</v>
      </c>
      <c r="AM180" s="6">
        <v>54831.5</v>
      </c>
      <c r="AN180" s="6">
        <v>42788.5</v>
      </c>
      <c r="AO180" s="6">
        <v>18990.400000000001</v>
      </c>
      <c r="AP180" s="6">
        <v>15419.8</v>
      </c>
      <c r="AQ180" s="6">
        <v>27973.200000000001</v>
      </c>
      <c r="AR180" s="6">
        <v>11071</v>
      </c>
      <c r="AS180" s="6">
        <v>8.8000000000000007</v>
      </c>
      <c r="AT180" s="6">
        <v>13.9</v>
      </c>
      <c r="AU180" s="7"/>
      <c r="AV180" s="7"/>
      <c r="AW180" s="6">
        <v>85274.8</v>
      </c>
      <c r="AX180" s="6">
        <v>40508.1</v>
      </c>
      <c r="AY180" s="6">
        <v>80401.3</v>
      </c>
      <c r="AZ180" s="6">
        <v>36078.9</v>
      </c>
      <c r="BA180" s="6">
        <v>13395.2</v>
      </c>
      <c r="BB180" s="6">
        <v>2.31</v>
      </c>
      <c r="BC180" s="6">
        <v>1.28</v>
      </c>
      <c r="BD180" s="6">
        <v>0.36</v>
      </c>
      <c r="BE180" s="6">
        <v>0.06</v>
      </c>
      <c r="BF180" s="6">
        <v>63.798000000000002</v>
      </c>
      <c r="BG180" s="6">
        <v>43.9</v>
      </c>
      <c r="BH180" s="6">
        <v>431.5</v>
      </c>
      <c r="BI180" s="6">
        <v>694.2</v>
      </c>
      <c r="BJ180" s="6">
        <v>0.7</v>
      </c>
      <c r="BK180" s="6">
        <v>754.5</v>
      </c>
      <c r="BL180" s="6">
        <v>24</v>
      </c>
      <c r="BM180" s="6">
        <v>0</v>
      </c>
      <c r="BN180" s="6">
        <v>0</v>
      </c>
      <c r="BO180" s="6">
        <v>3.4000000000000002E-2</v>
      </c>
      <c r="BP180" s="6">
        <v>0</v>
      </c>
    </row>
    <row r="181" spans="1:68">
      <c r="A181" s="5">
        <v>42173</v>
      </c>
      <c r="B181" s="6">
        <v>161.447</v>
      </c>
      <c r="C181" s="6">
        <v>81.361999999999995</v>
      </c>
      <c r="D181" s="6">
        <v>5348.7</v>
      </c>
      <c r="E181" s="6"/>
      <c r="F181" s="6"/>
      <c r="G181" s="6"/>
      <c r="H181" s="6">
        <v>6.5</v>
      </c>
      <c r="I181" s="6">
        <v>3.9</v>
      </c>
      <c r="J181" s="6">
        <v>293627.09999999998</v>
      </c>
      <c r="K181" s="6">
        <v>127368.9</v>
      </c>
      <c r="L181" s="6">
        <v>39649</v>
      </c>
      <c r="M181" s="6">
        <v>12.8</v>
      </c>
      <c r="N181" s="6">
        <v>21.1</v>
      </c>
      <c r="O181" s="6">
        <v>13897.3</v>
      </c>
      <c r="P181" s="6">
        <v>6453.5</v>
      </c>
      <c r="Q181" s="6">
        <v>175698.6</v>
      </c>
      <c r="R181" s="6">
        <v>141160.20000000001</v>
      </c>
      <c r="S181" s="6">
        <v>89865.5</v>
      </c>
      <c r="T181" s="6">
        <v>76029.7</v>
      </c>
      <c r="U181" s="6">
        <v>96742.1</v>
      </c>
      <c r="V181" s="6">
        <v>65626.5</v>
      </c>
      <c r="W181" s="6">
        <v>10622</v>
      </c>
      <c r="X181" s="6">
        <v>7847.5</v>
      </c>
      <c r="Y181" s="6">
        <v>16370.2</v>
      </c>
      <c r="Z181" s="6">
        <v>8506.7000000000007</v>
      </c>
      <c r="AA181" s="6">
        <v>1459288.1</v>
      </c>
      <c r="AB181" s="6">
        <v>144250.70000000001</v>
      </c>
      <c r="AC181" s="6">
        <v>324.89999999999998</v>
      </c>
      <c r="AD181" s="6">
        <v>32127</v>
      </c>
      <c r="AE181" s="6">
        <v>260240.1</v>
      </c>
      <c r="AF181" s="6">
        <v>140349.20000000001</v>
      </c>
      <c r="AG181" s="6">
        <v>1474850.7</v>
      </c>
      <c r="AH181" s="6">
        <v>144508.4</v>
      </c>
      <c r="AI181" s="6">
        <v>1059</v>
      </c>
      <c r="AJ181" s="6">
        <v>12283</v>
      </c>
      <c r="AK181" s="6">
        <v>15202.8</v>
      </c>
      <c r="AL181" s="6">
        <v>11392.5</v>
      </c>
      <c r="AM181" s="6">
        <v>54841.9</v>
      </c>
      <c r="AN181" s="6">
        <v>42795.9</v>
      </c>
      <c r="AO181" s="6">
        <v>19008.3</v>
      </c>
      <c r="AP181" s="6">
        <v>15434.5</v>
      </c>
      <c r="AQ181" s="6">
        <v>28001.7</v>
      </c>
      <c r="AR181" s="6">
        <v>11082</v>
      </c>
      <c r="AS181" s="6">
        <v>8.8000000000000007</v>
      </c>
      <c r="AT181" s="6">
        <v>13.9</v>
      </c>
      <c r="AU181" s="7"/>
      <c r="AV181" s="7"/>
      <c r="AW181" s="6">
        <v>85410.3</v>
      </c>
      <c r="AX181" s="6">
        <v>40572.400000000001</v>
      </c>
      <c r="AY181" s="6">
        <v>80529.5</v>
      </c>
      <c r="AZ181" s="6">
        <v>36136</v>
      </c>
      <c r="BA181" s="6">
        <v>13419.2</v>
      </c>
      <c r="BB181" s="6">
        <v>2.31</v>
      </c>
      <c r="BC181" s="6">
        <v>1.28</v>
      </c>
      <c r="BD181" s="6">
        <v>0.36</v>
      </c>
      <c r="BE181" s="6">
        <v>0.06</v>
      </c>
      <c r="BF181" s="6">
        <v>63.798000000000002</v>
      </c>
      <c r="BG181" s="6">
        <v>43.9</v>
      </c>
      <c r="BH181" s="6">
        <v>431.5</v>
      </c>
      <c r="BI181" s="6">
        <v>695.3</v>
      </c>
      <c r="BJ181" s="6">
        <v>0.7</v>
      </c>
      <c r="BK181" s="6">
        <v>748.8</v>
      </c>
      <c r="BL181" s="6">
        <v>24</v>
      </c>
      <c r="BM181" s="6">
        <v>0</v>
      </c>
      <c r="BN181" s="6">
        <v>0</v>
      </c>
      <c r="BO181" s="6">
        <v>3.4000000000000002E-2</v>
      </c>
      <c r="BP181" s="6">
        <v>0</v>
      </c>
    </row>
    <row r="182" spans="1:68">
      <c r="A182" s="5">
        <v>42174</v>
      </c>
      <c r="B182" s="6">
        <v>161.447</v>
      </c>
      <c r="C182" s="6">
        <v>81.361999999999995</v>
      </c>
      <c r="D182" s="6">
        <v>5348.7</v>
      </c>
      <c r="E182" s="6"/>
      <c r="F182" s="6"/>
      <c r="G182" s="6"/>
      <c r="H182" s="6">
        <v>6.5</v>
      </c>
      <c r="I182" s="6">
        <v>3.9</v>
      </c>
      <c r="J182" s="6">
        <v>293627.09999999998</v>
      </c>
      <c r="K182" s="6">
        <v>127368.9</v>
      </c>
      <c r="L182" s="6">
        <v>39649</v>
      </c>
      <c r="M182" s="6">
        <v>12.8</v>
      </c>
      <c r="N182" s="6">
        <v>21.1</v>
      </c>
      <c r="O182" s="6">
        <v>13897.3</v>
      </c>
      <c r="P182" s="6">
        <v>6453.5</v>
      </c>
      <c r="Q182" s="6">
        <v>175729.6</v>
      </c>
      <c r="R182" s="6">
        <v>141184.79999999999</v>
      </c>
      <c r="S182" s="6">
        <v>89881.2</v>
      </c>
      <c r="T182" s="6">
        <v>76041.3</v>
      </c>
      <c r="U182" s="6">
        <v>96751.6</v>
      </c>
      <c r="V182" s="6">
        <v>65633.399999999994</v>
      </c>
      <c r="W182" s="6">
        <v>10622</v>
      </c>
      <c r="X182" s="6">
        <v>7847.5</v>
      </c>
      <c r="Y182" s="6">
        <v>16461.8</v>
      </c>
      <c r="Z182" s="6">
        <v>8562.2000000000007</v>
      </c>
      <c r="AA182" s="6">
        <v>1459383.4</v>
      </c>
      <c r="AB182" s="6">
        <v>144274.70000000001</v>
      </c>
      <c r="AC182" s="6">
        <v>324.89999999999998</v>
      </c>
      <c r="AD182" s="6">
        <v>32127</v>
      </c>
      <c r="AE182" s="6">
        <v>260404.9</v>
      </c>
      <c r="AF182" s="6">
        <v>140445.79999999999</v>
      </c>
      <c r="AG182" s="6">
        <v>1475019.2</v>
      </c>
      <c r="AH182" s="6">
        <v>144532.4</v>
      </c>
      <c r="AI182" s="6">
        <v>1059</v>
      </c>
      <c r="AJ182" s="6">
        <v>12283</v>
      </c>
      <c r="AK182" s="6">
        <v>15219.7</v>
      </c>
      <c r="AL182" s="6">
        <v>11403.5</v>
      </c>
      <c r="AM182" s="6">
        <v>54852.3</v>
      </c>
      <c r="AN182" s="6">
        <v>42803.3</v>
      </c>
      <c r="AO182" s="6">
        <v>19026.099999999999</v>
      </c>
      <c r="AP182" s="6">
        <v>15449</v>
      </c>
      <c r="AQ182" s="6">
        <v>28021.7</v>
      </c>
      <c r="AR182" s="6">
        <v>11090</v>
      </c>
      <c r="AS182" s="6">
        <v>8.8000000000000007</v>
      </c>
      <c r="AT182" s="6">
        <v>13.9</v>
      </c>
      <c r="AU182" s="7"/>
      <c r="AV182" s="7"/>
      <c r="AW182" s="6">
        <v>85544.4</v>
      </c>
      <c r="AX182" s="6">
        <v>40636.1</v>
      </c>
      <c r="AY182" s="6">
        <v>80656.3</v>
      </c>
      <c r="AZ182" s="6">
        <v>36192.6</v>
      </c>
      <c r="BA182" s="6">
        <v>13443.2</v>
      </c>
      <c r="BB182" s="6">
        <v>2.31</v>
      </c>
      <c r="BC182" s="6">
        <v>1.28</v>
      </c>
      <c r="BD182" s="6">
        <v>0.36</v>
      </c>
      <c r="BE182" s="6">
        <v>0.06</v>
      </c>
      <c r="BF182" s="6">
        <v>63.798000000000002</v>
      </c>
      <c r="BG182" s="6">
        <v>43.9</v>
      </c>
      <c r="BH182" s="6">
        <v>431.5</v>
      </c>
      <c r="BI182" s="6">
        <v>695.3</v>
      </c>
      <c r="BJ182" s="6">
        <v>0.7</v>
      </c>
      <c r="BK182" s="6">
        <v>753.6</v>
      </c>
      <c r="BL182" s="6">
        <v>24</v>
      </c>
      <c r="BM182" s="6">
        <v>0</v>
      </c>
      <c r="BN182" s="6">
        <v>0</v>
      </c>
      <c r="BO182" s="6">
        <v>3.4000000000000002E-2</v>
      </c>
      <c r="BP182" s="6">
        <v>0</v>
      </c>
    </row>
    <row r="183" spans="1:68">
      <c r="A183" s="5">
        <v>42175</v>
      </c>
      <c r="B183" s="6">
        <v>161.447</v>
      </c>
      <c r="C183" s="6">
        <v>81.361999999999995</v>
      </c>
      <c r="D183" s="6">
        <v>5348.7</v>
      </c>
      <c r="E183" s="6"/>
      <c r="F183" s="6"/>
      <c r="G183" s="6"/>
      <c r="H183" s="6">
        <v>6.5</v>
      </c>
      <c r="I183" s="6">
        <v>3.9</v>
      </c>
      <c r="J183" s="6">
        <v>293627.09999999998</v>
      </c>
      <c r="K183" s="6">
        <v>127368.9</v>
      </c>
      <c r="L183" s="6">
        <v>39649</v>
      </c>
      <c r="M183" s="6">
        <v>12.8</v>
      </c>
      <c r="N183" s="6">
        <v>21.1</v>
      </c>
      <c r="O183" s="6">
        <v>13898.4</v>
      </c>
      <c r="P183" s="6">
        <v>6454.4</v>
      </c>
      <c r="Q183" s="6">
        <v>175761</v>
      </c>
      <c r="R183" s="6">
        <v>141209.79999999999</v>
      </c>
      <c r="S183" s="6">
        <v>89900.9</v>
      </c>
      <c r="T183" s="6">
        <v>76055.199999999997</v>
      </c>
      <c r="U183" s="6">
        <v>96760.8</v>
      </c>
      <c r="V183" s="6">
        <v>65640.100000000006</v>
      </c>
      <c r="W183" s="6">
        <v>10622</v>
      </c>
      <c r="X183" s="6">
        <v>7847.5</v>
      </c>
      <c r="Y183" s="6">
        <v>16563</v>
      </c>
      <c r="Z183" s="6">
        <v>8626.6</v>
      </c>
      <c r="AA183" s="6">
        <v>1459487.2</v>
      </c>
      <c r="AB183" s="6">
        <v>144298.70000000001</v>
      </c>
      <c r="AC183" s="6">
        <v>324.89999999999998</v>
      </c>
      <c r="AD183" s="6">
        <v>32127</v>
      </c>
      <c r="AE183" s="6">
        <v>260579</v>
      </c>
      <c r="AF183" s="6">
        <v>140543</v>
      </c>
      <c r="AG183" s="6">
        <v>1475196</v>
      </c>
      <c r="AH183" s="6">
        <v>144556.4</v>
      </c>
      <c r="AI183" s="6">
        <v>1059</v>
      </c>
      <c r="AJ183" s="6">
        <v>12283</v>
      </c>
      <c r="AK183" s="6">
        <v>15236.9</v>
      </c>
      <c r="AL183" s="6">
        <v>11414.6</v>
      </c>
      <c r="AM183" s="6">
        <v>54865.4</v>
      </c>
      <c r="AN183" s="6">
        <v>42812.7</v>
      </c>
      <c r="AO183" s="6">
        <v>19044.099999999999</v>
      </c>
      <c r="AP183" s="6">
        <v>15463.6</v>
      </c>
      <c r="AQ183" s="6">
        <v>28050.3</v>
      </c>
      <c r="AR183" s="6">
        <v>11101</v>
      </c>
      <c r="AS183" s="6">
        <v>8.8000000000000007</v>
      </c>
      <c r="AT183" s="6">
        <v>13.9</v>
      </c>
      <c r="AU183" s="7"/>
      <c r="AV183" s="7"/>
      <c r="AW183" s="6">
        <v>85677.8</v>
      </c>
      <c r="AX183" s="6">
        <v>40699.1</v>
      </c>
      <c r="AY183" s="6">
        <v>80784.5</v>
      </c>
      <c r="AZ183" s="6">
        <v>36249.699999999997</v>
      </c>
      <c r="BA183" s="6">
        <v>13467.2</v>
      </c>
      <c r="BB183" s="6">
        <v>2.31</v>
      </c>
      <c r="BC183" s="6">
        <v>1.28</v>
      </c>
      <c r="BD183" s="6">
        <v>0.36</v>
      </c>
      <c r="BE183" s="6">
        <v>0.06</v>
      </c>
      <c r="BF183" s="6">
        <v>63.798000000000002</v>
      </c>
      <c r="BG183" s="6">
        <v>43.9</v>
      </c>
      <c r="BH183" s="6">
        <v>431.5</v>
      </c>
      <c r="BI183" s="6">
        <v>695.3</v>
      </c>
      <c r="BJ183" s="6">
        <v>0.7</v>
      </c>
      <c r="BK183" s="6">
        <v>751.2</v>
      </c>
      <c r="BL183" s="6">
        <v>24</v>
      </c>
      <c r="BM183" s="6">
        <v>0</v>
      </c>
      <c r="BN183" s="6">
        <v>0</v>
      </c>
      <c r="BO183" s="6">
        <v>3.4000000000000002E-2</v>
      </c>
      <c r="BP183" s="6">
        <v>0</v>
      </c>
    </row>
    <row r="184" spans="1:68">
      <c r="A184" s="5">
        <v>42176</v>
      </c>
      <c r="B184" s="6">
        <v>161.447</v>
      </c>
      <c r="C184" s="6">
        <v>81.361999999999995</v>
      </c>
      <c r="D184" s="6">
        <v>5348.7</v>
      </c>
      <c r="E184" s="6"/>
      <c r="F184" s="6"/>
      <c r="G184" s="6"/>
      <c r="H184" s="6">
        <v>6.5</v>
      </c>
      <c r="I184" s="6">
        <v>3.9</v>
      </c>
      <c r="J184" s="6">
        <v>293835.3</v>
      </c>
      <c r="K184" s="6">
        <v>127461</v>
      </c>
      <c r="L184" s="6">
        <v>39671</v>
      </c>
      <c r="M184" s="6">
        <v>12.8</v>
      </c>
      <c r="N184" s="6">
        <v>21.1</v>
      </c>
      <c r="O184" s="6">
        <v>13899</v>
      </c>
      <c r="P184" s="6">
        <v>6454.8</v>
      </c>
      <c r="Q184" s="6">
        <v>175792.1</v>
      </c>
      <c r="R184" s="6">
        <v>141234.5</v>
      </c>
      <c r="S184" s="6">
        <v>89919.6</v>
      </c>
      <c r="T184" s="6">
        <v>76068.800000000003</v>
      </c>
      <c r="U184" s="6">
        <v>96769.9</v>
      </c>
      <c r="V184" s="6">
        <v>65646.899999999994</v>
      </c>
      <c r="W184" s="6">
        <v>10622</v>
      </c>
      <c r="X184" s="6">
        <v>7847.5</v>
      </c>
      <c r="Y184" s="6">
        <v>16758</v>
      </c>
      <c r="Z184" s="6">
        <v>8729.2999999999993</v>
      </c>
      <c r="AA184" s="6">
        <v>1459684.4</v>
      </c>
      <c r="AB184" s="6">
        <v>144322.70000000001</v>
      </c>
      <c r="AC184" s="6">
        <v>324.89999999999998</v>
      </c>
      <c r="AD184" s="6">
        <v>32127</v>
      </c>
      <c r="AE184" s="6">
        <v>260862.4</v>
      </c>
      <c r="AF184" s="6">
        <v>140691.20000000001</v>
      </c>
      <c r="AG184" s="6">
        <v>1475481.6000000001</v>
      </c>
      <c r="AH184" s="6">
        <v>144580.4</v>
      </c>
      <c r="AI184" s="6">
        <v>1059</v>
      </c>
      <c r="AJ184" s="6">
        <v>12283</v>
      </c>
      <c r="AK184" s="6">
        <v>15253.9</v>
      </c>
      <c r="AL184" s="6">
        <v>11425.7</v>
      </c>
      <c r="AM184" s="6">
        <v>54875.1</v>
      </c>
      <c r="AN184" s="6">
        <v>42819.5</v>
      </c>
      <c r="AO184" s="6">
        <v>19062</v>
      </c>
      <c r="AP184" s="6">
        <v>15478.1</v>
      </c>
      <c r="AQ184" s="6">
        <v>28077.1</v>
      </c>
      <c r="AR184" s="6">
        <v>11111.4</v>
      </c>
      <c r="AS184" s="6">
        <v>8.8000000000000007</v>
      </c>
      <c r="AT184" s="6">
        <v>13.9</v>
      </c>
      <c r="AU184" s="7"/>
      <c r="AV184" s="7"/>
      <c r="AW184" s="6">
        <v>85811.4</v>
      </c>
      <c r="AX184" s="6">
        <v>40762.5</v>
      </c>
      <c r="AY184" s="6">
        <v>80915</v>
      </c>
      <c r="AZ184" s="6">
        <v>36307.800000000003</v>
      </c>
      <c r="BA184" s="6">
        <v>13491.2</v>
      </c>
      <c r="BB184" s="6">
        <v>2.31</v>
      </c>
      <c r="BC184" s="6">
        <v>1.28</v>
      </c>
      <c r="BD184" s="6">
        <v>0.36</v>
      </c>
      <c r="BE184" s="6">
        <v>0.06</v>
      </c>
      <c r="BF184" s="6">
        <v>63.798000000000002</v>
      </c>
      <c r="BG184" s="6">
        <v>43.9</v>
      </c>
      <c r="BH184" s="6">
        <v>431.5</v>
      </c>
      <c r="BI184" s="6">
        <v>695.3</v>
      </c>
      <c r="BJ184" s="6">
        <v>0.7</v>
      </c>
      <c r="BK184" s="6">
        <v>748.8</v>
      </c>
      <c r="BL184" s="6">
        <v>24</v>
      </c>
      <c r="BM184" s="6">
        <v>0</v>
      </c>
      <c r="BN184" s="6">
        <v>0</v>
      </c>
      <c r="BO184" s="6">
        <v>3.4000000000000002E-2</v>
      </c>
      <c r="BP184" s="6">
        <v>0</v>
      </c>
    </row>
    <row r="185" spans="1:68" s="34" customFormat="1" ht="12.5">
      <c r="A185" s="5">
        <v>42177</v>
      </c>
      <c r="B185" s="6">
        <v>161.447</v>
      </c>
      <c r="C185" s="6">
        <v>81.361999999999995</v>
      </c>
      <c r="D185" s="6">
        <v>5348.7</v>
      </c>
      <c r="E185" s="6"/>
      <c r="F185" s="6"/>
      <c r="G185" s="6"/>
      <c r="H185" s="6">
        <v>6.5</v>
      </c>
      <c r="I185" s="6">
        <v>3.9</v>
      </c>
      <c r="J185" s="6">
        <v>294062.2</v>
      </c>
      <c r="K185" s="6">
        <v>127561.60000000001</v>
      </c>
      <c r="L185" s="6">
        <v>39695</v>
      </c>
      <c r="M185" s="6">
        <v>12.8</v>
      </c>
      <c r="N185" s="6">
        <v>21.1</v>
      </c>
      <c r="O185" s="6">
        <v>13899.7</v>
      </c>
      <c r="P185" s="6">
        <v>6455.3</v>
      </c>
      <c r="Q185" s="32">
        <v>175824.4</v>
      </c>
      <c r="R185" s="32">
        <v>141260.20000000001</v>
      </c>
      <c r="S185" s="32">
        <v>89936.5</v>
      </c>
      <c r="T185" s="32">
        <v>76081.5</v>
      </c>
      <c r="U185" s="32">
        <v>96779</v>
      </c>
      <c r="V185" s="32">
        <v>65653.399999999994</v>
      </c>
      <c r="W185" s="6">
        <v>10622</v>
      </c>
      <c r="X185" s="6">
        <v>7847.5</v>
      </c>
      <c r="Y185" s="32">
        <v>16955</v>
      </c>
      <c r="Z185" s="32">
        <v>8830.6</v>
      </c>
      <c r="AA185" s="32">
        <v>1459883.6</v>
      </c>
      <c r="AB185" s="32">
        <v>144346.70000000001</v>
      </c>
      <c r="AC185" s="6">
        <v>324.89999999999998</v>
      </c>
      <c r="AD185" s="6">
        <v>32127</v>
      </c>
      <c r="AE185" s="32">
        <v>261153</v>
      </c>
      <c r="AF185" s="32">
        <v>140845</v>
      </c>
      <c r="AG185" s="32">
        <v>1475774</v>
      </c>
      <c r="AH185" s="32">
        <v>144604.4</v>
      </c>
      <c r="AI185" s="6">
        <v>1059</v>
      </c>
      <c r="AJ185" s="6">
        <v>12283</v>
      </c>
      <c r="AK185" s="6">
        <v>15270.9</v>
      </c>
      <c r="AL185" s="6">
        <v>11436.6</v>
      </c>
      <c r="AM185" s="32">
        <v>54884.1</v>
      </c>
      <c r="AN185" s="32">
        <v>42825.9</v>
      </c>
      <c r="AO185" s="32">
        <v>19080.2</v>
      </c>
      <c r="AP185" s="32">
        <v>15492.8</v>
      </c>
      <c r="AQ185" s="32">
        <v>28094.7</v>
      </c>
      <c r="AR185" s="32">
        <v>11118.2</v>
      </c>
      <c r="AS185" s="6">
        <v>8.8000000000000007</v>
      </c>
      <c r="AT185" s="6">
        <v>13.9</v>
      </c>
      <c r="AU185" s="7"/>
      <c r="AV185" s="7"/>
      <c r="AW185" s="6">
        <v>85946.1</v>
      </c>
      <c r="AX185" s="6">
        <v>40826.199999999997</v>
      </c>
      <c r="AY185" s="6">
        <v>81042.5</v>
      </c>
      <c r="AZ185" s="6">
        <v>36364.6</v>
      </c>
      <c r="BA185" s="6">
        <v>13515.2</v>
      </c>
      <c r="BB185" s="6">
        <v>2.31</v>
      </c>
      <c r="BC185" s="6">
        <v>1.28</v>
      </c>
      <c r="BD185" s="6">
        <v>0.36</v>
      </c>
      <c r="BE185" s="6">
        <v>0.06</v>
      </c>
      <c r="BF185" s="6">
        <v>63.823999999999998</v>
      </c>
      <c r="BG185" s="6">
        <v>43.929000000000002</v>
      </c>
      <c r="BH185" s="6">
        <v>431.8</v>
      </c>
      <c r="BI185" s="6">
        <v>695.3</v>
      </c>
      <c r="BJ185" s="6">
        <v>0.7</v>
      </c>
      <c r="BK185" s="6">
        <v>744</v>
      </c>
      <c r="BL185" s="6">
        <v>24</v>
      </c>
      <c r="BM185" s="6">
        <v>0</v>
      </c>
      <c r="BN185" s="6">
        <v>0</v>
      </c>
      <c r="BO185" s="6">
        <v>3.4000000000000002E-2</v>
      </c>
      <c r="BP185" s="6">
        <v>0</v>
      </c>
    </row>
    <row r="186" spans="1:68">
      <c r="A186" s="5">
        <v>42178</v>
      </c>
      <c r="B186" s="6">
        <v>161.447</v>
      </c>
      <c r="C186" s="6">
        <v>81.361999999999995</v>
      </c>
      <c r="D186" s="6">
        <v>5348.7</v>
      </c>
      <c r="E186" s="6"/>
      <c r="F186" s="6"/>
      <c r="G186" s="6"/>
      <c r="H186" s="6">
        <v>6.5</v>
      </c>
      <c r="I186" s="6">
        <v>3.9</v>
      </c>
      <c r="J186" s="6">
        <v>294177</v>
      </c>
      <c r="K186" s="6">
        <v>127612</v>
      </c>
      <c r="L186" s="6">
        <v>39706</v>
      </c>
      <c r="M186" s="6">
        <v>12.8</v>
      </c>
      <c r="N186" s="6">
        <v>21.1</v>
      </c>
      <c r="O186" s="6">
        <v>13899.9</v>
      </c>
      <c r="P186" s="6">
        <v>6455.5</v>
      </c>
      <c r="Q186" s="6">
        <v>175856.1</v>
      </c>
      <c r="R186" s="6">
        <v>141286.1</v>
      </c>
      <c r="S186" s="6">
        <v>89957</v>
      </c>
      <c r="T186" s="6">
        <v>76096.2</v>
      </c>
      <c r="U186" s="6">
        <v>96788.5</v>
      </c>
      <c r="V186" s="6">
        <v>65660.3</v>
      </c>
      <c r="W186" s="6">
        <v>10622</v>
      </c>
      <c r="X186" s="6">
        <v>7847.5</v>
      </c>
      <c r="Y186" s="6">
        <v>17100</v>
      </c>
      <c r="Z186" s="6">
        <v>8909.2999999999993</v>
      </c>
      <c r="AA186" s="6">
        <v>1460031.4</v>
      </c>
      <c r="AB186" s="6">
        <v>144370.70000000001</v>
      </c>
      <c r="AC186" s="6">
        <v>324.89999999999998</v>
      </c>
      <c r="AD186" s="6">
        <v>32127</v>
      </c>
      <c r="AE186" s="6">
        <v>261397.5</v>
      </c>
      <c r="AF186" s="6">
        <v>140978</v>
      </c>
      <c r="AG186" s="6">
        <v>1476020.4</v>
      </c>
      <c r="AH186" s="6">
        <v>144628.4</v>
      </c>
      <c r="AI186" s="6">
        <v>1059</v>
      </c>
      <c r="AJ186" s="6">
        <v>12283</v>
      </c>
      <c r="AK186" s="6">
        <v>15288</v>
      </c>
      <c r="AL186" s="6">
        <v>11447.7</v>
      </c>
      <c r="AM186" s="6">
        <v>54896.1</v>
      </c>
      <c r="AN186" s="6">
        <v>42834.5</v>
      </c>
      <c r="AO186" s="6">
        <v>19096.2</v>
      </c>
      <c r="AP186" s="6">
        <v>15505.8</v>
      </c>
      <c r="AQ186" s="6">
        <v>28123.8</v>
      </c>
      <c r="AR186" s="32">
        <v>11129.4</v>
      </c>
      <c r="AS186" s="6">
        <v>8.8000000000000007</v>
      </c>
      <c r="AT186" s="6">
        <v>13.9</v>
      </c>
      <c r="AU186" s="7"/>
      <c r="AV186" s="7"/>
      <c r="AW186" s="6">
        <v>86080.8</v>
      </c>
      <c r="AX186" s="6">
        <v>40890.1</v>
      </c>
      <c r="AY186" s="6">
        <v>81171.199999999997</v>
      </c>
      <c r="AZ186" s="6">
        <v>36421.9</v>
      </c>
      <c r="BA186" s="6">
        <v>13539.2</v>
      </c>
      <c r="BB186" s="6">
        <v>2.31</v>
      </c>
      <c r="BC186" s="6">
        <v>1.28</v>
      </c>
      <c r="BD186" s="6">
        <v>0.36</v>
      </c>
      <c r="BE186" s="6">
        <v>0.06</v>
      </c>
      <c r="BF186" s="6">
        <v>63.823999999999998</v>
      </c>
      <c r="BG186" s="6">
        <v>43.929000000000002</v>
      </c>
      <c r="BH186" s="6">
        <v>431.8</v>
      </c>
      <c r="BI186" s="6">
        <v>695.3</v>
      </c>
      <c r="BJ186" s="6">
        <v>0.7</v>
      </c>
      <c r="BK186" s="6">
        <v>741.6</v>
      </c>
      <c r="BL186" s="6">
        <v>24</v>
      </c>
      <c r="BM186" s="6">
        <v>0</v>
      </c>
      <c r="BN186" s="6">
        <v>0</v>
      </c>
      <c r="BO186" s="6">
        <v>3.4000000000000002E-2</v>
      </c>
      <c r="BP186" s="6">
        <v>0</v>
      </c>
    </row>
    <row r="187" spans="1:68">
      <c r="A187" s="5">
        <v>42179</v>
      </c>
      <c r="B187" s="6">
        <v>161.667</v>
      </c>
      <c r="C187" s="6">
        <v>81.38</v>
      </c>
      <c r="D187" s="6">
        <v>5349.3</v>
      </c>
      <c r="E187" s="6"/>
      <c r="F187" s="6"/>
      <c r="G187" s="6"/>
      <c r="H187" s="6">
        <v>6.5</v>
      </c>
      <c r="I187" s="6">
        <v>3.9</v>
      </c>
      <c r="J187" s="6">
        <v>294420</v>
      </c>
      <c r="K187" s="6">
        <v>127718</v>
      </c>
      <c r="L187" s="6">
        <v>39730</v>
      </c>
      <c r="M187" s="6">
        <v>12.8</v>
      </c>
      <c r="N187" s="6">
        <v>21.1</v>
      </c>
      <c r="O187" s="6">
        <v>13900.3</v>
      </c>
      <c r="P187" s="6">
        <v>6455.8</v>
      </c>
      <c r="Q187" s="6">
        <v>175889.3</v>
      </c>
      <c r="R187" s="6">
        <v>141312.4</v>
      </c>
      <c r="S187" s="6">
        <v>89975.9</v>
      </c>
      <c r="T187" s="6">
        <v>76110.3</v>
      </c>
      <c r="U187" s="6">
        <v>96798.3</v>
      </c>
      <c r="V187" s="6">
        <v>65667.3</v>
      </c>
      <c r="W187" s="6">
        <v>10622</v>
      </c>
      <c r="X187" s="6">
        <v>7847.5</v>
      </c>
      <c r="Y187" s="6">
        <v>17297</v>
      </c>
      <c r="Z187" s="6">
        <v>9016</v>
      </c>
      <c r="AA187" s="6">
        <v>1460230.6</v>
      </c>
      <c r="AB187" s="6">
        <v>144394.70000000001</v>
      </c>
      <c r="AC187" s="6">
        <v>324.89999999999998</v>
      </c>
      <c r="AD187" s="6">
        <v>32127</v>
      </c>
      <c r="AE187" s="6">
        <v>261710</v>
      </c>
      <c r="AF187" s="6">
        <v>141136.1</v>
      </c>
      <c r="AG187" s="6">
        <v>1476335</v>
      </c>
      <c r="AH187" s="6">
        <v>144652.4</v>
      </c>
      <c r="AI187" s="6">
        <v>1059</v>
      </c>
      <c r="AJ187" s="6">
        <v>12283</v>
      </c>
      <c r="AK187" s="6">
        <v>15305.5</v>
      </c>
      <c r="AL187" s="6">
        <v>11459.3</v>
      </c>
      <c r="AM187" s="6">
        <v>54905.599999999999</v>
      </c>
      <c r="AN187" s="6">
        <v>42841.5</v>
      </c>
      <c r="AO187" s="6">
        <v>19113.099999999999</v>
      </c>
      <c r="AP187" s="6">
        <v>15519.6</v>
      </c>
      <c r="AQ187" s="6">
        <v>28146.7</v>
      </c>
      <c r="AR187" s="6">
        <v>11138.4</v>
      </c>
      <c r="AS187" s="6">
        <v>8.8000000000000007</v>
      </c>
      <c r="AT187" s="6">
        <v>13.9</v>
      </c>
      <c r="AU187" s="7"/>
      <c r="AV187" s="7"/>
      <c r="AW187" s="6">
        <v>86213.5</v>
      </c>
      <c r="AX187" s="6">
        <v>40953.599999999999</v>
      </c>
      <c r="AY187" s="6">
        <v>81297.3</v>
      </c>
      <c r="AZ187" s="6">
        <v>36478.300000000003</v>
      </c>
      <c r="BA187" s="6">
        <v>13563.2</v>
      </c>
      <c r="BB187" s="6">
        <v>2.31</v>
      </c>
      <c r="BC187" s="6">
        <v>1.28</v>
      </c>
      <c r="BD187" s="6">
        <v>0.36</v>
      </c>
      <c r="BE187" s="6">
        <v>0.06</v>
      </c>
      <c r="BF187" s="6">
        <v>63.823999999999998</v>
      </c>
      <c r="BG187" s="6">
        <v>43.929000000000002</v>
      </c>
      <c r="BH187" s="6">
        <v>431.8</v>
      </c>
      <c r="BI187" s="6">
        <v>695.3</v>
      </c>
      <c r="BJ187" s="6">
        <v>0.7</v>
      </c>
      <c r="BK187" s="6">
        <v>741.6</v>
      </c>
      <c r="BL187" s="6">
        <v>24</v>
      </c>
      <c r="BM187" s="6">
        <v>0</v>
      </c>
      <c r="BN187" s="6">
        <v>0</v>
      </c>
      <c r="BO187" s="6">
        <v>3.4000000000000002E-2</v>
      </c>
      <c r="BP187" s="6">
        <v>0</v>
      </c>
    </row>
    <row r="188" spans="1:68">
      <c r="A188" s="5">
        <v>42180</v>
      </c>
      <c r="B188" s="6">
        <v>161.667</v>
      </c>
      <c r="C188" s="6">
        <v>81.38</v>
      </c>
      <c r="D188" s="6">
        <v>5349.3</v>
      </c>
      <c r="E188" s="6"/>
      <c r="F188" s="6"/>
      <c r="G188" s="6"/>
      <c r="H188" s="6">
        <v>6.5</v>
      </c>
      <c r="I188" s="6">
        <v>3.9</v>
      </c>
      <c r="J188" s="6">
        <v>294638</v>
      </c>
      <c r="K188" s="6">
        <v>127814.39999999999</v>
      </c>
      <c r="L188" s="6">
        <v>39753</v>
      </c>
      <c r="M188" s="6">
        <v>13</v>
      </c>
      <c r="N188" s="6">
        <v>21.4</v>
      </c>
      <c r="O188" s="6">
        <v>13900.3</v>
      </c>
      <c r="P188" s="6">
        <v>6455.8</v>
      </c>
      <c r="Q188" s="6">
        <v>175923.1</v>
      </c>
      <c r="R188" s="6">
        <v>141339.4</v>
      </c>
      <c r="S188" s="6">
        <v>89994</v>
      </c>
      <c r="T188" s="6">
        <v>76123.399999999994</v>
      </c>
      <c r="U188" s="6">
        <v>96807.7</v>
      </c>
      <c r="V188" s="6">
        <v>65674.2</v>
      </c>
      <c r="W188" s="6">
        <v>10622</v>
      </c>
      <c r="X188" s="6">
        <v>7847.5</v>
      </c>
      <c r="Y188" s="6">
        <v>17490.599999999999</v>
      </c>
      <c r="Z188" s="6">
        <v>9118.7999999999993</v>
      </c>
      <c r="AA188" s="6">
        <v>1460426.6</v>
      </c>
      <c r="AB188" s="6">
        <v>144418.70000000001</v>
      </c>
      <c r="AC188" s="6">
        <v>324.89999999999998</v>
      </c>
      <c r="AD188" s="6">
        <v>32127</v>
      </c>
      <c r="AE188" s="6">
        <v>262005.5</v>
      </c>
      <c r="AF188" s="6">
        <v>141290</v>
      </c>
      <c r="AG188" s="6">
        <v>1476632</v>
      </c>
      <c r="AH188" s="6">
        <v>144676.4</v>
      </c>
      <c r="AI188" s="6">
        <v>1059</v>
      </c>
      <c r="AJ188" s="6">
        <v>12283</v>
      </c>
      <c r="AK188" s="6">
        <v>15322</v>
      </c>
      <c r="AL188" s="6">
        <v>11470.1</v>
      </c>
      <c r="AM188" s="6">
        <v>54913.8</v>
      </c>
      <c r="AN188" s="6">
        <v>42847.199999999997</v>
      </c>
      <c r="AO188" s="6">
        <v>19130.900000000001</v>
      </c>
      <c r="AP188" s="6">
        <v>15534.4</v>
      </c>
      <c r="AQ188" s="6">
        <v>28175</v>
      </c>
      <c r="AR188" s="6">
        <v>11149.4</v>
      </c>
      <c r="AS188" s="6">
        <v>9.1</v>
      </c>
      <c r="AT188" s="6">
        <v>14.2</v>
      </c>
      <c r="AU188" s="7"/>
      <c r="AV188" s="7"/>
      <c r="AW188" s="6">
        <v>86347.6</v>
      </c>
      <c r="AX188" s="6">
        <v>41017.699999999997</v>
      </c>
      <c r="AY188" s="6">
        <v>81425.600000000006</v>
      </c>
      <c r="AZ188" s="6">
        <v>36535.599999999999</v>
      </c>
      <c r="BA188" s="6">
        <v>13587.2</v>
      </c>
      <c r="BB188" s="6">
        <v>2.31</v>
      </c>
      <c r="BC188" s="6">
        <v>1.28</v>
      </c>
      <c r="BD188" s="6">
        <v>0.36</v>
      </c>
      <c r="BE188" s="6">
        <v>0.06</v>
      </c>
      <c r="BF188" s="6">
        <v>63.823999999999998</v>
      </c>
      <c r="BG188" s="6">
        <v>43.929000000000002</v>
      </c>
      <c r="BH188" s="6">
        <v>431.8</v>
      </c>
      <c r="BI188" s="6">
        <v>695.3</v>
      </c>
      <c r="BJ188" s="6">
        <v>0.7</v>
      </c>
      <c r="BK188" s="6">
        <v>741.6</v>
      </c>
      <c r="BL188" s="6">
        <v>24</v>
      </c>
      <c r="BM188" s="6">
        <v>0</v>
      </c>
      <c r="BN188" s="6">
        <v>0</v>
      </c>
      <c r="BO188" s="6">
        <v>3.4000000000000002E-2</v>
      </c>
      <c r="BP188" s="6">
        <v>0</v>
      </c>
    </row>
    <row r="189" spans="1:68">
      <c r="A189" s="5">
        <v>42181</v>
      </c>
      <c r="B189" s="6">
        <v>161.667</v>
      </c>
      <c r="C189" s="6">
        <v>81.38</v>
      </c>
      <c r="D189" s="6">
        <v>5349.3</v>
      </c>
      <c r="E189" s="6"/>
      <c r="F189" s="6"/>
      <c r="G189" s="6"/>
      <c r="H189" s="6">
        <v>6.5</v>
      </c>
      <c r="I189" s="6">
        <v>3.9</v>
      </c>
      <c r="J189" s="6">
        <v>294870.3</v>
      </c>
      <c r="K189" s="6">
        <v>127917.1</v>
      </c>
      <c r="L189" s="6">
        <v>39777</v>
      </c>
      <c r="M189" s="6">
        <v>13</v>
      </c>
      <c r="N189" s="6">
        <v>21.4</v>
      </c>
      <c r="O189" s="6">
        <v>13900.3</v>
      </c>
      <c r="P189" s="6">
        <v>6455.8</v>
      </c>
      <c r="Q189" s="6">
        <v>175956</v>
      </c>
      <c r="R189" s="6">
        <v>141365.9</v>
      </c>
      <c r="S189" s="6">
        <v>90011.9</v>
      </c>
      <c r="T189" s="6">
        <v>76136.5</v>
      </c>
      <c r="U189" s="6">
        <v>96816.4</v>
      </c>
      <c r="V189" s="6">
        <v>65680.5</v>
      </c>
      <c r="W189" s="6">
        <v>10622</v>
      </c>
      <c r="X189" s="6">
        <v>7847.5</v>
      </c>
      <c r="Y189" s="6">
        <v>17685.900000000001</v>
      </c>
      <c r="Z189" s="6">
        <v>9223.4</v>
      </c>
      <c r="AA189" s="6">
        <v>1460624.5</v>
      </c>
      <c r="AB189" s="6">
        <v>144442.70000000001</v>
      </c>
      <c r="AC189" s="6">
        <v>324.89999999999998</v>
      </c>
      <c r="AD189" s="6">
        <v>32127</v>
      </c>
      <c r="AE189" s="6">
        <v>262311.90000000002</v>
      </c>
      <c r="AF189" s="6">
        <v>141446.79999999999</v>
      </c>
      <c r="AG189" s="6">
        <v>1476940.7</v>
      </c>
      <c r="AH189" s="6">
        <v>144700.4</v>
      </c>
      <c r="AI189" s="6">
        <v>1059</v>
      </c>
      <c r="AJ189" s="6">
        <v>12283</v>
      </c>
      <c r="AK189" s="6">
        <v>15338.1</v>
      </c>
      <c r="AL189" s="6">
        <v>11480.7</v>
      </c>
      <c r="AM189" s="6">
        <v>54922.6</v>
      </c>
      <c r="AN189" s="6">
        <v>42853.3</v>
      </c>
      <c r="AO189" s="6">
        <v>19149</v>
      </c>
      <c r="AP189" s="6">
        <v>15549.3</v>
      </c>
      <c r="AQ189" s="6">
        <v>28201.7</v>
      </c>
      <c r="AR189" s="6">
        <v>11159.7</v>
      </c>
      <c r="AS189" s="6">
        <v>9.1</v>
      </c>
      <c r="AT189" s="6">
        <v>14.2</v>
      </c>
      <c r="AU189" s="7"/>
      <c r="AV189" s="7"/>
      <c r="AW189" s="6">
        <v>86482.2</v>
      </c>
      <c r="AX189" s="6">
        <v>41081.9</v>
      </c>
      <c r="AY189" s="6">
        <v>81553.7</v>
      </c>
      <c r="AZ189" s="6">
        <v>36592.699999999997</v>
      </c>
      <c r="BA189" s="6">
        <v>13611.2</v>
      </c>
      <c r="BB189" s="6">
        <v>2.31</v>
      </c>
      <c r="BC189" s="6">
        <v>1.28</v>
      </c>
      <c r="BD189" s="6">
        <v>0.36</v>
      </c>
      <c r="BE189" s="6">
        <v>0.06</v>
      </c>
      <c r="BF189" s="6">
        <v>63.823999999999998</v>
      </c>
      <c r="BG189" s="6">
        <v>43.929000000000002</v>
      </c>
      <c r="BH189" s="6">
        <v>431.8</v>
      </c>
      <c r="BI189" s="6">
        <v>695.3</v>
      </c>
      <c r="BJ189" s="6">
        <v>0.7</v>
      </c>
      <c r="BK189" s="6">
        <v>741.6</v>
      </c>
      <c r="BL189" s="6">
        <v>24</v>
      </c>
      <c r="BM189" s="6">
        <v>0</v>
      </c>
      <c r="BN189" s="6">
        <v>0</v>
      </c>
      <c r="BO189" s="6">
        <v>3.4000000000000002E-2</v>
      </c>
      <c r="BP189" s="6">
        <v>0</v>
      </c>
    </row>
    <row r="190" spans="1:68">
      <c r="A190" s="5">
        <v>42182</v>
      </c>
      <c r="B190" s="6">
        <v>161.667</v>
      </c>
      <c r="C190" s="6">
        <v>81.38</v>
      </c>
      <c r="D190" s="6">
        <v>5349.3</v>
      </c>
      <c r="E190" s="6"/>
      <c r="F190" s="6"/>
      <c r="G190" s="6"/>
      <c r="H190" s="6">
        <v>6.5</v>
      </c>
      <c r="I190" s="6">
        <v>3.9</v>
      </c>
      <c r="J190" s="6">
        <v>295096.5</v>
      </c>
      <c r="K190" s="6">
        <v>128017.4</v>
      </c>
      <c r="L190" s="6">
        <v>39801</v>
      </c>
      <c r="M190" s="6">
        <v>13</v>
      </c>
      <c r="N190" s="6">
        <v>21.4</v>
      </c>
      <c r="O190" s="6">
        <v>13900.3</v>
      </c>
      <c r="P190" s="6">
        <v>6455.8</v>
      </c>
      <c r="Q190" s="6">
        <v>175989.1</v>
      </c>
      <c r="R190" s="6">
        <v>141392.6</v>
      </c>
      <c r="S190" s="6">
        <v>90029</v>
      </c>
      <c r="T190" s="6">
        <v>76148.899999999994</v>
      </c>
      <c r="U190" s="6">
        <v>96824.5</v>
      </c>
      <c r="V190" s="6">
        <v>65686.399999999994</v>
      </c>
      <c r="W190" s="6">
        <v>10621.9</v>
      </c>
      <c r="X190" s="6">
        <v>7847.4</v>
      </c>
      <c r="Y190" s="6">
        <v>17881</v>
      </c>
      <c r="Z190" s="6">
        <v>9325.2999999999993</v>
      </c>
      <c r="AA190" s="6">
        <v>1460821.6</v>
      </c>
      <c r="AB190" s="6">
        <v>144466.70000000001</v>
      </c>
      <c r="AC190" s="6">
        <v>324.89999999999998</v>
      </c>
      <c r="AD190" s="6">
        <v>32127</v>
      </c>
      <c r="AE190" s="6">
        <v>262607.3</v>
      </c>
      <c r="AF190" s="6">
        <v>141600.5</v>
      </c>
      <c r="AG190" s="6">
        <v>1477238.2</v>
      </c>
      <c r="AH190" s="6">
        <v>144724.4</v>
      </c>
      <c r="AI190" s="6">
        <v>1059</v>
      </c>
      <c r="AJ190" s="6">
        <v>12283</v>
      </c>
      <c r="AK190" s="6">
        <v>15353.6</v>
      </c>
      <c r="AL190" s="6">
        <v>11491</v>
      </c>
      <c r="AM190" s="6">
        <v>54929.7</v>
      </c>
      <c r="AN190" s="6">
        <v>42858.1</v>
      </c>
      <c r="AO190" s="6">
        <v>19167.099999999999</v>
      </c>
      <c r="AP190" s="6">
        <v>15564.1</v>
      </c>
      <c r="AQ190" s="6">
        <v>28228.9</v>
      </c>
      <c r="AR190" s="6">
        <v>11170.4</v>
      </c>
      <c r="AS190" s="6">
        <v>9.1</v>
      </c>
      <c r="AT190" s="6">
        <v>14.2</v>
      </c>
      <c r="AU190" s="7"/>
      <c r="AV190" s="7"/>
      <c r="AW190" s="6">
        <v>86615.4</v>
      </c>
      <c r="AX190" s="6">
        <v>41144.699999999997</v>
      </c>
      <c r="AY190" s="6">
        <v>81681.600000000006</v>
      </c>
      <c r="AZ190" s="6">
        <v>36649.800000000003</v>
      </c>
      <c r="BA190" s="6">
        <v>13635.2</v>
      </c>
      <c r="BB190" s="6">
        <v>2.31</v>
      </c>
      <c r="BC190" s="6">
        <v>1.28</v>
      </c>
      <c r="BD190" s="6">
        <v>0.36</v>
      </c>
      <c r="BE190" s="6">
        <v>0.06</v>
      </c>
      <c r="BF190" s="6">
        <v>63.823999999999998</v>
      </c>
      <c r="BG190" s="6">
        <v>43.929000000000002</v>
      </c>
      <c r="BH190" s="6">
        <v>431.8</v>
      </c>
      <c r="BI190" s="6">
        <v>695.3</v>
      </c>
      <c r="BJ190" s="6">
        <v>0.7</v>
      </c>
      <c r="BK190" s="6">
        <v>744</v>
      </c>
      <c r="BL190" s="6">
        <v>24</v>
      </c>
      <c r="BM190" s="6">
        <v>0</v>
      </c>
      <c r="BN190" s="6">
        <v>0</v>
      </c>
      <c r="BO190" s="6">
        <v>3.4000000000000002E-2</v>
      </c>
      <c r="BP190" s="6">
        <v>0</v>
      </c>
    </row>
    <row r="191" spans="1:68">
      <c r="A191" s="5">
        <v>42183</v>
      </c>
      <c r="B191" s="6">
        <v>161.667</v>
      </c>
      <c r="C191" s="6">
        <v>81.38</v>
      </c>
      <c r="D191" s="6">
        <v>5349.3</v>
      </c>
      <c r="E191" s="6"/>
      <c r="F191" s="6"/>
      <c r="G191" s="6"/>
      <c r="H191" s="6">
        <v>6.5</v>
      </c>
      <c r="I191" s="6">
        <v>3.9</v>
      </c>
      <c r="J191" s="6">
        <v>295323.5</v>
      </c>
      <c r="K191" s="6">
        <v>128118.2</v>
      </c>
      <c r="L191" s="6">
        <v>39825</v>
      </c>
      <c r="M191" s="6">
        <v>13</v>
      </c>
      <c r="N191" s="6">
        <v>21.4</v>
      </c>
      <c r="O191" s="6">
        <v>13900.3</v>
      </c>
      <c r="P191" s="6">
        <v>6455.8</v>
      </c>
      <c r="Q191" s="6">
        <v>176022.2</v>
      </c>
      <c r="R191" s="6">
        <v>141419.4</v>
      </c>
      <c r="S191" s="6">
        <v>90045.3</v>
      </c>
      <c r="T191" s="6">
        <v>76161.399999999994</v>
      </c>
      <c r="U191" s="6">
        <v>96832.6</v>
      </c>
      <c r="V191" s="6">
        <v>65692.3</v>
      </c>
      <c r="W191" s="6">
        <v>10621.9</v>
      </c>
      <c r="X191" s="6">
        <v>7847.4</v>
      </c>
      <c r="Y191" s="6">
        <v>18077.3</v>
      </c>
      <c r="Z191" s="6">
        <v>9425.7999999999993</v>
      </c>
      <c r="AA191" s="6">
        <v>1461020.1</v>
      </c>
      <c r="AB191" s="6">
        <v>144490.70000000001</v>
      </c>
      <c r="AC191" s="6">
        <v>324.89999999999998</v>
      </c>
      <c r="AD191" s="6">
        <v>32127</v>
      </c>
      <c r="AE191" s="6">
        <v>262893.59999999998</v>
      </c>
      <c r="AF191" s="6">
        <v>141753.5</v>
      </c>
      <c r="AG191" s="6">
        <v>1477526.6</v>
      </c>
      <c r="AH191" s="6">
        <v>144748.4</v>
      </c>
      <c r="AI191" s="6">
        <v>1059</v>
      </c>
      <c r="AJ191" s="6">
        <v>12283</v>
      </c>
      <c r="AK191" s="6">
        <v>15369.4</v>
      </c>
      <c r="AL191" s="6">
        <v>11501.5</v>
      </c>
      <c r="AM191" s="6">
        <v>54938</v>
      </c>
      <c r="AN191" s="6">
        <v>42863.9</v>
      </c>
      <c r="AO191" s="6">
        <v>19185.2</v>
      </c>
      <c r="AP191" s="6">
        <v>15579</v>
      </c>
      <c r="AQ191" s="6">
        <v>28246.2</v>
      </c>
      <c r="AR191" s="6">
        <v>11177</v>
      </c>
      <c r="AS191" s="6">
        <v>9.1</v>
      </c>
      <c r="AT191" s="6">
        <v>14.2</v>
      </c>
      <c r="AU191" s="7"/>
      <c r="AV191" s="7"/>
      <c r="AW191" s="6">
        <v>86749.2</v>
      </c>
      <c r="AX191" s="6">
        <v>41208</v>
      </c>
      <c r="AY191" s="6">
        <v>81808.899999999994</v>
      </c>
      <c r="AZ191" s="6">
        <v>36700.800000000003</v>
      </c>
      <c r="BA191" s="6">
        <v>13659.2</v>
      </c>
      <c r="BB191" s="6">
        <v>2.31</v>
      </c>
      <c r="BC191" s="6">
        <v>1.28</v>
      </c>
      <c r="BD191" s="6">
        <v>0.36</v>
      </c>
      <c r="BE191" s="6">
        <v>0.06</v>
      </c>
      <c r="BF191" s="6">
        <v>63.823999999999998</v>
      </c>
      <c r="BG191" s="6">
        <v>43.929000000000002</v>
      </c>
      <c r="BH191" s="6">
        <v>431.8</v>
      </c>
      <c r="BI191" s="6">
        <v>695.3</v>
      </c>
      <c r="BJ191" s="6">
        <v>0.7</v>
      </c>
      <c r="BK191" s="6">
        <v>748.8</v>
      </c>
      <c r="BL191" s="6">
        <v>24</v>
      </c>
      <c r="BM191" s="6">
        <v>0</v>
      </c>
      <c r="BN191" s="6">
        <v>0</v>
      </c>
      <c r="BO191" s="6">
        <v>3.4000000000000002E-2</v>
      </c>
      <c r="BP191" s="6">
        <v>0</v>
      </c>
    </row>
    <row r="192" spans="1:68">
      <c r="A192" s="5">
        <v>42184</v>
      </c>
      <c r="B192" s="6">
        <v>161.667</v>
      </c>
      <c r="C192" s="6">
        <v>81.38</v>
      </c>
      <c r="D192" s="6">
        <v>5349.3</v>
      </c>
      <c r="E192" s="6"/>
      <c r="F192" s="6"/>
      <c r="G192" s="6"/>
      <c r="H192" s="6">
        <v>6.5</v>
      </c>
      <c r="I192" s="6">
        <v>3.9</v>
      </c>
      <c r="J192" s="6">
        <v>295555</v>
      </c>
      <c r="K192" s="6">
        <v>128220.3</v>
      </c>
      <c r="L192" s="6">
        <v>39849</v>
      </c>
      <c r="M192" s="6">
        <v>13</v>
      </c>
      <c r="N192" s="6">
        <v>21.4</v>
      </c>
      <c r="O192" s="6">
        <v>13900.3</v>
      </c>
      <c r="P192" s="6">
        <v>6455.8</v>
      </c>
      <c r="Q192" s="6">
        <v>176054.8</v>
      </c>
      <c r="R192" s="6">
        <v>141446</v>
      </c>
      <c r="S192" s="6">
        <v>90063.3</v>
      </c>
      <c r="T192" s="6">
        <v>76175.399999999994</v>
      </c>
      <c r="U192" s="6">
        <v>96841.4</v>
      </c>
      <c r="V192" s="6">
        <v>65698.899999999994</v>
      </c>
      <c r="W192" s="6">
        <v>10621.9</v>
      </c>
      <c r="X192" s="6">
        <v>7847.4</v>
      </c>
      <c r="Y192" s="6">
        <v>18272.3</v>
      </c>
      <c r="Z192" s="6">
        <v>9529</v>
      </c>
      <c r="AA192" s="6">
        <v>1461217.3</v>
      </c>
      <c r="AB192" s="6">
        <v>144514.70000000001</v>
      </c>
      <c r="AC192" s="6">
        <v>324.89999999999998</v>
      </c>
      <c r="AD192" s="6">
        <v>32127</v>
      </c>
      <c r="AE192" s="6">
        <v>263189.7</v>
      </c>
      <c r="AF192" s="6">
        <v>141908.6</v>
      </c>
      <c r="AG192" s="6">
        <v>1477824.5</v>
      </c>
      <c r="AH192" s="6">
        <v>144772.4</v>
      </c>
      <c r="AI192" s="6">
        <v>1059</v>
      </c>
      <c r="AJ192" s="6">
        <v>12283</v>
      </c>
      <c r="AK192" s="6">
        <v>15385.6</v>
      </c>
      <c r="AL192" s="6">
        <v>11512.2</v>
      </c>
      <c r="AM192" s="6">
        <v>54947.9</v>
      </c>
      <c r="AN192" s="6">
        <v>42870.9</v>
      </c>
      <c r="AO192" s="6">
        <v>19203</v>
      </c>
      <c r="AP192" s="6">
        <v>15593.6</v>
      </c>
      <c r="AQ192" s="6">
        <v>28264.799999999999</v>
      </c>
      <c r="AR192" s="6">
        <v>11184.4</v>
      </c>
      <c r="AS192" s="6">
        <v>9.1</v>
      </c>
      <c r="AT192" s="6">
        <v>14.2</v>
      </c>
      <c r="AU192" s="7"/>
      <c r="AV192" s="7"/>
      <c r="AW192" s="6">
        <v>86881.7</v>
      </c>
      <c r="AX192" s="6">
        <v>41270.9</v>
      </c>
      <c r="AY192" s="6">
        <v>81936.5</v>
      </c>
      <c r="AZ192" s="6">
        <v>36763.800000000003</v>
      </c>
      <c r="BA192" s="6">
        <v>13683.2</v>
      </c>
      <c r="BB192" s="6">
        <v>2.31</v>
      </c>
      <c r="BC192" s="6">
        <v>1.28</v>
      </c>
      <c r="BD192" s="6">
        <v>0.36</v>
      </c>
      <c r="BE192" s="6">
        <v>0.06</v>
      </c>
      <c r="BF192" s="6">
        <v>63.823999999999998</v>
      </c>
      <c r="BG192" s="6">
        <v>43.929000000000002</v>
      </c>
      <c r="BH192" s="6">
        <v>431.8</v>
      </c>
      <c r="BI192" s="6">
        <v>695.3</v>
      </c>
      <c r="BJ192" s="6">
        <v>0.7</v>
      </c>
      <c r="BK192" s="6">
        <v>748.8</v>
      </c>
      <c r="BL192" s="6">
        <v>24</v>
      </c>
      <c r="BM192" s="6">
        <v>0</v>
      </c>
      <c r="BN192" s="6">
        <v>0</v>
      </c>
      <c r="BO192" s="6">
        <v>3.4000000000000002E-2</v>
      </c>
      <c r="BP192" s="6">
        <v>0</v>
      </c>
    </row>
    <row r="193" spans="1:68">
      <c r="A193" s="5">
        <v>42185</v>
      </c>
      <c r="B193" s="6">
        <v>161.667</v>
      </c>
      <c r="C193" s="6">
        <v>81.38</v>
      </c>
      <c r="D193" s="6">
        <v>5349.3</v>
      </c>
      <c r="E193" s="6"/>
      <c r="F193" s="6"/>
      <c r="G193" s="6"/>
      <c r="H193" s="6">
        <v>6.5</v>
      </c>
      <c r="I193" s="6">
        <v>3.9</v>
      </c>
      <c r="J193" s="6">
        <v>295783</v>
      </c>
      <c r="K193" s="6">
        <v>128321.3</v>
      </c>
      <c r="L193" s="6">
        <v>39873</v>
      </c>
      <c r="M193" s="6">
        <v>13</v>
      </c>
      <c r="N193" s="6">
        <v>21.4</v>
      </c>
      <c r="O193" s="6">
        <v>13900.3</v>
      </c>
      <c r="P193" s="6">
        <v>6455.8</v>
      </c>
      <c r="Q193" s="6">
        <v>176087.7</v>
      </c>
      <c r="R193" s="6">
        <v>141472.70000000001</v>
      </c>
      <c r="S193" s="6">
        <v>90081.600000000006</v>
      </c>
      <c r="T193" s="6">
        <v>76189.8</v>
      </c>
      <c r="U193" s="6">
        <v>96850.7</v>
      </c>
      <c r="V193" s="6">
        <v>65705.7</v>
      </c>
      <c r="W193" s="6">
        <v>10621.9</v>
      </c>
      <c r="X193" s="6">
        <v>7847.4</v>
      </c>
      <c r="Y193" s="6">
        <v>18468.2</v>
      </c>
      <c r="Z193" s="6">
        <v>9631.7000000000007</v>
      </c>
      <c r="AA193" s="6">
        <v>1461415.6</v>
      </c>
      <c r="AB193" s="6">
        <v>144538.70000000001</v>
      </c>
      <c r="AC193" s="6">
        <v>324.89999999999998</v>
      </c>
      <c r="AD193" s="6">
        <v>32127</v>
      </c>
      <c r="AE193" s="6">
        <v>263483.09999999998</v>
      </c>
      <c r="AF193" s="6">
        <v>142063.70000000001</v>
      </c>
      <c r="AG193" s="6">
        <v>1478120</v>
      </c>
      <c r="AH193" s="6">
        <v>144796.4</v>
      </c>
      <c r="AI193" s="6">
        <v>1059</v>
      </c>
      <c r="AJ193" s="6">
        <v>12283</v>
      </c>
      <c r="AK193" s="6">
        <v>15401.8</v>
      </c>
      <c r="AL193" s="6">
        <v>11522.9</v>
      </c>
      <c r="AM193" s="6">
        <v>54957.4</v>
      </c>
      <c r="AN193" s="6">
        <v>42877.7</v>
      </c>
      <c r="AO193" s="6">
        <v>19220.5</v>
      </c>
      <c r="AP193" s="6">
        <v>15608</v>
      </c>
      <c r="AQ193" s="6">
        <v>28282.7</v>
      </c>
      <c r="AR193" s="6">
        <v>11191.5</v>
      </c>
      <c r="AS193" s="6">
        <v>9.1</v>
      </c>
      <c r="AT193" s="6">
        <v>14.2</v>
      </c>
      <c r="AU193" s="7"/>
      <c r="AV193" s="7"/>
      <c r="AW193" s="6">
        <v>87016.4</v>
      </c>
      <c r="AX193" s="6">
        <v>41334.9</v>
      </c>
      <c r="AY193" s="6">
        <v>82065</v>
      </c>
      <c r="AZ193" s="6">
        <v>36821</v>
      </c>
      <c r="BA193" s="6">
        <v>13707.2</v>
      </c>
      <c r="BB193" s="6">
        <v>2.31</v>
      </c>
      <c r="BC193" s="6">
        <v>1.28</v>
      </c>
      <c r="BD193" s="6">
        <v>0.36</v>
      </c>
      <c r="BE193" s="6">
        <v>0.06</v>
      </c>
      <c r="BF193" s="6">
        <v>63.823999999999998</v>
      </c>
      <c r="BG193" s="6">
        <v>43.929000000000002</v>
      </c>
      <c r="BH193" s="6">
        <v>431.8</v>
      </c>
      <c r="BI193" s="6">
        <v>695.3</v>
      </c>
      <c r="BJ193" s="6">
        <v>0.7</v>
      </c>
      <c r="BK193" s="6">
        <v>741.6</v>
      </c>
      <c r="BL193" s="6">
        <v>24</v>
      </c>
      <c r="BM193" s="6">
        <v>0</v>
      </c>
      <c r="BN193" s="6">
        <v>0</v>
      </c>
      <c r="BO193" s="6">
        <v>3.4000000000000002E-2</v>
      </c>
      <c r="BP193" s="6">
        <v>0</v>
      </c>
    </row>
    <row r="194" spans="1:68">
      <c r="A194" s="17"/>
      <c r="B194" s="18"/>
      <c r="C194" s="18"/>
      <c r="D194" s="18"/>
      <c r="E194" s="18"/>
      <c r="F194" s="18"/>
      <c r="G194" s="18"/>
      <c r="H194" s="18"/>
      <c r="I194" s="18"/>
      <c r="J194" s="38"/>
      <c r="K194" s="38"/>
      <c r="L194" s="39"/>
      <c r="M194" s="18"/>
      <c r="N194" s="18"/>
      <c r="O194" s="18"/>
      <c r="P194" s="18"/>
      <c r="Q194" s="18"/>
      <c r="R194" s="18"/>
      <c r="S194" s="18"/>
      <c r="T194" s="22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41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</row>
    <row r="195" spans="1:68">
      <c r="A195" s="5">
        <v>42185</v>
      </c>
      <c r="B195" s="6">
        <v>161.667</v>
      </c>
      <c r="C195" s="6">
        <v>81.38</v>
      </c>
      <c r="D195" s="6">
        <v>5349.3</v>
      </c>
      <c r="E195" s="6"/>
      <c r="F195" s="6"/>
      <c r="G195" s="6"/>
      <c r="H195" s="6">
        <v>6.5</v>
      </c>
      <c r="I195" s="6">
        <v>3.9</v>
      </c>
      <c r="J195" s="6">
        <v>295783</v>
      </c>
      <c r="K195" s="6">
        <v>128321.3</v>
      </c>
      <c r="L195" s="6">
        <v>39873</v>
      </c>
      <c r="M195" s="6">
        <v>13</v>
      </c>
      <c r="N195" s="6">
        <v>21.4</v>
      </c>
      <c r="O195" s="6">
        <v>13900.3</v>
      </c>
      <c r="P195" s="6">
        <v>6455.8</v>
      </c>
      <c r="Q195" s="6">
        <v>176087.7</v>
      </c>
      <c r="R195" s="6">
        <v>141472.70000000001</v>
      </c>
      <c r="S195" s="6">
        <v>90081.600000000006</v>
      </c>
      <c r="T195" s="6">
        <v>76189.8</v>
      </c>
      <c r="U195" s="6">
        <v>96850.7</v>
      </c>
      <c r="V195" s="6">
        <v>65705.7</v>
      </c>
      <c r="W195" s="6">
        <v>10621.9</v>
      </c>
      <c r="X195" s="6">
        <v>7847.4</v>
      </c>
      <c r="Y195" s="6">
        <v>18468.2</v>
      </c>
      <c r="Z195" s="6">
        <v>9631.7000000000007</v>
      </c>
      <c r="AA195" s="6">
        <v>1461415.6</v>
      </c>
      <c r="AB195" s="6">
        <v>144538.70000000001</v>
      </c>
      <c r="AC195" s="6">
        <v>324.89999999999998</v>
      </c>
      <c r="AD195" s="6">
        <v>32127</v>
      </c>
      <c r="AE195" s="6">
        <v>263483.09999999998</v>
      </c>
      <c r="AF195" s="6">
        <v>142063.70000000001</v>
      </c>
      <c r="AG195" s="6">
        <v>1478120</v>
      </c>
      <c r="AH195" s="6">
        <v>144796.4</v>
      </c>
      <c r="AI195" s="6">
        <v>1059</v>
      </c>
      <c r="AJ195" s="6">
        <v>12283</v>
      </c>
      <c r="AK195" s="6">
        <v>15401.8</v>
      </c>
      <c r="AL195" s="6">
        <v>11522.9</v>
      </c>
      <c r="AM195" s="6">
        <v>54957.4</v>
      </c>
      <c r="AN195" s="6">
        <v>42877.7</v>
      </c>
      <c r="AO195" s="6">
        <v>19220.5</v>
      </c>
      <c r="AP195" s="6">
        <v>15608</v>
      </c>
      <c r="AQ195" s="6">
        <v>28282.7</v>
      </c>
      <c r="AR195" s="6">
        <v>11191.5</v>
      </c>
      <c r="AS195" s="6">
        <v>9.1</v>
      </c>
      <c r="AT195" s="6">
        <v>14.2</v>
      </c>
      <c r="AU195" s="7"/>
      <c r="AV195" s="7"/>
      <c r="AW195" s="6">
        <v>87016.4</v>
      </c>
      <c r="AX195" s="6">
        <v>41334.9</v>
      </c>
      <c r="AY195" s="6">
        <v>82065</v>
      </c>
      <c r="AZ195" s="6">
        <v>36821</v>
      </c>
      <c r="BA195" s="6">
        <v>13706.8</v>
      </c>
      <c r="BB195" s="6">
        <v>2.31</v>
      </c>
      <c r="BC195" s="6">
        <v>1.28</v>
      </c>
      <c r="BD195" s="6">
        <v>0.36</v>
      </c>
      <c r="BE195" s="6">
        <v>0.06</v>
      </c>
      <c r="BF195" s="6">
        <v>63.823999999999998</v>
      </c>
      <c r="BG195" s="6">
        <v>43.929000000000002</v>
      </c>
      <c r="BH195" s="6">
        <v>431.8</v>
      </c>
      <c r="BI195" s="6">
        <v>695.3</v>
      </c>
      <c r="BJ195" s="6">
        <v>0.7</v>
      </c>
      <c r="BK195" s="6">
        <v>741.6</v>
      </c>
      <c r="BL195" s="6">
        <v>24</v>
      </c>
      <c r="BM195" s="6">
        <v>0</v>
      </c>
      <c r="BN195" s="6">
        <v>0</v>
      </c>
      <c r="BO195" s="6">
        <v>3.4000000000000002E-2</v>
      </c>
      <c r="BP195" s="6">
        <v>0</v>
      </c>
    </row>
    <row r="196" spans="1:68">
      <c r="A196" s="5">
        <v>42186</v>
      </c>
      <c r="B196" s="6">
        <v>161.92699999999999</v>
      </c>
      <c r="C196" s="6">
        <v>81.509999999999991</v>
      </c>
      <c r="D196" s="6">
        <v>5350.8</v>
      </c>
      <c r="E196" s="6"/>
      <c r="F196" s="6"/>
      <c r="G196" s="6"/>
      <c r="H196" s="6">
        <v>6.5</v>
      </c>
      <c r="I196" s="6">
        <v>3.9</v>
      </c>
      <c r="J196" s="6">
        <v>296019.09999999998</v>
      </c>
      <c r="K196" s="6">
        <v>128425</v>
      </c>
      <c r="L196" s="6">
        <v>39897</v>
      </c>
      <c r="M196" s="6">
        <v>13</v>
      </c>
      <c r="N196" s="6">
        <v>21.4</v>
      </c>
      <c r="O196" s="6">
        <v>13900.3</v>
      </c>
      <c r="P196" s="6">
        <v>6455.8</v>
      </c>
      <c r="Q196" s="6">
        <v>176119.7</v>
      </c>
      <c r="R196" s="6">
        <v>141498.79999999999</v>
      </c>
      <c r="S196" s="6">
        <v>90100.7</v>
      </c>
      <c r="T196" s="6">
        <v>76204.100000000006</v>
      </c>
      <c r="U196" s="6">
        <v>96860.4</v>
      </c>
      <c r="V196" s="6">
        <v>65712.7</v>
      </c>
      <c r="W196" s="6">
        <v>10621.9</v>
      </c>
      <c r="X196" s="6">
        <v>7847.4</v>
      </c>
      <c r="Y196" s="6">
        <v>18663.8</v>
      </c>
      <c r="Z196" s="6">
        <v>9736.9</v>
      </c>
      <c r="AA196" s="6">
        <v>1461633.1</v>
      </c>
      <c r="AB196" s="6">
        <v>144562.70000000001</v>
      </c>
      <c r="AC196" s="6">
        <v>324.89999999999998</v>
      </c>
      <c r="AD196" s="6">
        <v>32127</v>
      </c>
      <c r="AE196" s="6">
        <v>263788.90000000002</v>
      </c>
      <c r="AF196" s="6">
        <v>142220.5</v>
      </c>
      <c r="AG196" s="6">
        <v>1478627.3</v>
      </c>
      <c r="AH196" s="6">
        <v>144820.4</v>
      </c>
      <c r="AI196" s="6">
        <v>1059</v>
      </c>
      <c r="AJ196" s="6">
        <v>12283</v>
      </c>
      <c r="AK196" s="6">
        <v>15418.1</v>
      </c>
      <c r="AL196" s="6">
        <v>11533.8</v>
      </c>
      <c r="AM196" s="6">
        <v>54968.2</v>
      </c>
      <c r="AN196" s="6">
        <v>42885.4</v>
      </c>
      <c r="AO196" s="6">
        <v>19237.900000000001</v>
      </c>
      <c r="AP196" s="6">
        <v>15622.3</v>
      </c>
      <c r="AQ196" s="6">
        <v>28306.2</v>
      </c>
      <c r="AR196" s="6">
        <v>11200.7</v>
      </c>
      <c r="AS196" s="6">
        <v>9.1</v>
      </c>
      <c r="AT196" s="6">
        <v>14.2</v>
      </c>
      <c r="AU196" s="7"/>
      <c r="AV196" s="7"/>
      <c r="AW196" s="6">
        <v>87148.2</v>
      </c>
      <c r="AX196" s="6">
        <v>41397.4</v>
      </c>
      <c r="AY196" s="6">
        <v>82190.399999999994</v>
      </c>
      <c r="AZ196" s="6">
        <v>36877.199999999997</v>
      </c>
      <c r="BA196" s="6">
        <v>13730.8</v>
      </c>
      <c r="BB196" s="6">
        <v>2.31</v>
      </c>
      <c r="BC196" s="6">
        <v>1.28</v>
      </c>
      <c r="BD196" s="6">
        <v>0.36</v>
      </c>
      <c r="BE196" s="6">
        <v>0.06</v>
      </c>
      <c r="BF196" s="6">
        <v>64.498999999999995</v>
      </c>
      <c r="BG196" s="6">
        <v>44.585999999999999</v>
      </c>
      <c r="BH196" s="6">
        <v>435.4</v>
      </c>
      <c r="BI196" s="6">
        <v>695.3</v>
      </c>
      <c r="BJ196" s="6">
        <v>0.7</v>
      </c>
      <c r="BK196" s="6">
        <v>747.6</v>
      </c>
      <c r="BL196" s="6">
        <v>24</v>
      </c>
      <c r="BM196" s="6">
        <v>0</v>
      </c>
      <c r="BN196" s="6">
        <v>0</v>
      </c>
      <c r="BO196" s="6">
        <v>3.4000000000000002E-2</v>
      </c>
      <c r="BP196" s="6">
        <v>0</v>
      </c>
    </row>
    <row r="197" spans="1:68">
      <c r="A197" s="5">
        <v>42187</v>
      </c>
      <c r="B197" s="6">
        <v>161.92699999999999</v>
      </c>
      <c r="C197" s="6">
        <v>81.509999999999991</v>
      </c>
      <c r="D197" s="6">
        <v>5350.8</v>
      </c>
      <c r="E197" s="6"/>
      <c r="F197" s="6"/>
      <c r="G197" s="6"/>
      <c r="H197" s="6">
        <v>6.5</v>
      </c>
      <c r="I197" s="6">
        <v>3.9</v>
      </c>
      <c r="J197" s="6">
        <v>296259.8</v>
      </c>
      <c r="K197" s="6">
        <v>128530.1</v>
      </c>
      <c r="L197" s="6">
        <v>39921</v>
      </c>
      <c r="M197" s="6">
        <v>13</v>
      </c>
      <c r="N197" s="6">
        <v>21.4</v>
      </c>
      <c r="O197" s="6">
        <v>13900.3</v>
      </c>
      <c r="P197" s="6">
        <v>6455.8</v>
      </c>
      <c r="Q197" s="6">
        <v>176151</v>
      </c>
      <c r="R197" s="6">
        <v>141524.20000000001</v>
      </c>
      <c r="S197" s="6">
        <v>90119.7</v>
      </c>
      <c r="T197" s="6">
        <v>76218.7</v>
      </c>
      <c r="U197" s="6">
        <v>96870.6</v>
      </c>
      <c r="V197" s="6">
        <v>65720.100000000006</v>
      </c>
      <c r="W197" s="6">
        <v>10621.9</v>
      </c>
      <c r="X197" s="6">
        <v>7847.4</v>
      </c>
      <c r="Y197" s="6">
        <v>18870.099999999999</v>
      </c>
      <c r="Z197" s="6">
        <v>9848.7999999999993</v>
      </c>
      <c r="AA197" s="6">
        <v>1461821.5</v>
      </c>
      <c r="AB197" s="6">
        <v>144586.70000000001</v>
      </c>
      <c r="AC197" s="6">
        <v>325</v>
      </c>
      <c r="AD197" s="6">
        <v>32243</v>
      </c>
      <c r="AE197" s="6">
        <v>264087.90000000002</v>
      </c>
      <c r="AF197" s="6">
        <v>142372.79999999999</v>
      </c>
      <c r="AG197" s="6">
        <v>1478728.3</v>
      </c>
      <c r="AH197" s="6">
        <v>144844.4</v>
      </c>
      <c r="AI197" s="6">
        <v>1059.0999999999999</v>
      </c>
      <c r="AJ197" s="6">
        <v>12454</v>
      </c>
      <c r="AK197" s="6">
        <v>15434.8</v>
      </c>
      <c r="AL197" s="6">
        <v>11544.9</v>
      </c>
      <c r="AM197" s="6">
        <v>54980.4</v>
      </c>
      <c r="AN197" s="6">
        <v>42894.2</v>
      </c>
      <c r="AO197" s="6">
        <v>19255.400000000001</v>
      </c>
      <c r="AP197" s="6">
        <v>15636.6</v>
      </c>
      <c r="AQ197" s="6">
        <v>28325.3</v>
      </c>
      <c r="AR197" s="6">
        <v>11208.1</v>
      </c>
      <c r="AS197" s="6">
        <v>9.1</v>
      </c>
      <c r="AT197" s="6">
        <v>14.2</v>
      </c>
      <c r="AU197" s="7"/>
      <c r="AV197" s="7"/>
      <c r="AW197" s="6">
        <v>87281.4</v>
      </c>
      <c r="AX197" s="6">
        <v>41460.699999999997</v>
      </c>
      <c r="AY197" s="6">
        <v>82317.5</v>
      </c>
      <c r="AZ197" s="6">
        <v>36934</v>
      </c>
      <c r="BA197" s="6">
        <v>13754.8</v>
      </c>
      <c r="BB197" s="6">
        <v>2.31</v>
      </c>
      <c r="BC197" s="6">
        <v>1.28</v>
      </c>
      <c r="BD197" s="6">
        <v>0.36</v>
      </c>
      <c r="BE197" s="6">
        <v>0.06</v>
      </c>
      <c r="BF197" s="6">
        <v>64.498999999999995</v>
      </c>
      <c r="BG197" s="6">
        <v>44.585999999999999</v>
      </c>
      <c r="BH197" s="6">
        <v>435.4</v>
      </c>
      <c r="BI197" s="6">
        <v>695.3</v>
      </c>
      <c r="BJ197" s="6">
        <v>0.7</v>
      </c>
      <c r="BK197" s="6">
        <v>702</v>
      </c>
      <c r="BL197" s="6">
        <v>22.5</v>
      </c>
      <c r="BM197" s="6">
        <v>46.8</v>
      </c>
      <c r="BN197" s="6">
        <v>1.5</v>
      </c>
      <c r="BO197" s="6">
        <v>3.4000000000000002E-2</v>
      </c>
      <c r="BP197" s="6">
        <v>4.92</v>
      </c>
    </row>
    <row r="198" spans="1:68">
      <c r="A198" s="5">
        <v>42188</v>
      </c>
      <c r="B198" s="6">
        <v>161.92699999999999</v>
      </c>
      <c r="C198" s="6">
        <v>81.509999999999991</v>
      </c>
      <c r="D198" s="6">
        <v>5350.8</v>
      </c>
      <c r="E198" s="6"/>
      <c r="F198" s="6"/>
      <c r="G198" s="6"/>
      <c r="H198" s="6">
        <v>6.5</v>
      </c>
      <c r="I198" s="6">
        <v>3.9</v>
      </c>
      <c r="J198" s="6">
        <v>296499</v>
      </c>
      <c r="K198" s="6">
        <v>128634.8</v>
      </c>
      <c r="L198" s="6">
        <v>39945</v>
      </c>
      <c r="M198" s="6">
        <v>13</v>
      </c>
      <c r="N198" s="6">
        <v>21.4</v>
      </c>
      <c r="O198" s="6">
        <v>13900.3</v>
      </c>
      <c r="P198" s="6">
        <v>6455.8</v>
      </c>
      <c r="Q198" s="48">
        <v>176182.1</v>
      </c>
      <c r="R198" s="48">
        <v>141559.5</v>
      </c>
      <c r="S198" s="6">
        <v>90138</v>
      </c>
      <c r="T198" s="6">
        <v>76232.899999999994</v>
      </c>
      <c r="U198" s="6">
        <v>96881.1</v>
      </c>
      <c r="V198" s="6">
        <v>65727.7</v>
      </c>
      <c r="W198" s="6">
        <v>10621.9</v>
      </c>
      <c r="X198" s="6">
        <v>7847.4</v>
      </c>
      <c r="Y198" s="6">
        <v>19062</v>
      </c>
      <c r="Z198" s="6">
        <v>9953.7999999999993</v>
      </c>
      <c r="AA198" s="6">
        <v>1462014.4</v>
      </c>
      <c r="AB198" s="6">
        <v>144610.70000000001</v>
      </c>
      <c r="AC198" s="6">
        <v>325.10000000000002</v>
      </c>
      <c r="AD198" s="6">
        <v>32369</v>
      </c>
      <c r="AE198" s="6">
        <v>264396.5</v>
      </c>
      <c r="AF198" s="6">
        <v>142529.29999999999</v>
      </c>
      <c r="AG198" s="6">
        <v>1479037.7</v>
      </c>
      <c r="AH198" s="6">
        <v>144868.4</v>
      </c>
      <c r="AI198" s="6">
        <v>1059.0999999999999</v>
      </c>
      <c r="AJ198" s="6">
        <v>12454</v>
      </c>
      <c r="AK198" s="6">
        <v>15451.7</v>
      </c>
      <c r="AL198" s="6">
        <v>11555.9</v>
      </c>
      <c r="AM198" s="48">
        <v>54992.7</v>
      </c>
      <c r="AN198" s="48">
        <v>42903.1</v>
      </c>
      <c r="AO198" s="6">
        <v>19273</v>
      </c>
      <c r="AP198" s="48">
        <v>15651.1</v>
      </c>
      <c r="AQ198" s="6">
        <v>28344.1</v>
      </c>
      <c r="AR198" s="6">
        <v>11215.5</v>
      </c>
      <c r="AS198" s="6">
        <v>9.1</v>
      </c>
      <c r="AT198" s="6">
        <v>14.2</v>
      </c>
      <c r="AU198" s="7"/>
      <c r="AV198" s="7"/>
      <c r="AW198" s="6">
        <v>87413.2</v>
      </c>
      <c r="AX198" s="6">
        <v>41523.300000000003</v>
      </c>
      <c r="AY198" s="6">
        <v>82445</v>
      </c>
      <c r="AZ198" s="6">
        <v>36992.300000000003</v>
      </c>
      <c r="BA198" s="6">
        <v>13778.8</v>
      </c>
      <c r="BB198" s="6">
        <v>2.31</v>
      </c>
      <c r="BC198" s="6">
        <v>1.28</v>
      </c>
      <c r="BD198" s="6">
        <v>0.36</v>
      </c>
      <c r="BE198" s="6">
        <v>0.06</v>
      </c>
      <c r="BF198" s="6">
        <v>64.498999999999995</v>
      </c>
      <c r="BG198" s="6">
        <v>44.585999999999999</v>
      </c>
      <c r="BH198" s="6">
        <v>435.4</v>
      </c>
      <c r="BI198" s="6">
        <v>695.3</v>
      </c>
      <c r="BJ198" s="6">
        <v>0.7</v>
      </c>
      <c r="BK198" s="6">
        <v>768</v>
      </c>
      <c r="BL198" s="6">
        <v>23.9</v>
      </c>
      <c r="BM198" s="6">
        <v>0</v>
      </c>
      <c r="BN198" s="6">
        <v>0.1</v>
      </c>
      <c r="BO198" s="6">
        <v>3.4000000000000002E-2</v>
      </c>
      <c r="BP198" s="6">
        <v>0.41</v>
      </c>
    </row>
    <row r="199" spans="1:68">
      <c r="A199" s="5">
        <v>42189</v>
      </c>
      <c r="B199" s="6">
        <v>161.92699999999999</v>
      </c>
      <c r="C199" s="6">
        <v>81.509999999999991</v>
      </c>
      <c r="D199" s="6">
        <v>5350.8</v>
      </c>
      <c r="E199" s="6"/>
      <c r="F199" s="6"/>
      <c r="G199" s="6"/>
      <c r="H199" s="6">
        <v>6.5</v>
      </c>
      <c r="I199" s="6">
        <v>3.9</v>
      </c>
      <c r="J199" s="6">
        <v>296742.3</v>
      </c>
      <c r="K199" s="6">
        <v>128740.7</v>
      </c>
      <c r="L199" s="6">
        <v>39969</v>
      </c>
      <c r="M199" s="6">
        <v>13</v>
      </c>
      <c r="N199" s="6">
        <v>21.4</v>
      </c>
      <c r="O199" s="6">
        <v>13900.3</v>
      </c>
      <c r="P199" s="6">
        <v>6455.8</v>
      </c>
      <c r="Q199" s="48">
        <v>176213.4</v>
      </c>
      <c r="R199" s="48">
        <v>141574.20000000001</v>
      </c>
      <c r="S199" s="6">
        <v>90157.8</v>
      </c>
      <c r="T199" s="6">
        <v>76248.2</v>
      </c>
      <c r="U199" s="6">
        <v>96891.3</v>
      </c>
      <c r="V199" s="6">
        <v>65735.199999999997</v>
      </c>
      <c r="W199" s="6">
        <v>10621.9</v>
      </c>
      <c r="X199" s="6">
        <v>7847.4</v>
      </c>
      <c r="Y199" s="6">
        <v>19263</v>
      </c>
      <c r="Z199" s="6">
        <v>10060.799999999999</v>
      </c>
      <c r="AA199" s="6">
        <v>1462215.8</v>
      </c>
      <c r="AB199" s="6">
        <v>144634.70000000001</v>
      </c>
      <c r="AC199" s="6">
        <v>325.10000000000002</v>
      </c>
      <c r="AD199" s="6">
        <v>32369</v>
      </c>
      <c r="AE199" s="6">
        <v>264707.09999999998</v>
      </c>
      <c r="AF199" s="6">
        <v>142689.1</v>
      </c>
      <c r="AG199" s="6">
        <v>1479347.5</v>
      </c>
      <c r="AH199" s="6">
        <v>144892.4</v>
      </c>
      <c r="AI199" s="6">
        <v>1059.0999999999999</v>
      </c>
      <c r="AJ199" s="6">
        <v>12454</v>
      </c>
      <c r="AK199" s="6">
        <v>15468.5</v>
      </c>
      <c r="AL199" s="6">
        <v>11567.3</v>
      </c>
      <c r="AM199" s="48">
        <v>55003.4</v>
      </c>
      <c r="AN199" s="48">
        <v>42910.7</v>
      </c>
      <c r="AO199" s="6">
        <v>19290.400000000001</v>
      </c>
      <c r="AP199" s="48">
        <v>15665.3</v>
      </c>
      <c r="AQ199" s="6">
        <v>28365.3</v>
      </c>
      <c r="AR199" s="6">
        <v>11223.5</v>
      </c>
      <c r="AS199" s="6">
        <v>9.1</v>
      </c>
      <c r="AT199" s="6">
        <v>14.2</v>
      </c>
      <c r="AU199" s="7"/>
      <c r="AV199" s="7"/>
      <c r="AW199" s="6">
        <v>87547.7</v>
      </c>
      <c r="AX199" s="6">
        <v>41586.9</v>
      </c>
      <c r="AY199" s="6">
        <v>82568.600000000006</v>
      </c>
      <c r="AZ199" s="6">
        <v>37046.300000000003</v>
      </c>
      <c r="BA199" s="6">
        <v>13802.8</v>
      </c>
      <c r="BB199" s="6">
        <v>2.31</v>
      </c>
      <c r="BC199" s="6">
        <v>1.28</v>
      </c>
      <c r="BD199" s="6">
        <v>0.36</v>
      </c>
      <c r="BE199" s="6">
        <v>0.06</v>
      </c>
      <c r="BF199" s="6">
        <v>64.498999999999995</v>
      </c>
      <c r="BG199" s="6">
        <v>44.585999999999999</v>
      </c>
      <c r="BH199" s="6">
        <v>435.4</v>
      </c>
      <c r="BI199" s="6">
        <v>695.3</v>
      </c>
      <c r="BJ199" s="6">
        <v>0.7</v>
      </c>
      <c r="BK199" s="6">
        <v>722.2</v>
      </c>
      <c r="BL199" s="6">
        <v>23</v>
      </c>
      <c r="BM199" s="6">
        <v>29.8</v>
      </c>
      <c r="BN199" s="6">
        <v>1</v>
      </c>
      <c r="BO199" s="6">
        <v>3.4000000000000002E-2</v>
      </c>
      <c r="BP199" s="6">
        <v>5.74</v>
      </c>
    </row>
    <row r="200" spans="1:68">
      <c r="A200" s="5">
        <v>42190</v>
      </c>
      <c r="B200" s="6">
        <v>161.92699999999999</v>
      </c>
      <c r="C200" s="6">
        <v>81.509999999999991</v>
      </c>
      <c r="D200" s="6">
        <v>5350.8</v>
      </c>
      <c r="E200" s="6"/>
      <c r="F200" s="6"/>
      <c r="G200" s="6"/>
      <c r="H200" s="6">
        <v>6.5</v>
      </c>
      <c r="I200" s="6">
        <v>3.9</v>
      </c>
      <c r="J200" s="6">
        <v>296981</v>
      </c>
      <c r="K200" s="6">
        <v>128844.9</v>
      </c>
      <c r="L200" s="6">
        <v>39993</v>
      </c>
      <c r="M200" s="6">
        <v>13</v>
      </c>
      <c r="N200" s="6">
        <v>21.4</v>
      </c>
      <c r="O200" s="6">
        <v>13900.3</v>
      </c>
      <c r="P200" s="6">
        <v>6455.8</v>
      </c>
      <c r="Q200" s="48">
        <v>176243</v>
      </c>
      <c r="R200" s="48">
        <v>141598.1</v>
      </c>
      <c r="S200" s="6">
        <v>90178.1</v>
      </c>
      <c r="T200" s="6">
        <v>76263.600000000006</v>
      </c>
      <c r="U200" s="6">
        <v>96900.9</v>
      </c>
      <c r="V200" s="6">
        <v>65742.5</v>
      </c>
      <c r="W200" s="6">
        <v>10621.9</v>
      </c>
      <c r="X200" s="6">
        <v>7847.4</v>
      </c>
      <c r="Y200" s="6">
        <v>19460.3</v>
      </c>
      <c r="Z200" s="6">
        <v>10165.799999999999</v>
      </c>
      <c r="AA200" s="6">
        <v>1462417</v>
      </c>
      <c r="AB200" s="6">
        <v>144658.70000000001</v>
      </c>
      <c r="AC200" s="6">
        <v>325.10000000000002</v>
      </c>
      <c r="AD200" s="6">
        <v>32369</v>
      </c>
      <c r="AE200" s="6">
        <v>265012.59999999998</v>
      </c>
      <c r="AF200" s="6">
        <v>142845.79999999999</v>
      </c>
      <c r="AG200" s="6">
        <v>1479657.1</v>
      </c>
      <c r="AH200" s="6">
        <v>144916.4</v>
      </c>
      <c r="AI200" s="6">
        <v>1059.0999999999999</v>
      </c>
      <c r="AJ200" s="6">
        <v>12454</v>
      </c>
      <c r="AK200" s="6">
        <v>15484.2</v>
      </c>
      <c r="AL200" s="6">
        <v>11577.7</v>
      </c>
      <c r="AM200" s="48">
        <v>55013.4</v>
      </c>
      <c r="AN200" s="48">
        <v>42918.1</v>
      </c>
      <c r="AO200" s="6">
        <v>19307.599999999999</v>
      </c>
      <c r="AP200" s="48">
        <v>15679.4</v>
      </c>
      <c r="AQ200" s="6">
        <v>28391.3</v>
      </c>
      <c r="AR200" s="6">
        <v>11233.5</v>
      </c>
      <c r="AS200" s="6">
        <v>9.1</v>
      </c>
      <c r="AT200" s="6">
        <v>14.2</v>
      </c>
      <c r="AU200" s="7"/>
      <c r="AV200" s="7"/>
      <c r="AW200" s="6">
        <v>87678.6</v>
      </c>
      <c r="AX200" s="6">
        <v>41649.1</v>
      </c>
      <c r="AY200" s="10">
        <v>82693.899999999994</v>
      </c>
      <c r="AZ200" s="6">
        <v>37102.400000000001</v>
      </c>
      <c r="BA200" s="6">
        <v>13826.8</v>
      </c>
      <c r="BB200" s="6">
        <v>2.31</v>
      </c>
      <c r="BC200" s="6">
        <v>1.28</v>
      </c>
      <c r="BD200" s="6">
        <v>0.36</v>
      </c>
      <c r="BE200" s="6">
        <v>0.06</v>
      </c>
      <c r="BF200" s="6">
        <v>64.498999999999995</v>
      </c>
      <c r="BG200" s="6">
        <v>44.585999999999999</v>
      </c>
      <c r="BH200" s="6">
        <v>435.4</v>
      </c>
      <c r="BI200" s="6">
        <v>695.3</v>
      </c>
      <c r="BJ200" s="6">
        <v>0.7</v>
      </c>
      <c r="BK200" s="6">
        <v>757.2</v>
      </c>
      <c r="BL200" s="6">
        <v>24</v>
      </c>
      <c r="BM200" s="6">
        <v>0</v>
      </c>
      <c r="BN200" s="6">
        <v>0</v>
      </c>
      <c r="BO200" s="6">
        <v>3.4000000000000002E-2</v>
      </c>
      <c r="BP200" s="6">
        <v>0</v>
      </c>
    </row>
    <row r="201" spans="1:68">
      <c r="A201" s="5">
        <v>42191</v>
      </c>
      <c r="B201" s="6">
        <v>161.92699999999999</v>
      </c>
      <c r="C201" s="6">
        <v>81.509999999999991</v>
      </c>
      <c r="D201" s="6">
        <v>5350.8</v>
      </c>
      <c r="E201" s="6"/>
      <c r="F201" s="6"/>
      <c r="G201" s="6"/>
      <c r="H201" s="6">
        <v>6.5</v>
      </c>
      <c r="I201" s="6">
        <v>3.9</v>
      </c>
      <c r="J201" s="6">
        <v>297220.09999999998</v>
      </c>
      <c r="K201" s="6">
        <v>128949.4</v>
      </c>
      <c r="L201" s="6">
        <v>40017</v>
      </c>
      <c r="M201" s="6">
        <v>13</v>
      </c>
      <c r="N201" s="6">
        <v>21.4</v>
      </c>
      <c r="O201" s="6">
        <v>13900.3</v>
      </c>
      <c r="P201" s="6">
        <v>6455.8</v>
      </c>
      <c r="Q201" s="48">
        <v>176270.9</v>
      </c>
      <c r="R201" s="48">
        <v>141620.79999999999</v>
      </c>
      <c r="S201" s="6">
        <v>90197</v>
      </c>
      <c r="T201" s="6">
        <v>76278.100000000006</v>
      </c>
      <c r="U201" s="6">
        <v>96910.8</v>
      </c>
      <c r="V201" s="6">
        <v>65749.5</v>
      </c>
      <c r="W201" s="6">
        <v>10621.9</v>
      </c>
      <c r="X201" s="6">
        <v>7847.4</v>
      </c>
      <c r="Y201" s="6">
        <v>19651.5</v>
      </c>
      <c r="Z201" s="6">
        <v>10269.6</v>
      </c>
      <c r="AA201" s="6">
        <v>1462610.4</v>
      </c>
      <c r="AB201" s="6">
        <v>144682.70000000001</v>
      </c>
      <c r="AC201" s="6">
        <v>325.10000000000002</v>
      </c>
      <c r="AD201" s="6">
        <v>32369</v>
      </c>
      <c r="AE201" s="6">
        <v>265321.59999999998</v>
      </c>
      <c r="AF201" s="6">
        <v>143001.4</v>
      </c>
      <c r="AG201" s="6">
        <v>1479968.1</v>
      </c>
      <c r="AH201" s="6">
        <v>144940.4</v>
      </c>
      <c r="AI201" s="6">
        <v>1059.0999999999999</v>
      </c>
      <c r="AJ201" s="6">
        <v>12454</v>
      </c>
      <c r="AK201" s="6">
        <v>15500.6</v>
      </c>
      <c r="AL201" s="6">
        <v>11588.6</v>
      </c>
      <c r="AM201" s="48">
        <v>55022.8</v>
      </c>
      <c r="AN201" s="48">
        <v>42924.9</v>
      </c>
      <c r="AO201" s="6">
        <v>19326.3</v>
      </c>
      <c r="AP201" s="48">
        <v>15694.2</v>
      </c>
      <c r="AQ201" s="6">
        <v>28410.7</v>
      </c>
      <c r="AR201" s="6">
        <v>11241</v>
      </c>
      <c r="AS201" s="6">
        <v>9.1</v>
      </c>
      <c r="AT201" s="6">
        <v>14.2</v>
      </c>
      <c r="AU201" s="7"/>
      <c r="AV201" s="7"/>
      <c r="AW201" s="6">
        <v>87813.6</v>
      </c>
      <c r="AX201" s="6">
        <v>41713.199999999997</v>
      </c>
      <c r="AY201" s="6">
        <v>82822.7</v>
      </c>
      <c r="AZ201" s="6">
        <v>37159.699999999997</v>
      </c>
      <c r="BA201" s="6">
        <v>13850.8</v>
      </c>
      <c r="BB201" s="6">
        <v>2.31</v>
      </c>
      <c r="BC201" s="6">
        <v>1.28</v>
      </c>
      <c r="BD201" s="6">
        <v>0.36</v>
      </c>
      <c r="BE201" s="6">
        <v>0.06</v>
      </c>
      <c r="BF201" s="6">
        <v>64.498999999999995</v>
      </c>
      <c r="BG201" s="6">
        <v>44.585999999999999</v>
      </c>
      <c r="BH201" s="6">
        <v>435.4</v>
      </c>
      <c r="BI201" s="6">
        <v>695.3</v>
      </c>
      <c r="BJ201" s="6">
        <v>0.7</v>
      </c>
      <c r="BK201" s="6">
        <v>760.8</v>
      </c>
      <c r="BL201" s="6">
        <v>24</v>
      </c>
      <c r="BM201" s="6">
        <v>0</v>
      </c>
      <c r="BN201" s="6">
        <v>0.1</v>
      </c>
      <c r="BO201" s="6">
        <v>3.4000000000000002E-2</v>
      </c>
      <c r="BP201" s="6">
        <v>0.41</v>
      </c>
    </row>
    <row r="202" spans="1:68">
      <c r="A202" s="5">
        <v>42192</v>
      </c>
      <c r="B202" s="6">
        <v>162.154</v>
      </c>
      <c r="C202" s="6">
        <v>81.72999999999999</v>
      </c>
      <c r="D202" s="6">
        <v>5351.3</v>
      </c>
      <c r="E202" s="6"/>
      <c r="F202" s="6"/>
      <c r="G202" s="6"/>
      <c r="H202" s="6">
        <v>6.5</v>
      </c>
      <c r="I202" s="6">
        <v>3.9</v>
      </c>
      <c r="J202" s="6">
        <v>297459.20000000001</v>
      </c>
      <c r="K202" s="6">
        <v>129053.7</v>
      </c>
      <c r="L202" s="6">
        <v>40041</v>
      </c>
      <c r="M202" s="6">
        <v>13</v>
      </c>
      <c r="N202" s="6">
        <v>21.4</v>
      </c>
      <c r="O202" s="6">
        <v>13900.3</v>
      </c>
      <c r="P202" s="6">
        <v>6455.8</v>
      </c>
      <c r="Q202" s="48">
        <v>176297.3</v>
      </c>
      <c r="R202" s="48">
        <v>141642.20000000001</v>
      </c>
      <c r="S202" s="6">
        <v>90214.399999999994</v>
      </c>
      <c r="T202" s="6">
        <v>76291.399999999994</v>
      </c>
      <c r="U202" s="6">
        <v>96920.6</v>
      </c>
      <c r="V202" s="6">
        <v>65756.600000000006</v>
      </c>
      <c r="W202" s="6">
        <v>10621.9</v>
      </c>
      <c r="X202" s="6">
        <v>7847.4</v>
      </c>
      <c r="Y202" s="6">
        <v>19841.599999999999</v>
      </c>
      <c r="Z202" s="6">
        <v>10370.799999999999</v>
      </c>
      <c r="AA202" s="6">
        <v>1462802.5</v>
      </c>
      <c r="AB202" s="6">
        <v>144706.70000000001</v>
      </c>
      <c r="AC202" s="6">
        <v>325.10000000000002</v>
      </c>
      <c r="AD202" s="6">
        <v>32369</v>
      </c>
      <c r="AE202" s="6">
        <v>265624.40000000002</v>
      </c>
      <c r="AF202" s="6">
        <v>143154.29999999999</v>
      </c>
      <c r="AG202" s="6">
        <v>1480272.7</v>
      </c>
      <c r="AH202" s="6">
        <v>144964.4</v>
      </c>
      <c r="AI202" s="6">
        <v>1059.0999999999999</v>
      </c>
      <c r="AJ202" s="6">
        <v>12454</v>
      </c>
      <c r="AK202" s="6">
        <v>15517.2</v>
      </c>
      <c r="AL202" s="6">
        <v>11599.5</v>
      </c>
      <c r="AM202" s="48">
        <v>55031.199999999997</v>
      </c>
      <c r="AN202" s="48">
        <v>42930.7</v>
      </c>
      <c r="AO202" s="6">
        <v>19343.900000000001</v>
      </c>
      <c r="AP202" s="48">
        <v>15708.3</v>
      </c>
      <c r="AQ202" s="6">
        <v>28428.5</v>
      </c>
      <c r="AR202" s="6">
        <v>11248</v>
      </c>
      <c r="AS202" s="6">
        <v>9.1</v>
      </c>
      <c r="AT202" s="6">
        <v>14.2</v>
      </c>
      <c r="AU202" s="7"/>
      <c r="AV202" s="7"/>
      <c r="AW202" s="6">
        <v>87948.3</v>
      </c>
      <c r="AX202" s="6">
        <v>41777</v>
      </c>
      <c r="AY202" s="6">
        <v>82951.100000000006</v>
      </c>
      <c r="AZ202" s="6">
        <v>37216.800000000003</v>
      </c>
      <c r="BA202" s="6">
        <v>13874.8</v>
      </c>
      <c r="BB202" s="6">
        <v>2.31</v>
      </c>
      <c r="BC202" s="6">
        <v>1.28</v>
      </c>
      <c r="BD202" s="6">
        <v>0.36</v>
      </c>
      <c r="BE202" s="6">
        <v>0.06</v>
      </c>
      <c r="BF202" s="6">
        <v>64.498999999999995</v>
      </c>
      <c r="BG202" s="6">
        <v>44.585999999999999</v>
      </c>
      <c r="BH202" s="6">
        <v>435.4</v>
      </c>
      <c r="BI202" s="6">
        <v>695.4</v>
      </c>
      <c r="BJ202" s="6">
        <v>0.7</v>
      </c>
      <c r="BK202" s="6">
        <v>765.6</v>
      </c>
      <c r="BL202" s="6">
        <v>24</v>
      </c>
      <c r="BM202" s="6">
        <v>0</v>
      </c>
      <c r="BN202" s="6">
        <v>0</v>
      </c>
      <c r="BO202" s="6">
        <v>3.4000000000000002E-2</v>
      </c>
      <c r="BP202" s="6">
        <v>0</v>
      </c>
    </row>
    <row r="203" spans="1:68">
      <c r="A203" s="5">
        <v>42193</v>
      </c>
      <c r="B203" s="6">
        <v>162.154</v>
      </c>
      <c r="C203" s="6">
        <v>81.72999999999999</v>
      </c>
      <c r="D203" s="6">
        <v>5351.3</v>
      </c>
      <c r="E203" s="6"/>
      <c r="F203" s="6"/>
      <c r="G203" s="6"/>
      <c r="H203" s="6">
        <v>6.5</v>
      </c>
      <c r="I203" s="6">
        <v>3.9</v>
      </c>
      <c r="J203" s="6">
        <v>297702.09999999998</v>
      </c>
      <c r="K203" s="6">
        <v>129159.5</v>
      </c>
      <c r="L203" s="6">
        <v>40065</v>
      </c>
      <c r="M203" s="6">
        <v>13</v>
      </c>
      <c r="N203" s="6">
        <v>21.4</v>
      </c>
      <c r="O203" s="6">
        <v>13900.3</v>
      </c>
      <c r="P203" s="6">
        <v>6455.8</v>
      </c>
      <c r="Q203" s="48">
        <v>176325</v>
      </c>
      <c r="R203" s="48">
        <v>141664.79999999999</v>
      </c>
      <c r="S203" s="6">
        <v>90235.6</v>
      </c>
      <c r="T203" s="6">
        <v>76306.8</v>
      </c>
      <c r="U203" s="6">
        <v>96930.9</v>
      </c>
      <c r="V203" s="6">
        <v>65763.899999999994</v>
      </c>
      <c r="W203" s="6">
        <v>10621.9</v>
      </c>
      <c r="X203" s="6">
        <v>7847.4</v>
      </c>
      <c r="Y203" s="6">
        <v>20032.599999999999</v>
      </c>
      <c r="Z203" s="6">
        <v>10478.200000000001</v>
      </c>
      <c r="AA203" s="6">
        <v>1462995.3</v>
      </c>
      <c r="AB203" s="6">
        <v>144730.70000000001</v>
      </c>
      <c r="AC203" s="6">
        <v>325.10000000000002</v>
      </c>
      <c r="AD203" s="6">
        <v>32369</v>
      </c>
      <c r="AE203" s="6">
        <v>265950.7</v>
      </c>
      <c r="AF203" s="6">
        <v>143312.79999999999</v>
      </c>
      <c r="AG203" s="6">
        <v>1480600.4</v>
      </c>
      <c r="AH203" s="6">
        <v>144988.4</v>
      </c>
      <c r="AI203" s="6">
        <v>1059.0999999999999</v>
      </c>
      <c r="AJ203" s="6">
        <v>12454</v>
      </c>
      <c r="AK203" s="6">
        <v>15533.6</v>
      </c>
      <c r="AL203" s="6">
        <v>11610.6</v>
      </c>
      <c r="AM203" s="48">
        <v>55040.1</v>
      </c>
      <c r="AN203" s="48">
        <v>42937</v>
      </c>
      <c r="AO203" s="6">
        <v>19361.400000000001</v>
      </c>
      <c r="AP203" s="48">
        <v>15722.6</v>
      </c>
      <c r="AQ203" s="6">
        <v>28458.799999999999</v>
      </c>
      <c r="AR203" s="6">
        <v>11259.8</v>
      </c>
      <c r="AS203" s="6">
        <v>9.1</v>
      </c>
      <c r="AT203" s="6">
        <v>14.2</v>
      </c>
      <c r="AU203" s="7"/>
      <c r="AV203" s="7"/>
      <c r="AW203" s="6">
        <v>88084.4</v>
      </c>
      <c r="AX203" s="6">
        <v>41841.699999999997</v>
      </c>
      <c r="AY203" s="6">
        <v>83080.899999999994</v>
      </c>
      <c r="AZ203" s="6">
        <v>37274.400000000001</v>
      </c>
      <c r="BA203" s="6">
        <v>13898.8</v>
      </c>
      <c r="BB203" s="6">
        <v>2.31</v>
      </c>
      <c r="BC203" s="6">
        <v>1.28</v>
      </c>
      <c r="BD203" s="6">
        <v>0.36</v>
      </c>
      <c r="BE203" s="6">
        <v>0.06</v>
      </c>
      <c r="BF203" s="6">
        <v>64.498999999999995</v>
      </c>
      <c r="BG203" s="6">
        <v>44.585999999999999</v>
      </c>
      <c r="BH203" s="6">
        <v>435.4</v>
      </c>
      <c r="BI203" s="6">
        <v>695.4</v>
      </c>
      <c r="BJ203" s="6">
        <v>0.7</v>
      </c>
      <c r="BK203" s="6">
        <v>749.4</v>
      </c>
      <c r="BL203" s="6">
        <v>24</v>
      </c>
      <c r="BM203" s="6">
        <v>0</v>
      </c>
      <c r="BN203" s="6">
        <v>0</v>
      </c>
      <c r="BO203" s="6">
        <v>3.4000000000000002E-2</v>
      </c>
      <c r="BP203" s="6">
        <v>0</v>
      </c>
    </row>
    <row r="204" spans="1:68">
      <c r="A204" s="5">
        <v>42194</v>
      </c>
      <c r="B204" s="6">
        <v>162.154</v>
      </c>
      <c r="C204" s="6">
        <v>81.72999999999999</v>
      </c>
      <c r="D204" s="6">
        <v>5351.3</v>
      </c>
      <c r="E204" s="6"/>
      <c r="F204" s="6"/>
      <c r="G204" s="6"/>
      <c r="H204" s="6">
        <v>6.5</v>
      </c>
      <c r="I204" s="6">
        <v>3.9</v>
      </c>
      <c r="J204" s="6">
        <v>297946.59999999998</v>
      </c>
      <c r="K204" s="6">
        <v>129265.60000000001</v>
      </c>
      <c r="L204" s="6">
        <v>40089</v>
      </c>
      <c r="M204" s="6">
        <v>13</v>
      </c>
      <c r="N204" s="6">
        <v>21.4</v>
      </c>
      <c r="O204" s="6">
        <v>13900.3</v>
      </c>
      <c r="P204" s="6">
        <v>6455.8</v>
      </c>
      <c r="Q204" s="48">
        <v>176352.8</v>
      </c>
      <c r="R204" s="48">
        <v>141687.4</v>
      </c>
      <c r="S204" s="6">
        <v>90254.1</v>
      </c>
      <c r="T204" s="6">
        <v>76320.899999999994</v>
      </c>
      <c r="U204" s="6">
        <v>96941.2</v>
      </c>
      <c r="V204" s="6">
        <v>65771.3</v>
      </c>
      <c r="W204" s="6">
        <v>10621.9</v>
      </c>
      <c r="X204" s="6">
        <v>7847.4</v>
      </c>
      <c r="Y204" s="6">
        <v>20230.400000000001</v>
      </c>
      <c r="Z204" s="6">
        <v>10583.4</v>
      </c>
      <c r="AA204" s="6">
        <v>1463195.9</v>
      </c>
      <c r="AB204" s="6">
        <v>144754.70000000001</v>
      </c>
      <c r="AC204" s="6">
        <v>325.10000000000002</v>
      </c>
      <c r="AD204" s="6">
        <v>32369</v>
      </c>
      <c r="AE204" s="6">
        <v>266224.2</v>
      </c>
      <c r="AF204" s="6">
        <v>143451.79999999999</v>
      </c>
      <c r="AG204" s="6">
        <v>1480875.6</v>
      </c>
      <c r="AH204" s="6">
        <v>145012.4</v>
      </c>
      <c r="AI204" s="6">
        <v>1059.0999999999999</v>
      </c>
      <c r="AJ204" s="6">
        <v>12454</v>
      </c>
      <c r="AK204" s="6">
        <v>15550.4</v>
      </c>
      <c r="AL204" s="6">
        <v>11621.7</v>
      </c>
      <c r="AM204" s="48">
        <v>55049.599999999999</v>
      </c>
      <c r="AN204" s="48">
        <v>42943.6</v>
      </c>
      <c r="AO204" s="6">
        <v>19378.599999999999</v>
      </c>
      <c r="AP204" s="48">
        <v>15736.6</v>
      </c>
      <c r="AQ204" s="6">
        <v>28477.5</v>
      </c>
      <c r="AR204" s="6">
        <v>11266.9</v>
      </c>
      <c r="AS204" s="6">
        <v>9.1</v>
      </c>
      <c r="AT204" s="6">
        <v>14.2</v>
      </c>
      <c r="AU204" s="7"/>
      <c r="AV204" s="7"/>
      <c r="AW204" s="6">
        <v>88187.5</v>
      </c>
      <c r="AX204" s="6">
        <v>41890.699999999997</v>
      </c>
      <c r="AY204" s="6">
        <v>83178.399999999994</v>
      </c>
      <c r="AZ204" s="6">
        <v>37317.9</v>
      </c>
      <c r="BA204" s="6">
        <v>13917</v>
      </c>
      <c r="BB204" s="6">
        <v>2.31</v>
      </c>
      <c r="BC204" s="6">
        <v>1.28</v>
      </c>
      <c r="BD204" s="6">
        <v>0.36</v>
      </c>
      <c r="BE204" s="6">
        <v>0.06</v>
      </c>
      <c r="BF204" s="6">
        <v>65.53</v>
      </c>
      <c r="BG204" s="6">
        <v>45.561</v>
      </c>
      <c r="BH204" s="6">
        <v>441.5</v>
      </c>
      <c r="BI204" s="6">
        <v>695.7</v>
      </c>
      <c r="BJ204" s="6">
        <v>0.7</v>
      </c>
      <c r="BK204" s="6">
        <v>744</v>
      </c>
      <c r="BL204" s="6">
        <v>24</v>
      </c>
      <c r="BM204" s="6">
        <v>0</v>
      </c>
      <c r="BN204" s="6">
        <v>0</v>
      </c>
      <c r="BO204" s="6">
        <v>3.4000000000000002E-2</v>
      </c>
      <c r="BP204" s="6">
        <v>0</v>
      </c>
    </row>
    <row r="205" spans="1:68">
      <c r="A205" s="5">
        <v>42195</v>
      </c>
      <c r="B205" s="6">
        <v>162.154</v>
      </c>
      <c r="C205" s="6">
        <v>81.72999999999999</v>
      </c>
      <c r="D205" s="6">
        <v>5351.3</v>
      </c>
      <c r="E205" s="6"/>
      <c r="F205" s="6"/>
      <c r="G205" s="6"/>
      <c r="H205" s="6">
        <v>6.5</v>
      </c>
      <c r="I205" s="6">
        <v>3.9</v>
      </c>
      <c r="J205" s="6">
        <v>298192.2</v>
      </c>
      <c r="K205" s="6">
        <v>129372.1</v>
      </c>
      <c r="L205" s="6">
        <v>40113</v>
      </c>
      <c r="M205" s="6">
        <v>13</v>
      </c>
      <c r="N205" s="6">
        <v>21.4</v>
      </c>
      <c r="O205" s="6">
        <v>13900.3</v>
      </c>
      <c r="P205" s="6">
        <v>6455.8</v>
      </c>
      <c r="Q205" s="48">
        <v>176380.7</v>
      </c>
      <c r="R205" s="48">
        <v>141710</v>
      </c>
      <c r="S205" s="6">
        <v>90273.8</v>
      </c>
      <c r="T205" s="6">
        <v>76335.199999999997</v>
      </c>
      <c r="U205" s="6">
        <v>96950.6</v>
      </c>
      <c r="V205" s="6">
        <v>65778.100000000006</v>
      </c>
      <c r="W205" s="6">
        <v>10621.9</v>
      </c>
      <c r="X205" s="6">
        <v>7847.4</v>
      </c>
      <c r="Y205" s="6">
        <v>20435.8</v>
      </c>
      <c r="Z205" s="6">
        <v>10689.3</v>
      </c>
      <c r="AA205" s="6">
        <v>1463402.7</v>
      </c>
      <c r="AB205" s="6">
        <v>144778.70000000001</v>
      </c>
      <c r="AC205" s="6">
        <v>325.10000000000002</v>
      </c>
      <c r="AD205" s="6">
        <v>32369</v>
      </c>
      <c r="AE205" s="6">
        <v>266528.40000000002</v>
      </c>
      <c r="AF205" s="6">
        <v>143607</v>
      </c>
      <c r="AG205" s="6">
        <v>1481182.2</v>
      </c>
      <c r="AH205" s="6">
        <v>145036.4</v>
      </c>
      <c r="AI205" s="6">
        <v>1059.0999999999999</v>
      </c>
      <c r="AJ205" s="6">
        <v>12454</v>
      </c>
      <c r="AK205" s="6">
        <v>15566.9</v>
      </c>
      <c r="AL205" s="6">
        <v>11632.5</v>
      </c>
      <c r="AM205" s="48">
        <v>55058.6</v>
      </c>
      <c r="AN205" s="48">
        <v>42949.9</v>
      </c>
      <c r="AO205" s="6">
        <v>19396</v>
      </c>
      <c r="AP205" s="48">
        <v>15750.7</v>
      </c>
      <c r="AQ205" s="6">
        <v>28502.400000000001</v>
      </c>
      <c r="AR205" s="6">
        <v>11276.6</v>
      </c>
      <c r="AS205" s="6">
        <v>9.1</v>
      </c>
      <c r="AT205" s="6">
        <v>14.2</v>
      </c>
      <c r="AU205" s="7"/>
      <c r="AV205" s="7"/>
      <c r="AW205" s="6">
        <v>88321.1</v>
      </c>
      <c r="AX205" s="6">
        <v>41953.9</v>
      </c>
      <c r="AY205" s="6">
        <v>83305.8</v>
      </c>
      <c r="AZ205" s="6">
        <v>37374.699999999997</v>
      </c>
      <c r="BA205" s="6">
        <v>13941</v>
      </c>
      <c r="BB205" s="6">
        <v>2.31</v>
      </c>
      <c r="BC205" s="6">
        <v>1.28</v>
      </c>
      <c r="BD205" s="6">
        <v>0.36</v>
      </c>
      <c r="BE205" s="6">
        <v>0.06</v>
      </c>
      <c r="BF205" s="6">
        <v>65.53</v>
      </c>
      <c r="BG205" s="6">
        <v>45.561</v>
      </c>
      <c r="BH205" s="6">
        <v>441.5</v>
      </c>
      <c r="BI205" s="6">
        <v>695.7</v>
      </c>
      <c r="BJ205" s="6">
        <v>0.7</v>
      </c>
      <c r="BK205" s="6">
        <v>746.4</v>
      </c>
      <c r="BL205" s="6">
        <v>24</v>
      </c>
      <c r="BM205" s="6">
        <v>0</v>
      </c>
      <c r="BN205" s="6">
        <v>0</v>
      </c>
      <c r="BO205" s="6">
        <v>3.4000000000000002E-2</v>
      </c>
      <c r="BP205" s="6">
        <v>0</v>
      </c>
    </row>
    <row r="206" spans="1:68">
      <c r="A206" s="5">
        <v>42196</v>
      </c>
      <c r="B206" s="6">
        <v>162.154</v>
      </c>
      <c r="C206" s="6">
        <v>81.72999999999999</v>
      </c>
      <c r="D206" s="6">
        <v>5351.3</v>
      </c>
      <c r="E206" s="6"/>
      <c r="F206" s="6"/>
      <c r="G206" s="6"/>
      <c r="H206" s="6">
        <v>6.5</v>
      </c>
      <c r="I206" s="6">
        <v>3.9</v>
      </c>
      <c r="J206" s="6">
        <v>298441.90000000002</v>
      </c>
      <c r="K206" s="6">
        <v>129479.6</v>
      </c>
      <c r="L206" s="6">
        <v>40137</v>
      </c>
      <c r="M206" s="6">
        <v>13</v>
      </c>
      <c r="N206" s="6">
        <v>21.4</v>
      </c>
      <c r="O206" s="6">
        <v>13900.3</v>
      </c>
      <c r="P206" s="6">
        <v>6455.8</v>
      </c>
      <c r="Q206" s="48">
        <v>176408.5</v>
      </c>
      <c r="R206" s="48">
        <v>141732.5</v>
      </c>
      <c r="S206" s="6">
        <v>90295.7</v>
      </c>
      <c r="T206" s="6">
        <v>76350.7</v>
      </c>
      <c r="U206" s="6">
        <v>96959.9</v>
      </c>
      <c r="V206" s="6">
        <v>65785</v>
      </c>
      <c r="W206" s="6">
        <v>10621.9</v>
      </c>
      <c r="X206" s="6">
        <v>7847.4</v>
      </c>
      <c r="Y206" s="6">
        <v>20628.2</v>
      </c>
      <c r="Z206" s="6">
        <v>10792.5</v>
      </c>
      <c r="AA206" s="6">
        <v>1463596.9</v>
      </c>
      <c r="AB206" s="6">
        <v>144802.70000000001</v>
      </c>
      <c r="AC206" s="6">
        <v>325.10000000000002</v>
      </c>
      <c r="AD206" s="6">
        <v>32369</v>
      </c>
      <c r="AE206" s="6">
        <v>266858.8</v>
      </c>
      <c r="AF206" s="6">
        <v>143770.70000000001</v>
      </c>
      <c r="AG206" s="6">
        <v>1481513.7</v>
      </c>
      <c r="AH206" s="6">
        <v>145060.4</v>
      </c>
      <c r="AI206" s="6">
        <v>1059.0999999999999</v>
      </c>
      <c r="AJ206" s="6">
        <v>12454</v>
      </c>
      <c r="AK206" s="6">
        <v>15583.8</v>
      </c>
      <c r="AL206" s="6">
        <v>11643.7</v>
      </c>
      <c r="AM206" s="48">
        <v>55068.5</v>
      </c>
      <c r="AN206" s="48">
        <v>42956.800000000003</v>
      </c>
      <c r="AO206" s="6">
        <v>19413.400000000001</v>
      </c>
      <c r="AP206" s="48">
        <v>15764.8</v>
      </c>
      <c r="AQ206" s="6">
        <v>28533.9</v>
      </c>
      <c r="AR206" s="6">
        <v>11288.9</v>
      </c>
      <c r="AS206" s="6">
        <v>9.1</v>
      </c>
      <c r="AT206" s="6">
        <v>14.2</v>
      </c>
      <c r="AU206" s="7"/>
      <c r="AV206" s="7"/>
      <c r="AW206" s="6">
        <v>88454</v>
      </c>
      <c r="AX206" s="6">
        <v>42016.7</v>
      </c>
      <c r="AY206" s="6">
        <v>83432.2</v>
      </c>
      <c r="AZ206" s="6">
        <v>37431.1</v>
      </c>
      <c r="BA206" s="6">
        <v>13965</v>
      </c>
      <c r="BB206" s="6">
        <v>2.31</v>
      </c>
      <c r="BC206" s="6">
        <v>1.28</v>
      </c>
      <c r="BD206" s="6">
        <v>0.36</v>
      </c>
      <c r="BE206" s="6">
        <v>0.06</v>
      </c>
      <c r="BF206" s="6">
        <v>65.53</v>
      </c>
      <c r="BG206" s="6">
        <v>45.561</v>
      </c>
      <c r="BH206" s="6">
        <v>441.5</v>
      </c>
      <c r="BI206" s="6">
        <v>696.1</v>
      </c>
      <c r="BJ206" s="6">
        <v>0.7</v>
      </c>
      <c r="BK206" s="6">
        <v>746.4</v>
      </c>
      <c r="BL206" s="6">
        <v>24</v>
      </c>
      <c r="BM206" s="6">
        <v>0</v>
      </c>
      <c r="BN206" s="6">
        <v>0</v>
      </c>
      <c r="BO206" s="6">
        <v>3.4000000000000002E-2</v>
      </c>
      <c r="BP206" s="6">
        <v>0</v>
      </c>
    </row>
    <row r="207" spans="1:68">
      <c r="A207" s="5">
        <v>42197</v>
      </c>
      <c r="B207" s="6">
        <v>162.154</v>
      </c>
      <c r="C207" s="6">
        <v>81.72999999999999</v>
      </c>
      <c r="D207" s="6">
        <v>5351.3</v>
      </c>
      <c r="E207" s="6"/>
      <c r="F207" s="6"/>
      <c r="G207" s="6"/>
      <c r="H207" s="6">
        <v>6.5</v>
      </c>
      <c r="I207" s="6">
        <v>3.9</v>
      </c>
      <c r="J207" s="6">
        <v>298686</v>
      </c>
      <c r="K207" s="6">
        <v>129585.60000000001</v>
      </c>
      <c r="L207" s="6">
        <v>40161</v>
      </c>
      <c r="M207" s="6">
        <v>13</v>
      </c>
      <c r="N207" s="6">
        <v>21.4</v>
      </c>
      <c r="O207" s="6">
        <v>13900.3</v>
      </c>
      <c r="P207" s="6">
        <v>6455.8</v>
      </c>
      <c r="Q207" s="48">
        <v>176436.2</v>
      </c>
      <c r="R207" s="48">
        <v>141755</v>
      </c>
      <c r="S207" s="6">
        <v>90313.9</v>
      </c>
      <c r="T207" s="6">
        <v>76364.399999999994</v>
      </c>
      <c r="U207" s="6">
        <v>96969.2</v>
      </c>
      <c r="V207" s="6">
        <v>65792</v>
      </c>
      <c r="W207" s="6">
        <v>10621.9</v>
      </c>
      <c r="X207" s="6">
        <v>7847.4</v>
      </c>
      <c r="Y207" s="6">
        <v>20821.400000000001</v>
      </c>
      <c r="Z207" s="6">
        <v>10891</v>
      </c>
      <c r="AA207" s="6">
        <v>1463792</v>
      </c>
      <c r="AB207" s="6">
        <v>144826.70000000001</v>
      </c>
      <c r="AC207" s="6">
        <v>325.10000000000002</v>
      </c>
      <c r="AD207" s="6">
        <v>32369</v>
      </c>
      <c r="AE207" s="6">
        <v>267165</v>
      </c>
      <c r="AF207" s="6">
        <v>143929</v>
      </c>
      <c r="AG207" s="6">
        <v>1481821</v>
      </c>
      <c r="AH207" s="6">
        <v>145084.4</v>
      </c>
      <c r="AI207" s="6">
        <v>1059.0999999999999</v>
      </c>
      <c r="AJ207" s="6">
        <v>12454</v>
      </c>
      <c r="AK207" s="6">
        <v>15600.6</v>
      </c>
      <c r="AL207" s="6">
        <v>11654.7</v>
      </c>
      <c r="AM207" s="48">
        <v>55077.7</v>
      </c>
      <c r="AN207" s="48">
        <v>42963.3</v>
      </c>
      <c r="AO207" s="6">
        <v>19430.900000000001</v>
      </c>
      <c r="AP207" s="48">
        <v>15779</v>
      </c>
      <c r="AQ207" s="6">
        <v>28550.799999999999</v>
      </c>
      <c r="AR207" s="6">
        <v>11295.4</v>
      </c>
      <c r="AS207" s="6">
        <v>9.1</v>
      </c>
      <c r="AT207" s="6">
        <v>14.2</v>
      </c>
      <c r="AU207" s="7"/>
      <c r="AV207" s="7"/>
      <c r="AW207" s="6">
        <v>88588</v>
      </c>
      <c r="AX207" s="6">
        <v>42080.1</v>
      </c>
      <c r="AY207" s="6">
        <v>83561.8</v>
      </c>
      <c r="AZ207" s="6">
        <v>37488.699999999997</v>
      </c>
      <c r="BA207" s="6">
        <v>13989</v>
      </c>
      <c r="BB207" s="6">
        <v>2.31</v>
      </c>
      <c r="BC207" s="6">
        <v>1.28</v>
      </c>
      <c r="BD207" s="6">
        <v>0.36</v>
      </c>
      <c r="BE207" s="6">
        <v>0.06</v>
      </c>
      <c r="BF207" s="6">
        <v>65.53</v>
      </c>
      <c r="BG207" s="6">
        <v>45.561</v>
      </c>
      <c r="BH207" s="6">
        <v>441.5</v>
      </c>
      <c r="BI207" s="6">
        <v>696.4</v>
      </c>
      <c r="BJ207" s="6">
        <v>0.7</v>
      </c>
      <c r="BK207" s="6">
        <v>727.2</v>
      </c>
      <c r="BL207" s="6">
        <v>24</v>
      </c>
      <c r="BM207" s="6">
        <v>0</v>
      </c>
      <c r="BN207" s="6">
        <v>0</v>
      </c>
      <c r="BO207" s="6">
        <v>3.4000000000000002E-2</v>
      </c>
      <c r="BP207" s="6">
        <v>0</v>
      </c>
    </row>
    <row r="208" spans="1:68">
      <c r="A208" s="5">
        <v>42198</v>
      </c>
      <c r="B208" s="6">
        <v>162.154</v>
      </c>
      <c r="C208" s="6">
        <v>81.72999999999999</v>
      </c>
      <c r="D208" s="6">
        <v>5351.3</v>
      </c>
      <c r="E208" s="6"/>
      <c r="F208" s="6"/>
      <c r="G208" s="6"/>
      <c r="H208" s="6">
        <v>6.5</v>
      </c>
      <c r="I208" s="6">
        <v>3.9</v>
      </c>
      <c r="J208" s="6">
        <v>298928</v>
      </c>
      <c r="K208" s="6">
        <v>129690.7</v>
      </c>
      <c r="L208" s="6">
        <v>40185</v>
      </c>
      <c r="M208" s="6">
        <v>13</v>
      </c>
      <c r="N208" s="6">
        <v>21.4</v>
      </c>
      <c r="O208" s="6">
        <v>13900.3</v>
      </c>
      <c r="P208" s="6">
        <v>6455.8</v>
      </c>
      <c r="Q208" s="48">
        <v>176464</v>
      </c>
      <c r="R208" s="48">
        <v>141777.4</v>
      </c>
      <c r="S208" s="6">
        <v>90334.7</v>
      </c>
      <c r="T208" s="6">
        <v>76379.100000000006</v>
      </c>
      <c r="U208" s="6">
        <v>96978.3</v>
      </c>
      <c r="V208" s="6">
        <v>65798.600000000006</v>
      </c>
      <c r="W208" s="6">
        <v>10621.9</v>
      </c>
      <c r="X208" s="6">
        <v>7847.4</v>
      </c>
      <c r="Y208" s="6">
        <v>21014.6</v>
      </c>
      <c r="Z208" s="6">
        <v>10995</v>
      </c>
      <c r="AA208" s="6">
        <v>1463987</v>
      </c>
      <c r="AB208" s="6">
        <v>144850.70000000001</v>
      </c>
      <c r="AC208" s="6">
        <v>325.10000000000002</v>
      </c>
      <c r="AD208" s="6">
        <v>32369</v>
      </c>
      <c r="AE208" s="6">
        <v>267487</v>
      </c>
      <c r="AF208" s="6">
        <v>144088.5</v>
      </c>
      <c r="AG208" s="6">
        <v>1482144.4</v>
      </c>
      <c r="AH208" s="6">
        <v>145108.4</v>
      </c>
      <c r="AI208" s="6">
        <v>1059.0999999999999</v>
      </c>
      <c r="AJ208" s="6">
        <v>12454</v>
      </c>
      <c r="AK208" s="6">
        <v>15617.5</v>
      </c>
      <c r="AL208" s="6">
        <v>11665.7</v>
      </c>
      <c r="AM208" s="48">
        <v>55086.8</v>
      </c>
      <c r="AN208" s="48">
        <v>42969.599999999999</v>
      </c>
      <c r="AO208" s="6">
        <v>19448.5</v>
      </c>
      <c r="AP208" s="48">
        <v>15793.2</v>
      </c>
      <c r="AQ208" s="6">
        <v>28584.1</v>
      </c>
      <c r="AR208" s="6">
        <v>11308.3</v>
      </c>
      <c r="AS208" s="6">
        <v>9.1</v>
      </c>
      <c r="AT208" s="6">
        <v>14.2</v>
      </c>
      <c r="AU208" s="7"/>
      <c r="AV208" s="7"/>
      <c r="AW208" s="6">
        <v>88721.5</v>
      </c>
      <c r="AX208" s="6">
        <v>42143.199999999997</v>
      </c>
      <c r="AY208" s="6">
        <v>83687.7</v>
      </c>
      <c r="AZ208" s="6">
        <v>37544.9</v>
      </c>
      <c r="BA208" s="6">
        <v>14013</v>
      </c>
      <c r="BB208" s="6">
        <v>2.31</v>
      </c>
      <c r="BC208" s="6">
        <v>1.28</v>
      </c>
      <c r="BD208" s="6">
        <v>0.36</v>
      </c>
      <c r="BE208" s="6">
        <v>0.06</v>
      </c>
      <c r="BF208" s="6">
        <v>65.53</v>
      </c>
      <c r="BG208" s="6">
        <v>45.561</v>
      </c>
      <c r="BH208" s="6">
        <v>441.5</v>
      </c>
      <c r="BI208" s="6">
        <v>696.5</v>
      </c>
      <c r="BJ208" s="6">
        <v>0.7</v>
      </c>
      <c r="BK208" s="6">
        <v>744</v>
      </c>
      <c r="BL208" s="6">
        <v>24</v>
      </c>
      <c r="BM208" s="6">
        <v>0</v>
      </c>
      <c r="BN208" s="6">
        <v>0</v>
      </c>
      <c r="BO208" s="6">
        <v>3.4000000000000002E-2</v>
      </c>
      <c r="BP208" s="6">
        <v>0</v>
      </c>
    </row>
    <row r="209" spans="1:68">
      <c r="A209" s="5">
        <v>42199</v>
      </c>
      <c r="B209" s="6">
        <v>162.154</v>
      </c>
      <c r="C209" s="6">
        <v>81.72999999999999</v>
      </c>
      <c r="D209" s="6">
        <v>5351.3</v>
      </c>
      <c r="E209" s="6"/>
      <c r="F209" s="6"/>
      <c r="G209" s="6"/>
      <c r="H209" s="6">
        <v>6.5</v>
      </c>
      <c r="I209" s="6">
        <v>3.9</v>
      </c>
      <c r="J209" s="6">
        <v>299169.40000000002</v>
      </c>
      <c r="K209" s="6">
        <v>129796</v>
      </c>
      <c r="L209" s="6">
        <v>40209</v>
      </c>
      <c r="M209" s="6">
        <v>13</v>
      </c>
      <c r="N209" s="6">
        <v>21.4</v>
      </c>
      <c r="O209" s="6">
        <v>13900.3</v>
      </c>
      <c r="P209" s="6">
        <v>6455.8</v>
      </c>
      <c r="Q209" s="48">
        <v>176491.7</v>
      </c>
      <c r="R209" s="48">
        <v>141799.9</v>
      </c>
      <c r="S209" s="6">
        <v>90351.1</v>
      </c>
      <c r="T209" s="6">
        <v>76391.899999999994</v>
      </c>
      <c r="U209" s="6">
        <v>96987.8</v>
      </c>
      <c r="V209" s="6">
        <v>65805.399999999994</v>
      </c>
      <c r="W209" s="6">
        <v>10621.9</v>
      </c>
      <c r="X209" s="6">
        <v>7847.4</v>
      </c>
      <c r="Y209" s="6">
        <v>21208</v>
      </c>
      <c r="Z209" s="6">
        <v>11093</v>
      </c>
      <c r="AA209" s="6">
        <v>1464182.5</v>
      </c>
      <c r="AB209" s="6">
        <v>144874.70000000001</v>
      </c>
      <c r="AC209" s="6">
        <v>325.10000000000002</v>
      </c>
      <c r="AD209" s="6">
        <v>32369</v>
      </c>
      <c r="AE209" s="6">
        <v>267784.3</v>
      </c>
      <c r="AF209" s="6">
        <v>144243.4</v>
      </c>
      <c r="AG209" s="6">
        <v>1482444</v>
      </c>
      <c r="AH209" s="6">
        <v>145132.4</v>
      </c>
      <c r="AI209" s="6">
        <v>1059.0999999999999</v>
      </c>
      <c r="AJ209" s="6">
        <v>12454</v>
      </c>
      <c r="AK209" s="6">
        <v>15634.1</v>
      </c>
      <c r="AL209" s="6">
        <v>11676.6</v>
      </c>
      <c r="AM209" s="48">
        <v>55096.3</v>
      </c>
      <c r="AN209" s="48">
        <v>42976.2</v>
      </c>
      <c r="AO209" s="6">
        <v>19466.099999999999</v>
      </c>
      <c r="AP209" s="48">
        <v>15807.4</v>
      </c>
      <c r="AQ209" s="6">
        <v>28595</v>
      </c>
      <c r="AR209" s="6">
        <v>11312.6</v>
      </c>
      <c r="AS209" s="6">
        <v>9.1</v>
      </c>
      <c r="AT209" s="6">
        <v>14.2</v>
      </c>
      <c r="AU209" s="7"/>
      <c r="AV209" s="7"/>
      <c r="AW209" s="6">
        <v>88856.9</v>
      </c>
      <c r="AX209" s="6">
        <v>42207.3</v>
      </c>
      <c r="AY209" s="6">
        <v>83816.899999999994</v>
      </c>
      <c r="AZ209" s="6">
        <v>37602.199999999997</v>
      </c>
      <c r="BA209" s="6">
        <v>14037</v>
      </c>
      <c r="BB209" s="6">
        <v>2.31</v>
      </c>
      <c r="BC209" s="6">
        <v>1.28</v>
      </c>
      <c r="BD209" s="6">
        <v>0.36</v>
      </c>
      <c r="BE209" s="6">
        <v>0.06</v>
      </c>
      <c r="BF209" s="6">
        <v>65.53</v>
      </c>
      <c r="BG209" s="6">
        <v>45.561</v>
      </c>
      <c r="BH209" s="6">
        <v>441.5</v>
      </c>
      <c r="BI209" s="6">
        <v>696.6</v>
      </c>
      <c r="BJ209" s="6">
        <v>0.7</v>
      </c>
      <c r="BK209" s="6">
        <v>729.6</v>
      </c>
      <c r="BL209" s="6">
        <v>24</v>
      </c>
      <c r="BM209" s="6">
        <v>0</v>
      </c>
      <c r="BN209" s="6">
        <v>0</v>
      </c>
      <c r="BO209" s="6">
        <v>3.4000000000000002E-2</v>
      </c>
      <c r="BP209" s="6">
        <v>0</v>
      </c>
    </row>
    <row r="210" spans="1:68">
      <c r="A210" s="5">
        <v>42200</v>
      </c>
      <c r="B210" s="6">
        <v>162.154</v>
      </c>
      <c r="C210" s="6">
        <v>81.72999999999999</v>
      </c>
      <c r="D210" s="6">
        <v>5351.3</v>
      </c>
      <c r="E210" s="6"/>
      <c r="F210" s="6"/>
      <c r="G210" s="6"/>
      <c r="H210" s="6">
        <v>6.5</v>
      </c>
      <c r="I210" s="6">
        <v>3.9</v>
      </c>
      <c r="J210" s="6">
        <v>299409</v>
      </c>
      <c r="K210" s="6">
        <v>129900</v>
      </c>
      <c r="L210" s="6">
        <v>40233</v>
      </c>
      <c r="M210" s="6">
        <v>13</v>
      </c>
      <c r="N210" s="6">
        <v>21.4</v>
      </c>
      <c r="O210" s="6">
        <v>13900.3</v>
      </c>
      <c r="P210" s="6">
        <v>6455.8</v>
      </c>
      <c r="Q210" s="48">
        <v>176519.5</v>
      </c>
      <c r="R210" s="48">
        <v>141822.29999999999</v>
      </c>
      <c r="S210" s="6">
        <v>90371.1</v>
      </c>
      <c r="T210" s="6">
        <v>76405.899999999994</v>
      </c>
      <c r="U210" s="6">
        <v>96997</v>
      </c>
      <c r="V210" s="6">
        <v>65812</v>
      </c>
      <c r="W210" s="6">
        <v>10621.9</v>
      </c>
      <c r="X210" s="6">
        <v>7847.4</v>
      </c>
      <c r="Y210" s="6">
        <v>21402</v>
      </c>
      <c r="Z210" s="6">
        <v>11195.5</v>
      </c>
      <c r="AA210" s="6">
        <v>1464378</v>
      </c>
      <c r="AB210" s="6">
        <v>144898.70000000001</v>
      </c>
      <c r="AC210" s="6">
        <v>325.10000000000002</v>
      </c>
      <c r="AD210" s="6">
        <v>32369</v>
      </c>
      <c r="AE210" s="6">
        <v>268102</v>
      </c>
      <c r="AF210" s="6">
        <v>144402</v>
      </c>
      <c r="AG210" s="6">
        <v>1482763</v>
      </c>
      <c r="AH210" s="6">
        <v>145156.4</v>
      </c>
      <c r="AI210" s="6">
        <v>1059.0999999999999</v>
      </c>
      <c r="AJ210" s="6">
        <v>12454</v>
      </c>
      <c r="AK210" s="6">
        <v>15650.9</v>
      </c>
      <c r="AL210" s="6">
        <v>11687.5</v>
      </c>
      <c r="AM210" s="48">
        <v>55104.1</v>
      </c>
      <c r="AN210" s="48">
        <v>42981.4</v>
      </c>
      <c r="AO210" s="6">
        <v>19483.8</v>
      </c>
      <c r="AP210" s="48">
        <v>15821.7</v>
      </c>
      <c r="AQ210" s="6">
        <v>28627.1</v>
      </c>
      <c r="AR210" s="6">
        <v>11324.9</v>
      </c>
      <c r="AS210" s="6">
        <v>9.1</v>
      </c>
      <c r="AT210" s="6">
        <v>14.2</v>
      </c>
      <c r="AU210" s="7"/>
      <c r="AV210" s="7"/>
      <c r="AW210" s="6">
        <v>88992.3</v>
      </c>
      <c r="AX210" s="6">
        <v>42271.3</v>
      </c>
      <c r="AY210" s="6">
        <v>83947.199999999997</v>
      </c>
      <c r="AZ210" s="6">
        <v>37660.1</v>
      </c>
      <c r="BA210" s="6">
        <v>14061</v>
      </c>
      <c r="BB210" s="6">
        <v>2.31</v>
      </c>
      <c r="BC210" s="6">
        <v>1.28</v>
      </c>
      <c r="BD210" s="6">
        <v>0.36</v>
      </c>
      <c r="BE210" s="6">
        <v>0.06</v>
      </c>
      <c r="BF210" s="6">
        <v>65.53</v>
      </c>
      <c r="BG210" s="6">
        <v>45.561</v>
      </c>
      <c r="BH210" s="6">
        <v>441.5</v>
      </c>
      <c r="BI210" s="6">
        <v>696.7</v>
      </c>
      <c r="BJ210" s="6">
        <v>0.7</v>
      </c>
      <c r="BK210" s="6">
        <v>732</v>
      </c>
      <c r="BL210" s="6">
        <v>24</v>
      </c>
      <c r="BM210" s="6">
        <v>0</v>
      </c>
      <c r="BN210" s="6">
        <v>0</v>
      </c>
      <c r="BO210" s="6">
        <v>3.4000000000000002E-2</v>
      </c>
      <c r="BP210" s="6">
        <v>0</v>
      </c>
    </row>
    <row r="211" spans="1:68">
      <c r="A211" s="5">
        <v>42201</v>
      </c>
      <c r="B211" s="6">
        <v>162.32399999999998</v>
      </c>
      <c r="C211" s="6">
        <v>81.829999999999984</v>
      </c>
      <c r="D211" s="6">
        <v>5351.9</v>
      </c>
      <c r="E211" s="6"/>
      <c r="F211" s="6"/>
      <c r="G211" s="6"/>
      <c r="H211" s="6">
        <v>6.5</v>
      </c>
      <c r="I211" s="6">
        <v>3.9</v>
      </c>
      <c r="J211" s="6">
        <v>299650</v>
      </c>
      <c r="K211" s="6">
        <v>130005</v>
      </c>
      <c r="L211" s="6">
        <v>40257</v>
      </c>
      <c r="M211" s="6">
        <v>13</v>
      </c>
      <c r="N211" s="6">
        <v>21.4</v>
      </c>
      <c r="O211" s="6">
        <v>13900.3</v>
      </c>
      <c r="P211" s="6">
        <v>6455.8</v>
      </c>
      <c r="Q211" s="48">
        <v>176547.4</v>
      </c>
      <c r="R211" s="48">
        <v>141845</v>
      </c>
      <c r="S211" s="6">
        <v>90389.5</v>
      </c>
      <c r="T211" s="6">
        <v>76419.600000000006</v>
      </c>
      <c r="U211" s="6">
        <v>97006.7</v>
      </c>
      <c r="V211" s="6">
        <v>65819</v>
      </c>
      <c r="W211" s="6">
        <v>10621.9</v>
      </c>
      <c r="X211" s="6">
        <v>7847.4</v>
      </c>
      <c r="Y211" s="6">
        <v>21595</v>
      </c>
      <c r="Z211" s="6">
        <v>11289.7</v>
      </c>
      <c r="AA211" s="6">
        <v>1464573.4</v>
      </c>
      <c r="AB211" s="6">
        <v>144922.70000000001</v>
      </c>
      <c r="AC211" s="6">
        <v>325.10000000000002</v>
      </c>
      <c r="AD211" s="6">
        <v>32369</v>
      </c>
      <c r="AE211" s="6">
        <v>268409</v>
      </c>
      <c r="AF211" s="6">
        <v>144564.4</v>
      </c>
      <c r="AG211" s="6">
        <v>1483071.5</v>
      </c>
      <c r="AH211" s="6">
        <v>145180.4</v>
      </c>
      <c r="AI211" s="6">
        <v>1059.0999999999999</v>
      </c>
      <c r="AJ211" s="6">
        <v>12454</v>
      </c>
      <c r="AK211" s="6">
        <v>15667.6</v>
      </c>
      <c r="AL211" s="6">
        <v>11698.5</v>
      </c>
      <c r="AM211" s="48">
        <v>55114.3</v>
      </c>
      <c r="AN211" s="48">
        <v>42988.6</v>
      </c>
      <c r="AO211" s="6">
        <v>19501.400000000001</v>
      </c>
      <c r="AP211" s="48">
        <v>15836</v>
      </c>
      <c r="AQ211" s="6">
        <v>28645.7</v>
      </c>
      <c r="AR211" s="6">
        <v>11331.8</v>
      </c>
      <c r="AS211" s="6">
        <v>9.1</v>
      </c>
      <c r="AT211" s="6">
        <v>14.2</v>
      </c>
      <c r="AU211" s="7"/>
      <c r="AV211" s="7"/>
      <c r="AW211" s="6">
        <v>89128.2</v>
      </c>
      <c r="AX211" s="6">
        <v>42335.8</v>
      </c>
      <c r="AY211" s="6">
        <v>84072.6</v>
      </c>
      <c r="AZ211" s="6">
        <v>37715.699999999997</v>
      </c>
      <c r="BA211" s="6">
        <v>14085</v>
      </c>
      <c r="BB211" s="6">
        <v>2.31</v>
      </c>
      <c r="BC211" s="6">
        <v>1.28</v>
      </c>
      <c r="BD211" s="6">
        <v>0.36</v>
      </c>
      <c r="BE211" s="6">
        <v>0.06</v>
      </c>
      <c r="BF211" s="6">
        <v>65.53</v>
      </c>
      <c r="BG211" s="6">
        <v>45.561</v>
      </c>
      <c r="BH211" s="6">
        <v>441.5</v>
      </c>
      <c r="BI211" s="6">
        <v>696.7</v>
      </c>
      <c r="BJ211" s="6">
        <v>0.7</v>
      </c>
      <c r="BK211" s="6">
        <v>664.4</v>
      </c>
      <c r="BL211" s="6">
        <v>22</v>
      </c>
      <c r="BM211" s="6">
        <v>67.400000000000006</v>
      </c>
      <c r="BN211" s="6">
        <v>2</v>
      </c>
      <c r="BO211" s="6">
        <v>3.4000000000000002E-2</v>
      </c>
      <c r="BP211" s="6">
        <v>13.12</v>
      </c>
    </row>
    <row r="212" spans="1:68">
      <c r="A212" s="5">
        <v>42202</v>
      </c>
      <c r="B212" s="6">
        <v>162.32399999999998</v>
      </c>
      <c r="C212" s="6">
        <v>81.829999999999984</v>
      </c>
      <c r="D212" s="6">
        <v>5351.9</v>
      </c>
      <c r="E212" s="6"/>
      <c r="F212" s="6"/>
      <c r="G212" s="6"/>
      <c r="H212" s="6">
        <v>6.5</v>
      </c>
      <c r="I212" s="6">
        <v>3.9</v>
      </c>
      <c r="J212" s="6">
        <v>299888.8</v>
      </c>
      <c r="K212" s="6">
        <v>130109.5</v>
      </c>
      <c r="L212" s="6">
        <v>40281</v>
      </c>
      <c r="M212" s="6">
        <v>13</v>
      </c>
      <c r="N212" s="6">
        <v>21.4</v>
      </c>
      <c r="O212" s="6">
        <v>13900.3</v>
      </c>
      <c r="P212" s="6">
        <v>6455.8</v>
      </c>
      <c r="Q212" s="48">
        <v>176575.8</v>
      </c>
      <c r="R212" s="48">
        <v>141868.1</v>
      </c>
      <c r="S212" s="6">
        <v>90408.1</v>
      </c>
      <c r="T212" s="6">
        <v>76433.5</v>
      </c>
      <c r="U212" s="6">
        <v>97016.6</v>
      </c>
      <c r="V212" s="6">
        <v>65826.2</v>
      </c>
      <c r="W212" s="6">
        <v>10621.9</v>
      </c>
      <c r="X212" s="6">
        <v>7847.4</v>
      </c>
      <c r="Y212" s="6">
        <v>21786.9</v>
      </c>
      <c r="Z212" s="6">
        <v>11383.2</v>
      </c>
      <c r="AA212" s="6">
        <v>1464767.6</v>
      </c>
      <c r="AB212" s="6">
        <v>144946.70000000001</v>
      </c>
      <c r="AC212" s="6">
        <v>325.10000000000002</v>
      </c>
      <c r="AD212" s="6">
        <v>32369</v>
      </c>
      <c r="AE212" s="6">
        <v>268695</v>
      </c>
      <c r="AF212" s="6">
        <v>144718.6</v>
      </c>
      <c r="AG212" s="6">
        <v>1483359.6</v>
      </c>
      <c r="AH212" s="6">
        <v>145204.4</v>
      </c>
      <c r="AI212" s="6">
        <v>1059.0999999999999</v>
      </c>
      <c r="AJ212" s="6">
        <v>12454</v>
      </c>
      <c r="AK212" s="6">
        <v>15684</v>
      </c>
      <c r="AL212" s="6">
        <v>11709.5</v>
      </c>
      <c r="AM212" s="48">
        <v>55124</v>
      </c>
      <c r="AN212" s="48">
        <v>42995.5</v>
      </c>
      <c r="AO212" s="6">
        <v>19518.900000000001</v>
      </c>
      <c r="AP212" s="48">
        <v>15850.1</v>
      </c>
      <c r="AQ212" s="6">
        <v>28665.5</v>
      </c>
      <c r="AR212" s="6">
        <v>11339.5</v>
      </c>
      <c r="AS212" s="6">
        <v>9.1</v>
      </c>
      <c r="AT212" s="6">
        <v>14.2</v>
      </c>
      <c r="AU212" s="7"/>
      <c r="AV212" s="7"/>
      <c r="AW212" s="6">
        <v>89241.5</v>
      </c>
      <c r="AX212" s="6">
        <v>42389.8</v>
      </c>
      <c r="AY212" s="6">
        <v>84182</v>
      </c>
      <c r="AZ212" s="6">
        <v>37764.6</v>
      </c>
      <c r="BA212" s="6">
        <v>14104</v>
      </c>
      <c r="BB212" s="6">
        <v>2.31</v>
      </c>
      <c r="BC212" s="6">
        <v>1.28</v>
      </c>
      <c r="BD212" s="6">
        <v>0.36</v>
      </c>
      <c r="BE212" s="6">
        <v>0.06</v>
      </c>
      <c r="BF212" s="6">
        <v>65.53</v>
      </c>
      <c r="BG212" s="6">
        <v>45.561</v>
      </c>
      <c r="BH212" s="6">
        <v>441.5</v>
      </c>
      <c r="BI212" s="6">
        <v>696.8</v>
      </c>
      <c r="BJ212" s="6">
        <v>0.7</v>
      </c>
      <c r="BK212" s="6">
        <v>481.6</v>
      </c>
      <c r="BL212" s="6">
        <v>16</v>
      </c>
      <c r="BM212" s="6">
        <v>247.4</v>
      </c>
      <c r="BN212" s="6">
        <v>8</v>
      </c>
      <c r="BO212" s="6">
        <v>2.3E-2</v>
      </c>
      <c r="BP212" s="6">
        <v>32.799999999999997</v>
      </c>
    </row>
    <row r="213" spans="1:68">
      <c r="A213" s="5">
        <v>42203</v>
      </c>
      <c r="B213" s="6">
        <v>162.32399999999998</v>
      </c>
      <c r="C213" s="6">
        <v>81.829999999999984</v>
      </c>
      <c r="D213" s="6">
        <v>5351.9</v>
      </c>
      <c r="E213" s="6"/>
      <c r="F213" s="6"/>
      <c r="G213" s="6"/>
      <c r="H213" s="6">
        <v>6.5</v>
      </c>
      <c r="I213" s="6">
        <v>3.9</v>
      </c>
      <c r="J213" s="6">
        <v>300124.5</v>
      </c>
      <c r="K213" s="6">
        <v>130212.5</v>
      </c>
      <c r="L213" s="6">
        <v>40305</v>
      </c>
      <c r="M213" s="6">
        <v>13</v>
      </c>
      <c r="N213" s="6">
        <v>21.4</v>
      </c>
      <c r="O213" s="6">
        <v>13900.3</v>
      </c>
      <c r="P213" s="6">
        <v>6455.8</v>
      </c>
      <c r="Q213" s="48">
        <v>176604</v>
      </c>
      <c r="R213" s="48">
        <v>141890</v>
      </c>
      <c r="S213" s="6">
        <v>90425.8</v>
      </c>
      <c r="T213" s="6">
        <v>76446.399999999994</v>
      </c>
      <c r="U213" s="6">
        <v>97025.9</v>
      </c>
      <c r="V213" s="6">
        <v>65833.2</v>
      </c>
      <c r="W213" s="6">
        <v>10621.9</v>
      </c>
      <c r="X213" s="6">
        <v>7847.4</v>
      </c>
      <c r="Y213" s="6">
        <v>21979.200000000001</v>
      </c>
      <c r="Z213" s="6">
        <v>11478.6</v>
      </c>
      <c r="AA213" s="6">
        <v>1466961.9</v>
      </c>
      <c r="AB213" s="6">
        <v>144970.70000000001</v>
      </c>
      <c r="AC213" s="6">
        <v>325.10000000000002</v>
      </c>
      <c r="AD213" s="6">
        <v>32369</v>
      </c>
      <c r="AE213" s="6">
        <v>268998.90000000002</v>
      </c>
      <c r="AF213" s="6">
        <v>144878</v>
      </c>
      <c r="AG213" s="6">
        <v>1483665</v>
      </c>
      <c r="AH213" s="6">
        <v>145228.4</v>
      </c>
      <c r="AI213" s="6">
        <v>1059.0999999999999</v>
      </c>
      <c r="AJ213" s="6">
        <v>12454</v>
      </c>
      <c r="AK213" s="6">
        <v>15700.3</v>
      </c>
      <c r="AL213" s="6">
        <v>11720.3</v>
      </c>
      <c r="AM213" s="48">
        <v>55131.7</v>
      </c>
      <c r="AN213" s="48">
        <v>43001</v>
      </c>
      <c r="AO213" s="6">
        <v>19536.400000000001</v>
      </c>
      <c r="AP213" s="48">
        <v>15864.3</v>
      </c>
      <c r="AQ213" s="6">
        <v>28688.3</v>
      </c>
      <c r="AR213" s="6">
        <v>11348.4</v>
      </c>
      <c r="AS213" s="6">
        <v>9.1</v>
      </c>
      <c r="AT213" s="6">
        <v>14.2</v>
      </c>
      <c r="AU213" s="7"/>
      <c r="AV213" s="7"/>
      <c r="AW213" s="6">
        <v>89377.1</v>
      </c>
      <c r="AX213" s="6">
        <v>42454.1</v>
      </c>
      <c r="AY213" s="6">
        <v>84312.4</v>
      </c>
      <c r="AZ213" s="6">
        <v>37822.5</v>
      </c>
      <c r="BA213" s="6">
        <v>14128</v>
      </c>
      <c r="BB213" s="6">
        <v>2.31</v>
      </c>
      <c r="BC213" s="6">
        <v>1.28</v>
      </c>
      <c r="BD213" s="6">
        <v>0.36</v>
      </c>
      <c r="BE213" s="6">
        <v>0.06</v>
      </c>
      <c r="BF213" s="6">
        <v>65.53</v>
      </c>
      <c r="BG213" s="6">
        <v>45.561</v>
      </c>
      <c r="BH213" s="6">
        <v>441.5</v>
      </c>
      <c r="BI213" s="6">
        <v>696.9</v>
      </c>
      <c r="BJ213" s="6">
        <v>0.8</v>
      </c>
      <c r="BK213" s="6">
        <v>722.4</v>
      </c>
      <c r="BL213" s="6">
        <v>24</v>
      </c>
      <c r="BM213" s="6">
        <v>0</v>
      </c>
      <c r="BN213" s="6">
        <v>0</v>
      </c>
      <c r="BO213" s="6">
        <v>3.4000000000000002E-2</v>
      </c>
      <c r="BP213" s="6">
        <v>0</v>
      </c>
    </row>
    <row r="214" spans="1:68">
      <c r="A214" s="5">
        <v>42204</v>
      </c>
      <c r="B214" s="6">
        <v>162.32399999999998</v>
      </c>
      <c r="C214" s="6">
        <v>81.829999999999984</v>
      </c>
      <c r="D214" s="6">
        <v>5351.9</v>
      </c>
      <c r="E214" s="6"/>
      <c r="F214" s="6"/>
      <c r="G214" s="6"/>
      <c r="H214" s="6">
        <v>6.5</v>
      </c>
      <c r="I214" s="6">
        <v>3.9</v>
      </c>
      <c r="J214" s="6">
        <v>300366.7</v>
      </c>
      <c r="K214" s="6">
        <v>130317.8</v>
      </c>
      <c r="L214" s="6">
        <v>40329</v>
      </c>
      <c r="M214" s="6">
        <v>13</v>
      </c>
      <c r="N214" s="6">
        <v>21.4</v>
      </c>
      <c r="O214" s="6">
        <v>13900.3</v>
      </c>
      <c r="P214" s="6">
        <v>6455.8</v>
      </c>
      <c r="Q214" s="48">
        <v>176632.4</v>
      </c>
      <c r="R214" s="48">
        <v>141914</v>
      </c>
      <c r="S214" s="6">
        <v>90445.3</v>
      </c>
      <c r="T214" s="6">
        <v>76460.399999999994</v>
      </c>
      <c r="U214" s="6">
        <v>97034.6</v>
      </c>
      <c r="V214" s="6">
        <v>65839.8</v>
      </c>
      <c r="W214" s="6">
        <v>10621.9</v>
      </c>
      <c r="X214" s="6">
        <v>7847.4</v>
      </c>
      <c r="Y214" s="6">
        <v>22171.7</v>
      </c>
      <c r="Z214" s="6">
        <v>11578.1</v>
      </c>
      <c r="AA214" s="6">
        <v>1465156.3</v>
      </c>
      <c r="AB214" s="6">
        <v>144994.70000000001</v>
      </c>
      <c r="AC214" s="6">
        <v>325.10000000000002</v>
      </c>
      <c r="AD214" s="6">
        <v>32369</v>
      </c>
      <c r="AE214" s="6">
        <v>269314.09999999998</v>
      </c>
      <c r="AF214" s="6">
        <v>145038.20000000001</v>
      </c>
      <c r="AG214" s="6">
        <v>1483981.6</v>
      </c>
      <c r="AH214" s="6">
        <v>145252.4</v>
      </c>
      <c r="AI214" s="6">
        <v>1059.0999999999999</v>
      </c>
      <c r="AJ214" s="6">
        <v>12454</v>
      </c>
      <c r="AK214" s="6">
        <v>15716.5</v>
      </c>
      <c r="AL214" s="6">
        <v>11731</v>
      </c>
      <c r="AM214" s="48">
        <v>55141</v>
      </c>
      <c r="AN214" s="48">
        <v>43007.6</v>
      </c>
      <c r="AO214" s="6">
        <v>19554</v>
      </c>
      <c r="AP214" s="48">
        <v>15878.4</v>
      </c>
      <c r="AQ214" s="6">
        <v>28715.1</v>
      </c>
      <c r="AR214" s="6">
        <v>11359</v>
      </c>
      <c r="AS214" s="6">
        <v>9.1</v>
      </c>
      <c r="AT214" s="6">
        <v>14.2</v>
      </c>
      <c r="AU214" s="7"/>
      <c r="AV214" s="7"/>
      <c r="AW214" s="6">
        <v>89511.2</v>
      </c>
      <c r="AX214" s="6">
        <v>42517.3</v>
      </c>
      <c r="AY214" s="6">
        <v>84440.7</v>
      </c>
      <c r="AZ214" s="6">
        <v>37880</v>
      </c>
      <c r="BA214" s="6">
        <v>14152</v>
      </c>
      <c r="BB214" s="6">
        <v>2.31</v>
      </c>
      <c r="BC214" s="6">
        <v>1.28</v>
      </c>
      <c r="BD214" s="6">
        <v>0.36</v>
      </c>
      <c r="BE214" s="6">
        <v>0.06</v>
      </c>
      <c r="BF214" s="6">
        <v>65.53</v>
      </c>
      <c r="BG214" s="6">
        <v>45.561</v>
      </c>
      <c r="BH214" s="6">
        <v>441.5</v>
      </c>
      <c r="BI214" s="6">
        <v>697</v>
      </c>
      <c r="BJ214" s="6">
        <v>0.8</v>
      </c>
      <c r="BK214" s="6">
        <v>729.6</v>
      </c>
      <c r="BL214" s="6">
        <v>24</v>
      </c>
      <c r="BM214" s="6">
        <v>0</v>
      </c>
      <c r="BN214" s="6">
        <v>0</v>
      </c>
      <c r="BO214" s="6">
        <v>3.4000000000000002E-2</v>
      </c>
      <c r="BP214" s="6">
        <v>0</v>
      </c>
    </row>
    <row r="215" spans="1:68">
      <c r="A215" s="5">
        <v>42205</v>
      </c>
      <c r="B215" s="6">
        <v>162.32399999999998</v>
      </c>
      <c r="C215" s="6">
        <v>81.829999999999984</v>
      </c>
      <c r="D215" s="6">
        <v>5351.9</v>
      </c>
      <c r="E215" s="6"/>
      <c r="F215" s="6"/>
      <c r="G215" s="6"/>
      <c r="H215" s="6">
        <v>6.5</v>
      </c>
      <c r="I215" s="6">
        <v>3.9</v>
      </c>
      <c r="J215" s="6">
        <v>300607.59999999998</v>
      </c>
      <c r="K215" s="6">
        <v>130422.8</v>
      </c>
      <c r="L215" s="6">
        <v>40353</v>
      </c>
      <c r="M215" s="6">
        <v>13</v>
      </c>
      <c r="N215" s="6">
        <v>21.4</v>
      </c>
      <c r="O215" s="6">
        <v>13900.3</v>
      </c>
      <c r="P215" s="6">
        <v>6455.8</v>
      </c>
      <c r="Q215" s="48">
        <v>176660.8</v>
      </c>
      <c r="R215" s="48">
        <v>141936.9</v>
      </c>
      <c r="S215" s="6">
        <v>90462.8</v>
      </c>
      <c r="T215" s="6">
        <v>76473.5</v>
      </c>
      <c r="U215" s="6">
        <v>97043.199999999997</v>
      </c>
      <c r="V215" s="6">
        <v>65846.3</v>
      </c>
      <c r="W215" s="6">
        <v>10621.9</v>
      </c>
      <c r="X215" s="6">
        <v>7847.4</v>
      </c>
      <c r="Y215" s="6">
        <v>22364.1</v>
      </c>
      <c r="Z215" s="6">
        <v>11678.1</v>
      </c>
      <c r="AA215" s="6">
        <v>1465350.7</v>
      </c>
      <c r="AB215" s="6">
        <v>145018.70000000001</v>
      </c>
      <c r="AC215" s="6">
        <v>325.10000000000002</v>
      </c>
      <c r="AD215" s="6">
        <v>32369</v>
      </c>
      <c r="AE215" s="6">
        <v>269617.59999999998</v>
      </c>
      <c r="AF215" s="6">
        <v>145193.1</v>
      </c>
      <c r="AG215" s="6">
        <v>1484286.9</v>
      </c>
      <c r="AH215" s="6">
        <v>145276.4</v>
      </c>
      <c r="AI215" s="6">
        <v>1059.0999999999999</v>
      </c>
      <c r="AJ215" s="6">
        <v>12454</v>
      </c>
      <c r="AK215" s="6">
        <v>15732.6</v>
      </c>
      <c r="AL215" s="6">
        <v>11741.7</v>
      </c>
      <c r="AM215" s="48">
        <v>55149.7</v>
      </c>
      <c r="AN215" s="48">
        <v>43013.8</v>
      </c>
      <c r="AO215" s="6">
        <v>19571.599999999999</v>
      </c>
      <c r="AP215" s="48">
        <v>15892.6</v>
      </c>
      <c r="AQ215" s="6">
        <v>28734.5</v>
      </c>
      <c r="AR215" s="6">
        <v>11366.7</v>
      </c>
      <c r="AS215" s="6">
        <v>9.1</v>
      </c>
      <c r="AT215" s="6">
        <v>14.2</v>
      </c>
      <c r="AU215" s="7"/>
      <c r="AV215" s="7"/>
      <c r="AW215" s="6">
        <v>89645</v>
      </c>
      <c r="AX215" s="6">
        <v>42580.3</v>
      </c>
      <c r="AY215" s="6">
        <v>84568.1</v>
      </c>
      <c r="AZ215" s="6">
        <v>37936.5</v>
      </c>
      <c r="BA215" s="6">
        <v>14176</v>
      </c>
      <c r="BB215" s="6">
        <v>2.31</v>
      </c>
      <c r="BC215" s="6">
        <v>1.28</v>
      </c>
      <c r="BD215" s="6">
        <v>0.36</v>
      </c>
      <c r="BE215" s="6">
        <v>0.06</v>
      </c>
      <c r="BF215" s="6">
        <v>65.53</v>
      </c>
      <c r="BG215" s="6">
        <v>45.561</v>
      </c>
      <c r="BH215" s="6">
        <v>441.5</v>
      </c>
      <c r="BI215" s="6">
        <v>697.1</v>
      </c>
      <c r="BJ215" s="6">
        <v>0.8</v>
      </c>
      <c r="BK215" s="6">
        <v>724.8</v>
      </c>
      <c r="BL215" s="6">
        <v>24</v>
      </c>
      <c r="BM215" s="6">
        <v>0</v>
      </c>
      <c r="BN215" s="6">
        <v>0</v>
      </c>
      <c r="BO215" s="6">
        <v>3.4000000000000002E-2</v>
      </c>
      <c r="BP215" s="6">
        <v>0</v>
      </c>
    </row>
    <row r="216" spans="1:68">
      <c r="A216" s="5">
        <v>42206</v>
      </c>
      <c r="B216" s="6">
        <v>162.52399999999997</v>
      </c>
      <c r="C216" s="6">
        <v>81.929999999999978</v>
      </c>
      <c r="D216" s="6">
        <v>5352.4</v>
      </c>
      <c r="E216" s="6"/>
      <c r="F216" s="6"/>
      <c r="G216" s="6"/>
      <c r="H216" s="6">
        <v>6.5</v>
      </c>
      <c r="I216" s="6">
        <v>3.9</v>
      </c>
      <c r="J216" s="6">
        <v>300849.3</v>
      </c>
      <c r="K216" s="6">
        <v>130528.1</v>
      </c>
      <c r="L216" s="6">
        <v>40377</v>
      </c>
      <c r="M216" s="6">
        <v>13</v>
      </c>
      <c r="N216" s="6">
        <v>21.4</v>
      </c>
      <c r="O216" s="6">
        <v>13900.3</v>
      </c>
      <c r="P216" s="6">
        <v>6455.8</v>
      </c>
      <c r="Q216" s="48">
        <v>176689.2</v>
      </c>
      <c r="R216" s="48">
        <v>141960</v>
      </c>
      <c r="S216" s="6">
        <v>90481.1</v>
      </c>
      <c r="T216" s="6">
        <v>76486.8</v>
      </c>
      <c r="U216" s="6">
        <v>97052.2</v>
      </c>
      <c r="V216" s="6">
        <v>65852.7</v>
      </c>
      <c r="W216" s="6">
        <v>10621.9</v>
      </c>
      <c r="X216" s="6">
        <v>7847.4</v>
      </c>
      <c r="Y216" s="6">
        <v>22557.4</v>
      </c>
      <c r="Z216" s="6">
        <v>11781.1</v>
      </c>
      <c r="AA216" s="6">
        <v>1465545.5</v>
      </c>
      <c r="AB216" s="6">
        <v>145042.70000000001</v>
      </c>
      <c r="AC216" s="6">
        <v>325.10000000000002</v>
      </c>
      <c r="AD216" s="6">
        <v>32369</v>
      </c>
      <c r="AE216" s="6">
        <v>269928.40000000002</v>
      </c>
      <c r="AF216" s="6">
        <v>145347.9</v>
      </c>
      <c r="AG216" s="6">
        <v>1484599</v>
      </c>
      <c r="AH216" s="6">
        <v>145300.4</v>
      </c>
      <c r="AI216" s="6">
        <v>1059.0999999999999</v>
      </c>
      <c r="AJ216" s="6">
        <v>12454</v>
      </c>
      <c r="AK216" s="6">
        <v>15749.1</v>
      </c>
      <c r="AL216" s="6">
        <v>11752.7</v>
      </c>
      <c r="AM216" s="48">
        <v>55158.3</v>
      </c>
      <c r="AN216" s="48">
        <v>43019.9</v>
      </c>
      <c r="AO216" s="6">
        <v>19589.099999999999</v>
      </c>
      <c r="AP216" s="48">
        <v>15906.7</v>
      </c>
      <c r="AQ216" s="6">
        <v>28758.2</v>
      </c>
      <c r="AR216" s="6">
        <v>11376.1</v>
      </c>
      <c r="AS216" s="6">
        <v>9.1</v>
      </c>
      <c r="AT216" s="6">
        <v>14.2</v>
      </c>
      <c r="AU216" s="7"/>
      <c r="AV216" s="7"/>
      <c r="AW216" s="6">
        <v>89779.9</v>
      </c>
      <c r="AX216" s="6">
        <v>42644</v>
      </c>
      <c r="AY216" s="6">
        <v>84698</v>
      </c>
      <c r="AZ216" s="6">
        <v>37994.1</v>
      </c>
      <c r="BA216" s="6">
        <v>14200</v>
      </c>
      <c r="BB216" s="6">
        <v>2.31</v>
      </c>
      <c r="BC216" s="6">
        <v>1.28</v>
      </c>
      <c r="BD216" s="6">
        <v>0.36</v>
      </c>
      <c r="BE216" s="6">
        <v>0.06</v>
      </c>
      <c r="BF216" s="6">
        <v>65.53</v>
      </c>
      <c r="BG216" s="6">
        <v>45.561</v>
      </c>
      <c r="BH216" s="6">
        <v>441.5</v>
      </c>
      <c r="BI216" s="6">
        <v>697.2</v>
      </c>
      <c r="BJ216" s="6">
        <v>0.8</v>
      </c>
      <c r="BK216" s="6">
        <v>722.4</v>
      </c>
      <c r="BL216" s="6">
        <v>24</v>
      </c>
      <c r="BM216" s="6">
        <v>0</v>
      </c>
      <c r="BN216" s="6">
        <v>0</v>
      </c>
      <c r="BO216" s="6">
        <v>3.4000000000000002E-2</v>
      </c>
      <c r="BP216" s="6">
        <v>0</v>
      </c>
    </row>
    <row r="217" spans="1:68">
      <c r="A217" s="5">
        <v>42207</v>
      </c>
      <c r="B217" s="6">
        <v>162.52399999999997</v>
      </c>
      <c r="C217" s="6">
        <v>81.929999999999978</v>
      </c>
      <c r="D217" s="6">
        <v>5352.4</v>
      </c>
      <c r="E217" s="6"/>
      <c r="F217" s="6"/>
      <c r="G217" s="6"/>
      <c r="H217" s="6">
        <v>6.5</v>
      </c>
      <c r="I217" s="6">
        <v>3.9</v>
      </c>
      <c r="J217" s="6">
        <v>301081.7</v>
      </c>
      <c r="K217" s="6">
        <v>130630.3</v>
      </c>
      <c r="L217" s="6">
        <v>40401</v>
      </c>
      <c r="M217" s="6">
        <v>13</v>
      </c>
      <c r="N217" s="6">
        <v>21.4</v>
      </c>
      <c r="O217" s="6">
        <v>13900.3</v>
      </c>
      <c r="P217" s="6">
        <v>6455.8</v>
      </c>
      <c r="Q217" s="48">
        <v>176717.4</v>
      </c>
      <c r="R217" s="48">
        <v>141982.9</v>
      </c>
      <c r="S217" s="6">
        <v>90498.8</v>
      </c>
      <c r="T217" s="6">
        <v>76499.7</v>
      </c>
      <c r="U217" s="6">
        <v>97061.6</v>
      </c>
      <c r="V217" s="6">
        <v>65859.3</v>
      </c>
      <c r="W217" s="6">
        <v>10621.9</v>
      </c>
      <c r="X217" s="6">
        <v>7847.4</v>
      </c>
      <c r="Y217" s="6">
        <v>22749.200000000001</v>
      </c>
      <c r="Z217" s="6">
        <v>11882.2</v>
      </c>
      <c r="AA217" s="6">
        <v>1465739.2</v>
      </c>
      <c r="AB217" s="6">
        <v>145066.70000000001</v>
      </c>
      <c r="AC217" s="6">
        <v>325.10000000000002</v>
      </c>
      <c r="AD217" s="6">
        <v>32369</v>
      </c>
      <c r="AE217" s="6">
        <v>270229</v>
      </c>
      <c r="AF217" s="6">
        <v>145500.70000000001</v>
      </c>
      <c r="AG217" s="6">
        <v>1484902.3</v>
      </c>
      <c r="AH217" s="6">
        <v>145324.4</v>
      </c>
      <c r="AI217" s="6">
        <v>1059.0999999999999</v>
      </c>
      <c r="AJ217" s="6">
        <v>12454</v>
      </c>
      <c r="AK217" s="6">
        <v>15765.6</v>
      </c>
      <c r="AL217" s="6">
        <v>11763.8</v>
      </c>
      <c r="AM217" s="48">
        <v>55166.2</v>
      </c>
      <c r="AN217" s="48">
        <v>43025.4</v>
      </c>
      <c r="AO217" s="6">
        <v>19607</v>
      </c>
      <c r="AP217" s="48">
        <v>15921.2</v>
      </c>
      <c r="AQ217" s="6">
        <v>28782.1</v>
      </c>
      <c r="AR217" s="6">
        <v>11385.5</v>
      </c>
      <c r="AS217" s="6">
        <v>9.1</v>
      </c>
      <c r="AT217" s="6">
        <v>14.2</v>
      </c>
      <c r="AU217" s="7"/>
      <c r="AV217" s="7"/>
      <c r="AW217" s="6">
        <v>89914.3</v>
      </c>
      <c r="AX217" s="6">
        <v>42707.7</v>
      </c>
      <c r="AY217" s="6">
        <v>84824.7</v>
      </c>
      <c r="AZ217" s="6">
        <v>38050.699999999997</v>
      </c>
      <c r="BA217" s="6">
        <v>14224</v>
      </c>
      <c r="BB217" s="6">
        <v>2.31</v>
      </c>
      <c r="BC217" s="6">
        <v>1.28</v>
      </c>
      <c r="BD217" s="6">
        <v>0.36</v>
      </c>
      <c r="BE217" s="6">
        <v>0.06</v>
      </c>
      <c r="BF217" s="6">
        <v>65.53</v>
      </c>
      <c r="BG217" s="6">
        <v>45.561</v>
      </c>
      <c r="BH217" s="6">
        <v>441.5</v>
      </c>
      <c r="BI217" s="6">
        <v>697.5</v>
      </c>
      <c r="BJ217" s="6">
        <v>0.8</v>
      </c>
      <c r="BK217" s="6">
        <v>724.8</v>
      </c>
      <c r="BL217" s="6">
        <v>24</v>
      </c>
      <c r="BM217" s="6">
        <v>0</v>
      </c>
      <c r="BN217" s="6">
        <v>0</v>
      </c>
      <c r="BO217" s="6">
        <v>3.4000000000000002E-2</v>
      </c>
      <c r="BP217" s="6">
        <v>0</v>
      </c>
    </row>
    <row r="218" spans="1:68">
      <c r="A218" s="5">
        <v>42208</v>
      </c>
      <c r="B218" s="6">
        <v>162.52399999999997</v>
      </c>
      <c r="C218" s="6">
        <v>81.929999999999978</v>
      </c>
      <c r="D218" s="6">
        <v>5352.4</v>
      </c>
      <c r="E218" s="6"/>
      <c r="F218" s="6"/>
      <c r="G218" s="6"/>
      <c r="H218" s="6">
        <v>6.5</v>
      </c>
      <c r="I218" s="6">
        <v>3.9</v>
      </c>
      <c r="J218" s="6">
        <v>301315.90000000002</v>
      </c>
      <c r="K218" s="6">
        <v>130733.1</v>
      </c>
      <c r="L218" s="6">
        <v>40425</v>
      </c>
      <c r="M218" s="6">
        <v>13</v>
      </c>
      <c r="N218" s="6">
        <v>21.4</v>
      </c>
      <c r="O218" s="6">
        <v>13900.3</v>
      </c>
      <c r="P218" s="6">
        <v>6455.8</v>
      </c>
      <c r="Q218" s="48">
        <v>176745.9</v>
      </c>
      <c r="R218" s="48">
        <v>142005.9</v>
      </c>
      <c r="S218" s="6">
        <v>90516.800000000003</v>
      </c>
      <c r="T218" s="6">
        <v>76512.800000000003</v>
      </c>
      <c r="U218" s="6">
        <v>97070.7</v>
      </c>
      <c r="V218" s="6">
        <v>65865.8</v>
      </c>
      <c r="W218" s="6">
        <v>10621.9</v>
      </c>
      <c r="X218" s="6">
        <v>7847.4</v>
      </c>
      <c r="Y218" s="6">
        <v>22952.799999999999</v>
      </c>
      <c r="Z218" s="6">
        <v>11989.8</v>
      </c>
      <c r="AA218" s="6">
        <v>1465944.7</v>
      </c>
      <c r="AB218" s="6">
        <v>145090.70000000001</v>
      </c>
      <c r="AC218" s="6">
        <v>325.10000000000002</v>
      </c>
      <c r="AD218" s="6">
        <v>32369</v>
      </c>
      <c r="AE218" s="6">
        <v>270524.2</v>
      </c>
      <c r="AF218" s="6">
        <v>145649.1</v>
      </c>
      <c r="AG218" s="6">
        <v>1485197.9</v>
      </c>
      <c r="AH218" s="6">
        <v>145348.4</v>
      </c>
      <c r="AI218" s="6">
        <v>1059.0999999999999</v>
      </c>
      <c r="AJ218" s="6">
        <v>12454</v>
      </c>
      <c r="AK218" s="6">
        <v>15782.2</v>
      </c>
      <c r="AL218" s="6">
        <v>11774.7</v>
      </c>
      <c r="AM218" s="48">
        <v>55174.400000000001</v>
      </c>
      <c r="AN218" s="48">
        <v>43031.1</v>
      </c>
      <c r="AO218" s="6">
        <v>19625.2</v>
      </c>
      <c r="AP218" s="48">
        <v>15935.9</v>
      </c>
      <c r="AQ218" s="6">
        <v>28807.3</v>
      </c>
      <c r="AR218" s="6">
        <v>11395.4</v>
      </c>
      <c r="AS218" s="6">
        <v>9.1</v>
      </c>
      <c r="AT218" s="6">
        <v>14.2</v>
      </c>
      <c r="AU218" s="7"/>
      <c r="AV218" s="7"/>
      <c r="AW218" s="6">
        <v>90048.9</v>
      </c>
      <c r="AX218" s="6">
        <v>42771.3</v>
      </c>
      <c r="AY218" s="6">
        <v>84952.8</v>
      </c>
      <c r="AZ218" s="6">
        <v>38107.800000000003</v>
      </c>
      <c r="BA218" s="6">
        <v>14248</v>
      </c>
      <c r="BB218" s="6">
        <v>2.31</v>
      </c>
      <c r="BC218" s="6">
        <v>1.28</v>
      </c>
      <c r="BD218" s="6">
        <v>0.36</v>
      </c>
      <c r="BE218" s="6">
        <v>0.06</v>
      </c>
      <c r="BF218" s="6">
        <v>65.53</v>
      </c>
      <c r="BG218" s="6">
        <v>45.561</v>
      </c>
      <c r="BH218" s="6">
        <v>441.5</v>
      </c>
      <c r="BI218" s="6">
        <v>697.8</v>
      </c>
      <c r="BJ218" s="6">
        <v>0.8</v>
      </c>
      <c r="BK218" s="6">
        <v>748.8</v>
      </c>
      <c r="BL218" s="6">
        <v>24</v>
      </c>
      <c r="BM218" s="6">
        <v>0</v>
      </c>
      <c r="BN218" s="6">
        <v>0</v>
      </c>
      <c r="BO218" s="6">
        <v>3.4000000000000002E-2</v>
      </c>
      <c r="BP218" s="6">
        <v>0</v>
      </c>
    </row>
    <row r="219" spans="1:68">
      <c r="A219" s="5">
        <v>42209</v>
      </c>
      <c r="B219" s="6">
        <v>162.52399999999997</v>
      </c>
      <c r="C219" s="6">
        <v>81.929999999999978</v>
      </c>
      <c r="D219" s="6">
        <v>5352.4</v>
      </c>
      <c r="E219" s="6"/>
      <c r="F219" s="6"/>
      <c r="G219" s="6"/>
      <c r="H219" s="6">
        <v>6.5</v>
      </c>
      <c r="I219" s="6">
        <v>3.9</v>
      </c>
      <c r="J219" s="6">
        <v>301548.90000000002</v>
      </c>
      <c r="K219" s="6">
        <v>130835.2</v>
      </c>
      <c r="L219" s="6">
        <v>40449</v>
      </c>
      <c r="M219" s="6">
        <v>13</v>
      </c>
      <c r="N219" s="6">
        <v>21.4</v>
      </c>
      <c r="O219" s="6">
        <v>13900.3</v>
      </c>
      <c r="P219" s="6">
        <v>6455.8</v>
      </c>
      <c r="Q219" s="48">
        <v>176774.39999999999</v>
      </c>
      <c r="R219" s="48">
        <v>142029.1</v>
      </c>
      <c r="S219" s="6">
        <v>90535.2</v>
      </c>
      <c r="T219" s="6">
        <v>76526.600000000006</v>
      </c>
      <c r="U219" s="6">
        <v>97079.8</v>
      </c>
      <c r="V219" s="6">
        <v>65872.399999999994</v>
      </c>
      <c r="W219" s="6">
        <v>10621.9</v>
      </c>
      <c r="X219" s="6">
        <v>7847.4</v>
      </c>
      <c r="Y219" s="6">
        <v>23157.5</v>
      </c>
      <c r="Z219" s="6">
        <v>12094.7</v>
      </c>
      <c r="AA219" s="6">
        <v>1466150.9</v>
      </c>
      <c r="AB219" s="6">
        <v>145114.70000000001</v>
      </c>
      <c r="AC219" s="6">
        <v>325.10000000000002</v>
      </c>
      <c r="AD219" s="6">
        <v>32369</v>
      </c>
      <c r="AE219" s="6">
        <v>270813.90000000002</v>
      </c>
      <c r="AF219" s="6">
        <v>145799.70000000001</v>
      </c>
      <c r="AG219" s="6">
        <v>1485489.3</v>
      </c>
      <c r="AH219" s="6">
        <v>145372.4</v>
      </c>
      <c r="AI219" s="6">
        <v>1059.0999999999999</v>
      </c>
      <c r="AJ219" s="6">
        <v>12454</v>
      </c>
      <c r="AK219" s="6">
        <v>15799</v>
      </c>
      <c r="AL219" s="6">
        <v>11785.8</v>
      </c>
      <c r="AM219" s="48">
        <v>55184</v>
      </c>
      <c r="AN219" s="48">
        <v>43038.2</v>
      </c>
      <c r="AO219" s="6">
        <v>19643.2</v>
      </c>
      <c r="AP219" s="6">
        <v>15950.4</v>
      </c>
      <c r="AQ219" s="6">
        <v>28829.7</v>
      </c>
      <c r="AR219" s="6">
        <v>11404.3</v>
      </c>
      <c r="AS219" s="6">
        <v>9.1</v>
      </c>
      <c r="AT219" s="6">
        <v>14.2</v>
      </c>
      <c r="AU219" s="7"/>
      <c r="AV219" s="7"/>
      <c r="AW219" s="6">
        <v>90182.6</v>
      </c>
      <c r="AX219" s="6">
        <v>42831.44</v>
      </c>
      <c r="AY219" s="6">
        <v>85080.9</v>
      </c>
      <c r="AZ219" s="6">
        <v>38164.9</v>
      </c>
      <c r="BA219" s="6">
        <v>14272</v>
      </c>
      <c r="BB219" s="6">
        <v>2.31</v>
      </c>
      <c r="BC219" s="6">
        <v>1.28</v>
      </c>
      <c r="BD219" s="6">
        <v>0.36</v>
      </c>
      <c r="BE219" s="6">
        <v>0.06</v>
      </c>
      <c r="BF219" s="6">
        <v>65.53</v>
      </c>
      <c r="BG219" s="6">
        <v>45.561</v>
      </c>
      <c r="BH219" s="6">
        <v>441.5</v>
      </c>
      <c r="BI219" s="6">
        <v>697.8</v>
      </c>
      <c r="BJ219" s="6">
        <v>0.8</v>
      </c>
      <c r="BK219" s="6">
        <v>732</v>
      </c>
      <c r="BL219" s="6">
        <v>24</v>
      </c>
      <c r="BM219" s="6">
        <v>0</v>
      </c>
      <c r="BN219" s="6">
        <v>0</v>
      </c>
      <c r="BO219" s="6">
        <v>3.4000000000000002E-2</v>
      </c>
      <c r="BP219" s="6">
        <v>0</v>
      </c>
    </row>
    <row r="220" spans="1:68">
      <c r="A220" s="5">
        <v>42210</v>
      </c>
      <c r="B220" s="6">
        <v>162.52399999999997</v>
      </c>
      <c r="C220" s="6">
        <v>81.929999999999978</v>
      </c>
      <c r="D220" s="6">
        <v>5352.4</v>
      </c>
      <c r="E220" s="6"/>
      <c r="F220" s="6"/>
      <c r="G220" s="6"/>
      <c r="H220" s="6">
        <v>6.5</v>
      </c>
      <c r="I220" s="6">
        <v>3.9</v>
      </c>
      <c r="J220" s="6">
        <v>301786.2</v>
      </c>
      <c r="K220" s="6">
        <v>130939.1</v>
      </c>
      <c r="L220" s="6">
        <v>40473</v>
      </c>
      <c r="M220" s="6">
        <v>13</v>
      </c>
      <c r="N220" s="6">
        <v>21.4</v>
      </c>
      <c r="O220" s="6">
        <v>13900.3</v>
      </c>
      <c r="P220" s="6">
        <v>6455.8</v>
      </c>
      <c r="Q220" s="48">
        <v>176805.89</v>
      </c>
      <c r="R220" s="48">
        <v>142054.39999999999</v>
      </c>
      <c r="S220" s="6">
        <v>90553.600000000006</v>
      </c>
      <c r="T220" s="6">
        <v>76540.100000000006</v>
      </c>
      <c r="U220" s="6">
        <v>97088.68</v>
      </c>
      <c r="V220" s="6">
        <v>65878.94</v>
      </c>
      <c r="W220" s="6">
        <v>10621.9</v>
      </c>
      <c r="X220" s="6">
        <v>7847.4</v>
      </c>
      <c r="Y220" s="6">
        <v>23353.7</v>
      </c>
      <c r="Z220" s="6">
        <v>12201.7</v>
      </c>
      <c r="AA220" s="6">
        <v>1466347.4</v>
      </c>
      <c r="AB220" s="6">
        <v>145138.70000000001</v>
      </c>
      <c r="AC220" s="6">
        <v>325.10000000000002</v>
      </c>
      <c r="AD220" s="6">
        <v>32369</v>
      </c>
      <c r="AE220" s="6">
        <v>271116.27</v>
      </c>
      <c r="AF220" s="6">
        <v>145950.5</v>
      </c>
      <c r="AG220" s="6">
        <v>1485791</v>
      </c>
      <c r="AH220" s="6">
        <v>145396.4</v>
      </c>
      <c r="AI220" s="6">
        <v>1059.0999999999999</v>
      </c>
      <c r="AJ220" s="6">
        <v>12454</v>
      </c>
      <c r="AK220" s="6">
        <v>15815.79</v>
      </c>
      <c r="AL220" s="6">
        <v>11797.06</v>
      </c>
      <c r="AM220" s="48">
        <v>55192.9</v>
      </c>
      <c r="AN220" s="48">
        <v>43044.5</v>
      </c>
      <c r="AO220" s="6">
        <v>19661.599999999999</v>
      </c>
      <c r="AP220" s="48">
        <v>15965.2</v>
      </c>
      <c r="AQ220" s="6">
        <v>28855.1</v>
      </c>
      <c r="AR220" s="6">
        <v>11414.2</v>
      </c>
      <c r="AS220" s="6">
        <v>9.1</v>
      </c>
      <c r="AT220" s="6">
        <v>14.2</v>
      </c>
      <c r="AU220" s="7"/>
      <c r="AV220" s="7"/>
      <c r="AW220" s="6">
        <v>90311.7</v>
      </c>
      <c r="AX220" s="6">
        <v>42895.8</v>
      </c>
      <c r="AY220" s="6">
        <v>85200.5</v>
      </c>
      <c r="AZ220" s="6">
        <v>38218.5</v>
      </c>
      <c r="BA220" s="6">
        <v>14295</v>
      </c>
      <c r="BB220" s="6">
        <v>2.31</v>
      </c>
      <c r="BC220" s="6">
        <v>1.28</v>
      </c>
      <c r="BD220" s="6">
        <v>0.36</v>
      </c>
      <c r="BE220" s="6">
        <v>0.06</v>
      </c>
      <c r="BF220" s="6">
        <v>65.53</v>
      </c>
      <c r="BG220" s="6">
        <v>45.561</v>
      </c>
      <c r="BH220" s="6">
        <v>441.5</v>
      </c>
      <c r="BI220" s="6">
        <v>697.8</v>
      </c>
      <c r="BJ220" s="6">
        <v>0.8</v>
      </c>
      <c r="BK220" s="6">
        <v>739.2</v>
      </c>
      <c r="BL220" s="6">
        <v>24</v>
      </c>
      <c r="BM220" s="6">
        <v>0</v>
      </c>
      <c r="BN220" s="6">
        <v>0</v>
      </c>
      <c r="BO220" s="6">
        <v>3.4000000000000002E-2</v>
      </c>
      <c r="BP220" s="6">
        <v>0</v>
      </c>
    </row>
    <row r="221" spans="1:68">
      <c r="A221" s="5">
        <v>42211</v>
      </c>
      <c r="B221" s="6">
        <v>162.52399999999997</v>
      </c>
      <c r="C221" s="6">
        <v>81.929999999999978</v>
      </c>
      <c r="D221" s="6">
        <v>5352.4</v>
      </c>
      <c r="E221" s="6"/>
      <c r="F221" s="6"/>
      <c r="G221" s="6"/>
      <c r="H221" s="6">
        <v>6.5</v>
      </c>
      <c r="I221" s="6">
        <v>3.9</v>
      </c>
      <c r="J221" s="6">
        <v>302023.7</v>
      </c>
      <c r="K221" s="6">
        <v>131042.8</v>
      </c>
      <c r="L221" s="6">
        <v>40497</v>
      </c>
      <c r="M221" s="6">
        <v>13</v>
      </c>
      <c r="N221" s="6">
        <v>21.4</v>
      </c>
      <c r="O221" s="6">
        <v>13900.3</v>
      </c>
      <c r="P221" s="6">
        <v>6455.8</v>
      </c>
      <c r="Q221" s="6">
        <v>176837.9</v>
      </c>
      <c r="R221" s="6">
        <v>142080.20000000001</v>
      </c>
      <c r="S221" s="6">
        <v>90573.6</v>
      </c>
      <c r="T221" s="6">
        <v>76554.399999999994</v>
      </c>
      <c r="U221" s="6">
        <v>97097.600000000006</v>
      </c>
      <c r="V221" s="6">
        <v>65885.600000000006</v>
      </c>
      <c r="W221" s="6">
        <v>10621.9</v>
      </c>
      <c r="X221" s="6">
        <v>7847.4</v>
      </c>
      <c r="Y221" s="6">
        <v>23548.799999999999</v>
      </c>
      <c r="Z221" s="6">
        <v>12302.2</v>
      </c>
      <c r="AA221" s="6">
        <v>1466546</v>
      </c>
      <c r="AB221" s="6">
        <v>145162.70000000001</v>
      </c>
      <c r="AC221" s="6">
        <v>325.10000000000002</v>
      </c>
      <c r="AD221" s="6">
        <v>32369</v>
      </c>
      <c r="AE221" s="6">
        <v>271430.09999999998</v>
      </c>
      <c r="AF221" s="6">
        <v>146112.70000000001</v>
      </c>
      <c r="AG221" s="6">
        <v>1486108.7</v>
      </c>
      <c r="AH221" s="6">
        <v>145420.4</v>
      </c>
      <c r="AI221" s="6">
        <v>1059.0999999999999</v>
      </c>
      <c r="AJ221" s="6">
        <v>12454</v>
      </c>
      <c r="AK221" s="6">
        <v>15832.4</v>
      </c>
      <c r="AL221" s="6">
        <v>11808.1</v>
      </c>
      <c r="AM221" s="6">
        <v>55202.1</v>
      </c>
      <c r="AN221" s="6">
        <v>43051</v>
      </c>
      <c r="AO221" s="6">
        <v>19679.599999999999</v>
      </c>
      <c r="AP221" s="6">
        <v>15979.7</v>
      </c>
      <c r="AQ221" s="6">
        <v>28885</v>
      </c>
      <c r="AR221" s="6">
        <v>11425.8</v>
      </c>
      <c r="AS221" s="6">
        <v>9.1</v>
      </c>
      <c r="AT221" s="6">
        <v>14.2</v>
      </c>
      <c r="AU221" s="7"/>
      <c r="AV221" s="7"/>
      <c r="AW221" s="6">
        <v>90442.9</v>
      </c>
      <c r="AX221" s="6">
        <v>42958.1</v>
      </c>
      <c r="AY221" s="6">
        <v>85326.9</v>
      </c>
      <c r="AZ221" s="6">
        <v>38275</v>
      </c>
      <c r="BA221" s="6">
        <v>14319</v>
      </c>
      <c r="BB221" s="6">
        <v>2.31</v>
      </c>
      <c r="BC221" s="6">
        <v>1.28</v>
      </c>
      <c r="BD221" s="6">
        <v>0.36</v>
      </c>
      <c r="BE221" s="6">
        <v>0.06</v>
      </c>
      <c r="BF221" s="6">
        <v>65.53</v>
      </c>
      <c r="BG221" s="6">
        <v>45.561</v>
      </c>
      <c r="BH221" s="6">
        <v>441.5</v>
      </c>
      <c r="BI221" s="6">
        <v>697.8</v>
      </c>
      <c r="BJ221" s="6">
        <v>0.8</v>
      </c>
      <c r="BK221" s="6">
        <v>744</v>
      </c>
      <c r="BL221" s="6">
        <v>24</v>
      </c>
      <c r="BM221" s="6">
        <v>0</v>
      </c>
      <c r="BN221" s="6">
        <v>0</v>
      </c>
      <c r="BO221" s="6">
        <v>3.4000000000000002E-2</v>
      </c>
      <c r="BP221" s="6">
        <v>0</v>
      </c>
    </row>
    <row r="222" spans="1:68">
      <c r="A222" s="5">
        <v>42212</v>
      </c>
      <c r="B222" s="6">
        <v>162.52399999999997</v>
      </c>
      <c r="C222" s="6">
        <v>81.929999999999978</v>
      </c>
      <c r="D222" s="6">
        <v>5352.4</v>
      </c>
      <c r="E222" s="6"/>
      <c r="F222" s="6"/>
      <c r="G222" s="6"/>
      <c r="H222" s="6">
        <v>6.5</v>
      </c>
      <c r="I222" s="6">
        <v>3.9</v>
      </c>
      <c r="J222" s="6">
        <v>302262.3</v>
      </c>
      <c r="K222" s="6">
        <v>131146.70000000001</v>
      </c>
      <c r="L222" s="6">
        <v>40521</v>
      </c>
      <c r="M222" s="6">
        <v>13</v>
      </c>
      <c r="N222" s="6">
        <v>21.4</v>
      </c>
      <c r="O222" s="6">
        <v>13900.3</v>
      </c>
      <c r="P222" s="6">
        <v>6455.8</v>
      </c>
      <c r="Q222" s="48">
        <v>176870.2</v>
      </c>
      <c r="R222" s="48">
        <v>142106</v>
      </c>
      <c r="S222" s="6">
        <v>90590.7</v>
      </c>
      <c r="T222" s="6">
        <v>76567</v>
      </c>
      <c r="U222" s="6">
        <v>97106.6</v>
      </c>
      <c r="V222" s="6">
        <v>65892.2</v>
      </c>
      <c r="W222" s="6">
        <v>10621.9</v>
      </c>
      <c r="X222" s="6">
        <v>7847.4</v>
      </c>
      <c r="Y222" s="6">
        <v>23743.599999999999</v>
      </c>
      <c r="Z222" s="6">
        <v>12385.7</v>
      </c>
      <c r="AA222" s="6">
        <v>1466743.5</v>
      </c>
      <c r="AB222" s="6">
        <v>145186.70000000001</v>
      </c>
      <c r="AC222" s="6">
        <v>325.10000000000002</v>
      </c>
      <c r="AD222" s="6">
        <v>32369</v>
      </c>
      <c r="AE222" s="6">
        <v>271735.7</v>
      </c>
      <c r="AF222" s="6">
        <v>146286.29999999999</v>
      </c>
      <c r="AG222" s="6">
        <v>1486415.7</v>
      </c>
      <c r="AH222" s="6">
        <v>145444.4</v>
      </c>
      <c r="AI222" s="6">
        <v>1059.0999999999999</v>
      </c>
      <c r="AJ222" s="6">
        <v>12454</v>
      </c>
      <c r="AK222" s="6">
        <v>15849.1</v>
      </c>
      <c r="AL222" s="6">
        <v>11819.1</v>
      </c>
      <c r="AM222" s="48">
        <v>55209.8</v>
      </c>
      <c r="AN222" s="48">
        <v>43056.4</v>
      </c>
      <c r="AO222" s="6">
        <v>19697.2</v>
      </c>
      <c r="AP222" s="48">
        <v>15994.2</v>
      </c>
      <c r="AQ222" s="6">
        <v>28907.8</v>
      </c>
      <c r="AR222" s="6">
        <v>11434.8</v>
      </c>
      <c r="AS222" s="6">
        <v>9.1</v>
      </c>
      <c r="AT222" s="6">
        <v>14.2</v>
      </c>
      <c r="AU222" s="7"/>
      <c r="AV222" s="7"/>
      <c r="AW222" s="6">
        <v>90576.7</v>
      </c>
      <c r="AX222" s="6">
        <v>43021.3</v>
      </c>
      <c r="AY222" s="6">
        <v>85455.2</v>
      </c>
      <c r="AZ222" s="6">
        <v>38332.199999999997</v>
      </c>
      <c r="BA222" s="6">
        <v>14343</v>
      </c>
      <c r="BB222" s="6">
        <v>2.31</v>
      </c>
      <c r="BC222" s="6">
        <v>1.28</v>
      </c>
      <c r="BD222" s="6">
        <v>0.36</v>
      </c>
      <c r="BE222" s="6">
        <v>0.06</v>
      </c>
      <c r="BF222" s="6">
        <v>65.53</v>
      </c>
      <c r="BG222" s="6">
        <v>45.561</v>
      </c>
      <c r="BH222" s="6">
        <v>441.5</v>
      </c>
      <c r="BI222" s="6">
        <v>697.8</v>
      </c>
      <c r="BJ222" s="6">
        <v>0.8</v>
      </c>
      <c r="BK222" s="6">
        <v>478.5</v>
      </c>
      <c r="BL222" s="6">
        <v>15.5</v>
      </c>
      <c r="BM222" s="6">
        <v>258</v>
      </c>
      <c r="BN222" s="6">
        <v>8.5</v>
      </c>
      <c r="BO222" s="6">
        <v>3.4000000000000002E-2</v>
      </c>
      <c r="BP222" s="6">
        <v>34.4</v>
      </c>
    </row>
    <row r="223" spans="1:68">
      <c r="A223" s="5">
        <v>42213</v>
      </c>
      <c r="B223" s="6">
        <v>162.52399999999997</v>
      </c>
      <c r="C223" s="6">
        <v>81.929999999999978</v>
      </c>
      <c r="D223" s="6">
        <v>5352.4</v>
      </c>
      <c r="E223" s="6"/>
      <c r="F223" s="6"/>
      <c r="G223" s="6"/>
      <c r="H223" s="6">
        <v>6.5</v>
      </c>
      <c r="I223" s="6">
        <v>3.9</v>
      </c>
      <c r="J223" s="6">
        <v>302500.3</v>
      </c>
      <c r="K223" s="6">
        <v>131250.6</v>
      </c>
      <c r="L223" s="6">
        <v>40545</v>
      </c>
      <c r="M223" s="6">
        <v>13</v>
      </c>
      <c r="N223" s="6">
        <v>21.4</v>
      </c>
      <c r="O223" s="6">
        <v>13900.3</v>
      </c>
      <c r="P223" s="6">
        <v>6455.8</v>
      </c>
      <c r="Q223" s="48">
        <v>176901.3</v>
      </c>
      <c r="R223" s="48">
        <v>142130.70000000001</v>
      </c>
      <c r="S223" s="9">
        <v>90610.3</v>
      </c>
      <c r="T223" s="9">
        <v>76581.2</v>
      </c>
      <c r="U223" s="9">
        <v>97115.9</v>
      </c>
      <c r="V223" s="9">
        <v>65898.8</v>
      </c>
      <c r="W223" s="6">
        <v>10621.9</v>
      </c>
      <c r="X223" s="6">
        <v>7847.4</v>
      </c>
      <c r="Y223" s="6">
        <v>23939.3</v>
      </c>
      <c r="Z223" s="6">
        <v>12471.8</v>
      </c>
      <c r="AA223" s="6">
        <v>1466941.7</v>
      </c>
      <c r="AB223" s="6">
        <v>145210.70000000001</v>
      </c>
      <c r="AC223" s="6">
        <v>325.10000000000002</v>
      </c>
      <c r="AD223" s="6">
        <v>32369</v>
      </c>
      <c r="AE223" s="6">
        <v>272049.59999999998</v>
      </c>
      <c r="AF223" s="6">
        <v>146461.9</v>
      </c>
      <c r="AG223" s="6">
        <v>1486730.8</v>
      </c>
      <c r="AH223" s="6">
        <v>145468.4</v>
      </c>
      <c r="AI223" s="6">
        <v>1059.0999999999999</v>
      </c>
      <c r="AJ223" s="6">
        <v>12454</v>
      </c>
      <c r="AK223" s="6">
        <v>15865.8</v>
      </c>
      <c r="AL223" s="6">
        <v>11830.1</v>
      </c>
      <c r="AM223" s="48">
        <v>55219.3</v>
      </c>
      <c r="AN223" s="48">
        <v>43062.9</v>
      </c>
      <c r="AO223" s="9">
        <v>19714.8</v>
      </c>
      <c r="AP223" s="48">
        <v>16008.7</v>
      </c>
      <c r="AQ223" s="9">
        <v>28937.3</v>
      </c>
      <c r="AR223" s="9">
        <v>11446.4</v>
      </c>
      <c r="AS223" s="6">
        <v>9.1</v>
      </c>
      <c r="AT223" s="6">
        <v>14.2</v>
      </c>
      <c r="AU223" s="7"/>
      <c r="AV223" s="7"/>
      <c r="AW223" s="6">
        <v>90709.7</v>
      </c>
      <c r="AX223" s="6">
        <v>43084.1</v>
      </c>
      <c r="AY223" s="6">
        <v>85581.9</v>
      </c>
      <c r="AZ223" s="6">
        <v>38388.800000000003</v>
      </c>
      <c r="BA223" s="6">
        <v>14367</v>
      </c>
      <c r="BB223" s="6">
        <v>2.31</v>
      </c>
      <c r="BC223" s="6">
        <v>1.28</v>
      </c>
      <c r="BD223" s="6">
        <v>0.36</v>
      </c>
      <c r="BE223" s="6">
        <v>0.06</v>
      </c>
      <c r="BF223" s="6">
        <v>65.53</v>
      </c>
      <c r="BG223" s="6">
        <v>45.561</v>
      </c>
      <c r="BH223" s="6">
        <v>441.5</v>
      </c>
      <c r="BI223" s="6">
        <v>697.8</v>
      </c>
      <c r="BJ223" s="6">
        <v>0.8</v>
      </c>
      <c r="BK223" s="6">
        <v>748.8</v>
      </c>
      <c r="BL223" s="6">
        <v>24</v>
      </c>
      <c r="BM223" s="6">
        <v>0</v>
      </c>
      <c r="BN223" s="6">
        <v>0</v>
      </c>
      <c r="BO223" s="6">
        <v>3.4000000000000002E-2</v>
      </c>
      <c r="BP223" s="6">
        <v>0</v>
      </c>
    </row>
    <row r="224" spans="1:68">
      <c r="A224" s="5">
        <v>42214</v>
      </c>
      <c r="B224" s="6">
        <v>162.52399999999997</v>
      </c>
      <c r="C224" s="6">
        <v>81.929999999999978</v>
      </c>
      <c r="D224" s="6">
        <v>5352.4</v>
      </c>
      <c r="E224" s="6"/>
      <c r="F224" s="6"/>
      <c r="G224" s="6"/>
      <c r="H224" s="6">
        <v>6.5</v>
      </c>
      <c r="I224" s="6">
        <v>3.9</v>
      </c>
      <c r="J224" s="6">
        <v>302740.3</v>
      </c>
      <c r="K224" s="6">
        <v>131355.1</v>
      </c>
      <c r="L224" s="6">
        <v>40569</v>
      </c>
      <c r="M224" s="6">
        <v>13</v>
      </c>
      <c r="N224" s="6">
        <v>21.4</v>
      </c>
      <c r="O224" s="6">
        <v>13900.3</v>
      </c>
      <c r="P224" s="6">
        <v>6455.8</v>
      </c>
      <c r="Q224" s="6">
        <v>176930.4</v>
      </c>
      <c r="R224" s="6">
        <v>142154.1</v>
      </c>
      <c r="S224" s="6">
        <v>90628.4</v>
      </c>
      <c r="T224" s="6">
        <v>76594.7</v>
      </c>
      <c r="U224" s="6">
        <v>97125.1</v>
      </c>
      <c r="V224" s="6">
        <v>65905.3</v>
      </c>
      <c r="W224" s="6">
        <v>10621.9</v>
      </c>
      <c r="X224" s="6">
        <v>7847.4</v>
      </c>
      <c r="Y224" s="6">
        <v>24134.400000000001</v>
      </c>
      <c r="Z224" s="6">
        <v>12569.3</v>
      </c>
      <c r="AA224" s="6">
        <v>1467138.6</v>
      </c>
      <c r="AB224" s="6">
        <v>145234.70000000001</v>
      </c>
      <c r="AC224" s="6">
        <v>325.10000000000002</v>
      </c>
      <c r="AD224" s="6">
        <v>32369</v>
      </c>
      <c r="AE224" s="6">
        <v>272353.7</v>
      </c>
      <c r="AF224" s="6">
        <v>146620.70000000001</v>
      </c>
      <c r="AG224" s="6">
        <v>1487036.5</v>
      </c>
      <c r="AH224" s="6">
        <v>145492.4</v>
      </c>
      <c r="AI224" s="6">
        <v>1059.0999999999999</v>
      </c>
      <c r="AJ224" s="6">
        <v>12454</v>
      </c>
      <c r="AK224" s="6">
        <v>15881.7</v>
      </c>
      <c r="AL224" s="6">
        <v>11840.8</v>
      </c>
      <c r="AM224" s="6">
        <v>55228.2</v>
      </c>
      <c r="AN224" s="6">
        <v>43069</v>
      </c>
      <c r="AO224" s="6">
        <v>19732.400000000001</v>
      </c>
      <c r="AP224" s="6">
        <v>16023.2</v>
      </c>
      <c r="AQ224" s="6">
        <v>28960.6</v>
      </c>
      <c r="AR224" s="6">
        <v>11455.5</v>
      </c>
      <c r="AS224" s="6">
        <v>9.1</v>
      </c>
      <c r="AT224" s="6">
        <v>14.2</v>
      </c>
      <c r="AU224" s="7"/>
      <c r="AV224" s="7"/>
      <c r="AW224" s="6">
        <v>90841.9</v>
      </c>
      <c r="AX224" s="6">
        <v>43146.5</v>
      </c>
      <c r="AY224" s="6">
        <v>85708.1</v>
      </c>
      <c r="AZ224" s="6">
        <v>38445.199999999997</v>
      </c>
      <c r="BA224" s="6">
        <v>14391</v>
      </c>
      <c r="BB224" s="6">
        <v>2.31</v>
      </c>
      <c r="BC224" s="6">
        <v>1.28</v>
      </c>
      <c r="BD224" s="6">
        <v>0.36</v>
      </c>
      <c r="BE224" s="6">
        <v>0.06</v>
      </c>
      <c r="BF224" s="6">
        <v>65.53</v>
      </c>
      <c r="BG224" s="6">
        <v>45.561</v>
      </c>
      <c r="BH224" s="6">
        <v>441.5</v>
      </c>
      <c r="BI224" s="6">
        <v>697.8</v>
      </c>
      <c r="BJ224" s="6">
        <v>0.8</v>
      </c>
      <c r="BK224" s="6">
        <v>753.6</v>
      </c>
      <c r="BL224" s="6">
        <v>24</v>
      </c>
      <c r="BM224" s="6">
        <v>0</v>
      </c>
      <c r="BN224" s="6">
        <v>0</v>
      </c>
      <c r="BO224" s="6">
        <v>3.4000000000000002E-2</v>
      </c>
      <c r="BP224" s="6">
        <v>0</v>
      </c>
    </row>
    <row r="225" spans="1:68">
      <c r="A225" s="5">
        <v>42215</v>
      </c>
      <c r="B225" s="6">
        <v>162.52399999999997</v>
      </c>
      <c r="C225" s="6">
        <v>81.929999999999978</v>
      </c>
      <c r="D225" s="6">
        <v>5352.4</v>
      </c>
      <c r="E225" s="6"/>
      <c r="F225" s="6"/>
      <c r="G225" s="6"/>
      <c r="H225" s="6">
        <v>6.5</v>
      </c>
      <c r="I225" s="6">
        <v>3.9</v>
      </c>
      <c r="J225" s="6">
        <v>302975.59999999998</v>
      </c>
      <c r="K225" s="6">
        <v>131459.70000000001</v>
      </c>
      <c r="L225" s="6">
        <v>40593</v>
      </c>
      <c r="M225" s="6">
        <v>13</v>
      </c>
      <c r="N225" s="6">
        <v>21.4</v>
      </c>
      <c r="O225" s="6">
        <v>13900.3</v>
      </c>
      <c r="P225" s="6">
        <v>6455.8</v>
      </c>
      <c r="Q225" s="6">
        <v>176958.6</v>
      </c>
      <c r="R225" s="6">
        <v>142177</v>
      </c>
      <c r="S225" s="6">
        <v>90647.8</v>
      </c>
      <c r="T225" s="6">
        <v>76608.899999999994</v>
      </c>
      <c r="U225" s="6">
        <v>97134.3</v>
      </c>
      <c r="V225" s="6">
        <v>65911.899999999994</v>
      </c>
      <c r="W225" s="6">
        <v>10621.9</v>
      </c>
      <c r="X225" s="6">
        <v>7847.4</v>
      </c>
      <c r="Y225" s="6">
        <v>24329.3</v>
      </c>
      <c r="Z225" s="6">
        <v>12666.7</v>
      </c>
      <c r="AA225" s="6">
        <v>1467335.5</v>
      </c>
      <c r="AB225" s="6">
        <v>145258.70000000001</v>
      </c>
      <c r="AC225" s="6">
        <v>325.10000000000002</v>
      </c>
      <c r="AD225" s="6">
        <v>32369</v>
      </c>
      <c r="AE225" s="6">
        <v>272656.8</v>
      </c>
      <c r="AF225" s="6">
        <v>146779.4</v>
      </c>
      <c r="AG225" s="6">
        <v>1487341.3</v>
      </c>
      <c r="AH225" s="6">
        <v>145516.4</v>
      </c>
      <c r="AI225" s="6">
        <v>1059.0999999999999</v>
      </c>
      <c r="AJ225" s="6">
        <v>12454</v>
      </c>
      <c r="AK225" s="6">
        <v>15898.3</v>
      </c>
      <c r="AL225" s="6">
        <v>11851.8</v>
      </c>
      <c r="AM225" s="6">
        <v>55236.7</v>
      </c>
      <c r="AN225" s="6">
        <v>43074.9</v>
      </c>
      <c r="AO225" s="6">
        <v>19750.2</v>
      </c>
      <c r="AP225" s="6">
        <v>16037.7</v>
      </c>
      <c r="AQ225" s="6">
        <v>28986.2</v>
      </c>
      <c r="AR225" s="6">
        <v>11465.6</v>
      </c>
      <c r="AS225" s="6">
        <v>9.1</v>
      </c>
      <c r="AT225" s="6">
        <v>14.2</v>
      </c>
      <c r="AU225" s="7"/>
      <c r="AV225" s="7"/>
      <c r="AW225" s="6">
        <v>90975</v>
      </c>
      <c r="AX225" s="6">
        <v>43209.1</v>
      </c>
      <c r="AY225" s="6">
        <v>85833.600000000006</v>
      </c>
      <c r="AZ225" s="6">
        <v>38501.199999999997</v>
      </c>
      <c r="BA225" s="6">
        <v>14415</v>
      </c>
      <c r="BB225" s="6">
        <v>2.31</v>
      </c>
      <c r="BC225" s="6">
        <v>1.28</v>
      </c>
      <c r="BD225" s="6">
        <v>0.36</v>
      </c>
      <c r="BE225" s="6">
        <v>0.06</v>
      </c>
      <c r="BF225" s="6">
        <v>65.53</v>
      </c>
      <c r="BG225" s="6">
        <v>45.561</v>
      </c>
      <c r="BH225" s="6">
        <v>441.5</v>
      </c>
      <c r="BI225" s="6">
        <v>697.8</v>
      </c>
      <c r="BJ225" s="6">
        <v>0.8</v>
      </c>
      <c r="BK225" s="6">
        <v>746.9</v>
      </c>
      <c r="BL225" s="6">
        <v>24</v>
      </c>
      <c r="BM225" s="6">
        <v>0</v>
      </c>
      <c r="BN225" s="6">
        <v>0</v>
      </c>
      <c r="BO225" s="6">
        <v>3.4000000000000002E-2</v>
      </c>
      <c r="BP225" s="6">
        <v>0</v>
      </c>
    </row>
    <row r="226" spans="1:68">
      <c r="A226" s="5">
        <v>42216</v>
      </c>
      <c r="B226" s="6">
        <v>162.78599999999997</v>
      </c>
      <c r="C226" s="6">
        <v>82.101999999999975</v>
      </c>
      <c r="D226" s="6">
        <v>5353.1</v>
      </c>
      <c r="E226" s="6"/>
      <c r="F226" s="6"/>
      <c r="G226" s="6"/>
      <c r="H226" s="6">
        <v>6.5</v>
      </c>
      <c r="I226" s="6">
        <v>3.9</v>
      </c>
      <c r="J226" s="6">
        <v>303211.2</v>
      </c>
      <c r="K226" s="6">
        <v>131531</v>
      </c>
      <c r="L226" s="6">
        <v>40617</v>
      </c>
      <c r="M226" s="6">
        <v>13</v>
      </c>
      <c r="N226" s="6">
        <v>21.4</v>
      </c>
      <c r="O226" s="6">
        <v>13900.3</v>
      </c>
      <c r="P226" s="6">
        <v>6455.8</v>
      </c>
      <c r="Q226" s="6">
        <v>176987</v>
      </c>
      <c r="R226" s="6">
        <v>142200</v>
      </c>
      <c r="S226" s="6">
        <v>90666.2</v>
      </c>
      <c r="T226" s="6">
        <v>76622.8</v>
      </c>
      <c r="U226" s="6">
        <v>97143.2</v>
      </c>
      <c r="V226" s="6">
        <v>65918.5</v>
      </c>
      <c r="W226" s="6">
        <v>10621.9</v>
      </c>
      <c r="X226" s="6">
        <v>7847.4</v>
      </c>
      <c r="Y226" s="6">
        <v>24524.9</v>
      </c>
      <c r="Z226" s="6">
        <v>12763.3</v>
      </c>
      <c r="AA226" s="6">
        <v>1467532.8</v>
      </c>
      <c r="AB226" s="6">
        <v>145282.70000000001</v>
      </c>
      <c r="AC226" s="6">
        <v>325.10000000000002</v>
      </c>
      <c r="AD226" s="6">
        <v>32369</v>
      </c>
      <c r="AE226" s="6">
        <v>272954.3</v>
      </c>
      <c r="AF226" s="6">
        <v>146937.70000000001</v>
      </c>
      <c r="AG226" s="6">
        <v>1487640</v>
      </c>
      <c r="AH226" s="6">
        <v>145540.4</v>
      </c>
      <c r="AI226" s="6">
        <v>1059.0999999999999</v>
      </c>
      <c r="AJ226" s="6">
        <v>12454</v>
      </c>
      <c r="AK226" s="6">
        <v>15914.8</v>
      </c>
      <c r="AL226" s="6">
        <v>11862.9</v>
      </c>
      <c r="AM226" s="6">
        <v>55245.5</v>
      </c>
      <c r="AN226" s="6">
        <v>43081.1</v>
      </c>
      <c r="AO226" s="6">
        <v>19767.900000000001</v>
      </c>
      <c r="AP226" s="6">
        <v>16052.5</v>
      </c>
      <c r="AQ226" s="6">
        <v>29005.599999999999</v>
      </c>
      <c r="AR226" s="6">
        <v>11473.3</v>
      </c>
      <c r="AS226" s="6">
        <v>9.1</v>
      </c>
      <c r="AT226" s="6">
        <v>14.2</v>
      </c>
      <c r="AU226" s="7"/>
      <c r="AV226" s="7"/>
      <c r="AW226" s="6">
        <v>91109.1</v>
      </c>
      <c r="AX226" s="6" t="s">
        <v>156</v>
      </c>
      <c r="AY226" s="6">
        <v>85962.9</v>
      </c>
      <c r="AZ226" s="6">
        <v>38558.800000000003</v>
      </c>
      <c r="BA226" s="6">
        <v>14439</v>
      </c>
      <c r="BB226" s="6">
        <v>2.31</v>
      </c>
      <c r="BC226" s="6">
        <v>1.28</v>
      </c>
      <c r="BD226" s="6">
        <v>0.36</v>
      </c>
      <c r="BE226" s="6">
        <v>0.06</v>
      </c>
      <c r="BF226" s="6">
        <v>65.53</v>
      </c>
      <c r="BG226" s="6">
        <v>45.561</v>
      </c>
      <c r="BH226" s="6">
        <v>441.7</v>
      </c>
      <c r="BI226" s="6">
        <v>697.8</v>
      </c>
      <c r="BJ226" s="6">
        <v>0.8</v>
      </c>
      <c r="BK226" s="6">
        <v>744</v>
      </c>
      <c r="BL226" s="6">
        <v>24</v>
      </c>
      <c r="BM226" s="6">
        <v>0</v>
      </c>
      <c r="BN226" s="6">
        <v>0</v>
      </c>
      <c r="BO226" s="6">
        <v>3.4000000000000002E-2</v>
      </c>
      <c r="BP226" s="6">
        <v>0</v>
      </c>
    </row>
    <row r="227" spans="1:68">
      <c r="A227" s="17"/>
      <c r="B227" s="18"/>
      <c r="C227" s="18"/>
      <c r="D227" s="18"/>
      <c r="E227" s="18"/>
      <c r="F227" s="18"/>
      <c r="G227" s="18"/>
      <c r="H227" s="18"/>
      <c r="I227" s="18"/>
      <c r="J227" s="38"/>
      <c r="K227" s="38"/>
      <c r="L227" s="39"/>
      <c r="M227" s="18"/>
      <c r="N227" s="18"/>
      <c r="O227" s="18"/>
      <c r="P227" s="18"/>
      <c r="Q227" s="18"/>
      <c r="R227" s="18"/>
      <c r="S227" s="18"/>
      <c r="T227" s="22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41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</row>
    <row r="228" spans="1:68">
      <c r="A228" s="5">
        <v>42216</v>
      </c>
      <c r="B228" s="6">
        <v>17.943999999999999</v>
      </c>
      <c r="C228" s="6">
        <v>0.76500000000000001</v>
      </c>
      <c r="D228" s="6">
        <v>5353.1</v>
      </c>
      <c r="E228" s="6"/>
      <c r="F228" s="6"/>
      <c r="G228" s="6"/>
      <c r="H228" s="6">
        <v>6.5</v>
      </c>
      <c r="I228" s="6">
        <v>3.9</v>
      </c>
      <c r="J228" s="6">
        <v>303211.2</v>
      </c>
      <c r="K228" s="6">
        <v>131531</v>
      </c>
      <c r="L228" s="6">
        <v>40617</v>
      </c>
      <c r="M228" s="6">
        <v>13</v>
      </c>
      <c r="N228" s="6">
        <v>21.4</v>
      </c>
      <c r="O228" s="6">
        <v>13900.3</v>
      </c>
      <c r="P228" s="6">
        <v>6455.8</v>
      </c>
      <c r="Q228" s="6">
        <v>176987</v>
      </c>
      <c r="R228" s="6">
        <v>142200</v>
      </c>
      <c r="S228" s="6">
        <v>90666.2</v>
      </c>
      <c r="T228" s="6">
        <v>76622.8</v>
      </c>
      <c r="U228" s="6">
        <v>97143.2</v>
      </c>
      <c r="V228" s="6">
        <v>65918.5</v>
      </c>
      <c r="W228" s="6">
        <v>10621.9</v>
      </c>
      <c r="X228" s="6">
        <v>7847.4</v>
      </c>
      <c r="Y228" s="6">
        <v>24524.9</v>
      </c>
      <c r="Z228" s="6">
        <v>12763.3</v>
      </c>
      <c r="AA228" s="6">
        <v>1467532.8</v>
      </c>
      <c r="AB228" s="6">
        <v>145282.70000000001</v>
      </c>
      <c r="AC228" s="6">
        <v>325.10000000000002</v>
      </c>
      <c r="AD228" s="6">
        <v>32369</v>
      </c>
      <c r="AE228" s="6">
        <v>272954.3</v>
      </c>
      <c r="AF228" s="6">
        <v>146937.70000000001</v>
      </c>
      <c r="AG228" s="6">
        <v>1487640</v>
      </c>
      <c r="AH228" s="6">
        <v>145540.4</v>
      </c>
      <c r="AI228" s="6">
        <v>1059.0999999999999</v>
      </c>
      <c r="AJ228" s="6">
        <v>12454</v>
      </c>
      <c r="AK228" s="6">
        <v>15914.8</v>
      </c>
      <c r="AL228" s="6">
        <v>11862.9</v>
      </c>
      <c r="AM228" s="6">
        <v>55245.5</v>
      </c>
      <c r="AN228" s="6">
        <v>43081.1</v>
      </c>
      <c r="AO228" s="6">
        <v>19767.900000000001</v>
      </c>
      <c r="AP228" s="6">
        <v>16052.5</v>
      </c>
      <c r="AQ228" s="6">
        <v>29005.599999999999</v>
      </c>
      <c r="AR228" s="6">
        <v>11473.3</v>
      </c>
      <c r="AS228" s="6">
        <v>9.1</v>
      </c>
      <c r="AT228" s="6">
        <v>14.2</v>
      </c>
      <c r="AU228" s="7"/>
      <c r="AV228" s="7"/>
      <c r="AW228" s="6">
        <v>91109.1</v>
      </c>
      <c r="AX228" s="6" t="s">
        <v>156</v>
      </c>
      <c r="AY228" s="6">
        <v>85962.9</v>
      </c>
      <c r="AZ228" s="6">
        <v>38558.800000000003</v>
      </c>
      <c r="BA228" s="6">
        <v>14439</v>
      </c>
      <c r="BB228" s="6">
        <v>2.31</v>
      </c>
      <c r="BC228" s="6">
        <v>1.28</v>
      </c>
      <c r="BD228" s="6">
        <v>0.36</v>
      </c>
      <c r="BE228" s="6">
        <v>0.06</v>
      </c>
      <c r="BF228" s="6">
        <v>65.53</v>
      </c>
      <c r="BG228" s="6">
        <v>45.561</v>
      </c>
      <c r="BH228" s="6">
        <v>441.7</v>
      </c>
      <c r="BI228" s="6">
        <v>697.8</v>
      </c>
      <c r="BJ228" s="6">
        <v>0.8</v>
      </c>
      <c r="BK228" s="6">
        <v>744</v>
      </c>
      <c r="BL228" s="6">
        <v>24</v>
      </c>
      <c r="BM228" s="6">
        <v>0</v>
      </c>
      <c r="BN228" s="6">
        <v>0</v>
      </c>
      <c r="BO228" s="6">
        <v>3.4000000000000002E-2</v>
      </c>
      <c r="BP228" s="6">
        <v>0</v>
      </c>
    </row>
    <row r="229" spans="1:68">
      <c r="A229" s="5">
        <v>42217</v>
      </c>
      <c r="B229" s="6">
        <v>17.943999999999999</v>
      </c>
      <c r="C229" s="6">
        <v>0.76500000000000001</v>
      </c>
      <c r="D229" s="6">
        <v>5353.1</v>
      </c>
      <c r="E229" s="6"/>
      <c r="F229" s="6"/>
      <c r="G229" s="6"/>
      <c r="H229" s="6">
        <v>6.5</v>
      </c>
      <c r="I229" s="6">
        <v>3.9</v>
      </c>
      <c r="J229" s="6">
        <v>303440.5</v>
      </c>
      <c r="K229" s="6">
        <v>131662</v>
      </c>
      <c r="L229" s="6">
        <v>40641</v>
      </c>
      <c r="M229" s="6">
        <v>13</v>
      </c>
      <c r="N229" s="6">
        <v>21.4</v>
      </c>
      <c r="O229" s="6">
        <v>13900.3</v>
      </c>
      <c r="P229" s="6">
        <v>6455.8</v>
      </c>
      <c r="Q229" s="6">
        <v>177015.2</v>
      </c>
      <c r="R229" s="6">
        <v>142222.9</v>
      </c>
      <c r="S229" s="6">
        <v>90685.2</v>
      </c>
      <c r="T229" s="6">
        <v>76637.100000000006</v>
      </c>
      <c r="U229" s="6">
        <v>97152</v>
      </c>
      <c r="V229" s="6">
        <v>65925</v>
      </c>
      <c r="W229" s="6">
        <v>10621.9</v>
      </c>
      <c r="X229" s="6">
        <v>7847.4</v>
      </c>
      <c r="Y229" s="6">
        <v>24719.7</v>
      </c>
      <c r="Z229" s="6">
        <v>12860.3</v>
      </c>
      <c r="AA229" s="6">
        <v>1467730</v>
      </c>
      <c r="AB229" s="6">
        <v>145306.70000000001</v>
      </c>
      <c r="AC229" s="6">
        <v>325.10000000000002</v>
      </c>
      <c r="AD229" s="6">
        <v>32369</v>
      </c>
      <c r="AE229" s="6">
        <v>273247.5</v>
      </c>
      <c r="AF229" s="6">
        <v>147094.20000000001</v>
      </c>
      <c r="AG229" s="6">
        <v>1487935</v>
      </c>
      <c r="AH229" s="6">
        <v>145564.4</v>
      </c>
      <c r="AI229" s="6">
        <v>1059.0999999999999</v>
      </c>
      <c r="AJ229" s="6">
        <v>12454</v>
      </c>
      <c r="AK229" s="6">
        <v>15931.1</v>
      </c>
      <c r="AL229" s="6">
        <v>11873.8</v>
      </c>
      <c r="AM229" s="51">
        <v>55253.9</v>
      </c>
      <c r="AN229" s="51">
        <v>43087</v>
      </c>
      <c r="AO229" s="6">
        <v>19785.599999999999</v>
      </c>
      <c r="AP229" s="6">
        <v>16067.2</v>
      </c>
      <c r="AQ229" s="51">
        <v>29029.1</v>
      </c>
      <c r="AR229" s="51">
        <v>11482.6</v>
      </c>
      <c r="AS229" s="6">
        <v>9.1</v>
      </c>
      <c r="AT229" s="6">
        <v>14.2</v>
      </c>
      <c r="AU229" s="7"/>
      <c r="AV229" s="7"/>
      <c r="AW229" s="6">
        <v>91240.7</v>
      </c>
      <c r="AX229" s="6">
        <v>43334.5</v>
      </c>
      <c r="AY229" s="6">
        <v>86087.2</v>
      </c>
      <c r="AZ229" s="6">
        <v>38614.400000000001</v>
      </c>
      <c r="BA229" s="6">
        <v>14463.4</v>
      </c>
      <c r="BB229" s="6">
        <v>2.31</v>
      </c>
      <c r="BC229" s="6">
        <v>1.28</v>
      </c>
      <c r="BD229" s="6">
        <v>0.36</v>
      </c>
      <c r="BE229" s="6">
        <v>0.06</v>
      </c>
      <c r="BF229" s="6">
        <v>65.53</v>
      </c>
      <c r="BG229" s="6">
        <v>45.561</v>
      </c>
      <c r="BH229" s="6">
        <v>441.7</v>
      </c>
      <c r="BI229" s="6">
        <v>697.8</v>
      </c>
      <c r="BJ229" s="6">
        <v>0.8</v>
      </c>
      <c r="BK229" s="6">
        <v>744</v>
      </c>
      <c r="BL229" s="6">
        <v>24</v>
      </c>
      <c r="BM229" s="6">
        <v>0</v>
      </c>
      <c r="BN229" s="6">
        <v>0</v>
      </c>
      <c r="BO229" s="6">
        <v>3.4000000000000002E-2</v>
      </c>
      <c r="BP229" s="6">
        <v>0</v>
      </c>
    </row>
    <row r="230" spans="1:68">
      <c r="A230" s="5">
        <v>42218</v>
      </c>
      <c r="B230" s="6">
        <v>17.943999999999999</v>
      </c>
      <c r="C230" s="6">
        <v>0.76500000000000001</v>
      </c>
      <c r="D230" s="6">
        <v>5353.1</v>
      </c>
      <c r="E230" s="6"/>
      <c r="F230" s="6"/>
      <c r="G230" s="6"/>
      <c r="H230" s="6">
        <v>6.5</v>
      </c>
      <c r="I230" s="6">
        <v>3.9</v>
      </c>
      <c r="J230" s="6">
        <v>303669.3</v>
      </c>
      <c r="K230" s="6">
        <v>131763</v>
      </c>
      <c r="L230" s="6">
        <v>40665</v>
      </c>
      <c r="M230" s="6">
        <v>13</v>
      </c>
      <c r="N230" s="6">
        <v>21.4</v>
      </c>
      <c r="O230" s="6">
        <v>13900.3</v>
      </c>
      <c r="P230" s="6">
        <v>6455.8</v>
      </c>
      <c r="Q230" s="6">
        <v>177044.7</v>
      </c>
      <c r="R230" s="6">
        <v>142246.6</v>
      </c>
      <c r="S230" s="6">
        <v>90704.6</v>
      </c>
      <c r="T230" s="6">
        <v>76651.5</v>
      </c>
      <c r="U230" s="6">
        <v>97160.4</v>
      </c>
      <c r="V230" s="6">
        <v>65931.3</v>
      </c>
      <c r="W230" s="6">
        <v>10621.9</v>
      </c>
      <c r="X230" s="6">
        <v>7847.4</v>
      </c>
      <c r="Y230" s="6">
        <v>24915</v>
      </c>
      <c r="Z230" s="6">
        <v>12962</v>
      </c>
      <c r="AA230" s="6">
        <v>1467927</v>
      </c>
      <c r="AB230" s="6">
        <v>145330.70000000001</v>
      </c>
      <c r="AC230" s="6">
        <v>325.10000000000002</v>
      </c>
      <c r="AD230" s="6">
        <v>32369</v>
      </c>
      <c r="AE230" s="6">
        <v>273544.7</v>
      </c>
      <c r="AF230" s="6">
        <v>147248</v>
      </c>
      <c r="AG230" s="6">
        <v>1488234</v>
      </c>
      <c r="AH230" s="6">
        <v>145588.4</v>
      </c>
      <c r="AI230" s="6">
        <v>1059.0999999999999</v>
      </c>
      <c r="AJ230" s="6">
        <v>12454</v>
      </c>
      <c r="AK230" s="6">
        <v>15947.3</v>
      </c>
      <c r="AL230" s="6">
        <v>11884.6</v>
      </c>
      <c r="AM230" s="51">
        <v>55262.7</v>
      </c>
      <c r="AN230" s="51">
        <v>43093.2</v>
      </c>
      <c r="AO230" s="6">
        <v>19803.2</v>
      </c>
      <c r="AP230" s="6">
        <v>16082</v>
      </c>
      <c r="AQ230" s="51">
        <v>29055</v>
      </c>
      <c r="AR230" s="51">
        <v>11492.9</v>
      </c>
      <c r="AS230" s="6">
        <v>9.1</v>
      </c>
      <c r="AT230" s="6">
        <v>14.2</v>
      </c>
      <c r="AU230" s="7"/>
      <c r="AV230" s="7"/>
      <c r="AW230" s="6">
        <v>91373.3</v>
      </c>
      <c r="AX230" s="6">
        <v>43397.1</v>
      </c>
      <c r="AY230" s="6">
        <v>86214.7</v>
      </c>
      <c r="AZ230" s="6">
        <v>38671.4</v>
      </c>
      <c r="BA230" s="6">
        <v>14487</v>
      </c>
      <c r="BB230" s="6">
        <v>2.31</v>
      </c>
      <c r="BC230" s="6">
        <v>1.28</v>
      </c>
      <c r="BD230" s="6">
        <v>0.36</v>
      </c>
      <c r="BE230" s="6">
        <v>0.06</v>
      </c>
      <c r="BF230" s="6">
        <v>65.53</v>
      </c>
      <c r="BG230" s="6">
        <v>45.561</v>
      </c>
      <c r="BH230" s="6">
        <v>441.7</v>
      </c>
      <c r="BI230" s="6">
        <v>697.8</v>
      </c>
      <c r="BJ230" s="6">
        <v>0.8</v>
      </c>
      <c r="BK230" s="6">
        <v>732</v>
      </c>
      <c r="BL230" s="6">
        <v>24</v>
      </c>
      <c r="BM230" s="6">
        <v>0</v>
      </c>
      <c r="BN230" s="6">
        <v>0</v>
      </c>
      <c r="BO230" s="6">
        <v>3.4000000000000002E-2</v>
      </c>
      <c r="BP230" s="6">
        <v>0</v>
      </c>
    </row>
    <row r="231" spans="1:68">
      <c r="A231" s="5">
        <v>42219</v>
      </c>
      <c r="B231" s="6">
        <v>17.943999999999999</v>
      </c>
      <c r="C231" s="6">
        <v>0.76500000000000001</v>
      </c>
      <c r="D231" s="6">
        <v>5353.1</v>
      </c>
      <c r="E231" s="6"/>
      <c r="F231" s="6"/>
      <c r="G231" s="6"/>
      <c r="H231" s="6">
        <v>6.5</v>
      </c>
      <c r="I231" s="6">
        <v>3.9</v>
      </c>
      <c r="J231" s="6">
        <v>303901.3</v>
      </c>
      <c r="K231" s="6">
        <v>131865</v>
      </c>
      <c r="L231" s="6">
        <v>40689</v>
      </c>
      <c r="M231" s="6">
        <v>13</v>
      </c>
      <c r="N231" s="6">
        <v>21.4</v>
      </c>
      <c r="O231" s="6">
        <v>13900.4</v>
      </c>
      <c r="P231" s="6">
        <v>6455.9</v>
      </c>
      <c r="Q231" s="6">
        <v>177073</v>
      </c>
      <c r="R231" s="6">
        <v>142269.5</v>
      </c>
      <c r="S231" s="6">
        <v>90726</v>
      </c>
      <c r="T231" s="6">
        <v>76667.399999999994</v>
      </c>
      <c r="U231" s="6">
        <v>97169.5</v>
      </c>
      <c r="V231" s="6">
        <v>65937.8</v>
      </c>
      <c r="W231" s="6">
        <v>10621.9</v>
      </c>
      <c r="X231" s="6">
        <v>7847.4</v>
      </c>
      <c r="Y231" s="6">
        <v>25110.3</v>
      </c>
      <c r="Z231" s="6">
        <v>13066.5</v>
      </c>
      <c r="AA231" s="6">
        <v>1468124</v>
      </c>
      <c r="AB231" s="6">
        <v>145354.70000000001</v>
      </c>
      <c r="AC231" s="6">
        <v>325.10000000000002</v>
      </c>
      <c r="AD231" s="6">
        <v>32369</v>
      </c>
      <c r="AE231" s="6">
        <v>273852.59999999998</v>
      </c>
      <c r="AF231" s="6">
        <v>147404.29999999999</v>
      </c>
      <c r="AG231" s="6">
        <v>1488543</v>
      </c>
      <c r="AH231" s="6">
        <v>145612.4</v>
      </c>
      <c r="AI231" s="6">
        <v>1059.0999999999999</v>
      </c>
      <c r="AJ231" s="6">
        <v>12454</v>
      </c>
      <c r="AK231" s="51">
        <v>15964</v>
      </c>
      <c r="AL231" s="51">
        <v>11895.7</v>
      </c>
      <c r="AM231" s="51">
        <v>55273</v>
      </c>
      <c r="AN231" s="51">
        <v>43100.5</v>
      </c>
      <c r="AO231" s="6">
        <v>19821</v>
      </c>
      <c r="AP231" s="6">
        <v>16096.8</v>
      </c>
      <c r="AQ231" s="51">
        <v>29083</v>
      </c>
      <c r="AR231" s="51">
        <v>11503.6</v>
      </c>
      <c r="AS231" s="6">
        <v>9.1</v>
      </c>
      <c r="AT231" s="6">
        <v>14.2</v>
      </c>
      <c r="AU231" s="7"/>
      <c r="AV231" s="7"/>
      <c r="AW231" s="6">
        <v>91508.5</v>
      </c>
      <c r="AX231" s="6">
        <v>43460.800000000003</v>
      </c>
      <c r="AY231" s="6">
        <v>86343.3</v>
      </c>
      <c r="AZ231" s="6">
        <v>38728.6</v>
      </c>
      <c r="BA231" s="6">
        <v>14511</v>
      </c>
      <c r="BB231" s="6">
        <v>2.31</v>
      </c>
      <c r="BC231" s="6">
        <v>1.28</v>
      </c>
      <c r="BD231" s="6">
        <v>0.36</v>
      </c>
      <c r="BE231" s="6">
        <v>0.06</v>
      </c>
      <c r="BF231" s="6">
        <v>65.53</v>
      </c>
      <c r="BG231" s="6">
        <v>45.561</v>
      </c>
      <c r="BH231" s="6">
        <v>441.7</v>
      </c>
      <c r="BI231" s="6">
        <v>697.9</v>
      </c>
      <c r="BJ231" s="6">
        <v>0.8</v>
      </c>
      <c r="BK231" s="6">
        <v>736.8</v>
      </c>
      <c r="BL231" s="6">
        <v>24</v>
      </c>
      <c r="BM231" s="6">
        <v>0</v>
      </c>
      <c r="BN231" s="6">
        <v>0</v>
      </c>
      <c r="BO231" s="6">
        <v>3.4000000000000002E-2</v>
      </c>
      <c r="BP231" s="6">
        <v>0</v>
      </c>
    </row>
    <row r="232" spans="1:68">
      <c r="A232" s="5">
        <v>42220</v>
      </c>
      <c r="B232" s="6">
        <v>17.943999999999999</v>
      </c>
      <c r="C232" s="6">
        <v>0.76500000000000001</v>
      </c>
      <c r="D232" s="6">
        <v>5353.1</v>
      </c>
      <c r="E232" s="6"/>
      <c r="F232" s="6"/>
      <c r="G232" s="6"/>
      <c r="H232" s="6">
        <v>6.5</v>
      </c>
      <c r="I232" s="6">
        <v>3.9</v>
      </c>
      <c r="J232" s="6">
        <v>304133.3</v>
      </c>
      <c r="K232" s="6">
        <v>131967</v>
      </c>
      <c r="L232" s="6">
        <v>40713</v>
      </c>
      <c r="M232" s="6">
        <v>13</v>
      </c>
      <c r="N232" s="6">
        <v>21.4</v>
      </c>
      <c r="O232" s="6">
        <v>13900.4</v>
      </c>
      <c r="P232" s="6">
        <v>6455.9</v>
      </c>
      <c r="Q232" s="6">
        <v>177101.4</v>
      </c>
      <c r="R232" s="6">
        <v>142292.5</v>
      </c>
      <c r="S232" s="6">
        <v>90748</v>
      </c>
      <c r="T232" s="6">
        <v>76683.399999999994</v>
      </c>
      <c r="U232" s="6">
        <v>97178.8</v>
      </c>
      <c r="V232" s="6">
        <v>65944.600000000006</v>
      </c>
      <c r="W232" s="6">
        <v>10621.9</v>
      </c>
      <c r="X232" s="6">
        <v>7847.4</v>
      </c>
      <c r="Y232" s="6">
        <v>25305.4</v>
      </c>
      <c r="Z232" s="6">
        <v>13170</v>
      </c>
      <c r="AA232" s="6">
        <v>1468321</v>
      </c>
      <c r="AB232" s="6">
        <v>145378.70000000001</v>
      </c>
      <c r="AC232" s="6">
        <v>325.10000000000002</v>
      </c>
      <c r="AD232" s="6">
        <v>32369</v>
      </c>
      <c r="AE232" s="6">
        <v>274157.3</v>
      </c>
      <c r="AF232" s="6">
        <v>147560</v>
      </c>
      <c r="AG232" s="6">
        <v>1488849</v>
      </c>
      <c r="AH232" s="6">
        <v>145636.4</v>
      </c>
      <c r="AI232" s="6">
        <v>1059.0999999999999</v>
      </c>
      <c r="AJ232" s="6">
        <v>12454</v>
      </c>
      <c r="AK232" s="51">
        <v>15980.6</v>
      </c>
      <c r="AL232" s="51">
        <v>11906.8</v>
      </c>
      <c r="AM232" s="51">
        <v>55282.400000000001</v>
      </c>
      <c r="AN232" s="51">
        <v>43107.1</v>
      </c>
      <c r="AO232" s="6">
        <v>19838.5</v>
      </c>
      <c r="AP232" s="6">
        <v>16111.5</v>
      </c>
      <c r="AQ232" s="51">
        <v>29110.400000000001</v>
      </c>
      <c r="AR232" s="51">
        <v>11514.3</v>
      </c>
      <c r="AS232" s="6">
        <v>9.1</v>
      </c>
      <c r="AT232" s="6">
        <v>14.2</v>
      </c>
      <c r="AU232" s="7"/>
      <c r="AV232" s="7"/>
      <c r="AW232" s="6">
        <v>91640.8</v>
      </c>
      <c r="AX232" s="6">
        <v>43523.5</v>
      </c>
      <c r="AY232" s="6">
        <v>86469.5</v>
      </c>
      <c r="AZ232" s="6">
        <v>38785</v>
      </c>
      <c r="BA232" s="6">
        <v>14535</v>
      </c>
      <c r="BB232" s="6">
        <v>2.31</v>
      </c>
      <c r="BC232" s="6">
        <v>1.28</v>
      </c>
      <c r="BD232" s="6">
        <v>0.36</v>
      </c>
      <c r="BE232" s="6">
        <v>0.06</v>
      </c>
      <c r="BF232" s="6">
        <v>65.53</v>
      </c>
      <c r="BG232" s="6">
        <v>45.561</v>
      </c>
      <c r="BH232" s="6">
        <v>441.7</v>
      </c>
      <c r="BI232" s="6">
        <v>697.9</v>
      </c>
      <c r="BJ232" s="6">
        <v>0.8</v>
      </c>
      <c r="BK232" s="6">
        <v>739.2</v>
      </c>
      <c r="BL232" s="6">
        <v>24</v>
      </c>
      <c r="BM232" s="6">
        <v>0</v>
      </c>
      <c r="BN232" s="6">
        <v>0</v>
      </c>
      <c r="BO232" s="6">
        <v>3.4000000000000002E-2</v>
      </c>
      <c r="BP232" s="6">
        <v>0</v>
      </c>
    </row>
    <row r="233" spans="1:68">
      <c r="A233" s="5">
        <v>42221</v>
      </c>
      <c r="B233" s="6">
        <v>18.228000000000002</v>
      </c>
      <c r="C233" s="6">
        <v>0.93799999999999994</v>
      </c>
      <c r="D233" s="6">
        <v>5353.8</v>
      </c>
      <c r="E233" s="6"/>
      <c r="F233" s="6"/>
      <c r="G233" s="6"/>
      <c r="H233" s="6">
        <v>6.5</v>
      </c>
      <c r="I233" s="6">
        <v>3.9</v>
      </c>
      <c r="J233" s="6">
        <v>304368.3</v>
      </c>
      <c r="K233" s="6">
        <v>132070</v>
      </c>
      <c r="L233" s="6">
        <v>40737</v>
      </c>
      <c r="M233" s="6">
        <v>13</v>
      </c>
      <c r="N233" s="6">
        <v>21.4</v>
      </c>
      <c r="O233" s="6">
        <v>13900.4</v>
      </c>
      <c r="P233" s="6">
        <v>6455.9</v>
      </c>
      <c r="Q233" s="6">
        <v>177130.7</v>
      </c>
      <c r="R233" s="6">
        <v>142316.1</v>
      </c>
      <c r="S233" s="6">
        <v>90766.5</v>
      </c>
      <c r="T233" s="6">
        <v>76697.5</v>
      </c>
      <c r="U233" s="6">
        <v>97188.800000000003</v>
      </c>
      <c r="V233" s="6">
        <v>65951.600000000006</v>
      </c>
      <c r="W233" s="6">
        <v>10621.9</v>
      </c>
      <c r="X233" s="6">
        <v>7847.4</v>
      </c>
      <c r="Y233" s="6">
        <v>25501</v>
      </c>
      <c r="Z233" s="6">
        <v>13272</v>
      </c>
      <c r="AA233" s="6">
        <v>1468518</v>
      </c>
      <c r="AB233" s="6">
        <v>145402.70000000001</v>
      </c>
      <c r="AC233" s="6">
        <v>325.10000000000002</v>
      </c>
      <c r="AD233" s="6">
        <v>32369</v>
      </c>
      <c r="AE233" s="6">
        <v>274454</v>
      </c>
      <c r="AF233" s="6">
        <v>147714</v>
      </c>
      <c r="AG233" s="6">
        <v>1489148</v>
      </c>
      <c r="AH233" s="6">
        <v>145660.4</v>
      </c>
      <c r="AI233" s="6">
        <v>1059.0999999999999</v>
      </c>
      <c r="AJ233" s="6">
        <v>12454</v>
      </c>
      <c r="AK233" s="51">
        <v>15997.6</v>
      </c>
      <c r="AL233" s="51">
        <v>11918</v>
      </c>
      <c r="AM233" s="51">
        <v>55293</v>
      </c>
      <c r="AN233" s="51">
        <v>43114.8</v>
      </c>
      <c r="AO233" s="6">
        <v>19856</v>
      </c>
      <c r="AP233" s="6">
        <v>16126</v>
      </c>
      <c r="AQ233" s="51">
        <v>29126.799999999999</v>
      </c>
      <c r="AR233" s="51">
        <v>11520.7</v>
      </c>
      <c r="AS233" s="6">
        <v>9.1</v>
      </c>
      <c r="AT233" s="6">
        <v>14.2</v>
      </c>
      <c r="AU233" s="7"/>
      <c r="AV233" s="7"/>
      <c r="AW233" s="6">
        <v>91773.8</v>
      </c>
      <c r="AX233" s="6">
        <v>43586.3</v>
      </c>
      <c r="AY233" s="6">
        <v>86594.7</v>
      </c>
      <c r="AZ233" s="6">
        <v>38841.4</v>
      </c>
      <c r="BA233" s="6">
        <v>14559</v>
      </c>
      <c r="BB233" s="6">
        <v>2.31</v>
      </c>
      <c r="BC233" s="6">
        <v>1.28</v>
      </c>
      <c r="BD233" s="6">
        <v>0.36</v>
      </c>
      <c r="BE233" s="6">
        <v>0.06</v>
      </c>
      <c r="BF233" s="6">
        <v>65.53</v>
      </c>
      <c r="BG233" s="6">
        <v>45.561</v>
      </c>
      <c r="BH233" s="6">
        <v>441.9</v>
      </c>
      <c r="BI233" s="6">
        <v>697.9</v>
      </c>
      <c r="BJ233" s="6">
        <v>0.8</v>
      </c>
      <c r="BK233" s="6">
        <v>746.4</v>
      </c>
      <c r="BL233" s="6">
        <v>24</v>
      </c>
      <c r="BM233" s="6">
        <v>0</v>
      </c>
      <c r="BN233" s="6">
        <v>0</v>
      </c>
      <c r="BO233" s="6">
        <v>3.4000000000000002E-2</v>
      </c>
      <c r="BP233" s="6">
        <v>0</v>
      </c>
    </row>
    <row r="234" spans="1:68">
      <c r="A234" s="5">
        <v>42222</v>
      </c>
      <c r="B234" s="6">
        <v>18.228000000000002</v>
      </c>
      <c r="C234" s="6">
        <v>0.93799999999999994</v>
      </c>
      <c r="D234" s="6">
        <v>5353.8</v>
      </c>
      <c r="E234" s="6"/>
      <c r="F234" s="6"/>
      <c r="G234" s="6"/>
      <c r="H234" s="6">
        <v>6.5</v>
      </c>
      <c r="I234" s="6">
        <v>3.9</v>
      </c>
      <c r="J234" s="6">
        <v>304602</v>
      </c>
      <c r="K234" s="6">
        <v>132172.5</v>
      </c>
      <c r="L234" s="6">
        <v>40761</v>
      </c>
      <c r="M234" s="6">
        <v>13</v>
      </c>
      <c r="N234" s="6">
        <v>21.4</v>
      </c>
      <c r="O234" s="6">
        <v>13900.4</v>
      </c>
      <c r="P234" s="6">
        <v>6455.9</v>
      </c>
      <c r="Q234" s="6">
        <v>177159.3</v>
      </c>
      <c r="R234" s="6">
        <v>142339.29999999999</v>
      </c>
      <c r="S234" s="6">
        <v>90784.4</v>
      </c>
      <c r="T234" s="6">
        <v>76710.8</v>
      </c>
      <c r="U234" s="6">
        <v>97198.399999999994</v>
      </c>
      <c r="V234" s="6">
        <v>65958.600000000006</v>
      </c>
      <c r="W234" s="6">
        <v>10621.9</v>
      </c>
      <c r="X234" s="6">
        <v>7847.4</v>
      </c>
      <c r="Y234" s="6">
        <v>25696.400000000001</v>
      </c>
      <c r="Z234" s="6">
        <v>13373</v>
      </c>
      <c r="AA234" s="6">
        <v>1468715</v>
      </c>
      <c r="AB234" s="6">
        <v>145426.70000000001</v>
      </c>
      <c r="AC234" s="6">
        <v>325.10000000000002</v>
      </c>
      <c r="AD234" s="6">
        <v>32369</v>
      </c>
      <c r="AE234" s="6">
        <v>274749.5</v>
      </c>
      <c r="AF234" s="6">
        <v>147867</v>
      </c>
      <c r="AG234" s="6">
        <v>1489445</v>
      </c>
      <c r="AH234" s="6">
        <v>145684.4</v>
      </c>
      <c r="AI234" s="6">
        <v>1059.0999999999999</v>
      </c>
      <c r="AJ234" s="6">
        <v>12454</v>
      </c>
      <c r="AK234" s="51">
        <v>16014.1</v>
      </c>
      <c r="AL234" s="51">
        <v>11929.1</v>
      </c>
      <c r="AM234" s="51">
        <v>55302.5</v>
      </c>
      <c r="AN234" s="51">
        <v>43121.5</v>
      </c>
      <c r="AO234" s="6">
        <v>19873.8</v>
      </c>
      <c r="AP234" s="6">
        <v>16140.4</v>
      </c>
      <c r="AQ234" s="51">
        <v>29146.6</v>
      </c>
      <c r="AR234" s="51">
        <v>11528.1</v>
      </c>
      <c r="AS234" s="6">
        <v>9.1</v>
      </c>
      <c r="AT234" s="6">
        <v>14.2</v>
      </c>
      <c r="AU234" s="7"/>
      <c r="AV234" s="7"/>
      <c r="AW234" s="6">
        <v>91906.4</v>
      </c>
      <c r="AX234" s="6">
        <v>43649</v>
      </c>
      <c r="AY234" s="6">
        <v>86723</v>
      </c>
      <c r="AZ234" s="6">
        <v>38898</v>
      </c>
      <c r="BA234" s="6">
        <v>14583</v>
      </c>
      <c r="BB234" s="6">
        <v>2.31</v>
      </c>
      <c r="BC234" s="6">
        <v>1.28</v>
      </c>
      <c r="BD234" s="6">
        <v>0.36</v>
      </c>
      <c r="BE234" s="6">
        <v>0.06</v>
      </c>
      <c r="BF234" s="6">
        <v>65.53</v>
      </c>
      <c r="BG234" s="6">
        <v>45.561</v>
      </c>
      <c r="BH234" s="6">
        <v>441.9</v>
      </c>
      <c r="BI234" s="6">
        <v>697.9</v>
      </c>
      <c r="BJ234" s="6">
        <v>0.8</v>
      </c>
      <c r="BK234" s="6">
        <v>760.8</v>
      </c>
      <c r="BL234" s="6">
        <v>24</v>
      </c>
      <c r="BM234" s="6">
        <v>0</v>
      </c>
      <c r="BN234" s="6">
        <v>0</v>
      </c>
      <c r="BO234" s="6">
        <v>3.4000000000000002E-2</v>
      </c>
      <c r="BP234" s="6">
        <v>0</v>
      </c>
    </row>
    <row r="235" spans="1:68">
      <c r="A235" s="5">
        <v>42223</v>
      </c>
      <c r="B235" s="6">
        <v>18.228000000000002</v>
      </c>
      <c r="C235" s="6">
        <v>0.93799999999999994</v>
      </c>
      <c r="D235" s="6">
        <v>5353.8</v>
      </c>
      <c r="E235" s="6"/>
      <c r="F235" s="6"/>
      <c r="G235" s="6"/>
      <c r="H235" s="6">
        <v>6.5</v>
      </c>
      <c r="I235" s="6">
        <v>3.9</v>
      </c>
      <c r="J235" s="6">
        <v>304836.3</v>
      </c>
      <c r="K235" s="6">
        <v>132275.20000000001</v>
      </c>
      <c r="L235" s="6">
        <v>40785</v>
      </c>
      <c r="M235" s="6">
        <v>13</v>
      </c>
      <c r="N235" s="6">
        <v>21.4</v>
      </c>
      <c r="O235" s="6">
        <v>13900.4</v>
      </c>
      <c r="P235" s="6">
        <v>6455.9</v>
      </c>
      <c r="Q235" s="6">
        <v>177188.1</v>
      </c>
      <c r="R235" s="6">
        <v>142362.4</v>
      </c>
      <c r="S235" s="6">
        <v>90805</v>
      </c>
      <c r="T235" s="6">
        <v>76725.3</v>
      </c>
      <c r="U235" s="6">
        <v>97207.2</v>
      </c>
      <c r="V235" s="6">
        <v>65965.100000000006</v>
      </c>
      <c r="W235" s="6">
        <v>10621.9</v>
      </c>
      <c r="X235" s="6">
        <v>7847.4</v>
      </c>
      <c r="Y235" s="6">
        <v>25892.400000000001</v>
      </c>
      <c r="Z235" s="6">
        <v>13477.4</v>
      </c>
      <c r="AA235" s="6">
        <v>1468912.9</v>
      </c>
      <c r="AB235" s="6">
        <v>145450.70000000001</v>
      </c>
      <c r="AC235" s="6">
        <v>325.10000000000002</v>
      </c>
      <c r="AD235" s="6">
        <v>32369</v>
      </c>
      <c r="AE235" s="6">
        <v>275060.5</v>
      </c>
      <c r="AF235" s="6">
        <v>148023.29999999999</v>
      </c>
      <c r="AG235" s="6">
        <v>1489757.5</v>
      </c>
      <c r="AH235" s="6">
        <v>145708.4</v>
      </c>
      <c r="AI235" s="6">
        <v>1059.0999999999999</v>
      </c>
      <c r="AJ235" s="6">
        <v>12454</v>
      </c>
      <c r="AK235" s="51">
        <v>16030.2</v>
      </c>
      <c r="AL235" s="51">
        <v>11939.8</v>
      </c>
      <c r="AM235" s="51">
        <v>55311.6</v>
      </c>
      <c r="AN235" s="51">
        <v>43127.9</v>
      </c>
      <c r="AO235" s="6">
        <v>19892</v>
      </c>
      <c r="AP235" s="6">
        <v>16155.3</v>
      </c>
      <c r="AQ235" s="51">
        <v>29178.7</v>
      </c>
      <c r="AR235" s="51">
        <v>11540.1</v>
      </c>
      <c r="AS235" s="6">
        <v>9.1</v>
      </c>
      <c r="AT235" s="6">
        <v>14.2</v>
      </c>
      <c r="AU235" s="7"/>
      <c r="AV235" s="7"/>
      <c r="AW235" s="6">
        <v>92040.3</v>
      </c>
      <c r="AX235" s="6">
        <v>43712</v>
      </c>
      <c r="AY235" s="6">
        <v>86851.5</v>
      </c>
      <c r="AZ235" s="6">
        <v>38955.9</v>
      </c>
      <c r="BA235" s="6">
        <v>14607</v>
      </c>
      <c r="BB235" s="6">
        <v>2.31</v>
      </c>
      <c r="BC235" s="6">
        <v>1.28</v>
      </c>
      <c r="BD235" s="6">
        <v>0.36</v>
      </c>
      <c r="BE235" s="6">
        <v>0.06</v>
      </c>
      <c r="BF235" s="6">
        <v>65.53</v>
      </c>
      <c r="BG235" s="6">
        <v>45.561</v>
      </c>
      <c r="BH235" s="6">
        <v>441.9</v>
      </c>
      <c r="BI235" s="6">
        <v>697.9</v>
      </c>
      <c r="BJ235" s="6">
        <v>0.8</v>
      </c>
      <c r="BK235" s="6">
        <v>765.6</v>
      </c>
      <c r="BL235" s="6">
        <v>24</v>
      </c>
      <c r="BM235" s="6">
        <v>0</v>
      </c>
      <c r="BN235" s="6">
        <v>0</v>
      </c>
      <c r="BO235" s="6">
        <v>3.4000000000000002E-2</v>
      </c>
      <c r="BP235" s="6">
        <v>0</v>
      </c>
    </row>
    <row r="236" spans="1:68">
      <c r="A236" s="5">
        <v>42224</v>
      </c>
      <c r="B236" s="6">
        <v>18.228000000000002</v>
      </c>
      <c r="C236" s="6">
        <v>0.93799999999999994</v>
      </c>
      <c r="D236" s="6">
        <v>5353.8</v>
      </c>
      <c r="E236" s="6"/>
      <c r="F236" s="6"/>
      <c r="G236" s="6"/>
      <c r="H236" s="6">
        <v>6.5</v>
      </c>
      <c r="I236" s="6">
        <v>3.9</v>
      </c>
      <c r="J236" s="6">
        <v>305071.09999999998</v>
      </c>
      <c r="K236" s="6">
        <v>132378.4</v>
      </c>
      <c r="L236" s="6">
        <v>40809</v>
      </c>
      <c r="M236" s="6">
        <v>13</v>
      </c>
      <c r="N236" s="6">
        <v>21.4</v>
      </c>
      <c r="O236" s="6">
        <v>13900.4</v>
      </c>
      <c r="P236" s="6">
        <v>6455.9</v>
      </c>
      <c r="Q236" s="6">
        <v>177216.4</v>
      </c>
      <c r="R236" s="6">
        <v>142385.29999999999</v>
      </c>
      <c r="S236" s="6">
        <v>90823.3</v>
      </c>
      <c r="T236" s="6">
        <v>76738.7</v>
      </c>
      <c r="U236" s="6">
        <v>97216.2</v>
      </c>
      <c r="V236" s="6">
        <v>65971.8</v>
      </c>
      <c r="W236" s="6">
        <v>10621.9</v>
      </c>
      <c r="X236" s="6">
        <v>7847.4</v>
      </c>
      <c r="Y236" s="6">
        <v>26089.5</v>
      </c>
      <c r="Z236" s="6">
        <v>13579.4</v>
      </c>
      <c r="AA236" s="6">
        <v>1469111.6</v>
      </c>
      <c r="AB236" s="6">
        <v>145474.70000000001</v>
      </c>
      <c r="AC236" s="6">
        <v>325.10000000000002</v>
      </c>
      <c r="AD236" s="6">
        <v>32369</v>
      </c>
      <c r="AE236" s="6">
        <v>275359.90000000002</v>
      </c>
      <c r="AF236" s="6">
        <v>148177.70000000001</v>
      </c>
      <c r="AG236" s="6">
        <v>1490058.2</v>
      </c>
      <c r="AH236" s="6">
        <v>145732.4</v>
      </c>
      <c r="AI236" s="6">
        <v>1059.0999999999999</v>
      </c>
      <c r="AJ236" s="6">
        <v>12454</v>
      </c>
      <c r="AK236" s="51">
        <v>16046.4</v>
      </c>
      <c r="AL236" s="51">
        <v>11950.7</v>
      </c>
      <c r="AM236" s="51">
        <v>55320.2</v>
      </c>
      <c r="AN236" s="51">
        <v>43133.9</v>
      </c>
      <c r="AO236" s="6">
        <v>19912.099999999999</v>
      </c>
      <c r="AP236" s="6">
        <v>16171</v>
      </c>
      <c r="AQ236" s="51">
        <v>29200.5</v>
      </c>
      <c r="AR236" s="51">
        <v>11548.4</v>
      </c>
      <c r="AS236" s="6">
        <v>9.1</v>
      </c>
      <c r="AT236" s="6">
        <v>14.2</v>
      </c>
      <c r="AU236" s="7"/>
      <c r="AV236" s="7"/>
      <c r="AW236" s="6">
        <v>92174.399999999994</v>
      </c>
      <c r="AX236" s="6">
        <v>43775</v>
      </c>
      <c r="AY236" s="6">
        <v>86979.6</v>
      </c>
      <c r="AZ236" s="6">
        <v>39023.9</v>
      </c>
      <c r="BA236" s="6">
        <v>14631</v>
      </c>
      <c r="BB236" s="6">
        <v>2.31</v>
      </c>
      <c r="BC236" s="6">
        <v>1.28</v>
      </c>
      <c r="BD236" s="6">
        <v>0.36</v>
      </c>
      <c r="BE236" s="6">
        <v>0.06</v>
      </c>
      <c r="BF236" s="6">
        <v>65.53</v>
      </c>
      <c r="BG236" s="6">
        <v>45.561</v>
      </c>
      <c r="BH236" s="6">
        <v>441.9</v>
      </c>
      <c r="BI236" s="6">
        <v>697.9</v>
      </c>
      <c r="BJ236" s="6">
        <v>0.8</v>
      </c>
      <c r="BK236" s="6">
        <v>769.4</v>
      </c>
      <c r="BL236" s="6">
        <v>24</v>
      </c>
      <c r="BM236" s="6">
        <v>0</v>
      </c>
      <c r="BN236" s="6">
        <v>0</v>
      </c>
      <c r="BO236" s="6">
        <v>3.4000000000000002E-2</v>
      </c>
      <c r="BP236" s="6">
        <v>0</v>
      </c>
    </row>
    <row r="237" spans="1:68">
      <c r="A237" s="5">
        <v>42225</v>
      </c>
      <c r="B237" s="6">
        <v>18.228000000000002</v>
      </c>
      <c r="C237" s="6">
        <v>0.93799999999999994</v>
      </c>
      <c r="D237" s="6">
        <v>5353.8</v>
      </c>
      <c r="E237" s="6"/>
      <c r="F237" s="6"/>
      <c r="G237" s="6"/>
      <c r="H237" s="6">
        <v>6.5</v>
      </c>
      <c r="I237" s="6">
        <v>3.9</v>
      </c>
      <c r="J237" s="6">
        <v>305302.59999999998</v>
      </c>
      <c r="K237" s="6">
        <v>132480.1</v>
      </c>
      <c r="L237" s="6">
        <v>40833</v>
      </c>
      <c r="M237" s="6">
        <v>13</v>
      </c>
      <c r="N237" s="6">
        <v>21.4</v>
      </c>
      <c r="O237" s="6">
        <v>13900.4</v>
      </c>
      <c r="P237" s="6">
        <v>6455.9</v>
      </c>
      <c r="Q237" s="6">
        <v>177241.9</v>
      </c>
      <c r="R237" s="6">
        <v>142406.20000000001</v>
      </c>
      <c r="S237" s="6">
        <v>90842.1</v>
      </c>
      <c r="T237" s="6">
        <v>76752.2</v>
      </c>
      <c r="U237" s="6">
        <v>97224.9</v>
      </c>
      <c r="V237" s="6">
        <v>65978.2</v>
      </c>
      <c r="W237" s="6">
        <v>10621.9</v>
      </c>
      <c r="X237" s="6">
        <v>7847.4</v>
      </c>
      <c r="Y237" s="6">
        <v>26284.3</v>
      </c>
      <c r="Z237" s="6">
        <v>13680.1</v>
      </c>
      <c r="AA237" s="6">
        <v>1469308.2</v>
      </c>
      <c r="AB237" s="6">
        <v>145498.70000000001</v>
      </c>
      <c r="AC237" s="6">
        <v>325.10000000000002</v>
      </c>
      <c r="AD237" s="6">
        <v>32369</v>
      </c>
      <c r="AE237" s="6">
        <v>275657.7</v>
      </c>
      <c r="AF237" s="6">
        <v>148330.1</v>
      </c>
      <c r="AG237" s="6">
        <v>1490357.6</v>
      </c>
      <c r="AH237" s="6">
        <v>145756.4</v>
      </c>
      <c r="AI237" s="6">
        <v>1059.0999999999999</v>
      </c>
      <c r="AJ237" s="6">
        <v>12454</v>
      </c>
      <c r="AK237" s="51">
        <v>16062.7</v>
      </c>
      <c r="AL237" s="51">
        <v>11961.6</v>
      </c>
      <c r="AM237" s="51">
        <v>55328.4</v>
      </c>
      <c r="AN237" s="51">
        <v>43139.7</v>
      </c>
      <c r="AO237" s="6">
        <v>19930.2</v>
      </c>
      <c r="AP237" s="6">
        <v>16185.8</v>
      </c>
      <c r="AQ237" s="51">
        <v>29226.2</v>
      </c>
      <c r="AR237" s="51">
        <v>11558.4</v>
      </c>
      <c r="AS237" s="6">
        <v>9.1</v>
      </c>
      <c r="AT237" s="6">
        <v>14.2</v>
      </c>
      <c r="AU237" s="7"/>
      <c r="AV237" s="7"/>
      <c r="AW237" s="6">
        <v>92309.6</v>
      </c>
      <c r="AX237" s="6">
        <v>43839.1</v>
      </c>
      <c r="AY237" s="6">
        <v>87108.3</v>
      </c>
      <c r="AZ237" s="6">
        <v>39069.9</v>
      </c>
      <c r="BA237" s="6">
        <v>14655</v>
      </c>
      <c r="BB237" s="6">
        <v>2.31</v>
      </c>
      <c r="BC237" s="6">
        <v>1.28</v>
      </c>
      <c r="BD237" s="6">
        <v>0.36</v>
      </c>
      <c r="BE237" s="6">
        <v>0.06</v>
      </c>
      <c r="BF237" s="6">
        <v>65.53</v>
      </c>
      <c r="BG237" s="6">
        <v>45.561</v>
      </c>
      <c r="BH237" s="6">
        <v>441.9</v>
      </c>
      <c r="BI237" s="6">
        <v>697.9</v>
      </c>
      <c r="BJ237" s="6">
        <v>0.8</v>
      </c>
      <c r="BK237" s="6">
        <v>769.4</v>
      </c>
      <c r="BL237" s="6">
        <v>24</v>
      </c>
      <c r="BM237" s="6">
        <v>0</v>
      </c>
      <c r="BN237" s="6">
        <v>0</v>
      </c>
      <c r="BO237" s="6">
        <v>3.4000000000000002E-2</v>
      </c>
      <c r="BP237" s="6">
        <v>0</v>
      </c>
    </row>
    <row r="238" spans="1:68">
      <c r="A238" s="5">
        <v>42226</v>
      </c>
      <c r="B238" s="6">
        <v>18.228000000000002</v>
      </c>
      <c r="C238" s="6">
        <v>0.93799999999999994</v>
      </c>
      <c r="D238" s="6">
        <v>5353.8</v>
      </c>
      <c r="E238" s="6"/>
      <c r="F238" s="6"/>
      <c r="G238" s="6"/>
      <c r="H238" s="6">
        <v>6.5</v>
      </c>
      <c r="I238" s="6">
        <v>3.9</v>
      </c>
      <c r="J238" s="6">
        <v>305532.09999999998</v>
      </c>
      <c r="K238" s="6">
        <v>132581.4</v>
      </c>
      <c r="L238" s="6">
        <v>40857</v>
      </c>
      <c r="M238" s="6">
        <v>13</v>
      </c>
      <c r="N238" s="6">
        <v>21.4</v>
      </c>
      <c r="O238" s="6">
        <v>13900.4</v>
      </c>
      <c r="P238" s="6">
        <v>6455.9</v>
      </c>
      <c r="Q238" s="6">
        <v>177267.7</v>
      </c>
      <c r="R238" s="6">
        <v>142427.20000000001</v>
      </c>
      <c r="S238" s="6">
        <v>90859.8</v>
      </c>
      <c r="T238" s="6">
        <v>76765</v>
      </c>
      <c r="U238" s="6">
        <v>97233.9</v>
      </c>
      <c r="V238" s="6">
        <v>65984.600000000006</v>
      </c>
      <c r="W238" s="6">
        <v>10621.9</v>
      </c>
      <c r="X238" s="6">
        <v>7847.4</v>
      </c>
      <c r="Y238" s="6">
        <v>26480.2</v>
      </c>
      <c r="Z238" s="6">
        <v>13786</v>
      </c>
      <c r="AA238" s="6">
        <v>1469505.5</v>
      </c>
      <c r="AB238" s="6">
        <v>145522.70000000001</v>
      </c>
      <c r="AC238" s="6">
        <v>325.10000000000002</v>
      </c>
      <c r="AD238" s="6">
        <v>32369</v>
      </c>
      <c r="AE238" s="6">
        <v>275951.59999999998</v>
      </c>
      <c r="AF238" s="6">
        <v>148475.6</v>
      </c>
      <c r="AG238" s="6">
        <v>1490652.8</v>
      </c>
      <c r="AH238" s="6">
        <v>145780.4</v>
      </c>
      <c r="AI238" s="6">
        <v>1059.0999999999999</v>
      </c>
      <c r="AJ238" s="6">
        <v>12454</v>
      </c>
      <c r="AK238" s="51">
        <v>16079</v>
      </c>
      <c r="AL238" s="51">
        <v>11972.5</v>
      </c>
      <c r="AM238" s="51">
        <v>55336</v>
      </c>
      <c r="AN238" s="51">
        <v>43145.1</v>
      </c>
      <c r="AO238" s="6">
        <v>19948.400000000001</v>
      </c>
      <c r="AP238" s="6">
        <v>16200.6</v>
      </c>
      <c r="AQ238" s="51">
        <v>29250.6</v>
      </c>
      <c r="AR238" s="51">
        <v>11567.9</v>
      </c>
      <c r="AS238" s="6">
        <v>9.1</v>
      </c>
      <c r="AT238" s="6">
        <v>14.2</v>
      </c>
      <c r="AU238" s="7"/>
      <c r="AV238" s="7"/>
      <c r="AW238" s="6">
        <v>92445.4</v>
      </c>
      <c r="AX238" s="6">
        <v>43903</v>
      </c>
      <c r="AY238" s="6">
        <v>87238.9</v>
      </c>
      <c r="AZ238" s="6">
        <v>39128</v>
      </c>
      <c r="BA238" s="6">
        <v>14679</v>
      </c>
      <c r="BB238" s="6">
        <v>2.31</v>
      </c>
      <c r="BC238" s="6">
        <v>1.28</v>
      </c>
      <c r="BD238" s="6">
        <v>0.36</v>
      </c>
      <c r="BE238" s="6">
        <v>0.06</v>
      </c>
      <c r="BF238" s="6">
        <v>65.53</v>
      </c>
      <c r="BG238" s="6">
        <v>45.561</v>
      </c>
      <c r="BH238" s="6">
        <v>441.9</v>
      </c>
      <c r="BI238" s="6">
        <v>697.9</v>
      </c>
      <c r="BJ238" s="6">
        <v>0.8</v>
      </c>
      <c r="BK238" s="6">
        <v>746.4</v>
      </c>
      <c r="BL238" s="6">
        <v>24</v>
      </c>
      <c r="BM238" s="6">
        <v>0</v>
      </c>
      <c r="BN238" s="6">
        <v>0</v>
      </c>
      <c r="BO238" s="6">
        <v>3.4000000000000002E-2</v>
      </c>
      <c r="BP238" s="6">
        <v>0</v>
      </c>
    </row>
    <row r="239" spans="1:68">
      <c r="A239" s="5">
        <v>42227</v>
      </c>
      <c r="B239" s="6">
        <v>18.228000000000002</v>
      </c>
      <c r="C239" s="6">
        <v>0.93799999999999994</v>
      </c>
      <c r="D239" s="6">
        <v>5353.8</v>
      </c>
      <c r="E239" s="6"/>
      <c r="F239" s="6"/>
      <c r="G239" s="6"/>
      <c r="H239" s="6">
        <v>6.5</v>
      </c>
      <c r="I239" s="6">
        <v>3.9</v>
      </c>
      <c r="J239" s="6">
        <v>305761.3</v>
      </c>
      <c r="K239" s="6">
        <v>132682.79999999999</v>
      </c>
      <c r="L239" s="6">
        <v>40881</v>
      </c>
      <c r="M239" s="6">
        <v>13</v>
      </c>
      <c r="N239" s="6">
        <v>21.4</v>
      </c>
      <c r="O239" s="6">
        <v>13900.4</v>
      </c>
      <c r="P239" s="6">
        <v>6455.9</v>
      </c>
      <c r="Q239" s="6">
        <v>177293.2</v>
      </c>
      <c r="R239" s="6">
        <v>142448.1</v>
      </c>
      <c r="S239" s="6">
        <v>90877.7</v>
      </c>
      <c r="T239" s="6">
        <v>76778.2</v>
      </c>
      <c r="U239" s="6">
        <v>97243.8</v>
      </c>
      <c r="V239" s="6">
        <v>65991.600000000006</v>
      </c>
      <c r="W239" s="6">
        <v>10621.9</v>
      </c>
      <c r="X239" s="6">
        <v>7847.4</v>
      </c>
      <c r="Y239" s="6">
        <v>26687.5</v>
      </c>
      <c r="Z239" s="6">
        <v>13894.6</v>
      </c>
      <c r="AA239" s="6">
        <v>1469715</v>
      </c>
      <c r="AB239" s="6">
        <v>145546.70000000001</v>
      </c>
      <c r="AC239" s="6">
        <v>325.10000000000002</v>
      </c>
      <c r="AD239" s="6">
        <v>32369</v>
      </c>
      <c r="AE239" s="6">
        <v>276230.8</v>
      </c>
      <c r="AF239" s="6">
        <v>148620.70000000001</v>
      </c>
      <c r="AG239" s="6">
        <v>1498934.4</v>
      </c>
      <c r="AH239" s="6">
        <v>145804.4</v>
      </c>
      <c r="AI239" s="6">
        <v>1059.0999999999999</v>
      </c>
      <c r="AJ239" s="6">
        <v>12454</v>
      </c>
      <c r="AK239" s="51">
        <v>16095.3</v>
      </c>
      <c r="AL239" s="51">
        <v>11983.5</v>
      </c>
      <c r="AM239" s="51">
        <v>55346</v>
      </c>
      <c r="AN239" s="51">
        <v>43152.2</v>
      </c>
      <c r="AO239" s="6">
        <v>19966.5</v>
      </c>
      <c r="AP239" s="6">
        <v>16215.5</v>
      </c>
      <c r="AQ239" s="51">
        <v>29270.3</v>
      </c>
      <c r="AR239" s="51">
        <v>11575.3</v>
      </c>
      <c r="AS239" s="6">
        <v>9.1</v>
      </c>
      <c r="AT239" s="6">
        <v>14.2</v>
      </c>
      <c r="AU239" s="7"/>
      <c r="AV239" s="7"/>
      <c r="AW239" s="6">
        <v>92580.7</v>
      </c>
      <c r="AX239" s="6">
        <v>43966.9</v>
      </c>
      <c r="AY239" s="6">
        <v>87367.2</v>
      </c>
      <c r="AZ239" s="6">
        <v>39185</v>
      </c>
      <c r="BA239" s="6">
        <v>14703</v>
      </c>
      <c r="BB239" s="6">
        <v>2.31</v>
      </c>
      <c r="BC239" s="6">
        <v>1.28</v>
      </c>
      <c r="BD239" s="6">
        <v>0.36</v>
      </c>
      <c r="BE239" s="6">
        <v>0.06</v>
      </c>
      <c r="BF239" s="6">
        <v>65.53</v>
      </c>
      <c r="BG239" s="6">
        <v>45.561</v>
      </c>
      <c r="BH239" s="6">
        <v>441.9</v>
      </c>
      <c r="BI239" s="6">
        <v>697.9</v>
      </c>
      <c r="BJ239" s="6">
        <v>0.8</v>
      </c>
      <c r="BK239" s="6">
        <v>732</v>
      </c>
      <c r="BL239" s="6">
        <v>24</v>
      </c>
      <c r="BM239" s="6">
        <v>0</v>
      </c>
      <c r="BN239" s="6">
        <v>0</v>
      </c>
      <c r="BO239" s="6">
        <v>3.4000000000000002E-2</v>
      </c>
      <c r="BP239" s="6">
        <v>0</v>
      </c>
    </row>
    <row r="240" spans="1:68">
      <c r="A240" s="5">
        <v>42228</v>
      </c>
      <c r="B240" s="6">
        <v>18.228000000000002</v>
      </c>
      <c r="C240" s="6">
        <v>0.93799999999999994</v>
      </c>
      <c r="D240" s="6">
        <v>5353.8</v>
      </c>
      <c r="E240" s="6"/>
      <c r="F240" s="6"/>
      <c r="G240" s="6"/>
      <c r="H240" s="6">
        <v>6.5</v>
      </c>
      <c r="I240" s="6">
        <v>3.9</v>
      </c>
      <c r="J240" s="6">
        <v>305986</v>
      </c>
      <c r="K240" s="6">
        <v>132783.1</v>
      </c>
      <c r="L240" s="6">
        <v>40905</v>
      </c>
      <c r="M240" s="6">
        <v>13</v>
      </c>
      <c r="N240" s="6">
        <v>21.4</v>
      </c>
      <c r="O240" s="6">
        <v>13900.4</v>
      </c>
      <c r="P240" s="6">
        <v>6455.9</v>
      </c>
      <c r="Q240" s="6">
        <v>177318.5</v>
      </c>
      <c r="R240" s="6">
        <v>142468.9</v>
      </c>
      <c r="S240" s="6">
        <v>90894.6</v>
      </c>
      <c r="T240" s="6">
        <v>76790.8</v>
      </c>
      <c r="U240" s="6">
        <v>97254.1</v>
      </c>
      <c r="V240" s="6">
        <v>65998.7</v>
      </c>
      <c r="W240" s="6">
        <v>10621.9</v>
      </c>
      <c r="X240" s="6">
        <v>7847.4</v>
      </c>
      <c r="Y240" s="6">
        <v>26879.599999999999</v>
      </c>
      <c r="Z240" s="6">
        <v>13991.4</v>
      </c>
      <c r="AA240" s="6">
        <v>1469909.3</v>
      </c>
      <c r="AB240" s="6">
        <v>145570.70000000001</v>
      </c>
      <c r="AC240" s="6">
        <v>325.10000000000002</v>
      </c>
      <c r="AD240" s="6">
        <v>32369</v>
      </c>
      <c r="AE240" s="6">
        <v>276517.09999999998</v>
      </c>
      <c r="AF240" s="6">
        <v>148774.70000000001</v>
      </c>
      <c r="AG240" s="6">
        <v>1491222.4</v>
      </c>
      <c r="AH240" s="6">
        <v>145828.4</v>
      </c>
      <c r="AI240" s="6">
        <v>1059.0999999999999</v>
      </c>
      <c r="AJ240" s="6">
        <v>12454</v>
      </c>
      <c r="AK240" s="51">
        <v>16111.8</v>
      </c>
      <c r="AL240" s="51">
        <v>11994.5</v>
      </c>
      <c r="AM240" s="51">
        <v>55353.9</v>
      </c>
      <c r="AN240" s="51">
        <v>43157.9</v>
      </c>
      <c r="AO240" s="6">
        <v>19984.5</v>
      </c>
      <c r="AP240" s="6">
        <v>16230.3</v>
      </c>
      <c r="AQ240" s="51">
        <v>29288.9</v>
      </c>
      <c r="AR240" s="51">
        <v>11582.5</v>
      </c>
      <c r="AS240" s="6">
        <v>9.1</v>
      </c>
      <c r="AT240" s="6">
        <v>14.2</v>
      </c>
      <c r="AU240" s="7"/>
      <c r="AV240" s="7"/>
      <c r="AW240" s="6">
        <v>92716.4</v>
      </c>
      <c r="AX240" s="6">
        <v>44031.199999999997</v>
      </c>
      <c r="AY240" s="6">
        <v>87497.1</v>
      </c>
      <c r="AZ240" s="6">
        <v>39243</v>
      </c>
      <c r="BA240" s="6">
        <v>14727</v>
      </c>
      <c r="BB240" s="6">
        <v>2.31</v>
      </c>
      <c r="BC240" s="6">
        <v>1.28</v>
      </c>
      <c r="BD240" s="6">
        <v>0.36</v>
      </c>
      <c r="BE240" s="6">
        <v>0.06</v>
      </c>
      <c r="BF240" s="6">
        <v>65.53</v>
      </c>
      <c r="BG240" s="6">
        <v>45.561</v>
      </c>
      <c r="BH240" s="6">
        <v>441.9</v>
      </c>
      <c r="BI240" s="6">
        <v>698.1</v>
      </c>
      <c r="BJ240" s="6">
        <v>0.8</v>
      </c>
      <c r="BK240" s="6">
        <v>727.2</v>
      </c>
      <c r="BL240" s="6">
        <v>24</v>
      </c>
      <c r="BM240" s="6">
        <v>0</v>
      </c>
      <c r="BN240" s="6">
        <v>0</v>
      </c>
      <c r="BO240" s="6">
        <v>3.4000000000000002E-2</v>
      </c>
      <c r="BP240" s="6">
        <v>0</v>
      </c>
    </row>
    <row r="241" spans="1:68">
      <c r="A241" s="5">
        <v>42229</v>
      </c>
      <c r="B241" s="6">
        <v>18.228000000000002</v>
      </c>
      <c r="C241" s="6">
        <v>0.93799999999999994</v>
      </c>
      <c r="D241" s="6">
        <v>5353.8</v>
      </c>
      <c r="E241" s="6"/>
      <c r="F241" s="6"/>
      <c r="G241" s="6"/>
      <c r="H241" s="6">
        <v>6.5</v>
      </c>
      <c r="I241" s="6">
        <v>3.9</v>
      </c>
      <c r="J241" s="6">
        <v>306209.09999999998</v>
      </c>
      <c r="K241" s="6">
        <v>132882.79999999999</v>
      </c>
      <c r="L241" s="6">
        <v>40929</v>
      </c>
      <c r="M241" s="6">
        <v>13</v>
      </c>
      <c r="N241" s="6">
        <v>21.4</v>
      </c>
      <c r="O241" s="6">
        <v>13900.4</v>
      </c>
      <c r="P241" s="6">
        <v>6455.9</v>
      </c>
      <c r="Q241" s="6">
        <v>177343.3</v>
      </c>
      <c r="R241" s="6">
        <v>142489.1</v>
      </c>
      <c r="S241" s="6">
        <v>90912.2</v>
      </c>
      <c r="T241" s="6">
        <v>76803.5</v>
      </c>
      <c r="U241" s="6">
        <v>97263.6</v>
      </c>
      <c r="V241" s="6">
        <v>66005.600000000006</v>
      </c>
      <c r="W241" s="6">
        <v>10621.9</v>
      </c>
      <c r="X241" s="6">
        <v>7847.4</v>
      </c>
      <c r="Y241" s="6">
        <v>27072.1</v>
      </c>
      <c r="Z241" s="6">
        <v>14088.2</v>
      </c>
      <c r="AA241" s="6">
        <v>1470104</v>
      </c>
      <c r="AB241" s="6">
        <v>145594.70000000001</v>
      </c>
      <c r="AC241" s="6">
        <v>325.10000000000002</v>
      </c>
      <c r="AD241" s="6">
        <v>32369</v>
      </c>
      <c r="AE241" s="6">
        <v>276804.3</v>
      </c>
      <c r="AF241" s="6">
        <v>148929</v>
      </c>
      <c r="AG241" s="6">
        <v>1491511.7</v>
      </c>
      <c r="AH241" s="6">
        <v>145852.4</v>
      </c>
      <c r="AI241" s="6">
        <v>1059.0999999999999</v>
      </c>
      <c r="AJ241" s="6">
        <v>12454</v>
      </c>
      <c r="AK241" s="51">
        <v>16128.2</v>
      </c>
      <c r="AL241" s="51">
        <v>12005.6</v>
      </c>
      <c r="AM241" s="51">
        <v>55362.5</v>
      </c>
      <c r="AN241" s="51">
        <v>43164.1</v>
      </c>
      <c r="AO241" s="6">
        <v>20002.7</v>
      </c>
      <c r="AP241" s="6">
        <v>16245.2</v>
      </c>
      <c r="AQ241" s="51">
        <v>29312.400000000001</v>
      </c>
      <c r="AR241" s="51">
        <v>11591.4</v>
      </c>
      <c r="AS241" s="6">
        <v>9.1</v>
      </c>
      <c r="AT241" s="6">
        <v>14.2</v>
      </c>
      <c r="AU241" s="7"/>
      <c r="AV241" s="7"/>
      <c r="AW241" s="6">
        <v>92850.9</v>
      </c>
      <c r="AX241" s="6">
        <v>44095.4</v>
      </c>
      <c r="AY241" s="6">
        <v>87626.1</v>
      </c>
      <c r="AZ241" s="6">
        <v>39302</v>
      </c>
      <c r="BA241" s="6">
        <v>14751</v>
      </c>
      <c r="BB241" s="6">
        <v>2.31</v>
      </c>
      <c r="BC241" s="6">
        <v>1.28</v>
      </c>
      <c r="BD241" s="6">
        <v>0.36</v>
      </c>
      <c r="BE241" s="6">
        <v>0.06</v>
      </c>
      <c r="BF241" s="6">
        <v>65.53</v>
      </c>
      <c r="BG241" s="6">
        <v>45.561</v>
      </c>
      <c r="BH241" s="6">
        <v>441.9</v>
      </c>
      <c r="BI241" s="6">
        <v>698.1</v>
      </c>
      <c r="BJ241" s="6">
        <v>0.8</v>
      </c>
      <c r="BK241" s="6">
        <v>628</v>
      </c>
      <c r="BL241" s="6">
        <v>24</v>
      </c>
      <c r="BM241" s="6">
        <v>117</v>
      </c>
      <c r="BN241" s="6">
        <v>0</v>
      </c>
      <c r="BO241" s="6">
        <v>3.4000000000000002E-2</v>
      </c>
      <c r="BP241" s="6">
        <v>8.1999999999999993</v>
      </c>
    </row>
    <row r="242" spans="1:68">
      <c r="A242" s="5">
        <v>42230</v>
      </c>
      <c r="B242" s="6">
        <v>18.41</v>
      </c>
      <c r="C242" s="6">
        <v>1.04</v>
      </c>
      <c r="D242" s="6">
        <v>5354.3</v>
      </c>
      <c r="E242" s="6"/>
      <c r="F242" s="6"/>
      <c r="G242" s="6"/>
      <c r="H242" s="6">
        <v>6.5</v>
      </c>
      <c r="I242" s="6">
        <v>3.9</v>
      </c>
      <c r="J242" s="6">
        <v>306444.2</v>
      </c>
      <c r="K242" s="6">
        <v>132986.1</v>
      </c>
      <c r="L242" s="6">
        <v>40953</v>
      </c>
      <c r="M242" s="6">
        <v>13</v>
      </c>
      <c r="N242" s="6">
        <v>21.4</v>
      </c>
      <c r="O242" s="6">
        <v>13900.4</v>
      </c>
      <c r="P242" s="6">
        <v>6455.9</v>
      </c>
      <c r="Q242" s="6">
        <v>177369.4</v>
      </c>
      <c r="R242" s="6">
        <v>142510.5</v>
      </c>
      <c r="S242" s="6">
        <v>90932.6</v>
      </c>
      <c r="T242" s="6">
        <v>76817.8</v>
      </c>
      <c r="U242" s="6">
        <v>97272.7</v>
      </c>
      <c r="V242" s="6">
        <v>66012.2</v>
      </c>
      <c r="W242" s="6">
        <v>10621.9</v>
      </c>
      <c r="X242" s="6">
        <v>7847.4</v>
      </c>
      <c r="Y242" s="6">
        <v>27264.6</v>
      </c>
      <c r="Z242" s="6">
        <v>14190.4</v>
      </c>
      <c r="AA242" s="6">
        <v>1470298.7</v>
      </c>
      <c r="AB242" s="6">
        <v>145618.70000000001</v>
      </c>
      <c r="AC242" s="6">
        <v>325.10000000000002</v>
      </c>
      <c r="AD242" s="6">
        <v>32369</v>
      </c>
      <c r="AE242" s="6">
        <v>277116.3</v>
      </c>
      <c r="AF242" s="6">
        <v>149087.79999999999</v>
      </c>
      <c r="AG242" s="6">
        <v>1491825.6</v>
      </c>
      <c r="AH242" s="6">
        <v>145876.4</v>
      </c>
      <c r="AI242" s="6">
        <v>1059.0999999999999</v>
      </c>
      <c r="AJ242" s="6">
        <v>12454</v>
      </c>
      <c r="AK242" s="51">
        <v>16144.8</v>
      </c>
      <c r="AL242" s="51">
        <v>12016.6</v>
      </c>
      <c r="AM242" s="51">
        <v>55372</v>
      </c>
      <c r="AN242" s="51">
        <v>43170.8</v>
      </c>
      <c r="AO242" s="6">
        <v>20020.900000000001</v>
      </c>
      <c r="AP242" s="6">
        <v>16260.1</v>
      </c>
      <c r="AQ242" s="51">
        <v>29343.4</v>
      </c>
      <c r="AR242" s="51">
        <v>11603.4</v>
      </c>
      <c r="AS242" s="6">
        <v>9.1</v>
      </c>
      <c r="AT242" s="6">
        <v>14.2</v>
      </c>
      <c r="AU242" s="7"/>
      <c r="AV242" s="7"/>
      <c r="AW242" s="6">
        <v>92985.600000000006</v>
      </c>
      <c r="AX242" s="6">
        <v>44159.4</v>
      </c>
      <c r="AY242" s="6">
        <v>87753.3</v>
      </c>
      <c r="AZ242" s="6">
        <v>39357.5</v>
      </c>
      <c r="BA242" s="6">
        <v>14775</v>
      </c>
      <c r="BB242" s="6">
        <v>2.31</v>
      </c>
      <c r="BC242" s="6">
        <v>1.28</v>
      </c>
      <c r="BD242" s="6">
        <v>0.36</v>
      </c>
      <c r="BE242" s="6">
        <v>0.06</v>
      </c>
      <c r="BF242" s="6">
        <v>65.53</v>
      </c>
      <c r="BG242" s="6">
        <v>45.561</v>
      </c>
      <c r="BH242" s="6">
        <v>441.9</v>
      </c>
      <c r="BI242" s="6">
        <v>700.7</v>
      </c>
      <c r="BJ242" s="6">
        <v>0.8</v>
      </c>
      <c r="BK242" s="6">
        <v>313</v>
      </c>
      <c r="BL242" s="6">
        <v>10</v>
      </c>
      <c r="BM242" s="6">
        <v>438.6</v>
      </c>
      <c r="BN242" s="6">
        <v>14</v>
      </c>
      <c r="BO242" s="6">
        <v>3.4000000000000002E-2</v>
      </c>
      <c r="BP242" s="6">
        <v>60.9</v>
      </c>
    </row>
    <row r="243" spans="1:68">
      <c r="A243" s="5">
        <v>42231</v>
      </c>
      <c r="B243" s="6">
        <v>18.41</v>
      </c>
      <c r="C243" s="6">
        <v>1.04</v>
      </c>
      <c r="D243" s="6">
        <v>5354.3</v>
      </c>
      <c r="E243" s="6"/>
      <c r="F243" s="6"/>
      <c r="G243" s="6"/>
      <c r="H243" s="6">
        <v>6.5</v>
      </c>
      <c r="I243" s="6">
        <v>3.9</v>
      </c>
      <c r="J243" s="6">
        <v>306679</v>
      </c>
      <c r="K243" s="6">
        <v>133089.9</v>
      </c>
      <c r="L243" s="6">
        <v>40977</v>
      </c>
      <c r="M243" s="6">
        <v>13</v>
      </c>
      <c r="N243" s="6">
        <v>21.4</v>
      </c>
      <c r="O243" s="6">
        <v>13900.4</v>
      </c>
      <c r="P243" s="6">
        <v>6455.9</v>
      </c>
      <c r="Q243" s="6">
        <v>177395.7</v>
      </c>
      <c r="R243" s="6">
        <v>142531.9</v>
      </c>
      <c r="S243" s="6">
        <v>90949.6</v>
      </c>
      <c r="T243" s="6">
        <v>76830.3</v>
      </c>
      <c r="U243" s="6">
        <v>97281.5</v>
      </c>
      <c r="V243" s="6">
        <v>66018.5</v>
      </c>
      <c r="W243" s="6">
        <v>10621.9</v>
      </c>
      <c r="X243" s="6">
        <v>7847.4</v>
      </c>
      <c r="Y243" s="6">
        <v>27458.799999999999</v>
      </c>
      <c r="Z243" s="6">
        <v>14288.6</v>
      </c>
      <c r="AA243" s="6">
        <v>1470495.7</v>
      </c>
      <c r="AB243" s="6">
        <v>145642.70000000001</v>
      </c>
      <c r="AC243" s="6">
        <v>325.10000000000002</v>
      </c>
      <c r="AD243" s="6">
        <v>32369</v>
      </c>
      <c r="AE243" s="6">
        <v>277413.09999999998</v>
      </c>
      <c r="AF243" s="6">
        <v>149243.5</v>
      </c>
      <c r="AG243" s="6">
        <v>1492125.4</v>
      </c>
      <c r="AH243" s="6">
        <v>145900.4</v>
      </c>
      <c r="AI243" s="6">
        <v>1059.0999999999999</v>
      </c>
      <c r="AJ243" s="6">
        <v>12454</v>
      </c>
      <c r="AK243" s="51">
        <v>16161.1</v>
      </c>
      <c r="AL243" s="51">
        <v>12027.5</v>
      </c>
      <c r="AM243" s="51">
        <v>55380.9</v>
      </c>
      <c r="AN243" s="51">
        <v>43177.1</v>
      </c>
      <c r="AO243" s="6">
        <v>20039.2</v>
      </c>
      <c r="AP243" s="6">
        <v>16274.9</v>
      </c>
      <c r="AQ243" s="51">
        <v>29362</v>
      </c>
      <c r="AR243" s="51">
        <v>11610.4</v>
      </c>
      <c r="AS243" s="6">
        <v>9.1</v>
      </c>
      <c r="AT243" s="6">
        <v>14.2</v>
      </c>
      <c r="AU243" s="7"/>
      <c r="AV243" s="7"/>
      <c r="AW243" s="6">
        <v>93123.5</v>
      </c>
      <c r="AX243" s="6">
        <v>44224.5</v>
      </c>
      <c r="AY243" s="6">
        <v>87881.5</v>
      </c>
      <c r="AZ243" s="6">
        <v>39415.1</v>
      </c>
      <c r="BA243" s="6">
        <v>14799</v>
      </c>
      <c r="BB243" s="6">
        <v>2.31</v>
      </c>
      <c r="BC243" s="6">
        <v>1.28</v>
      </c>
      <c r="BD243" s="6">
        <v>0.36</v>
      </c>
      <c r="BE243" s="6">
        <v>0.06</v>
      </c>
      <c r="BF243" s="6">
        <v>65.53</v>
      </c>
      <c r="BG243" s="6">
        <v>45.561</v>
      </c>
      <c r="BH243" s="6">
        <v>441.9</v>
      </c>
      <c r="BI243" s="6">
        <v>702.3</v>
      </c>
      <c r="BJ243" s="6">
        <v>0.8</v>
      </c>
      <c r="BK243" s="6">
        <v>748.8</v>
      </c>
      <c r="BL243" s="6">
        <v>24</v>
      </c>
      <c r="BM243" s="6">
        <v>0</v>
      </c>
      <c r="BN243" s="6">
        <v>0</v>
      </c>
      <c r="BO243" s="6">
        <v>3.4000000000000002E-2</v>
      </c>
      <c r="BP243" s="6">
        <v>0</v>
      </c>
    </row>
    <row r="244" spans="1:68">
      <c r="A244" s="5">
        <v>42232</v>
      </c>
      <c r="B244" s="6">
        <v>18.41</v>
      </c>
      <c r="C244" s="6">
        <v>1.04</v>
      </c>
      <c r="D244" s="6">
        <v>5354.3</v>
      </c>
      <c r="E244" s="6"/>
      <c r="F244" s="6"/>
      <c r="G244" s="6"/>
      <c r="H244" s="6">
        <v>6.5</v>
      </c>
      <c r="I244" s="6">
        <v>3.9</v>
      </c>
      <c r="J244" s="6">
        <v>306912.5</v>
      </c>
      <c r="K244" s="6">
        <v>133192</v>
      </c>
      <c r="L244" s="6">
        <v>41001</v>
      </c>
      <c r="M244" s="6">
        <v>13</v>
      </c>
      <c r="N244" s="6">
        <v>21.4</v>
      </c>
      <c r="O244" s="6">
        <v>13900.4</v>
      </c>
      <c r="P244" s="6">
        <v>6455.9</v>
      </c>
      <c r="Q244" s="6">
        <v>177422</v>
      </c>
      <c r="R244" s="6">
        <v>142553.4</v>
      </c>
      <c r="S244" s="6">
        <v>90965.6</v>
      </c>
      <c r="T244" s="6">
        <v>76842.3</v>
      </c>
      <c r="U244" s="6">
        <v>97290.2</v>
      </c>
      <c r="V244" s="6">
        <v>66025</v>
      </c>
      <c r="W244" s="6">
        <v>10621.9</v>
      </c>
      <c r="X244" s="6">
        <v>7847.4</v>
      </c>
      <c r="Y244" s="6">
        <v>27651.200000000001</v>
      </c>
      <c r="Z244" s="6">
        <v>14389.2</v>
      </c>
      <c r="AA244" s="6">
        <v>1470689.9</v>
      </c>
      <c r="AB244" s="6">
        <v>145666.70000000001</v>
      </c>
      <c r="AC244" s="6">
        <v>325.10000000000002</v>
      </c>
      <c r="AD244" s="6">
        <v>32369</v>
      </c>
      <c r="AE244" s="6">
        <v>277680.3</v>
      </c>
      <c r="AF244" s="6">
        <v>149382.20000000001</v>
      </c>
      <c r="AG244" s="6">
        <v>1492393.9</v>
      </c>
      <c r="AH244" s="6">
        <v>145924.4</v>
      </c>
      <c r="AI244" s="6">
        <v>1059.0999999999999</v>
      </c>
      <c r="AJ244" s="6">
        <v>12454</v>
      </c>
      <c r="AK244" s="51">
        <v>16177.5</v>
      </c>
      <c r="AL244" s="51">
        <v>12038.4</v>
      </c>
      <c r="AM244" s="51">
        <v>55389.7</v>
      </c>
      <c r="AN244" s="51">
        <v>43183.199999999997</v>
      </c>
      <c r="AO244" s="6">
        <v>20057.5</v>
      </c>
      <c r="AP244" s="6">
        <v>16289.7</v>
      </c>
      <c r="AQ244" s="51">
        <v>29379.5</v>
      </c>
      <c r="AR244" s="51">
        <v>11616.9</v>
      </c>
      <c r="AS244" s="6">
        <v>9.1</v>
      </c>
      <c r="AT244" s="6">
        <v>14.2</v>
      </c>
      <c r="AU244" s="7"/>
      <c r="AV244" s="7"/>
      <c r="AW244" s="6">
        <v>93232.3</v>
      </c>
      <c r="AX244" s="6">
        <v>44276.4</v>
      </c>
      <c r="AY244" s="6">
        <v>87983.3</v>
      </c>
      <c r="AZ244" s="6">
        <v>39461</v>
      </c>
      <c r="BA244" s="6">
        <v>14818.8</v>
      </c>
      <c r="BB244" s="6">
        <v>2.31</v>
      </c>
      <c r="BC244" s="6">
        <v>1.28</v>
      </c>
      <c r="BD244" s="6">
        <v>0.36</v>
      </c>
      <c r="BE244" s="6">
        <v>0.06</v>
      </c>
      <c r="BF244" s="6">
        <v>65.53</v>
      </c>
      <c r="BG244" s="6">
        <v>45.561</v>
      </c>
      <c r="BH244" s="6">
        <v>441.9</v>
      </c>
      <c r="BI244" s="6">
        <v>702.8</v>
      </c>
      <c r="BJ244" s="6">
        <v>0.8</v>
      </c>
      <c r="BK244" s="6">
        <v>739.2</v>
      </c>
      <c r="BL244" s="6">
        <v>24</v>
      </c>
      <c r="BM244" s="6">
        <v>0</v>
      </c>
      <c r="BN244" s="6">
        <v>0</v>
      </c>
      <c r="BO244" s="6">
        <v>3.4000000000000002E-2</v>
      </c>
      <c r="BP244" s="6">
        <v>0</v>
      </c>
    </row>
    <row r="245" spans="1:68">
      <c r="A245" s="5">
        <v>42233</v>
      </c>
      <c r="B245" s="6">
        <v>18.41</v>
      </c>
      <c r="C245" s="6">
        <v>1.04</v>
      </c>
      <c r="D245" s="6">
        <v>5354.3</v>
      </c>
      <c r="E245" s="6"/>
      <c r="F245" s="6"/>
      <c r="G245" s="6"/>
      <c r="H245" s="6">
        <v>6.5</v>
      </c>
      <c r="I245" s="6">
        <v>3.9</v>
      </c>
      <c r="J245" s="6">
        <v>307132.90000000002</v>
      </c>
      <c r="K245" s="6">
        <v>133290.29999999999</v>
      </c>
      <c r="L245" s="6">
        <v>41025</v>
      </c>
      <c r="M245" s="6">
        <v>13</v>
      </c>
      <c r="N245" s="6">
        <v>21.4</v>
      </c>
      <c r="O245" s="6">
        <v>13900.4</v>
      </c>
      <c r="P245" s="6">
        <v>6455.9</v>
      </c>
      <c r="Q245" s="6">
        <v>177452.2</v>
      </c>
      <c r="R245" s="6">
        <v>142577.60000000001</v>
      </c>
      <c r="S245" s="6">
        <v>90985.9</v>
      </c>
      <c r="T245" s="6">
        <v>76856.5</v>
      </c>
      <c r="U245" s="6">
        <v>97298.8</v>
      </c>
      <c r="V245" s="6">
        <v>66031.3</v>
      </c>
      <c r="W245" s="6">
        <v>10621.9</v>
      </c>
      <c r="X245" s="6">
        <v>7847.4</v>
      </c>
      <c r="Y245" s="6">
        <v>27823.200000000001</v>
      </c>
      <c r="Z245" s="6">
        <v>14477.8</v>
      </c>
      <c r="AA245" s="6">
        <v>1470864.7</v>
      </c>
      <c r="AB245" s="6">
        <v>145690.70000000001</v>
      </c>
      <c r="AC245" s="6">
        <v>325.10000000000002</v>
      </c>
      <c r="AD245" s="6">
        <v>32369</v>
      </c>
      <c r="AE245" s="6">
        <v>277957.2</v>
      </c>
      <c r="AF245" s="6">
        <v>149529.60000000001</v>
      </c>
      <c r="AG245" s="6">
        <v>1492673</v>
      </c>
      <c r="AH245" s="6">
        <v>145948.4</v>
      </c>
      <c r="AI245" s="6">
        <v>1059.0999999999999</v>
      </c>
      <c r="AJ245" s="6">
        <v>12454</v>
      </c>
      <c r="AK245" s="6">
        <v>16194</v>
      </c>
      <c r="AL245" s="6">
        <v>12049.4</v>
      </c>
      <c r="AM245" s="6">
        <v>55400.2</v>
      </c>
      <c r="AN245" s="6">
        <v>43190.7</v>
      </c>
      <c r="AO245" s="6">
        <v>20076</v>
      </c>
      <c r="AP245" s="6">
        <v>16303.9</v>
      </c>
      <c r="AQ245" s="6">
        <v>29410.5</v>
      </c>
      <c r="AR245" s="6">
        <v>11628.9</v>
      </c>
      <c r="AS245" s="6">
        <v>9.1</v>
      </c>
      <c r="AT245" s="6">
        <v>14.2</v>
      </c>
      <c r="AU245" s="6"/>
      <c r="AV245" s="6"/>
      <c r="AW245" s="6">
        <v>93320</v>
      </c>
      <c r="AX245" s="6">
        <v>44318</v>
      </c>
      <c r="AY245" s="6">
        <v>88067.7</v>
      </c>
      <c r="AZ245" s="6">
        <v>39498.9</v>
      </c>
      <c r="BA245" s="6">
        <v>14834.8</v>
      </c>
      <c r="BB245" s="6">
        <v>2.31</v>
      </c>
      <c r="BC245" s="6">
        <v>1.28</v>
      </c>
      <c r="BD245" s="6">
        <v>0.36</v>
      </c>
      <c r="BE245" s="6">
        <v>0.06</v>
      </c>
      <c r="BF245" s="6">
        <v>65.53</v>
      </c>
      <c r="BG245" s="6">
        <v>45.561</v>
      </c>
      <c r="BH245" s="6">
        <v>441.9</v>
      </c>
      <c r="BI245" s="6">
        <v>703.5</v>
      </c>
      <c r="BJ245" s="6">
        <v>0.8</v>
      </c>
      <c r="BK245" s="6">
        <v>741.6</v>
      </c>
      <c r="BL245" s="6">
        <v>24</v>
      </c>
      <c r="BM245" s="6">
        <v>0</v>
      </c>
      <c r="BN245" s="6">
        <v>0</v>
      </c>
      <c r="BO245" s="6">
        <v>3.4000000000000002E-2</v>
      </c>
      <c r="BP245" s="6">
        <v>0</v>
      </c>
    </row>
    <row r="246" spans="1:68">
      <c r="A246" s="5">
        <v>42234</v>
      </c>
      <c r="B246" s="6">
        <v>18.41</v>
      </c>
      <c r="C246" s="6">
        <v>1.04</v>
      </c>
      <c r="D246" s="6">
        <v>5354.3</v>
      </c>
      <c r="E246" s="6"/>
      <c r="F246" s="6"/>
      <c r="G246" s="6"/>
      <c r="H246" s="6">
        <v>6.5</v>
      </c>
      <c r="I246" s="6">
        <v>3.9</v>
      </c>
      <c r="J246" s="6">
        <v>307364.90000000002</v>
      </c>
      <c r="K246" s="6">
        <v>133392.1</v>
      </c>
      <c r="L246" s="6">
        <v>41049</v>
      </c>
      <c r="M246" s="6">
        <v>13</v>
      </c>
      <c r="N246" s="6">
        <v>21.4</v>
      </c>
      <c r="O246" s="6">
        <v>13900.4</v>
      </c>
      <c r="P246" s="6">
        <v>6455.9</v>
      </c>
      <c r="Q246" s="6">
        <v>177482.6</v>
      </c>
      <c r="R246" s="6">
        <v>142601.9</v>
      </c>
      <c r="S246" s="6">
        <v>91003.5</v>
      </c>
      <c r="T246" s="6">
        <v>76869.399999999994</v>
      </c>
      <c r="U246" s="6">
        <v>97308.2</v>
      </c>
      <c r="V246" s="6">
        <v>66038</v>
      </c>
      <c r="W246" s="6">
        <v>10621.9</v>
      </c>
      <c r="X246" s="6">
        <v>7847.4</v>
      </c>
      <c r="Y246" s="6">
        <v>28014.5</v>
      </c>
      <c r="Z246" s="6">
        <v>14577.5</v>
      </c>
      <c r="AA246" s="6">
        <v>1471057.8</v>
      </c>
      <c r="AB246" s="6">
        <v>145714.70000000001</v>
      </c>
      <c r="AC246" s="6">
        <v>325.10000000000002</v>
      </c>
      <c r="AD246" s="6">
        <v>32369</v>
      </c>
      <c r="AE246" s="6">
        <v>278259.5</v>
      </c>
      <c r="AF246" s="6">
        <v>149685.4</v>
      </c>
      <c r="AG246" s="6">
        <v>1492976.9</v>
      </c>
      <c r="AH246" s="6">
        <v>145972.4</v>
      </c>
      <c r="AI246" s="6">
        <v>1059.0999999999999</v>
      </c>
      <c r="AJ246" s="6">
        <v>12454</v>
      </c>
      <c r="AK246" s="6">
        <v>16210.6</v>
      </c>
      <c r="AL246" s="6">
        <v>12060.5</v>
      </c>
      <c r="AM246" s="6">
        <v>55409.8</v>
      </c>
      <c r="AN246" s="6">
        <v>43197.5</v>
      </c>
      <c r="AO246" s="6">
        <v>20093.400000000001</v>
      </c>
      <c r="AP246" s="6">
        <v>16317.8</v>
      </c>
      <c r="AQ246" s="6">
        <v>29433</v>
      </c>
      <c r="AR246" s="6">
        <v>11637.2</v>
      </c>
      <c r="AS246" s="6">
        <v>9.1</v>
      </c>
      <c r="AT246" s="6">
        <v>14.2</v>
      </c>
      <c r="AU246" s="6"/>
      <c r="AV246" s="6"/>
      <c r="AW246" s="6">
        <v>93454.6</v>
      </c>
      <c r="AX246" s="6">
        <v>44381.5</v>
      </c>
      <c r="AY246" s="6">
        <v>88197.2</v>
      </c>
      <c r="AZ246" s="6">
        <v>39555.9</v>
      </c>
      <c r="BA246" s="6">
        <v>14858.8</v>
      </c>
      <c r="BB246" s="6">
        <v>2.31</v>
      </c>
      <c r="BC246" s="6">
        <v>1.28</v>
      </c>
      <c r="BD246" s="6">
        <v>0.36</v>
      </c>
      <c r="BE246" s="6">
        <v>0.06</v>
      </c>
      <c r="BF246" s="6">
        <v>65.53</v>
      </c>
      <c r="BG246" s="6">
        <v>45.561</v>
      </c>
      <c r="BH246" s="6">
        <v>441.9</v>
      </c>
      <c r="BI246" s="6">
        <v>704.6</v>
      </c>
      <c r="BJ246" s="6">
        <v>0.8</v>
      </c>
      <c r="BK246" s="6">
        <v>746.4</v>
      </c>
      <c r="BL246" s="6">
        <v>24</v>
      </c>
      <c r="BM246" s="6">
        <v>0</v>
      </c>
      <c r="BN246" s="6">
        <v>0</v>
      </c>
      <c r="BO246" s="6">
        <v>3.4000000000000002E-2</v>
      </c>
      <c r="BP246" s="6">
        <v>0</v>
      </c>
    </row>
    <row r="247" spans="1:68">
      <c r="A247" s="5">
        <v>42235</v>
      </c>
      <c r="B247" s="6">
        <v>18.41</v>
      </c>
      <c r="C247" s="6">
        <v>1.04</v>
      </c>
      <c r="D247" s="6">
        <v>5354.3</v>
      </c>
      <c r="E247" s="6"/>
      <c r="F247" s="6"/>
      <c r="G247" s="6"/>
      <c r="H247" s="6">
        <v>6.5</v>
      </c>
      <c r="I247" s="6">
        <v>3.9</v>
      </c>
      <c r="J247" s="6">
        <v>307596.3</v>
      </c>
      <c r="K247" s="6">
        <v>133494.20000000001</v>
      </c>
      <c r="L247" s="6">
        <v>41073</v>
      </c>
      <c r="M247" s="6">
        <v>13</v>
      </c>
      <c r="N247" s="6">
        <v>21.4</v>
      </c>
      <c r="O247" s="6">
        <v>13900.4</v>
      </c>
      <c r="P247" s="6">
        <v>6455.9</v>
      </c>
      <c r="Q247" s="6">
        <v>177513.4</v>
      </c>
      <c r="R247" s="6">
        <v>142626.5</v>
      </c>
      <c r="S247" s="6">
        <v>91019.4</v>
      </c>
      <c r="T247" s="6">
        <v>76881.3</v>
      </c>
      <c r="U247" s="6">
        <v>97317.6</v>
      </c>
      <c r="V247" s="6">
        <v>66044.7</v>
      </c>
      <c r="W247" s="6">
        <v>10621.9</v>
      </c>
      <c r="X247" s="6">
        <v>7847.4</v>
      </c>
      <c r="Y247" s="6">
        <v>28163.599999999999</v>
      </c>
      <c r="Z247" s="6">
        <v>14660</v>
      </c>
      <c r="AA247" s="6">
        <v>1471209.9</v>
      </c>
      <c r="AB247" s="6">
        <v>145738.70000000001</v>
      </c>
      <c r="AC247" s="6">
        <v>325.10000000000002</v>
      </c>
      <c r="AD247" s="6">
        <v>32369</v>
      </c>
      <c r="AE247" s="6">
        <v>278513.09999999998</v>
      </c>
      <c r="AF247" s="6">
        <v>149815.5</v>
      </c>
      <c r="AG247" s="6">
        <v>1493233.2</v>
      </c>
      <c r="AH247" s="6">
        <v>145996.4</v>
      </c>
      <c r="AI247" s="6">
        <v>1059.0999999999999</v>
      </c>
      <c r="AJ247" s="6">
        <v>12454</v>
      </c>
      <c r="AK247" s="6">
        <v>16227.5</v>
      </c>
      <c r="AL247" s="6">
        <v>12071.7</v>
      </c>
      <c r="AM247" s="6">
        <v>55417.3</v>
      </c>
      <c r="AN247" s="6">
        <v>43202.9</v>
      </c>
      <c r="AO247" s="6">
        <v>20111.400000000001</v>
      </c>
      <c r="AP247" s="6">
        <v>16332.2</v>
      </c>
      <c r="AQ247" s="6">
        <v>29452.7</v>
      </c>
      <c r="AR247" s="6">
        <v>11644.9</v>
      </c>
      <c r="AS247" s="6">
        <v>9.1</v>
      </c>
      <c r="AT247" s="6">
        <v>14.2</v>
      </c>
      <c r="AU247" s="6"/>
      <c r="AV247" s="6"/>
      <c r="AW247" s="6">
        <v>93500.6</v>
      </c>
      <c r="AX247" s="6">
        <v>44403.7</v>
      </c>
      <c r="AY247" s="6">
        <v>88238.2</v>
      </c>
      <c r="AZ247" s="6">
        <v>39575.1</v>
      </c>
      <c r="BA247" s="6">
        <v>14866.5</v>
      </c>
      <c r="BB247" s="6">
        <v>2.31</v>
      </c>
      <c r="BC247" s="6">
        <v>1.28</v>
      </c>
      <c r="BD247" s="6">
        <v>0.36</v>
      </c>
      <c r="BE247" s="6">
        <v>0.06</v>
      </c>
      <c r="BF247" s="6">
        <v>65.53</v>
      </c>
      <c r="BG247" s="6">
        <v>45.561</v>
      </c>
      <c r="BH247" s="6">
        <v>441.9</v>
      </c>
      <c r="BI247" s="6">
        <v>705.9</v>
      </c>
      <c r="BJ247" s="6">
        <v>0.8</v>
      </c>
      <c r="BK247" s="6">
        <v>744</v>
      </c>
      <c r="BL247" s="6">
        <v>24</v>
      </c>
      <c r="BM247" s="6">
        <v>0</v>
      </c>
      <c r="BN247" s="6">
        <v>0</v>
      </c>
      <c r="BO247" s="6">
        <v>3.4000000000000002E-2</v>
      </c>
      <c r="BP247" s="6">
        <v>0</v>
      </c>
    </row>
    <row r="248" spans="1:68">
      <c r="A248" s="5">
        <v>42236</v>
      </c>
      <c r="B248" s="6">
        <v>18.41</v>
      </c>
      <c r="C248" s="6">
        <v>1.04</v>
      </c>
      <c r="D248" s="6">
        <v>5354.3</v>
      </c>
      <c r="E248" s="6"/>
      <c r="F248" s="6"/>
      <c r="G248" s="6"/>
      <c r="H248" s="6">
        <v>6.5</v>
      </c>
      <c r="I248" s="6">
        <v>3.9</v>
      </c>
      <c r="J248" s="6">
        <v>307827.5</v>
      </c>
      <c r="K248" s="6">
        <v>133596.1</v>
      </c>
      <c r="L248" s="6">
        <v>41097</v>
      </c>
      <c r="M248" s="6">
        <v>13</v>
      </c>
      <c r="N248" s="6">
        <v>21.4</v>
      </c>
      <c r="O248" s="6">
        <v>13900.4</v>
      </c>
      <c r="P248" s="6">
        <v>6455.9</v>
      </c>
      <c r="Q248" s="6">
        <v>177543.9</v>
      </c>
      <c r="R248" s="6">
        <v>142650.79999999999</v>
      </c>
      <c r="S248" s="6">
        <v>91036.3</v>
      </c>
      <c r="T248" s="6">
        <v>76893.399999999994</v>
      </c>
      <c r="U248" s="6">
        <v>97326.9</v>
      </c>
      <c r="V248" s="6">
        <v>66051.199999999997</v>
      </c>
      <c r="W248" s="6">
        <v>10621.9</v>
      </c>
      <c r="X248" s="6">
        <v>7847.4</v>
      </c>
      <c r="Y248" s="6">
        <v>28345.1</v>
      </c>
      <c r="Z248" s="6">
        <v>14744.2</v>
      </c>
      <c r="AA248" s="6">
        <v>1471393.4</v>
      </c>
      <c r="AB248" s="6">
        <v>145762.70000000001</v>
      </c>
      <c r="AC248" s="6">
        <v>325.10000000000002</v>
      </c>
      <c r="AD248" s="6">
        <v>32369</v>
      </c>
      <c r="AE248" s="6">
        <v>278771.09999999998</v>
      </c>
      <c r="AF248" s="6">
        <v>149960.79999999999</v>
      </c>
      <c r="AG248" s="6">
        <v>1493492.8</v>
      </c>
      <c r="AH248" s="6">
        <v>146020.4</v>
      </c>
      <c r="AI248" s="6">
        <v>1059.0999999999999</v>
      </c>
      <c r="AJ248" s="6">
        <v>12454</v>
      </c>
      <c r="AK248" s="6">
        <v>16244</v>
      </c>
      <c r="AL248" s="6">
        <v>12082.6</v>
      </c>
      <c r="AM248" s="6">
        <v>55425.599999999999</v>
      </c>
      <c r="AN248" s="6">
        <v>43208.800000000003</v>
      </c>
      <c r="AO248" s="6">
        <v>20129.599999999999</v>
      </c>
      <c r="AP248" s="6">
        <v>16346.9</v>
      </c>
      <c r="AQ248" s="6">
        <v>29476.9</v>
      </c>
      <c r="AR248" s="6">
        <v>11654.3</v>
      </c>
      <c r="AS248" s="6">
        <v>9.1</v>
      </c>
      <c r="AT248" s="6">
        <v>14.2</v>
      </c>
      <c r="AU248" s="6"/>
      <c r="AV248" s="6"/>
      <c r="AW248" s="6">
        <v>93579.5</v>
      </c>
      <c r="AX248" s="6">
        <v>44441.599999999999</v>
      </c>
      <c r="AY248" s="6">
        <v>88311.7</v>
      </c>
      <c r="AZ248" s="6">
        <v>39608.300000000003</v>
      </c>
      <c r="BA248" s="6">
        <v>14880.2</v>
      </c>
      <c r="BB248" s="6">
        <v>2.31</v>
      </c>
      <c r="BC248" s="6">
        <v>1.28</v>
      </c>
      <c r="BD248" s="6">
        <v>0.36</v>
      </c>
      <c r="BE248" s="6">
        <v>0.06</v>
      </c>
      <c r="BF248" s="6">
        <v>65.53</v>
      </c>
      <c r="BG248" s="6">
        <v>45.561</v>
      </c>
      <c r="BH248" s="6">
        <v>441.9</v>
      </c>
      <c r="BI248" s="6">
        <v>707.3</v>
      </c>
      <c r="BJ248" s="6">
        <v>0.8</v>
      </c>
      <c r="BK248" s="6">
        <v>356.4</v>
      </c>
      <c r="BL248" s="6">
        <v>10.8</v>
      </c>
      <c r="BM248" s="6">
        <v>370</v>
      </c>
      <c r="BN248" s="6">
        <v>13.2</v>
      </c>
      <c r="BO248" s="6">
        <v>1.6E-2</v>
      </c>
      <c r="BP248" s="6">
        <v>52.07</v>
      </c>
    </row>
    <row r="249" spans="1:68">
      <c r="A249" s="5">
        <v>42237</v>
      </c>
      <c r="B249" s="6">
        <v>18.41</v>
      </c>
      <c r="C249" s="6">
        <v>1.04</v>
      </c>
      <c r="D249" s="6">
        <v>5354.3</v>
      </c>
      <c r="E249" s="6"/>
      <c r="F249" s="6"/>
      <c r="G249" s="6"/>
      <c r="H249" s="6">
        <v>6.5</v>
      </c>
      <c r="I249" s="6">
        <v>3.9</v>
      </c>
      <c r="J249" s="6">
        <v>308056.59999999998</v>
      </c>
      <c r="K249" s="6">
        <v>133697.20000000001</v>
      </c>
      <c r="L249" s="6">
        <v>41121</v>
      </c>
      <c r="M249" s="6">
        <v>13</v>
      </c>
      <c r="N249" s="6">
        <v>21.4</v>
      </c>
      <c r="O249" s="6">
        <v>13900.4</v>
      </c>
      <c r="P249" s="6">
        <v>6455.9</v>
      </c>
      <c r="Q249" s="6">
        <v>177574.7</v>
      </c>
      <c r="R249" s="6">
        <v>142675.20000000001</v>
      </c>
      <c r="S249" s="6">
        <v>91053.4</v>
      </c>
      <c r="T249" s="6">
        <v>76905.899999999994</v>
      </c>
      <c r="U249" s="6">
        <v>97336</v>
      </c>
      <c r="V249" s="6">
        <v>66057.7</v>
      </c>
      <c r="W249" s="6">
        <v>10622</v>
      </c>
      <c r="X249" s="6">
        <v>7847.5</v>
      </c>
      <c r="Y249" s="6">
        <v>28523.9</v>
      </c>
      <c r="Z249" s="6">
        <v>14846.2</v>
      </c>
      <c r="AA249" s="6">
        <v>1471574.8</v>
      </c>
      <c r="AB249" s="6">
        <v>145786.70000000001</v>
      </c>
      <c r="AC249" s="6">
        <v>325.10000000000002</v>
      </c>
      <c r="AD249" s="6">
        <v>32369</v>
      </c>
      <c r="AE249" s="6">
        <v>279059</v>
      </c>
      <c r="AF249" s="6">
        <v>150102.1</v>
      </c>
      <c r="AG249" s="6">
        <v>1493783.3</v>
      </c>
      <c r="AH249" s="6">
        <v>146044.4</v>
      </c>
      <c r="AI249" s="6">
        <v>1059.0999999999999</v>
      </c>
      <c r="AJ249" s="6">
        <v>12454</v>
      </c>
      <c r="AK249" s="51">
        <v>16260.4</v>
      </c>
      <c r="AL249" s="51">
        <v>12093.6</v>
      </c>
      <c r="AM249" s="51">
        <v>55434.5</v>
      </c>
      <c r="AN249" s="51">
        <v>43215.1</v>
      </c>
      <c r="AO249" s="6">
        <v>20147.5</v>
      </c>
      <c r="AP249" s="6">
        <v>16361.5</v>
      </c>
      <c r="AQ249" s="51">
        <v>29499.3</v>
      </c>
      <c r="AR249" s="51">
        <v>11622.7</v>
      </c>
      <c r="AS249" s="6">
        <v>9.1</v>
      </c>
      <c r="AT249" s="6">
        <v>14.2</v>
      </c>
      <c r="AU249" s="7"/>
      <c r="AV249" s="7"/>
      <c r="AW249" s="6">
        <v>93689.2</v>
      </c>
      <c r="AX249" s="6">
        <v>44494.2</v>
      </c>
      <c r="AY249" s="6">
        <v>88416</v>
      </c>
      <c r="AZ249" s="6">
        <v>39655.199999999997</v>
      </c>
      <c r="BA249" s="6">
        <v>14898.2</v>
      </c>
      <c r="BB249" s="6">
        <v>2.31</v>
      </c>
      <c r="BC249" s="6">
        <v>1.28</v>
      </c>
      <c r="BD249" s="6">
        <v>0.36</v>
      </c>
      <c r="BE249" s="6">
        <v>0.06</v>
      </c>
      <c r="BF249" s="6">
        <v>65.53</v>
      </c>
      <c r="BG249" s="6">
        <v>45.561</v>
      </c>
      <c r="BH249" s="6">
        <v>441.9</v>
      </c>
      <c r="BI249" s="6">
        <v>708.7</v>
      </c>
      <c r="BJ249" s="6">
        <v>0.8</v>
      </c>
      <c r="BK249" s="6">
        <v>442.3</v>
      </c>
      <c r="BL249" s="6">
        <v>14.5</v>
      </c>
      <c r="BM249" s="6">
        <v>282</v>
      </c>
      <c r="BN249" s="6">
        <v>9.5</v>
      </c>
      <c r="BO249" s="6">
        <v>2.1000000000000001E-2</v>
      </c>
      <c r="BP249" s="6">
        <v>16.739999999999998</v>
      </c>
    </row>
    <row r="250" spans="1:68">
      <c r="A250" s="5">
        <v>42238</v>
      </c>
      <c r="B250" s="6">
        <v>18.41</v>
      </c>
      <c r="C250" s="6">
        <v>1.04</v>
      </c>
      <c r="D250" s="6">
        <v>5354.3</v>
      </c>
      <c r="E250" s="6"/>
      <c r="F250" s="6"/>
      <c r="G250" s="6"/>
      <c r="H250" s="6">
        <v>6.5</v>
      </c>
      <c r="I250" s="6">
        <v>3.9</v>
      </c>
      <c r="J250" s="6">
        <v>308287.3</v>
      </c>
      <c r="K250" s="6">
        <v>133798.6</v>
      </c>
      <c r="L250" s="6">
        <v>41145</v>
      </c>
      <c r="M250" s="6">
        <v>13</v>
      </c>
      <c r="N250" s="6">
        <v>21.4</v>
      </c>
      <c r="O250" s="6">
        <v>13900.4</v>
      </c>
      <c r="P250" s="6">
        <v>6455.9</v>
      </c>
      <c r="Q250" s="6">
        <v>177605.4</v>
      </c>
      <c r="R250" s="6">
        <v>142699.5</v>
      </c>
      <c r="S250" s="6">
        <v>91070.7</v>
      </c>
      <c r="T250" s="6">
        <v>76918.8</v>
      </c>
      <c r="U250" s="6">
        <v>97345.3</v>
      </c>
      <c r="V250" s="6">
        <v>66064.5</v>
      </c>
      <c r="W250" s="6">
        <v>10622</v>
      </c>
      <c r="X250" s="6">
        <v>7847.5</v>
      </c>
      <c r="Y250" s="6">
        <v>28690</v>
      </c>
      <c r="Z250" s="6">
        <v>14935.3</v>
      </c>
      <c r="AA250" s="6">
        <v>1471744</v>
      </c>
      <c r="AB250" s="6">
        <v>145810.70000000001</v>
      </c>
      <c r="AC250" s="6">
        <v>325.10000000000002</v>
      </c>
      <c r="AD250" s="6">
        <v>32369</v>
      </c>
      <c r="AE250" s="6">
        <v>279322.2</v>
      </c>
      <c r="AF250" s="6">
        <v>150239.79999999999</v>
      </c>
      <c r="AG250" s="6">
        <v>1494049</v>
      </c>
      <c r="AH250" s="6">
        <v>146068.4</v>
      </c>
      <c r="AI250" s="6">
        <v>1059.0999999999999</v>
      </c>
      <c r="AJ250" s="6">
        <v>12454</v>
      </c>
      <c r="AK250" s="51">
        <v>16276.8</v>
      </c>
      <c r="AL250" s="51">
        <v>12104.6</v>
      </c>
      <c r="AM250" s="51">
        <v>55444.1</v>
      </c>
      <c r="AN250" s="51">
        <v>43222</v>
      </c>
      <c r="AO250" s="6">
        <v>20165.400000000001</v>
      </c>
      <c r="AP250" s="6">
        <v>16376</v>
      </c>
      <c r="AQ250" s="51">
        <v>29518.7</v>
      </c>
      <c r="AR250" s="51">
        <v>11670</v>
      </c>
      <c r="AS250" s="6">
        <v>9.1</v>
      </c>
      <c r="AT250" s="6">
        <v>14.2</v>
      </c>
      <c r="AU250" s="7"/>
      <c r="AV250" s="7"/>
      <c r="AW250" s="6">
        <v>93762.2</v>
      </c>
      <c r="AX250" s="6">
        <v>44530.1</v>
      </c>
      <c r="AY250" s="6">
        <v>88484.1</v>
      </c>
      <c r="AZ250" s="6">
        <v>39686.5</v>
      </c>
      <c r="BA250" s="6">
        <v>14911.15</v>
      </c>
      <c r="BB250" s="6">
        <v>2.31</v>
      </c>
      <c r="BC250" s="6">
        <v>1.28</v>
      </c>
      <c r="BD250" s="6">
        <v>0.36</v>
      </c>
      <c r="BE250" s="6">
        <v>0.06</v>
      </c>
      <c r="BF250" s="6">
        <v>65.53</v>
      </c>
      <c r="BG250" s="6">
        <v>45.561</v>
      </c>
      <c r="BH250" s="6">
        <v>441.9</v>
      </c>
      <c r="BI250" s="6">
        <v>710.1</v>
      </c>
      <c r="BJ250" s="6">
        <v>0.8</v>
      </c>
      <c r="BK250" s="6">
        <v>432</v>
      </c>
      <c r="BL250" s="6">
        <v>16</v>
      </c>
      <c r="BM250" s="6">
        <v>246</v>
      </c>
      <c r="BN250" s="6">
        <v>8</v>
      </c>
      <c r="BO250" s="6">
        <v>2.1999999999999999E-2</v>
      </c>
      <c r="BP250" s="6">
        <v>14.76</v>
      </c>
    </row>
    <row r="251" spans="1:68">
      <c r="A251" s="5">
        <v>42239</v>
      </c>
      <c r="B251" s="6">
        <v>18.41</v>
      </c>
      <c r="C251" s="6">
        <v>1.04</v>
      </c>
      <c r="D251" s="6">
        <v>5354.3</v>
      </c>
      <c r="E251" s="6"/>
      <c r="F251" s="6"/>
      <c r="G251" s="6"/>
      <c r="H251" s="6">
        <v>6.5</v>
      </c>
      <c r="I251" s="6">
        <v>3.9</v>
      </c>
      <c r="J251" s="6">
        <v>308526</v>
      </c>
      <c r="K251" s="6">
        <v>133903</v>
      </c>
      <c r="L251" s="6">
        <v>41169</v>
      </c>
      <c r="M251" s="6">
        <v>13</v>
      </c>
      <c r="N251" s="6">
        <v>21.4</v>
      </c>
      <c r="O251" s="6">
        <v>13900.4</v>
      </c>
      <c r="P251" s="6">
        <v>6455.9</v>
      </c>
      <c r="Q251" s="6">
        <v>177636.3</v>
      </c>
      <c r="R251" s="6">
        <v>142723.9</v>
      </c>
      <c r="S251" s="6">
        <v>91089.7</v>
      </c>
      <c r="T251" s="6">
        <v>76932.399999999994</v>
      </c>
      <c r="U251" s="6">
        <v>97354.6</v>
      </c>
      <c r="V251" s="6">
        <v>66071.3</v>
      </c>
      <c r="W251" s="6">
        <v>10622</v>
      </c>
      <c r="X251" s="6">
        <v>7847.5</v>
      </c>
      <c r="Y251" s="6">
        <v>28883</v>
      </c>
      <c r="Z251" s="6">
        <v>15041</v>
      </c>
      <c r="AA251" s="6">
        <v>1471938.6</v>
      </c>
      <c r="AB251" s="6">
        <v>145834.70000000001</v>
      </c>
      <c r="AC251" s="6">
        <v>325.10000000000002</v>
      </c>
      <c r="AD251" s="6">
        <v>32369</v>
      </c>
      <c r="AE251" s="6">
        <v>279601</v>
      </c>
      <c r="AF251" s="6">
        <v>150380</v>
      </c>
      <c r="AG251" s="6">
        <v>1494330</v>
      </c>
      <c r="AH251" s="6">
        <v>146092.4</v>
      </c>
      <c r="AI251" s="6">
        <v>1059.0999999999999</v>
      </c>
      <c r="AJ251" s="6">
        <v>12454</v>
      </c>
      <c r="AK251" s="51">
        <v>16293.9</v>
      </c>
      <c r="AL251" s="51">
        <v>12115.9</v>
      </c>
      <c r="AM251" s="51">
        <v>55454.2</v>
      </c>
      <c r="AN251" s="51">
        <v>43229.2</v>
      </c>
      <c r="AO251" s="6">
        <v>20183.599999999999</v>
      </c>
      <c r="AP251" s="6">
        <v>16390.599999999999</v>
      </c>
      <c r="AQ251" s="51">
        <v>29547.3</v>
      </c>
      <c r="AR251" s="51">
        <v>11681</v>
      </c>
      <c r="AS251" s="6">
        <v>9.1</v>
      </c>
      <c r="AT251" s="6">
        <v>14.2</v>
      </c>
      <c r="AU251" s="7"/>
      <c r="AV251" s="7"/>
      <c r="AW251" s="6">
        <v>93857.1</v>
      </c>
      <c r="AX251" s="6">
        <v>44576.4</v>
      </c>
      <c r="AY251" s="6">
        <v>88575.4</v>
      </c>
      <c r="AZ251" s="6">
        <v>39728.300000000003</v>
      </c>
      <c r="BA251" s="6">
        <v>14928.2</v>
      </c>
      <c r="BB251" s="6">
        <v>2.31</v>
      </c>
      <c r="BC251" s="6">
        <v>1.28</v>
      </c>
      <c r="BD251" s="6">
        <v>0.36</v>
      </c>
      <c r="BE251" s="6">
        <v>0.06</v>
      </c>
      <c r="BF251" s="6">
        <v>65.53</v>
      </c>
      <c r="BG251" s="6">
        <v>45.561</v>
      </c>
      <c r="BH251" s="6">
        <v>441.9</v>
      </c>
      <c r="BI251" s="6">
        <v>711.5</v>
      </c>
      <c r="BJ251" s="6">
        <v>0.8</v>
      </c>
      <c r="BK251" s="6">
        <v>736.8</v>
      </c>
      <c r="BL251" s="6">
        <v>24</v>
      </c>
      <c r="BM251" s="6">
        <v>0</v>
      </c>
      <c r="BN251" s="6">
        <v>0</v>
      </c>
      <c r="BO251" s="6">
        <v>3.4000000000000002E-2</v>
      </c>
      <c r="BP251" s="6">
        <v>0</v>
      </c>
    </row>
    <row r="252" spans="1:68">
      <c r="A252" s="5">
        <v>42240</v>
      </c>
      <c r="B252" s="6">
        <v>18.41</v>
      </c>
      <c r="C252" s="6">
        <v>1.04</v>
      </c>
      <c r="D252" s="6">
        <v>5354.3</v>
      </c>
      <c r="E252" s="6"/>
      <c r="F252" s="6"/>
      <c r="G252" s="6"/>
      <c r="H252" s="6">
        <v>6.5</v>
      </c>
      <c r="I252" s="6">
        <v>3.9</v>
      </c>
      <c r="J252" s="6">
        <v>308761</v>
      </c>
      <c r="K252" s="6">
        <v>134006.20000000001</v>
      </c>
      <c r="L252" s="6">
        <v>41193</v>
      </c>
      <c r="M252" s="6">
        <v>13</v>
      </c>
      <c r="N252" s="6">
        <v>21.4</v>
      </c>
      <c r="O252" s="6">
        <v>13900.4</v>
      </c>
      <c r="P252" s="6">
        <v>6455.9</v>
      </c>
      <c r="Q252" s="6">
        <v>177667.3</v>
      </c>
      <c r="R252" s="6">
        <v>142748.20000000001</v>
      </c>
      <c r="S252" s="6">
        <v>91107.6</v>
      </c>
      <c r="T252" s="6">
        <v>76945.600000000006</v>
      </c>
      <c r="U252" s="6">
        <v>97364</v>
      </c>
      <c r="V252" s="6">
        <v>66078.100000000006</v>
      </c>
      <c r="W252" s="6">
        <v>10622</v>
      </c>
      <c r="X252" s="6">
        <v>7847.5</v>
      </c>
      <c r="Y252" s="6">
        <v>29077</v>
      </c>
      <c r="Z252" s="6">
        <v>15141.6</v>
      </c>
      <c r="AA252" s="6">
        <v>1472135</v>
      </c>
      <c r="AB252" s="6">
        <v>145858.70000000001</v>
      </c>
      <c r="AC252" s="6">
        <v>325.10000000000002</v>
      </c>
      <c r="AD252" s="6">
        <v>32369</v>
      </c>
      <c r="AE252" s="6">
        <v>279904</v>
      </c>
      <c r="AF252" s="6">
        <v>150537</v>
      </c>
      <c r="AG252" s="6">
        <v>1494635</v>
      </c>
      <c r="AH252" s="6">
        <v>146116.4</v>
      </c>
      <c r="AI252" s="6">
        <v>1059.0999999999999</v>
      </c>
      <c r="AJ252" s="6">
        <v>12454</v>
      </c>
      <c r="AK252" s="51">
        <v>16310.5</v>
      </c>
      <c r="AL252" s="51">
        <v>12127.1</v>
      </c>
      <c r="AM252" s="51">
        <v>55464.3</v>
      </c>
      <c r="AN252" s="51">
        <v>43236.5</v>
      </c>
      <c r="AO252" s="6">
        <v>20201.8</v>
      </c>
      <c r="AP252" s="6">
        <v>16405.3</v>
      </c>
      <c r="AQ252" s="51">
        <v>29568.5</v>
      </c>
      <c r="AR252" s="51">
        <v>11688.9</v>
      </c>
      <c r="AS252" s="6">
        <v>9.1</v>
      </c>
      <c r="AT252" s="6">
        <v>14.2</v>
      </c>
      <c r="AU252" s="7"/>
      <c r="AV252" s="7"/>
      <c r="AW252" s="6">
        <v>93990.2</v>
      </c>
      <c r="AX252" s="6">
        <v>44640.1</v>
      </c>
      <c r="AY252" s="6">
        <v>88700.7</v>
      </c>
      <c r="AZ252" s="6">
        <v>39784.9</v>
      </c>
      <c r="BA252" s="6">
        <v>14952.2</v>
      </c>
      <c r="BB252" s="6">
        <v>2.31</v>
      </c>
      <c r="BC252" s="6">
        <v>1.28</v>
      </c>
      <c r="BD252" s="6">
        <v>0.36</v>
      </c>
      <c r="BE252" s="6">
        <v>0.06</v>
      </c>
      <c r="BF252" s="6">
        <v>65.53</v>
      </c>
      <c r="BG252" s="6">
        <v>45.561</v>
      </c>
      <c r="BH252" s="6">
        <v>441.9</v>
      </c>
      <c r="BI252" s="6">
        <v>712.1</v>
      </c>
      <c r="BJ252" s="6">
        <v>0.8</v>
      </c>
      <c r="BK252" s="6">
        <v>729.6</v>
      </c>
      <c r="BL252" s="6">
        <v>24</v>
      </c>
      <c r="BM252" s="6">
        <v>0</v>
      </c>
      <c r="BN252" s="6">
        <v>0</v>
      </c>
      <c r="BO252" s="6">
        <v>3.4000000000000002E-2</v>
      </c>
      <c r="BP252" s="6">
        <v>0</v>
      </c>
    </row>
    <row r="253" spans="1:68">
      <c r="A253" s="5">
        <v>42241</v>
      </c>
      <c r="B253" s="6">
        <v>18.41</v>
      </c>
      <c r="C253" s="6">
        <v>1.04</v>
      </c>
      <c r="D253" s="6">
        <v>5354.3</v>
      </c>
      <c r="E253" s="6"/>
      <c r="F253" s="6"/>
      <c r="G253" s="6"/>
      <c r="H253" s="6">
        <v>6.5</v>
      </c>
      <c r="I253" s="6">
        <v>3.9</v>
      </c>
      <c r="J253" s="6">
        <v>308994</v>
      </c>
      <c r="K253" s="6">
        <v>134109</v>
      </c>
      <c r="L253" s="6">
        <v>41217</v>
      </c>
      <c r="M253" s="6">
        <v>13</v>
      </c>
      <c r="N253" s="6">
        <v>21.4</v>
      </c>
      <c r="O253" s="6">
        <v>13900.4</v>
      </c>
      <c r="P253" s="6">
        <v>6455.9</v>
      </c>
      <c r="Q253" s="6">
        <v>177698.6</v>
      </c>
      <c r="R253" s="6">
        <v>142772.9</v>
      </c>
      <c r="S253" s="6">
        <v>91124.5</v>
      </c>
      <c r="T253" s="6">
        <v>76958.7</v>
      </c>
      <c r="U253" s="6">
        <v>97374.1</v>
      </c>
      <c r="V253" s="6">
        <v>66085.2</v>
      </c>
      <c r="W253" s="6">
        <v>10622</v>
      </c>
      <c r="X253" s="6">
        <v>7847.5</v>
      </c>
      <c r="Y253" s="6">
        <v>29271.5</v>
      </c>
      <c r="Z253" s="6">
        <v>15239.4</v>
      </c>
      <c r="AA253" s="6">
        <v>1472331</v>
      </c>
      <c r="AB253" s="6">
        <v>145882.70000000001</v>
      </c>
      <c r="AC253" s="6">
        <v>325.10000000000002</v>
      </c>
      <c r="AD253" s="6">
        <v>32369</v>
      </c>
      <c r="AE253" s="6">
        <v>280199</v>
      </c>
      <c r="AF253" s="6">
        <v>150694.6</v>
      </c>
      <c r="AG253" s="6">
        <v>1494131.2</v>
      </c>
      <c r="AH253" s="6">
        <v>146140.4</v>
      </c>
      <c r="AI253" s="6">
        <v>1059.0999999999999</v>
      </c>
      <c r="AJ253" s="6">
        <v>12454</v>
      </c>
      <c r="AK253" s="51">
        <v>16327.4</v>
      </c>
      <c r="AL253" s="51">
        <v>12138.3</v>
      </c>
      <c r="AM253" s="51">
        <v>55474.3</v>
      </c>
      <c r="AN253" s="51">
        <v>43243.7</v>
      </c>
      <c r="AO253" s="6">
        <v>20219.7</v>
      </c>
      <c r="AP253" s="6">
        <v>16419.900000000001</v>
      </c>
      <c r="AQ253" s="51">
        <v>29581.9</v>
      </c>
      <c r="AR253" s="51">
        <v>11694</v>
      </c>
      <c r="AS253" s="6">
        <v>9.1</v>
      </c>
      <c r="AT253" s="6">
        <v>14.2</v>
      </c>
      <c r="AU253" s="7"/>
      <c r="AV253" s="7"/>
      <c r="AW253" s="6">
        <v>94125.3</v>
      </c>
      <c r="AX253" s="6">
        <v>44704.6</v>
      </c>
      <c r="AY253" s="6">
        <v>88830</v>
      </c>
      <c r="AZ253" s="6">
        <v>39842.9</v>
      </c>
      <c r="BA253" s="6">
        <v>14976.2</v>
      </c>
      <c r="BB253" s="6">
        <v>2.31</v>
      </c>
      <c r="BC253" s="6">
        <v>1.28</v>
      </c>
      <c r="BD253" s="6">
        <v>0.36</v>
      </c>
      <c r="BE253" s="6">
        <v>0.06</v>
      </c>
      <c r="BF253" s="6">
        <v>65.53</v>
      </c>
      <c r="BG253" s="6">
        <v>45.561</v>
      </c>
      <c r="BH253" s="6">
        <v>441.9</v>
      </c>
      <c r="BI253" s="6">
        <v>712.1</v>
      </c>
      <c r="BJ253" s="6">
        <v>0.8</v>
      </c>
      <c r="BK253" s="6">
        <v>167.2</v>
      </c>
      <c r="BL253" s="6">
        <v>5.5</v>
      </c>
      <c r="BM253" s="6">
        <v>55.5</v>
      </c>
      <c r="BN253" s="6">
        <v>18.5</v>
      </c>
      <c r="BO253" s="6">
        <v>3.4000000000000002E-2</v>
      </c>
      <c r="BP253" s="6">
        <v>75.849999999999994</v>
      </c>
    </row>
    <row r="254" spans="1:68">
      <c r="A254" s="5">
        <v>42242</v>
      </c>
      <c r="B254" s="6">
        <v>18.73</v>
      </c>
      <c r="C254" s="6">
        <v>1.24</v>
      </c>
      <c r="D254" s="6">
        <v>5355.1</v>
      </c>
      <c r="E254" s="6"/>
      <c r="F254" s="6"/>
      <c r="G254" s="6"/>
      <c r="H254" s="6">
        <v>6.5</v>
      </c>
      <c r="I254" s="6">
        <v>3.9</v>
      </c>
      <c r="J254" s="6">
        <v>309235.40000000002</v>
      </c>
      <c r="K254" s="6">
        <v>134214</v>
      </c>
      <c r="L254" s="6">
        <v>41241</v>
      </c>
      <c r="M254" s="6">
        <v>13</v>
      </c>
      <c r="N254" s="6">
        <v>21.4</v>
      </c>
      <c r="O254" s="6">
        <v>13900.4</v>
      </c>
      <c r="P254" s="6">
        <v>6455.9</v>
      </c>
      <c r="Q254" s="6">
        <v>177729.8</v>
      </c>
      <c r="R254" s="6">
        <v>142797.4</v>
      </c>
      <c r="S254" s="6">
        <v>91143.9</v>
      </c>
      <c r="T254" s="6">
        <v>76972.5</v>
      </c>
      <c r="U254" s="6">
        <v>97383.6</v>
      </c>
      <c r="V254" s="6">
        <v>66092</v>
      </c>
      <c r="W254" s="6">
        <v>10622</v>
      </c>
      <c r="X254" s="6">
        <v>7847.5</v>
      </c>
      <c r="Y254" s="6">
        <v>29468.5</v>
      </c>
      <c r="Z254" s="6">
        <v>15338.8</v>
      </c>
      <c r="AA254" s="6">
        <v>1472530.4</v>
      </c>
      <c r="AB254" s="6">
        <v>145906.70000000001</v>
      </c>
      <c r="AC254" s="6">
        <v>325.10000000000002</v>
      </c>
      <c r="AD254" s="6">
        <v>32369</v>
      </c>
      <c r="AE254" s="6">
        <v>280516.40000000002</v>
      </c>
      <c r="AF254" s="6">
        <v>150859.4</v>
      </c>
      <c r="AG254" s="6">
        <v>1495250.4</v>
      </c>
      <c r="AH254" s="6">
        <v>146164.4</v>
      </c>
      <c r="AI254" s="6">
        <v>1059.0999999999999</v>
      </c>
      <c r="AJ254" s="6">
        <v>12454</v>
      </c>
      <c r="AK254" s="51">
        <v>16344.1</v>
      </c>
      <c r="AL254" s="51">
        <v>12149.4</v>
      </c>
      <c r="AM254" s="51">
        <v>55484.6</v>
      </c>
      <c r="AN254" s="51">
        <v>43250.9</v>
      </c>
      <c r="AO254" s="6">
        <v>20237.400000000001</v>
      </c>
      <c r="AP254" s="6">
        <v>16434.400000000001</v>
      </c>
      <c r="AQ254" s="51">
        <v>29610.3</v>
      </c>
      <c r="AR254" s="51">
        <v>11704.7</v>
      </c>
      <c r="AS254" s="6">
        <v>9.1</v>
      </c>
      <c r="AT254" s="6">
        <v>14.2</v>
      </c>
      <c r="AU254" s="7"/>
      <c r="AV254" s="7"/>
      <c r="AW254" s="6">
        <v>94260.1</v>
      </c>
      <c r="AX254" s="6">
        <v>44769.2</v>
      </c>
      <c r="AY254" s="6">
        <v>88958.2</v>
      </c>
      <c r="AZ254" s="6">
        <v>39900.400000000001</v>
      </c>
      <c r="BA254" s="6">
        <v>15000.2</v>
      </c>
      <c r="BB254" s="6">
        <v>2.31</v>
      </c>
      <c r="BC254" s="6">
        <v>1.28</v>
      </c>
      <c r="BD254" s="6">
        <v>0.36</v>
      </c>
      <c r="BE254" s="6">
        <v>0.06</v>
      </c>
      <c r="BF254" s="6">
        <v>65.53</v>
      </c>
      <c r="BG254" s="6">
        <v>45.561</v>
      </c>
      <c r="BH254" s="6">
        <v>441.9</v>
      </c>
      <c r="BI254" s="6">
        <v>712.2</v>
      </c>
      <c r="BJ254" s="6">
        <v>0.8</v>
      </c>
      <c r="BK254" s="6">
        <v>0</v>
      </c>
      <c r="BL254" s="6">
        <v>0</v>
      </c>
      <c r="BM254" s="6">
        <v>155.12</v>
      </c>
      <c r="BN254" s="6">
        <v>24</v>
      </c>
      <c r="BO254" s="6">
        <v>3.4000000000000002E-2</v>
      </c>
      <c r="BP254" s="6">
        <v>72</v>
      </c>
    </row>
    <row r="255" spans="1:68">
      <c r="A255" s="5">
        <v>42243</v>
      </c>
      <c r="B255" s="6">
        <v>18.73</v>
      </c>
      <c r="C255" s="6">
        <v>1.24</v>
      </c>
      <c r="D255" s="6">
        <v>5355.1</v>
      </c>
      <c r="E255" s="6"/>
      <c r="F255" s="6"/>
      <c r="G255" s="6"/>
      <c r="H255" s="6">
        <v>6.5</v>
      </c>
      <c r="I255" s="6">
        <v>3.9</v>
      </c>
      <c r="J255" s="6">
        <v>309473.5</v>
      </c>
      <c r="K255" s="6">
        <v>134318</v>
      </c>
      <c r="L255" s="6">
        <v>41265</v>
      </c>
      <c r="M255" s="6">
        <v>13</v>
      </c>
      <c r="N255" s="6">
        <v>21.4</v>
      </c>
      <c r="O255" s="6">
        <v>13900.4</v>
      </c>
      <c r="P255" s="6">
        <v>6455.9</v>
      </c>
      <c r="Q255" s="6">
        <v>177761.3</v>
      </c>
      <c r="R255" s="6">
        <v>142821.9</v>
      </c>
      <c r="S255" s="6">
        <v>91159.3</v>
      </c>
      <c r="T255" s="6">
        <v>76984.100000000006</v>
      </c>
      <c r="U255" s="6">
        <v>97392.6</v>
      </c>
      <c r="V255" s="6">
        <v>66098.5</v>
      </c>
      <c r="W255" s="6">
        <v>10622</v>
      </c>
      <c r="X255" s="6">
        <v>7847.5</v>
      </c>
      <c r="Y255" s="6">
        <v>29678</v>
      </c>
      <c r="Z255" s="6">
        <v>15436.4</v>
      </c>
      <c r="AA255" s="6">
        <v>1472742.3</v>
      </c>
      <c r="AB255" s="6">
        <v>145930.70000000001</v>
      </c>
      <c r="AC255" s="6">
        <v>325.10000000000002</v>
      </c>
      <c r="AD255" s="6">
        <v>32369</v>
      </c>
      <c r="AE255" s="6">
        <v>280795.3</v>
      </c>
      <c r="AF255" s="6">
        <v>151013.20000000001</v>
      </c>
      <c r="AG255" s="6">
        <v>1495531</v>
      </c>
      <c r="AH255" s="6">
        <v>146188.4</v>
      </c>
      <c r="AI255" s="6">
        <v>1059.0999999999999</v>
      </c>
      <c r="AJ255" s="6">
        <v>12454</v>
      </c>
      <c r="AK255" s="51">
        <v>16360.7</v>
      </c>
      <c r="AL255" s="51">
        <v>12160.3</v>
      </c>
      <c r="AM255" s="51">
        <v>55492.3</v>
      </c>
      <c r="AN255" s="51">
        <v>43256.1</v>
      </c>
      <c r="AO255" s="6">
        <v>20255.3</v>
      </c>
      <c r="AP255" s="6">
        <v>16449</v>
      </c>
      <c r="AQ255" s="51">
        <v>29624.799999999999</v>
      </c>
      <c r="AR255" s="51">
        <v>11710.2</v>
      </c>
      <c r="AS255" s="6">
        <v>9.1</v>
      </c>
      <c r="AT255" s="6">
        <v>14.2</v>
      </c>
      <c r="AU255" s="7"/>
      <c r="AV255" s="7"/>
      <c r="AW255" s="6">
        <v>94393.7</v>
      </c>
      <c r="AX255" s="6">
        <v>44832.6</v>
      </c>
      <c r="AY255" s="6">
        <v>89085.9</v>
      </c>
      <c r="AZ255" s="6">
        <v>39957.699999999997</v>
      </c>
      <c r="BA255" s="6">
        <v>15024.2</v>
      </c>
      <c r="BB255" s="6">
        <v>2.31</v>
      </c>
      <c r="BC255" s="6">
        <v>1.28</v>
      </c>
      <c r="BD255" s="6">
        <v>0.36</v>
      </c>
      <c r="BE255" s="6">
        <v>0.06</v>
      </c>
      <c r="BF255" s="6">
        <v>65.53</v>
      </c>
      <c r="BG255" s="6">
        <v>45.561</v>
      </c>
      <c r="BH255" s="6">
        <v>441.9</v>
      </c>
      <c r="BI255" s="6">
        <v>712.3</v>
      </c>
      <c r="BJ255" s="6">
        <v>0.8</v>
      </c>
      <c r="BK255" s="6">
        <v>211.4</v>
      </c>
      <c r="BL255" s="6">
        <v>7.1</v>
      </c>
      <c r="BM255" s="6">
        <v>520.20000000000005</v>
      </c>
      <c r="BN255" s="6">
        <v>16.899999999999999</v>
      </c>
      <c r="BO255" s="6">
        <v>0.01</v>
      </c>
      <c r="BP255" s="6">
        <v>50.7</v>
      </c>
    </row>
    <row r="256" spans="1:68">
      <c r="A256" s="5">
        <v>42244</v>
      </c>
      <c r="B256" s="6">
        <v>18.73</v>
      </c>
      <c r="C256" s="6">
        <v>1.24</v>
      </c>
      <c r="D256" s="6">
        <v>5355.1</v>
      </c>
      <c r="E256" s="6"/>
      <c r="F256" s="6"/>
      <c r="G256" s="6"/>
      <c r="H256" s="6">
        <v>6.5</v>
      </c>
      <c r="I256" s="6">
        <v>3.9</v>
      </c>
      <c r="J256" s="6">
        <v>309713.8</v>
      </c>
      <c r="K256" s="6">
        <v>134422.79999999999</v>
      </c>
      <c r="L256" s="6">
        <v>41289</v>
      </c>
      <c r="M256" s="6">
        <v>13</v>
      </c>
      <c r="N256" s="6">
        <v>21.4</v>
      </c>
      <c r="O256" s="6">
        <v>13900.4</v>
      </c>
      <c r="P256" s="6">
        <v>6455.9</v>
      </c>
      <c r="Q256" s="6">
        <v>177792.8</v>
      </c>
      <c r="R256" s="6">
        <v>142846.39999999999</v>
      </c>
      <c r="S256" s="6">
        <v>91175.8</v>
      </c>
      <c r="T256" s="6">
        <v>76996.5</v>
      </c>
      <c r="U256" s="6">
        <v>97402.4</v>
      </c>
      <c r="V256" s="6">
        <v>66105.5</v>
      </c>
      <c r="W256" s="6">
        <v>10622</v>
      </c>
      <c r="X256" s="6">
        <v>7847.5</v>
      </c>
      <c r="Y256" s="6">
        <v>29989</v>
      </c>
      <c r="Z256" s="6">
        <v>15585.2</v>
      </c>
      <c r="AA256" s="6">
        <v>1473055</v>
      </c>
      <c r="AB256" s="6">
        <v>145954.70000000001</v>
      </c>
      <c r="AC256" s="6">
        <v>325.10000000000002</v>
      </c>
      <c r="AD256" s="6">
        <v>32369</v>
      </c>
      <c r="AE256" s="6">
        <v>280981</v>
      </c>
      <c r="AF256" s="6">
        <v>151121</v>
      </c>
      <c r="AG256" s="6">
        <v>1495719.9</v>
      </c>
      <c r="AH256" s="6">
        <v>146212.4</v>
      </c>
      <c r="AI256" s="6">
        <v>1059.0999999999999</v>
      </c>
      <c r="AJ256" s="6">
        <v>12454</v>
      </c>
      <c r="AK256" s="51">
        <v>16377</v>
      </c>
      <c r="AL256" s="51">
        <v>12171</v>
      </c>
      <c r="AM256" s="51">
        <v>55502.400000000001</v>
      </c>
      <c r="AN256" s="51">
        <v>43263</v>
      </c>
      <c r="AO256" s="6">
        <v>20273</v>
      </c>
      <c r="AP256" s="6">
        <v>16463.7</v>
      </c>
      <c r="AQ256" s="51">
        <v>29638.5</v>
      </c>
      <c r="AR256" s="51">
        <v>11715.9</v>
      </c>
      <c r="AS256" s="6">
        <v>9.1</v>
      </c>
      <c r="AT256" s="6">
        <v>14.2</v>
      </c>
      <c r="AU256" s="7"/>
      <c r="AV256" s="7"/>
      <c r="AW256" s="6">
        <v>94531.8</v>
      </c>
      <c r="AX256" s="6">
        <v>44898.6</v>
      </c>
      <c r="AY256" s="6">
        <v>89218.8</v>
      </c>
      <c r="AZ256" s="6">
        <v>40017.699999999997</v>
      </c>
      <c r="BA256" s="6">
        <v>15048.2</v>
      </c>
      <c r="BB256" s="6">
        <v>2.3199999999999998</v>
      </c>
      <c r="BC256" s="6">
        <v>1.28</v>
      </c>
      <c r="BD256" s="6">
        <v>0.36</v>
      </c>
      <c r="BE256" s="6">
        <v>0.06</v>
      </c>
      <c r="BF256" s="6">
        <v>65.53</v>
      </c>
      <c r="BG256" s="6">
        <v>45.561</v>
      </c>
      <c r="BH256" s="6">
        <v>441.9</v>
      </c>
      <c r="BI256" s="6">
        <v>712.5</v>
      </c>
      <c r="BJ256" s="6">
        <v>0.8</v>
      </c>
      <c r="BK256" s="6">
        <v>727.2</v>
      </c>
      <c r="BL256" s="6">
        <v>24</v>
      </c>
      <c r="BM256" s="6">
        <v>0</v>
      </c>
      <c r="BN256" s="6">
        <v>0</v>
      </c>
      <c r="BO256" s="6">
        <v>3.4000000000000002E-2</v>
      </c>
      <c r="BP256" s="6">
        <v>0</v>
      </c>
    </row>
    <row r="257" spans="1:68">
      <c r="A257" s="5">
        <v>42245</v>
      </c>
      <c r="B257" s="6">
        <v>18.73</v>
      </c>
      <c r="C257" s="6">
        <v>1.24</v>
      </c>
      <c r="D257" s="6">
        <v>5355.1</v>
      </c>
      <c r="E257" s="6"/>
      <c r="F257" s="6"/>
      <c r="G257" s="6"/>
      <c r="H257" s="6">
        <v>6.5</v>
      </c>
      <c r="I257" s="6">
        <v>3.9</v>
      </c>
      <c r="J257" s="6">
        <v>309949.2</v>
      </c>
      <c r="K257" s="6">
        <v>134526.39999999999</v>
      </c>
      <c r="L257" s="6">
        <v>41313</v>
      </c>
      <c r="M257" s="6">
        <v>13</v>
      </c>
      <c r="N257" s="6">
        <v>21.4</v>
      </c>
      <c r="O257" s="6">
        <v>13900.4</v>
      </c>
      <c r="P257" s="6">
        <v>6455.9</v>
      </c>
      <c r="Q257" s="6">
        <v>177824.7</v>
      </c>
      <c r="R257" s="6">
        <v>142871.5</v>
      </c>
      <c r="S257" s="6">
        <v>91193.3</v>
      </c>
      <c r="T257" s="6">
        <v>77009.600000000006</v>
      </c>
      <c r="U257" s="6">
        <v>97410.5</v>
      </c>
      <c r="V257" s="6">
        <v>6611.6</v>
      </c>
      <c r="W257" s="6">
        <v>10622</v>
      </c>
      <c r="X257" s="6">
        <v>7847.5</v>
      </c>
      <c r="Y257" s="6">
        <v>30293.1</v>
      </c>
      <c r="Z257" s="6">
        <v>15745.3</v>
      </c>
      <c r="AA257" s="6">
        <v>1473360.4</v>
      </c>
      <c r="AB257" s="6">
        <v>145978.70000000001</v>
      </c>
      <c r="AC257" s="6">
        <v>325.10000000000002</v>
      </c>
      <c r="AD257" s="6">
        <v>32369</v>
      </c>
      <c r="AE257" s="6">
        <v>281177.90000000002</v>
      </c>
      <c r="AF257" s="6">
        <v>151220.1</v>
      </c>
      <c r="AG257" s="6">
        <v>1495919.3</v>
      </c>
      <c r="AH257" s="6">
        <v>146236.4</v>
      </c>
      <c r="AI257" s="6">
        <v>1059.0999999999999</v>
      </c>
      <c r="AJ257" s="6">
        <v>12454</v>
      </c>
      <c r="AK257" s="51">
        <v>16394.2</v>
      </c>
      <c r="AL257" s="51">
        <v>12182.7</v>
      </c>
      <c r="AM257" s="51">
        <v>55511.199999999997</v>
      </c>
      <c r="AN257" s="51">
        <v>43269.2</v>
      </c>
      <c r="AO257" s="6">
        <v>20291</v>
      </c>
      <c r="AP257" s="6">
        <v>16478.3</v>
      </c>
      <c r="AQ257" s="51">
        <v>29663.200000000001</v>
      </c>
      <c r="AR257" s="51">
        <v>11724.6</v>
      </c>
      <c r="AS257" s="6">
        <v>9.1</v>
      </c>
      <c r="AT257" s="6">
        <v>14.2</v>
      </c>
      <c r="AU257" s="7"/>
      <c r="AV257" s="7"/>
      <c r="AW257" s="6">
        <v>94663.7</v>
      </c>
      <c r="AX257" s="6">
        <v>44961.2</v>
      </c>
      <c r="AY257" s="6">
        <v>89342.9</v>
      </c>
      <c r="AZ257" s="6">
        <v>40073.1</v>
      </c>
      <c r="BA257" s="6">
        <v>15072.2</v>
      </c>
      <c r="BB257" s="6">
        <v>2.3199999999999998</v>
      </c>
      <c r="BC257" s="6">
        <v>1.28</v>
      </c>
      <c r="BD257" s="6">
        <v>0.36</v>
      </c>
      <c r="BE257" s="6">
        <v>0.06</v>
      </c>
      <c r="BF257" s="6">
        <v>65.53</v>
      </c>
      <c r="BG257" s="6">
        <v>45.561</v>
      </c>
      <c r="BH257" s="6">
        <v>441.9</v>
      </c>
      <c r="BI257" s="6">
        <v>712.5</v>
      </c>
      <c r="BJ257" s="6">
        <v>0.8</v>
      </c>
      <c r="BK257" s="6">
        <v>729.6</v>
      </c>
      <c r="BL257" s="6">
        <v>24</v>
      </c>
      <c r="BM257" s="6">
        <v>0</v>
      </c>
      <c r="BN257" s="6">
        <v>0</v>
      </c>
      <c r="BO257" s="6">
        <v>3.4000000000000002E-2</v>
      </c>
      <c r="BP257" s="6">
        <v>0</v>
      </c>
    </row>
    <row r="258" spans="1:68">
      <c r="A258" s="5">
        <v>42246</v>
      </c>
      <c r="B258" s="6">
        <v>18.73</v>
      </c>
      <c r="C258" s="6">
        <v>1.24</v>
      </c>
      <c r="D258" s="6">
        <v>5355.1</v>
      </c>
      <c r="E258" s="6"/>
      <c r="F258" s="6"/>
      <c r="G258" s="6"/>
      <c r="H258" s="6">
        <v>6.5</v>
      </c>
      <c r="I258" s="6">
        <v>3.9</v>
      </c>
      <c r="J258" s="6">
        <v>310183.2</v>
      </c>
      <c r="K258" s="6">
        <v>134629.29999999999</v>
      </c>
      <c r="L258" s="6">
        <v>41337</v>
      </c>
      <c r="M258" s="6">
        <v>13</v>
      </c>
      <c r="N258" s="6">
        <v>21.4</v>
      </c>
      <c r="O258" s="6">
        <v>13900.4</v>
      </c>
      <c r="P258" s="6">
        <v>6455.9</v>
      </c>
      <c r="Q258" s="6">
        <v>177851.3</v>
      </c>
      <c r="R258" s="6">
        <v>142893</v>
      </c>
      <c r="S258" s="6">
        <v>91209.600000000006</v>
      </c>
      <c r="T258" s="6">
        <v>77022</v>
      </c>
      <c r="U258" s="6">
        <v>97419.4</v>
      </c>
      <c r="V258" s="6">
        <v>66118.3</v>
      </c>
      <c r="W258" s="6">
        <v>10622</v>
      </c>
      <c r="X258" s="6">
        <v>7847.5</v>
      </c>
      <c r="Y258" s="6">
        <v>30579.8</v>
      </c>
      <c r="Z258" s="6">
        <v>15898.6</v>
      </c>
      <c r="AA258" s="6">
        <v>1473648.1</v>
      </c>
      <c r="AB258" s="6">
        <v>146002.70000000001</v>
      </c>
      <c r="AC258" s="6">
        <v>325.10000000000002</v>
      </c>
      <c r="AD258" s="6">
        <v>32369</v>
      </c>
      <c r="AE258" s="6">
        <v>281374.2</v>
      </c>
      <c r="AF258" s="6">
        <v>151317.79999999999</v>
      </c>
      <c r="AG258" s="6">
        <v>1496118.4</v>
      </c>
      <c r="AH258" s="6">
        <v>146260.4</v>
      </c>
      <c r="AI258" s="6">
        <v>1059.0999999999999</v>
      </c>
      <c r="AJ258" s="6">
        <v>12454</v>
      </c>
      <c r="AK258" s="51">
        <v>16410.8</v>
      </c>
      <c r="AL258" s="51">
        <v>12193.8</v>
      </c>
      <c r="AM258" s="51">
        <v>55521.2</v>
      </c>
      <c r="AN258" s="51">
        <v>43276.2</v>
      </c>
      <c r="AO258" s="6">
        <v>20308.900000000001</v>
      </c>
      <c r="AP258" s="6">
        <v>16493.099999999999</v>
      </c>
      <c r="AQ258" s="51">
        <v>29677.599999999999</v>
      </c>
      <c r="AR258" s="51">
        <v>11729.9</v>
      </c>
      <c r="AS258" s="6">
        <v>9.1</v>
      </c>
      <c r="AT258" s="6">
        <v>14.2</v>
      </c>
      <c r="AU258" s="7"/>
      <c r="AV258" s="7"/>
      <c r="AW258" s="6">
        <v>94797.7</v>
      </c>
      <c r="AX258" s="6">
        <v>45024.9</v>
      </c>
      <c r="AY258" s="6">
        <v>89470.7</v>
      </c>
      <c r="AZ258" s="6">
        <v>40130.6</v>
      </c>
      <c r="BA258" s="6">
        <v>15096.2</v>
      </c>
      <c r="BB258" s="6">
        <v>2.3199999999999998</v>
      </c>
      <c r="BC258" s="6">
        <v>1.28</v>
      </c>
      <c r="BD258" s="6">
        <v>0.36</v>
      </c>
      <c r="BE258" s="6">
        <v>0.06</v>
      </c>
      <c r="BF258" s="6">
        <v>65.53</v>
      </c>
      <c r="BG258" s="6">
        <v>45.561</v>
      </c>
      <c r="BH258" s="6">
        <v>441.9</v>
      </c>
      <c r="BI258" s="6">
        <v>712.6</v>
      </c>
      <c r="BJ258" s="6">
        <v>0.8</v>
      </c>
      <c r="BK258" s="6">
        <v>736.8</v>
      </c>
      <c r="BL258" s="6">
        <v>24</v>
      </c>
      <c r="BM258" s="6">
        <v>0</v>
      </c>
      <c r="BN258" s="6">
        <v>0</v>
      </c>
      <c r="BO258" s="6">
        <v>3.4000000000000002E-2</v>
      </c>
      <c r="BP258" s="6">
        <v>0</v>
      </c>
    </row>
    <row r="259" spans="1:68">
      <c r="A259" s="5">
        <v>42247</v>
      </c>
      <c r="B259" s="6">
        <v>18.73</v>
      </c>
      <c r="C259" s="6">
        <v>1.24</v>
      </c>
      <c r="D259" s="6">
        <v>5355.1</v>
      </c>
      <c r="E259" s="6"/>
      <c r="F259" s="6"/>
      <c r="G259" s="6"/>
      <c r="H259" s="6">
        <v>6.5</v>
      </c>
      <c r="I259" s="6">
        <v>3.9</v>
      </c>
      <c r="J259" s="6">
        <v>310420</v>
      </c>
      <c r="K259" s="6">
        <v>134733.20000000001</v>
      </c>
      <c r="L259" s="6">
        <v>41361</v>
      </c>
      <c r="M259" s="6">
        <v>13</v>
      </c>
      <c r="N259" s="6">
        <v>21.4</v>
      </c>
      <c r="O259" s="6">
        <v>13900.4</v>
      </c>
      <c r="P259" s="6">
        <v>6455.9</v>
      </c>
      <c r="Q259" s="6">
        <v>177878.1</v>
      </c>
      <c r="R259" s="6">
        <v>142914.70000000001</v>
      </c>
      <c r="S259" s="6">
        <v>91228.1</v>
      </c>
      <c r="T259" s="6">
        <v>77035.5</v>
      </c>
      <c r="U259" s="6">
        <v>97428.6</v>
      </c>
      <c r="V259" s="6">
        <v>66125.100000000006</v>
      </c>
      <c r="W259" s="6">
        <v>10622</v>
      </c>
      <c r="X259" s="6">
        <v>7847.5</v>
      </c>
      <c r="Y259" s="6">
        <v>30880.7</v>
      </c>
      <c r="Z259" s="6">
        <v>16055.7</v>
      </c>
      <c r="AA259" s="6">
        <v>1473950.4</v>
      </c>
      <c r="AB259" s="6">
        <v>146026.70000000001</v>
      </c>
      <c r="AC259" s="6">
        <v>325.10000000000002</v>
      </c>
      <c r="AD259" s="6">
        <v>32369</v>
      </c>
      <c r="AE259" s="6">
        <v>281570.7</v>
      </c>
      <c r="AF259" s="6">
        <v>151417</v>
      </c>
      <c r="AG259" s="6">
        <v>1496317.6</v>
      </c>
      <c r="AH259" s="6">
        <v>146284.4</v>
      </c>
      <c r="AI259" s="6">
        <v>1059.0999999999999</v>
      </c>
      <c r="AJ259" s="6">
        <v>12454</v>
      </c>
      <c r="AK259" s="51">
        <v>16427.2</v>
      </c>
      <c r="AL259" s="51">
        <v>12204.8</v>
      </c>
      <c r="AM259" s="51">
        <v>55528.800000000003</v>
      </c>
      <c r="AN259" s="51">
        <v>43281.4</v>
      </c>
      <c r="AO259" s="6">
        <v>20326.900000000001</v>
      </c>
      <c r="AP259" s="6">
        <v>16507.900000000001</v>
      </c>
      <c r="AQ259" s="51">
        <v>29703.200000000001</v>
      </c>
      <c r="AR259" s="51">
        <v>11739.3</v>
      </c>
      <c r="AS259" s="6">
        <v>9.1</v>
      </c>
      <c r="AT259" s="6">
        <v>14.2</v>
      </c>
      <c r="AU259" s="7"/>
      <c r="AV259" s="7"/>
      <c r="AW259" s="6">
        <v>94931.7</v>
      </c>
      <c r="AX259" s="6">
        <v>45088.6</v>
      </c>
      <c r="AY259" s="6">
        <v>89598.6</v>
      </c>
      <c r="AZ259" s="6">
        <v>40187.800000000003</v>
      </c>
      <c r="BA259" s="6">
        <v>15120.2</v>
      </c>
      <c r="BB259" s="6">
        <v>2.3199999999999998</v>
      </c>
      <c r="BC259" s="6">
        <v>1.28</v>
      </c>
      <c r="BD259" s="6">
        <v>0.36</v>
      </c>
      <c r="BE259" s="6">
        <v>0.06</v>
      </c>
      <c r="BF259" s="6">
        <v>65.53</v>
      </c>
      <c r="BG259" s="6">
        <v>45.561</v>
      </c>
      <c r="BH259" s="6">
        <v>441.9</v>
      </c>
      <c r="BI259" s="6">
        <v>712.9</v>
      </c>
      <c r="BJ259" s="6">
        <v>0.8</v>
      </c>
      <c r="BK259" s="6">
        <v>729.6</v>
      </c>
      <c r="BL259" s="6">
        <v>24</v>
      </c>
      <c r="BM259" s="6">
        <v>0</v>
      </c>
      <c r="BN259" s="6">
        <v>0</v>
      </c>
      <c r="BO259" s="6">
        <v>3.4000000000000002E-2</v>
      </c>
      <c r="BP259" s="6">
        <v>0</v>
      </c>
    </row>
    <row r="260" spans="1:68">
      <c r="A260" s="17"/>
      <c r="B260" s="18"/>
      <c r="C260" s="18"/>
      <c r="D260" s="18"/>
      <c r="E260" s="18"/>
      <c r="F260" s="18"/>
      <c r="G260" s="18"/>
      <c r="H260" s="18"/>
      <c r="I260" s="18"/>
      <c r="J260" s="38"/>
      <c r="K260" s="38"/>
      <c r="L260" s="39"/>
      <c r="M260" s="18"/>
      <c r="N260" s="18"/>
      <c r="O260" s="18"/>
      <c r="P260" s="18"/>
      <c r="Q260" s="18"/>
      <c r="R260" s="18"/>
      <c r="S260" s="18"/>
      <c r="T260" s="22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41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</row>
    <row r="261" spans="1:68">
      <c r="A261" s="5">
        <v>42247</v>
      </c>
      <c r="B261" s="6">
        <v>18.73</v>
      </c>
      <c r="C261" s="6">
        <v>1.24</v>
      </c>
      <c r="D261" s="6">
        <v>5355.1</v>
      </c>
      <c r="E261" s="6"/>
      <c r="F261" s="6"/>
      <c r="G261" s="6"/>
      <c r="H261" s="6">
        <v>6.5</v>
      </c>
      <c r="I261" s="6">
        <v>3.9</v>
      </c>
      <c r="J261" s="6">
        <v>310420</v>
      </c>
      <c r="K261" s="6">
        <v>134733.20000000001</v>
      </c>
      <c r="L261" s="6">
        <v>41361</v>
      </c>
      <c r="M261" s="6">
        <v>13</v>
      </c>
      <c r="N261" s="6">
        <v>21.4</v>
      </c>
      <c r="O261" s="6">
        <v>13900.4</v>
      </c>
      <c r="P261" s="6">
        <v>6455.9</v>
      </c>
      <c r="Q261" s="6">
        <v>177878.1</v>
      </c>
      <c r="R261" s="6">
        <v>142914.70000000001</v>
      </c>
      <c r="S261" s="6">
        <v>91228.1</v>
      </c>
      <c r="T261" s="6">
        <v>77035.5</v>
      </c>
      <c r="U261" s="6">
        <v>97428.6</v>
      </c>
      <c r="V261" s="6">
        <v>66125.100000000006</v>
      </c>
      <c r="W261" s="6">
        <v>10622</v>
      </c>
      <c r="X261" s="6">
        <v>7847.5</v>
      </c>
      <c r="Y261" s="6">
        <v>30880.7</v>
      </c>
      <c r="Z261" s="6">
        <v>16055.7</v>
      </c>
      <c r="AA261" s="6">
        <v>1473950.4</v>
      </c>
      <c r="AB261" s="6">
        <v>146026.70000000001</v>
      </c>
      <c r="AC261" s="6">
        <v>325.10000000000002</v>
      </c>
      <c r="AD261" s="6">
        <v>32369</v>
      </c>
      <c r="AE261" s="6">
        <v>281570.7</v>
      </c>
      <c r="AF261" s="6">
        <v>151417</v>
      </c>
      <c r="AG261" s="6">
        <v>1496317.6</v>
      </c>
      <c r="AH261" s="6">
        <v>146284.4</v>
      </c>
      <c r="AI261" s="6">
        <v>1059.0999999999999</v>
      </c>
      <c r="AJ261" s="6">
        <v>12454</v>
      </c>
      <c r="AK261" s="51">
        <v>16427.2</v>
      </c>
      <c r="AL261" s="51">
        <v>12204.8</v>
      </c>
      <c r="AM261" s="51">
        <v>55528.800000000003</v>
      </c>
      <c r="AN261" s="51">
        <v>43281.4</v>
      </c>
      <c r="AO261" s="6">
        <v>20326.900000000001</v>
      </c>
      <c r="AP261" s="6">
        <v>16507.900000000001</v>
      </c>
      <c r="AQ261" s="51">
        <v>29703.200000000001</v>
      </c>
      <c r="AR261" s="51">
        <v>11739.3</v>
      </c>
      <c r="AS261" s="6">
        <v>9.1</v>
      </c>
      <c r="AT261" s="6">
        <v>14.2</v>
      </c>
      <c r="AU261" s="7"/>
      <c r="AV261" s="7"/>
      <c r="AW261" s="6">
        <v>94931.7</v>
      </c>
      <c r="AX261" s="6">
        <v>45088.6</v>
      </c>
      <c r="AY261" s="6">
        <v>89598.6</v>
      </c>
      <c r="AZ261" s="6">
        <v>40187.800000000003</v>
      </c>
      <c r="BA261" s="6">
        <v>15120.2</v>
      </c>
      <c r="BB261" s="6">
        <v>2.3199999999999998</v>
      </c>
      <c r="BC261" s="6">
        <v>1.28</v>
      </c>
      <c r="BD261" s="6">
        <v>0.36</v>
      </c>
      <c r="BE261" s="6">
        <v>0.06</v>
      </c>
      <c r="BF261" s="6">
        <v>65.53</v>
      </c>
      <c r="BG261" s="6">
        <v>45.561</v>
      </c>
      <c r="BH261" s="6">
        <v>441.9</v>
      </c>
      <c r="BI261" s="6">
        <v>712.9</v>
      </c>
      <c r="BJ261" s="6">
        <v>0.8</v>
      </c>
      <c r="BK261" s="6">
        <v>729.6</v>
      </c>
      <c r="BL261" s="6">
        <v>24</v>
      </c>
      <c r="BM261" s="6">
        <v>0</v>
      </c>
      <c r="BN261" s="6">
        <v>0</v>
      </c>
      <c r="BO261" s="6">
        <v>3.4000000000000002E-2</v>
      </c>
      <c r="BP261" s="6">
        <v>0</v>
      </c>
    </row>
    <row r="262" spans="1:68">
      <c r="A262" s="5">
        <v>42248</v>
      </c>
      <c r="B262" s="6">
        <v>18.73</v>
      </c>
      <c r="C262" s="6">
        <v>1.24</v>
      </c>
      <c r="D262" s="6">
        <v>5355.1</v>
      </c>
      <c r="E262" s="6"/>
      <c r="F262" s="6"/>
      <c r="G262" s="6"/>
      <c r="H262" s="6">
        <v>6.5</v>
      </c>
      <c r="I262" s="6">
        <v>3.9</v>
      </c>
      <c r="J262" s="6">
        <v>310650.59999999998</v>
      </c>
      <c r="K262" s="6">
        <v>134835</v>
      </c>
      <c r="L262" s="6">
        <v>41385</v>
      </c>
      <c r="M262" s="6">
        <v>13</v>
      </c>
      <c r="N262" s="6">
        <v>21.4</v>
      </c>
      <c r="O262" s="6">
        <v>13900.4</v>
      </c>
      <c r="P262" s="6">
        <v>6455.9</v>
      </c>
      <c r="Q262" s="48">
        <v>177904.8</v>
      </c>
      <c r="R262" s="6">
        <v>142936.20000000001</v>
      </c>
      <c r="S262" s="6">
        <v>91247.6</v>
      </c>
      <c r="T262" s="6">
        <v>77049.399999999994</v>
      </c>
      <c r="U262" s="6">
        <v>97438.2</v>
      </c>
      <c r="V262" s="6">
        <v>66132</v>
      </c>
      <c r="W262" s="6">
        <v>10622</v>
      </c>
      <c r="X262" s="6">
        <v>7847.5</v>
      </c>
      <c r="Y262" s="6">
        <v>31184.5</v>
      </c>
      <c r="Z262" s="6">
        <v>16213.8</v>
      </c>
      <c r="AA262" s="6">
        <v>1474255.2</v>
      </c>
      <c r="AB262" s="6">
        <v>146050.70000000001</v>
      </c>
      <c r="AC262" s="6">
        <v>325.10000000000002</v>
      </c>
      <c r="AD262" s="6">
        <v>32369</v>
      </c>
      <c r="AE262" s="6">
        <v>281767.3</v>
      </c>
      <c r="AF262" s="6">
        <v>151517.5</v>
      </c>
      <c r="AG262" s="6">
        <v>1496516.8</v>
      </c>
      <c r="AH262" s="6">
        <v>146308.4</v>
      </c>
      <c r="AI262" s="6">
        <v>1059.0999999999999</v>
      </c>
      <c r="AJ262" s="6">
        <v>12454</v>
      </c>
      <c r="AK262" s="51">
        <v>16444</v>
      </c>
      <c r="AL262" s="51">
        <v>12216</v>
      </c>
      <c r="AM262" s="6">
        <v>55538.400000000001</v>
      </c>
      <c r="AN262" s="6">
        <v>43288.2</v>
      </c>
      <c r="AO262" s="6">
        <v>20344.8</v>
      </c>
      <c r="AP262" s="48">
        <v>16522.7</v>
      </c>
      <c r="AQ262" s="6">
        <v>29733.599999999999</v>
      </c>
      <c r="AR262" s="6">
        <v>11750.8</v>
      </c>
      <c r="AS262" s="6">
        <v>9.1</v>
      </c>
      <c r="AT262" s="6">
        <v>14.2</v>
      </c>
      <c r="AU262" s="7"/>
      <c r="AV262" s="7"/>
      <c r="AW262" s="6">
        <v>95066.2</v>
      </c>
      <c r="AX262" s="6">
        <v>45152.7</v>
      </c>
      <c r="AY262" s="6">
        <v>89727.1</v>
      </c>
      <c r="AZ262" s="6">
        <v>40245.300000000003</v>
      </c>
      <c r="BA262" s="6">
        <v>15144.2</v>
      </c>
      <c r="BB262" s="6">
        <v>2.3199999999999998</v>
      </c>
      <c r="BC262" s="6">
        <v>1.28</v>
      </c>
      <c r="BD262" s="6">
        <v>0.36</v>
      </c>
      <c r="BE262" s="6">
        <v>0.06</v>
      </c>
      <c r="BF262" s="6">
        <v>65.53</v>
      </c>
      <c r="BG262" s="6">
        <v>45.561</v>
      </c>
      <c r="BH262" s="6">
        <v>441.9</v>
      </c>
      <c r="BI262" s="6">
        <v>713</v>
      </c>
      <c r="BJ262" s="6">
        <v>0.8</v>
      </c>
      <c r="BK262" s="6">
        <v>694.6</v>
      </c>
      <c r="BL262" s="6">
        <v>22.6</v>
      </c>
      <c r="BM262" s="6">
        <v>38</v>
      </c>
      <c r="BN262" s="6">
        <v>1.4</v>
      </c>
      <c r="BO262" s="6">
        <v>3.4000000000000002E-2</v>
      </c>
      <c r="BP262" s="6">
        <v>0</v>
      </c>
    </row>
    <row r="263" spans="1:68">
      <c r="A263" s="5">
        <v>42249</v>
      </c>
      <c r="B263" s="6">
        <v>19</v>
      </c>
      <c r="C263" s="6">
        <v>1.4</v>
      </c>
      <c r="D263" s="6">
        <v>5355.6</v>
      </c>
      <c r="E263" s="6"/>
      <c r="F263" s="6"/>
      <c r="G263" s="6"/>
      <c r="H263" s="6">
        <v>6.5</v>
      </c>
      <c r="I263" s="6">
        <v>3.9</v>
      </c>
      <c r="J263" s="6">
        <v>310881.3</v>
      </c>
      <c r="K263" s="6">
        <v>134936.79999999999</v>
      </c>
      <c r="L263" s="6">
        <v>41409</v>
      </c>
      <c r="M263" s="6">
        <v>13</v>
      </c>
      <c r="N263" s="6">
        <v>21.4</v>
      </c>
      <c r="O263" s="6">
        <v>13900.4</v>
      </c>
      <c r="P263" s="6">
        <v>6455.9</v>
      </c>
      <c r="Q263" s="48">
        <v>177931.6</v>
      </c>
      <c r="R263" s="6">
        <v>142957.6</v>
      </c>
      <c r="S263" s="6">
        <v>91263.4</v>
      </c>
      <c r="T263" s="6">
        <v>77061.2</v>
      </c>
      <c r="U263" s="6">
        <v>97447.5</v>
      </c>
      <c r="V263" s="6">
        <v>66138.7</v>
      </c>
      <c r="W263" s="6">
        <v>10622</v>
      </c>
      <c r="X263" s="6">
        <v>7847.5</v>
      </c>
      <c r="Y263" s="6">
        <v>31417.9</v>
      </c>
      <c r="Z263" s="6">
        <v>16337.5</v>
      </c>
      <c r="AA263" s="6">
        <v>1474489.5</v>
      </c>
      <c r="AB263" s="6">
        <v>146074.70000000001</v>
      </c>
      <c r="AC263" s="6">
        <v>325.3</v>
      </c>
      <c r="AD263" s="6">
        <v>32653.5</v>
      </c>
      <c r="AE263" s="6">
        <v>282015.3</v>
      </c>
      <c r="AF263" s="6">
        <v>151642.70000000001</v>
      </c>
      <c r="AG263" s="6">
        <v>1496767.1</v>
      </c>
      <c r="AH263" s="6">
        <v>146332.4</v>
      </c>
      <c r="AI263" s="6">
        <v>1059.4000000000001</v>
      </c>
      <c r="AJ263" s="6">
        <v>12759</v>
      </c>
      <c r="AK263" s="51">
        <v>16460.8</v>
      </c>
      <c r="AL263" s="51">
        <v>12227.2</v>
      </c>
      <c r="AM263" s="6">
        <v>55546.9</v>
      </c>
      <c r="AN263" s="6">
        <v>43294</v>
      </c>
      <c r="AO263" s="6">
        <v>20363</v>
      </c>
      <c r="AP263" s="48">
        <v>16537.5</v>
      </c>
      <c r="AQ263" s="6">
        <v>29750.7</v>
      </c>
      <c r="AR263" s="6">
        <v>11757.1</v>
      </c>
      <c r="AS263" s="6">
        <v>9.1</v>
      </c>
      <c r="AT263" s="6">
        <v>14.2</v>
      </c>
      <c r="AU263" s="7"/>
      <c r="AV263" s="7"/>
      <c r="AW263" s="6">
        <v>95199.7</v>
      </c>
      <c r="AX263" s="6">
        <v>45216</v>
      </c>
      <c r="AY263" s="6">
        <v>89854</v>
      </c>
      <c r="AZ263" s="6">
        <v>40302.300000000003</v>
      </c>
      <c r="BA263" s="6">
        <v>15168.2</v>
      </c>
      <c r="BB263" s="6">
        <v>2.3199999999999998</v>
      </c>
      <c r="BC263" s="6">
        <v>1.28</v>
      </c>
      <c r="BD263" s="6">
        <v>0.36</v>
      </c>
      <c r="BE263" s="6">
        <v>0.06</v>
      </c>
      <c r="BF263" s="6">
        <v>65.53</v>
      </c>
      <c r="BG263" s="6">
        <v>45.561</v>
      </c>
      <c r="BH263" s="6">
        <v>441.9</v>
      </c>
      <c r="BI263" s="6">
        <v>713.1</v>
      </c>
      <c r="BJ263" s="6">
        <v>0.8</v>
      </c>
      <c r="BK263" s="6">
        <v>739.2</v>
      </c>
      <c r="BL263" s="6">
        <v>24</v>
      </c>
      <c r="BM263" s="6">
        <v>0</v>
      </c>
      <c r="BN263" s="6">
        <v>0</v>
      </c>
      <c r="BO263" s="6">
        <v>3.4000000000000002E-2</v>
      </c>
      <c r="BP263" s="6">
        <v>0</v>
      </c>
    </row>
    <row r="264" spans="1:68">
      <c r="A264" s="5">
        <v>42250</v>
      </c>
      <c r="B264" s="6">
        <v>19</v>
      </c>
      <c r="C264" s="6">
        <v>1.4</v>
      </c>
      <c r="D264" s="6">
        <v>5355.6</v>
      </c>
      <c r="E264" s="6">
        <v>7128.6</v>
      </c>
      <c r="F264" s="6">
        <v>9796.9</v>
      </c>
      <c r="G264" s="6">
        <v>12465.2</v>
      </c>
      <c r="H264" s="6">
        <v>6.5</v>
      </c>
      <c r="I264" s="6">
        <v>3.9</v>
      </c>
      <c r="J264" s="6">
        <v>311116.5</v>
      </c>
      <c r="K264" s="6">
        <v>135039.9</v>
      </c>
      <c r="L264" s="6">
        <v>41433</v>
      </c>
      <c r="M264" s="6">
        <v>13</v>
      </c>
      <c r="N264" s="6">
        <v>21.4</v>
      </c>
      <c r="O264" s="6">
        <v>13900.4</v>
      </c>
      <c r="P264" s="6">
        <v>6455.9</v>
      </c>
      <c r="Q264" s="48">
        <v>177960.1</v>
      </c>
      <c r="R264" s="6">
        <v>142980.70000000001</v>
      </c>
      <c r="S264" s="6">
        <v>91281.1</v>
      </c>
      <c r="T264" s="6">
        <v>77074.2</v>
      </c>
      <c r="U264" s="6">
        <v>97456.8</v>
      </c>
      <c r="V264" s="6">
        <v>66145.399999999994</v>
      </c>
      <c r="W264" s="6">
        <v>10622</v>
      </c>
      <c r="X264" s="6">
        <v>7847.5</v>
      </c>
      <c r="Y264" s="6">
        <v>31612.3</v>
      </c>
      <c r="Z264" s="6">
        <v>16440.099999999999</v>
      </c>
      <c r="AA264" s="6">
        <v>1474685.6</v>
      </c>
      <c r="AB264" s="6">
        <v>146098.70000000001</v>
      </c>
      <c r="AC264" s="6">
        <v>325.3</v>
      </c>
      <c r="AD264" s="6">
        <v>32653.5</v>
      </c>
      <c r="AE264" s="6">
        <v>282318.09999999998</v>
      </c>
      <c r="AF264" s="6">
        <v>151797.29999999999</v>
      </c>
      <c r="AG264" s="6">
        <v>1497071.1</v>
      </c>
      <c r="AH264" s="6">
        <v>146356.4</v>
      </c>
      <c r="AI264" s="6">
        <v>1059.4000000000001</v>
      </c>
      <c r="AJ264" s="6">
        <v>12759</v>
      </c>
      <c r="AK264" s="51">
        <v>16477.5</v>
      </c>
      <c r="AL264" s="51">
        <v>12238.4</v>
      </c>
      <c r="AM264" s="6">
        <v>55556.800000000003</v>
      </c>
      <c r="AN264" s="6">
        <v>43300.9</v>
      </c>
      <c r="AO264" s="6">
        <v>20382</v>
      </c>
      <c r="AP264" s="48">
        <v>16552.599999999999</v>
      </c>
      <c r="AQ264" s="6">
        <v>29773.8</v>
      </c>
      <c r="AR264" s="6">
        <v>11765.7</v>
      </c>
      <c r="AS264" s="6">
        <v>9.1</v>
      </c>
      <c r="AT264" s="6">
        <v>14.2</v>
      </c>
      <c r="AU264" s="7"/>
      <c r="AV264" s="7"/>
      <c r="AW264" s="6">
        <v>95333</v>
      </c>
      <c r="AX264" s="6">
        <v>45279.5</v>
      </c>
      <c r="AY264" s="6">
        <v>89981.5</v>
      </c>
      <c r="AZ264" s="6">
        <v>40359.1</v>
      </c>
      <c r="BA264" s="6">
        <v>15192.2</v>
      </c>
      <c r="BB264" s="6">
        <v>2.3199999999999998</v>
      </c>
      <c r="BC264" s="6">
        <v>1.28</v>
      </c>
      <c r="BD264" s="6">
        <v>0.36</v>
      </c>
      <c r="BE264" s="6">
        <v>0.06</v>
      </c>
      <c r="BF264" s="6">
        <v>65.53</v>
      </c>
      <c r="BG264" s="6">
        <v>45.561</v>
      </c>
      <c r="BH264" s="6">
        <v>441.9</v>
      </c>
      <c r="BI264" s="6">
        <v>714.1</v>
      </c>
      <c r="BJ264" s="6">
        <v>0.8</v>
      </c>
      <c r="BK264" s="6">
        <v>756</v>
      </c>
      <c r="BL264" s="6">
        <v>24</v>
      </c>
      <c r="BM264" s="6">
        <v>0</v>
      </c>
      <c r="BN264" s="6">
        <v>0</v>
      </c>
      <c r="BO264" s="6">
        <v>3.4000000000000002E-2</v>
      </c>
      <c r="BP264" s="6">
        <v>0</v>
      </c>
    </row>
    <row r="265" spans="1:68">
      <c r="A265" s="5">
        <v>42251</v>
      </c>
      <c r="B265" s="6">
        <v>19</v>
      </c>
      <c r="C265" s="6">
        <v>1.4</v>
      </c>
      <c r="D265" s="6">
        <v>5355.6</v>
      </c>
      <c r="E265" s="6">
        <v>7128.6</v>
      </c>
      <c r="F265" s="6">
        <v>9796.9</v>
      </c>
      <c r="G265" s="6">
        <v>12465.2</v>
      </c>
      <c r="H265" s="6">
        <v>6.5</v>
      </c>
      <c r="I265" s="6">
        <v>3.9</v>
      </c>
      <c r="J265" s="6">
        <v>311352.59999999998</v>
      </c>
      <c r="K265" s="6">
        <v>135143.29999999999</v>
      </c>
      <c r="L265" s="6">
        <v>41457</v>
      </c>
      <c r="M265" s="6">
        <v>13</v>
      </c>
      <c r="N265" s="6">
        <v>21.4</v>
      </c>
      <c r="O265" s="6">
        <v>13900.4</v>
      </c>
      <c r="P265" s="6">
        <v>6455.9</v>
      </c>
      <c r="Q265" s="6">
        <v>177989.7</v>
      </c>
      <c r="R265" s="6">
        <v>143004.70000000001</v>
      </c>
      <c r="S265" s="6">
        <v>91299.3</v>
      </c>
      <c r="T265" s="6">
        <v>77087.399999999994</v>
      </c>
      <c r="U265" s="6">
        <v>97466.8</v>
      </c>
      <c r="V265" s="6">
        <v>66152.5</v>
      </c>
      <c r="W265" s="6">
        <v>10622</v>
      </c>
      <c r="X265" s="6">
        <v>7847.5</v>
      </c>
      <c r="Y265" s="6">
        <v>31807.7</v>
      </c>
      <c r="Z265" s="6">
        <v>16541.900000000001</v>
      </c>
      <c r="AA265" s="6">
        <v>1474882.9</v>
      </c>
      <c r="AB265" s="6">
        <v>146122.70000000001</v>
      </c>
      <c r="AC265" s="6">
        <v>325.3</v>
      </c>
      <c r="AD265" s="6">
        <v>32653.5</v>
      </c>
      <c r="AE265" s="6">
        <v>282627</v>
      </c>
      <c r="AF265" s="6">
        <v>151955.5</v>
      </c>
      <c r="AG265" s="6">
        <v>1497381.4</v>
      </c>
      <c r="AH265" s="6">
        <v>146380.4</v>
      </c>
      <c r="AI265" s="6">
        <v>1059.4000000000001</v>
      </c>
      <c r="AJ265" s="6">
        <v>12759</v>
      </c>
      <c r="AK265" s="51">
        <v>16494.3</v>
      </c>
      <c r="AL265" s="51">
        <v>12249.7</v>
      </c>
      <c r="AM265" s="6">
        <v>55566.2</v>
      </c>
      <c r="AN265" s="6">
        <v>43307.6</v>
      </c>
      <c r="AO265" s="6">
        <v>20400.900000000001</v>
      </c>
      <c r="AP265" s="6">
        <v>16567.5</v>
      </c>
      <c r="AQ265" s="6">
        <v>29800</v>
      </c>
      <c r="AR265" s="6">
        <v>11775.4</v>
      </c>
      <c r="AS265" s="6">
        <v>9.1</v>
      </c>
      <c r="AT265" s="6">
        <v>14.2</v>
      </c>
      <c r="AU265" s="7"/>
      <c r="AV265" s="7"/>
      <c r="AW265" s="6">
        <v>95467.3</v>
      </c>
      <c r="AX265" s="6">
        <v>45343.4</v>
      </c>
      <c r="AY265" s="6">
        <v>90109.2</v>
      </c>
      <c r="AZ265" s="6">
        <v>40416.300000000003</v>
      </c>
      <c r="BA265" s="6">
        <v>15216.2</v>
      </c>
      <c r="BB265" s="6">
        <v>2.3199999999999998</v>
      </c>
      <c r="BC265" s="6">
        <v>1.28</v>
      </c>
      <c r="BD265" s="6">
        <v>0.36</v>
      </c>
      <c r="BE265" s="6">
        <v>0.06</v>
      </c>
      <c r="BF265" s="6">
        <v>65.53</v>
      </c>
      <c r="BG265" s="6">
        <v>45.561</v>
      </c>
      <c r="BH265" s="6">
        <v>441.9</v>
      </c>
      <c r="BI265" s="6">
        <v>714.9</v>
      </c>
      <c r="BJ265" s="6">
        <v>0.8</v>
      </c>
      <c r="BK265" s="6">
        <v>751.2</v>
      </c>
      <c r="BL265" s="6">
        <v>24</v>
      </c>
      <c r="BM265" s="6">
        <v>0</v>
      </c>
      <c r="BN265" s="6">
        <v>0</v>
      </c>
      <c r="BO265" s="6">
        <v>3.4000000000000002E-2</v>
      </c>
      <c r="BP265" s="6">
        <v>0</v>
      </c>
    </row>
    <row r="266" spans="1:68">
      <c r="A266" s="5">
        <v>42252</v>
      </c>
      <c r="B266" s="6">
        <v>19</v>
      </c>
      <c r="C266" s="6">
        <v>1.4</v>
      </c>
      <c r="D266" s="6">
        <v>5355.6</v>
      </c>
      <c r="E266" s="6">
        <v>7128.6</v>
      </c>
      <c r="F266" s="6">
        <v>9796.9</v>
      </c>
      <c r="G266" s="6">
        <v>12465.2</v>
      </c>
      <c r="H266" s="6">
        <v>6.5</v>
      </c>
      <c r="I266" s="6">
        <v>3.9</v>
      </c>
      <c r="J266" s="6">
        <v>311586.2</v>
      </c>
      <c r="K266" s="6">
        <v>135246</v>
      </c>
      <c r="L266" s="6">
        <v>41481</v>
      </c>
      <c r="M266" s="6">
        <v>13</v>
      </c>
      <c r="N266" s="6">
        <v>21.4</v>
      </c>
      <c r="O266" s="6">
        <v>13900.4</v>
      </c>
      <c r="P266" s="6">
        <v>6455.9</v>
      </c>
      <c r="Q266" s="6">
        <v>178019.6</v>
      </c>
      <c r="R266" s="6">
        <v>143028.9</v>
      </c>
      <c r="S266" s="6">
        <v>91316.5</v>
      </c>
      <c r="T266" s="6">
        <v>77099.899999999994</v>
      </c>
      <c r="U266" s="6">
        <v>97476</v>
      </c>
      <c r="V266" s="6">
        <v>66159.399999999994</v>
      </c>
      <c r="W266" s="6">
        <v>10622</v>
      </c>
      <c r="X266" s="6">
        <v>7847.5</v>
      </c>
      <c r="Y266" s="6">
        <v>32003.599999999999</v>
      </c>
      <c r="Z266" s="6">
        <v>16641.900000000001</v>
      </c>
      <c r="AA266" s="6">
        <v>1475080.9</v>
      </c>
      <c r="AB266" s="6">
        <v>146146.70000000001</v>
      </c>
      <c r="AC266" s="6">
        <v>325.3</v>
      </c>
      <c r="AD266" s="6">
        <v>32653.5</v>
      </c>
      <c r="AE266" s="6">
        <v>282928.40000000002</v>
      </c>
      <c r="AF266" s="6">
        <v>152112.20000000001</v>
      </c>
      <c r="AG266" s="6">
        <v>1497685</v>
      </c>
      <c r="AH266" s="6">
        <v>146404.4</v>
      </c>
      <c r="AI266" s="6">
        <v>1059.4000000000001</v>
      </c>
      <c r="AJ266" s="6">
        <v>12759</v>
      </c>
      <c r="AK266" s="51">
        <v>16510.599999999999</v>
      </c>
      <c r="AL266" s="51">
        <v>12260.8</v>
      </c>
      <c r="AM266" s="6">
        <v>55573.599999999999</v>
      </c>
      <c r="AN266" s="6">
        <v>43312.5</v>
      </c>
      <c r="AO266" s="6">
        <v>20418.900000000001</v>
      </c>
      <c r="AP266" s="6">
        <v>16581.8</v>
      </c>
      <c r="AQ266" s="6">
        <v>29825.9</v>
      </c>
      <c r="AR266" s="6">
        <v>11785.1</v>
      </c>
      <c r="AS266" s="6">
        <v>9.1</v>
      </c>
      <c r="AT266" s="6">
        <v>14.2</v>
      </c>
      <c r="AU266" s="7"/>
      <c r="AV266" s="7"/>
      <c r="AW266" s="6">
        <v>95602.2</v>
      </c>
      <c r="AX266" s="6">
        <v>45407.7</v>
      </c>
      <c r="AY266" s="6">
        <v>90237.4</v>
      </c>
      <c r="AZ266" s="6">
        <v>40473.9</v>
      </c>
      <c r="BA266" s="6">
        <v>15240.2</v>
      </c>
      <c r="BB266" s="6">
        <v>2.3199999999999998</v>
      </c>
      <c r="BC266" s="6">
        <v>1.28</v>
      </c>
      <c r="BD266" s="6">
        <v>0.36</v>
      </c>
      <c r="BE266" s="6">
        <v>0.06</v>
      </c>
      <c r="BF266" s="6">
        <v>65.53</v>
      </c>
      <c r="BG266" s="6">
        <v>45.561</v>
      </c>
      <c r="BH266" s="6">
        <v>441.9</v>
      </c>
      <c r="BI266" s="6">
        <v>714.9</v>
      </c>
      <c r="BJ266" s="6">
        <v>0.8</v>
      </c>
      <c r="BK266" s="6">
        <v>749.3</v>
      </c>
      <c r="BL266" s="6">
        <v>24</v>
      </c>
      <c r="BM266" s="6">
        <v>0</v>
      </c>
      <c r="BN266" s="6">
        <v>0</v>
      </c>
      <c r="BO266" s="6">
        <v>3.4000000000000002E-2</v>
      </c>
      <c r="BP266" s="6">
        <v>0</v>
      </c>
    </row>
    <row r="267" spans="1:68">
      <c r="A267" s="5">
        <v>42253</v>
      </c>
      <c r="B267" s="6">
        <v>19</v>
      </c>
      <c r="C267" s="6">
        <v>1.4</v>
      </c>
      <c r="D267" s="6">
        <v>5355.6</v>
      </c>
      <c r="E267" s="6">
        <v>7128.6</v>
      </c>
      <c r="F267" s="6">
        <v>9796.9</v>
      </c>
      <c r="G267" s="6">
        <v>12465.2</v>
      </c>
      <c r="H267" s="6">
        <v>6.5</v>
      </c>
      <c r="I267" s="6">
        <v>3.9</v>
      </c>
      <c r="J267" s="6">
        <v>311819.59999999998</v>
      </c>
      <c r="K267" s="6">
        <v>135348.6</v>
      </c>
      <c r="L267" s="6">
        <v>41505</v>
      </c>
      <c r="M267" s="6">
        <v>13</v>
      </c>
      <c r="N267" s="6">
        <v>21.4</v>
      </c>
      <c r="O267" s="6">
        <v>13900.4</v>
      </c>
      <c r="P267" s="6">
        <v>6455.9</v>
      </c>
      <c r="Q267" s="6">
        <v>178049.5</v>
      </c>
      <c r="R267" s="6">
        <v>143053.1</v>
      </c>
      <c r="S267" s="6">
        <v>91333.4</v>
      </c>
      <c r="T267" s="6">
        <v>77112.800000000003</v>
      </c>
      <c r="U267" s="6">
        <v>97484.5</v>
      </c>
      <c r="V267" s="6">
        <v>66465.7</v>
      </c>
      <c r="W267" s="6">
        <v>10622</v>
      </c>
      <c r="X267" s="6">
        <v>7847.5</v>
      </c>
      <c r="Y267" s="6">
        <v>32176.1</v>
      </c>
      <c r="Z267" s="6">
        <v>16740.099999999999</v>
      </c>
      <c r="AA267" s="6">
        <v>1475255.3</v>
      </c>
      <c r="AB267" s="6">
        <v>146170.70000000001</v>
      </c>
      <c r="AC267" s="6">
        <v>325.3</v>
      </c>
      <c r="AD267" s="6">
        <v>32653.5</v>
      </c>
      <c r="AE267" s="6">
        <v>283214.59999999998</v>
      </c>
      <c r="AF267" s="6">
        <v>152255.5</v>
      </c>
      <c r="AG267" s="6">
        <v>1497972.1</v>
      </c>
      <c r="AH267" s="6">
        <v>146428.4</v>
      </c>
      <c r="AI267" s="6">
        <v>1059.4000000000001</v>
      </c>
      <c r="AJ267" s="6">
        <v>12759</v>
      </c>
      <c r="AK267" s="6">
        <v>16526.5</v>
      </c>
      <c r="AL267" s="6">
        <v>12271.6</v>
      </c>
      <c r="AM267" s="6">
        <v>55582.400000000001</v>
      </c>
      <c r="AN267" s="6">
        <v>43318.5</v>
      </c>
      <c r="AO267" s="6">
        <v>20436.599999999999</v>
      </c>
      <c r="AP267" s="6">
        <v>16595.900000000001</v>
      </c>
      <c r="AQ267" s="6">
        <v>29845.7</v>
      </c>
      <c r="AR267" s="6">
        <v>11792.6</v>
      </c>
      <c r="AS267" s="6">
        <v>9.1</v>
      </c>
      <c r="AT267" s="6">
        <v>14.2</v>
      </c>
      <c r="AU267" s="7"/>
      <c r="AV267" s="7"/>
      <c r="AW267" s="6">
        <v>95704.3</v>
      </c>
      <c r="AX267" s="6">
        <v>45458.8</v>
      </c>
      <c r="AY267" s="6">
        <v>90332.4</v>
      </c>
      <c r="AZ267" s="6">
        <v>40518.199999999997</v>
      </c>
      <c r="BA267" s="6">
        <v>15260.6</v>
      </c>
      <c r="BB267" s="6">
        <v>2.3199999999999998</v>
      </c>
      <c r="BC267" s="6">
        <v>1.28</v>
      </c>
      <c r="BD267" s="6">
        <v>0.36</v>
      </c>
      <c r="BE267" s="6">
        <v>0.06</v>
      </c>
      <c r="BF267" s="6">
        <v>65.53</v>
      </c>
      <c r="BG267" s="6">
        <v>45.561</v>
      </c>
      <c r="BH267" s="6">
        <v>441.9</v>
      </c>
      <c r="BI267" s="6">
        <v>715.6</v>
      </c>
      <c r="BJ267" s="6">
        <v>0.8</v>
      </c>
      <c r="BK267" s="6">
        <v>753.6</v>
      </c>
      <c r="BL267" s="6">
        <v>24</v>
      </c>
      <c r="BM267" s="6">
        <v>0</v>
      </c>
      <c r="BN267" s="6">
        <v>0</v>
      </c>
      <c r="BO267" s="6">
        <v>3.4000000000000002E-2</v>
      </c>
      <c r="BP267" s="6">
        <v>0</v>
      </c>
    </row>
    <row r="268" spans="1:68">
      <c r="A268" s="5">
        <v>42254</v>
      </c>
      <c r="B268" s="6">
        <v>19</v>
      </c>
      <c r="C268" s="6">
        <v>1.4</v>
      </c>
      <c r="D268" s="6">
        <v>5355.6</v>
      </c>
      <c r="E268" s="6">
        <v>7128.6</v>
      </c>
      <c r="F268" s="6">
        <v>9796.9</v>
      </c>
      <c r="G268" s="6">
        <v>12465.2</v>
      </c>
      <c r="H268" s="6">
        <v>6.5</v>
      </c>
      <c r="I268" s="6">
        <v>3.9</v>
      </c>
      <c r="J268" s="6">
        <v>312054.90000000002</v>
      </c>
      <c r="K268" s="6">
        <v>135451.9</v>
      </c>
      <c r="L268" s="6">
        <v>41529</v>
      </c>
      <c r="M268" s="6">
        <v>13</v>
      </c>
      <c r="N268" s="6">
        <v>21.4</v>
      </c>
      <c r="O268" s="6">
        <v>13900.4</v>
      </c>
      <c r="P268" s="6">
        <v>6455.9</v>
      </c>
      <c r="Q268" s="6">
        <v>178079.1</v>
      </c>
      <c r="R268" s="6">
        <v>143077.20000000001</v>
      </c>
      <c r="S268" s="6">
        <v>91351.5</v>
      </c>
      <c r="T268" s="6">
        <v>77126.100000000006</v>
      </c>
      <c r="U268" s="6">
        <v>97494</v>
      </c>
      <c r="V268" s="6">
        <v>66172.600000000006</v>
      </c>
      <c r="W268" s="6">
        <v>10622</v>
      </c>
      <c r="X268" s="6">
        <v>7847.5</v>
      </c>
      <c r="Y268" s="6">
        <v>32371.1</v>
      </c>
      <c r="Z268" s="6">
        <v>16836.3</v>
      </c>
      <c r="AA268" s="6">
        <v>1475452.3</v>
      </c>
      <c r="AB268" s="6">
        <v>146194.70000000001</v>
      </c>
      <c r="AC268" s="6">
        <v>325.3</v>
      </c>
      <c r="AD268" s="6">
        <v>32653.5</v>
      </c>
      <c r="AE268" s="6">
        <v>283520.2</v>
      </c>
      <c r="AF268" s="6">
        <v>152417.4</v>
      </c>
      <c r="AG268" s="6">
        <v>1498275.1</v>
      </c>
      <c r="AH268" s="6">
        <v>146452.4</v>
      </c>
      <c r="AI268" s="6">
        <v>1059.4000000000001</v>
      </c>
      <c r="AJ268" s="6">
        <v>12759</v>
      </c>
      <c r="AK268" s="6">
        <v>16542.2</v>
      </c>
      <c r="AL268" s="6">
        <v>12282.3</v>
      </c>
      <c r="AM268" s="6">
        <v>55591.3</v>
      </c>
      <c r="AN268" s="6">
        <v>43324.7</v>
      </c>
      <c r="AO268" s="6">
        <v>20454.099999999999</v>
      </c>
      <c r="AP268" s="6">
        <v>16609.900000000001</v>
      </c>
      <c r="AQ268" s="6">
        <v>29869.9</v>
      </c>
      <c r="AR268" s="6">
        <v>11801.7</v>
      </c>
      <c r="AS268" s="6">
        <v>9.1</v>
      </c>
      <c r="AT268" s="6">
        <v>14.2</v>
      </c>
      <c r="AU268" s="7"/>
      <c r="AV268" s="7"/>
      <c r="AW268" s="6">
        <v>95842.2</v>
      </c>
      <c r="AX268" s="6">
        <v>45523.8</v>
      </c>
      <c r="AY268" s="6">
        <v>90464.3</v>
      </c>
      <c r="AZ268" s="6">
        <v>40578</v>
      </c>
      <c r="BA268" s="6">
        <v>15284.6</v>
      </c>
      <c r="BB268" s="6">
        <v>2.3199999999999998</v>
      </c>
      <c r="BC268" s="6">
        <v>1.28</v>
      </c>
      <c r="BD268" s="6">
        <v>0.36</v>
      </c>
      <c r="BE268" s="6">
        <v>0.06</v>
      </c>
      <c r="BF268" s="6">
        <v>65.53</v>
      </c>
      <c r="BG268" s="6">
        <v>45.561</v>
      </c>
      <c r="BH268" s="6">
        <v>441.9</v>
      </c>
      <c r="BI268" s="6">
        <v>716.5</v>
      </c>
      <c r="BJ268" s="6">
        <v>0.8</v>
      </c>
      <c r="BK268" s="6">
        <v>744</v>
      </c>
      <c r="BL268" s="6">
        <v>24</v>
      </c>
      <c r="BM268" s="6">
        <v>0</v>
      </c>
      <c r="BN268" s="6">
        <v>0</v>
      </c>
      <c r="BO268" s="6">
        <v>3.4000000000000002E-2</v>
      </c>
      <c r="BP268" s="6">
        <v>0</v>
      </c>
    </row>
    <row r="269" spans="1:68">
      <c r="A269" s="5">
        <v>42255</v>
      </c>
      <c r="B269" s="6">
        <v>19</v>
      </c>
      <c r="C269" s="6">
        <v>1.4</v>
      </c>
      <c r="D269" s="6">
        <v>5355.6</v>
      </c>
      <c r="E269" s="6">
        <v>7128.6</v>
      </c>
      <c r="F269" s="6">
        <v>9796.9</v>
      </c>
      <c r="G269" s="6">
        <v>12465.2</v>
      </c>
      <c r="H269" s="6">
        <v>6.5</v>
      </c>
      <c r="I269" s="6">
        <v>3.9</v>
      </c>
      <c r="J269" s="6">
        <v>312261.5</v>
      </c>
      <c r="K269" s="6">
        <v>135542.9</v>
      </c>
      <c r="L269" s="6">
        <v>41551</v>
      </c>
      <c r="M269" s="6">
        <v>13.1</v>
      </c>
      <c r="N269" s="6">
        <v>21.7</v>
      </c>
      <c r="O269" s="6">
        <v>13900.8</v>
      </c>
      <c r="P269" s="6">
        <v>6456.2</v>
      </c>
      <c r="Q269" s="6">
        <v>178108.5</v>
      </c>
      <c r="R269" s="6">
        <v>143101.20000000001</v>
      </c>
      <c r="S269" s="6">
        <v>91369.5</v>
      </c>
      <c r="T269" s="6">
        <v>77139.399999999994</v>
      </c>
      <c r="U269" s="6">
        <v>97504.1</v>
      </c>
      <c r="V269" s="6">
        <v>66179.8</v>
      </c>
      <c r="W269" s="6">
        <v>10622</v>
      </c>
      <c r="X269" s="6">
        <v>7847.5</v>
      </c>
      <c r="Y269" s="6">
        <v>32558.2</v>
      </c>
      <c r="Z269" s="6">
        <v>16934.7</v>
      </c>
      <c r="AA269" s="6">
        <v>1475641</v>
      </c>
      <c r="AB269" s="6">
        <v>146218.70000000001</v>
      </c>
      <c r="AC269" s="6">
        <v>325.3</v>
      </c>
      <c r="AD269" s="6">
        <v>32653.5</v>
      </c>
      <c r="AE269" s="6">
        <v>283805.7</v>
      </c>
      <c r="AF269" s="6">
        <v>152567.5</v>
      </c>
      <c r="AG269" s="6">
        <v>1498566.9</v>
      </c>
      <c r="AH269" s="6">
        <v>146476.4</v>
      </c>
      <c r="AI269" s="6">
        <v>1059.4000000000001</v>
      </c>
      <c r="AJ269" s="6">
        <v>12759</v>
      </c>
      <c r="AK269" s="6">
        <v>16558.5</v>
      </c>
      <c r="AL269" s="6">
        <v>12293.3</v>
      </c>
      <c r="AM269" s="6">
        <v>55601</v>
      </c>
      <c r="AN269" s="6">
        <v>43331.5</v>
      </c>
      <c r="AO269" s="6">
        <v>20471.400000000001</v>
      </c>
      <c r="AP269" s="6">
        <v>16624</v>
      </c>
      <c r="AQ269" s="6">
        <v>29893.4</v>
      </c>
      <c r="AR269" s="6">
        <v>11810.2</v>
      </c>
      <c r="AS269" s="6">
        <v>9.1</v>
      </c>
      <c r="AT269" s="6">
        <v>14.2</v>
      </c>
      <c r="AU269" s="7"/>
      <c r="AV269" s="7"/>
      <c r="AW269" s="6">
        <v>95977.5</v>
      </c>
      <c r="AX269" s="6">
        <v>45588.2</v>
      </c>
      <c r="AY269" s="6">
        <v>90592.6</v>
      </c>
      <c r="AZ269" s="6">
        <v>40635.4</v>
      </c>
      <c r="BA269" s="6">
        <v>15308.6</v>
      </c>
      <c r="BB269" s="6">
        <v>2.3199999999999998</v>
      </c>
      <c r="BC269" s="6">
        <v>1.28</v>
      </c>
      <c r="BD269" s="6">
        <v>0.36</v>
      </c>
      <c r="BE269" s="6">
        <v>0.06</v>
      </c>
      <c r="BF269" s="6">
        <v>65.53</v>
      </c>
      <c r="BG269" s="6">
        <v>45.561</v>
      </c>
      <c r="BH269" s="6">
        <v>441.9</v>
      </c>
      <c r="BI269" s="6">
        <v>718.4</v>
      </c>
      <c r="BJ269" s="6">
        <v>0.8</v>
      </c>
      <c r="BK269" s="6">
        <v>758.4</v>
      </c>
      <c r="BL269" s="6">
        <v>24</v>
      </c>
      <c r="BM269" s="6">
        <v>0</v>
      </c>
      <c r="BN269" s="6">
        <v>0</v>
      </c>
      <c r="BO269" s="6">
        <v>3.4000000000000002E-2</v>
      </c>
      <c r="BP269" s="6">
        <v>0</v>
      </c>
    </row>
    <row r="270" spans="1:68">
      <c r="A270" s="5">
        <v>42256</v>
      </c>
      <c r="B270" s="6">
        <v>19</v>
      </c>
      <c r="C270" s="6">
        <v>1.4</v>
      </c>
      <c r="D270" s="6">
        <v>5355.6</v>
      </c>
      <c r="E270" s="6">
        <v>7128.6</v>
      </c>
      <c r="F270" s="6">
        <v>9796.9</v>
      </c>
      <c r="G270" s="6">
        <v>12465.2</v>
      </c>
      <c r="H270" s="6">
        <v>6.5</v>
      </c>
      <c r="I270" s="6">
        <v>3.9</v>
      </c>
      <c r="J270" s="6">
        <v>312443.5</v>
      </c>
      <c r="K270" s="6">
        <v>135623.1</v>
      </c>
      <c r="L270" s="6">
        <v>41570</v>
      </c>
      <c r="M270" s="6">
        <v>13.4</v>
      </c>
      <c r="N270" s="6">
        <v>22.1</v>
      </c>
      <c r="O270" s="6">
        <v>13901.9</v>
      </c>
      <c r="P270" s="6">
        <v>6456.9</v>
      </c>
      <c r="Q270" s="6">
        <v>178137.9</v>
      </c>
      <c r="R270" s="6">
        <v>143125.29999999999</v>
      </c>
      <c r="S270" s="6">
        <v>91387.5</v>
      </c>
      <c r="T270" s="6">
        <v>77152.800000000003</v>
      </c>
      <c r="U270" s="6">
        <v>97514.5</v>
      </c>
      <c r="V270" s="6">
        <v>66187.199999999997</v>
      </c>
      <c r="W270" s="6">
        <v>10622</v>
      </c>
      <c r="X270" s="6">
        <v>7847.5</v>
      </c>
      <c r="Y270" s="6">
        <v>32740.799999999999</v>
      </c>
      <c r="Z270" s="6">
        <v>17032.5</v>
      </c>
      <c r="AA270" s="6">
        <v>1475827.1</v>
      </c>
      <c r="AB270" s="6">
        <v>146242.70000000001</v>
      </c>
      <c r="AC270" s="6">
        <v>325.3</v>
      </c>
      <c r="AD270" s="6">
        <v>32653.5</v>
      </c>
      <c r="AE270" s="6">
        <v>284064.40000000002</v>
      </c>
      <c r="AF270" s="6">
        <v>152703.4</v>
      </c>
      <c r="AG270" s="6">
        <v>1498828.5</v>
      </c>
      <c r="AH270" s="6">
        <v>146500.4</v>
      </c>
      <c r="AI270" s="6">
        <v>1059.4000000000001</v>
      </c>
      <c r="AJ270" s="6">
        <v>12759</v>
      </c>
      <c r="AK270" s="6">
        <v>16575.2</v>
      </c>
      <c r="AL270" s="6">
        <v>12304.5</v>
      </c>
      <c r="AM270" s="6">
        <v>55610.9</v>
      </c>
      <c r="AN270" s="6">
        <v>43338.5</v>
      </c>
      <c r="AO270" s="6">
        <v>20488.7</v>
      </c>
      <c r="AP270" s="6">
        <v>16637.900000000001</v>
      </c>
      <c r="AQ270" s="6">
        <v>29914.9</v>
      </c>
      <c r="AR270" s="6">
        <v>11818</v>
      </c>
      <c r="AS270" s="6">
        <v>9.1</v>
      </c>
      <c r="AT270" s="6">
        <v>14.2</v>
      </c>
      <c r="AU270" s="7"/>
      <c r="AV270" s="7"/>
      <c r="AW270" s="6">
        <v>96110</v>
      </c>
      <c r="AX270" s="6">
        <v>45651.5</v>
      </c>
      <c r="AY270" s="6">
        <v>90718.5</v>
      </c>
      <c r="AZ270" s="6">
        <v>40691.9</v>
      </c>
      <c r="BA270" s="6">
        <v>15332.6</v>
      </c>
      <c r="BB270" s="6">
        <v>2.3199999999999998</v>
      </c>
      <c r="BC270" s="6">
        <v>1.28</v>
      </c>
      <c r="BD270" s="6">
        <v>0.36</v>
      </c>
      <c r="BE270" s="6">
        <v>0.06</v>
      </c>
      <c r="BF270" s="6">
        <v>65.53</v>
      </c>
      <c r="BG270" s="6">
        <v>45.561</v>
      </c>
      <c r="BH270" s="6">
        <v>441.9</v>
      </c>
      <c r="BI270" s="6">
        <v>720.3</v>
      </c>
      <c r="BJ270" s="6">
        <v>0.8</v>
      </c>
      <c r="BK270" s="6">
        <v>757.9</v>
      </c>
      <c r="BL270" s="6">
        <v>24</v>
      </c>
      <c r="BM270" s="6">
        <v>0</v>
      </c>
      <c r="BN270" s="6">
        <v>0</v>
      </c>
      <c r="BO270" s="6">
        <v>3.4000000000000002E-2</v>
      </c>
      <c r="BP270" s="6">
        <v>0</v>
      </c>
    </row>
    <row r="271" spans="1:68">
      <c r="A271" s="5">
        <v>42257</v>
      </c>
      <c r="B271" s="6">
        <v>19.228999999999999</v>
      </c>
      <c r="C271" s="6">
        <v>1.5449999999999999</v>
      </c>
      <c r="D271" s="6">
        <v>5356.5</v>
      </c>
      <c r="E271" s="6"/>
      <c r="F271" s="6"/>
      <c r="G271" s="6"/>
      <c r="H271" s="6">
        <v>6.5</v>
      </c>
      <c r="I271" s="6">
        <v>3.9</v>
      </c>
      <c r="J271" s="6">
        <v>312682.5</v>
      </c>
      <c r="K271" s="6">
        <v>135727.9</v>
      </c>
      <c r="L271" s="6">
        <v>41594</v>
      </c>
      <c r="M271" s="6">
        <v>13.4</v>
      </c>
      <c r="N271" s="6">
        <v>22.1</v>
      </c>
      <c r="O271" s="6">
        <v>13903</v>
      </c>
      <c r="P271" s="6">
        <v>6457.6</v>
      </c>
      <c r="Q271" s="6">
        <v>178167.7</v>
      </c>
      <c r="R271" s="6">
        <v>143149.5</v>
      </c>
      <c r="S271" s="6">
        <v>91405.9</v>
      </c>
      <c r="T271" s="6">
        <v>77166.100000000006</v>
      </c>
      <c r="U271" s="6">
        <v>97524.2</v>
      </c>
      <c r="V271" s="6">
        <v>66194.3</v>
      </c>
      <c r="W271" s="6">
        <v>10622</v>
      </c>
      <c r="X271" s="6">
        <v>7847.5</v>
      </c>
      <c r="Y271" s="6">
        <v>32935.1</v>
      </c>
      <c r="Z271" s="6">
        <v>17134.5</v>
      </c>
      <c r="AA271" s="6">
        <v>1476023.5</v>
      </c>
      <c r="AB271" s="6">
        <v>146266.70000000001</v>
      </c>
      <c r="AC271" s="6">
        <v>325.3</v>
      </c>
      <c r="AD271" s="6">
        <v>32653.5</v>
      </c>
      <c r="AE271" s="6">
        <v>284377.2</v>
      </c>
      <c r="AF271" s="6">
        <v>152863.4</v>
      </c>
      <c r="AG271" s="6">
        <v>1499143.1</v>
      </c>
      <c r="AH271" s="6">
        <v>146524.4</v>
      </c>
      <c r="AI271" s="6">
        <v>1059.4000000000001</v>
      </c>
      <c r="AJ271" s="6">
        <v>12759</v>
      </c>
      <c r="AK271" s="6">
        <v>16592.2</v>
      </c>
      <c r="AL271" s="6">
        <v>12315.7</v>
      </c>
      <c r="AM271" s="6">
        <v>55620.2</v>
      </c>
      <c r="AN271" s="6">
        <v>43344.9</v>
      </c>
      <c r="AO271" s="6">
        <v>20506.2</v>
      </c>
      <c r="AP271" s="6">
        <v>16651.900000000001</v>
      </c>
      <c r="AQ271" s="6">
        <v>29943.4</v>
      </c>
      <c r="AR271" s="6">
        <v>11828.7</v>
      </c>
      <c r="AS271" s="6">
        <v>9.1</v>
      </c>
      <c r="AT271" s="6">
        <v>14.2</v>
      </c>
      <c r="AU271" s="7"/>
      <c r="AV271" s="7"/>
      <c r="AW271" s="6">
        <v>96241.8</v>
      </c>
      <c r="AX271" s="6">
        <v>45714.3</v>
      </c>
      <c r="AY271" s="6">
        <v>90841.4</v>
      </c>
      <c r="AZ271" s="6">
        <v>40747.199999999997</v>
      </c>
      <c r="BA271" s="6">
        <v>15356.6</v>
      </c>
      <c r="BB271" s="6">
        <v>2.3199999999999998</v>
      </c>
      <c r="BC271" s="6">
        <v>1.28</v>
      </c>
      <c r="BD271" s="6">
        <v>0.36</v>
      </c>
      <c r="BE271" s="6">
        <v>0.06</v>
      </c>
      <c r="BF271" s="6">
        <v>65.53</v>
      </c>
      <c r="BG271" s="6">
        <v>45.561</v>
      </c>
      <c r="BH271" s="6">
        <v>441.9</v>
      </c>
      <c r="BI271" s="6">
        <v>721.4</v>
      </c>
      <c r="BJ271" s="6">
        <v>0.8</v>
      </c>
      <c r="BK271" s="6">
        <v>757.9</v>
      </c>
      <c r="BL271" s="6">
        <v>24</v>
      </c>
      <c r="BM271" s="6">
        <v>0</v>
      </c>
      <c r="BN271" s="6">
        <v>0</v>
      </c>
      <c r="BO271" s="6">
        <v>3.4000000000000002E-2</v>
      </c>
      <c r="BP271" s="6">
        <v>0</v>
      </c>
    </row>
    <row r="272" spans="1:68">
      <c r="A272" s="5">
        <v>42258</v>
      </c>
      <c r="B272" s="6">
        <v>19.228999999999999</v>
      </c>
      <c r="C272" s="6">
        <v>1.5449999999999999</v>
      </c>
      <c r="D272" s="6">
        <v>5356.5</v>
      </c>
      <c r="E272" s="6"/>
      <c r="F272" s="6"/>
      <c r="G272" s="6"/>
      <c r="H272" s="6">
        <v>6.5</v>
      </c>
      <c r="I272" s="6">
        <v>3.9</v>
      </c>
      <c r="J272" s="6">
        <v>312923.5</v>
      </c>
      <c r="K272" s="6">
        <v>135833</v>
      </c>
      <c r="L272" s="6">
        <v>41618</v>
      </c>
      <c r="M272" s="6">
        <v>13.4</v>
      </c>
      <c r="N272" s="6">
        <v>22.1</v>
      </c>
      <c r="O272" s="6">
        <v>13903.9</v>
      </c>
      <c r="P272" s="6">
        <v>6458.2</v>
      </c>
      <c r="Q272" s="6">
        <v>178197.4</v>
      </c>
      <c r="R272" s="6">
        <v>143173.6</v>
      </c>
      <c r="S272" s="6">
        <v>91422.6</v>
      </c>
      <c r="T272" s="6">
        <v>77178.8</v>
      </c>
      <c r="U272" s="6">
        <v>97533.7</v>
      </c>
      <c r="V272" s="6">
        <v>66201.100000000006</v>
      </c>
      <c r="W272" s="6">
        <v>10622</v>
      </c>
      <c r="X272" s="6">
        <v>7847.5</v>
      </c>
      <c r="Y272" s="6">
        <v>33129.4</v>
      </c>
      <c r="Z272" s="6">
        <v>17223</v>
      </c>
      <c r="AA272" s="6">
        <v>1476220.4</v>
      </c>
      <c r="AB272" s="6">
        <v>146290.70000000001</v>
      </c>
      <c r="AC272" s="6">
        <v>325.3</v>
      </c>
      <c r="AD272" s="6">
        <v>32653.5</v>
      </c>
      <c r="AE272" s="6">
        <v>284677.5</v>
      </c>
      <c r="AF272" s="6">
        <v>153031.6</v>
      </c>
      <c r="AG272" s="6">
        <v>1499446.7</v>
      </c>
      <c r="AH272" s="6">
        <v>146548.4</v>
      </c>
      <c r="AI272" s="6">
        <v>1059.4000000000001</v>
      </c>
      <c r="AJ272" s="6">
        <v>12759</v>
      </c>
      <c r="AK272" s="6">
        <v>16609.2</v>
      </c>
      <c r="AL272" s="6">
        <v>12327</v>
      </c>
      <c r="AM272" s="6">
        <v>55630.400000000001</v>
      </c>
      <c r="AN272" s="6">
        <v>43352</v>
      </c>
      <c r="AO272" s="6">
        <v>20523.5</v>
      </c>
      <c r="AP272" s="6">
        <v>16665.900000000001</v>
      </c>
      <c r="AQ272" s="6">
        <v>29958.3</v>
      </c>
      <c r="AR272" s="6">
        <v>11834.4</v>
      </c>
      <c r="AS272" s="6">
        <v>9.1</v>
      </c>
      <c r="AT272" s="6">
        <v>14.2</v>
      </c>
      <c r="AU272" s="7"/>
      <c r="AV272" s="7"/>
      <c r="AW272" s="6">
        <v>96374</v>
      </c>
      <c r="AX272" s="6">
        <v>4577.3</v>
      </c>
      <c r="AY272" s="6">
        <v>90967.5</v>
      </c>
      <c r="AZ272" s="6">
        <v>40803.800000000003</v>
      </c>
      <c r="BA272" s="6">
        <v>15380.6</v>
      </c>
      <c r="BB272" s="6">
        <v>2.3199999999999998</v>
      </c>
      <c r="BC272" s="6">
        <v>1.28</v>
      </c>
      <c r="BD272" s="6">
        <v>0.36</v>
      </c>
      <c r="BE272" s="6">
        <v>0.06</v>
      </c>
      <c r="BF272" s="6">
        <v>65.53</v>
      </c>
      <c r="BG272" s="6">
        <v>45.561</v>
      </c>
      <c r="BH272" s="6">
        <v>441.9</v>
      </c>
      <c r="BI272" s="6">
        <v>722.1</v>
      </c>
      <c r="BJ272" s="6">
        <v>0.8</v>
      </c>
      <c r="BK272" s="6">
        <v>756</v>
      </c>
      <c r="BL272" s="6">
        <v>24</v>
      </c>
      <c r="BM272" s="6">
        <v>0</v>
      </c>
      <c r="BN272" s="6">
        <v>0</v>
      </c>
      <c r="BO272" s="6">
        <v>3.4000000000000002E-2</v>
      </c>
      <c r="BP272" s="6">
        <v>0</v>
      </c>
    </row>
    <row r="273" spans="1:68">
      <c r="A273" s="5">
        <v>42259</v>
      </c>
      <c r="B273" s="6">
        <v>19.228999999999999</v>
      </c>
      <c r="C273" s="6">
        <v>1.5449999999999999</v>
      </c>
      <c r="D273" s="6">
        <v>5356.5</v>
      </c>
      <c r="E273" s="6"/>
      <c r="F273" s="6"/>
      <c r="G273" s="6"/>
      <c r="H273" s="6">
        <v>6.5</v>
      </c>
      <c r="I273" s="6">
        <v>3.9</v>
      </c>
      <c r="J273" s="6">
        <v>313165</v>
      </c>
      <c r="K273" s="6">
        <v>135938</v>
      </c>
      <c r="L273" s="6">
        <v>41641</v>
      </c>
      <c r="M273" s="6">
        <v>13.4</v>
      </c>
      <c r="N273" s="6">
        <v>22.1</v>
      </c>
      <c r="O273" s="6">
        <v>13904.9</v>
      </c>
      <c r="P273" s="6">
        <v>6459</v>
      </c>
      <c r="Q273" s="6">
        <v>178226.8</v>
      </c>
      <c r="R273" s="6">
        <v>143197.5</v>
      </c>
      <c r="S273" s="6">
        <v>91441.9</v>
      </c>
      <c r="T273" s="6">
        <v>77192.899999999994</v>
      </c>
      <c r="U273" s="6">
        <v>97543</v>
      </c>
      <c r="V273" s="6">
        <v>66208</v>
      </c>
      <c r="W273" s="6">
        <v>10622</v>
      </c>
      <c r="X273" s="6">
        <v>7847.5</v>
      </c>
      <c r="Y273" s="6">
        <v>33322.300000000003</v>
      </c>
      <c r="Z273" s="6">
        <v>17313.599999999999</v>
      </c>
      <c r="AA273" s="6">
        <v>1476416</v>
      </c>
      <c r="AB273" s="6">
        <v>146314.70000000001</v>
      </c>
      <c r="AC273" s="6">
        <v>325.3</v>
      </c>
      <c r="AD273" s="6">
        <v>32653.5</v>
      </c>
      <c r="AE273" s="6">
        <v>284995.7</v>
      </c>
      <c r="AF273" s="6">
        <v>153204.6</v>
      </c>
      <c r="AG273" s="6">
        <v>1499765</v>
      </c>
      <c r="AH273" s="6">
        <v>146572.4</v>
      </c>
      <c r="AI273" s="6">
        <v>1059.4000000000001</v>
      </c>
      <c r="AJ273" s="6">
        <v>12759</v>
      </c>
      <c r="AK273" s="6">
        <v>16626.099999999999</v>
      </c>
      <c r="AL273" s="6">
        <v>12337.9</v>
      </c>
      <c r="AM273" s="6">
        <v>55641.3</v>
      </c>
      <c r="AN273" s="6">
        <v>43359.7</v>
      </c>
      <c r="AO273" s="6">
        <v>20540.900000000001</v>
      </c>
      <c r="AP273" s="6">
        <v>16679.8</v>
      </c>
      <c r="AQ273" s="6">
        <v>29985</v>
      </c>
      <c r="AR273" s="6">
        <v>11844.6</v>
      </c>
      <c r="AS273" s="6">
        <v>9.1</v>
      </c>
      <c r="AT273" s="6">
        <v>14.2</v>
      </c>
      <c r="AU273" s="7"/>
      <c r="AV273" s="7"/>
      <c r="AW273" s="6">
        <v>96508.2</v>
      </c>
      <c r="AX273" s="6">
        <v>45841.1</v>
      </c>
      <c r="AY273" s="6">
        <v>91095.9</v>
      </c>
      <c r="AZ273" s="6">
        <v>40861.199999999997</v>
      </c>
      <c r="BA273" s="6">
        <v>15403.6</v>
      </c>
      <c r="BB273" s="6">
        <v>2.3199999999999998</v>
      </c>
      <c r="BC273" s="6">
        <v>1.28</v>
      </c>
      <c r="BD273" s="6">
        <v>0.36</v>
      </c>
      <c r="BE273" s="6">
        <v>0.06</v>
      </c>
      <c r="BF273" s="6">
        <v>65.53</v>
      </c>
      <c r="BG273" s="6">
        <v>45.561</v>
      </c>
      <c r="BH273" s="6">
        <v>441.9</v>
      </c>
      <c r="BI273" s="6">
        <v>722.2</v>
      </c>
      <c r="BJ273" s="6">
        <v>0.8</v>
      </c>
      <c r="BK273" s="6">
        <v>768</v>
      </c>
      <c r="BL273" s="6">
        <v>24</v>
      </c>
      <c r="BM273" s="6">
        <v>0</v>
      </c>
      <c r="BN273" s="6">
        <v>0</v>
      </c>
      <c r="BO273" s="6">
        <v>3.4000000000000002E-2</v>
      </c>
      <c r="BP273" s="6">
        <v>0</v>
      </c>
    </row>
    <row r="274" spans="1:68">
      <c r="A274" s="5">
        <v>42260</v>
      </c>
      <c r="B274" s="6">
        <v>19.228999999999999</v>
      </c>
      <c r="C274" s="6">
        <v>1.5449999999999999</v>
      </c>
      <c r="D274" s="6">
        <v>5356.5</v>
      </c>
      <c r="E274" s="6"/>
      <c r="F274" s="6"/>
      <c r="G274" s="6"/>
      <c r="H274" s="6">
        <v>6.5</v>
      </c>
      <c r="I274" s="6">
        <v>3.9</v>
      </c>
      <c r="J274" s="6">
        <v>313408</v>
      </c>
      <c r="K274" s="6">
        <v>136044.20000000001</v>
      </c>
      <c r="L274" s="6">
        <v>41665</v>
      </c>
      <c r="M274" s="6">
        <v>13.4</v>
      </c>
      <c r="N274" s="6">
        <v>22.1</v>
      </c>
      <c r="O274" s="6">
        <v>13906.1</v>
      </c>
      <c r="P274" s="6">
        <v>6459.7</v>
      </c>
      <c r="Q274" s="6">
        <v>178256.5</v>
      </c>
      <c r="R274" s="6">
        <v>143221.70000000001</v>
      </c>
      <c r="S274" s="6">
        <v>91460.800000000003</v>
      </c>
      <c r="T274" s="6">
        <v>77207.100000000006</v>
      </c>
      <c r="U274" s="6">
        <v>97552.5</v>
      </c>
      <c r="V274" s="6">
        <v>66215.199999999997</v>
      </c>
      <c r="W274" s="6">
        <v>10622</v>
      </c>
      <c r="X274" s="6">
        <v>7847.5</v>
      </c>
      <c r="Y274" s="6">
        <v>33517</v>
      </c>
      <c r="Z274" s="6">
        <v>17418</v>
      </c>
      <c r="AA274" s="6">
        <v>1476612.6</v>
      </c>
      <c r="AB274" s="6">
        <v>146338.70000000001</v>
      </c>
      <c r="AC274" s="6">
        <v>325.3</v>
      </c>
      <c r="AD274" s="6">
        <v>32653.5</v>
      </c>
      <c r="AE274" s="6">
        <v>285306.5</v>
      </c>
      <c r="AF274" s="6">
        <v>153363</v>
      </c>
      <c r="AG274" s="6">
        <v>1500077</v>
      </c>
      <c r="AH274" s="6">
        <v>146596.4</v>
      </c>
      <c r="AI274" s="6">
        <v>1059.4000000000001</v>
      </c>
      <c r="AJ274" s="6">
        <v>12759</v>
      </c>
      <c r="AK274" s="6">
        <v>16642.5</v>
      </c>
      <c r="AL274" s="6">
        <v>12348.9</v>
      </c>
      <c r="AM274" s="6">
        <v>55652.1</v>
      </c>
      <c r="AN274" s="6">
        <v>43367.3</v>
      </c>
      <c r="AO274" s="6">
        <v>20558.400000000001</v>
      </c>
      <c r="AP274" s="6">
        <v>16693.900000000001</v>
      </c>
      <c r="AQ274" s="6">
        <v>30006.3</v>
      </c>
      <c r="AR274" s="6">
        <v>11852.4</v>
      </c>
      <c r="AS274" s="6">
        <v>9.1</v>
      </c>
      <c r="AT274" s="6">
        <v>14.2</v>
      </c>
      <c r="AU274" s="7"/>
      <c r="AV274" s="7"/>
      <c r="AW274" s="6">
        <v>96640.1</v>
      </c>
      <c r="AX274" s="6">
        <v>45904.1</v>
      </c>
      <c r="AY274" s="6">
        <v>91222.9</v>
      </c>
      <c r="AZ274" s="6">
        <v>40918.1</v>
      </c>
      <c r="BA274" s="6">
        <v>15427</v>
      </c>
      <c r="BB274" s="6">
        <v>2.3199999999999998</v>
      </c>
      <c r="BC274" s="6">
        <v>1.28</v>
      </c>
      <c r="BD274" s="6">
        <v>0.36</v>
      </c>
      <c r="BE274" s="6">
        <v>0.06</v>
      </c>
      <c r="BF274" s="6">
        <v>65.53</v>
      </c>
      <c r="BG274" s="6">
        <v>45.561</v>
      </c>
      <c r="BH274" s="6">
        <v>441.9</v>
      </c>
      <c r="BI274" s="6">
        <v>722.4</v>
      </c>
      <c r="BJ274" s="6">
        <v>0.8</v>
      </c>
      <c r="BK274" s="6">
        <v>760.8</v>
      </c>
      <c r="BL274" s="6">
        <v>24</v>
      </c>
      <c r="BM274" s="6">
        <v>0</v>
      </c>
      <c r="BN274" s="6">
        <v>0</v>
      </c>
      <c r="BO274" s="6">
        <v>3.4000000000000002E-2</v>
      </c>
      <c r="BP274" s="6">
        <v>0</v>
      </c>
    </row>
    <row r="275" spans="1:68">
      <c r="A275" s="5">
        <v>42261</v>
      </c>
      <c r="B275" s="6">
        <v>19.228999999999999</v>
      </c>
      <c r="C275" s="6">
        <v>1.5449999999999999</v>
      </c>
      <c r="D275" s="6">
        <v>5356.5</v>
      </c>
      <c r="E275" s="6"/>
      <c r="F275" s="6"/>
      <c r="G275" s="6"/>
      <c r="H275" s="6">
        <v>6.5</v>
      </c>
      <c r="I275" s="6">
        <v>3.9</v>
      </c>
      <c r="J275" s="6">
        <v>313649</v>
      </c>
      <c r="K275" s="6">
        <v>136150</v>
      </c>
      <c r="L275" s="6">
        <v>41689</v>
      </c>
      <c r="M275" s="6">
        <v>13.4</v>
      </c>
      <c r="N275" s="6">
        <v>22.1</v>
      </c>
      <c r="O275" s="6">
        <v>13906.8</v>
      </c>
      <c r="P275" s="6">
        <v>6460.3</v>
      </c>
      <c r="Q275" s="6">
        <v>178285.9</v>
      </c>
      <c r="R275" s="6">
        <v>143245.70000000001</v>
      </c>
      <c r="S275" s="6">
        <v>91480.9</v>
      </c>
      <c r="T275" s="6">
        <v>77221.8</v>
      </c>
      <c r="U275" s="6">
        <v>97562.8</v>
      </c>
      <c r="V275" s="6">
        <v>66222.600000000006</v>
      </c>
      <c r="W275" s="6">
        <v>10622</v>
      </c>
      <c r="X275" s="6">
        <v>7847.5</v>
      </c>
      <c r="Y275" s="6">
        <v>33711</v>
      </c>
      <c r="Z275" s="6">
        <v>17516.3</v>
      </c>
      <c r="AA275" s="6">
        <v>1476808.8</v>
      </c>
      <c r="AB275" s="6">
        <v>146362.70000000001</v>
      </c>
      <c r="AC275" s="6">
        <v>325.3</v>
      </c>
      <c r="AD275" s="6">
        <v>32653.5</v>
      </c>
      <c r="AE275" s="6">
        <v>285628</v>
      </c>
      <c r="AF275" s="6">
        <v>153531</v>
      </c>
      <c r="AG275" s="6">
        <v>1500400</v>
      </c>
      <c r="AH275" s="6">
        <v>146620.4</v>
      </c>
      <c r="AI275" s="6">
        <v>1059.4000000000001</v>
      </c>
      <c r="AJ275" s="6">
        <v>12759</v>
      </c>
      <c r="AK275" s="6">
        <v>11659.3</v>
      </c>
      <c r="AL275" s="6">
        <v>12360</v>
      </c>
      <c r="AM275" s="6">
        <v>55662.9</v>
      </c>
      <c r="AN275" s="6">
        <v>43374.9</v>
      </c>
      <c r="AO275" s="6">
        <v>20576.099999999999</v>
      </c>
      <c r="AP275" s="6">
        <v>16708.099999999999</v>
      </c>
      <c r="AQ275" s="6">
        <v>30035.7</v>
      </c>
      <c r="AR275" s="6">
        <v>11863.4</v>
      </c>
      <c r="AS275" s="6">
        <v>9.1</v>
      </c>
      <c r="AT275" s="6">
        <v>14.2</v>
      </c>
      <c r="AU275" s="7"/>
      <c r="AV275" s="7"/>
      <c r="AW275" s="6">
        <v>96773.6</v>
      </c>
      <c r="AX275" s="6">
        <v>45967.6</v>
      </c>
      <c r="AY275" s="6">
        <v>91348.6</v>
      </c>
      <c r="AZ275" s="6">
        <v>40974.400000000001</v>
      </c>
      <c r="BA275" s="6">
        <v>15451</v>
      </c>
      <c r="BB275" s="6">
        <v>2.3199999999999998</v>
      </c>
      <c r="BC275" s="6">
        <v>1.28</v>
      </c>
      <c r="BD275" s="6">
        <v>0.36</v>
      </c>
      <c r="BE275" s="6">
        <v>0.06</v>
      </c>
      <c r="BF275" s="6">
        <v>65.53</v>
      </c>
      <c r="BG275" s="6">
        <v>45.561</v>
      </c>
      <c r="BH275" s="6">
        <v>441.9</v>
      </c>
      <c r="BI275" s="6">
        <v>722.4</v>
      </c>
      <c r="BJ275" s="6">
        <v>0.8</v>
      </c>
      <c r="BK275" s="6">
        <v>768</v>
      </c>
      <c r="BL275" s="6">
        <v>24</v>
      </c>
      <c r="BM275" s="6">
        <v>0</v>
      </c>
      <c r="BN275" s="6">
        <v>0</v>
      </c>
      <c r="BO275" s="6">
        <v>3.4000000000000002E-2</v>
      </c>
      <c r="BP275" s="6">
        <v>0</v>
      </c>
    </row>
    <row r="276" spans="1:68">
      <c r="A276" s="5">
        <v>42262</v>
      </c>
      <c r="B276" s="6">
        <v>19.228999999999999</v>
      </c>
      <c r="C276" s="6">
        <v>1.5449999999999999</v>
      </c>
      <c r="D276" s="6">
        <v>5356.5</v>
      </c>
      <c r="E276" s="6"/>
      <c r="F276" s="6"/>
      <c r="G276" s="6"/>
      <c r="H276" s="6">
        <v>6.5</v>
      </c>
      <c r="I276" s="6">
        <v>3.9</v>
      </c>
      <c r="J276" s="6">
        <v>313888</v>
      </c>
      <c r="K276" s="6">
        <v>136254</v>
      </c>
      <c r="L276" s="6">
        <v>41713</v>
      </c>
      <c r="M276" s="6">
        <v>13.4</v>
      </c>
      <c r="N276" s="6">
        <v>22.1</v>
      </c>
      <c r="O276" s="6">
        <v>13908</v>
      </c>
      <c r="P276" s="6">
        <v>6461.1</v>
      </c>
      <c r="Q276" s="6">
        <v>178315.4</v>
      </c>
      <c r="R276" s="6">
        <v>143269.70000000001</v>
      </c>
      <c r="S276" s="6">
        <v>91499</v>
      </c>
      <c r="T276" s="6">
        <v>77235.199999999997</v>
      </c>
      <c r="U276" s="6">
        <v>97573</v>
      </c>
      <c r="V276" s="6">
        <v>66230</v>
      </c>
      <c r="W276" s="6">
        <v>10622</v>
      </c>
      <c r="X276" s="6">
        <v>7847.5</v>
      </c>
      <c r="Y276" s="6">
        <v>33905</v>
      </c>
      <c r="Z276" s="6">
        <v>17612</v>
      </c>
      <c r="AA276" s="6">
        <v>1477005</v>
      </c>
      <c r="AB276" s="6">
        <v>146386.70000000001</v>
      </c>
      <c r="AC276" s="6">
        <v>325.3</v>
      </c>
      <c r="AD276" s="6">
        <v>32653.5</v>
      </c>
      <c r="AE276" s="6">
        <v>285939</v>
      </c>
      <c r="AF276" s="6">
        <v>153697</v>
      </c>
      <c r="AG276" s="6">
        <v>1500714</v>
      </c>
      <c r="AH276" s="6">
        <v>146644.4</v>
      </c>
      <c r="AI276" s="6">
        <v>1059.4000000000001</v>
      </c>
      <c r="AJ276" s="6">
        <v>12759</v>
      </c>
      <c r="AK276" s="6">
        <v>16676.2</v>
      </c>
      <c r="AL276" s="6">
        <v>12371.3</v>
      </c>
      <c r="AM276" s="6">
        <v>55673</v>
      </c>
      <c r="AN276" s="6">
        <v>43382</v>
      </c>
      <c r="AO276" s="6">
        <v>20594.2</v>
      </c>
      <c r="AP276" s="6">
        <v>16722.5</v>
      </c>
      <c r="AQ276" s="6">
        <v>30060.7</v>
      </c>
      <c r="AR276" s="6">
        <v>11873</v>
      </c>
      <c r="AS276" s="6">
        <v>9.1</v>
      </c>
      <c r="AT276" s="6">
        <v>14.2</v>
      </c>
      <c r="AU276" s="7"/>
      <c r="AV276" s="7"/>
      <c r="AW276" s="6">
        <v>96906.4</v>
      </c>
      <c r="AX276" s="6">
        <v>46030.8</v>
      </c>
      <c r="AY276" s="6">
        <v>91475.199999999997</v>
      </c>
      <c r="AZ276" s="6">
        <v>41031.1</v>
      </c>
      <c r="BA276" s="6">
        <v>15475</v>
      </c>
      <c r="BB276" s="6">
        <v>2.3199999999999998</v>
      </c>
      <c r="BC276" s="6">
        <v>1.28</v>
      </c>
      <c r="BD276" s="6">
        <v>0.36</v>
      </c>
      <c r="BE276" s="6">
        <v>0.06</v>
      </c>
      <c r="BF276" s="6">
        <v>65.53</v>
      </c>
      <c r="BG276" s="6">
        <v>45.561</v>
      </c>
      <c r="BH276" s="6">
        <v>441.9</v>
      </c>
      <c r="BI276" s="6">
        <v>722.4</v>
      </c>
      <c r="BJ276" s="6">
        <v>0.8</v>
      </c>
      <c r="BK276" s="6">
        <v>763.2</v>
      </c>
      <c r="BL276" s="6">
        <v>24</v>
      </c>
      <c r="BM276" s="6">
        <v>0</v>
      </c>
      <c r="BN276" s="6">
        <v>0</v>
      </c>
      <c r="BO276" s="6">
        <v>3.4000000000000002E-2</v>
      </c>
      <c r="BP276" s="6">
        <v>0</v>
      </c>
    </row>
    <row r="277" spans="1:68">
      <c r="A277" s="5">
        <v>42263</v>
      </c>
      <c r="B277" s="6">
        <v>19.62</v>
      </c>
      <c r="C277" s="6">
        <v>1.8</v>
      </c>
      <c r="D277" s="6">
        <v>5357.3</v>
      </c>
      <c r="E277" s="6"/>
      <c r="F277" s="6"/>
      <c r="G277" s="6"/>
      <c r="H277" s="6">
        <v>6.5</v>
      </c>
      <c r="I277" s="6">
        <v>3.9</v>
      </c>
      <c r="J277" s="6">
        <v>314128.5</v>
      </c>
      <c r="K277" s="6">
        <v>136359.5</v>
      </c>
      <c r="L277" s="6">
        <v>41737</v>
      </c>
      <c r="M277" s="6">
        <v>13.4</v>
      </c>
      <c r="N277" s="6">
        <v>22.1</v>
      </c>
      <c r="O277" s="6">
        <v>13909</v>
      </c>
      <c r="P277" s="6">
        <v>6462</v>
      </c>
      <c r="Q277" s="6">
        <v>178345.2</v>
      </c>
      <c r="R277" s="6">
        <v>143294</v>
      </c>
      <c r="S277" s="6">
        <v>91516.9</v>
      </c>
      <c r="T277" s="6">
        <v>77248.800000000003</v>
      </c>
      <c r="U277" s="6">
        <v>97582.9</v>
      </c>
      <c r="V277" s="6">
        <v>66237.3</v>
      </c>
      <c r="W277" s="6">
        <v>10622</v>
      </c>
      <c r="X277" s="6">
        <v>7847.5</v>
      </c>
      <c r="Y277" s="6">
        <v>34099.699999999997</v>
      </c>
      <c r="Z277" s="6">
        <v>17715</v>
      </c>
      <c r="AA277" s="6">
        <v>1477202</v>
      </c>
      <c r="AB277" s="6">
        <v>146410.70000000001</v>
      </c>
      <c r="AC277" s="6">
        <v>325.3</v>
      </c>
      <c r="AD277" s="6">
        <v>32653.5</v>
      </c>
      <c r="AE277" s="6">
        <v>286246.3</v>
      </c>
      <c r="AF277" s="6">
        <v>153855</v>
      </c>
      <c r="AG277" s="6">
        <v>1501023</v>
      </c>
      <c r="AH277" s="6">
        <v>146668.4</v>
      </c>
      <c r="AI277" s="6">
        <v>1059.4000000000001</v>
      </c>
      <c r="AJ277" s="6">
        <v>12759</v>
      </c>
      <c r="AK277" s="6">
        <v>16693.2</v>
      </c>
      <c r="AL277" s="6">
        <v>12382.6</v>
      </c>
      <c r="AM277" s="6">
        <v>55682.6</v>
      </c>
      <c r="AN277" s="6">
        <v>43388.6</v>
      </c>
      <c r="AO277" s="6">
        <v>20612</v>
      </c>
      <c r="AP277" s="6">
        <v>16736.8</v>
      </c>
      <c r="AQ277" s="6">
        <v>30080.6</v>
      </c>
      <c r="AR277" s="6">
        <v>11880.2</v>
      </c>
      <c r="AS277" s="6">
        <v>9.1</v>
      </c>
      <c r="AT277" s="6">
        <v>14.2</v>
      </c>
      <c r="AU277" s="7"/>
      <c r="AV277" s="7"/>
      <c r="AW277" s="6">
        <v>97040</v>
      </c>
      <c r="AX277" s="6">
        <v>46094.7</v>
      </c>
      <c r="AY277" s="6">
        <v>91602</v>
      </c>
      <c r="AZ277" s="6">
        <v>41088</v>
      </c>
      <c r="BA277" s="6">
        <v>15499</v>
      </c>
      <c r="BB277" s="6">
        <v>2.3199999999999998</v>
      </c>
      <c r="BC277" s="6">
        <v>1.28</v>
      </c>
      <c r="BD277" s="6">
        <v>0.36</v>
      </c>
      <c r="BE277" s="6">
        <v>0.06</v>
      </c>
      <c r="BF277" s="6">
        <v>65.53</v>
      </c>
      <c r="BG277" s="6">
        <v>45.561</v>
      </c>
      <c r="BH277" s="6">
        <v>441.9</v>
      </c>
      <c r="BI277" s="6">
        <v>722.4</v>
      </c>
      <c r="BJ277" s="6">
        <v>0.8</v>
      </c>
      <c r="BK277" s="6">
        <v>760.8</v>
      </c>
      <c r="BL277" s="6">
        <v>24</v>
      </c>
      <c r="BM277" s="6">
        <v>0</v>
      </c>
      <c r="BN277" s="6">
        <v>0</v>
      </c>
      <c r="BO277" s="6">
        <v>3.4000000000000002E-2</v>
      </c>
      <c r="BP277" s="6">
        <v>0</v>
      </c>
    </row>
    <row r="278" spans="1:68">
      <c r="A278" s="5">
        <v>42264</v>
      </c>
      <c r="B278" s="6">
        <v>19.62</v>
      </c>
      <c r="C278" s="6">
        <v>1.8</v>
      </c>
      <c r="D278" s="6">
        <v>5357.3</v>
      </c>
      <c r="E278" s="6"/>
      <c r="F278" s="6"/>
      <c r="G278" s="6"/>
      <c r="H278" s="6">
        <v>6.5</v>
      </c>
      <c r="I278" s="6">
        <v>3.9</v>
      </c>
      <c r="J278" s="6">
        <v>314369</v>
      </c>
      <c r="K278" s="6">
        <v>136465</v>
      </c>
      <c r="L278" s="6">
        <v>41761</v>
      </c>
      <c r="M278" s="6">
        <v>13.4</v>
      </c>
      <c r="N278" s="6">
        <v>22.1</v>
      </c>
      <c r="O278" s="6">
        <v>13910.9</v>
      </c>
      <c r="P278" s="6">
        <v>6462.9</v>
      </c>
      <c r="Q278" s="6">
        <v>178374.8</v>
      </c>
      <c r="R278" s="6">
        <v>143318.20000000001</v>
      </c>
      <c r="S278" s="6">
        <v>91534.8</v>
      </c>
      <c r="T278" s="6">
        <v>77262.2</v>
      </c>
      <c r="U278" s="6">
        <v>97593</v>
      </c>
      <c r="V278" s="6">
        <v>66244.7</v>
      </c>
      <c r="W278" s="6">
        <v>10622</v>
      </c>
      <c r="X278" s="6">
        <v>7847.5</v>
      </c>
      <c r="Y278" s="6">
        <v>34294.300000000003</v>
      </c>
      <c r="Z278" s="6">
        <v>17817.2</v>
      </c>
      <c r="AA278" s="6">
        <v>1477398</v>
      </c>
      <c r="AB278" s="6">
        <v>146434.70000000001</v>
      </c>
      <c r="AC278" s="6">
        <v>325.3</v>
      </c>
      <c r="AD278" s="6">
        <v>32653.5</v>
      </c>
      <c r="AE278" s="6">
        <v>286553</v>
      </c>
      <c r="AF278" s="6">
        <v>154013.20000000001</v>
      </c>
      <c r="AG278" s="6">
        <v>1501330</v>
      </c>
      <c r="AH278" s="6">
        <v>146692.4</v>
      </c>
      <c r="AI278" s="6">
        <v>1059.4000000000001</v>
      </c>
      <c r="AJ278" s="6">
        <v>12759</v>
      </c>
      <c r="AK278" s="6">
        <v>16710.2</v>
      </c>
      <c r="AL278" s="6">
        <v>12393.8</v>
      </c>
      <c r="AM278" s="6">
        <v>55692.4</v>
      </c>
      <c r="AN278" s="6">
        <v>43395.4</v>
      </c>
      <c r="AO278" s="6">
        <v>20629.900000000001</v>
      </c>
      <c r="AP278" s="6">
        <v>16751.099999999999</v>
      </c>
      <c r="AQ278" s="6">
        <v>30099.599999999999</v>
      </c>
      <c r="AR278" s="6">
        <v>11887.6</v>
      </c>
      <c r="AS278" s="6">
        <v>9.1</v>
      </c>
      <c r="AT278" s="6">
        <v>14.2</v>
      </c>
      <c r="AU278" s="7"/>
      <c r="AV278" s="7"/>
      <c r="AW278" s="6">
        <v>97173</v>
      </c>
      <c r="AX278" s="6">
        <v>46157.7</v>
      </c>
      <c r="AY278" s="6">
        <v>91730.2</v>
      </c>
      <c r="AZ278" s="6">
        <v>41145.599999999999</v>
      </c>
      <c r="BA278" s="6">
        <v>15523</v>
      </c>
      <c r="BB278" s="6">
        <v>2.3199999999999998</v>
      </c>
      <c r="BC278" s="6">
        <v>1.28</v>
      </c>
      <c r="BD278" s="6">
        <v>0.36</v>
      </c>
      <c r="BE278" s="6">
        <v>0.06</v>
      </c>
      <c r="BF278" s="6">
        <v>65.53</v>
      </c>
      <c r="BG278" s="6">
        <v>45.561</v>
      </c>
      <c r="BH278" s="6">
        <v>441.9</v>
      </c>
      <c r="BI278" s="6">
        <v>725.6</v>
      </c>
      <c r="BJ278" s="6">
        <v>0.8</v>
      </c>
      <c r="BK278" s="6">
        <v>744</v>
      </c>
      <c r="BL278" s="6">
        <v>24</v>
      </c>
      <c r="BM278" s="6">
        <v>0</v>
      </c>
      <c r="BN278" s="6">
        <v>0</v>
      </c>
      <c r="BO278" s="6">
        <v>3.4000000000000002E-2</v>
      </c>
      <c r="BP278" s="6">
        <v>0</v>
      </c>
    </row>
    <row r="279" spans="1:68">
      <c r="A279" s="5">
        <v>42265</v>
      </c>
      <c r="B279" s="6">
        <v>19.62</v>
      </c>
      <c r="C279" s="6">
        <v>1.8</v>
      </c>
      <c r="D279" s="6">
        <v>5357.3</v>
      </c>
      <c r="E279" s="6"/>
      <c r="F279" s="6"/>
      <c r="G279" s="6"/>
      <c r="H279" s="6">
        <v>6.5</v>
      </c>
      <c r="I279" s="6">
        <v>3.9</v>
      </c>
      <c r="J279" s="6">
        <v>314608.3</v>
      </c>
      <c r="K279" s="6">
        <v>136569.70000000001</v>
      </c>
      <c r="L279" s="6">
        <v>41785</v>
      </c>
      <c r="M279" s="6">
        <v>13.4</v>
      </c>
      <c r="N279" s="6">
        <v>22.1</v>
      </c>
      <c r="O279" s="6">
        <v>13912.3</v>
      </c>
      <c r="P279" s="6">
        <v>6463.7</v>
      </c>
      <c r="Q279" s="6">
        <v>178404.3</v>
      </c>
      <c r="R279" s="6">
        <v>143342.20000000001</v>
      </c>
      <c r="S279" s="6">
        <v>91553</v>
      </c>
      <c r="T279" s="6">
        <v>77275.600000000006</v>
      </c>
      <c r="U279" s="6">
        <v>97603</v>
      </c>
      <c r="V279" s="6">
        <v>66252</v>
      </c>
      <c r="W279" s="6">
        <v>10622</v>
      </c>
      <c r="X279" s="6">
        <v>7847.5</v>
      </c>
      <c r="Y279" s="6">
        <v>34488.5</v>
      </c>
      <c r="Z279" s="6">
        <v>17921</v>
      </c>
      <c r="AA279" s="6">
        <v>1477593.9</v>
      </c>
      <c r="AB279" s="6">
        <v>146458.70000000001</v>
      </c>
      <c r="AC279" s="6">
        <v>325.3</v>
      </c>
      <c r="AD279" s="6">
        <v>32653.5</v>
      </c>
      <c r="AE279" s="6">
        <v>286860.7</v>
      </c>
      <c r="AF279" s="6">
        <v>154169.5</v>
      </c>
      <c r="AG279" s="6">
        <v>1501639.1</v>
      </c>
      <c r="AH279" s="6">
        <v>146716.4</v>
      </c>
      <c r="AI279" s="6">
        <v>1059.4000000000001</v>
      </c>
      <c r="AJ279" s="6">
        <v>12759</v>
      </c>
      <c r="AK279" s="6">
        <v>16727.2</v>
      </c>
      <c r="AL279" s="6">
        <v>12405</v>
      </c>
      <c r="AM279" s="6">
        <v>55701.1</v>
      </c>
      <c r="AN279" s="6">
        <v>43401.5</v>
      </c>
      <c r="AO279" s="6">
        <v>20648.3</v>
      </c>
      <c r="AP279" s="6">
        <v>16765.599999999999</v>
      </c>
      <c r="AQ279" s="6">
        <v>30121.4</v>
      </c>
      <c r="AR279" s="6">
        <v>11896.1</v>
      </c>
      <c r="AS279" s="6">
        <v>9.1</v>
      </c>
      <c r="AT279" s="6">
        <v>14.2</v>
      </c>
      <c r="AU279" s="7"/>
      <c r="AV279" s="7"/>
      <c r="AW279" s="6">
        <v>97305.8</v>
      </c>
      <c r="AX279" s="6">
        <v>46221.599999999999</v>
      </c>
      <c r="AY279" s="6">
        <v>91856.7</v>
      </c>
      <c r="AZ279" s="6">
        <v>41201.9</v>
      </c>
      <c r="BA279" s="6">
        <v>15547</v>
      </c>
      <c r="BB279" s="6">
        <v>2.3199999999999998</v>
      </c>
      <c r="BC279" s="6">
        <v>1.28</v>
      </c>
      <c r="BD279" s="6">
        <v>0.36</v>
      </c>
      <c r="BE279" s="6">
        <v>0.06</v>
      </c>
      <c r="BF279" s="6">
        <v>65.53</v>
      </c>
      <c r="BG279" s="6">
        <v>45.561</v>
      </c>
      <c r="BH279" s="6">
        <v>441.9</v>
      </c>
      <c r="BI279" s="6">
        <v>727.4</v>
      </c>
      <c r="BJ279" s="6">
        <v>0.8</v>
      </c>
      <c r="BK279" s="6">
        <v>748.4</v>
      </c>
      <c r="BL279" s="6">
        <v>24</v>
      </c>
      <c r="BM279" s="6">
        <v>0</v>
      </c>
      <c r="BN279" s="6">
        <v>0</v>
      </c>
      <c r="BO279" s="6">
        <v>3.4000000000000002E-2</v>
      </c>
      <c r="BP279" s="6">
        <v>0</v>
      </c>
    </row>
    <row r="280" spans="1:68">
      <c r="A280" s="5">
        <v>42266</v>
      </c>
      <c r="B280" s="6">
        <v>19.62</v>
      </c>
      <c r="C280" s="6">
        <v>1.8</v>
      </c>
      <c r="D280" s="6">
        <v>5357.3</v>
      </c>
      <c r="E280" s="6"/>
      <c r="F280" s="6"/>
      <c r="G280" s="6"/>
      <c r="H280" s="6">
        <v>6.5</v>
      </c>
      <c r="I280" s="6">
        <v>3.9</v>
      </c>
      <c r="J280" s="6">
        <v>314849.2</v>
      </c>
      <c r="K280" s="6">
        <v>136674.79999999999</v>
      </c>
      <c r="L280" s="6">
        <v>41809</v>
      </c>
      <c r="M280" s="6">
        <v>13.4</v>
      </c>
      <c r="N280" s="6">
        <v>22.1</v>
      </c>
      <c r="O280" s="6">
        <v>13913.1</v>
      </c>
      <c r="P280" s="6">
        <v>6464.2</v>
      </c>
      <c r="Q280" s="6">
        <v>178433.9</v>
      </c>
      <c r="R280" s="6">
        <v>143366.20000000001</v>
      </c>
      <c r="S280" s="6">
        <v>91571.1</v>
      </c>
      <c r="T280" s="6">
        <v>77289.2</v>
      </c>
      <c r="U280" s="6">
        <v>97612.2</v>
      </c>
      <c r="V280" s="6">
        <v>66258.899999999994</v>
      </c>
      <c r="W280" s="6">
        <v>10622</v>
      </c>
      <c r="X280" s="6">
        <v>7847.5</v>
      </c>
      <c r="Y280" s="6">
        <v>34682.800000000003</v>
      </c>
      <c r="Z280" s="6">
        <v>18024.3</v>
      </c>
      <c r="AA280" s="6">
        <v>1477790.3</v>
      </c>
      <c r="AB280" s="6">
        <v>146482.70000000001</v>
      </c>
      <c r="AC280" s="6">
        <v>325.3</v>
      </c>
      <c r="AD280" s="6">
        <v>32653.5</v>
      </c>
      <c r="AE280" s="6">
        <v>287170</v>
      </c>
      <c r="AF280" s="6">
        <v>154327.20000000001</v>
      </c>
      <c r="AG280" s="6">
        <v>1501950.4</v>
      </c>
      <c r="AH280" s="6">
        <v>146740.4</v>
      </c>
      <c r="AI280" s="6">
        <v>1059.4000000000001</v>
      </c>
      <c r="AJ280" s="6">
        <v>12759</v>
      </c>
      <c r="AK280" s="6">
        <v>16744.099999999999</v>
      </c>
      <c r="AL280" s="6">
        <v>12416.1</v>
      </c>
      <c r="AM280" s="6">
        <v>55710.5</v>
      </c>
      <c r="AN280" s="6">
        <v>43408.2</v>
      </c>
      <c r="AO280" s="6">
        <v>20667.400000000001</v>
      </c>
      <c r="AP280" s="6">
        <v>16780.400000000001</v>
      </c>
      <c r="AQ280" s="6">
        <v>30141.5</v>
      </c>
      <c r="AR280" s="6">
        <v>11903.4</v>
      </c>
      <c r="AS280" s="6">
        <v>9.1</v>
      </c>
      <c r="AT280" s="6">
        <v>14.2</v>
      </c>
      <c r="AU280" s="7"/>
      <c r="AV280" s="7"/>
      <c r="AW280" s="6">
        <v>97439.5</v>
      </c>
      <c r="AX280" s="6">
        <v>46284.5</v>
      </c>
      <c r="AY280" s="6">
        <v>91983.7</v>
      </c>
      <c r="AZ280" s="6">
        <v>41260</v>
      </c>
      <c r="BA280" s="6">
        <v>15571</v>
      </c>
      <c r="BB280" s="6">
        <v>2.3199999999999998</v>
      </c>
      <c r="BC280" s="6">
        <v>1.28</v>
      </c>
      <c r="BD280" s="6">
        <v>0.36</v>
      </c>
      <c r="BE280" s="6">
        <v>0.06</v>
      </c>
      <c r="BF280" s="6">
        <v>65.53</v>
      </c>
      <c r="BG280" s="6">
        <v>45.561</v>
      </c>
      <c r="BH280" s="6">
        <v>441.9</v>
      </c>
      <c r="BI280" s="6">
        <v>729.2</v>
      </c>
      <c r="BJ280" s="6">
        <v>0.8</v>
      </c>
      <c r="BK280" s="6">
        <v>747.6</v>
      </c>
      <c r="BL280" s="6">
        <v>24</v>
      </c>
      <c r="BM280" s="6">
        <v>0</v>
      </c>
      <c r="BN280" s="6">
        <v>0</v>
      </c>
      <c r="BO280" s="6">
        <v>3.4000000000000002E-2</v>
      </c>
      <c r="BP280" s="6">
        <v>0</v>
      </c>
    </row>
    <row r="281" spans="1:68">
      <c r="A281" s="5">
        <v>42267</v>
      </c>
      <c r="B281" s="6">
        <v>19.62</v>
      </c>
      <c r="C281" s="6">
        <v>1.8</v>
      </c>
      <c r="D281" s="6">
        <v>5357.3</v>
      </c>
      <c r="E281" s="6"/>
      <c r="F281" s="6"/>
      <c r="G281" s="6"/>
      <c r="H281" s="6">
        <v>6.5</v>
      </c>
      <c r="I281" s="6">
        <v>3.9</v>
      </c>
      <c r="J281" s="6">
        <v>315092.3</v>
      </c>
      <c r="K281" s="6">
        <v>136781.1</v>
      </c>
      <c r="L281" s="6">
        <v>41833</v>
      </c>
      <c r="M281" s="6">
        <v>13.4</v>
      </c>
      <c r="N281" s="6">
        <v>22.1</v>
      </c>
      <c r="O281" s="6">
        <v>13914.3</v>
      </c>
      <c r="P281" s="6">
        <v>6464.9</v>
      </c>
      <c r="Q281" s="6">
        <v>178463.8</v>
      </c>
      <c r="R281" s="6">
        <v>143390.39999999999</v>
      </c>
      <c r="S281" s="6">
        <v>91591.4</v>
      </c>
      <c r="T281" s="6">
        <v>77304</v>
      </c>
      <c r="U281" s="6">
        <v>97620.9</v>
      </c>
      <c r="V281" s="6">
        <v>66265.600000000006</v>
      </c>
      <c r="W281" s="6">
        <v>10622</v>
      </c>
      <c r="X281" s="6">
        <v>7847.5</v>
      </c>
      <c r="Y281" s="6">
        <v>34877</v>
      </c>
      <c r="Z281" s="6">
        <v>18127.5</v>
      </c>
      <c r="AA281" s="6">
        <v>1477987.5</v>
      </c>
      <c r="AB281" s="6">
        <v>146506.70000000001</v>
      </c>
      <c r="AC281" s="6">
        <v>325.3</v>
      </c>
      <c r="AD281" s="6">
        <v>32653.5</v>
      </c>
      <c r="AE281" s="6">
        <v>287493.59999999998</v>
      </c>
      <c r="AF281" s="6">
        <v>154491.29999999999</v>
      </c>
      <c r="AG281" s="6">
        <v>1502275.8</v>
      </c>
      <c r="AH281" s="6">
        <v>146764.4</v>
      </c>
      <c r="AI281" s="6">
        <v>1059.4000000000001</v>
      </c>
      <c r="AJ281" s="6">
        <v>12759</v>
      </c>
      <c r="AK281" s="6">
        <v>16761.3</v>
      </c>
      <c r="AL281" s="6">
        <v>12427.4</v>
      </c>
      <c r="AM281" s="6">
        <v>55719.5</v>
      </c>
      <c r="AN281" s="6">
        <v>43414.5</v>
      </c>
      <c r="AO281" s="6">
        <v>20686.7</v>
      </c>
      <c r="AP281" s="6">
        <v>16795.400000000001</v>
      </c>
      <c r="AQ281" s="6">
        <v>30171.9</v>
      </c>
      <c r="AR281" s="6">
        <v>11914.9</v>
      </c>
      <c r="AS281" s="6">
        <v>9.1</v>
      </c>
      <c r="AT281" s="6">
        <v>14.2</v>
      </c>
      <c r="AU281" s="7"/>
      <c r="AV281" s="7"/>
      <c r="AW281" s="6">
        <v>97574.9</v>
      </c>
      <c r="AX281" s="6">
        <v>46348.800000000003</v>
      </c>
      <c r="AY281" s="6">
        <v>92112</v>
      </c>
      <c r="AZ281" s="6">
        <v>41316.800000000003</v>
      </c>
      <c r="BA281" s="6">
        <v>15595</v>
      </c>
      <c r="BB281" s="6">
        <v>2.3199999999999998</v>
      </c>
      <c r="BC281" s="6">
        <v>1.28</v>
      </c>
      <c r="BD281" s="6">
        <v>0.36</v>
      </c>
      <c r="BE281" s="6">
        <v>0.06</v>
      </c>
      <c r="BF281" s="6">
        <v>65.53</v>
      </c>
      <c r="BG281" s="6">
        <v>45.561</v>
      </c>
      <c r="BH281" s="6">
        <v>441.9</v>
      </c>
      <c r="BI281" s="6">
        <v>730.7</v>
      </c>
      <c r="BJ281" s="6">
        <v>0.8</v>
      </c>
      <c r="BK281" s="6">
        <v>743</v>
      </c>
      <c r="BL281" s="6">
        <v>24</v>
      </c>
      <c r="BM281" s="6">
        <v>0</v>
      </c>
      <c r="BN281" s="6">
        <v>0</v>
      </c>
      <c r="BO281" s="6">
        <v>3.4000000000000002E-2</v>
      </c>
      <c r="BP281" s="6">
        <v>0</v>
      </c>
    </row>
    <row r="282" spans="1:68">
      <c r="A282" s="5">
        <v>42268</v>
      </c>
      <c r="B282" s="6">
        <v>19.62</v>
      </c>
      <c r="C282" s="6">
        <v>1.8</v>
      </c>
      <c r="D282" s="6">
        <v>5357.3</v>
      </c>
      <c r="E282" s="6"/>
      <c r="F282" s="6"/>
      <c r="G282" s="6"/>
      <c r="H282" s="6">
        <v>6.5</v>
      </c>
      <c r="I282" s="6">
        <v>3.9</v>
      </c>
      <c r="J282" s="6">
        <v>315329.3</v>
      </c>
      <c r="K282" s="6">
        <v>136885.29999999999</v>
      </c>
      <c r="L282" s="6">
        <v>41857</v>
      </c>
      <c r="M282" s="6">
        <v>13.4</v>
      </c>
      <c r="N282" s="6">
        <v>22.1</v>
      </c>
      <c r="O282" s="6">
        <v>13914.7</v>
      </c>
      <c r="P282" s="6">
        <v>6465.2</v>
      </c>
      <c r="Q282" s="6">
        <v>178493.1</v>
      </c>
      <c r="R282" s="6">
        <v>143414.20000000001</v>
      </c>
      <c r="S282" s="6">
        <v>91609.7</v>
      </c>
      <c r="T282" s="6">
        <v>77318</v>
      </c>
      <c r="U282" s="6">
        <v>97630.6</v>
      </c>
      <c r="V282" s="6">
        <v>66272.5</v>
      </c>
      <c r="W282" s="6">
        <v>10622</v>
      </c>
      <c r="X282" s="6">
        <v>7847.5</v>
      </c>
      <c r="Y282" s="6">
        <v>35072</v>
      </c>
      <c r="Z282" s="6">
        <v>18226.3</v>
      </c>
      <c r="AA282" s="6">
        <v>1478183.2</v>
      </c>
      <c r="AB282" s="6">
        <v>146530.70000000001</v>
      </c>
      <c r="AC282" s="6">
        <v>325.3</v>
      </c>
      <c r="AD282" s="6">
        <v>32653.5</v>
      </c>
      <c r="AE282" s="6">
        <v>287797.40000000002</v>
      </c>
      <c r="AF282" s="6">
        <v>154651.1</v>
      </c>
      <c r="AG282" s="6">
        <v>1502580.9</v>
      </c>
      <c r="AH282" s="6">
        <v>146788.4</v>
      </c>
      <c r="AI282" s="6">
        <v>1059.4000000000001</v>
      </c>
      <c r="AJ282" s="6">
        <v>12759</v>
      </c>
      <c r="AK282" s="6">
        <v>16778.400000000001</v>
      </c>
      <c r="AL282" s="6">
        <v>12438.7</v>
      </c>
      <c r="AM282" s="6">
        <v>55728.6</v>
      </c>
      <c r="AN282" s="6">
        <v>43420.9</v>
      </c>
      <c r="AO282" s="6">
        <v>20706</v>
      </c>
      <c r="AP282" s="6">
        <v>16810.400000000001</v>
      </c>
      <c r="AQ282" s="6">
        <v>30190.6</v>
      </c>
      <c r="AR282" s="6">
        <v>11921.9</v>
      </c>
      <c r="AS282" s="6">
        <v>9.1</v>
      </c>
      <c r="AT282" s="6">
        <v>14.2</v>
      </c>
      <c r="AU282" s="7"/>
      <c r="AV282" s="7"/>
      <c r="AW282" s="6">
        <v>97708.3</v>
      </c>
      <c r="AX282" s="6">
        <v>46412.4</v>
      </c>
      <c r="AY282" s="6">
        <v>92239.1</v>
      </c>
      <c r="AZ282" s="6">
        <v>41373.800000000003</v>
      </c>
      <c r="BA282" s="6">
        <v>15619</v>
      </c>
      <c r="BB282" s="6">
        <v>2.3199999999999998</v>
      </c>
      <c r="BC282" s="6">
        <v>1.28</v>
      </c>
      <c r="BD282" s="6">
        <v>0.36</v>
      </c>
      <c r="BE282" s="6">
        <v>0.06</v>
      </c>
      <c r="BF282" s="6">
        <v>65.53</v>
      </c>
      <c r="BG282" s="6">
        <v>45.561</v>
      </c>
      <c r="BH282" s="6">
        <v>441.9</v>
      </c>
      <c r="BI282" s="6">
        <v>731.9</v>
      </c>
      <c r="BJ282" s="6">
        <v>0.8</v>
      </c>
      <c r="BK282" s="6">
        <v>163.9</v>
      </c>
      <c r="BL282" s="6">
        <v>5.5</v>
      </c>
      <c r="BM282" s="6">
        <v>89.76</v>
      </c>
      <c r="BN282" s="6">
        <v>18.5</v>
      </c>
      <c r="BO282" s="6">
        <v>3.4000000000000002E-2</v>
      </c>
      <c r="BP282" s="6">
        <v>48.43</v>
      </c>
    </row>
    <row r="283" spans="1:68">
      <c r="A283" s="5">
        <v>42269</v>
      </c>
      <c r="B283" s="6">
        <v>19.62</v>
      </c>
      <c r="C283" s="6">
        <v>1.8</v>
      </c>
      <c r="D283" s="6">
        <v>5357.3</v>
      </c>
      <c r="E283" s="6"/>
      <c r="F283" s="6"/>
      <c r="G283" s="6"/>
      <c r="H283" s="6">
        <v>6.5</v>
      </c>
      <c r="I283" s="6">
        <v>3.9</v>
      </c>
      <c r="J283" s="6">
        <v>315566.2</v>
      </c>
      <c r="K283" s="6">
        <v>136989.5</v>
      </c>
      <c r="L283" s="6">
        <v>41881</v>
      </c>
      <c r="M283" s="6">
        <v>13.4</v>
      </c>
      <c r="N283" s="6">
        <v>22.1</v>
      </c>
      <c r="O283" s="6">
        <v>13914.7</v>
      </c>
      <c r="P283" s="6">
        <v>6465.2</v>
      </c>
      <c r="Q283" s="6">
        <v>178522.6</v>
      </c>
      <c r="R283" s="6">
        <v>143438.20000000001</v>
      </c>
      <c r="S283" s="6">
        <v>91629.2</v>
      </c>
      <c r="T283" s="6">
        <v>77332.600000000006</v>
      </c>
      <c r="U283" s="6">
        <v>97640.8</v>
      </c>
      <c r="V283" s="6">
        <v>66279.7</v>
      </c>
      <c r="W283" s="6">
        <v>10622</v>
      </c>
      <c r="X283" s="6">
        <v>7847.5</v>
      </c>
      <c r="Y283" s="6">
        <v>35266.9</v>
      </c>
      <c r="Z283" s="6">
        <v>18326.8</v>
      </c>
      <c r="AA283" s="6">
        <v>1478380</v>
      </c>
      <c r="AB283" s="6">
        <v>146554.70000000001</v>
      </c>
      <c r="AC283" s="6">
        <v>325.3</v>
      </c>
      <c r="AD283" s="6">
        <v>32653.5</v>
      </c>
      <c r="AE283" s="6">
        <v>288106.5</v>
      </c>
      <c r="AF283" s="6">
        <v>154812.70000000001</v>
      </c>
      <c r="AG283" s="6">
        <v>1502891.7</v>
      </c>
      <c r="AH283" s="6">
        <v>146812.4</v>
      </c>
      <c r="AI283" s="6">
        <v>1059.4000000000001</v>
      </c>
      <c r="AJ283" s="6">
        <v>12759</v>
      </c>
      <c r="AK283" s="6">
        <v>16795.5</v>
      </c>
      <c r="AL283" s="6">
        <v>12450.1</v>
      </c>
      <c r="AM283" s="6">
        <v>55738.5</v>
      </c>
      <c r="AN283" s="6">
        <v>43428</v>
      </c>
      <c r="AO283" s="6">
        <v>20725.5</v>
      </c>
      <c r="AP283" s="6">
        <v>16825.7</v>
      </c>
      <c r="AQ283" s="6">
        <v>30212.1</v>
      </c>
      <c r="AR283" s="6">
        <v>11930.1</v>
      </c>
      <c r="AS283" s="6">
        <v>9.1</v>
      </c>
      <c r="AT283" s="6">
        <v>14.2</v>
      </c>
      <c r="AU283" s="7"/>
      <c r="AV283" s="7"/>
      <c r="AW283" s="6">
        <v>97842.7</v>
      </c>
      <c r="AX283" s="6">
        <v>46476.5</v>
      </c>
      <c r="AY283" s="6">
        <v>92366.1</v>
      </c>
      <c r="AZ283" s="6">
        <v>41430.6</v>
      </c>
      <c r="BA283" s="6">
        <v>15643</v>
      </c>
      <c r="BB283" s="6">
        <v>2.3199999999999998</v>
      </c>
      <c r="BC283" s="6">
        <v>1.28</v>
      </c>
      <c r="BD283" s="6">
        <v>0.36</v>
      </c>
      <c r="BE283" s="6">
        <v>0.06</v>
      </c>
      <c r="BF283" s="6">
        <v>65.53</v>
      </c>
      <c r="BG283" s="6">
        <v>45.561</v>
      </c>
      <c r="BH283" s="6">
        <v>441.9</v>
      </c>
      <c r="BI283" s="6">
        <v>733.4</v>
      </c>
      <c r="BJ283" s="6">
        <v>0.8</v>
      </c>
      <c r="BK283" s="6">
        <v>713</v>
      </c>
      <c r="BL283" s="6">
        <v>24</v>
      </c>
      <c r="BM283" s="6">
        <v>0</v>
      </c>
      <c r="BN283" s="6">
        <v>0</v>
      </c>
      <c r="BO283" s="6">
        <v>3.4000000000000002E-2</v>
      </c>
      <c r="BP283" s="6">
        <v>0</v>
      </c>
    </row>
    <row r="284" spans="1:68">
      <c r="A284" s="5">
        <v>42270</v>
      </c>
      <c r="B284" s="6">
        <v>19.62</v>
      </c>
      <c r="C284" s="6">
        <v>1.8</v>
      </c>
      <c r="D284" s="6">
        <v>5357.3</v>
      </c>
      <c r="E284" s="6"/>
      <c r="F284" s="6"/>
      <c r="G284" s="6"/>
      <c r="H284" s="6">
        <v>6.5</v>
      </c>
      <c r="I284" s="6">
        <v>3.9</v>
      </c>
      <c r="J284" s="6">
        <v>315803.7</v>
      </c>
      <c r="K284" s="6">
        <v>137093.79999999999</v>
      </c>
      <c r="L284" s="6">
        <v>41905</v>
      </c>
      <c r="M284" s="6">
        <v>13.4</v>
      </c>
      <c r="N284" s="6">
        <v>22.1</v>
      </c>
      <c r="O284" s="6">
        <v>13914.7</v>
      </c>
      <c r="P284" s="6">
        <v>6465.2</v>
      </c>
      <c r="Q284" s="6">
        <v>178552.2</v>
      </c>
      <c r="R284" s="6">
        <v>143462</v>
      </c>
      <c r="S284" s="6">
        <v>91649</v>
      </c>
      <c r="T284" s="6">
        <v>77347.199999999997</v>
      </c>
      <c r="U284" s="6">
        <v>97651.1</v>
      </c>
      <c r="V284" s="6">
        <v>66287</v>
      </c>
      <c r="W284" s="6">
        <v>10622</v>
      </c>
      <c r="X284" s="6">
        <v>7847.5</v>
      </c>
      <c r="Y284" s="6">
        <v>35461.300000000003</v>
      </c>
      <c r="Z284" s="6">
        <v>18427.7</v>
      </c>
      <c r="AA284" s="6">
        <v>1478576.2</v>
      </c>
      <c r="AB284" s="6">
        <v>146578.70000000001</v>
      </c>
      <c r="AC284" s="6">
        <v>325.3</v>
      </c>
      <c r="AD284" s="6">
        <v>32653.5</v>
      </c>
      <c r="AE284" s="6">
        <v>288418.2</v>
      </c>
      <c r="AF284" s="6">
        <v>154974.6</v>
      </c>
      <c r="AG284" s="6">
        <v>1503205.1</v>
      </c>
      <c r="AH284" s="6">
        <v>146836.4</v>
      </c>
      <c r="AI284" s="6">
        <v>1059.4000000000001</v>
      </c>
      <c r="AJ284" s="6">
        <v>12759</v>
      </c>
      <c r="AK284" s="6">
        <v>16812.5</v>
      </c>
      <c r="AL284" s="6">
        <v>12461.5</v>
      </c>
      <c r="AM284" s="6">
        <v>55748</v>
      </c>
      <c r="AN284" s="6">
        <v>43434.9</v>
      </c>
      <c r="AO284" s="6">
        <v>20745</v>
      </c>
      <c r="AP284" s="6">
        <v>16841.099999999999</v>
      </c>
      <c r="AQ284" s="6">
        <v>30236.400000000001</v>
      </c>
      <c r="AR284" s="6">
        <v>11939.4</v>
      </c>
      <c r="AS284" s="6">
        <v>9.1</v>
      </c>
      <c r="AT284" s="6">
        <v>14.3</v>
      </c>
      <c r="AU284" s="7"/>
      <c r="AV284" s="7"/>
      <c r="AW284" s="6">
        <v>97975.6</v>
      </c>
      <c r="AX284" s="6">
        <v>46539.8</v>
      </c>
      <c r="AY284" s="6">
        <v>92494.2</v>
      </c>
      <c r="AZ284" s="6">
        <v>41488.1</v>
      </c>
      <c r="BA284" s="6">
        <v>15667</v>
      </c>
      <c r="BB284" s="6">
        <v>2.3199999999999998</v>
      </c>
      <c r="BC284" s="6">
        <v>1.28</v>
      </c>
      <c r="BD284" s="6">
        <v>0.36</v>
      </c>
      <c r="BE284" s="6">
        <v>0.06</v>
      </c>
      <c r="BF284" s="6">
        <v>65.53</v>
      </c>
      <c r="BG284" s="6">
        <v>45.561</v>
      </c>
      <c r="BH284" s="6">
        <v>441.9</v>
      </c>
      <c r="BI284" s="6">
        <v>734.7</v>
      </c>
      <c r="BJ284" s="6">
        <v>0.8</v>
      </c>
      <c r="BK284" s="6">
        <v>217</v>
      </c>
      <c r="BL284" s="6">
        <v>7</v>
      </c>
      <c r="BM284" s="6">
        <v>87</v>
      </c>
      <c r="BN284" s="6">
        <v>17</v>
      </c>
      <c r="BO284" s="6">
        <v>3.4000000000000002E-2</v>
      </c>
      <c r="BP284" s="6">
        <v>0</v>
      </c>
    </row>
    <row r="285" spans="1:68">
      <c r="A285" s="5">
        <v>42271</v>
      </c>
      <c r="B285" s="6">
        <v>19.62</v>
      </c>
      <c r="C285" s="6">
        <v>1.8</v>
      </c>
      <c r="D285" s="6">
        <v>5357.3</v>
      </c>
      <c r="E285" s="6"/>
      <c r="F285" s="6"/>
      <c r="G285" s="6"/>
      <c r="H285" s="6">
        <v>6.5</v>
      </c>
      <c r="I285" s="6">
        <v>3.9</v>
      </c>
      <c r="J285" s="6">
        <v>316045.2</v>
      </c>
      <c r="K285" s="6">
        <v>137199.20000000001</v>
      </c>
      <c r="L285" s="6">
        <v>41929</v>
      </c>
      <c r="M285" s="6">
        <v>13.4</v>
      </c>
      <c r="N285" s="6">
        <v>22.1</v>
      </c>
      <c r="O285" s="6">
        <v>13914.7</v>
      </c>
      <c r="P285" s="6">
        <v>6465.2</v>
      </c>
      <c r="Q285" s="6">
        <v>178581.5</v>
      </c>
      <c r="R285" s="6">
        <v>143485.79999999999</v>
      </c>
      <c r="S285" s="6">
        <v>91667.9</v>
      </c>
      <c r="T285" s="6">
        <v>77361.5</v>
      </c>
      <c r="U285" s="6">
        <v>97661.4</v>
      </c>
      <c r="V285" s="6">
        <v>66294.399999999994</v>
      </c>
      <c r="W285" s="6">
        <v>10622</v>
      </c>
      <c r="X285" s="6">
        <v>7847.5</v>
      </c>
      <c r="Y285" s="6">
        <v>35654.9</v>
      </c>
      <c r="Z285" s="6">
        <v>18528.8</v>
      </c>
      <c r="AA285" s="6">
        <v>1478771.6</v>
      </c>
      <c r="AB285" s="6">
        <v>146602.70000000001</v>
      </c>
      <c r="AC285" s="6">
        <v>325.3</v>
      </c>
      <c r="AD285" s="6">
        <v>32653.5</v>
      </c>
      <c r="AE285" s="6">
        <v>288732.59999999998</v>
      </c>
      <c r="AF285" s="6">
        <v>155136.4</v>
      </c>
      <c r="AG285" s="6">
        <v>1503520.8</v>
      </c>
      <c r="AH285" s="6">
        <v>146860.4</v>
      </c>
      <c r="AI285" s="6">
        <v>1059.4000000000001</v>
      </c>
      <c r="AJ285" s="6">
        <v>12759</v>
      </c>
      <c r="AK285" s="6">
        <v>16829.599999999999</v>
      </c>
      <c r="AL285" s="6">
        <v>12472.9</v>
      </c>
      <c r="AM285" s="6">
        <v>55757.8</v>
      </c>
      <c r="AN285" s="6">
        <v>43441.9</v>
      </c>
      <c r="AO285" s="6">
        <v>20764.400000000001</v>
      </c>
      <c r="AP285" s="6">
        <v>16856.400000000001</v>
      </c>
      <c r="AQ285" s="6">
        <v>30255.8</v>
      </c>
      <c r="AR285" s="6">
        <v>11946.9</v>
      </c>
      <c r="AS285" s="6">
        <v>9.1</v>
      </c>
      <c r="AT285" s="6">
        <v>14.3</v>
      </c>
      <c r="AU285" s="7"/>
      <c r="AV285" s="7"/>
      <c r="AW285" s="6">
        <v>98111.9</v>
      </c>
      <c r="AX285" s="6">
        <v>46604.6</v>
      </c>
      <c r="AY285" s="6">
        <v>92623.2</v>
      </c>
      <c r="AZ285" s="6">
        <v>41545.5</v>
      </c>
      <c r="BA285" s="6">
        <v>15691</v>
      </c>
      <c r="BB285" s="6">
        <v>2.3199999999999998</v>
      </c>
      <c r="BC285" s="6">
        <v>1.28</v>
      </c>
      <c r="BD285" s="6">
        <v>0.36</v>
      </c>
      <c r="BE285" s="6">
        <v>0.06</v>
      </c>
      <c r="BF285" s="6">
        <v>65.53</v>
      </c>
      <c r="BG285" s="6">
        <v>45.561</v>
      </c>
      <c r="BH285" s="6">
        <v>441.9</v>
      </c>
      <c r="BI285" s="6">
        <v>734.7</v>
      </c>
      <c r="BJ285" s="6">
        <v>0.8</v>
      </c>
      <c r="BK285" s="6">
        <v>0</v>
      </c>
      <c r="BL285" s="6">
        <v>0</v>
      </c>
      <c r="BM285" s="6">
        <v>122.8</v>
      </c>
      <c r="BN285" s="6">
        <v>24</v>
      </c>
      <c r="BO285" s="6">
        <v>3.4000000000000002E-2</v>
      </c>
      <c r="BP285" s="6">
        <v>0</v>
      </c>
    </row>
    <row r="286" spans="1:68">
      <c r="A286" s="5">
        <v>42272</v>
      </c>
      <c r="B286" s="6">
        <v>20.669</v>
      </c>
      <c r="C286" s="6">
        <v>2.4089999999999998</v>
      </c>
      <c r="D286" s="6">
        <v>5358.6</v>
      </c>
      <c r="E286" s="6"/>
      <c r="F286" s="6"/>
      <c r="G286" s="6"/>
      <c r="H286" s="6">
        <v>6.5</v>
      </c>
      <c r="I286" s="6">
        <v>3.9</v>
      </c>
      <c r="J286" s="6">
        <v>316289</v>
      </c>
      <c r="K286" s="6">
        <v>137305.5</v>
      </c>
      <c r="L286" s="6">
        <v>41953</v>
      </c>
      <c r="M286" s="6">
        <v>13.4</v>
      </c>
      <c r="N286" s="6">
        <v>22.1</v>
      </c>
      <c r="O286" s="6">
        <v>13914.7</v>
      </c>
      <c r="P286" s="6">
        <v>6465.2</v>
      </c>
      <c r="Q286" s="6">
        <v>178611</v>
      </c>
      <c r="R286" s="6">
        <v>143509.70000000001</v>
      </c>
      <c r="S286" s="6">
        <v>91686.399999999994</v>
      </c>
      <c r="T286" s="6">
        <v>77375.7</v>
      </c>
      <c r="U286" s="6">
        <v>97671.1</v>
      </c>
      <c r="V286" s="6">
        <v>66301.3</v>
      </c>
      <c r="W286" s="6">
        <v>10622</v>
      </c>
      <c r="X286" s="6">
        <v>7847.5</v>
      </c>
      <c r="Y286" s="6">
        <v>35852.5</v>
      </c>
      <c r="Z286" s="6">
        <v>18638</v>
      </c>
      <c r="AA286" s="6">
        <v>1478971</v>
      </c>
      <c r="AB286" s="6">
        <v>146626.70000000001</v>
      </c>
      <c r="AC286" s="6">
        <v>325.3</v>
      </c>
      <c r="AD286" s="6">
        <v>32653.5</v>
      </c>
      <c r="AE286" s="6">
        <v>289041</v>
      </c>
      <c r="AF286" s="6">
        <v>155289.70000000001</v>
      </c>
      <c r="AG286" s="6">
        <v>1503831</v>
      </c>
      <c r="AH286" s="6">
        <v>146884.4</v>
      </c>
      <c r="AI286" s="6">
        <v>1059.4000000000001</v>
      </c>
      <c r="AJ286" s="6">
        <v>12759</v>
      </c>
      <c r="AK286" s="6">
        <v>16846.7</v>
      </c>
      <c r="AL286" s="6">
        <v>12484.3</v>
      </c>
      <c r="AM286" s="6">
        <v>55767.7</v>
      </c>
      <c r="AN286" s="6">
        <v>43449</v>
      </c>
      <c r="AO286" s="6">
        <v>20783.900000000001</v>
      </c>
      <c r="AP286" s="6">
        <v>16871.8</v>
      </c>
      <c r="AQ286" s="6">
        <v>30271.4</v>
      </c>
      <c r="AR286" s="6">
        <v>11953</v>
      </c>
      <c r="AS286" s="6">
        <v>9.1</v>
      </c>
      <c r="AT286" s="6">
        <v>14.3</v>
      </c>
      <c r="AU286" s="7"/>
      <c r="AV286" s="7"/>
      <c r="AW286" s="6">
        <v>98250</v>
      </c>
      <c r="AX286" s="6">
        <v>46669.7</v>
      </c>
      <c r="AY286" s="6">
        <v>92754.9</v>
      </c>
      <c r="AZ286" s="6">
        <v>41603.9</v>
      </c>
      <c r="BA286" s="6">
        <v>15715</v>
      </c>
      <c r="BB286" s="6">
        <v>2.3199999999999998</v>
      </c>
      <c r="BC286" s="6">
        <v>1.28</v>
      </c>
      <c r="BD286" s="6">
        <v>0.36</v>
      </c>
      <c r="BE286" s="6">
        <v>0.06</v>
      </c>
      <c r="BF286" s="6">
        <v>65.53</v>
      </c>
      <c r="BG286" s="6">
        <v>45.561</v>
      </c>
      <c r="BH286" s="6">
        <v>441.9</v>
      </c>
      <c r="BI286" s="6">
        <v>734.7</v>
      </c>
      <c r="BJ286" s="6">
        <v>0.8</v>
      </c>
      <c r="BK286" s="6">
        <v>17.399999999999999</v>
      </c>
      <c r="BL286" s="6">
        <v>2</v>
      </c>
      <c r="BM286" s="6">
        <v>77.099999999999994</v>
      </c>
      <c r="BN286" s="6">
        <v>15.1</v>
      </c>
      <c r="BO286" s="6">
        <v>2E-3</v>
      </c>
      <c r="BP286" s="6">
        <v>39.1</v>
      </c>
    </row>
    <row r="287" spans="1:68">
      <c r="A287" s="5">
        <v>42273</v>
      </c>
      <c r="B287" s="6">
        <v>20.669</v>
      </c>
      <c r="C287" s="6">
        <v>2.4089999999999998</v>
      </c>
      <c r="D287" s="6">
        <v>5358.6</v>
      </c>
      <c r="E287" s="6"/>
      <c r="F287" s="6"/>
      <c r="G287" s="6"/>
      <c r="H287" s="6">
        <v>6.5</v>
      </c>
      <c r="I287" s="6">
        <v>3.9</v>
      </c>
      <c r="J287" s="6">
        <v>316528.2</v>
      </c>
      <c r="K287" s="6">
        <v>137410.20000000001</v>
      </c>
      <c r="L287" s="6">
        <v>41977</v>
      </c>
      <c r="M287" s="6">
        <v>13.4</v>
      </c>
      <c r="N287" s="6">
        <v>22.1</v>
      </c>
      <c r="O287" s="6">
        <v>13914.7</v>
      </c>
      <c r="P287" s="6">
        <v>6465.2</v>
      </c>
      <c r="Q287" s="6">
        <v>178639.8</v>
      </c>
      <c r="R287" s="6">
        <v>143533</v>
      </c>
      <c r="S287" s="6">
        <v>91704.1</v>
      </c>
      <c r="T287" s="6">
        <v>77388.899999999994</v>
      </c>
      <c r="U287" s="6">
        <v>97680.9</v>
      </c>
      <c r="V287" s="6">
        <v>66308.3</v>
      </c>
      <c r="W287" s="6">
        <v>10622</v>
      </c>
      <c r="X287" s="6">
        <v>7847.5</v>
      </c>
      <c r="Y287" s="6">
        <v>36046.400000000001</v>
      </c>
      <c r="Z287" s="6">
        <v>18731.099999999999</v>
      </c>
      <c r="AA287" s="6">
        <v>1479167.3</v>
      </c>
      <c r="AB287" s="6">
        <v>146650.70000000001</v>
      </c>
      <c r="AC287" s="6">
        <v>325.3</v>
      </c>
      <c r="AD287" s="6">
        <v>32653.5</v>
      </c>
      <c r="AE287" s="6">
        <v>289354.7</v>
      </c>
      <c r="AF287" s="6">
        <v>155459.6</v>
      </c>
      <c r="AG287" s="6">
        <v>1504145.8</v>
      </c>
      <c r="AH287" s="6">
        <v>146908.4</v>
      </c>
      <c r="AI287" s="6">
        <v>1059.4000000000001</v>
      </c>
      <c r="AJ287" s="6">
        <v>12759</v>
      </c>
      <c r="AK287" s="6">
        <v>16863.599999999999</v>
      </c>
      <c r="AL287" s="6">
        <v>12495.7</v>
      </c>
      <c r="AM287" s="6">
        <v>55776.6</v>
      </c>
      <c r="AN287" s="6">
        <v>43455.199999999997</v>
      </c>
      <c r="AO287" s="6">
        <v>20803.400000000001</v>
      </c>
      <c r="AP287" s="6">
        <v>16887.099999999999</v>
      </c>
      <c r="AQ287" s="6">
        <v>30293.5</v>
      </c>
      <c r="AR287" s="6">
        <v>11961.4</v>
      </c>
      <c r="AS287" s="6">
        <v>9.1</v>
      </c>
      <c r="AT287" s="6">
        <v>14.3</v>
      </c>
      <c r="AU287" s="6"/>
      <c r="AV287" s="6"/>
      <c r="AW287" s="6">
        <v>98389.8</v>
      </c>
      <c r="AX287" s="6">
        <v>46735.6</v>
      </c>
      <c r="AY287" s="6">
        <v>92885.3</v>
      </c>
      <c r="AZ287" s="6">
        <v>41661.699999999997</v>
      </c>
      <c r="BA287" s="6">
        <v>15739</v>
      </c>
      <c r="BB287" s="6">
        <v>2.3199999999999998</v>
      </c>
      <c r="BC287" s="6">
        <v>1.28</v>
      </c>
      <c r="BD287" s="6">
        <v>0.36</v>
      </c>
      <c r="BE287" s="6">
        <v>0.06</v>
      </c>
      <c r="BF287" s="6">
        <v>65.53</v>
      </c>
      <c r="BG287" s="6">
        <v>45.561</v>
      </c>
      <c r="BH287" s="6">
        <v>441.9</v>
      </c>
      <c r="BI287" s="6">
        <v>734.8</v>
      </c>
      <c r="BJ287" s="6">
        <v>0.8</v>
      </c>
      <c r="BK287" s="6">
        <v>332.9</v>
      </c>
      <c r="BL287" s="6">
        <v>10.5</v>
      </c>
      <c r="BM287" s="6">
        <v>69.069999999999993</v>
      </c>
      <c r="BN287" s="6">
        <v>13.5</v>
      </c>
      <c r="BO287" s="6">
        <v>1.4999999999999999E-2</v>
      </c>
      <c r="BP287" s="6">
        <v>34.965000000000003</v>
      </c>
    </row>
    <row r="288" spans="1:68">
      <c r="A288" s="5">
        <v>42274</v>
      </c>
      <c r="B288" s="6">
        <v>20.669</v>
      </c>
      <c r="C288" s="6">
        <v>2.4089999999999998</v>
      </c>
      <c r="D288" s="6">
        <v>5358.6</v>
      </c>
      <c r="E288" s="6"/>
      <c r="F288" s="6"/>
      <c r="G288" s="6"/>
      <c r="H288" s="6">
        <v>6.5</v>
      </c>
      <c r="I288" s="6">
        <v>3.9</v>
      </c>
      <c r="J288" s="6">
        <v>316765.7</v>
      </c>
      <c r="K288" s="6">
        <v>137514.29999999999</v>
      </c>
      <c r="L288" s="6">
        <v>42001</v>
      </c>
      <c r="M288" s="6">
        <v>13.4</v>
      </c>
      <c r="N288" s="6">
        <v>22.1</v>
      </c>
      <c r="O288" s="6">
        <v>13914.7</v>
      </c>
      <c r="P288" s="6">
        <v>6465.2</v>
      </c>
      <c r="Q288" s="6">
        <v>178667.7</v>
      </c>
      <c r="R288" s="6">
        <v>143555.5</v>
      </c>
      <c r="S288" s="6">
        <v>91722.9</v>
      </c>
      <c r="T288" s="6">
        <v>77402.600000000006</v>
      </c>
      <c r="U288" s="6">
        <v>97690.2</v>
      </c>
      <c r="V288" s="6">
        <v>66315.199999999997</v>
      </c>
      <c r="W288" s="6">
        <v>10622</v>
      </c>
      <c r="X288" s="6">
        <v>7847.5</v>
      </c>
      <c r="Y288" s="6">
        <v>36237.699999999997</v>
      </c>
      <c r="Z288" s="6">
        <v>18821.400000000001</v>
      </c>
      <c r="AA288" s="6">
        <v>1479361.7</v>
      </c>
      <c r="AB288" s="6">
        <v>146674.70000000001</v>
      </c>
      <c r="AC288" s="6">
        <v>325.3</v>
      </c>
      <c r="AD288" s="6">
        <v>32653.5</v>
      </c>
      <c r="AE288" s="6">
        <v>289667.90000000002</v>
      </c>
      <c r="AF288" s="6">
        <v>155630.29999999999</v>
      </c>
      <c r="AG288" s="6">
        <v>1504462</v>
      </c>
      <c r="AH288" s="6">
        <v>146932.4</v>
      </c>
      <c r="AI288" s="6">
        <v>1059.4000000000001</v>
      </c>
      <c r="AJ288" s="6">
        <v>12759</v>
      </c>
      <c r="AK288" s="6">
        <v>16880.5</v>
      </c>
      <c r="AL288" s="6">
        <v>12507.2</v>
      </c>
      <c r="AM288" s="6">
        <v>55786.5</v>
      </c>
      <c r="AN288" s="6">
        <v>43462.2</v>
      </c>
      <c r="AO288" s="6">
        <v>20822.599999999999</v>
      </c>
      <c r="AP288" s="6">
        <v>16902.2</v>
      </c>
      <c r="AQ288" s="6">
        <v>30319.200000000001</v>
      </c>
      <c r="AR288" s="6">
        <v>11971.4</v>
      </c>
      <c r="AS288" s="6">
        <v>9.1</v>
      </c>
      <c r="AT288" s="6">
        <v>14.3</v>
      </c>
      <c r="AU288" s="7"/>
      <c r="AV288" s="7"/>
      <c r="AW288" s="6">
        <v>98523.7</v>
      </c>
      <c r="AX288" s="6">
        <v>46799.7</v>
      </c>
      <c r="AY288" s="6">
        <v>93012.800000000003</v>
      </c>
      <c r="AZ288" s="6">
        <v>41718.6</v>
      </c>
      <c r="BA288" s="6">
        <v>15763</v>
      </c>
      <c r="BB288" s="6">
        <v>2.3199999999999998</v>
      </c>
      <c r="BC288" s="6">
        <v>1.28</v>
      </c>
      <c r="BD288" s="6">
        <v>0.36</v>
      </c>
      <c r="BE288" s="6">
        <v>0.06</v>
      </c>
      <c r="BF288" s="6">
        <v>65.53</v>
      </c>
      <c r="BG288" s="6">
        <v>45.561</v>
      </c>
      <c r="BH288" s="6">
        <v>441.9</v>
      </c>
      <c r="BI288" s="6">
        <v>734.8</v>
      </c>
      <c r="BJ288" s="6">
        <v>0.8</v>
      </c>
      <c r="BK288" s="6">
        <v>756</v>
      </c>
      <c r="BL288" s="6">
        <v>24</v>
      </c>
      <c r="BM288" s="6">
        <v>0</v>
      </c>
      <c r="BN288" s="6">
        <v>0</v>
      </c>
      <c r="BO288" s="6">
        <v>3.4000000000000002E-2</v>
      </c>
      <c r="BP288" s="6">
        <v>0</v>
      </c>
    </row>
    <row r="289" spans="1:68">
      <c r="A289" s="5">
        <v>42275</v>
      </c>
      <c r="B289" s="6">
        <v>20.669</v>
      </c>
      <c r="C289" s="6">
        <v>2.4089999999999998</v>
      </c>
      <c r="D289" s="6">
        <v>5358.6</v>
      </c>
      <c r="E289" s="6"/>
      <c r="F289" s="6"/>
      <c r="G289" s="6"/>
      <c r="H289" s="6">
        <v>6.5</v>
      </c>
      <c r="I289" s="6">
        <v>3.9</v>
      </c>
      <c r="J289" s="6">
        <v>317001.90000000002</v>
      </c>
      <c r="K289" s="6">
        <v>137617.9</v>
      </c>
      <c r="L289" s="6">
        <v>42025</v>
      </c>
      <c r="M289" s="6">
        <v>13.4</v>
      </c>
      <c r="N289" s="6">
        <v>22.1</v>
      </c>
      <c r="O289" s="6">
        <v>13914.7</v>
      </c>
      <c r="P289" s="6">
        <v>6465.2</v>
      </c>
      <c r="Q289" s="6">
        <v>178695.4</v>
      </c>
      <c r="R289" s="6">
        <v>143577.60000000001</v>
      </c>
      <c r="S289" s="6">
        <v>91741.6</v>
      </c>
      <c r="T289" s="6">
        <v>77416.800000000003</v>
      </c>
      <c r="U289" s="6">
        <v>97700.3</v>
      </c>
      <c r="V289" s="6">
        <v>66322.2</v>
      </c>
      <c r="W289" s="6">
        <v>10622</v>
      </c>
      <c r="X289" s="6">
        <v>7847.5</v>
      </c>
      <c r="Y289" s="6">
        <v>36431.199999999997</v>
      </c>
      <c r="Z289" s="6">
        <v>18910.400000000001</v>
      </c>
      <c r="AA289" s="6">
        <v>1479557.5</v>
      </c>
      <c r="AB289" s="6">
        <v>146698.70000000001</v>
      </c>
      <c r="AC289" s="6">
        <v>325.3</v>
      </c>
      <c r="AD289" s="6">
        <v>32653.5</v>
      </c>
      <c r="AE289" s="6">
        <v>289972.90000000002</v>
      </c>
      <c r="AF289" s="6">
        <v>155799.20000000001</v>
      </c>
      <c r="AG289" s="6">
        <v>1504768.4</v>
      </c>
      <c r="AH289" s="6">
        <v>146956.4</v>
      </c>
      <c r="AI289" s="6">
        <v>1059.4000000000001</v>
      </c>
      <c r="AJ289" s="6">
        <v>12759</v>
      </c>
      <c r="AK289" s="6">
        <v>16897.400000000001</v>
      </c>
      <c r="AL289" s="6">
        <v>12518.4</v>
      </c>
      <c r="AM289" s="6">
        <v>55795.9</v>
      </c>
      <c r="AN289" s="6">
        <v>43468.9</v>
      </c>
      <c r="AO289" s="6">
        <v>20841</v>
      </c>
      <c r="AP289" s="6">
        <v>16917.400000000001</v>
      </c>
      <c r="AQ289" s="6">
        <v>30339.5</v>
      </c>
      <c r="AR289" s="6">
        <v>11979.1</v>
      </c>
      <c r="AS289" s="6">
        <v>9.1</v>
      </c>
      <c r="AT289" s="6">
        <v>14.3</v>
      </c>
      <c r="AU289" s="7"/>
      <c r="AV289" s="7"/>
      <c r="AW289" s="6">
        <v>98658.7</v>
      </c>
      <c r="AX289" s="6">
        <v>46864.1</v>
      </c>
      <c r="AY289" s="6">
        <v>93141.3</v>
      </c>
      <c r="AZ289" s="6">
        <v>41775.9</v>
      </c>
      <c r="BA289" s="6">
        <v>15787</v>
      </c>
      <c r="BB289" s="6">
        <v>2.3199999999999998</v>
      </c>
      <c r="BC289" s="6">
        <v>1.28</v>
      </c>
      <c r="BD289" s="6">
        <v>0.36</v>
      </c>
      <c r="BE289" s="6">
        <v>0.06</v>
      </c>
      <c r="BF289" s="6">
        <v>65.53</v>
      </c>
      <c r="BG289" s="6">
        <v>45.561</v>
      </c>
      <c r="BH289" s="6">
        <v>441.9</v>
      </c>
      <c r="BI289" s="6">
        <v>734.8</v>
      </c>
      <c r="BJ289" s="6">
        <v>0.8</v>
      </c>
      <c r="BK289" s="6">
        <v>753.6</v>
      </c>
      <c r="BL289" s="6">
        <v>24</v>
      </c>
      <c r="BM289" s="6">
        <v>0</v>
      </c>
      <c r="BN289" s="6">
        <v>0</v>
      </c>
      <c r="BO289" s="6">
        <v>3.4000000000000002E-2</v>
      </c>
      <c r="BP289" s="6">
        <v>0</v>
      </c>
    </row>
    <row r="290" spans="1:68">
      <c r="A290" s="5">
        <v>42276</v>
      </c>
      <c r="B290" s="6">
        <v>20.669</v>
      </c>
      <c r="C290" s="6">
        <v>2.4089999999999998</v>
      </c>
      <c r="D290" s="6">
        <v>5358.6</v>
      </c>
      <c r="E290" s="6"/>
      <c r="F290" s="6"/>
      <c r="G290" s="6"/>
      <c r="H290" s="6">
        <v>6.5</v>
      </c>
      <c r="I290" s="6">
        <v>3.9</v>
      </c>
      <c r="J290" s="6">
        <v>317238.90000000002</v>
      </c>
      <c r="K290" s="6">
        <v>137721.9</v>
      </c>
      <c r="L290" s="6">
        <v>42049</v>
      </c>
      <c r="M290" s="6">
        <v>13.4</v>
      </c>
      <c r="N290" s="6">
        <v>22.1</v>
      </c>
      <c r="O290" s="6">
        <v>13914.8</v>
      </c>
      <c r="P290" s="6">
        <v>6465.3</v>
      </c>
      <c r="Q290" s="6">
        <v>178722.6</v>
      </c>
      <c r="R290" s="6">
        <v>143599.4</v>
      </c>
      <c r="S290" s="6">
        <v>91759.9</v>
      </c>
      <c r="T290" s="6">
        <v>77430.7</v>
      </c>
      <c r="U290" s="6">
        <v>97710.7</v>
      </c>
      <c r="V290" s="6">
        <v>66329.600000000006</v>
      </c>
      <c r="W290" s="6">
        <v>10622</v>
      </c>
      <c r="X290" s="6">
        <v>7847.5</v>
      </c>
      <c r="Y290" s="6">
        <v>36625.1</v>
      </c>
      <c r="Z290" s="6">
        <v>19001.599999999999</v>
      </c>
      <c r="AA290" s="6">
        <v>1479753.8</v>
      </c>
      <c r="AB290" s="6">
        <v>146722.70000000001</v>
      </c>
      <c r="AC290" s="6">
        <v>325.3</v>
      </c>
      <c r="AD290" s="6">
        <v>32653.5</v>
      </c>
      <c r="AE290" s="6">
        <v>290278.59999999998</v>
      </c>
      <c r="AF290" s="6">
        <v>155966.20000000001</v>
      </c>
      <c r="AG290" s="6">
        <v>1505075.6</v>
      </c>
      <c r="AH290" s="6">
        <v>146980.4</v>
      </c>
      <c r="AI290" s="6">
        <v>1059.4000000000001</v>
      </c>
      <c r="AJ290" s="6">
        <v>12759</v>
      </c>
      <c r="AK290" s="6">
        <v>16914.5</v>
      </c>
      <c r="AL290" s="6">
        <v>12529.7</v>
      </c>
      <c r="AM290" s="6">
        <v>55803.9</v>
      </c>
      <c r="AN290" s="6">
        <v>43474.6</v>
      </c>
      <c r="AO290" s="6">
        <v>20861.400000000001</v>
      </c>
      <c r="AP290" s="6">
        <v>16932.7</v>
      </c>
      <c r="AQ290" s="6">
        <v>30361.3</v>
      </c>
      <c r="AR290" s="6">
        <v>11986.9</v>
      </c>
      <c r="AS290" s="6">
        <v>9.1</v>
      </c>
      <c r="AT290" s="6">
        <v>14.3</v>
      </c>
      <c r="AU290" s="7"/>
      <c r="AV290" s="7"/>
      <c r="AW290" s="6">
        <v>98794.6</v>
      </c>
      <c r="AX290" s="6">
        <v>46928.6</v>
      </c>
      <c r="AY290" s="6">
        <v>93269.9</v>
      </c>
      <c r="AZ290" s="6">
        <v>41833.300000000003</v>
      </c>
      <c r="BA290" s="6">
        <v>15811</v>
      </c>
      <c r="BB290" s="6">
        <v>2.3199999999999998</v>
      </c>
      <c r="BC290" s="6">
        <v>1.28</v>
      </c>
      <c r="BD290" s="6">
        <v>0.36</v>
      </c>
      <c r="BE290" s="6">
        <v>0.06</v>
      </c>
      <c r="BF290" s="6">
        <v>65.53</v>
      </c>
      <c r="BG290" s="6">
        <v>45.561</v>
      </c>
      <c r="BH290" s="6">
        <v>441.9</v>
      </c>
      <c r="BI290" s="6">
        <v>734.9</v>
      </c>
      <c r="BJ290" s="6">
        <v>0.8</v>
      </c>
      <c r="BK290" s="6">
        <v>759.1</v>
      </c>
      <c r="BL290" s="6">
        <v>24</v>
      </c>
      <c r="BM290" s="6">
        <v>0</v>
      </c>
      <c r="BN290" s="6">
        <v>0</v>
      </c>
      <c r="BO290" s="6">
        <v>3.4000000000000002E-2</v>
      </c>
      <c r="BP290" s="6">
        <v>0</v>
      </c>
    </row>
    <row r="291" spans="1:68">
      <c r="A291" s="5">
        <v>42277</v>
      </c>
      <c r="B291" s="6">
        <v>20.669</v>
      </c>
      <c r="C291" s="6">
        <v>2.4089999999999998</v>
      </c>
      <c r="D291" s="6">
        <v>5358.6</v>
      </c>
      <c r="E291" s="6"/>
      <c r="F291" s="6"/>
      <c r="G291" s="6"/>
      <c r="H291" s="6">
        <v>6.5</v>
      </c>
      <c r="I291" s="6">
        <v>3.9</v>
      </c>
      <c r="J291" s="6">
        <v>317471.09999999998</v>
      </c>
      <c r="K291" s="6">
        <v>137824.20000000001</v>
      </c>
      <c r="L291" s="6">
        <v>42073</v>
      </c>
      <c r="M291" s="6">
        <v>13.4</v>
      </c>
      <c r="N291" s="6">
        <v>22.1</v>
      </c>
      <c r="O291" s="6">
        <v>13914.8</v>
      </c>
      <c r="P291" s="6">
        <v>6465.3</v>
      </c>
      <c r="Q291" s="6">
        <v>178749.8</v>
      </c>
      <c r="R291" s="6">
        <v>143621.20000000001</v>
      </c>
      <c r="S291" s="6">
        <v>91778.9</v>
      </c>
      <c r="T291" s="6">
        <v>77444.800000000003</v>
      </c>
      <c r="U291" s="6">
        <v>97721.2</v>
      </c>
      <c r="V291" s="6">
        <v>66337.100000000006</v>
      </c>
      <c r="W291" s="6">
        <v>10622</v>
      </c>
      <c r="X291" s="6">
        <v>7847.5</v>
      </c>
      <c r="Y291" s="6">
        <v>36812.699999999997</v>
      </c>
      <c r="Z291" s="6">
        <v>19094.7</v>
      </c>
      <c r="AA291" s="6">
        <v>1479944.4</v>
      </c>
      <c r="AB291" s="6">
        <v>146746.70000000001</v>
      </c>
      <c r="AC291" s="6">
        <v>325.3</v>
      </c>
      <c r="AD291" s="6">
        <v>32653.5</v>
      </c>
      <c r="AE291" s="6">
        <v>290586.2</v>
      </c>
      <c r="AF291" s="6">
        <v>156128.5</v>
      </c>
      <c r="AG291" s="6">
        <v>1505385.6</v>
      </c>
      <c r="AH291" s="6">
        <v>147004.4</v>
      </c>
      <c r="AI291" s="6">
        <v>1059.4000000000001</v>
      </c>
      <c r="AJ291" s="6">
        <v>12759</v>
      </c>
      <c r="AK291" s="6">
        <v>16931.400000000001</v>
      </c>
      <c r="AL291" s="6">
        <v>12540.9</v>
      </c>
      <c r="AM291" s="6">
        <v>55809.8</v>
      </c>
      <c r="AN291" s="6">
        <v>43478.6</v>
      </c>
      <c r="AO291" s="6">
        <v>20879.900000000001</v>
      </c>
      <c r="AP291" s="6">
        <v>16947.3</v>
      </c>
      <c r="AQ291" s="6">
        <v>30387.200000000001</v>
      </c>
      <c r="AR291" s="6">
        <v>11996.2</v>
      </c>
      <c r="AS291" s="6">
        <v>9.1</v>
      </c>
      <c r="AT291" s="6">
        <v>14.3</v>
      </c>
      <c r="AU291" s="7"/>
      <c r="AV291" s="7"/>
      <c r="AW291" s="6">
        <v>98929.7</v>
      </c>
      <c r="AX291" s="6">
        <v>46992.9</v>
      </c>
      <c r="AY291" s="6">
        <v>93399.1</v>
      </c>
      <c r="AZ291" s="6">
        <v>41890.800000000003</v>
      </c>
      <c r="BA291" s="6">
        <v>15835</v>
      </c>
      <c r="BB291" s="6">
        <v>2.3199999999999998</v>
      </c>
      <c r="BC291" s="6">
        <v>1.28</v>
      </c>
      <c r="BD291" s="6">
        <v>0.36</v>
      </c>
      <c r="BE291" s="6">
        <v>0.06</v>
      </c>
      <c r="BF291" s="6">
        <v>65.53</v>
      </c>
      <c r="BG291" s="6">
        <v>45.561</v>
      </c>
      <c r="BH291" s="6">
        <v>441.9</v>
      </c>
      <c r="BI291" s="6">
        <v>734.9</v>
      </c>
      <c r="BJ291" s="6">
        <v>0.8</v>
      </c>
      <c r="BK291" s="6">
        <v>756.5</v>
      </c>
      <c r="BL291" s="6">
        <v>24</v>
      </c>
      <c r="BM291" s="6">
        <v>0</v>
      </c>
      <c r="BN291" s="6">
        <v>0</v>
      </c>
      <c r="BO291" s="6">
        <v>3.4000000000000002E-2</v>
      </c>
      <c r="BP291" s="6">
        <v>0</v>
      </c>
    </row>
    <row r="292" spans="1:68">
      <c r="A292" s="17"/>
      <c r="B292" s="18"/>
      <c r="C292" s="18"/>
      <c r="D292" s="18"/>
      <c r="E292" s="18"/>
      <c r="F292" s="18"/>
      <c r="G292" s="18"/>
      <c r="H292" s="18"/>
      <c r="I292" s="18"/>
      <c r="J292" s="38"/>
      <c r="K292" s="38"/>
      <c r="L292" s="39"/>
      <c r="M292" s="18"/>
      <c r="N292" s="18"/>
      <c r="O292" s="18"/>
      <c r="P292" s="18"/>
      <c r="Q292" s="18"/>
      <c r="R292" s="18"/>
      <c r="S292" s="18"/>
      <c r="T292" s="22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41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</row>
    <row r="293" spans="1:68">
      <c r="A293" s="5">
        <v>42277</v>
      </c>
      <c r="B293" s="6">
        <v>20.669</v>
      </c>
      <c r="C293" s="6">
        <v>2.4089999999999998</v>
      </c>
      <c r="D293" s="6">
        <v>5358.6</v>
      </c>
      <c r="E293" s="6"/>
      <c r="F293" s="6"/>
      <c r="G293" s="6"/>
      <c r="H293" s="6">
        <v>6.5</v>
      </c>
      <c r="I293" s="6">
        <v>3.9</v>
      </c>
      <c r="J293" s="6">
        <v>317471.09999999998</v>
      </c>
      <c r="K293" s="6">
        <v>137824.20000000001</v>
      </c>
      <c r="L293" s="6">
        <v>42073</v>
      </c>
      <c r="M293" s="6">
        <v>13.4</v>
      </c>
      <c r="N293" s="6">
        <v>22.1</v>
      </c>
      <c r="O293" s="6">
        <v>13914.8</v>
      </c>
      <c r="P293" s="6">
        <v>6465.3</v>
      </c>
      <c r="Q293" s="6">
        <v>178749.8</v>
      </c>
      <c r="R293" s="6">
        <v>143621.20000000001</v>
      </c>
      <c r="S293" s="6">
        <v>91778.9</v>
      </c>
      <c r="T293" s="6">
        <v>77444.800000000003</v>
      </c>
      <c r="U293" s="6">
        <v>97721.2</v>
      </c>
      <c r="V293" s="6">
        <v>66337.100000000006</v>
      </c>
      <c r="W293" s="6">
        <v>10622</v>
      </c>
      <c r="X293" s="6">
        <v>7847.5</v>
      </c>
      <c r="Y293" s="6">
        <v>36812.699999999997</v>
      </c>
      <c r="Z293" s="6">
        <v>19094.7</v>
      </c>
      <c r="AA293" s="6">
        <v>1479944.4</v>
      </c>
      <c r="AB293" s="6">
        <v>146746.70000000001</v>
      </c>
      <c r="AC293" s="6">
        <v>325.3</v>
      </c>
      <c r="AD293" s="6">
        <v>32653.5</v>
      </c>
      <c r="AE293" s="6">
        <v>290586.2</v>
      </c>
      <c r="AF293" s="6">
        <v>156128.5</v>
      </c>
      <c r="AG293" s="6">
        <v>1505385.6</v>
      </c>
      <c r="AH293" s="6">
        <v>147004.4</v>
      </c>
      <c r="AI293" s="6">
        <v>1059.4000000000001</v>
      </c>
      <c r="AJ293" s="6">
        <v>12759</v>
      </c>
      <c r="AK293" s="6">
        <v>16931.400000000001</v>
      </c>
      <c r="AL293" s="6">
        <v>12540.9</v>
      </c>
      <c r="AM293" s="6">
        <v>55809.8</v>
      </c>
      <c r="AN293" s="6">
        <v>43478.6</v>
      </c>
      <c r="AO293" s="6">
        <v>20879.900000000001</v>
      </c>
      <c r="AP293" s="6">
        <v>16947.3</v>
      </c>
      <c r="AQ293" s="6">
        <v>30387.200000000001</v>
      </c>
      <c r="AR293" s="6">
        <v>11996.2</v>
      </c>
      <c r="AS293" s="6">
        <v>9.1999999999999993</v>
      </c>
      <c r="AT293" s="6">
        <v>14.5</v>
      </c>
      <c r="AU293" s="7"/>
      <c r="AV293" s="7"/>
      <c r="AW293" s="6">
        <v>98929.7</v>
      </c>
      <c r="AX293" s="6">
        <v>46992.9</v>
      </c>
      <c r="AY293" s="6">
        <v>93399.1</v>
      </c>
      <c r="AZ293" s="6">
        <v>41890.800000000003</v>
      </c>
      <c r="BA293" s="6">
        <v>15835</v>
      </c>
      <c r="BB293" s="6">
        <v>2.2999999999999998</v>
      </c>
      <c r="BC293" s="6">
        <v>1.3</v>
      </c>
      <c r="BD293" s="6">
        <v>0.36</v>
      </c>
      <c r="BE293" s="6">
        <v>0.06</v>
      </c>
      <c r="BF293" s="6">
        <v>65.53</v>
      </c>
      <c r="BG293" s="6">
        <v>45.561</v>
      </c>
      <c r="BH293" s="6">
        <v>441.9</v>
      </c>
      <c r="BI293" s="6">
        <v>734.9</v>
      </c>
      <c r="BJ293" s="6">
        <v>0.8</v>
      </c>
      <c r="BK293" s="6">
        <v>756.5</v>
      </c>
      <c r="BL293" s="6">
        <v>24</v>
      </c>
      <c r="BM293" s="6">
        <v>0</v>
      </c>
      <c r="BN293" s="6">
        <v>0</v>
      </c>
      <c r="BO293" s="6">
        <v>3.4000000000000002E-2</v>
      </c>
      <c r="BP293" s="6">
        <v>0</v>
      </c>
    </row>
    <row r="294" spans="1:68">
      <c r="A294" s="5">
        <v>42278</v>
      </c>
      <c r="B294" s="6">
        <v>20.899000000000001</v>
      </c>
      <c r="C294" s="6">
        <v>2.5470000000000002</v>
      </c>
      <c r="D294" s="6">
        <v>5359.2</v>
      </c>
      <c r="E294" s="6"/>
      <c r="F294" s="6"/>
      <c r="G294" s="6"/>
      <c r="H294" s="6">
        <v>6.5</v>
      </c>
      <c r="I294" s="6">
        <v>3.9</v>
      </c>
      <c r="J294" s="6">
        <v>317708.2</v>
      </c>
      <c r="K294" s="6">
        <v>137927.20000000001</v>
      </c>
      <c r="L294" s="6">
        <v>42097</v>
      </c>
      <c r="M294" s="6">
        <v>13.4</v>
      </c>
      <c r="N294" s="6">
        <v>22.1</v>
      </c>
      <c r="O294" s="6">
        <v>13914.8</v>
      </c>
      <c r="P294" s="6">
        <v>6465.3</v>
      </c>
      <c r="Q294" s="6">
        <v>178777.2</v>
      </c>
      <c r="R294" s="6">
        <v>143643</v>
      </c>
      <c r="S294" s="6">
        <v>91795.6</v>
      </c>
      <c r="T294" s="6">
        <v>77457.7</v>
      </c>
      <c r="U294" s="6">
        <v>97731.6</v>
      </c>
      <c r="V294" s="6">
        <v>66344.399999999994</v>
      </c>
      <c r="W294" s="6">
        <v>10622</v>
      </c>
      <c r="X294" s="6">
        <v>7847.5</v>
      </c>
      <c r="Y294" s="6">
        <v>37005.9</v>
      </c>
      <c r="Z294" s="6">
        <v>19192.099999999999</v>
      </c>
      <c r="AA294" s="6">
        <v>1480140.2</v>
      </c>
      <c r="AB294" s="6">
        <v>146770.70000000001</v>
      </c>
      <c r="AC294" s="6">
        <v>325.3</v>
      </c>
      <c r="AD294" s="6">
        <v>32653.5</v>
      </c>
      <c r="AE294" s="6">
        <v>290881.8</v>
      </c>
      <c r="AF294" s="6">
        <v>156282.6</v>
      </c>
      <c r="AG294" s="6">
        <v>1505683.8</v>
      </c>
      <c r="AH294" s="6">
        <v>147028.4</v>
      </c>
      <c r="AI294" s="6">
        <v>1059.4000000000001</v>
      </c>
      <c r="AJ294" s="6">
        <v>12759</v>
      </c>
      <c r="AK294" s="6">
        <v>16948.7</v>
      </c>
      <c r="AL294" s="6">
        <v>12552.3</v>
      </c>
      <c r="AM294" s="6">
        <v>55815.6</v>
      </c>
      <c r="AN294" s="6">
        <v>43482.7</v>
      </c>
      <c r="AO294" s="6">
        <v>20897.400000000001</v>
      </c>
      <c r="AP294" s="6">
        <v>16921.2</v>
      </c>
      <c r="AQ294" s="6">
        <v>30404.3</v>
      </c>
      <c r="AR294" s="6">
        <v>12002.6</v>
      </c>
      <c r="AS294" s="6">
        <v>9.1999999999999993</v>
      </c>
      <c r="AT294" s="6">
        <v>14.5</v>
      </c>
      <c r="AU294" s="7"/>
      <c r="AV294" s="7"/>
      <c r="AW294" s="6">
        <v>99064.8</v>
      </c>
      <c r="AX294" s="6">
        <v>46992.9</v>
      </c>
      <c r="AY294" s="6">
        <v>93528.4</v>
      </c>
      <c r="AZ294" s="6">
        <v>41948.4</v>
      </c>
      <c r="BA294" s="6">
        <v>15859</v>
      </c>
      <c r="BB294" s="6">
        <v>2.2999999999999998</v>
      </c>
      <c r="BC294" s="6">
        <v>1.3</v>
      </c>
      <c r="BD294" s="6">
        <v>0.36</v>
      </c>
      <c r="BE294" s="6">
        <v>0.06</v>
      </c>
      <c r="BF294" s="6">
        <v>65.53</v>
      </c>
      <c r="BG294" s="6">
        <v>45.561</v>
      </c>
      <c r="BH294" s="6">
        <v>441.9</v>
      </c>
      <c r="BI294" s="6">
        <v>735</v>
      </c>
      <c r="BJ294" s="6">
        <v>0.8</v>
      </c>
      <c r="BK294" s="6">
        <v>744</v>
      </c>
      <c r="BL294" s="6">
        <v>24</v>
      </c>
      <c r="BM294" s="6">
        <v>0</v>
      </c>
      <c r="BN294" s="6">
        <v>0</v>
      </c>
      <c r="BO294" s="6">
        <v>3.4000000000000002E-2</v>
      </c>
      <c r="BP294" s="6">
        <v>0</v>
      </c>
    </row>
    <row r="295" spans="1:68">
      <c r="A295" s="5">
        <v>42279</v>
      </c>
      <c r="B295" s="6">
        <v>20.899000000000001</v>
      </c>
      <c r="C295" s="6">
        <v>2.5470000000000002</v>
      </c>
      <c r="D295" s="6">
        <v>5359.2</v>
      </c>
      <c r="E295" s="6"/>
      <c r="F295" s="6"/>
      <c r="G295" s="6"/>
      <c r="H295" s="6">
        <v>6.5</v>
      </c>
      <c r="I295" s="6">
        <v>3.9</v>
      </c>
      <c r="J295" s="6">
        <v>317935.09999999998</v>
      </c>
      <c r="K295" s="6">
        <v>138028.4</v>
      </c>
      <c r="L295" s="6">
        <v>42121</v>
      </c>
      <c r="M295" s="6">
        <v>13.4</v>
      </c>
      <c r="N295" s="6">
        <v>22.1</v>
      </c>
      <c r="O295" s="6">
        <v>13914.8</v>
      </c>
      <c r="P295" s="6">
        <v>6465.3</v>
      </c>
      <c r="Q295" s="6">
        <v>178804.8</v>
      </c>
      <c r="R295" s="6">
        <v>143664.9</v>
      </c>
      <c r="S295" s="6">
        <v>91813.6</v>
      </c>
      <c r="T295" s="6">
        <v>77470.899999999994</v>
      </c>
      <c r="U295" s="6">
        <v>97741.6</v>
      </c>
      <c r="V295" s="6">
        <v>66351.5</v>
      </c>
      <c r="W295" s="6">
        <v>10622</v>
      </c>
      <c r="X295" s="6">
        <v>7847.5</v>
      </c>
      <c r="Y295" s="6">
        <v>37199.300000000003</v>
      </c>
      <c r="Z295" s="6">
        <v>19290.8</v>
      </c>
      <c r="AA295" s="6">
        <v>1480335.3</v>
      </c>
      <c r="AB295" s="6">
        <v>146794.70000000001</v>
      </c>
      <c r="AC295" s="6">
        <v>325.3</v>
      </c>
      <c r="AD295" s="6">
        <v>32653.5</v>
      </c>
      <c r="AE295" s="6">
        <v>291177.2</v>
      </c>
      <c r="AF295" s="6">
        <v>156436.1</v>
      </c>
      <c r="AG295" s="6">
        <v>1505980.4</v>
      </c>
      <c r="AH295" s="6">
        <v>147052.4</v>
      </c>
      <c r="AI295" s="6">
        <v>1059.4000000000001</v>
      </c>
      <c r="AJ295" s="6">
        <v>12759</v>
      </c>
      <c r="AK295" s="6">
        <v>16965.400000000001</v>
      </c>
      <c r="AL295" s="6">
        <v>12563.5</v>
      </c>
      <c r="AM295" s="6">
        <v>55823.199999999997</v>
      </c>
      <c r="AN295" s="6">
        <v>43488.1</v>
      </c>
      <c r="AO295" s="6">
        <v>20914.900000000001</v>
      </c>
      <c r="AP295" s="6">
        <v>16975.099999999999</v>
      </c>
      <c r="AQ295" s="6">
        <v>30428.9</v>
      </c>
      <c r="AR295" s="6">
        <v>12011.7</v>
      </c>
      <c r="AS295" s="6">
        <v>9.1999999999999993</v>
      </c>
      <c r="AT295" s="6">
        <v>14.5</v>
      </c>
      <c r="AU295" s="7"/>
      <c r="AV295" s="7"/>
      <c r="AW295" s="6">
        <v>99199.7</v>
      </c>
      <c r="AX295" s="6">
        <v>47120.2</v>
      </c>
      <c r="AY295" s="6">
        <v>93656.9</v>
      </c>
      <c r="AZ295" s="6">
        <v>42005.5</v>
      </c>
      <c r="BA295" s="6">
        <v>15883</v>
      </c>
      <c r="BB295" s="6">
        <v>2.2999999999999998</v>
      </c>
      <c r="BC295" s="6">
        <v>1.3</v>
      </c>
      <c r="BD295" s="6">
        <v>0.36</v>
      </c>
      <c r="BE295" s="6">
        <v>0.06</v>
      </c>
      <c r="BF295" s="6">
        <v>65.53</v>
      </c>
      <c r="BG295" s="6">
        <v>45.561</v>
      </c>
      <c r="BH295" s="6">
        <v>441.9</v>
      </c>
      <c r="BI295" s="6">
        <v>735</v>
      </c>
      <c r="BJ295" s="6">
        <v>0.8</v>
      </c>
      <c r="BK295" s="6">
        <v>763.2</v>
      </c>
      <c r="BL295" s="6">
        <v>24</v>
      </c>
      <c r="BM295" s="6">
        <v>0</v>
      </c>
      <c r="BN295" s="6">
        <v>0</v>
      </c>
      <c r="BO295" s="6">
        <v>3.4000000000000002E-2</v>
      </c>
      <c r="BP295" s="6">
        <v>0</v>
      </c>
    </row>
    <row r="296" spans="1:68">
      <c r="A296" s="5">
        <v>42280</v>
      </c>
      <c r="B296" s="6">
        <v>20.899000000000001</v>
      </c>
      <c r="C296" s="6">
        <v>2.5470000000000002</v>
      </c>
      <c r="D296" s="6">
        <v>5359.2</v>
      </c>
      <c r="E296" s="6"/>
      <c r="F296" s="6"/>
      <c r="G296" s="6"/>
      <c r="H296" s="6">
        <v>6.5</v>
      </c>
      <c r="I296" s="6">
        <v>3.9</v>
      </c>
      <c r="J296" s="6">
        <v>318165</v>
      </c>
      <c r="K296" s="6">
        <v>138130</v>
      </c>
      <c r="L296" s="6">
        <v>42145</v>
      </c>
      <c r="M296" s="6">
        <v>13.4</v>
      </c>
      <c r="N296" s="6">
        <v>22.1</v>
      </c>
      <c r="O296" s="6">
        <v>13914.8</v>
      </c>
      <c r="P296" s="6">
        <v>6465.3</v>
      </c>
      <c r="Q296" s="6">
        <v>178832.3</v>
      </c>
      <c r="R296" s="6">
        <v>143686.79999999999</v>
      </c>
      <c r="S296" s="6">
        <v>91830.9</v>
      </c>
      <c r="T296" s="6">
        <v>77483.8</v>
      </c>
      <c r="U296" s="6">
        <v>97751.2</v>
      </c>
      <c r="V296" s="6">
        <v>66358.399999999994</v>
      </c>
      <c r="W296" s="6">
        <v>10622</v>
      </c>
      <c r="X296" s="6">
        <v>7847.5</v>
      </c>
      <c r="Y296" s="6">
        <v>37393</v>
      </c>
      <c r="Z296" s="6">
        <v>19387.8</v>
      </c>
      <c r="AA296" s="6">
        <v>1480531</v>
      </c>
      <c r="AB296" s="6">
        <v>146818.70000000001</v>
      </c>
      <c r="AC296" s="6">
        <v>325.3</v>
      </c>
      <c r="AD296" s="6">
        <v>32653.5</v>
      </c>
      <c r="AE296" s="6">
        <v>291469</v>
      </c>
      <c r="AF296" s="6">
        <v>156590</v>
      </c>
      <c r="AG296" s="6">
        <v>1506274.5</v>
      </c>
      <c r="AH296" s="6">
        <v>147076.4</v>
      </c>
      <c r="AI296" s="6">
        <v>1059.4000000000001</v>
      </c>
      <c r="AJ296" s="6">
        <v>12759</v>
      </c>
      <c r="AK296" s="6">
        <v>16982.099999999999</v>
      </c>
      <c r="AL296" s="6">
        <v>12574.7</v>
      </c>
      <c r="AM296" s="6">
        <v>55830.2</v>
      </c>
      <c r="AN296" s="6">
        <v>43492.9</v>
      </c>
      <c r="AO296" s="6">
        <v>20932.3</v>
      </c>
      <c r="AP296" s="6">
        <v>16989</v>
      </c>
      <c r="AQ296" s="6">
        <v>30449.9</v>
      </c>
      <c r="AR296" s="6">
        <v>12019.4</v>
      </c>
      <c r="AS296" s="6">
        <v>9.1999999999999993</v>
      </c>
      <c r="AT296" s="6">
        <v>14.5</v>
      </c>
      <c r="AU296" s="7"/>
      <c r="AV296" s="7"/>
      <c r="AW296" s="6">
        <v>99333.8</v>
      </c>
      <c r="AX296" s="6">
        <v>47183.4</v>
      </c>
      <c r="AY296" s="6">
        <v>93786.1</v>
      </c>
      <c r="AZ296" s="6">
        <v>42063.199999999997</v>
      </c>
      <c r="BA296" s="6">
        <v>15907</v>
      </c>
      <c r="BB296" s="6">
        <v>2.2999999999999998</v>
      </c>
      <c r="BC296" s="6">
        <v>1.3</v>
      </c>
      <c r="BD296" s="6">
        <v>0.36</v>
      </c>
      <c r="BE296" s="6">
        <v>0.06</v>
      </c>
      <c r="BF296" s="6">
        <v>65.53</v>
      </c>
      <c r="BG296" s="6">
        <v>45.561</v>
      </c>
      <c r="BH296" s="6">
        <v>441.9</v>
      </c>
      <c r="BI296" s="6">
        <v>735</v>
      </c>
      <c r="BJ296" s="6">
        <v>0.8</v>
      </c>
      <c r="BK296" s="6">
        <v>760.8</v>
      </c>
      <c r="BL296" s="6">
        <v>24</v>
      </c>
      <c r="BM296" s="6">
        <v>0</v>
      </c>
      <c r="BN296" s="6">
        <v>0</v>
      </c>
      <c r="BO296" s="6">
        <v>3.4000000000000002E-2</v>
      </c>
      <c r="BP296" s="6">
        <v>0</v>
      </c>
    </row>
    <row r="297" spans="1:68">
      <c r="A297" s="5">
        <v>42281</v>
      </c>
      <c r="B297" s="6">
        <v>20.899000000000001</v>
      </c>
      <c r="C297" s="6">
        <v>2.5470000000000002</v>
      </c>
      <c r="D297" s="6">
        <v>5359.2</v>
      </c>
      <c r="E297" s="6"/>
      <c r="F297" s="6"/>
      <c r="G297" s="6"/>
      <c r="H297" s="6">
        <v>6.5</v>
      </c>
      <c r="I297" s="6">
        <v>3.9</v>
      </c>
      <c r="J297" s="6">
        <v>318394</v>
      </c>
      <c r="K297" s="6">
        <v>138231</v>
      </c>
      <c r="L297" s="6">
        <v>42169</v>
      </c>
      <c r="M297" s="6">
        <v>13.4</v>
      </c>
      <c r="N297" s="6">
        <v>22.1</v>
      </c>
      <c r="O297" s="6">
        <v>13914.8</v>
      </c>
      <c r="P297" s="6">
        <v>6465.3</v>
      </c>
      <c r="Q297" s="6">
        <v>178859.7</v>
      </c>
      <c r="R297" s="6">
        <v>143708.6</v>
      </c>
      <c r="S297" s="6">
        <v>91850.7</v>
      </c>
      <c r="T297" s="6">
        <v>77498.3</v>
      </c>
      <c r="U297" s="6">
        <v>97760.9</v>
      </c>
      <c r="V297" s="6">
        <v>66365.5</v>
      </c>
      <c r="W297" s="6">
        <v>10622</v>
      </c>
      <c r="X297" s="6">
        <v>7847.5</v>
      </c>
      <c r="Y297" s="6">
        <v>37586</v>
      </c>
      <c r="Z297" s="6">
        <v>19487.400000000001</v>
      </c>
      <c r="AA297" s="6">
        <v>1480727</v>
      </c>
      <c r="AB297" s="6">
        <v>146842.70000000001</v>
      </c>
      <c r="AC297" s="6">
        <v>325.3</v>
      </c>
      <c r="AD297" s="6">
        <v>32653.5</v>
      </c>
      <c r="AE297" s="6">
        <v>291770.5</v>
      </c>
      <c r="AF297" s="6">
        <v>156746</v>
      </c>
      <c r="AG297" s="6">
        <v>1506578</v>
      </c>
      <c r="AH297" s="6">
        <v>147100.4</v>
      </c>
      <c r="AI297" s="6">
        <v>1059.4000000000001</v>
      </c>
      <c r="AJ297" s="6">
        <v>12759</v>
      </c>
      <c r="AK297" s="6">
        <v>16999</v>
      </c>
      <c r="AL297" s="6">
        <v>12586</v>
      </c>
      <c r="AM297" s="6">
        <v>55839.1</v>
      </c>
      <c r="AN297" s="6">
        <v>43499.3</v>
      </c>
      <c r="AO297" s="6">
        <v>20949.8</v>
      </c>
      <c r="AP297" s="6">
        <v>17002.900000000001</v>
      </c>
      <c r="AQ297" s="6">
        <v>30476.5</v>
      </c>
      <c r="AR297" s="6">
        <v>12029.3</v>
      </c>
      <c r="AS297" s="6">
        <v>9.1999999999999993</v>
      </c>
      <c r="AT297" s="6">
        <v>14.5</v>
      </c>
      <c r="AU297" s="7"/>
      <c r="AV297" s="7"/>
      <c r="AW297" s="6">
        <v>99467.8</v>
      </c>
      <c r="AX297" s="6">
        <v>47246.400000000001</v>
      </c>
      <c r="AY297" s="6">
        <v>93913.1</v>
      </c>
      <c r="AZ297" s="6">
        <v>42119.8</v>
      </c>
      <c r="BA297" s="6">
        <v>15931</v>
      </c>
      <c r="BB297" s="6">
        <v>2.2999999999999998</v>
      </c>
      <c r="BC297" s="6">
        <v>1.3</v>
      </c>
      <c r="BD297" s="6">
        <v>0.36</v>
      </c>
      <c r="BE297" s="6">
        <v>0.06</v>
      </c>
      <c r="BF297" s="6">
        <v>65.53</v>
      </c>
      <c r="BG297" s="6">
        <v>45.561</v>
      </c>
      <c r="BH297" s="6">
        <v>441.9</v>
      </c>
      <c r="BI297" s="6">
        <v>735</v>
      </c>
      <c r="BJ297" s="6">
        <v>0.8</v>
      </c>
      <c r="BK297" s="6">
        <v>753.6</v>
      </c>
      <c r="BL297" s="6">
        <v>24</v>
      </c>
      <c r="BM297" s="6">
        <v>0</v>
      </c>
      <c r="BN297" s="6">
        <v>0</v>
      </c>
      <c r="BO297" s="6">
        <v>3.4000000000000002E-2</v>
      </c>
      <c r="BP297" s="6">
        <v>0</v>
      </c>
    </row>
    <row r="298" spans="1:68">
      <c r="A298" s="5">
        <v>42282</v>
      </c>
      <c r="B298" s="6">
        <v>20.899000000000001</v>
      </c>
      <c r="C298" s="6">
        <v>2.5470000000000002</v>
      </c>
      <c r="D298" s="6">
        <v>5359.2</v>
      </c>
      <c r="E298" s="6"/>
      <c r="F298" s="6"/>
      <c r="G298" s="6"/>
      <c r="H298" s="6">
        <v>6.5</v>
      </c>
      <c r="I298" s="6">
        <v>3.9</v>
      </c>
      <c r="J298" s="6">
        <v>318631</v>
      </c>
      <c r="K298" s="6">
        <v>138335</v>
      </c>
      <c r="L298" s="6">
        <v>42193</v>
      </c>
      <c r="M298" s="6">
        <v>13.4</v>
      </c>
      <c r="N298" s="6">
        <v>22.1</v>
      </c>
      <c r="O298" s="6">
        <v>13914.8</v>
      </c>
      <c r="P298" s="6">
        <v>6465.3</v>
      </c>
      <c r="Q298" s="6">
        <v>178887.2</v>
      </c>
      <c r="R298" s="6">
        <v>143730.5</v>
      </c>
      <c r="S298" s="6">
        <v>91871.2</v>
      </c>
      <c r="T298" s="6">
        <v>77513.5</v>
      </c>
      <c r="U298" s="6">
        <v>97771.5</v>
      </c>
      <c r="V298" s="6">
        <v>66373</v>
      </c>
      <c r="W298" s="6">
        <v>10622</v>
      </c>
      <c r="X298" s="6">
        <v>7847.5</v>
      </c>
      <c r="Y298" s="6">
        <v>37780</v>
      </c>
      <c r="Z298" s="6">
        <v>19589.599999999999</v>
      </c>
      <c r="AA298" s="6">
        <v>1480923.4</v>
      </c>
      <c r="AB298" s="6">
        <v>146866.70000000001</v>
      </c>
      <c r="AC298" s="6">
        <v>325.3</v>
      </c>
      <c r="AD298" s="6">
        <v>32653.5</v>
      </c>
      <c r="AE298" s="6">
        <v>292083</v>
      </c>
      <c r="AF298" s="6">
        <v>156904</v>
      </c>
      <c r="AG298" s="6">
        <v>1506893</v>
      </c>
      <c r="AH298" s="6">
        <v>147124.4</v>
      </c>
      <c r="AI298" s="6">
        <v>1059.4000000000001</v>
      </c>
      <c r="AJ298" s="6">
        <v>12759</v>
      </c>
      <c r="AK298" s="6">
        <v>17016.7</v>
      </c>
      <c r="AL298" s="6">
        <v>12597.7</v>
      </c>
      <c r="AM298" s="6">
        <v>55847.5</v>
      </c>
      <c r="AN298" s="6">
        <v>43505.2</v>
      </c>
      <c r="AO298" s="6">
        <v>20967.3</v>
      </c>
      <c r="AP298" s="6">
        <v>17016.8</v>
      </c>
      <c r="AQ298" s="6">
        <v>30504</v>
      </c>
      <c r="AR298" s="6">
        <v>12039.5</v>
      </c>
      <c r="AS298" s="6">
        <v>9.1999999999999993</v>
      </c>
      <c r="AT298" s="6">
        <v>14.5</v>
      </c>
      <c r="AU298" s="7"/>
      <c r="AV298" s="7"/>
      <c r="AW298" s="6">
        <v>99602.3</v>
      </c>
      <c r="AX298" s="6">
        <v>47309.9</v>
      </c>
      <c r="AY298" s="6">
        <v>94041.600000000006</v>
      </c>
      <c r="AZ298" s="6">
        <v>42177</v>
      </c>
      <c r="BA298" s="6">
        <v>15955</v>
      </c>
      <c r="BB298" s="6">
        <v>2.2999999999999998</v>
      </c>
      <c r="BC298" s="6">
        <v>1.3</v>
      </c>
      <c r="BD298" s="6">
        <v>0.36</v>
      </c>
      <c r="BE298" s="6">
        <v>0.06</v>
      </c>
      <c r="BF298" s="6">
        <v>65.53</v>
      </c>
      <c r="BG298" s="6">
        <v>45.561</v>
      </c>
      <c r="BH298" s="6">
        <v>441.9</v>
      </c>
      <c r="BI298" s="6">
        <v>735</v>
      </c>
      <c r="BJ298" s="6">
        <v>0.8</v>
      </c>
      <c r="BK298" s="6">
        <v>682</v>
      </c>
      <c r="BL298" s="6">
        <v>22</v>
      </c>
      <c r="BM298" s="6">
        <v>0</v>
      </c>
      <c r="BN298" s="6">
        <v>0</v>
      </c>
      <c r="BO298" s="6">
        <v>3.4000000000000002E-2</v>
      </c>
      <c r="BP298" s="6">
        <v>0</v>
      </c>
    </row>
    <row r="299" spans="1:68">
      <c r="A299" s="5">
        <v>42283</v>
      </c>
      <c r="B299" s="6">
        <v>20.899000000000001</v>
      </c>
      <c r="C299" s="6">
        <v>2.5470000000000002</v>
      </c>
      <c r="D299" s="6">
        <v>5359.2</v>
      </c>
      <c r="E299" s="6"/>
      <c r="F299" s="6"/>
      <c r="G299" s="6"/>
      <c r="H299" s="6">
        <v>6.5</v>
      </c>
      <c r="I299" s="6">
        <v>3.9</v>
      </c>
      <c r="J299" s="6">
        <v>318867</v>
      </c>
      <c r="K299" s="6">
        <v>138438.6</v>
      </c>
      <c r="L299" s="6">
        <v>42217</v>
      </c>
      <c r="M299" s="6">
        <v>13.4</v>
      </c>
      <c r="N299" s="6">
        <v>22.1</v>
      </c>
      <c r="O299" s="6">
        <v>13914.8</v>
      </c>
      <c r="P299" s="6">
        <v>6465.3</v>
      </c>
      <c r="Q299" s="6">
        <v>178914.6</v>
      </c>
      <c r="R299" s="6">
        <v>143752.4</v>
      </c>
      <c r="S299" s="6">
        <v>91890.2</v>
      </c>
      <c r="T299" s="6">
        <v>77528</v>
      </c>
      <c r="U299" s="6">
        <v>97782.3</v>
      </c>
      <c r="V299" s="6">
        <v>66380.5</v>
      </c>
      <c r="W299" s="6">
        <v>10622</v>
      </c>
      <c r="X299" s="6">
        <v>7847.5</v>
      </c>
      <c r="Y299" s="6">
        <v>37974</v>
      </c>
      <c r="Z299" s="6">
        <v>19689.2</v>
      </c>
      <c r="AA299" s="6">
        <v>1481119</v>
      </c>
      <c r="AB299" s="6">
        <v>146890.70000000001</v>
      </c>
      <c r="AC299" s="6">
        <v>325.3</v>
      </c>
      <c r="AD299" s="6">
        <v>32653.5</v>
      </c>
      <c r="AE299" s="6">
        <v>292384</v>
      </c>
      <c r="AF299" s="6">
        <v>157060.79999999999</v>
      </c>
      <c r="AG299" s="6">
        <v>1507196</v>
      </c>
      <c r="AH299" s="6">
        <v>147148.4</v>
      </c>
      <c r="AI299" s="6">
        <v>1059.4000000000001</v>
      </c>
      <c r="AJ299" s="6">
        <v>12759</v>
      </c>
      <c r="AK299" s="6">
        <v>17033.599999999999</v>
      </c>
      <c r="AL299" s="6">
        <v>12609</v>
      </c>
      <c r="AM299" s="6">
        <v>55856.1</v>
      </c>
      <c r="AN299" s="6">
        <v>43511.4</v>
      </c>
      <c r="AO299" s="6">
        <v>20985</v>
      </c>
      <c r="AP299" s="6">
        <v>17030.8</v>
      </c>
      <c r="AQ299" s="6">
        <v>30523.599999999999</v>
      </c>
      <c r="AR299" s="6">
        <v>12046.8</v>
      </c>
      <c r="AS299" s="6">
        <v>9.1999999999999993</v>
      </c>
      <c r="AT299" s="6">
        <v>14.5</v>
      </c>
      <c r="AU299" s="7"/>
      <c r="AV299" s="7"/>
      <c r="AW299" s="6">
        <v>99735.8</v>
      </c>
      <c r="AX299" s="6">
        <v>47373.3</v>
      </c>
      <c r="AY299" s="6">
        <v>94169.9</v>
      </c>
      <c r="AZ299" s="6">
        <v>42234.5</v>
      </c>
      <c r="BA299" s="6">
        <v>15979</v>
      </c>
      <c r="BB299" s="6">
        <v>2.2999999999999998</v>
      </c>
      <c r="BC299" s="6">
        <v>1.3</v>
      </c>
      <c r="BD299" s="6">
        <v>0.36</v>
      </c>
      <c r="BE299" s="6">
        <v>0.06</v>
      </c>
      <c r="BF299" s="6">
        <v>65.53</v>
      </c>
      <c r="BG299" s="6">
        <v>45.561</v>
      </c>
      <c r="BH299" s="6">
        <v>441.9</v>
      </c>
      <c r="BI299" s="6">
        <v>737.8</v>
      </c>
      <c r="BJ299" s="6">
        <v>0.8</v>
      </c>
      <c r="BK299" s="6">
        <v>748</v>
      </c>
      <c r="BL299" s="6">
        <v>24</v>
      </c>
      <c r="BM299" s="6">
        <v>0</v>
      </c>
      <c r="BN299" s="6">
        <v>0</v>
      </c>
      <c r="BO299" s="6">
        <v>3.4000000000000002E-2</v>
      </c>
      <c r="BP299" s="6">
        <v>0</v>
      </c>
    </row>
    <row r="300" spans="1:68">
      <c r="A300" s="5">
        <v>42284</v>
      </c>
      <c r="B300" s="6">
        <v>20.899000000000001</v>
      </c>
      <c r="C300" s="6">
        <v>2.5470000000000002</v>
      </c>
      <c r="D300" s="6">
        <v>5359.2</v>
      </c>
      <c r="E300" s="6"/>
      <c r="F300" s="6"/>
      <c r="G300" s="6"/>
      <c r="H300" s="6">
        <v>6.5</v>
      </c>
      <c r="I300" s="6">
        <v>3.9</v>
      </c>
      <c r="J300" s="6">
        <v>319102</v>
      </c>
      <c r="K300" s="6">
        <v>138542</v>
      </c>
      <c r="L300" s="6">
        <v>42241</v>
      </c>
      <c r="M300" s="6">
        <v>13.4</v>
      </c>
      <c r="N300" s="6">
        <v>22.1</v>
      </c>
      <c r="O300" s="6">
        <v>13914.8</v>
      </c>
      <c r="P300" s="6">
        <v>6465.3</v>
      </c>
      <c r="Q300" s="6">
        <v>178942.2</v>
      </c>
      <c r="R300" s="6">
        <v>143774.29999999999</v>
      </c>
      <c r="S300" s="6">
        <v>91910</v>
      </c>
      <c r="T300" s="6">
        <v>77542.600000000006</v>
      </c>
      <c r="U300" s="6">
        <v>97793</v>
      </c>
      <c r="V300" s="6">
        <v>66388</v>
      </c>
      <c r="W300" s="6">
        <v>10622</v>
      </c>
      <c r="X300" s="6">
        <v>7847.5</v>
      </c>
      <c r="Y300" s="6">
        <v>38168</v>
      </c>
      <c r="Z300" s="6">
        <v>19791</v>
      </c>
      <c r="AA300" s="6">
        <v>1481315</v>
      </c>
      <c r="AB300" s="6">
        <v>146914.70000000001</v>
      </c>
      <c r="AC300" s="6">
        <v>325.3</v>
      </c>
      <c r="AD300" s="6">
        <v>32653.5</v>
      </c>
      <c r="AE300" s="6">
        <v>292695</v>
      </c>
      <c r="AF300" s="6">
        <v>157219</v>
      </c>
      <c r="AG300" s="6">
        <v>1507509</v>
      </c>
      <c r="AH300" s="6">
        <v>147172.4</v>
      </c>
      <c r="AI300" s="6">
        <v>1059.4000000000001</v>
      </c>
      <c r="AJ300" s="6">
        <v>12759</v>
      </c>
      <c r="AK300" s="6">
        <v>17050.599999999999</v>
      </c>
      <c r="AL300" s="6">
        <v>12620.3</v>
      </c>
      <c r="AM300" s="6">
        <v>55864.7</v>
      </c>
      <c r="AN300" s="6">
        <v>43517.5</v>
      </c>
      <c r="AO300" s="6">
        <v>21002.5</v>
      </c>
      <c r="AP300" s="6">
        <v>17044.8</v>
      </c>
      <c r="AQ300" s="6">
        <v>30551.3</v>
      </c>
      <c r="AR300" s="6">
        <v>12056.9</v>
      </c>
      <c r="AS300" s="6">
        <v>9.1999999999999993</v>
      </c>
      <c r="AT300" s="6">
        <v>14.5</v>
      </c>
      <c r="AU300" s="7"/>
      <c r="AV300" s="7"/>
      <c r="AW300" s="6">
        <v>99872.1</v>
      </c>
      <c r="AX300" s="6">
        <v>47438</v>
      </c>
      <c r="AY300" s="6">
        <v>94300</v>
      </c>
      <c r="AZ300" s="6">
        <v>42292</v>
      </c>
      <c r="BA300" s="6">
        <v>16003</v>
      </c>
      <c r="BB300" s="6">
        <v>2.2999999999999998</v>
      </c>
      <c r="BC300" s="6">
        <v>1.3</v>
      </c>
      <c r="BD300" s="6">
        <v>0.36</v>
      </c>
      <c r="BE300" s="6">
        <v>0.06</v>
      </c>
      <c r="BF300" s="6">
        <v>65.53</v>
      </c>
      <c r="BG300" s="6">
        <v>45.561</v>
      </c>
      <c r="BH300" s="6">
        <v>441.9</v>
      </c>
      <c r="BI300" s="6">
        <v>739.8</v>
      </c>
      <c r="BJ300" s="6">
        <v>0.8</v>
      </c>
      <c r="BK300" s="6">
        <v>746.4</v>
      </c>
      <c r="BL300" s="6">
        <v>24</v>
      </c>
      <c r="BM300" s="6">
        <v>0</v>
      </c>
      <c r="BN300" s="6">
        <v>0</v>
      </c>
      <c r="BO300" s="6">
        <v>3.4000000000000002E-2</v>
      </c>
      <c r="BP300" s="6">
        <v>0</v>
      </c>
    </row>
    <row r="301" spans="1:68">
      <c r="A301" s="5">
        <v>42285</v>
      </c>
      <c r="B301" s="6">
        <v>20.899000000000001</v>
      </c>
      <c r="C301" s="6">
        <v>2.5470000000000002</v>
      </c>
      <c r="D301" s="6">
        <v>5359.9</v>
      </c>
      <c r="E301" s="6"/>
      <c r="F301" s="6"/>
      <c r="G301" s="6"/>
      <c r="H301" s="6">
        <v>6.5</v>
      </c>
      <c r="I301" s="6">
        <v>3.9</v>
      </c>
      <c r="J301" s="6">
        <v>319324</v>
      </c>
      <c r="K301" s="6">
        <v>138641</v>
      </c>
      <c r="L301" s="6">
        <v>42265</v>
      </c>
      <c r="M301" s="6">
        <v>13.4</v>
      </c>
      <c r="N301" s="6">
        <v>22.1</v>
      </c>
      <c r="O301" s="6">
        <v>13914.8</v>
      </c>
      <c r="P301" s="6">
        <v>6465.3</v>
      </c>
      <c r="Q301" s="6">
        <v>178968.8</v>
      </c>
      <c r="R301" s="6">
        <v>143795.5</v>
      </c>
      <c r="S301" s="6">
        <v>91927.4</v>
      </c>
      <c r="T301" s="6">
        <v>77555.600000000006</v>
      </c>
      <c r="U301" s="6">
        <v>97803.3</v>
      </c>
      <c r="V301" s="6">
        <v>66395.199999999997</v>
      </c>
      <c r="W301" s="6">
        <v>10622</v>
      </c>
      <c r="X301" s="6">
        <v>7847.5</v>
      </c>
      <c r="Y301" s="6">
        <v>38362</v>
      </c>
      <c r="Z301" s="6">
        <v>19894</v>
      </c>
      <c r="AA301" s="6">
        <v>1481511.3</v>
      </c>
      <c r="AB301" s="6">
        <v>146938.70000000001</v>
      </c>
      <c r="AC301" s="6">
        <v>325.3</v>
      </c>
      <c r="AD301" s="6">
        <v>32653.5</v>
      </c>
      <c r="AE301" s="6">
        <v>292983</v>
      </c>
      <c r="AF301" s="6">
        <v>157364</v>
      </c>
      <c r="AG301" s="6">
        <v>1507799</v>
      </c>
      <c r="AH301" s="6">
        <v>147196.4</v>
      </c>
      <c r="AI301" s="6">
        <v>1059.4000000000001</v>
      </c>
      <c r="AJ301" s="6">
        <v>12759</v>
      </c>
      <c r="AK301" s="6">
        <v>17067.2</v>
      </c>
      <c r="AL301" s="6">
        <v>12631.4</v>
      </c>
      <c r="AM301" s="6">
        <v>55872.4</v>
      </c>
      <c r="AN301" s="6">
        <v>43523</v>
      </c>
      <c r="AO301" s="6">
        <v>21020</v>
      </c>
      <c r="AP301" s="6">
        <v>17058.8</v>
      </c>
      <c r="AQ301" s="6">
        <v>30574.7</v>
      </c>
      <c r="AR301" s="6">
        <v>12065.7</v>
      </c>
      <c r="AS301" s="6">
        <v>9.1999999999999993</v>
      </c>
      <c r="AT301" s="6">
        <v>14.5</v>
      </c>
      <c r="AU301" s="7"/>
      <c r="AV301" s="7"/>
      <c r="AW301" s="6">
        <v>100007.4</v>
      </c>
      <c r="AX301" s="6">
        <v>47502.400000000001</v>
      </c>
      <c r="AY301" s="6">
        <v>94427.6</v>
      </c>
      <c r="AZ301" s="6">
        <v>42349.1</v>
      </c>
      <c r="BA301" s="6">
        <v>16027</v>
      </c>
      <c r="BB301" s="6">
        <v>2.2999999999999998</v>
      </c>
      <c r="BC301" s="6">
        <v>1.3</v>
      </c>
      <c r="BD301" s="6">
        <v>0.36</v>
      </c>
      <c r="BE301" s="6">
        <v>0.06</v>
      </c>
      <c r="BF301" s="6">
        <v>65.53</v>
      </c>
      <c r="BG301" s="6">
        <v>45.561</v>
      </c>
      <c r="BH301" s="6">
        <v>441.9</v>
      </c>
      <c r="BI301" s="6">
        <v>741.7</v>
      </c>
      <c r="BJ301" s="6">
        <v>0.8</v>
      </c>
      <c r="BK301" s="6">
        <v>746.4</v>
      </c>
      <c r="BL301" s="6">
        <v>24</v>
      </c>
      <c r="BM301" s="6">
        <v>0</v>
      </c>
      <c r="BN301" s="6">
        <v>0</v>
      </c>
      <c r="BO301" s="6">
        <v>3.4000000000000002E-2</v>
      </c>
      <c r="BP301" s="6">
        <v>0</v>
      </c>
    </row>
    <row r="302" spans="1:68">
      <c r="A302" s="5">
        <v>42286</v>
      </c>
      <c r="B302" s="6">
        <v>20.899000000000001</v>
      </c>
      <c r="C302" s="6">
        <v>2.5470000000000002</v>
      </c>
      <c r="D302" s="6">
        <v>5359.9</v>
      </c>
      <c r="E302" s="6"/>
      <c r="F302" s="6"/>
      <c r="G302" s="6"/>
      <c r="H302" s="6">
        <v>6.5</v>
      </c>
      <c r="I302" s="6">
        <v>3.9</v>
      </c>
      <c r="J302" s="6">
        <v>319561.8</v>
      </c>
      <c r="K302" s="6">
        <v>138744.79999999999</v>
      </c>
      <c r="L302" s="6">
        <v>42289</v>
      </c>
      <c r="M302" s="6">
        <v>13.4</v>
      </c>
      <c r="N302" s="6">
        <v>22.1</v>
      </c>
      <c r="O302" s="6">
        <v>13914.8</v>
      </c>
      <c r="P302" s="6">
        <v>6465.3</v>
      </c>
      <c r="Q302" s="6">
        <v>178991.5</v>
      </c>
      <c r="R302" s="6">
        <v>143813.20000000001</v>
      </c>
      <c r="S302" s="6">
        <v>91947.5</v>
      </c>
      <c r="T302" s="6">
        <v>77570.8</v>
      </c>
      <c r="U302" s="6">
        <v>97813.6</v>
      </c>
      <c r="V302" s="6">
        <v>66402.5</v>
      </c>
      <c r="W302" s="6">
        <v>10622</v>
      </c>
      <c r="X302" s="6">
        <v>7847.5</v>
      </c>
      <c r="Y302" s="6">
        <v>38556.1</v>
      </c>
      <c r="Z302" s="6">
        <v>19993.599999999999</v>
      </c>
      <c r="AA302" s="6">
        <v>1481707</v>
      </c>
      <c r="AB302" s="6">
        <v>146962.70000000001</v>
      </c>
      <c r="AC302" s="6">
        <v>325.3</v>
      </c>
      <c r="AD302" s="6">
        <v>32653.5</v>
      </c>
      <c r="AE302" s="6">
        <v>293288.3</v>
      </c>
      <c r="AF302" s="6">
        <v>157522.70000000001</v>
      </c>
      <c r="AG302" s="6">
        <v>1508106.1</v>
      </c>
      <c r="AH302" s="6">
        <v>147220.4</v>
      </c>
      <c r="AI302" s="6">
        <v>1059.4000000000001</v>
      </c>
      <c r="AJ302" s="6">
        <v>12759</v>
      </c>
      <c r="AK302" s="6">
        <v>17084</v>
      </c>
      <c r="AL302" s="6">
        <v>12642.7</v>
      </c>
      <c r="AM302" s="6">
        <v>55882.2</v>
      </c>
      <c r="AN302" s="6">
        <v>43530</v>
      </c>
      <c r="AO302" s="6">
        <v>21037.4</v>
      </c>
      <c r="AP302" s="6">
        <v>17072.900000000001</v>
      </c>
      <c r="AQ302" s="6">
        <v>30599.200000000001</v>
      </c>
      <c r="AR302" s="6">
        <v>12074.9</v>
      </c>
      <c r="AS302" s="6">
        <v>9.1999999999999993</v>
      </c>
      <c r="AT302" s="6">
        <v>14.5</v>
      </c>
      <c r="AU302" s="7"/>
      <c r="AV302" s="7"/>
      <c r="AW302" s="6">
        <v>100142.2</v>
      </c>
      <c r="AX302" s="6">
        <v>47566.5</v>
      </c>
      <c r="AY302" s="6">
        <v>94555.1</v>
      </c>
      <c r="AZ302" s="6">
        <v>42406</v>
      </c>
      <c r="BA302" s="6">
        <v>16051</v>
      </c>
      <c r="BB302" s="6">
        <v>2.2999999999999998</v>
      </c>
      <c r="BC302" s="6">
        <v>1.3</v>
      </c>
      <c r="BD302" s="6">
        <v>0.36</v>
      </c>
      <c r="BE302" s="6">
        <v>0.06</v>
      </c>
      <c r="BF302" s="6">
        <v>65.53</v>
      </c>
      <c r="BG302" s="6">
        <v>45.561</v>
      </c>
      <c r="BH302" s="6">
        <v>441.9</v>
      </c>
      <c r="BI302" s="6">
        <v>742.5</v>
      </c>
      <c r="BJ302" s="6">
        <v>0.8</v>
      </c>
      <c r="BK302" s="6">
        <v>746.4</v>
      </c>
      <c r="BL302" s="6">
        <v>24</v>
      </c>
      <c r="BM302" s="6">
        <v>0</v>
      </c>
      <c r="BN302" s="6">
        <v>0</v>
      </c>
      <c r="BO302" s="6">
        <v>3.4000000000000002E-2</v>
      </c>
      <c r="BP302" s="6">
        <v>0</v>
      </c>
    </row>
    <row r="303" spans="1:68">
      <c r="A303" s="5">
        <v>42287</v>
      </c>
      <c r="B303" s="6">
        <v>20.899000000000001</v>
      </c>
      <c r="C303" s="6">
        <v>2.5470000000000002</v>
      </c>
      <c r="D303" s="6">
        <v>5359.9</v>
      </c>
      <c r="E303" s="6"/>
      <c r="F303" s="6"/>
      <c r="G303" s="6"/>
      <c r="H303" s="6">
        <v>6.5</v>
      </c>
      <c r="I303" s="6">
        <v>3.9</v>
      </c>
      <c r="J303" s="6">
        <v>319797.90000000002</v>
      </c>
      <c r="K303" s="6">
        <v>138848.1</v>
      </c>
      <c r="L303" s="6">
        <v>42313</v>
      </c>
      <c r="M303" s="6">
        <v>13.4</v>
      </c>
      <c r="N303" s="6">
        <v>22.1</v>
      </c>
      <c r="O303" s="6">
        <v>13914.9</v>
      </c>
      <c r="P303" s="6">
        <v>6465.4</v>
      </c>
      <c r="Q303" s="6">
        <v>179017.5</v>
      </c>
      <c r="R303" s="6">
        <v>143833.9</v>
      </c>
      <c r="S303" s="6">
        <v>91967</v>
      </c>
      <c r="T303" s="6">
        <v>77585.5</v>
      </c>
      <c r="U303" s="6">
        <v>97823.6</v>
      </c>
      <c r="V303" s="6">
        <v>66409.899999999994</v>
      </c>
      <c r="W303" s="6">
        <v>10622</v>
      </c>
      <c r="X303" s="6">
        <v>7847.5</v>
      </c>
      <c r="Y303" s="6">
        <v>38750</v>
      </c>
      <c r="Z303" s="6">
        <v>20097.7</v>
      </c>
      <c r="AA303" s="6">
        <v>1481905.1</v>
      </c>
      <c r="AB303" s="6">
        <v>146986.70000000001</v>
      </c>
      <c r="AC303" s="6">
        <v>325.3</v>
      </c>
      <c r="AD303" s="6">
        <v>32653.5</v>
      </c>
      <c r="AE303" s="6">
        <v>293586</v>
      </c>
      <c r="AF303" s="6">
        <v>157672.29999999999</v>
      </c>
      <c r="AG303" s="6">
        <v>1508406</v>
      </c>
      <c r="AH303" s="6">
        <v>147244.4</v>
      </c>
      <c r="AI303" s="6">
        <v>1059.4000000000001</v>
      </c>
      <c r="AJ303" s="6">
        <v>12759</v>
      </c>
      <c r="AK303" s="6">
        <v>17100.7</v>
      </c>
      <c r="AL303" s="6">
        <v>12653.9</v>
      </c>
      <c r="AM303" s="6">
        <v>55891.9</v>
      </c>
      <c r="AN303" s="6">
        <v>43537</v>
      </c>
      <c r="AO303" s="6">
        <v>21054.9</v>
      </c>
      <c r="AP303" s="6">
        <v>17086.900000000001</v>
      </c>
      <c r="AQ303" s="6">
        <v>30622.2</v>
      </c>
      <c r="AR303" s="6">
        <v>12083.4</v>
      </c>
      <c r="AS303" s="6">
        <v>9.1999999999999993</v>
      </c>
      <c r="AT303" s="6">
        <v>14.5</v>
      </c>
      <c r="AU303" s="7"/>
      <c r="AV303" s="7"/>
      <c r="AW303" s="6">
        <v>100270.3</v>
      </c>
      <c r="AX303" s="6">
        <v>47627.5</v>
      </c>
      <c r="AY303" s="6">
        <v>94677.7</v>
      </c>
      <c r="AZ303" s="6">
        <v>42460.800000000003</v>
      </c>
      <c r="BA303" s="6">
        <v>16074.3</v>
      </c>
      <c r="BB303" s="6">
        <v>2.2999999999999998</v>
      </c>
      <c r="BC303" s="6">
        <v>1.3</v>
      </c>
      <c r="BD303" s="6">
        <v>0.36</v>
      </c>
      <c r="BE303" s="6">
        <v>0.06</v>
      </c>
      <c r="BF303" s="6">
        <v>65.53</v>
      </c>
      <c r="BG303" s="6">
        <v>45.561</v>
      </c>
      <c r="BH303" s="6">
        <v>441.9</v>
      </c>
      <c r="BI303" s="6">
        <v>742.6</v>
      </c>
      <c r="BJ303" s="6">
        <v>0.8</v>
      </c>
      <c r="BK303" s="6">
        <v>756</v>
      </c>
      <c r="BL303" s="6">
        <v>24</v>
      </c>
      <c r="BM303" s="6">
        <v>0</v>
      </c>
      <c r="BN303" s="6">
        <v>0</v>
      </c>
      <c r="BO303" s="6">
        <v>3.4000000000000002E-2</v>
      </c>
      <c r="BP303" s="6">
        <v>0</v>
      </c>
    </row>
    <row r="304" spans="1:68">
      <c r="A304" s="5">
        <v>42288</v>
      </c>
      <c r="B304" s="6">
        <v>20.899000000000001</v>
      </c>
      <c r="C304" s="6">
        <v>2.5470000000000002</v>
      </c>
      <c r="D304" s="6">
        <v>5359.9</v>
      </c>
      <c r="E304" s="6"/>
      <c r="F304" s="6"/>
      <c r="G304" s="6"/>
      <c r="H304" s="6">
        <v>6.5</v>
      </c>
      <c r="I304" s="6">
        <v>3.9</v>
      </c>
      <c r="J304" s="6">
        <v>320034.40000000002</v>
      </c>
      <c r="K304" s="6">
        <v>138952.1</v>
      </c>
      <c r="L304" s="6">
        <v>42337</v>
      </c>
      <c r="M304" s="6">
        <v>13.4</v>
      </c>
      <c r="N304" s="6">
        <v>22.1</v>
      </c>
      <c r="O304" s="6">
        <v>13914.9</v>
      </c>
      <c r="P304" s="6">
        <v>6465.4</v>
      </c>
      <c r="Q304" s="6">
        <v>179047.9</v>
      </c>
      <c r="R304" s="6">
        <v>143858.6</v>
      </c>
      <c r="S304" s="6">
        <v>91983.6</v>
      </c>
      <c r="T304" s="6">
        <v>77598.3</v>
      </c>
      <c r="U304" s="6">
        <v>97833.3</v>
      </c>
      <c r="V304" s="6">
        <v>66416.899999999994</v>
      </c>
      <c r="W304" s="6">
        <v>10622</v>
      </c>
      <c r="X304" s="6">
        <v>7847.5</v>
      </c>
      <c r="Y304" s="6">
        <v>38947.199999999997</v>
      </c>
      <c r="Z304" s="6">
        <v>20195</v>
      </c>
      <c r="AA304" s="6">
        <v>1482103.6</v>
      </c>
      <c r="AB304" s="6">
        <v>147010.70000000001</v>
      </c>
      <c r="AC304" s="6">
        <v>325.3</v>
      </c>
      <c r="AD304" s="6">
        <v>32653.5</v>
      </c>
      <c r="AE304" s="6">
        <v>293883.2</v>
      </c>
      <c r="AF304" s="6">
        <v>157831</v>
      </c>
      <c r="AG304" s="6">
        <v>1508705</v>
      </c>
      <c r="AH304" s="6">
        <v>147268.4</v>
      </c>
      <c r="AI304" s="6">
        <v>1059.4000000000001</v>
      </c>
      <c r="AJ304" s="6">
        <v>12759</v>
      </c>
      <c r="AK304" s="6">
        <v>17117.400000000001</v>
      </c>
      <c r="AL304" s="6">
        <v>12665.1</v>
      </c>
      <c r="AM304" s="6">
        <v>55899.8</v>
      </c>
      <c r="AN304" s="6">
        <v>43542.7</v>
      </c>
      <c r="AO304" s="6">
        <v>21073</v>
      </c>
      <c r="AP304" s="6">
        <v>17101.3</v>
      </c>
      <c r="AQ304" s="6">
        <v>30639.5</v>
      </c>
      <c r="AR304" s="6">
        <v>12089.8</v>
      </c>
      <c r="AS304" s="6">
        <v>9.1999999999999993</v>
      </c>
      <c r="AT304" s="6">
        <v>14.5</v>
      </c>
      <c r="AU304" s="7"/>
      <c r="AV304" s="7"/>
      <c r="AW304" s="6">
        <v>100405.4</v>
      </c>
      <c r="AX304" s="6">
        <v>47691.5</v>
      </c>
      <c r="AY304" s="6">
        <v>94805.1</v>
      </c>
      <c r="AZ304" s="6">
        <v>42517.8</v>
      </c>
      <c r="BA304" s="6">
        <v>16098.3</v>
      </c>
      <c r="BB304" s="6">
        <v>2.2999999999999998</v>
      </c>
      <c r="BC304" s="6">
        <v>1.3</v>
      </c>
      <c r="BD304" s="6">
        <v>0.36</v>
      </c>
      <c r="BE304" s="6">
        <v>0.06</v>
      </c>
      <c r="BF304" s="6">
        <v>65.53</v>
      </c>
      <c r="BG304" s="6">
        <v>45.561</v>
      </c>
      <c r="BH304" s="6">
        <v>441.9</v>
      </c>
      <c r="BI304" s="6">
        <v>742.6</v>
      </c>
      <c r="BJ304" s="6">
        <v>0.8</v>
      </c>
      <c r="BK304" s="6">
        <v>758</v>
      </c>
      <c r="BL304" s="6">
        <v>24</v>
      </c>
      <c r="BM304" s="6">
        <v>0</v>
      </c>
      <c r="BN304" s="6">
        <v>0</v>
      </c>
      <c r="BO304" s="6">
        <v>3.4000000000000002E-2</v>
      </c>
      <c r="BP304" s="6">
        <v>0</v>
      </c>
    </row>
    <row r="305" spans="1:68">
      <c r="A305" s="5">
        <v>42289</v>
      </c>
      <c r="B305" s="6">
        <v>20.899000000000001</v>
      </c>
      <c r="C305" s="6">
        <v>2.5470000000000002</v>
      </c>
      <c r="D305" s="6">
        <v>5359.9</v>
      </c>
      <c r="E305" s="6"/>
      <c r="F305" s="6"/>
      <c r="G305" s="6"/>
      <c r="H305" s="6">
        <v>6.5</v>
      </c>
      <c r="I305" s="6">
        <v>3.9</v>
      </c>
      <c r="J305" s="6">
        <v>320262.5</v>
      </c>
      <c r="K305" s="6">
        <v>139053.20000000001</v>
      </c>
      <c r="L305" s="6">
        <v>42361</v>
      </c>
      <c r="M305" s="6">
        <v>13.4</v>
      </c>
      <c r="N305" s="6">
        <v>22.1</v>
      </c>
      <c r="O305" s="6">
        <v>13914.9</v>
      </c>
      <c r="P305" s="6">
        <v>6465.4</v>
      </c>
      <c r="Q305" s="6">
        <v>179078.5</v>
      </c>
      <c r="R305" s="6">
        <v>143883.29999999999</v>
      </c>
      <c r="S305" s="6">
        <v>92000.4</v>
      </c>
      <c r="T305" s="6">
        <v>77610.399999999994</v>
      </c>
      <c r="U305" s="6">
        <v>97842.2</v>
      </c>
      <c r="V305" s="6">
        <v>66423.5</v>
      </c>
      <c r="W305" s="6">
        <v>10622</v>
      </c>
      <c r="X305" s="6">
        <v>7847.5</v>
      </c>
      <c r="Y305" s="6">
        <v>39141.800000000003</v>
      </c>
      <c r="Z305" s="6">
        <v>20294.7</v>
      </c>
      <c r="AA305" s="6">
        <v>1482300.4</v>
      </c>
      <c r="AB305" s="6">
        <v>147034.70000000001</v>
      </c>
      <c r="AC305" s="6">
        <v>325.3</v>
      </c>
      <c r="AD305" s="6">
        <v>32653.5</v>
      </c>
      <c r="AE305" s="6">
        <v>294183.90000000002</v>
      </c>
      <c r="AF305" s="6">
        <v>157987.29999999999</v>
      </c>
      <c r="AG305" s="6">
        <v>1509007.8</v>
      </c>
      <c r="AH305" s="6">
        <v>147292.4</v>
      </c>
      <c r="AI305" s="6">
        <v>1059.4000000000001</v>
      </c>
      <c r="AJ305" s="6">
        <v>12759</v>
      </c>
      <c r="AK305" s="6">
        <v>17133.599999999999</v>
      </c>
      <c r="AL305" s="6">
        <v>12676</v>
      </c>
      <c r="AM305" s="6">
        <v>55905.3</v>
      </c>
      <c r="AN305" s="6">
        <v>43546.400000000001</v>
      </c>
      <c r="AO305" s="6">
        <v>21091.5</v>
      </c>
      <c r="AP305" s="6">
        <v>17116.099999999999</v>
      </c>
      <c r="AQ305" s="6">
        <v>30670.2</v>
      </c>
      <c r="AR305" s="6">
        <v>12101.1</v>
      </c>
      <c r="AS305" s="6">
        <v>9.1999999999999993</v>
      </c>
      <c r="AT305" s="6">
        <v>14.5</v>
      </c>
      <c r="AU305" s="7"/>
      <c r="AV305" s="7"/>
      <c r="AW305" s="6">
        <v>100540.5</v>
      </c>
      <c r="AX305" s="6">
        <v>47755.6</v>
      </c>
      <c r="AY305" s="6">
        <v>94933.8</v>
      </c>
      <c r="AZ305" s="6">
        <v>42575.199999999997</v>
      </c>
      <c r="BA305" s="6">
        <v>16122.3</v>
      </c>
      <c r="BB305" s="6">
        <v>2.2999999999999998</v>
      </c>
      <c r="BC305" s="6">
        <v>1.3</v>
      </c>
      <c r="BD305" s="6">
        <v>0.36</v>
      </c>
      <c r="BE305" s="6">
        <v>0.06</v>
      </c>
      <c r="BF305" s="6">
        <v>65.53</v>
      </c>
      <c r="BG305" s="6">
        <v>45.561</v>
      </c>
      <c r="BH305" s="6">
        <v>441.9</v>
      </c>
      <c r="BI305" s="6">
        <v>742.8</v>
      </c>
      <c r="BJ305" s="6">
        <v>0.8</v>
      </c>
      <c r="BK305" s="6">
        <v>753.6</v>
      </c>
      <c r="BL305" s="6">
        <v>24</v>
      </c>
      <c r="BM305" s="6">
        <v>0</v>
      </c>
      <c r="BN305" s="6">
        <v>0.3</v>
      </c>
      <c r="BO305" s="6">
        <v>3.4000000000000002E-2</v>
      </c>
      <c r="BP305" s="6">
        <v>2.3460000000000001</v>
      </c>
    </row>
    <row r="306" spans="1:68">
      <c r="A306" s="5">
        <v>42290</v>
      </c>
      <c r="B306" s="6">
        <v>20.899000000000001</v>
      </c>
      <c r="C306" s="6">
        <v>2.5470000000000002</v>
      </c>
      <c r="D306" s="6">
        <v>5359.9</v>
      </c>
      <c r="E306" s="6"/>
      <c r="F306" s="6"/>
      <c r="G306" s="6"/>
      <c r="H306" s="6">
        <v>6.5</v>
      </c>
      <c r="I306" s="6">
        <v>3.9</v>
      </c>
      <c r="J306" s="6">
        <v>320496.2</v>
      </c>
      <c r="K306" s="6">
        <v>139155.70000000001</v>
      </c>
      <c r="L306" s="6">
        <v>42385</v>
      </c>
      <c r="M306" s="6">
        <v>13.4</v>
      </c>
      <c r="N306" s="6">
        <v>22.1</v>
      </c>
      <c r="O306" s="6">
        <v>13915</v>
      </c>
      <c r="P306" s="6">
        <v>6465.4</v>
      </c>
      <c r="Q306" s="6">
        <v>179110.2</v>
      </c>
      <c r="R306" s="6">
        <v>143908.70000000001</v>
      </c>
      <c r="S306" s="6">
        <v>92016</v>
      </c>
      <c r="T306" s="6">
        <v>77622</v>
      </c>
      <c r="U306" s="6">
        <v>97851.199999999997</v>
      </c>
      <c r="V306" s="6">
        <v>66430</v>
      </c>
      <c r="W306" s="6">
        <v>10622</v>
      </c>
      <c r="X306" s="6">
        <v>7847.5</v>
      </c>
      <c r="Y306" s="6">
        <v>39333</v>
      </c>
      <c r="Z306" s="6">
        <v>20396.400000000001</v>
      </c>
      <c r="AA306" s="6">
        <v>1482494.3</v>
      </c>
      <c r="AB306" s="6">
        <v>147058.70000000001</v>
      </c>
      <c r="AC306" s="6">
        <v>325.3</v>
      </c>
      <c r="AD306" s="6">
        <v>32653.5</v>
      </c>
      <c r="AE306" s="6">
        <v>294485.3</v>
      </c>
      <c r="AF306" s="6">
        <v>158140.4</v>
      </c>
      <c r="AG306" s="6">
        <v>1509311.6</v>
      </c>
      <c r="AH306" s="6">
        <v>147316.4</v>
      </c>
      <c r="AI306" s="6">
        <v>1059.4000000000001</v>
      </c>
      <c r="AJ306" s="6">
        <v>12759</v>
      </c>
      <c r="AK306" s="6">
        <v>17147.8</v>
      </c>
      <c r="AL306" s="6">
        <v>12686.7</v>
      </c>
      <c r="AM306" s="6">
        <v>55912.1</v>
      </c>
      <c r="AN306" s="6">
        <v>43551.199999999997</v>
      </c>
      <c r="AO306" s="6">
        <v>21109.3</v>
      </c>
      <c r="AP306" s="6">
        <v>17130.3</v>
      </c>
      <c r="AQ306" s="6">
        <v>30694.3</v>
      </c>
      <c r="AR306" s="6">
        <v>12110.7</v>
      </c>
      <c r="AS306" s="6">
        <v>9.1999999999999993</v>
      </c>
      <c r="AT306" s="6">
        <v>14.5</v>
      </c>
      <c r="AU306" s="7"/>
      <c r="AV306" s="7"/>
      <c r="AW306" s="6">
        <v>100672.9</v>
      </c>
      <c r="AX306" s="6">
        <v>47818.5</v>
      </c>
      <c r="AY306" s="6">
        <v>95061</v>
      </c>
      <c r="AZ306" s="6">
        <v>42632</v>
      </c>
      <c r="BA306" s="6">
        <v>16146.3</v>
      </c>
      <c r="BB306" s="6">
        <v>2.2999999999999998</v>
      </c>
      <c r="BC306" s="6">
        <v>1.3</v>
      </c>
      <c r="BD306" s="6">
        <v>0.36</v>
      </c>
      <c r="BE306" s="6">
        <v>0.06</v>
      </c>
      <c r="BF306" s="6">
        <v>65.53</v>
      </c>
      <c r="BG306" s="6">
        <v>45.561</v>
      </c>
      <c r="BH306" s="6">
        <v>441.9</v>
      </c>
      <c r="BI306" s="6">
        <v>744.1</v>
      </c>
      <c r="BJ306" s="6">
        <v>0.8</v>
      </c>
      <c r="BK306" s="6">
        <v>756</v>
      </c>
      <c r="BL306" s="6">
        <v>24</v>
      </c>
      <c r="BM306" s="6">
        <v>0</v>
      </c>
      <c r="BN306" s="6">
        <v>0.4</v>
      </c>
      <c r="BO306" s="6">
        <v>3.4000000000000002E-2</v>
      </c>
      <c r="BP306" s="6">
        <v>3.1280000000000001</v>
      </c>
    </row>
    <row r="307" spans="1:68">
      <c r="A307" s="5">
        <v>42291</v>
      </c>
      <c r="B307" s="6">
        <v>20.899000000000001</v>
      </c>
      <c r="C307" s="6">
        <v>2.5470000000000002</v>
      </c>
      <c r="D307" s="6">
        <v>5359.9</v>
      </c>
      <c r="E307" s="6"/>
      <c r="F307" s="6"/>
      <c r="G307" s="6"/>
      <c r="H307" s="6">
        <v>6.5</v>
      </c>
      <c r="I307" s="6">
        <v>3.9</v>
      </c>
      <c r="J307" s="6">
        <v>320737</v>
      </c>
      <c r="K307" s="6">
        <v>139261.20000000001</v>
      </c>
      <c r="L307" s="6">
        <v>42409</v>
      </c>
      <c r="M307" s="6">
        <v>13.4</v>
      </c>
      <c r="N307" s="6">
        <v>22.1</v>
      </c>
      <c r="O307" s="6">
        <v>13915</v>
      </c>
      <c r="P307" s="6">
        <v>6465.4</v>
      </c>
      <c r="Q307" s="6">
        <v>179143.7</v>
      </c>
      <c r="R307" s="6">
        <v>143935.5</v>
      </c>
      <c r="S307" s="6">
        <v>92033.5</v>
      </c>
      <c r="T307" s="6">
        <v>77635.199999999997</v>
      </c>
      <c r="U307" s="6">
        <v>97861</v>
      </c>
      <c r="V307" s="6">
        <v>66437</v>
      </c>
      <c r="W307" s="6">
        <v>10622</v>
      </c>
      <c r="X307" s="6">
        <v>7847.5</v>
      </c>
      <c r="Y307" s="6">
        <v>39529.300000000003</v>
      </c>
      <c r="Z307" s="6">
        <v>20500</v>
      </c>
      <c r="AA307" s="6">
        <v>1482693.1</v>
      </c>
      <c r="AB307" s="6">
        <v>147082.70000000001</v>
      </c>
      <c r="AC307" s="6">
        <v>325.3</v>
      </c>
      <c r="AD307" s="6">
        <v>32653.5</v>
      </c>
      <c r="AE307" s="6">
        <v>294796.90000000002</v>
      </c>
      <c r="AF307" s="6">
        <v>158301.1</v>
      </c>
      <c r="AG307" s="6">
        <v>1509625.4</v>
      </c>
      <c r="AH307" s="6">
        <v>147340.4</v>
      </c>
      <c r="AI307" s="6">
        <v>1059.4000000000001</v>
      </c>
      <c r="AJ307" s="6">
        <v>12759</v>
      </c>
      <c r="AK307" s="6">
        <v>17166.599999999999</v>
      </c>
      <c r="AL307" s="6">
        <v>12697.8</v>
      </c>
      <c r="AM307" s="6">
        <v>55919.9</v>
      </c>
      <c r="AN307" s="6">
        <v>43556.7</v>
      </c>
      <c r="AO307" s="6">
        <v>21129.200000000001</v>
      </c>
      <c r="AP307" s="6">
        <v>17145.599999999999</v>
      </c>
      <c r="AQ307" s="6">
        <v>30714.7</v>
      </c>
      <c r="AR307" s="6">
        <v>12118.7</v>
      </c>
      <c r="AS307" s="6">
        <v>9.1999999999999993</v>
      </c>
      <c r="AT307" s="6">
        <v>14.5</v>
      </c>
      <c r="AU307" s="7"/>
      <c r="AV307" s="7"/>
      <c r="AW307" s="6">
        <v>100809.3</v>
      </c>
      <c r="AX307" s="6">
        <v>47883</v>
      </c>
      <c r="AY307" s="6">
        <v>95191.5</v>
      </c>
      <c r="AZ307" s="6">
        <v>42690.2</v>
      </c>
      <c r="BA307" s="6">
        <v>16170.3</v>
      </c>
      <c r="BB307" s="6">
        <v>2.2999999999999998</v>
      </c>
      <c r="BC307" s="6">
        <v>1.3</v>
      </c>
      <c r="BD307" s="6">
        <v>0.36</v>
      </c>
      <c r="BE307" s="6">
        <v>0.06</v>
      </c>
      <c r="BF307" s="6">
        <v>65.53</v>
      </c>
      <c r="BG307" s="6">
        <v>45.561</v>
      </c>
      <c r="BH307" s="6">
        <v>441.9</v>
      </c>
      <c r="BI307" s="6">
        <v>745.6</v>
      </c>
      <c r="BJ307" s="6">
        <v>0.8</v>
      </c>
      <c r="BK307" s="6">
        <v>751.2</v>
      </c>
      <c r="BL307" s="6">
        <v>24</v>
      </c>
      <c r="BM307" s="6">
        <v>0</v>
      </c>
      <c r="BN307" s="6">
        <v>0.8</v>
      </c>
      <c r="BO307" s="6">
        <v>3.4000000000000002E-2</v>
      </c>
      <c r="BP307" s="6">
        <v>6.2560000000000002</v>
      </c>
    </row>
    <row r="308" spans="1:68">
      <c r="A308" s="5">
        <v>42292</v>
      </c>
      <c r="B308" s="6">
        <v>20.899000000000001</v>
      </c>
      <c r="C308" s="6">
        <v>2.5470000000000002</v>
      </c>
      <c r="D308" s="6">
        <v>5359.9</v>
      </c>
      <c r="E308" s="6"/>
      <c r="F308" s="6"/>
      <c r="G308" s="6"/>
      <c r="H308" s="6">
        <v>6.5</v>
      </c>
      <c r="I308" s="6">
        <v>3.9</v>
      </c>
      <c r="J308" s="6">
        <v>320969.3</v>
      </c>
      <c r="K308" s="6">
        <v>139363.6</v>
      </c>
      <c r="L308" s="6">
        <v>42433</v>
      </c>
      <c r="M308" s="6">
        <v>13.4</v>
      </c>
      <c r="N308" s="6">
        <v>22.1</v>
      </c>
      <c r="O308" s="6">
        <v>13915</v>
      </c>
      <c r="P308" s="6">
        <v>6465.4</v>
      </c>
      <c r="Q308" s="6">
        <v>179176.4</v>
      </c>
      <c r="R308" s="6">
        <v>143961.79999999999</v>
      </c>
      <c r="S308" s="6">
        <v>92054.6</v>
      </c>
      <c r="T308" s="6">
        <v>77650.399999999994</v>
      </c>
      <c r="U308" s="6">
        <v>97870.5</v>
      </c>
      <c r="V308" s="6">
        <v>66443.899999999994</v>
      </c>
      <c r="W308" s="6">
        <v>10622</v>
      </c>
      <c r="X308" s="6">
        <v>7847.5</v>
      </c>
      <c r="Y308" s="6">
        <v>39723.599999999999</v>
      </c>
      <c r="Z308" s="6">
        <v>20601.8</v>
      </c>
      <c r="AA308" s="6">
        <v>1482889.9</v>
      </c>
      <c r="AB308" s="6">
        <v>147106.70000000001</v>
      </c>
      <c r="AC308" s="6">
        <v>325.5</v>
      </c>
      <c r="AD308" s="6">
        <v>32890</v>
      </c>
      <c r="AE308" s="6">
        <v>295115.09999999998</v>
      </c>
      <c r="AF308" s="6">
        <v>158446</v>
      </c>
      <c r="AG308" s="6">
        <v>1509945.8</v>
      </c>
      <c r="AH308" s="6">
        <v>147364.4</v>
      </c>
      <c r="AI308" s="6">
        <v>1059.5999999999999</v>
      </c>
      <c r="AJ308" s="6">
        <v>13040</v>
      </c>
      <c r="AK308" s="6">
        <v>17183.400000000001</v>
      </c>
      <c r="AL308" s="6">
        <v>12709</v>
      </c>
      <c r="AM308" s="6">
        <v>55928.3</v>
      </c>
      <c r="AN308" s="6">
        <v>43562.7</v>
      </c>
      <c r="AO308" s="6">
        <v>21147.1</v>
      </c>
      <c r="AP308" s="6">
        <v>17159.900000000001</v>
      </c>
      <c r="AQ308" s="6">
        <v>30748.2</v>
      </c>
      <c r="AR308" s="6">
        <v>12131.3</v>
      </c>
      <c r="AS308" s="6">
        <v>9.1999999999999993</v>
      </c>
      <c r="AT308" s="6">
        <v>14.5</v>
      </c>
      <c r="AU308" s="7"/>
      <c r="AV308" s="7"/>
      <c r="AW308" s="6">
        <v>100944.9</v>
      </c>
      <c r="AX308" s="6">
        <v>47947.5</v>
      </c>
      <c r="AY308" s="6">
        <v>95319.9</v>
      </c>
      <c r="AZ308" s="6">
        <v>42747.4</v>
      </c>
      <c r="BA308" s="6">
        <v>16194.3</v>
      </c>
      <c r="BB308" s="6">
        <v>2.2999999999999998</v>
      </c>
      <c r="BC308" s="6">
        <v>1.3</v>
      </c>
      <c r="BD308" s="6">
        <v>0.36</v>
      </c>
      <c r="BE308" s="6">
        <v>0.06</v>
      </c>
      <c r="BF308" s="6">
        <v>65.53</v>
      </c>
      <c r="BG308" s="6">
        <v>45.561</v>
      </c>
      <c r="BH308" s="6">
        <v>441.9</v>
      </c>
      <c r="BI308" s="6">
        <v>747.2</v>
      </c>
      <c r="BJ308" s="6">
        <v>0.8</v>
      </c>
      <c r="BK308" s="6">
        <v>752.2</v>
      </c>
      <c r="BL308" s="6">
        <v>24</v>
      </c>
      <c r="BM308" s="6">
        <v>0</v>
      </c>
      <c r="BN308" s="6">
        <v>0</v>
      </c>
      <c r="BO308" s="6">
        <v>3.4000000000000002E-2</v>
      </c>
      <c r="BP308" s="6">
        <v>0</v>
      </c>
    </row>
    <row r="309" spans="1:68">
      <c r="A309" s="5">
        <v>42293</v>
      </c>
      <c r="B309" s="6">
        <v>21.03</v>
      </c>
      <c r="C309" s="6">
        <v>2.65</v>
      </c>
      <c r="D309" s="6">
        <v>5360.5</v>
      </c>
      <c r="E309" s="6"/>
      <c r="F309" s="6"/>
      <c r="G309" s="6"/>
      <c r="H309" s="6">
        <v>6.5</v>
      </c>
      <c r="I309" s="6">
        <v>3.9</v>
      </c>
      <c r="J309" s="6">
        <v>321210</v>
      </c>
      <c r="K309" s="6">
        <v>139469</v>
      </c>
      <c r="L309" s="6">
        <v>42457</v>
      </c>
      <c r="M309" s="6">
        <v>13.4</v>
      </c>
      <c r="N309" s="6">
        <v>22.1</v>
      </c>
      <c r="O309" s="6">
        <v>13915</v>
      </c>
      <c r="P309" s="6">
        <v>6465.4</v>
      </c>
      <c r="Q309" s="6">
        <v>179209.4</v>
      </c>
      <c r="R309" s="6">
        <v>143988.29999999999</v>
      </c>
      <c r="S309" s="6">
        <v>92071.7</v>
      </c>
      <c r="T309" s="6">
        <v>77663.7</v>
      </c>
      <c r="U309" s="6">
        <v>97880.6</v>
      </c>
      <c r="V309" s="6">
        <v>66451.100000000006</v>
      </c>
      <c r="W309" s="6">
        <v>10622</v>
      </c>
      <c r="X309" s="6">
        <v>7847.5</v>
      </c>
      <c r="Y309" s="6">
        <v>39911</v>
      </c>
      <c r="Z309" s="6">
        <v>20697</v>
      </c>
      <c r="AA309" s="6">
        <v>1483079.2</v>
      </c>
      <c r="AB309" s="6">
        <v>147130.70000000001</v>
      </c>
      <c r="AC309" s="6">
        <v>325.5</v>
      </c>
      <c r="AD309" s="6">
        <v>32890</v>
      </c>
      <c r="AE309" s="6">
        <v>295436</v>
      </c>
      <c r="AF309" s="6">
        <v>158635.4</v>
      </c>
      <c r="AG309" s="6">
        <v>1510269</v>
      </c>
      <c r="AH309" s="6">
        <v>147388.4</v>
      </c>
      <c r="AI309" s="6">
        <v>1059.5999999999999</v>
      </c>
      <c r="AJ309" s="6">
        <v>13040</v>
      </c>
      <c r="AK309" s="6">
        <v>17200.5</v>
      </c>
      <c r="AL309" s="6">
        <v>12720.5</v>
      </c>
      <c r="AM309" s="6">
        <v>55937.1</v>
      </c>
      <c r="AN309" s="6">
        <v>43569.1</v>
      </c>
      <c r="AO309" s="6">
        <v>21165.200000000001</v>
      </c>
      <c r="AP309" s="6">
        <v>17174.5</v>
      </c>
      <c r="AQ309" s="6">
        <v>30763.5</v>
      </c>
      <c r="AR309" s="6">
        <v>12136.9</v>
      </c>
      <c r="AS309" s="6">
        <v>9.1999999999999993</v>
      </c>
      <c r="AT309" s="6">
        <v>14.5</v>
      </c>
      <c r="AU309" s="7"/>
      <c r="AV309" s="7"/>
      <c r="AW309" s="6">
        <v>101088</v>
      </c>
      <c r="AX309" s="6">
        <v>48014.400000000001</v>
      </c>
      <c r="AY309" s="6">
        <v>95455.3</v>
      </c>
      <c r="AZ309" s="6">
        <v>42807.1</v>
      </c>
      <c r="BA309" s="6">
        <v>16218</v>
      </c>
      <c r="BB309" s="6">
        <v>2.2999999999999998</v>
      </c>
      <c r="BC309" s="6">
        <v>1.3</v>
      </c>
      <c r="BD309" s="6">
        <v>0.36</v>
      </c>
      <c r="BE309" s="6">
        <v>0.06</v>
      </c>
      <c r="BF309" s="6">
        <v>65.53</v>
      </c>
      <c r="BG309" s="6">
        <v>45.561</v>
      </c>
      <c r="BH309" s="6">
        <v>441.9</v>
      </c>
      <c r="BI309" s="6">
        <v>749.1</v>
      </c>
      <c r="BJ309" s="6">
        <v>0.8</v>
      </c>
      <c r="BK309" s="6">
        <v>755</v>
      </c>
      <c r="BL309" s="6">
        <v>24</v>
      </c>
      <c r="BM309" s="6">
        <v>0</v>
      </c>
      <c r="BN309" s="6">
        <v>0</v>
      </c>
      <c r="BO309" s="6">
        <v>3.4000000000000002E-2</v>
      </c>
      <c r="BP309" s="6">
        <v>0</v>
      </c>
    </row>
    <row r="310" spans="1:68">
      <c r="A310" s="5">
        <v>42294</v>
      </c>
      <c r="B310" s="6">
        <v>21.03</v>
      </c>
      <c r="C310" s="6">
        <v>2.65</v>
      </c>
      <c r="D310" s="6">
        <v>5360.5</v>
      </c>
      <c r="E310" s="6"/>
      <c r="F310" s="6"/>
      <c r="G310" s="6"/>
      <c r="H310" s="6">
        <v>6.5</v>
      </c>
      <c r="I310" s="6">
        <v>3.9</v>
      </c>
      <c r="J310" s="6">
        <v>321451</v>
      </c>
      <c r="K310" s="6">
        <v>139574</v>
      </c>
      <c r="L310" s="6">
        <v>42481</v>
      </c>
      <c r="M310" s="6">
        <v>13.4</v>
      </c>
      <c r="N310" s="6">
        <v>22.1</v>
      </c>
      <c r="O310" s="6">
        <v>13915</v>
      </c>
      <c r="P310" s="6">
        <v>6465.4</v>
      </c>
      <c r="Q310" s="6">
        <v>179241.7</v>
      </c>
      <c r="R310" s="6">
        <v>144014.29999999999</v>
      </c>
      <c r="S310" s="6">
        <v>92090.2</v>
      </c>
      <c r="T310" s="6">
        <v>77677.5</v>
      </c>
      <c r="U310" s="6">
        <v>97890.3</v>
      </c>
      <c r="V310" s="6">
        <v>66458.2</v>
      </c>
      <c r="W310" s="6">
        <v>10622</v>
      </c>
      <c r="X310" s="6">
        <v>7847.5</v>
      </c>
      <c r="Y310" s="6">
        <v>40078</v>
      </c>
      <c r="Z310" s="6">
        <v>20784.5</v>
      </c>
      <c r="AA310" s="6">
        <v>1483249.4</v>
      </c>
      <c r="AB310" s="6">
        <v>147154.70000000001</v>
      </c>
      <c r="AC310" s="6">
        <v>325.5</v>
      </c>
      <c r="AD310" s="6">
        <v>32890</v>
      </c>
      <c r="AE310" s="6">
        <v>295784.59999999998</v>
      </c>
      <c r="AF310" s="6">
        <v>158815.20000000001</v>
      </c>
      <c r="AG310" s="6">
        <v>1510619.4</v>
      </c>
      <c r="AH310" s="6">
        <v>147412.4</v>
      </c>
      <c r="AI310" s="6">
        <v>1059.5999999999999</v>
      </c>
      <c r="AJ310" s="6">
        <v>13040</v>
      </c>
      <c r="AK310" s="6">
        <v>17217.599999999999</v>
      </c>
      <c r="AL310" s="6">
        <v>12731.8</v>
      </c>
      <c r="AM310" s="6">
        <v>55945.9</v>
      </c>
      <c r="AN310" s="6">
        <v>43575.3</v>
      </c>
      <c r="AO310" s="6">
        <v>21184.3</v>
      </c>
      <c r="AP310" s="6">
        <v>17189.599999999999</v>
      </c>
      <c r="AQ310" s="6">
        <v>30785</v>
      </c>
      <c r="AR310" s="6">
        <v>12145</v>
      </c>
      <c r="AS310" s="6">
        <v>9.1999999999999993</v>
      </c>
      <c r="AT310" s="6">
        <v>14.5</v>
      </c>
      <c r="AU310" s="7"/>
      <c r="AV310" s="7"/>
      <c r="AW310" s="6">
        <v>101229.7</v>
      </c>
      <c r="AX310" s="6">
        <v>48080.7</v>
      </c>
      <c r="AY310" s="6">
        <v>95591.3</v>
      </c>
      <c r="AZ310" s="6">
        <v>42866.9</v>
      </c>
      <c r="BA310" s="6">
        <v>16242</v>
      </c>
      <c r="BB310" s="6">
        <v>2.2999999999999998</v>
      </c>
      <c r="BC310" s="6">
        <v>1.3</v>
      </c>
      <c r="BD310" s="6">
        <v>0.36</v>
      </c>
      <c r="BE310" s="6">
        <v>0.06</v>
      </c>
      <c r="BF310" s="6">
        <v>65.53</v>
      </c>
      <c r="BG310" s="6">
        <v>45.561</v>
      </c>
      <c r="BH310" s="6">
        <v>441.9</v>
      </c>
      <c r="BI310" s="6">
        <v>750.9</v>
      </c>
      <c r="BJ310" s="6">
        <v>0.8</v>
      </c>
      <c r="BK310" s="6">
        <v>760.8</v>
      </c>
      <c r="BL310" s="6">
        <v>24</v>
      </c>
      <c r="BM310" s="6">
        <v>0</v>
      </c>
      <c r="BN310" s="6">
        <v>0</v>
      </c>
      <c r="BO310" s="6">
        <v>3.4000000000000002E-2</v>
      </c>
      <c r="BP310" s="6">
        <v>0</v>
      </c>
    </row>
    <row r="311" spans="1:68">
      <c r="A311" s="5">
        <v>42295</v>
      </c>
      <c r="B311" s="6">
        <v>21.03</v>
      </c>
      <c r="C311" s="6">
        <v>2.65</v>
      </c>
      <c r="D311" s="6">
        <v>5360.5</v>
      </c>
      <c r="E311" s="6"/>
      <c r="F311" s="6"/>
      <c r="G311" s="6"/>
      <c r="H311" s="6">
        <v>6.5</v>
      </c>
      <c r="I311" s="6">
        <v>3.9</v>
      </c>
      <c r="J311" s="6">
        <v>321675.8</v>
      </c>
      <c r="K311" s="6">
        <v>139674.70000000001</v>
      </c>
      <c r="L311" s="6">
        <v>42505</v>
      </c>
      <c r="M311" s="6">
        <v>13.4</v>
      </c>
      <c r="N311" s="6">
        <v>22.1</v>
      </c>
      <c r="O311" s="6">
        <v>13915</v>
      </c>
      <c r="P311" s="6">
        <v>6465.4</v>
      </c>
      <c r="Q311" s="6">
        <v>179274</v>
      </c>
      <c r="R311" s="6">
        <v>144040.29999999999</v>
      </c>
      <c r="S311" s="6">
        <v>92112.2</v>
      </c>
      <c r="T311" s="6">
        <v>77693.8</v>
      </c>
      <c r="U311" s="6">
        <v>97901.3</v>
      </c>
      <c r="V311" s="6">
        <v>66465</v>
      </c>
      <c r="W311" s="6">
        <v>10622</v>
      </c>
      <c r="X311" s="6">
        <v>7847.5</v>
      </c>
      <c r="Y311" s="6">
        <v>40111.199999999997</v>
      </c>
      <c r="Z311" s="6">
        <v>20802.599999999999</v>
      </c>
      <c r="AA311" s="6">
        <v>1483283.7</v>
      </c>
      <c r="AB311" s="6">
        <v>147163.29999999999</v>
      </c>
      <c r="AC311" s="6">
        <v>325.5</v>
      </c>
      <c r="AD311" s="6">
        <v>32890</v>
      </c>
      <c r="AE311" s="6">
        <v>296123.09999999998</v>
      </c>
      <c r="AF311" s="6">
        <v>159000.4</v>
      </c>
      <c r="AG311" s="6">
        <v>1510959.2</v>
      </c>
      <c r="AH311" s="6">
        <v>147436.4</v>
      </c>
      <c r="AI311" s="6">
        <v>1059.5999999999999</v>
      </c>
      <c r="AJ311" s="6">
        <v>13040</v>
      </c>
      <c r="AK311" s="6">
        <v>17235.099999999999</v>
      </c>
      <c r="AL311" s="6">
        <v>12743.2</v>
      </c>
      <c r="AM311" s="6">
        <v>55956.800000000003</v>
      </c>
      <c r="AN311" s="6">
        <v>43583.199999999997</v>
      </c>
      <c r="AO311" s="6">
        <v>21202.6</v>
      </c>
      <c r="AP311" s="6">
        <v>17204.599999999999</v>
      </c>
      <c r="AQ311" s="6">
        <v>30813</v>
      </c>
      <c r="AR311" s="6">
        <v>12155.3</v>
      </c>
      <c r="AS311" s="6">
        <v>9.1999999999999993</v>
      </c>
      <c r="AT311" s="6">
        <v>14.5</v>
      </c>
      <c r="AU311" s="7"/>
      <c r="AV311" s="7"/>
      <c r="AW311" s="6">
        <v>101231.2</v>
      </c>
      <c r="AX311" s="6">
        <v>48081.5</v>
      </c>
      <c r="AY311" s="6">
        <v>95591.3</v>
      </c>
      <c r="AZ311" s="6">
        <v>42866.9</v>
      </c>
      <c r="BA311" s="6">
        <v>16242</v>
      </c>
      <c r="BB311" s="6">
        <v>2.2999999999999998</v>
      </c>
      <c r="BC311" s="6">
        <v>1.3</v>
      </c>
      <c r="BD311" s="6">
        <v>0.36</v>
      </c>
      <c r="BE311" s="6">
        <v>0.06</v>
      </c>
      <c r="BF311" s="6">
        <v>65.736000000000004</v>
      </c>
      <c r="BG311" s="6">
        <v>45.722999999999999</v>
      </c>
      <c r="BH311" s="6">
        <v>446.2</v>
      </c>
      <c r="BI311" s="6">
        <v>751.2</v>
      </c>
      <c r="BJ311" s="6">
        <v>0.8</v>
      </c>
      <c r="BK311" s="6">
        <v>753.6</v>
      </c>
      <c r="BL311" s="6">
        <v>24</v>
      </c>
      <c r="BM311" s="6">
        <v>0</v>
      </c>
      <c r="BN311" s="6">
        <v>0.2</v>
      </c>
      <c r="BO311" s="6">
        <v>3.4000000000000002E-2</v>
      </c>
      <c r="BP311" s="6">
        <v>1.5640000000000001</v>
      </c>
    </row>
    <row r="312" spans="1:68">
      <c r="A312" s="5">
        <v>42296</v>
      </c>
      <c r="B312" s="6">
        <v>21.03</v>
      </c>
      <c r="C312" s="6">
        <v>2.65</v>
      </c>
      <c r="D312" s="6">
        <v>5360.5</v>
      </c>
      <c r="E312" s="6"/>
      <c r="F312" s="6"/>
      <c r="G312" s="6"/>
      <c r="H312" s="6">
        <v>6.5</v>
      </c>
      <c r="I312" s="6">
        <v>3.9</v>
      </c>
      <c r="J312" s="6">
        <v>321914.40000000002</v>
      </c>
      <c r="K312" s="6">
        <v>139779.1</v>
      </c>
      <c r="L312" s="6">
        <v>42529</v>
      </c>
      <c r="M312" s="6">
        <v>13.4</v>
      </c>
      <c r="N312" s="6">
        <v>22.1</v>
      </c>
      <c r="O312" s="6">
        <v>13915</v>
      </c>
      <c r="P312" s="6">
        <v>6465.4</v>
      </c>
      <c r="Q312" s="6">
        <v>179304.1</v>
      </c>
      <c r="R312" s="6">
        <v>144064.5</v>
      </c>
      <c r="S312" s="6">
        <v>92129.5</v>
      </c>
      <c r="T312" s="6">
        <v>77706.899999999994</v>
      </c>
      <c r="U312" s="6">
        <v>97910.9</v>
      </c>
      <c r="V312" s="6">
        <v>66472.800000000003</v>
      </c>
      <c r="W312" s="6">
        <v>10622</v>
      </c>
      <c r="X312" s="6">
        <v>7847.5</v>
      </c>
      <c r="Y312" s="6">
        <v>40392.800000000003</v>
      </c>
      <c r="Z312" s="6">
        <v>20954.3</v>
      </c>
      <c r="AA312" s="6">
        <v>1483567.5</v>
      </c>
      <c r="AB312" s="6">
        <v>147187.29999999999</v>
      </c>
      <c r="AC312" s="6">
        <v>325.5</v>
      </c>
      <c r="AD312" s="6">
        <v>32890</v>
      </c>
      <c r="AE312" s="6">
        <v>296330.90000000002</v>
      </c>
      <c r="AF312" s="6">
        <v>159102.9</v>
      </c>
      <c r="AG312" s="6">
        <v>1511170.3</v>
      </c>
      <c r="AH312" s="6">
        <v>147460.4</v>
      </c>
      <c r="AI312" s="6">
        <v>1059.5999999999999</v>
      </c>
      <c r="AJ312" s="6">
        <v>13040</v>
      </c>
      <c r="AK312" s="6">
        <v>17252.599999999999</v>
      </c>
      <c r="AL312" s="6">
        <v>12754.8</v>
      </c>
      <c r="AM312" s="6">
        <v>55965.4</v>
      </c>
      <c r="AN312" s="6">
        <v>43589.3</v>
      </c>
      <c r="AO312" s="6">
        <v>21221.7</v>
      </c>
      <c r="AP312" s="6">
        <v>17218.900000000001</v>
      </c>
      <c r="AQ312" s="6">
        <v>30830.2</v>
      </c>
      <c r="AR312" s="6">
        <v>12161.8</v>
      </c>
      <c r="AS312" s="6">
        <v>9.1999999999999993</v>
      </c>
      <c r="AT312" s="6">
        <v>14.5</v>
      </c>
      <c r="AU312" s="7"/>
      <c r="AV312" s="7"/>
      <c r="AW312" s="6">
        <v>101357.1</v>
      </c>
      <c r="AX312" s="6">
        <v>48141.8</v>
      </c>
      <c r="AY312" s="6">
        <v>95708.9</v>
      </c>
      <c r="AZ312" s="6">
        <v>42919.4</v>
      </c>
      <c r="BA312" s="6">
        <v>16264.1</v>
      </c>
      <c r="BB312" s="6">
        <v>2.3199999999999998</v>
      </c>
      <c r="BC312" s="6">
        <v>1.3</v>
      </c>
      <c r="BD312" s="6">
        <v>0.36</v>
      </c>
      <c r="BE312" s="6">
        <v>0.06</v>
      </c>
      <c r="BF312" s="6">
        <v>65.736000000000004</v>
      </c>
      <c r="BG312" s="6">
        <v>45.722999999999999</v>
      </c>
      <c r="BH312" s="6">
        <v>446.2</v>
      </c>
      <c r="BI312" s="6">
        <v>751.4</v>
      </c>
      <c r="BJ312" s="6">
        <v>0.8</v>
      </c>
      <c r="BK312" s="6">
        <v>758.4</v>
      </c>
      <c r="BL312" s="6">
        <v>24</v>
      </c>
      <c r="BM312" s="6">
        <v>0</v>
      </c>
      <c r="BN312" s="6">
        <v>0</v>
      </c>
      <c r="BO312" s="6">
        <v>3.4000000000000002E-2</v>
      </c>
      <c r="BP312" s="6">
        <v>0</v>
      </c>
    </row>
    <row r="313" spans="1:68">
      <c r="A313" s="5">
        <v>42297</v>
      </c>
      <c r="B313" s="6">
        <v>21.03</v>
      </c>
      <c r="C313" s="6">
        <v>2.65</v>
      </c>
      <c r="D313" s="6">
        <v>5360.5</v>
      </c>
      <c r="E313" s="6"/>
      <c r="F313" s="6"/>
      <c r="G313" s="6"/>
      <c r="H313" s="6">
        <v>6.5</v>
      </c>
      <c r="I313" s="6">
        <v>3.9</v>
      </c>
      <c r="J313" s="6">
        <v>322145</v>
      </c>
      <c r="K313" s="6">
        <v>139881.20000000001</v>
      </c>
      <c r="L313" s="6">
        <v>42553</v>
      </c>
      <c r="M313" s="6">
        <v>13.4</v>
      </c>
      <c r="N313" s="6">
        <v>22.1</v>
      </c>
      <c r="O313" s="6">
        <v>13915</v>
      </c>
      <c r="P313" s="6">
        <v>6465.4</v>
      </c>
      <c r="Q313" s="6">
        <v>179328.1</v>
      </c>
      <c r="R313" s="6">
        <v>144082</v>
      </c>
      <c r="S313" s="6">
        <v>92147.6</v>
      </c>
      <c r="T313" s="6">
        <v>77720.2</v>
      </c>
      <c r="U313" s="6">
        <v>97920.7</v>
      </c>
      <c r="V313" s="6">
        <v>66479.8</v>
      </c>
      <c r="W313" s="6">
        <v>10622</v>
      </c>
      <c r="X313" s="6">
        <v>7847.5</v>
      </c>
      <c r="Y313" s="6">
        <v>40688.699999999997</v>
      </c>
      <c r="Z313" s="6">
        <v>21100.7</v>
      </c>
      <c r="AA313" s="6">
        <v>1483865.7</v>
      </c>
      <c r="AB313" s="6">
        <v>147211.29999999999</v>
      </c>
      <c r="AC313" s="6">
        <v>325.5</v>
      </c>
      <c r="AD313" s="6">
        <v>32890</v>
      </c>
      <c r="AE313" s="6">
        <v>296525.8</v>
      </c>
      <c r="AF313" s="6">
        <v>159209.60000000001</v>
      </c>
      <c r="AG313" s="6">
        <v>1511367.7</v>
      </c>
      <c r="AH313" s="6">
        <v>147484.4</v>
      </c>
      <c r="AI313" s="6">
        <v>1059.5999999999999</v>
      </c>
      <c r="AJ313" s="6">
        <v>13040</v>
      </c>
      <c r="AK313" s="6">
        <v>17270.599999999999</v>
      </c>
      <c r="AL313" s="6">
        <v>12766.7</v>
      </c>
      <c r="AM313" s="6">
        <v>55973.8</v>
      </c>
      <c r="AN313" s="6">
        <v>43595.199999999997</v>
      </c>
      <c r="AO313" s="6">
        <v>21240.9</v>
      </c>
      <c r="AP313" s="6">
        <v>17235</v>
      </c>
      <c r="AQ313" s="6">
        <v>30854.6</v>
      </c>
      <c r="AR313" s="6">
        <v>12170.9</v>
      </c>
      <c r="AS313" s="6">
        <v>9.1999999999999993</v>
      </c>
      <c r="AT313" s="6">
        <v>14.5</v>
      </c>
      <c r="AU313" s="7"/>
      <c r="AV313" s="7"/>
      <c r="AW313" s="6">
        <v>101490.5</v>
      </c>
      <c r="AX313" s="6">
        <v>48206</v>
      </c>
      <c r="AY313" s="6">
        <v>95837</v>
      </c>
      <c r="AZ313" s="6">
        <v>42976.6</v>
      </c>
      <c r="BA313" s="6">
        <v>16288.1</v>
      </c>
      <c r="BB313" s="6">
        <v>2.3199999999999998</v>
      </c>
      <c r="BC313" s="6">
        <v>1.3</v>
      </c>
      <c r="BD313" s="6">
        <v>0.36</v>
      </c>
      <c r="BE313" s="6">
        <v>0.06</v>
      </c>
      <c r="BF313" s="6">
        <v>65.736000000000004</v>
      </c>
      <c r="BG313" s="6">
        <v>45.722999999999999</v>
      </c>
      <c r="BH313" s="6">
        <v>446.2</v>
      </c>
      <c r="BI313" s="6">
        <v>751.5</v>
      </c>
      <c r="BJ313" s="6">
        <v>0.8</v>
      </c>
      <c r="BK313" s="6">
        <v>740.3</v>
      </c>
      <c r="BL313" s="6">
        <v>24</v>
      </c>
      <c r="BM313" s="6">
        <v>0</v>
      </c>
      <c r="BN313" s="6">
        <v>0</v>
      </c>
      <c r="BO313" s="6">
        <v>3.4000000000000002E-2</v>
      </c>
      <c r="BP313" s="6">
        <v>0</v>
      </c>
    </row>
    <row r="314" spans="1:68">
      <c r="A314" s="5">
        <v>42298</v>
      </c>
      <c r="B314" s="6">
        <v>21.196999999999999</v>
      </c>
      <c r="C314" s="6">
        <v>2.7709999999999999</v>
      </c>
      <c r="D314" s="6">
        <v>5361.1</v>
      </c>
      <c r="E314" s="6"/>
      <c r="F314" s="6"/>
      <c r="G314" s="6"/>
      <c r="H314" s="6">
        <v>6.5</v>
      </c>
      <c r="I314" s="6">
        <v>3.9</v>
      </c>
      <c r="J314" s="6">
        <v>322383.59999999998</v>
      </c>
      <c r="K314" s="6">
        <v>139985.4</v>
      </c>
      <c r="L314" s="6">
        <v>42577</v>
      </c>
      <c r="M314" s="6">
        <v>13.4</v>
      </c>
      <c r="N314" s="6">
        <v>22.1</v>
      </c>
      <c r="O314" s="6">
        <v>13915</v>
      </c>
      <c r="P314" s="6">
        <v>6465.4</v>
      </c>
      <c r="Q314" s="6">
        <v>179353.2</v>
      </c>
      <c r="R314" s="6">
        <v>144101.5</v>
      </c>
      <c r="S314" s="6">
        <v>92165.7</v>
      </c>
      <c r="T314" s="6">
        <v>77733.8</v>
      </c>
      <c r="U314" s="6">
        <v>97930.5</v>
      </c>
      <c r="V314" s="6">
        <v>66486.899999999994</v>
      </c>
      <c r="W314" s="6">
        <v>10622</v>
      </c>
      <c r="X314" s="6">
        <v>7847.5</v>
      </c>
      <c r="Y314" s="6">
        <v>40988.800000000003</v>
      </c>
      <c r="Z314" s="6">
        <v>21263.599999999999</v>
      </c>
      <c r="AA314" s="6">
        <v>1484166.5</v>
      </c>
      <c r="AB314" s="6">
        <v>147235.29999999999</v>
      </c>
      <c r="AC314" s="6">
        <v>325.5</v>
      </c>
      <c r="AD314" s="6">
        <v>32890</v>
      </c>
      <c r="AE314" s="6">
        <v>296721.2</v>
      </c>
      <c r="AF314" s="6">
        <v>159303.20000000001</v>
      </c>
      <c r="AG314" s="6">
        <v>1511565.9</v>
      </c>
      <c r="AH314" s="6">
        <v>147508.4</v>
      </c>
      <c r="AI314" s="6">
        <v>1059.5999999999999</v>
      </c>
      <c r="AJ314" s="6">
        <v>13040</v>
      </c>
      <c r="AK314" s="6">
        <v>17288.599999999999</v>
      </c>
      <c r="AL314" s="6">
        <v>12778.7</v>
      </c>
      <c r="AM314" s="6">
        <v>55983.9</v>
      </c>
      <c r="AN314" s="6">
        <v>43602.5</v>
      </c>
      <c r="AO314" s="6">
        <v>21260</v>
      </c>
      <c r="AP314" s="6">
        <v>17250.2</v>
      </c>
      <c r="AQ314" s="6">
        <v>30873.3</v>
      </c>
      <c r="AR314" s="6">
        <v>12177.8</v>
      </c>
      <c r="AS314" s="6">
        <v>9.1999999999999993</v>
      </c>
      <c r="AT314" s="6">
        <v>14.5</v>
      </c>
      <c r="AU314" s="7"/>
      <c r="AV314" s="7"/>
      <c r="AW314" s="6">
        <v>101623.3</v>
      </c>
      <c r="AX314" s="6">
        <v>48270.1</v>
      </c>
      <c r="AY314" s="6">
        <v>95964.3</v>
      </c>
      <c r="AZ314" s="6">
        <v>43033.5</v>
      </c>
      <c r="BA314" s="6">
        <v>16312.1</v>
      </c>
      <c r="BB314" s="6">
        <v>2.3199999999999998</v>
      </c>
      <c r="BC314" s="6">
        <v>1.3</v>
      </c>
      <c r="BD314" s="6">
        <v>0.36</v>
      </c>
      <c r="BE314" s="6">
        <v>0.06</v>
      </c>
      <c r="BF314" s="6">
        <v>65.736000000000004</v>
      </c>
      <c r="BG314" s="6">
        <v>45.722999999999999</v>
      </c>
      <c r="BH314" s="6">
        <v>446.2</v>
      </c>
      <c r="BI314" s="6">
        <v>751.5</v>
      </c>
      <c r="BJ314" s="6">
        <v>0.8</v>
      </c>
      <c r="BK314" s="6">
        <v>754.1</v>
      </c>
      <c r="BL314" s="6">
        <v>24</v>
      </c>
      <c r="BM314" s="6">
        <v>0</v>
      </c>
      <c r="BN314" s="6">
        <v>0</v>
      </c>
      <c r="BO314" s="6">
        <v>3.4000000000000002E-2</v>
      </c>
      <c r="BP314" s="6">
        <v>0</v>
      </c>
    </row>
    <row r="315" spans="1:68">
      <c r="A315" s="5">
        <v>42299</v>
      </c>
      <c r="B315" s="6">
        <v>21.196999999999999</v>
      </c>
      <c r="C315" s="6">
        <v>2.7709999999999999</v>
      </c>
      <c r="D315" s="6">
        <v>5361.1</v>
      </c>
      <c r="E315" s="6"/>
      <c r="F315" s="6"/>
      <c r="G315" s="6"/>
      <c r="H315" s="6">
        <v>6.5</v>
      </c>
      <c r="I315" s="6">
        <v>3.9</v>
      </c>
      <c r="J315" s="6">
        <v>322624.8</v>
      </c>
      <c r="K315" s="6">
        <v>140090.70000000001</v>
      </c>
      <c r="L315" s="6">
        <v>42601</v>
      </c>
      <c r="M315" s="6">
        <v>13.4</v>
      </c>
      <c r="N315" s="6">
        <v>22.1</v>
      </c>
      <c r="O315" s="6">
        <v>13915</v>
      </c>
      <c r="P315" s="6">
        <v>6465.4</v>
      </c>
      <c r="Q315" s="6">
        <v>179385.5</v>
      </c>
      <c r="R315" s="6">
        <v>144127.6</v>
      </c>
      <c r="S315" s="6">
        <v>92185.7</v>
      </c>
      <c r="T315" s="6">
        <v>77748.399999999994</v>
      </c>
      <c r="U315" s="6">
        <v>97940.7</v>
      </c>
      <c r="V315" s="6">
        <v>66494.100000000006</v>
      </c>
      <c r="W315" s="6">
        <v>10622</v>
      </c>
      <c r="X315" s="6">
        <v>7847.5</v>
      </c>
      <c r="Y315" s="6">
        <v>41306.9</v>
      </c>
      <c r="Z315" s="6">
        <v>21420.3</v>
      </c>
      <c r="AA315" s="6">
        <v>1484485.5</v>
      </c>
      <c r="AB315" s="6">
        <v>147259.29999999999</v>
      </c>
      <c r="AC315" s="6">
        <v>325.5</v>
      </c>
      <c r="AD315" s="6">
        <v>32890</v>
      </c>
      <c r="AE315" s="6">
        <v>296916.90000000002</v>
      </c>
      <c r="AF315" s="6">
        <v>159413.20000000001</v>
      </c>
      <c r="AG315" s="6">
        <v>1511764</v>
      </c>
      <c r="AH315" s="6">
        <v>147532.4</v>
      </c>
      <c r="AI315" s="6">
        <v>1059.5999999999999</v>
      </c>
      <c r="AJ315" s="6">
        <v>13040</v>
      </c>
      <c r="AK315" s="6">
        <v>17306</v>
      </c>
      <c r="AL315" s="6">
        <v>12790.3</v>
      </c>
      <c r="AM315" s="6">
        <v>55994.1</v>
      </c>
      <c r="AN315" s="6">
        <v>43609.8</v>
      </c>
      <c r="AO315" s="6">
        <v>21276.799999999999</v>
      </c>
      <c r="AP315" s="6">
        <v>17263.2</v>
      </c>
      <c r="AQ315" s="6">
        <v>30899.1</v>
      </c>
      <c r="AR315" s="6">
        <v>12187.3</v>
      </c>
      <c r="AS315" s="6">
        <v>9.1999999999999993</v>
      </c>
      <c r="AT315" s="6">
        <v>14.5</v>
      </c>
      <c r="AU315" s="7"/>
      <c r="AV315" s="7"/>
      <c r="AW315" s="6">
        <v>101758</v>
      </c>
      <c r="AX315" s="6">
        <v>48334.9</v>
      </c>
      <c r="AY315" s="6">
        <v>96092</v>
      </c>
      <c r="AZ315" s="6">
        <v>43090.400000000001</v>
      </c>
      <c r="BA315" s="6">
        <v>16336.1</v>
      </c>
      <c r="BB315" s="6">
        <v>2.3199999999999998</v>
      </c>
      <c r="BC315" s="6">
        <v>1.3</v>
      </c>
      <c r="BD315" s="6">
        <v>0.36</v>
      </c>
      <c r="BE315" s="6">
        <v>0.06</v>
      </c>
      <c r="BF315" s="6">
        <v>65.736000000000004</v>
      </c>
      <c r="BG315" s="6">
        <v>45.722999999999999</v>
      </c>
      <c r="BH315" s="6">
        <v>446.2</v>
      </c>
      <c r="BI315" s="6">
        <v>751.5</v>
      </c>
      <c r="BJ315" s="6">
        <v>0.8</v>
      </c>
      <c r="BK315" s="6">
        <v>763.2</v>
      </c>
      <c r="BL315" s="6">
        <v>24</v>
      </c>
      <c r="BM315" s="6">
        <v>0</v>
      </c>
      <c r="BN315" s="6">
        <v>0</v>
      </c>
      <c r="BO315" s="6">
        <v>3.4000000000000002E-2</v>
      </c>
      <c r="BP315" s="6">
        <v>0</v>
      </c>
    </row>
    <row r="316" spans="1:68">
      <c r="A316" s="5">
        <v>42300</v>
      </c>
      <c r="B316" s="6">
        <v>21.196999999999999</v>
      </c>
      <c r="C316" s="6">
        <v>2.7709999999999999</v>
      </c>
      <c r="D316" s="6">
        <v>5361.1</v>
      </c>
      <c r="E316" s="6"/>
      <c r="F316" s="6"/>
      <c r="G316" s="6"/>
      <c r="H316" s="6">
        <v>6.5</v>
      </c>
      <c r="I316" s="6">
        <v>3.9</v>
      </c>
      <c r="J316" s="6">
        <v>322858.40000000002</v>
      </c>
      <c r="K316" s="6">
        <v>140193.70000000001</v>
      </c>
      <c r="L316" s="6">
        <v>42625</v>
      </c>
      <c r="M316" s="6">
        <v>13.4</v>
      </c>
      <c r="N316" s="6">
        <v>22.1</v>
      </c>
      <c r="O316" s="6">
        <v>13915</v>
      </c>
      <c r="P316" s="6">
        <v>6465.4</v>
      </c>
      <c r="Q316" s="6">
        <v>179417.9</v>
      </c>
      <c r="R316" s="6">
        <v>144153.79999999999</v>
      </c>
      <c r="S316" s="6">
        <v>92203.9</v>
      </c>
      <c r="T316" s="6">
        <v>77761.8</v>
      </c>
      <c r="U316" s="6">
        <v>97950.5</v>
      </c>
      <c r="V316" s="6">
        <v>66561.100000000006</v>
      </c>
      <c r="W316" s="6">
        <v>10622</v>
      </c>
      <c r="X316" s="6">
        <v>7847.5</v>
      </c>
      <c r="Y316" s="6">
        <v>41613.199999999997</v>
      </c>
      <c r="Z316" s="6">
        <v>21580.1</v>
      </c>
      <c r="AA316" s="6">
        <v>1484793.4</v>
      </c>
      <c r="AB316" s="6">
        <v>147283.29999999999</v>
      </c>
      <c r="AC316" s="6">
        <v>325.5</v>
      </c>
      <c r="AD316" s="6">
        <v>32890</v>
      </c>
      <c r="AE316" s="6">
        <v>297112.7</v>
      </c>
      <c r="AF316" s="6">
        <v>159515.1</v>
      </c>
      <c r="AG316" s="6">
        <v>1511962.6</v>
      </c>
      <c r="AH316" s="6">
        <v>147556.4</v>
      </c>
      <c r="AI316" s="6">
        <v>1059.5999999999999</v>
      </c>
      <c r="AJ316" s="6">
        <v>13040</v>
      </c>
      <c r="AK316" s="6">
        <v>17323</v>
      </c>
      <c r="AL316" s="6">
        <v>12801.7</v>
      </c>
      <c r="AM316" s="6">
        <v>56002.7</v>
      </c>
      <c r="AN316" s="6">
        <v>43615.9</v>
      </c>
      <c r="AO316" s="6">
        <v>21293.4</v>
      </c>
      <c r="AP316" s="6">
        <v>17276</v>
      </c>
      <c r="AQ316" s="6">
        <v>30921.8</v>
      </c>
      <c r="AR316" s="6">
        <v>12195.8</v>
      </c>
      <c r="AS316" s="6">
        <v>9.1999999999999993</v>
      </c>
      <c r="AT316" s="6">
        <v>14.5</v>
      </c>
      <c r="AU316" s="7"/>
      <c r="AV316" s="7"/>
      <c r="AW316" s="6">
        <v>101895.7</v>
      </c>
      <c r="AX316" s="6">
        <v>48400.2</v>
      </c>
      <c r="AY316" s="6">
        <v>96223.3</v>
      </c>
      <c r="AZ316" s="6">
        <v>43148.6</v>
      </c>
      <c r="BA316" s="6">
        <v>16360.1</v>
      </c>
      <c r="BB316" s="6">
        <v>2.3199999999999998</v>
      </c>
      <c r="BC316" s="6">
        <v>1.3</v>
      </c>
      <c r="BD316" s="6">
        <v>0.36</v>
      </c>
      <c r="BE316" s="6">
        <v>0.06</v>
      </c>
      <c r="BF316" s="6">
        <v>65.736000000000004</v>
      </c>
      <c r="BG316" s="6">
        <v>45.722999999999999</v>
      </c>
      <c r="BH316" s="6">
        <v>446.2</v>
      </c>
      <c r="BI316" s="6">
        <v>751.5</v>
      </c>
      <c r="BJ316" s="6">
        <v>0.8</v>
      </c>
      <c r="BK316" s="6">
        <v>760.8</v>
      </c>
      <c r="BL316" s="6">
        <v>24</v>
      </c>
      <c r="BM316" s="6">
        <v>0</v>
      </c>
      <c r="BN316" s="6">
        <v>0</v>
      </c>
      <c r="BO316" s="6">
        <v>3.4000000000000002E-2</v>
      </c>
      <c r="BP316" s="6">
        <v>0</v>
      </c>
    </row>
    <row r="317" spans="1:68">
      <c r="A317" s="5">
        <v>42301</v>
      </c>
      <c r="B317" s="6">
        <v>21.196999999999999</v>
      </c>
      <c r="C317" s="6">
        <v>2.7709999999999999</v>
      </c>
      <c r="D317" s="6">
        <v>5361.1</v>
      </c>
      <c r="E317" s="6"/>
      <c r="F317" s="6"/>
      <c r="G317" s="6"/>
      <c r="H317" s="6">
        <v>6.5</v>
      </c>
      <c r="I317" s="6">
        <v>3.9</v>
      </c>
      <c r="J317" s="6">
        <v>323092</v>
      </c>
      <c r="K317" s="6">
        <v>140296.5</v>
      </c>
      <c r="L317" s="6">
        <v>42649</v>
      </c>
      <c r="M317" s="6">
        <v>13.4</v>
      </c>
      <c r="N317" s="6">
        <v>22.1</v>
      </c>
      <c r="O317" s="6">
        <v>13915</v>
      </c>
      <c r="P317" s="6">
        <v>6465.4</v>
      </c>
      <c r="Q317" s="6">
        <v>179450.1</v>
      </c>
      <c r="R317" s="6">
        <v>144179.70000000001</v>
      </c>
      <c r="S317" s="6">
        <v>92222.5</v>
      </c>
      <c r="T317" s="6">
        <v>77775.199999999997</v>
      </c>
      <c r="U317" s="6">
        <v>97959</v>
      </c>
      <c r="V317" s="6">
        <v>66507.5</v>
      </c>
      <c r="W317" s="6">
        <v>10622</v>
      </c>
      <c r="X317" s="6">
        <v>7847.5</v>
      </c>
      <c r="Y317" s="6">
        <v>41924</v>
      </c>
      <c r="Z317" s="6">
        <v>21740</v>
      </c>
      <c r="AA317" s="6">
        <v>1485105</v>
      </c>
      <c r="AB317" s="6">
        <v>147307.29999999999</v>
      </c>
      <c r="AC317" s="6">
        <v>325.5</v>
      </c>
      <c r="AD317" s="6">
        <v>32890</v>
      </c>
      <c r="AE317" s="6">
        <v>297306.5</v>
      </c>
      <c r="AF317" s="6">
        <v>159618</v>
      </c>
      <c r="AG317" s="6">
        <v>1512159</v>
      </c>
      <c r="AH317" s="6">
        <v>147580.4</v>
      </c>
      <c r="AI317" s="6">
        <v>1059.5999999999999</v>
      </c>
      <c r="AJ317" s="6">
        <v>13040</v>
      </c>
      <c r="AK317" s="6">
        <v>17339.599999999999</v>
      </c>
      <c r="AL317" s="6">
        <v>12813.1</v>
      </c>
      <c r="AM317" s="6">
        <v>56011.7</v>
      </c>
      <c r="AN317" s="6">
        <v>43622</v>
      </c>
      <c r="AO317" s="6">
        <v>21311.599999999999</v>
      </c>
      <c r="AP317" s="6">
        <v>17290.3</v>
      </c>
      <c r="AQ317" s="6">
        <v>30949.5</v>
      </c>
      <c r="AR317" s="6">
        <v>12205.8</v>
      </c>
      <c r="AS317" s="6">
        <v>9.1999999999999993</v>
      </c>
      <c r="AT317" s="6">
        <v>14.5</v>
      </c>
      <c r="AU317" s="7"/>
      <c r="AV317" s="7"/>
      <c r="AW317" s="6">
        <v>102030.2</v>
      </c>
      <c r="AX317" s="6">
        <v>48464.5</v>
      </c>
      <c r="AY317" s="6">
        <v>96353.4</v>
      </c>
      <c r="AZ317" s="6">
        <v>43206.6</v>
      </c>
      <c r="BA317" s="6">
        <v>16383.1</v>
      </c>
      <c r="BB317" s="6">
        <v>2.3199999999999998</v>
      </c>
      <c r="BC317" s="6">
        <v>1.3</v>
      </c>
      <c r="BD317" s="6">
        <v>0.36</v>
      </c>
      <c r="BE317" s="6">
        <v>0.06</v>
      </c>
      <c r="BF317" s="6">
        <v>65.736000000000004</v>
      </c>
      <c r="BG317" s="6">
        <v>45.722999999999999</v>
      </c>
      <c r="BH317" s="6">
        <v>446.2</v>
      </c>
      <c r="BI317" s="6">
        <v>751.5</v>
      </c>
      <c r="BJ317" s="6">
        <v>0.8</v>
      </c>
      <c r="BK317" s="6">
        <v>766</v>
      </c>
      <c r="BL317" s="6">
        <v>24</v>
      </c>
      <c r="BM317" s="6">
        <v>0</v>
      </c>
      <c r="BN317" s="6">
        <v>0</v>
      </c>
      <c r="BO317" s="6">
        <v>3.4000000000000002E-2</v>
      </c>
      <c r="BP317" s="6">
        <v>0</v>
      </c>
    </row>
    <row r="318" spans="1:68">
      <c r="A318" s="5">
        <v>42302</v>
      </c>
      <c r="B318" s="6">
        <v>21.196999999999999</v>
      </c>
      <c r="C318" s="6">
        <v>2.7709999999999999</v>
      </c>
      <c r="D318" s="6">
        <v>5361.1</v>
      </c>
      <c r="E318" s="6"/>
      <c r="F318" s="6"/>
      <c r="G318" s="6"/>
      <c r="H318" s="6">
        <v>6.5</v>
      </c>
      <c r="I318" s="6">
        <v>3.9</v>
      </c>
      <c r="J318" s="6">
        <v>323331</v>
      </c>
      <c r="K318" s="6">
        <v>140401</v>
      </c>
      <c r="L318" s="6">
        <v>42673</v>
      </c>
      <c r="M318" s="6">
        <v>13.4</v>
      </c>
      <c r="N318" s="6">
        <v>22.1</v>
      </c>
      <c r="O318" s="6">
        <v>13915</v>
      </c>
      <c r="P318" s="6">
        <v>6465.4</v>
      </c>
      <c r="Q318" s="6">
        <v>179482.4</v>
      </c>
      <c r="R318" s="6">
        <v>144205.70000000001</v>
      </c>
      <c r="S318" s="6">
        <v>92241.8</v>
      </c>
      <c r="T318" s="6">
        <v>77789.600000000006</v>
      </c>
      <c r="U318" s="6">
        <v>97967.8</v>
      </c>
      <c r="V318" s="6">
        <v>66514.2</v>
      </c>
      <c r="W318" s="6">
        <v>10622</v>
      </c>
      <c r="X318" s="6">
        <v>7847.5</v>
      </c>
      <c r="Y318" s="6">
        <v>42240</v>
      </c>
      <c r="Z318" s="6">
        <v>21898</v>
      </c>
      <c r="AA318" s="6">
        <v>1485422</v>
      </c>
      <c r="AB318" s="6">
        <v>147331.29999999999</v>
      </c>
      <c r="AC318" s="6">
        <v>325.5</v>
      </c>
      <c r="AD318" s="6">
        <v>32890</v>
      </c>
      <c r="AE318" s="6">
        <v>297502</v>
      </c>
      <c r="AF318" s="6">
        <v>159726</v>
      </c>
      <c r="AG318" s="6">
        <v>1512357</v>
      </c>
      <c r="AH318" s="6">
        <v>147604.4</v>
      </c>
      <c r="AI318" s="6">
        <v>1059.5999999999999</v>
      </c>
      <c r="AJ318" s="6">
        <v>13040</v>
      </c>
      <c r="AK318" s="6">
        <v>17356.400000000001</v>
      </c>
      <c r="AL318" s="6">
        <v>12824.5</v>
      </c>
      <c r="AM318" s="6">
        <v>56020.800000000003</v>
      </c>
      <c r="AN318" s="6">
        <v>43628.4</v>
      </c>
      <c r="AO318" s="6">
        <v>21330.6</v>
      </c>
      <c r="AP318" s="6">
        <v>17305.3</v>
      </c>
      <c r="AQ318" s="6">
        <v>30975</v>
      </c>
      <c r="AR318" s="6">
        <v>12215.8</v>
      </c>
      <c r="AS318" s="6">
        <v>9.1999999999999993</v>
      </c>
      <c r="AT318" s="6">
        <v>14.5</v>
      </c>
      <c r="AU318" s="7"/>
      <c r="AV318" s="7"/>
      <c r="AW318" s="6">
        <v>102165.6</v>
      </c>
      <c r="AX318" s="6">
        <v>48529.3</v>
      </c>
      <c r="AY318" s="6">
        <v>96482.8</v>
      </c>
      <c r="AZ318" s="6">
        <v>43264.1</v>
      </c>
      <c r="BA318" s="6">
        <v>16407.099999999999</v>
      </c>
      <c r="BB318" s="6">
        <v>2.3199999999999998</v>
      </c>
      <c r="BC318" s="6">
        <v>1.3</v>
      </c>
      <c r="BD318" s="6">
        <v>0.36</v>
      </c>
      <c r="BE318" s="6">
        <v>0.06</v>
      </c>
      <c r="BF318" s="6">
        <v>65.736000000000004</v>
      </c>
      <c r="BG318" s="6">
        <v>45.722999999999999</v>
      </c>
      <c r="BH318" s="6">
        <v>446.2</v>
      </c>
      <c r="BI318" s="6">
        <v>751.6</v>
      </c>
      <c r="BJ318" s="6">
        <v>0.8</v>
      </c>
      <c r="BK318" s="6">
        <v>763.2</v>
      </c>
      <c r="BL318" s="6">
        <v>24</v>
      </c>
      <c r="BM318" s="6">
        <v>0</v>
      </c>
      <c r="BN318" s="6">
        <v>0</v>
      </c>
      <c r="BO318" s="6">
        <v>3.4000000000000002E-2</v>
      </c>
      <c r="BP318" s="6">
        <v>0</v>
      </c>
    </row>
    <row r="319" spans="1:68">
      <c r="A319" s="5">
        <v>42303</v>
      </c>
      <c r="B319" s="6">
        <v>21.196999999999999</v>
      </c>
      <c r="C319" s="6">
        <v>2.7709999999999999</v>
      </c>
      <c r="D319" s="6">
        <v>5361.1</v>
      </c>
      <c r="E319" s="6"/>
      <c r="F319" s="6"/>
      <c r="G319" s="6"/>
      <c r="H319" s="6">
        <v>6.5</v>
      </c>
      <c r="I319" s="6">
        <v>3.9</v>
      </c>
      <c r="J319" s="6">
        <v>323570</v>
      </c>
      <c r="K319" s="6">
        <v>140505.60000000001</v>
      </c>
      <c r="L319" s="6">
        <v>42697</v>
      </c>
      <c r="M319" s="6">
        <v>13.4</v>
      </c>
      <c r="N319" s="6">
        <v>22.1</v>
      </c>
      <c r="O319" s="6">
        <v>13915</v>
      </c>
      <c r="P319" s="6">
        <v>6465.4</v>
      </c>
      <c r="Q319" s="6">
        <v>179514.9</v>
      </c>
      <c r="R319" s="6">
        <v>144231.9</v>
      </c>
      <c r="S319" s="6">
        <v>92260.1</v>
      </c>
      <c r="T319" s="6">
        <v>77803.3</v>
      </c>
      <c r="U319" s="6">
        <v>97977.5</v>
      </c>
      <c r="V319" s="6">
        <v>66521.2</v>
      </c>
      <c r="W319" s="6">
        <v>10622</v>
      </c>
      <c r="X319" s="6">
        <v>7847.5</v>
      </c>
      <c r="Y319" s="6">
        <v>42552.6</v>
      </c>
      <c r="Z319" s="6">
        <v>22059</v>
      </c>
      <c r="AA319" s="6">
        <v>1485736</v>
      </c>
      <c r="AB319" s="6">
        <v>147355.29999999999</v>
      </c>
      <c r="AC319" s="6">
        <v>325.5</v>
      </c>
      <c r="AD319" s="6">
        <v>32890</v>
      </c>
      <c r="AE319" s="6">
        <v>297699</v>
      </c>
      <c r="AF319" s="6">
        <v>159830.1</v>
      </c>
      <c r="AG319" s="6">
        <v>1512556</v>
      </c>
      <c r="AH319" s="6">
        <v>147628.4</v>
      </c>
      <c r="AI319" s="6">
        <v>1059.5999999999999</v>
      </c>
      <c r="AJ319" s="6">
        <v>13040</v>
      </c>
      <c r="AK319" s="6">
        <v>17373.7</v>
      </c>
      <c r="AL319" s="6">
        <v>12836.3</v>
      </c>
      <c r="AM319" s="6">
        <v>56030.5</v>
      </c>
      <c r="AN319" s="6">
        <v>43635.199999999997</v>
      </c>
      <c r="AO319" s="6">
        <v>21349.3</v>
      </c>
      <c r="AP319" s="6">
        <v>17320.099999999999</v>
      </c>
      <c r="AQ319" s="6">
        <v>30996.3</v>
      </c>
      <c r="AR319" s="6">
        <v>12223.6</v>
      </c>
      <c r="AS319" s="6">
        <v>9.1999999999999993</v>
      </c>
      <c r="AT319" s="6">
        <v>14.5</v>
      </c>
      <c r="AU319" s="7"/>
      <c r="AV319" s="7"/>
      <c r="AW319" s="6">
        <v>102304.6</v>
      </c>
      <c r="AX319" s="6">
        <v>48595.6</v>
      </c>
      <c r="AY319" s="6">
        <v>96614</v>
      </c>
      <c r="AZ319" s="6">
        <v>43323</v>
      </c>
      <c r="BA319" s="6">
        <v>16431.099999999999</v>
      </c>
      <c r="BB319" s="6">
        <v>2.3199999999999998</v>
      </c>
      <c r="BC319" s="6">
        <v>1.3</v>
      </c>
      <c r="BD319" s="6">
        <v>0.36</v>
      </c>
      <c r="BE319" s="6">
        <v>0.06</v>
      </c>
      <c r="BF319" s="6">
        <v>65.736000000000004</v>
      </c>
      <c r="BG319" s="6">
        <v>45.722999999999999</v>
      </c>
      <c r="BH319" s="6">
        <v>446.2</v>
      </c>
      <c r="BI319" s="6">
        <v>751.6</v>
      </c>
      <c r="BJ319" s="6">
        <v>0.8</v>
      </c>
      <c r="BK319" s="6">
        <v>756</v>
      </c>
      <c r="BL319" s="6">
        <v>24</v>
      </c>
      <c r="BM319" s="6">
        <v>0</v>
      </c>
      <c r="BN319" s="6">
        <v>0</v>
      </c>
      <c r="BO319" s="6">
        <v>3.4000000000000002E-2</v>
      </c>
      <c r="BP319" s="6">
        <v>0</v>
      </c>
    </row>
    <row r="320" spans="1:68">
      <c r="A320" s="5">
        <v>42304</v>
      </c>
      <c r="B320" s="6">
        <v>21.373999999999999</v>
      </c>
      <c r="C320" s="6">
        <v>2.9020000000000001</v>
      </c>
      <c r="D320" s="6">
        <v>5361.6</v>
      </c>
      <c r="E320" s="6"/>
      <c r="F320" s="6"/>
      <c r="G320" s="6"/>
      <c r="H320" s="6">
        <v>6.5</v>
      </c>
      <c r="I320" s="6">
        <v>3.9</v>
      </c>
      <c r="J320" s="6">
        <v>323809</v>
      </c>
      <c r="K320" s="6">
        <v>140610</v>
      </c>
      <c r="L320" s="6">
        <v>42721</v>
      </c>
      <c r="M320" s="6">
        <v>13.4</v>
      </c>
      <c r="N320" s="6">
        <v>22.1</v>
      </c>
      <c r="O320" s="6">
        <v>13915</v>
      </c>
      <c r="P320" s="6">
        <v>6465.4</v>
      </c>
      <c r="Q320" s="6">
        <v>179547</v>
      </c>
      <c r="R320" s="6">
        <v>144257.60000000001</v>
      </c>
      <c r="S320" s="6">
        <v>92278.1</v>
      </c>
      <c r="T320" s="6">
        <v>77816.800000000003</v>
      </c>
      <c r="U320" s="6">
        <v>97987.199999999997</v>
      </c>
      <c r="V320" s="6">
        <v>66528.100000000006</v>
      </c>
      <c r="W320" s="6">
        <v>10622</v>
      </c>
      <c r="X320" s="6">
        <v>7847.5</v>
      </c>
      <c r="Y320" s="6">
        <v>42862</v>
      </c>
      <c r="Z320" s="6">
        <v>22220</v>
      </c>
      <c r="AA320" s="6">
        <v>1486046.3</v>
      </c>
      <c r="AB320" s="6">
        <v>147379.29999999999</v>
      </c>
      <c r="AC320" s="6">
        <v>325.5</v>
      </c>
      <c r="AD320" s="6">
        <v>32890</v>
      </c>
      <c r="AE320" s="6">
        <v>297894</v>
      </c>
      <c r="AF320" s="6">
        <v>159931.4</v>
      </c>
      <c r="AG320" s="6">
        <v>1512753</v>
      </c>
      <c r="AH320" s="6">
        <v>147652.4</v>
      </c>
      <c r="AI320" s="6">
        <v>1059.5999999999999</v>
      </c>
      <c r="AJ320" s="6">
        <v>13040</v>
      </c>
      <c r="AK320" s="6">
        <v>17390.900000000001</v>
      </c>
      <c r="AL320" s="6">
        <v>12848</v>
      </c>
      <c r="AM320" s="6">
        <v>56040.1</v>
      </c>
      <c r="AN320" s="6">
        <v>43642.1</v>
      </c>
      <c r="AO320" s="6">
        <v>21367</v>
      </c>
      <c r="AP320" s="6">
        <v>17334</v>
      </c>
      <c r="AQ320" s="6">
        <v>31016.799999999999</v>
      </c>
      <c r="AR320" s="6">
        <v>12231.1</v>
      </c>
      <c r="AS320" s="6">
        <v>9.1999999999999993</v>
      </c>
      <c r="AT320" s="6">
        <v>14.5</v>
      </c>
      <c r="AU320" s="7"/>
      <c r="AV320" s="7"/>
      <c r="AW320" s="6">
        <v>102439.2</v>
      </c>
      <c r="AX320" s="6">
        <v>48660</v>
      </c>
      <c r="AY320" s="6">
        <v>96745.600000000006</v>
      </c>
      <c r="AZ320" s="6">
        <v>43380.7</v>
      </c>
      <c r="BA320" s="6">
        <v>16455.099999999999</v>
      </c>
      <c r="BB320" s="6">
        <v>2.3199999999999998</v>
      </c>
      <c r="BC320" s="6">
        <v>1.3</v>
      </c>
      <c r="BD320" s="6">
        <v>0.36</v>
      </c>
      <c r="BE320" s="6">
        <v>0.06</v>
      </c>
      <c r="BF320" s="6">
        <v>65.736000000000004</v>
      </c>
      <c r="BG320" s="6">
        <v>45.722999999999999</v>
      </c>
      <c r="BH320" s="6">
        <v>446.2</v>
      </c>
      <c r="BI320" s="6">
        <v>751.6</v>
      </c>
      <c r="BJ320" s="6">
        <v>0.8</v>
      </c>
      <c r="BK320" s="6">
        <v>760</v>
      </c>
      <c r="BL320" s="6">
        <v>24</v>
      </c>
      <c r="BM320" s="6">
        <v>0</v>
      </c>
      <c r="BN320" s="6">
        <v>0</v>
      </c>
      <c r="BO320" s="6">
        <v>3.4000000000000002E-2</v>
      </c>
      <c r="BP320" s="6">
        <v>0</v>
      </c>
    </row>
    <row r="321" spans="1:68">
      <c r="A321" s="5">
        <v>42305</v>
      </c>
      <c r="B321" s="6">
        <v>21.373999999999999</v>
      </c>
      <c r="C321" s="6">
        <v>2.9020000000000001</v>
      </c>
      <c r="D321" s="6">
        <v>5361.6</v>
      </c>
      <c r="E321" s="6"/>
      <c r="F321" s="6"/>
      <c r="G321" s="6"/>
      <c r="H321" s="6">
        <v>6.5</v>
      </c>
      <c r="I321" s="6">
        <v>3.9</v>
      </c>
      <c r="J321" s="6">
        <v>324053</v>
      </c>
      <c r="K321" s="6">
        <v>140716.6</v>
      </c>
      <c r="L321" s="6">
        <v>42745</v>
      </c>
      <c r="M321" s="6">
        <v>13.4</v>
      </c>
      <c r="N321" s="6">
        <v>22.1</v>
      </c>
      <c r="O321" s="6">
        <v>13915</v>
      </c>
      <c r="P321" s="6">
        <v>6465.4</v>
      </c>
      <c r="Q321" s="6">
        <v>179579</v>
      </c>
      <c r="R321" s="6">
        <v>144283.79999999999</v>
      </c>
      <c r="S321" s="6">
        <v>92298</v>
      </c>
      <c r="T321" s="6">
        <v>77831.199999999997</v>
      </c>
      <c r="U321" s="6">
        <v>97997.2</v>
      </c>
      <c r="V321" s="6">
        <v>66535.100000000006</v>
      </c>
      <c r="W321" s="6">
        <v>10622</v>
      </c>
      <c r="X321" s="6">
        <v>7847.5</v>
      </c>
      <c r="Y321" s="6">
        <v>43184</v>
      </c>
      <c r="Z321" s="6">
        <v>22381</v>
      </c>
      <c r="AA321" s="6">
        <v>1486372.5</v>
      </c>
      <c r="AB321" s="6">
        <v>147403.29999999999</v>
      </c>
      <c r="AC321" s="6">
        <v>325.5</v>
      </c>
      <c r="AD321" s="6">
        <v>32890</v>
      </c>
      <c r="AE321" s="6">
        <v>298089</v>
      </c>
      <c r="AF321" s="6">
        <v>160040</v>
      </c>
      <c r="AG321" s="6">
        <v>1512951</v>
      </c>
      <c r="AH321" s="6">
        <v>147676.4</v>
      </c>
      <c r="AI321" s="6">
        <v>1059.5999999999999</v>
      </c>
      <c r="AJ321" s="6">
        <v>13040</v>
      </c>
      <c r="AK321" s="6">
        <v>17407.8</v>
      </c>
      <c r="AL321" s="6">
        <v>12859.5</v>
      </c>
      <c r="AM321" s="6">
        <v>56050.7</v>
      </c>
      <c r="AN321" s="6">
        <v>43650</v>
      </c>
      <c r="AO321" s="6">
        <v>21381.8</v>
      </c>
      <c r="AP321" s="6">
        <v>17346.2</v>
      </c>
      <c r="AQ321" s="6">
        <v>31047.7</v>
      </c>
      <c r="AR321" s="6">
        <v>12242.5</v>
      </c>
      <c r="AS321" s="6">
        <v>9.1999999999999993</v>
      </c>
      <c r="AT321" s="6">
        <v>14.5</v>
      </c>
      <c r="AU321" s="7"/>
      <c r="AV321" s="7"/>
      <c r="AW321" s="6">
        <v>102575</v>
      </c>
      <c r="AX321" s="6">
        <v>48724.7</v>
      </c>
      <c r="AY321" s="6">
        <v>96874.3</v>
      </c>
      <c r="AZ321" s="6">
        <v>43438</v>
      </c>
      <c r="BA321" s="6">
        <v>16479.099999999999</v>
      </c>
      <c r="BB321" s="6">
        <v>2.3199999999999998</v>
      </c>
      <c r="BC321" s="6">
        <v>1.3</v>
      </c>
      <c r="BD321" s="6">
        <v>0.36</v>
      </c>
      <c r="BE321" s="6">
        <v>0.06</v>
      </c>
      <c r="BF321" s="6">
        <v>65.736000000000004</v>
      </c>
      <c r="BG321" s="6">
        <v>45.722999999999999</v>
      </c>
      <c r="BH321" s="6">
        <v>446.2</v>
      </c>
      <c r="BI321" s="6">
        <v>751.6</v>
      </c>
      <c r="BJ321" s="6">
        <v>0.8</v>
      </c>
      <c r="BK321" s="6">
        <v>765.6</v>
      </c>
      <c r="BL321" s="6">
        <v>24</v>
      </c>
      <c r="BM321" s="6">
        <v>0</v>
      </c>
      <c r="BN321" s="6">
        <v>0</v>
      </c>
      <c r="BO321" s="6">
        <v>3.4000000000000002E-2</v>
      </c>
      <c r="BP321" s="6">
        <v>0</v>
      </c>
    </row>
    <row r="322" spans="1:68">
      <c r="A322" s="5">
        <v>42306</v>
      </c>
      <c r="B322" s="6">
        <v>21.373999999999999</v>
      </c>
      <c r="C322" s="6">
        <v>2.9020000000000001</v>
      </c>
      <c r="D322" s="6">
        <v>5361.6</v>
      </c>
      <c r="E322" s="6"/>
      <c r="F322" s="6"/>
      <c r="G322" s="6"/>
      <c r="H322" s="6">
        <v>6.5</v>
      </c>
      <c r="I322" s="6">
        <v>3.9</v>
      </c>
      <c r="J322" s="6">
        <v>324299</v>
      </c>
      <c r="K322" s="6">
        <v>140823.4</v>
      </c>
      <c r="L322" s="6">
        <v>42769</v>
      </c>
      <c r="M322" s="6">
        <v>13.4</v>
      </c>
      <c r="N322" s="6">
        <v>22.1</v>
      </c>
      <c r="O322" s="6">
        <v>13915</v>
      </c>
      <c r="P322" s="6">
        <v>6465.4</v>
      </c>
      <c r="Q322" s="6">
        <v>179611</v>
      </c>
      <c r="R322" s="6">
        <v>144309.5</v>
      </c>
      <c r="S322" s="6">
        <v>92317.4</v>
      </c>
      <c r="T322" s="6">
        <v>77845.600000000006</v>
      </c>
      <c r="U322" s="6">
        <v>98007.4</v>
      </c>
      <c r="V322" s="6">
        <v>66542.399999999994</v>
      </c>
      <c r="W322" s="6">
        <v>10622</v>
      </c>
      <c r="X322" s="6">
        <v>7847.5</v>
      </c>
      <c r="Y322" s="6">
        <v>43507</v>
      </c>
      <c r="Z322" s="6">
        <v>22533.599999999999</v>
      </c>
      <c r="AA322" s="6">
        <v>1486694.2</v>
      </c>
      <c r="AB322" s="6">
        <v>147427.29999999999</v>
      </c>
      <c r="AC322" s="6">
        <v>325.5</v>
      </c>
      <c r="AD322" s="6">
        <v>32890</v>
      </c>
      <c r="AE322" s="6">
        <v>298284.59999999998</v>
      </c>
      <c r="AF322" s="6">
        <v>160155</v>
      </c>
      <c r="AG322" s="6">
        <v>1513149</v>
      </c>
      <c r="AH322" s="6">
        <v>147700.4</v>
      </c>
      <c r="AI322" s="6">
        <v>1059.5999999999999</v>
      </c>
      <c r="AJ322" s="6">
        <v>13040</v>
      </c>
      <c r="AK322" s="6">
        <v>17425.2</v>
      </c>
      <c r="AL322" s="6">
        <v>12871.4</v>
      </c>
      <c r="AM322" s="6">
        <v>56061.3</v>
      </c>
      <c r="AN322" s="6">
        <v>43657.4</v>
      </c>
      <c r="AO322" s="6">
        <v>21398.1</v>
      </c>
      <c r="AP322" s="6">
        <v>17359.400000000001</v>
      </c>
      <c r="AQ322" s="6">
        <v>31071</v>
      </c>
      <c r="AR322" s="6">
        <v>12251.3</v>
      </c>
      <c r="AS322" s="6">
        <v>9.1999999999999993</v>
      </c>
      <c r="AT322" s="6">
        <v>14.5</v>
      </c>
      <c r="AU322" s="7"/>
      <c r="AV322" s="7"/>
      <c r="AW322" s="6">
        <v>102710.39999999999</v>
      </c>
      <c r="AX322" s="6">
        <v>48789.5</v>
      </c>
      <c r="AY322" s="6">
        <v>97003.8</v>
      </c>
      <c r="AZ322" s="6">
        <v>43495.5</v>
      </c>
      <c r="BA322" s="6">
        <v>16503.099999999999</v>
      </c>
      <c r="BB322" s="6">
        <v>2.3199999999999998</v>
      </c>
      <c r="BC322" s="6">
        <v>1.3</v>
      </c>
      <c r="BD322" s="6">
        <v>0.36</v>
      </c>
      <c r="BE322" s="6">
        <v>0.06</v>
      </c>
      <c r="BF322" s="6">
        <v>65.751999999999995</v>
      </c>
      <c r="BG322" s="6">
        <v>45.734999999999999</v>
      </c>
      <c r="BH322" s="6">
        <v>446.5</v>
      </c>
      <c r="BI322" s="6">
        <v>752</v>
      </c>
      <c r="BJ322" s="6">
        <v>0.8</v>
      </c>
      <c r="BK322" s="6">
        <v>758.4</v>
      </c>
      <c r="BL322" s="6">
        <v>24</v>
      </c>
      <c r="BM322" s="6">
        <v>0</v>
      </c>
      <c r="BN322" s="6">
        <v>0</v>
      </c>
      <c r="BO322" s="6">
        <v>3.4000000000000002E-2</v>
      </c>
      <c r="BP322" s="6">
        <v>0</v>
      </c>
    </row>
    <row r="323" spans="1:68">
      <c r="A323" s="5">
        <v>42307</v>
      </c>
      <c r="B323" s="6">
        <v>21.373999999999999</v>
      </c>
      <c r="C323" s="6">
        <v>2.9020000000000001</v>
      </c>
      <c r="D323" s="6">
        <v>5361.6</v>
      </c>
      <c r="E323" s="6"/>
      <c r="F323" s="6"/>
      <c r="G323" s="6"/>
      <c r="H323" s="6">
        <v>6.5</v>
      </c>
      <c r="I323" s="6">
        <v>3.9</v>
      </c>
      <c r="J323" s="6">
        <v>324545.59999999998</v>
      </c>
      <c r="K323" s="6">
        <v>140930.9</v>
      </c>
      <c r="L323" s="6">
        <v>42793</v>
      </c>
      <c r="M323" s="6">
        <v>13.4</v>
      </c>
      <c r="N323" s="6">
        <v>22.1</v>
      </c>
      <c r="O323" s="6">
        <v>13915</v>
      </c>
      <c r="P323" s="6">
        <v>6465.4</v>
      </c>
      <c r="Q323" s="6">
        <v>179643</v>
      </c>
      <c r="R323" s="6">
        <v>144335.5</v>
      </c>
      <c r="S323" s="6">
        <v>92336.2</v>
      </c>
      <c r="T323" s="6">
        <v>77859.7</v>
      </c>
      <c r="U323" s="6">
        <v>98017.4</v>
      </c>
      <c r="V323" s="6">
        <v>66549.600000000006</v>
      </c>
      <c r="W323" s="6">
        <v>10622</v>
      </c>
      <c r="X323" s="6">
        <v>7847.5</v>
      </c>
      <c r="Y323" s="6">
        <v>43826.6</v>
      </c>
      <c r="Z323" s="6">
        <v>22697.1</v>
      </c>
      <c r="AA323" s="6">
        <v>1487014.4</v>
      </c>
      <c r="AB323" s="6">
        <v>147451.29999999999</v>
      </c>
      <c r="AC323" s="6">
        <v>325.5</v>
      </c>
      <c r="AD323" s="6">
        <v>32890</v>
      </c>
      <c r="AE323" s="6">
        <v>298481</v>
      </c>
      <c r="AF323" s="6">
        <v>160260.5</v>
      </c>
      <c r="AG323" s="6">
        <v>1513347.7</v>
      </c>
      <c r="AH323" s="6">
        <v>147724.4</v>
      </c>
      <c r="AI323" s="6">
        <v>1059.5999999999999</v>
      </c>
      <c r="AJ323" s="6">
        <v>13040</v>
      </c>
      <c r="AK323" s="6">
        <v>17442.8</v>
      </c>
      <c r="AL323" s="6">
        <v>12883.4</v>
      </c>
      <c r="AM323" s="6">
        <v>56072.1</v>
      </c>
      <c r="AN323" s="6">
        <v>43665.3</v>
      </c>
      <c r="AO323" s="6">
        <v>21414.9</v>
      </c>
      <c r="AP323" s="6">
        <v>17373</v>
      </c>
      <c r="AQ323" s="6">
        <v>31091.5</v>
      </c>
      <c r="AR323" s="6">
        <v>12259</v>
      </c>
      <c r="AS323" s="6">
        <v>9.1999999999999993</v>
      </c>
      <c r="AT323" s="6">
        <v>14.5</v>
      </c>
      <c r="AU323" s="7"/>
      <c r="AV323" s="7"/>
      <c r="AW323" s="6">
        <v>102846.6</v>
      </c>
      <c r="AX323" s="6">
        <v>48854.5</v>
      </c>
      <c r="AY323" s="6">
        <v>97131.5</v>
      </c>
      <c r="AZ323" s="6">
        <v>43552.4</v>
      </c>
      <c r="BA323" s="6">
        <v>16527.099999999999</v>
      </c>
      <c r="BB323" s="6">
        <v>2.3199999999999998</v>
      </c>
      <c r="BC323" s="6">
        <v>1.3</v>
      </c>
      <c r="BD323" s="6">
        <v>0.36</v>
      </c>
      <c r="BE323" s="6">
        <v>0.06</v>
      </c>
      <c r="BF323" s="6">
        <v>65.751999999999995</v>
      </c>
      <c r="BG323" s="6">
        <v>45.734999999999999</v>
      </c>
      <c r="BH323" s="6">
        <v>446.5</v>
      </c>
      <c r="BI323" s="6">
        <v>752</v>
      </c>
      <c r="BJ323" s="6">
        <v>0.8</v>
      </c>
      <c r="BK323" s="6">
        <v>760.8</v>
      </c>
      <c r="BL323" s="6">
        <v>24</v>
      </c>
      <c r="BM323" s="6">
        <v>0</v>
      </c>
      <c r="BN323" s="6">
        <v>0</v>
      </c>
      <c r="BO323" s="6">
        <v>3.4000000000000002E-2</v>
      </c>
      <c r="BP323" s="6">
        <v>0</v>
      </c>
    </row>
    <row r="324" spans="1:68">
      <c r="A324" s="5">
        <v>42308</v>
      </c>
      <c r="B324" s="6">
        <v>21.373999999999999</v>
      </c>
      <c r="C324" s="6">
        <v>2.9020000000000001</v>
      </c>
      <c r="D324" s="6">
        <v>5361.6</v>
      </c>
      <c r="E324" s="6"/>
      <c r="F324" s="6"/>
      <c r="G324" s="6"/>
      <c r="H324" s="6">
        <v>6.5</v>
      </c>
      <c r="I324" s="6">
        <v>3.9</v>
      </c>
      <c r="J324" s="6">
        <v>324785.8</v>
      </c>
      <c r="K324" s="6">
        <v>141036.1</v>
      </c>
      <c r="L324" s="6">
        <v>42817</v>
      </c>
      <c r="M324" s="6">
        <v>13.4</v>
      </c>
      <c r="N324" s="6">
        <v>22.1</v>
      </c>
      <c r="O324" s="6">
        <v>13915</v>
      </c>
      <c r="P324" s="6">
        <v>6465.4</v>
      </c>
      <c r="Q324" s="6">
        <v>179674.6</v>
      </c>
      <c r="R324" s="6">
        <v>144361.20000000001</v>
      </c>
      <c r="S324" s="6">
        <v>92355</v>
      </c>
      <c r="T324" s="6">
        <v>77873.899999999994</v>
      </c>
      <c r="U324" s="6">
        <v>98027.1</v>
      </c>
      <c r="V324" s="6">
        <v>66556.899999999994</v>
      </c>
      <c r="W324" s="6">
        <v>10622</v>
      </c>
      <c r="X324" s="6">
        <v>7847.5</v>
      </c>
      <c r="Y324" s="6">
        <v>44139.1</v>
      </c>
      <c r="Z324" s="6">
        <v>22855</v>
      </c>
      <c r="AA324" s="6">
        <v>1487328.7</v>
      </c>
      <c r="AB324" s="6">
        <v>147475.29999999999</v>
      </c>
      <c r="AC324" s="6">
        <v>325.5</v>
      </c>
      <c r="AD324" s="6">
        <v>32890</v>
      </c>
      <c r="AE324" s="6">
        <v>298676</v>
      </c>
      <c r="AF324" s="6">
        <v>160368.4</v>
      </c>
      <c r="AG324" s="6">
        <v>1513545.6</v>
      </c>
      <c r="AH324" s="6">
        <v>147748.4</v>
      </c>
      <c r="AI324" s="6">
        <v>1059.5999999999999</v>
      </c>
      <c r="AJ324" s="6">
        <v>13040</v>
      </c>
      <c r="AK324" s="6">
        <v>17460</v>
      </c>
      <c r="AL324" s="6">
        <v>12895</v>
      </c>
      <c r="AM324" s="6">
        <v>56083.3</v>
      </c>
      <c r="AN324" s="6">
        <v>43673.5</v>
      </c>
      <c r="AO324" s="6">
        <v>21432.1</v>
      </c>
      <c r="AP324" s="6">
        <v>17386.7</v>
      </c>
      <c r="AQ324" s="6">
        <v>31112.3</v>
      </c>
      <c r="AR324" s="6">
        <v>12267</v>
      </c>
      <c r="AS324" s="6">
        <v>9.1999999999999993</v>
      </c>
      <c r="AT324" s="6">
        <v>14.5</v>
      </c>
      <c r="AU324" s="7"/>
      <c r="AV324" s="7"/>
      <c r="AW324" s="6">
        <v>102981.7</v>
      </c>
      <c r="AX324" s="6">
        <v>48919.1</v>
      </c>
      <c r="AY324" s="6">
        <v>97262.7</v>
      </c>
      <c r="AZ324" s="6">
        <v>43611</v>
      </c>
      <c r="BA324" s="6">
        <v>16551.099999999999</v>
      </c>
      <c r="BB324" s="6">
        <v>2.3199999999999998</v>
      </c>
      <c r="BC324" s="6">
        <v>1.3</v>
      </c>
      <c r="BD324" s="6">
        <v>0.36</v>
      </c>
      <c r="BE324" s="6">
        <v>0.06</v>
      </c>
      <c r="BF324" s="6">
        <v>65.751999999999995</v>
      </c>
      <c r="BG324" s="6">
        <v>45.734999999999999</v>
      </c>
      <c r="BH324" s="6">
        <v>446.5</v>
      </c>
      <c r="BI324" s="6">
        <v>752</v>
      </c>
      <c r="BJ324" s="6">
        <v>0.8</v>
      </c>
      <c r="BK324" s="6">
        <v>758.4</v>
      </c>
      <c r="BL324" s="6">
        <v>24</v>
      </c>
      <c r="BM324" s="6">
        <v>0</v>
      </c>
      <c r="BN324" s="6">
        <v>0</v>
      </c>
      <c r="BO324" s="6">
        <v>3.4000000000000002E-2</v>
      </c>
      <c r="BP324" s="6">
        <v>0</v>
      </c>
    </row>
    <row r="325" spans="1:68">
      <c r="A325" s="17"/>
      <c r="B325" s="18"/>
      <c r="C325" s="18"/>
      <c r="D325" s="18"/>
      <c r="E325" s="18"/>
      <c r="F325" s="18"/>
      <c r="G325" s="18"/>
      <c r="H325" s="18"/>
      <c r="I325" s="18"/>
      <c r="J325" s="38"/>
      <c r="K325" s="38"/>
      <c r="L325" s="38"/>
      <c r="M325" s="18"/>
      <c r="N325" s="18"/>
      <c r="O325" s="18"/>
      <c r="P325" s="18"/>
      <c r="Q325" s="18"/>
      <c r="R325" s="18"/>
      <c r="S325" s="18"/>
      <c r="T325" s="22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41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</row>
    <row r="326" spans="1:68">
      <c r="A326" s="5">
        <v>42308</v>
      </c>
      <c r="B326" s="6">
        <v>21.373999999999999</v>
      </c>
      <c r="C326" s="6">
        <v>2.9020000000000001</v>
      </c>
      <c r="D326" s="6">
        <v>5361.6</v>
      </c>
      <c r="E326" s="6"/>
      <c r="F326" s="6"/>
      <c r="G326" s="6"/>
      <c r="H326" s="6">
        <v>6.5</v>
      </c>
      <c r="I326" s="6">
        <v>3.9</v>
      </c>
      <c r="J326" s="6">
        <v>324785.8</v>
      </c>
      <c r="K326" s="6">
        <v>141036.1</v>
      </c>
      <c r="L326" s="6">
        <v>42817</v>
      </c>
      <c r="M326" s="6">
        <v>13.4</v>
      </c>
      <c r="N326" s="6">
        <v>22.2</v>
      </c>
      <c r="O326" s="6">
        <v>13915</v>
      </c>
      <c r="P326" s="6">
        <v>6465.4</v>
      </c>
      <c r="Q326" s="6">
        <v>179674.6</v>
      </c>
      <c r="R326" s="6">
        <v>144361.20000000001</v>
      </c>
      <c r="S326" s="6">
        <v>92355</v>
      </c>
      <c r="T326" s="6">
        <v>77873.899999999994</v>
      </c>
      <c r="U326" s="6">
        <v>98027.1</v>
      </c>
      <c r="V326" s="6">
        <v>66556.899999999994</v>
      </c>
      <c r="W326" s="6">
        <v>10622</v>
      </c>
      <c r="X326" s="6">
        <v>7847.5</v>
      </c>
      <c r="Y326" s="6">
        <v>44139.1</v>
      </c>
      <c r="Z326" s="6">
        <v>22855</v>
      </c>
      <c r="AA326" s="6">
        <v>1487328.7</v>
      </c>
      <c r="AB326" s="6">
        <v>147475.29999999999</v>
      </c>
      <c r="AC326" s="6">
        <v>325.5</v>
      </c>
      <c r="AD326" s="6">
        <v>32903</v>
      </c>
      <c r="AE326" s="6">
        <v>298676</v>
      </c>
      <c r="AF326" s="6">
        <v>160368.4</v>
      </c>
      <c r="AG326" s="6">
        <v>1513545.6</v>
      </c>
      <c r="AH326" s="6">
        <v>147748.4</v>
      </c>
      <c r="AI326" s="6">
        <v>1059.5999999999999</v>
      </c>
      <c r="AJ326" s="6">
        <v>13040</v>
      </c>
      <c r="AK326" s="6">
        <v>17460</v>
      </c>
      <c r="AL326" s="6">
        <v>12895</v>
      </c>
      <c r="AM326" s="6">
        <v>56083.3</v>
      </c>
      <c r="AN326" s="6">
        <v>43673.5</v>
      </c>
      <c r="AO326" s="6">
        <v>21432.1</v>
      </c>
      <c r="AP326" s="6">
        <v>17386.7</v>
      </c>
      <c r="AQ326" s="6">
        <v>31112.3</v>
      </c>
      <c r="AR326" s="6">
        <v>12267</v>
      </c>
      <c r="AS326" s="6">
        <v>9.1999999999999993</v>
      </c>
      <c r="AT326" s="6">
        <v>14.5</v>
      </c>
      <c r="AU326" s="7"/>
      <c r="AV326" s="7"/>
      <c r="AW326" s="6">
        <v>102981.7</v>
      </c>
      <c r="AX326" s="6">
        <v>48919.1</v>
      </c>
      <c r="AY326" s="6">
        <v>97262.7</v>
      </c>
      <c r="AZ326" s="6">
        <v>43611</v>
      </c>
      <c r="BA326" s="6">
        <v>16551.099999999999</v>
      </c>
      <c r="BB326" s="6">
        <v>2.3199999999999998</v>
      </c>
      <c r="BC326" s="6">
        <v>1.3</v>
      </c>
      <c r="BD326" s="6">
        <v>0.36</v>
      </c>
      <c r="BE326" s="6">
        <v>0.06</v>
      </c>
      <c r="BF326" s="6">
        <v>65.751999999999995</v>
      </c>
      <c r="BG326" s="6">
        <v>45.734999999999999</v>
      </c>
      <c r="BH326" s="6">
        <v>446.5</v>
      </c>
      <c r="BI326" s="6">
        <v>752</v>
      </c>
      <c r="BJ326" s="6">
        <v>0.8</v>
      </c>
      <c r="BK326" s="6">
        <v>758.4</v>
      </c>
      <c r="BL326" s="6">
        <v>24</v>
      </c>
      <c r="BM326" s="6">
        <v>0</v>
      </c>
      <c r="BN326" s="6">
        <v>0</v>
      </c>
      <c r="BO326" s="6">
        <v>3.4000000000000002E-2</v>
      </c>
      <c r="BP326" s="6">
        <v>0</v>
      </c>
    </row>
    <row r="327" spans="1:68">
      <c r="A327" s="5">
        <v>42309</v>
      </c>
      <c r="B327" s="6">
        <v>21.373999999999999</v>
      </c>
      <c r="C327" s="6">
        <v>2.9020000000000001</v>
      </c>
      <c r="D327" s="6">
        <v>5361.6</v>
      </c>
      <c r="E327" s="6"/>
      <c r="F327" s="6"/>
      <c r="G327" s="6"/>
      <c r="H327" s="6">
        <v>6.5</v>
      </c>
      <c r="I327" s="6">
        <v>3.9</v>
      </c>
      <c r="J327" s="6">
        <v>325032.2</v>
      </c>
      <c r="K327" s="6">
        <v>141143.29999999999</v>
      </c>
      <c r="L327" s="6">
        <v>42841</v>
      </c>
      <c r="M327" s="6">
        <v>13.4</v>
      </c>
      <c r="N327" s="6">
        <v>22.2</v>
      </c>
      <c r="O327" s="6">
        <v>13915</v>
      </c>
      <c r="P327" s="6">
        <v>6465.4</v>
      </c>
      <c r="Q327" s="48">
        <v>179706.7</v>
      </c>
      <c r="R327" s="48">
        <v>144387.20000000001</v>
      </c>
      <c r="S327" s="6">
        <v>92374.6</v>
      </c>
      <c r="T327" s="6">
        <v>77888.399999999994</v>
      </c>
      <c r="U327" s="6">
        <v>98036.800000000003</v>
      </c>
      <c r="V327" s="6">
        <v>66564.3</v>
      </c>
      <c r="W327" s="6">
        <v>10622</v>
      </c>
      <c r="X327" s="6">
        <v>7847.5</v>
      </c>
      <c r="Y327" s="6">
        <v>44463.8</v>
      </c>
      <c r="Z327" s="6">
        <v>23021.5</v>
      </c>
      <c r="AA327" s="6">
        <v>1487653.3</v>
      </c>
      <c r="AB327" s="6">
        <v>147499.29999999999</v>
      </c>
      <c r="AC327" s="6">
        <v>325.5</v>
      </c>
      <c r="AD327" s="6">
        <v>32903</v>
      </c>
      <c r="AE327" s="6">
        <v>298873.59999999998</v>
      </c>
      <c r="AF327" s="6">
        <v>160473.20000000001</v>
      </c>
      <c r="AG327" s="6">
        <v>1513745</v>
      </c>
      <c r="AH327" s="6">
        <v>147772.4</v>
      </c>
      <c r="AI327" s="6">
        <v>1059.5999999999999</v>
      </c>
      <c r="AJ327" s="6">
        <v>13040</v>
      </c>
      <c r="AK327" s="6">
        <v>17477</v>
      </c>
      <c r="AL327" s="6">
        <v>12906.6</v>
      </c>
      <c r="AM327" s="6">
        <v>56093.8</v>
      </c>
      <c r="AN327" s="6">
        <v>43681.1</v>
      </c>
      <c r="AO327" s="6">
        <v>21449.5</v>
      </c>
      <c r="AP327" s="6">
        <v>17400.7</v>
      </c>
      <c r="AQ327" s="6">
        <v>31137.5</v>
      </c>
      <c r="AR327" s="6">
        <v>12276.5</v>
      </c>
      <c r="AS327" s="6">
        <v>9.1999999999999993</v>
      </c>
      <c r="AT327" s="6">
        <v>14.5</v>
      </c>
      <c r="AU327" s="7"/>
      <c r="AV327" s="7"/>
      <c r="AW327" s="6">
        <v>103120.1</v>
      </c>
      <c r="AX327" s="6">
        <v>48984.9</v>
      </c>
      <c r="AY327" s="6">
        <v>97393.5</v>
      </c>
      <c r="AZ327" s="6">
        <v>43669</v>
      </c>
      <c r="BA327" s="6">
        <v>16575.099999999999</v>
      </c>
      <c r="BB327" s="6">
        <v>2.3199999999999998</v>
      </c>
      <c r="BC327" s="6">
        <v>1.3</v>
      </c>
      <c r="BD327" s="6">
        <v>0.36</v>
      </c>
      <c r="BE327" s="6">
        <v>0.06</v>
      </c>
      <c r="BF327" s="6">
        <v>65.751999999999995</v>
      </c>
      <c r="BG327" s="6">
        <v>45.734999999999999</v>
      </c>
      <c r="BH327" s="6">
        <v>446.5</v>
      </c>
      <c r="BI327" s="6">
        <v>752</v>
      </c>
      <c r="BJ327" s="6">
        <v>0.8</v>
      </c>
      <c r="BK327" s="6">
        <v>748.8</v>
      </c>
      <c r="BL327" s="6">
        <v>24</v>
      </c>
      <c r="BM327" s="6">
        <v>0</v>
      </c>
      <c r="BN327" s="6">
        <v>0</v>
      </c>
      <c r="BO327" s="6">
        <v>3.4000000000000002E-2</v>
      </c>
      <c r="BP327" s="6">
        <v>0</v>
      </c>
    </row>
    <row r="328" spans="1:68">
      <c r="A328" s="5">
        <v>42310</v>
      </c>
      <c r="B328" s="6">
        <v>21.373999999999999</v>
      </c>
      <c r="C328" s="6">
        <v>2.9020000000000001</v>
      </c>
      <c r="D328" s="6">
        <v>5361.6</v>
      </c>
      <c r="E328" s="6"/>
      <c r="F328" s="6"/>
      <c r="G328" s="6"/>
      <c r="H328" s="6">
        <v>6.5</v>
      </c>
      <c r="I328" s="6">
        <v>3.9</v>
      </c>
      <c r="J328" s="6">
        <v>325278.7</v>
      </c>
      <c r="K328" s="6">
        <v>141250.70000000001</v>
      </c>
      <c r="L328" s="6">
        <v>42865</v>
      </c>
      <c r="M328" s="6">
        <v>13.4</v>
      </c>
      <c r="N328" s="6">
        <v>22.2</v>
      </c>
      <c r="O328" s="6">
        <v>13915</v>
      </c>
      <c r="P328" s="6">
        <v>6465.4</v>
      </c>
      <c r="Q328" s="48">
        <v>179738.7</v>
      </c>
      <c r="R328" s="48">
        <v>144413.20000000001</v>
      </c>
      <c r="S328" s="6">
        <v>92392.9</v>
      </c>
      <c r="T328" s="6">
        <v>77902.2</v>
      </c>
      <c r="U328" s="6">
        <v>98046</v>
      </c>
      <c r="V328" s="6">
        <v>66571.3</v>
      </c>
      <c r="W328" s="6">
        <v>10622</v>
      </c>
      <c r="X328" s="6">
        <v>7847.5</v>
      </c>
      <c r="Y328" s="6">
        <v>44784.4</v>
      </c>
      <c r="Z328" s="6">
        <v>23188.7</v>
      </c>
      <c r="AA328" s="6">
        <v>1487974.5</v>
      </c>
      <c r="AB328" s="6">
        <v>147523.29999999999</v>
      </c>
      <c r="AC328" s="6">
        <v>325.5</v>
      </c>
      <c r="AD328" s="6">
        <v>32903</v>
      </c>
      <c r="AE328" s="6">
        <v>299070.40000000002</v>
      </c>
      <c r="AF328" s="6">
        <v>160574.20000000001</v>
      </c>
      <c r="AG328" s="6">
        <v>1513944.1</v>
      </c>
      <c r="AH328" s="6">
        <v>147796.4</v>
      </c>
      <c r="AI328" s="6">
        <v>1059.5999999999999</v>
      </c>
      <c r="AJ328" s="6">
        <v>13040</v>
      </c>
      <c r="AK328" s="6">
        <v>17493.8</v>
      </c>
      <c r="AL328" s="6">
        <v>12918</v>
      </c>
      <c r="AM328" s="6">
        <v>56104</v>
      </c>
      <c r="AN328" s="6">
        <v>43688.4</v>
      </c>
      <c r="AO328" s="6">
        <v>21466.799999999999</v>
      </c>
      <c r="AP328" s="6">
        <v>17414.599999999999</v>
      </c>
      <c r="AQ328" s="6">
        <v>31160.5</v>
      </c>
      <c r="AR328" s="6">
        <v>12285.1</v>
      </c>
      <c r="AS328" s="6">
        <v>9.1999999999999993</v>
      </c>
      <c r="AT328" s="6">
        <v>14.5</v>
      </c>
      <c r="AU328" s="7"/>
      <c r="AV328" s="7"/>
      <c r="AW328" s="6">
        <v>103258.3</v>
      </c>
      <c r="AX328" s="6">
        <v>49050.5</v>
      </c>
      <c r="AY328" s="6">
        <v>97524.4</v>
      </c>
      <c r="AZ328" s="6">
        <v>43726.9</v>
      </c>
      <c r="BA328" s="6">
        <v>16599.099999999999</v>
      </c>
      <c r="BB328" s="6">
        <v>2.3199999999999998</v>
      </c>
      <c r="BC328" s="6">
        <v>1.3</v>
      </c>
      <c r="BD328" s="6">
        <v>0.36</v>
      </c>
      <c r="BE328" s="6">
        <v>0.06</v>
      </c>
      <c r="BF328" s="6">
        <v>65.751999999999995</v>
      </c>
      <c r="BG328" s="6">
        <v>45.734999999999999</v>
      </c>
      <c r="BH328" s="6">
        <v>446.5</v>
      </c>
      <c r="BI328" s="6">
        <v>752</v>
      </c>
      <c r="BJ328" s="6">
        <v>0.8</v>
      </c>
      <c r="BK328" s="6">
        <v>756</v>
      </c>
      <c r="BL328" s="6">
        <v>24</v>
      </c>
      <c r="BM328" s="6">
        <v>0</v>
      </c>
      <c r="BN328" s="6">
        <v>0</v>
      </c>
      <c r="BO328" s="6">
        <v>3.4000000000000002E-2</v>
      </c>
      <c r="BP328" s="6">
        <v>0</v>
      </c>
    </row>
    <row r="329" spans="1:68">
      <c r="A329" s="5">
        <v>42311</v>
      </c>
      <c r="B329" s="6">
        <v>21.373999999999999</v>
      </c>
      <c r="C329" s="6">
        <v>2.9020000000000001</v>
      </c>
      <c r="D329" s="6">
        <v>5361.6</v>
      </c>
      <c r="E329" s="6"/>
      <c r="F329" s="6"/>
      <c r="G329" s="6"/>
      <c r="H329" s="6">
        <v>6.5</v>
      </c>
      <c r="I329" s="6">
        <v>3.9</v>
      </c>
      <c r="J329" s="6">
        <v>325519.5</v>
      </c>
      <c r="K329" s="6">
        <v>141355.6</v>
      </c>
      <c r="L329" s="6">
        <v>42889</v>
      </c>
      <c r="M329" s="6">
        <v>13.4</v>
      </c>
      <c r="N329" s="6">
        <v>22.2</v>
      </c>
      <c r="O329" s="6">
        <v>13915</v>
      </c>
      <c r="P329" s="6">
        <v>6465.4</v>
      </c>
      <c r="Q329" s="48">
        <v>179770.1</v>
      </c>
      <c r="R329" s="48">
        <v>144438.20000000001</v>
      </c>
      <c r="S329" s="6">
        <v>92411.7</v>
      </c>
      <c r="T329" s="6">
        <v>77916.3</v>
      </c>
      <c r="U329" s="6">
        <v>98056</v>
      </c>
      <c r="V329" s="6">
        <v>66578.5</v>
      </c>
      <c r="W329" s="6">
        <v>10622</v>
      </c>
      <c r="X329" s="6">
        <v>7847.5</v>
      </c>
      <c r="Y329" s="6">
        <v>45097.2</v>
      </c>
      <c r="Z329" s="6">
        <v>23353.8</v>
      </c>
      <c r="AA329" s="6">
        <v>1488288.3</v>
      </c>
      <c r="AB329" s="6">
        <v>147547.29999999999</v>
      </c>
      <c r="AC329" s="6">
        <v>325.5</v>
      </c>
      <c r="AD329" s="6">
        <v>32903</v>
      </c>
      <c r="AE329" s="6">
        <v>299264.5</v>
      </c>
      <c r="AF329" s="6">
        <v>160672.5</v>
      </c>
      <c r="AG329" s="6">
        <v>1514140.6</v>
      </c>
      <c r="AH329" s="6">
        <v>147820.4</v>
      </c>
      <c r="AI329" s="6">
        <v>1059.5999999999999</v>
      </c>
      <c r="AJ329" s="6">
        <v>13040</v>
      </c>
      <c r="AK329" s="6">
        <v>17511</v>
      </c>
      <c r="AL329" s="6">
        <v>12929.7</v>
      </c>
      <c r="AM329" s="6">
        <v>56113.8</v>
      </c>
      <c r="AN329" s="6">
        <v>43695.6</v>
      </c>
      <c r="AO329" s="6">
        <v>21484.1</v>
      </c>
      <c r="AP329" s="6">
        <v>17428.7</v>
      </c>
      <c r="AQ329" s="6">
        <v>31182.2</v>
      </c>
      <c r="AR329" s="6">
        <v>12293.5</v>
      </c>
      <c r="AS329" s="6">
        <v>9.1999999999999993</v>
      </c>
      <c r="AT329" s="6">
        <v>14.5</v>
      </c>
      <c r="AU329" s="7"/>
      <c r="AV329" s="7"/>
      <c r="AW329" s="6">
        <v>103392.1</v>
      </c>
      <c r="AX329" s="6">
        <v>49114.7</v>
      </c>
      <c r="AY329" s="6">
        <v>97653.1</v>
      </c>
      <c r="AZ329" s="6">
        <v>43784.3</v>
      </c>
      <c r="BA329" s="6">
        <v>16623.099999999999</v>
      </c>
      <c r="BB329" s="6">
        <v>2.3199999999999998</v>
      </c>
      <c r="BC329" s="6">
        <v>1.3</v>
      </c>
      <c r="BD329" s="6">
        <v>0.36</v>
      </c>
      <c r="BE329" s="6">
        <v>0.06</v>
      </c>
      <c r="BF329" s="6">
        <v>65.751999999999995</v>
      </c>
      <c r="BG329" s="6">
        <v>45.734999999999999</v>
      </c>
      <c r="BH329" s="6">
        <v>446.5</v>
      </c>
      <c r="BI329" s="6">
        <v>752</v>
      </c>
      <c r="BJ329" s="6">
        <v>0.8</v>
      </c>
      <c r="BK329" s="6">
        <v>763.2</v>
      </c>
      <c r="BL329" s="6">
        <v>24</v>
      </c>
      <c r="BM329" s="6">
        <v>0</v>
      </c>
      <c r="BN329" s="6">
        <v>0</v>
      </c>
      <c r="BO329" s="6">
        <v>3.4000000000000002E-2</v>
      </c>
      <c r="BP329" s="6">
        <v>0</v>
      </c>
    </row>
    <row r="330" spans="1:68">
      <c r="A330" s="5">
        <v>42312</v>
      </c>
      <c r="B330" s="6">
        <v>21.373999999999999</v>
      </c>
      <c r="C330" s="6">
        <v>2.9020000000000001</v>
      </c>
      <c r="D330" s="6">
        <v>5361.6</v>
      </c>
      <c r="E330" s="6"/>
      <c r="F330" s="6"/>
      <c r="G330" s="6"/>
      <c r="H330" s="6">
        <v>6.5</v>
      </c>
      <c r="I330" s="6">
        <v>3.9</v>
      </c>
      <c r="J330" s="6">
        <v>325758.7</v>
      </c>
      <c r="K330" s="6">
        <v>141460.1</v>
      </c>
      <c r="L330" s="6">
        <v>42913</v>
      </c>
      <c r="M330" s="6">
        <v>13.4</v>
      </c>
      <c r="N330" s="6">
        <v>22.2</v>
      </c>
      <c r="O330" s="6">
        <v>13915</v>
      </c>
      <c r="P330" s="6">
        <v>6465.4</v>
      </c>
      <c r="Q330" s="48">
        <v>179798.8</v>
      </c>
      <c r="R330" s="48">
        <v>144461.1</v>
      </c>
      <c r="S330" s="6">
        <v>92430.399999999994</v>
      </c>
      <c r="T330" s="6">
        <v>77930</v>
      </c>
      <c r="U330" s="6">
        <v>98066.1</v>
      </c>
      <c r="V330" s="6">
        <v>66585.600000000006</v>
      </c>
      <c r="W330" s="6">
        <v>10622</v>
      </c>
      <c r="X330" s="6">
        <v>7847.5</v>
      </c>
      <c r="Y330" s="6">
        <v>45405.3</v>
      </c>
      <c r="Z330" s="6">
        <v>23513.3</v>
      </c>
      <c r="AA330" s="6">
        <v>1488597.5</v>
      </c>
      <c r="AB330" s="6">
        <v>147571.29999999999</v>
      </c>
      <c r="AC330" s="6">
        <v>325.5</v>
      </c>
      <c r="AD330" s="6">
        <v>32903</v>
      </c>
      <c r="AE330" s="6">
        <v>299459.7</v>
      </c>
      <c r="AF330" s="6">
        <v>160772.9</v>
      </c>
      <c r="AG330" s="6">
        <v>1514338.2</v>
      </c>
      <c r="AH330" s="6">
        <v>147844.4</v>
      </c>
      <c r="AI330" s="6">
        <v>1059.5999999999999</v>
      </c>
      <c r="AJ330" s="6">
        <v>13040</v>
      </c>
      <c r="AK330" s="6">
        <v>17528.099999999999</v>
      </c>
      <c r="AL330" s="6">
        <v>12941.4</v>
      </c>
      <c r="AM330" s="6">
        <v>56120.4</v>
      </c>
      <c r="AN330" s="6">
        <v>43700.2</v>
      </c>
      <c r="AO330" s="6">
        <v>21501.7</v>
      </c>
      <c r="AP330" s="6">
        <v>17443.2</v>
      </c>
      <c r="AQ330" s="6">
        <v>31209</v>
      </c>
      <c r="AR330" s="6">
        <v>12303.8</v>
      </c>
      <c r="AS330" s="6">
        <v>9.1999999999999993</v>
      </c>
      <c r="AT330" s="6">
        <v>14.5</v>
      </c>
      <c r="AU330" s="7"/>
      <c r="AV330" s="7"/>
      <c r="AW330" s="6">
        <v>103525.8</v>
      </c>
      <c r="AX330" s="6">
        <v>49178.8</v>
      </c>
      <c r="AY330" s="6">
        <v>97780.9</v>
      </c>
      <c r="AZ330" s="6">
        <v>43841.3</v>
      </c>
      <c r="BA330" s="6">
        <v>16647.099999999999</v>
      </c>
      <c r="BB330" s="6">
        <v>2.3199999999999998</v>
      </c>
      <c r="BC330" s="6">
        <v>1.3</v>
      </c>
      <c r="BD330" s="6">
        <v>0.36</v>
      </c>
      <c r="BE330" s="6">
        <v>0.06</v>
      </c>
      <c r="BF330" s="6">
        <v>65.751999999999995</v>
      </c>
      <c r="BG330" s="6">
        <v>45.734999999999999</v>
      </c>
      <c r="BH330" s="6">
        <v>446.5</v>
      </c>
      <c r="BI330" s="6">
        <v>752</v>
      </c>
      <c r="BJ330" s="6">
        <v>0.8</v>
      </c>
      <c r="BK330" s="6">
        <v>756</v>
      </c>
      <c r="BL330" s="6">
        <v>24</v>
      </c>
      <c r="BM330" s="6">
        <v>0</v>
      </c>
      <c r="BN330" s="6">
        <v>0</v>
      </c>
      <c r="BO330" s="6">
        <v>3.4000000000000002E-2</v>
      </c>
      <c r="BP330" s="6">
        <v>0</v>
      </c>
    </row>
    <row r="331" spans="1:68">
      <c r="A331" s="5">
        <v>42313</v>
      </c>
      <c r="B331" s="6">
        <v>21.5</v>
      </c>
      <c r="C331" s="6">
        <v>3</v>
      </c>
      <c r="D331" s="6">
        <v>5362.3</v>
      </c>
      <c r="E331" s="6"/>
      <c r="F331" s="6"/>
      <c r="G331" s="6"/>
      <c r="H331" s="6">
        <v>6.5</v>
      </c>
      <c r="I331" s="6">
        <v>3.9</v>
      </c>
      <c r="J331" s="6">
        <v>326002.59999999998</v>
      </c>
      <c r="K331" s="6">
        <v>141566.6</v>
      </c>
      <c r="L331" s="6">
        <v>42937</v>
      </c>
      <c r="M331" s="6">
        <v>13.4</v>
      </c>
      <c r="N331" s="6">
        <v>22.2</v>
      </c>
      <c r="O331" s="6">
        <v>13915</v>
      </c>
      <c r="P331" s="6">
        <v>6465.4</v>
      </c>
      <c r="Q331" s="48">
        <v>179826.3</v>
      </c>
      <c r="R331" s="48">
        <v>144483.29999999999</v>
      </c>
      <c r="S331" s="6">
        <v>92448.2</v>
      </c>
      <c r="T331" s="6">
        <v>77943.399999999994</v>
      </c>
      <c r="U331" s="6">
        <v>98075.9</v>
      </c>
      <c r="V331" s="6">
        <v>66592.7</v>
      </c>
      <c r="W331" s="6">
        <v>10622</v>
      </c>
      <c r="X331" s="6">
        <v>7847.5</v>
      </c>
      <c r="Y331" s="6">
        <v>45710.6</v>
      </c>
      <c r="Z331" s="6">
        <v>23666.1</v>
      </c>
      <c r="AA331" s="6">
        <v>1488903.8</v>
      </c>
      <c r="AB331" s="6">
        <v>147595.29999999999</v>
      </c>
      <c r="AC331" s="6">
        <v>325.5</v>
      </c>
      <c r="AD331" s="6">
        <v>32903</v>
      </c>
      <c r="AE331" s="6">
        <v>299657.2</v>
      </c>
      <c r="AF331" s="6">
        <v>160880.5</v>
      </c>
      <c r="AG331" s="6">
        <v>1514537.9</v>
      </c>
      <c r="AH331" s="6">
        <v>147868.4</v>
      </c>
      <c r="AI331" s="6">
        <v>1059.5999999999999</v>
      </c>
      <c r="AJ331" s="6">
        <v>13040</v>
      </c>
      <c r="AK331" s="6">
        <v>17545.2</v>
      </c>
      <c r="AL331" s="6">
        <v>12953.1</v>
      </c>
      <c r="AM331" s="6">
        <v>56127.8</v>
      </c>
      <c r="AN331" s="6">
        <v>43705.5</v>
      </c>
      <c r="AO331" s="6">
        <v>21519.9</v>
      </c>
      <c r="AP331" s="6">
        <v>17458.2</v>
      </c>
      <c r="AQ331" s="6">
        <v>31229.8</v>
      </c>
      <c r="AR331" s="6">
        <v>12311.6</v>
      </c>
      <c r="AS331" s="6">
        <v>9.1999999999999993</v>
      </c>
      <c r="AT331" s="6">
        <v>14.5</v>
      </c>
      <c r="AU331" s="7"/>
      <c r="AV331" s="7"/>
      <c r="AW331" s="6">
        <v>103660.7</v>
      </c>
      <c r="AX331" s="6">
        <v>49243.5</v>
      </c>
      <c r="AY331" s="6">
        <v>97908.4</v>
      </c>
      <c r="AZ331" s="6">
        <v>43898.2</v>
      </c>
      <c r="BA331" s="6">
        <v>16671.099999999999</v>
      </c>
      <c r="BB331" s="6">
        <v>2.3199999999999998</v>
      </c>
      <c r="BC331" s="6">
        <v>1.3</v>
      </c>
      <c r="BD331" s="6">
        <v>0.36</v>
      </c>
      <c r="BE331" s="6">
        <v>0.06</v>
      </c>
      <c r="BF331" s="6">
        <v>65.757000000000005</v>
      </c>
      <c r="BG331" s="6">
        <v>45.738</v>
      </c>
      <c r="BH331" s="6">
        <v>446.6</v>
      </c>
      <c r="BI331" s="6">
        <v>752</v>
      </c>
      <c r="BJ331" s="6">
        <v>0.8</v>
      </c>
      <c r="BK331" s="6">
        <v>760.8</v>
      </c>
      <c r="BL331" s="6">
        <v>24</v>
      </c>
      <c r="BM331" s="6">
        <v>0</v>
      </c>
      <c r="BN331" s="6">
        <v>0</v>
      </c>
      <c r="BO331" s="6">
        <v>3.4000000000000002E-2</v>
      </c>
      <c r="BP331" s="6">
        <v>0</v>
      </c>
    </row>
    <row r="332" spans="1:68">
      <c r="A332" s="5">
        <v>42314</v>
      </c>
      <c r="B332" s="6">
        <v>21.5</v>
      </c>
      <c r="C332" s="6">
        <v>3</v>
      </c>
      <c r="D332" s="6">
        <v>5362.3</v>
      </c>
      <c r="E332" s="6"/>
      <c r="F332" s="6"/>
      <c r="G332" s="6"/>
      <c r="H332" s="6">
        <v>6.5</v>
      </c>
      <c r="I332" s="6">
        <v>3.9</v>
      </c>
      <c r="J332" s="6">
        <v>326237.40000000002</v>
      </c>
      <c r="K332" s="6">
        <v>141669.9</v>
      </c>
      <c r="L332" s="6">
        <v>42961</v>
      </c>
      <c r="M332" s="6">
        <v>13.4</v>
      </c>
      <c r="N332" s="6">
        <v>22.2</v>
      </c>
      <c r="O332" s="6">
        <v>13915</v>
      </c>
      <c r="P332" s="6">
        <v>6465.4</v>
      </c>
      <c r="Q332" s="48">
        <v>179854.4</v>
      </c>
      <c r="R332" s="48">
        <v>144506.20000000001</v>
      </c>
      <c r="S332" s="6">
        <v>92465</v>
      </c>
      <c r="T332" s="6">
        <v>77955.7</v>
      </c>
      <c r="U332" s="6">
        <v>98084.9</v>
      </c>
      <c r="V332" s="6">
        <v>66599.199999999997</v>
      </c>
      <c r="W332" s="6">
        <v>10622</v>
      </c>
      <c r="X332" s="6">
        <v>7847.5</v>
      </c>
      <c r="Y332" s="6">
        <v>46009</v>
      </c>
      <c r="Z332" s="6">
        <v>23820.5</v>
      </c>
      <c r="AA332" s="6">
        <v>1489203.3</v>
      </c>
      <c r="AB332" s="6">
        <v>147619.29999999999</v>
      </c>
      <c r="AC332" s="6">
        <v>325.5</v>
      </c>
      <c r="AD332" s="6">
        <v>32903</v>
      </c>
      <c r="AE332" s="6">
        <v>299851.8</v>
      </c>
      <c r="AF332" s="6">
        <v>160981.79999999999</v>
      </c>
      <c r="AG332" s="6">
        <v>1514734.8</v>
      </c>
      <c r="AH332" s="6">
        <v>147892.4</v>
      </c>
      <c r="AI332" s="6">
        <v>1059.5999999999999</v>
      </c>
      <c r="AJ332" s="6">
        <v>13040</v>
      </c>
      <c r="AK332" s="6">
        <v>17562.599999999999</v>
      </c>
      <c r="AL332" s="6">
        <v>12964.8</v>
      </c>
      <c r="AM332" s="6">
        <v>56134.8</v>
      </c>
      <c r="AN332" s="6">
        <v>43710.400000000001</v>
      </c>
      <c r="AO332" s="6">
        <v>21537.8</v>
      </c>
      <c r="AP332" s="6">
        <v>17472.900000000001</v>
      </c>
      <c r="AQ332" s="6">
        <v>31254.5</v>
      </c>
      <c r="AR332" s="6">
        <v>12320.9</v>
      </c>
      <c r="AS332" s="6">
        <v>9.1999999999999993</v>
      </c>
      <c r="AT332" s="6">
        <v>14.5</v>
      </c>
      <c r="AU332" s="7"/>
      <c r="AV332" s="7"/>
      <c r="AW332" s="6">
        <v>103792.7</v>
      </c>
      <c r="AX332" s="6">
        <v>49306.7</v>
      </c>
      <c r="AY332" s="6">
        <v>98033.9</v>
      </c>
      <c r="AZ332" s="6">
        <v>43954.3</v>
      </c>
      <c r="BA332" s="6">
        <v>16695.099999999999</v>
      </c>
      <c r="BB332" s="6">
        <v>2.3199999999999998</v>
      </c>
      <c r="BC332" s="6">
        <v>1.3</v>
      </c>
      <c r="BD332" s="6">
        <v>0.36</v>
      </c>
      <c r="BE332" s="6">
        <v>0.06</v>
      </c>
      <c r="BF332" s="6">
        <v>65.757000000000005</v>
      </c>
      <c r="BG332" s="6">
        <v>45.738</v>
      </c>
      <c r="BH332" s="6">
        <v>446.6</v>
      </c>
      <c r="BI332" s="6">
        <v>752</v>
      </c>
      <c r="BJ332" s="6">
        <v>0.8</v>
      </c>
      <c r="BK332" s="6">
        <v>749</v>
      </c>
      <c r="BL332" s="6">
        <v>24</v>
      </c>
      <c r="BM332" s="6">
        <v>0</v>
      </c>
      <c r="BN332" s="6">
        <v>0</v>
      </c>
      <c r="BO332" s="6">
        <v>3.4000000000000002E-2</v>
      </c>
      <c r="BP332" s="6">
        <v>0</v>
      </c>
    </row>
    <row r="333" spans="1:68">
      <c r="A333" s="5">
        <v>42315</v>
      </c>
      <c r="B333" s="6">
        <v>21.5</v>
      </c>
      <c r="C333" s="6">
        <v>3</v>
      </c>
      <c r="D333" s="6">
        <v>5362.3</v>
      </c>
      <c r="E333" s="6"/>
      <c r="F333" s="6"/>
      <c r="G333" s="6"/>
      <c r="H333" s="6">
        <v>6.5</v>
      </c>
      <c r="I333" s="6">
        <v>3.9</v>
      </c>
      <c r="J333" s="6">
        <v>326477.5</v>
      </c>
      <c r="K333" s="6">
        <v>141774.9</v>
      </c>
      <c r="L333" s="6">
        <v>42985</v>
      </c>
      <c r="M333" s="6">
        <v>13.4</v>
      </c>
      <c r="N333" s="6">
        <v>22.2</v>
      </c>
      <c r="O333" s="6">
        <v>13915</v>
      </c>
      <c r="P333" s="6">
        <v>6465.4</v>
      </c>
      <c r="Q333" s="48">
        <v>179881.1</v>
      </c>
      <c r="R333" s="48">
        <v>144527.9</v>
      </c>
      <c r="S333" s="6">
        <v>92483</v>
      </c>
      <c r="T333" s="6">
        <v>77968.800000000003</v>
      </c>
      <c r="U333" s="6">
        <v>98093.5</v>
      </c>
      <c r="V333" s="6">
        <v>66605.7</v>
      </c>
      <c r="W333" s="6">
        <v>10622</v>
      </c>
      <c r="X333" s="6">
        <v>7847.5</v>
      </c>
      <c r="Y333" s="6">
        <v>46313.4</v>
      </c>
      <c r="Z333" s="6">
        <v>23973.3</v>
      </c>
      <c r="AA333" s="6">
        <v>1489509</v>
      </c>
      <c r="AB333" s="6">
        <v>147643.29999999999</v>
      </c>
      <c r="AC333" s="6">
        <v>325.5</v>
      </c>
      <c r="AD333" s="6">
        <v>32903</v>
      </c>
      <c r="AE333" s="6">
        <v>300046.7</v>
      </c>
      <c r="AF333" s="6">
        <v>161086.70000000001</v>
      </c>
      <c r="AG333" s="6">
        <v>1514932.1</v>
      </c>
      <c r="AH333" s="6">
        <v>147916.4</v>
      </c>
      <c r="AI333" s="6">
        <v>1059.5999999999999</v>
      </c>
      <c r="AJ333" s="6">
        <v>13040</v>
      </c>
      <c r="AK333" s="6">
        <v>17580.400000000001</v>
      </c>
      <c r="AL333" s="6">
        <v>12976.7</v>
      </c>
      <c r="AM333" s="6">
        <v>56143</v>
      </c>
      <c r="AN333" s="6">
        <v>43716.1</v>
      </c>
      <c r="AO333" s="6">
        <v>21555.1</v>
      </c>
      <c r="AP333" s="6">
        <v>17487.099999999999</v>
      </c>
      <c r="AQ333" s="6">
        <v>31276.6</v>
      </c>
      <c r="AR333" s="6">
        <v>12329</v>
      </c>
      <c r="AS333" s="6">
        <v>9.1999999999999993</v>
      </c>
      <c r="AT333" s="6">
        <v>14.5</v>
      </c>
      <c r="AU333" s="7"/>
      <c r="AV333" s="7"/>
      <c r="AW333" s="6">
        <v>103927.6</v>
      </c>
      <c r="AX333" s="6">
        <v>49371.199999999997</v>
      </c>
      <c r="AY333" s="6">
        <v>98161.9</v>
      </c>
      <c r="AZ333" s="6">
        <v>44011.3</v>
      </c>
      <c r="BA333" s="6">
        <v>16719.099999999999</v>
      </c>
      <c r="BB333" s="6">
        <v>2.3199999999999998</v>
      </c>
      <c r="BC333" s="6">
        <v>1.3</v>
      </c>
      <c r="BD333" s="6">
        <v>0.36</v>
      </c>
      <c r="BE333" s="6">
        <v>0.06</v>
      </c>
      <c r="BF333" s="6">
        <v>65.757000000000005</v>
      </c>
      <c r="BG333" s="6">
        <v>45.738</v>
      </c>
      <c r="BH333" s="6">
        <v>446.6</v>
      </c>
      <c r="BI333" s="6">
        <v>752</v>
      </c>
      <c r="BJ333" s="6">
        <v>0.8</v>
      </c>
      <c r="BK333" s="6">
        <v>753.6</v>
      </c>
      <c r="BL333" s="6">
        <v>24</v>
      </c>
      <c r="BM333" s="6">
        <v>0</v>
      </c>
      <c r="BN333" s="6">
        <v>0</v>
      </c>
      <c r="BO333" s="6">
        <v>3.4000000000000002E-2</v>
      </c>
      <c r="BP333" s="6">
        <v>0</v>
      </c>
    </row>
    <row r="334" spans="1:68">
      <c r="A334" s="5">
        <v>42316</v>
      </c>
      <c r="B334" s="6">
        <v>21.5</v>
      </c>
      <c r="C334" s="6">
        <v>3</v>
      </c>
      <c r="D334" s="6">
        <v>5362.3</v>
      </c>
      <c r="E334" s="6"/>
      <c r="F334" s="6"/>
      <c r="G334" s="6"/>
      <c r="H334" s="6">
        <v>6.5</v>
      </c>
      <c r="I334" s="6">
        <v>3.9</v>
      </c>
      <c r="J334" s="6">
        <v>326711.5</v>
      </c>
      <c r="K334" s="6">
        <v>141877.9</v>
      </c>
      <c r="L334" s="6">
        <v>43009</v>
      </c>
      <c r="M334" s="6">
        <v>13.4</v>
      </c>
      <c r="N334" s="6">
        <v>22.2</v>
      </c>
      <c r="O334" s="6">
        <v>13915</v>
      </c>
      <c r="P334" s="6">
        <v>6465.4</v>
      </c>
      <c r="Q334" s="48">
        <v>179907.9</v>
      </c>
      <c r="R334" s="48">
        <v>144550</v>
      </c>
      <c r="S334" s="6">
        <v>92504.4</v>
      </c>
      <c r="T334" s="6">
        <v>77983.899999999994</v>
      </c>
      <c r="U334" s="6">
        <v>98102.2</v>
      </c>
      <c r="V334" s="6">
        <v>66612.2</v>
      </c>
      <c r="W334" s="6">
        <v>10622</v>
      </c>
      <c r="X334" s="6">
        <v>7847.5</v>
      </c>
      <c r="Y334" s="6">
        <v>46629.7</v>
      </c>
      <c r="Z334" s="6">
        <v>24139.4</v>
      </c>
      <c r="AA334" s="6">
        <v>1489825.7</v>
      </c>
      <c r="AB334" s="6">
        <v>147667.29999999999</v>
      </c>
      <c r="AC334" s="6">
        <v>325.5</v>
      </c>
      <c r="AD334" s="6">
        <v>32903</v>
      </c>
      <c r="AE334" s="6">
        <v>300241.5</v>
      </c>
      <c r="AF334" s="6">
        <v>161185.5</v>
      </c>
      <c r="AG334" s="6">
        <v>1515129.2</v>
      </c>
      <c r="AH334" s="6">
        <v>147940.4</v>
      </c>
      <c r="AI334" s="6">
        <v>1059.5999999999999</v>
      </c>
      <c r="AJ334" s="6">
        <v>13040</v>
      </c>
      <c r="AK334" s="6">
        <v>17598.400000000001</v>
      </c>
      <c r="AL334" s="6">
        <v>12988.9</v>
      </c>
      <c r="AM334" s="6">
        <v>56153.599999999999</v>
      </c>
      <c r="AN334" s="6">
        <v>43723.8</v>
      </c>
      <c r="AO334" s="6">
        <v>21572.3</v>
      </c>
      <c r="AP334" s="6">
        <v>17501.099999999999</v>
      </c>
      <c r="AQ334" s="6">
        <v>31309.9</v>
      </c>
      <c r="AR334" s="6">
        <v>12341</v>
      </c>
      <c r="AS334" s="6">
        <v>9.1999999999999993</v>
      </c>
      <c r="AT334" s="6">
        <v>14.5</v>
      </c>
      <c r="AU334" s="7"/>
      <c r="AV334" s="7"/>
      <c r="AW334" s="6">
        <v>104063.4</v>
      </c>
      <c r="AX334" s="6">
        <v>49436</v>
      </c>
      <c r="AY334" s="6">
        <v>98291.4</v>
      </c>
      <c r="AZ334" s="6">
        <v>44068.9</v>
      </c>
      <c r="BA334" s="6">
        <v>16743.099999999999</v>
      </c>
      <c r="BB334" s="6">
        <v>2.3199999999999998</v>
      </c>
      <c r="BC334" s="6">
        <v>1.3</v>
      </c>
      <c r="BD334" s="6">
        <v>0.36</v>
      </c>
      <c r="BE334" s="6">
        <v>0.06</v>
      </c>
      <c r="BF334" s="6">
        <v>65.757000000000005</v>
      </c>
      <c r="BG334" s="6">
        <v>45.738</v>
      </c>
      <c r="BH334" s="6">
        <v>446.6</v>
      </c>
      <c r="BI334" s="6">
        <v>752</v>
      </c>
      <c r="BJ334" s="6">
        <v>0.8</v>
      </c>
      <c r="BK334" s="6">
        <v>758.4</v>
      </c>
      <c r="BL334" s="6">
        <v>24</v>
      </c>
      <c r="BM334" s="6">
        <v>0</v>
      </c>
      <c r="BN334" s="6">
        <v>0</v>
      </c>
      <c r="BO334" s="6">
        <v>3.4000000000000002E-2</v>
      </c>
      <c r="BP334" s="6">
        <v>0</v>
      </c>
    </row>
    <row r="335" spans="1:68">
      <c r="A335" s="5">
        <v>42317</v>
      </c>
      <c r="B335" s="6">
        <v>21.5</v>
      </c>
      <c r="C335" s="6">
        <v>3</v>
      </c>
      <c r="D335" s="6">
        <v>5362.3</v>
      </c>
      <c r="E335" s="6"/>
      <c r="F335" s="6"/>
      <c r="G335" s="6"/>
      <c r="H335" s="6">
        <v>6.5</v>
      </c>
      <c r="I335" s="6">
        <v>3.9</v>
      </c>
      <c r="J335" s="6">
        <v>326946.09999999998</v>
      </c>
      <c r="K335" s="6">
        <v>141981.1</v>
      </c>
      <c r="L335" s="6">
        <v>43033</v>
      </c>
      <c r="M335" s="6">
        <v>13.4</v>
      </c>
      <c r="N335" s="6">
        <v>22.2</v>
      </c>
      <c r="O335" s="6">
        <v>13915</v>
      </c>
      <c r="P335" s="6">
        <v>6465.4</v>
      </c>
      <c r="Q335" s="48">
        <v>179936.7</v>
      </c>
      <c r="R335" s="48">
        <v>144573.4</v>
      </c>
      <c r="S335" s="6">
        <v>92525</v>
      </c>
      <c r="T335" s="6">
        <v>77999.100000000006</v>
      </c>
      <c r="U335" s="6">
        <v>98111.3</v>
      </c>
      <c r="V335" s="6">
        <v>66618.7</v>
      </c>
      <c r="W335" s="6">
        <v>10622</v>
      </c>
      <c r="X335" s="6">
        <v>7847.5</v>
      </c>
      <c r="Y335" s="6">
        <v>46939.3</v>
      </c>
      <c r="Z335" s="6">
        <v>24288.5</v>
      </c>
      <c r="AA335" s="6">
        <v>1490136.8</v>
      </c>
      <c r="AB335" s="6">
        <v>147691.29999999999</v>
      </c>
      <c r="AC335" s="6">
        <v>325.5</v>
      </c>
      <c r="AD335" s="6">
        <v>32903</v>
      </c>
      <c r="AE335" s="6">
        <v>300436.90000000002</v>
      </c>
      <c r="AF335" s="6">
        <v>161299.5</v>
      </c>
      <c r="AG335" s="6">
        <v>1515327.2</v>
      </c>
      <c r="AH335" s="6">
        <v>147964.4</v>
      </c>
      <c r="AI335" s="6">
        <v>1059.5999999999999</v>
      </c>
      <c r="AJ335" s="6">
        <v>13040</v>
      </c>
      <c r="AK335" s="6">
        <v>17615.2</v>
      </c>
      <c r="AL335" s="6">
        <v>13000.3</v>
      </c>
      <c r="AM335" s="6">
        <v>56165.2</v>
      </c>
      <c r="AN335" s="6">
        <v>43732.1</v>
      </c>
      <c r="AO335" s="6">
        <v>21590.3</v>
      </c>
      <c r="AP335" s="6">
        <v>17515.8</v>
      </c>
      <c r="AQ335" s="6">
        <v>31334.1</v>
      </c>
      <c r="AR335" s="6">
        <v>12349.9</v>
      </c>
      <c r="AS335" s="6">
        <v>9.1999999999999993</v>
      </c>
      <c r="AT335" s="6">
        <v>14.5</v>
      </c>
      <c r="AU335" s="7"/>
      <c r="AV335" s="7"/>
      <c r="AW335" s="6">
        <v>104199.3</v>
      </c>
      <c r="AX335" s="6">
        <v>49500.5</v>
      </c>
      <c r="AY335" s="6">
        <v>98422.1</v>
      </c>
      <c r="AZ335" s="6">
        <v>44126.9</v>
      </c>
      <c r="BA335" s="6">
        <v>16767.099999999999</v>
      </c>
      <c r="BB335" s="6">
        <v>2.3199999999999998</v>
      </c>
      <c r="BC335" s="6">
        <v>1.3</v>
      </c>
      <c r="BD335" s="6">
        <v>0.36</v>
      </c>
      <c r="BE335" s="6">
        <v>0.06</v>
      </c>
      <c r="BF335" s="6">
        <v>65.757000000000005</v>
      </c>
      <c r="BG335" s="6">
        <v>45.738</v>
      </c>
      <c r="BH335" s="6">
        <v>446.6</v>
      </c>
      <c r="BI335" s="6">
        <v>752</v>
      </c>
      <c r="BJ335" s="6">
        <v>0.8</v>
      </c>
      <c r="BK335" s="6">
        <v>756.7</v>
      </c>
      <c r="BL335" s="6">
        <v>24</v>
      </c>
      <c r="BM335" s="6">
        <v>0</v>
      </c>
      <c r="BN335" s="6">
        <v>0</v>
      </c>
      <c r="BO335" s="6">
        <v>3.4000000000000002E-2</v>
      </c>
      <c r="BP335" s="6">
        <v>0</v>
      </c>
    </row>
    <row r="336" spans="1:68">
      <c r="A336" s="5">
        <v>42318</v>
      </c>
      <c r="B336" s="6">
        <v>21.5</v>
      </c>
      <c r="C336" s="6">
        <v>3</v>
      </c>
      <c r="D336" s="6">
        <v>5362.3</v>
      </c>
      <c r="E336" s="6"/>
      <c r="F336" s="6"/>
      <c r="G336" s="6"/>
      <c r="H336" s="6">
        <v>6.5</v>
      </c>
      <c r="I336" s="6">
        <v>3.9</v>
      </c>
      <c r="J336" s="6">
        <v>327176.5</v>
      </c>
      <c r="K336" s="6">
        <v>142082.4</v>
      </c>
      <c r="L336" s="6">
        <v>43057</v>
      </c>
      <c r="M336" s="6">
        <v>13.4</v>
      </c>
      <c r="N336" s="6">
        <v>22.2</v>
      </c>
      <c r="O336" s="6">
        <v>13915</v>
      </c>
      <c r="P336" s="6">
        <v>6465.4</v>
      </c>
      <c r="Q336" s="48">
        <v>179965.6</v>
      </c>
      <c r="R336" s="48">
        <v>144596.79999999999</v>
      </c>
      <c r="S336" s="6">
        <v>92543.3</v>
      </c>
      <c r="T336" s="6">
        <v>78012.5</v>
      </c>
      <c r="U336" s="6">
        <v>98120.1</v>
      </c>
      <c r="V336" s="6">
        <v>66625.039999999994</v>
      </c>
      <c r="W336" s="6">
        <v>10622</v>
      </c>
      <c r="X336" s="6">
        <v>7847.5</v>
      </c>
      <c r="Y336" s="6">
        <v>47236.5</v>
      </c>
      <c r="Z336" s="6">
        <v>24429.3</v>
      </c>
      <c r="AA336" s="6">
        <v>1490435.9</v>
      </c>
      <c r="AB336" s="6">
        <v>147715.29999999999</v>
      </c>
      <c r="AC336" s="6">
        <v>325.5</v>
      </c>
      <c r="AD336" s="6">
        <v>32903</v>
      </c>
      <c r="AE336" s="6">
        <v>300632.2</v>
      </c>
      <c r="AF336" s="6">
        <v>161414.79999999999</v>
      </c>
      <c r="AG336" s="6">
        <v>1515524.9</v>
      </c>
      <c r="AH336" s="6">
        <v>147988.4</v>
      </c>
      <c r="AI336" s="6">
        <v>1059.5999999999999</v>
      </c>
      <c r="AJ336" s="6">
        <v>13040</v>
      </c>
      <c r="AK336" s="6">
        <v>17632.099999999999</v>
      </c>
      <c r="AL336" s="6">
        <v>13011.7</v>
      </c>
      <c r="AM336" s="6">
        <v>56174.8</v>
      </c>
      <c r="AN336" s="6">
        <v>43739</v>
      </c>
      <c r="AO336" s="6">
        <v>21608.3</v>
      </c>
      <c r="AP336" s="6">
        <v>17530.5</v>
      </c>
      <c r="AQ336" s="6">
        <v>31357.5</v>
      </c>
      <c r="AR336" s="6">
        <v>12358.7</v>
      </c>
      <c r="AS336" s="6">
        <v>9.1999999999999993</v>
      </c>
      <c r="AT336" s="6">
        <v>14.5</v>
      </c>
      <c r="AU336" s="7"/>
      <c r="AV336" s="7"/>
      <c r="AW336" s="6">
        <v>104332.5</v>
      </c>
      <c r="AX336" s="6">
        <v>49563.8</v>
      </c>
      <c r="AY336" s="6">
        <v>98548.9</v>
      </c>
      <c r="AZ336" s="6">
        <v>44183.3</v>
      </c>
      <c r="BA336" s="6">
        <v>16791.099999999999</v>
      </c>
      <c r="BB336" s="6">
        <v>2.3199999999999998</v>
      </c>
      <c r="BC336" s="6">
        <v>1.3</v>
      </c>
      <c r="BD336" s="6">
        <v>0.36</v>
      </c>
      <c r="BE336" s="6">
        <v>0.06</v>
      </c>
      <c r="BF336" s="6">
        <v>65.757000000000005</v>
      </c>
      <c r="BG336" s="6">
        <v>45.738</v>
      </c>
      <c r="BH336" s="6">
        <v>446.6</v>
      </c>
      <c r="BI336" s="6">
        <v>752</v>
      </c>
      <c r="BJ336" s="6">
        <v>0.8</v>
      </c>
      <c r="BK336" s="6">
        <v>759.1</v>
      </c>
      <c r="BL336" s="6">
        <v>24</v>
      </c>
      <c r="BM336" s="6">
        <v>0</v>
      </c>
      <c r="BN336" s="6">
        <v>0</v>
      </c>
      <c r="BO336" s="6">
        <v>3.4000000000000002E-2</v>
      </c>
      <c r="BP336" s="6">
        <v>0</v>
      </c>
    </row>
    <row r="337" spans="1:68">
      <c r="A337" s="5">
        <v>42319</v>
      </c>
      <c r="B337" s="6">
        <v>21.5</v>
      </c>
      <c r="C337" s="6">
        <v>3</v>
      </c>
      <c r="D337" s="6">
        <v>5362.3</v>
      </c>
      <c r="E337" s="6"/>
      <c r="F337" s="6"/>
      <c r="G337" s="6"/>
      <c r="H337" s="6">
        <v>6.5</v>
      </c>
      <c r="I337" s="6">
        <v>3.9</v>
      </c>
      <c r="J337" s="6">
        <v>327384.3</v>
      </c>
      <c r="K337" s="6">
        <v>142174</v>
      </c>
      <c r="L337" s="6">
        <v>43078</v>
      </c>
      <c r="M337" s="6">
        <v>13.4</v>
      </c>
      <c r="N337" s="6">
        <v>22.2</v>
      </c>
      <c r="O337" s="6">
        <v>13915</v>
      </c>
      <c r="P337" s="6">
        <v>6465.4</v>
      </c>
      <c r="Q337" s="48">
        <v>179994.9</v>
      </c>
      <c r="R337" s="48">
        <v>144620.6</v>
      </c>
      <c r="S337" s="6">
        <v>92560.6</v>
      </c>
      <c r="T337" s="6">
        <v>78025.5</v>
      </c>
      <c r="U337" s="6">
        <v>98130.7</v>
      </c>
      <c r="V337" s="6">
        <v>66632.3</v>
      </c>
      <c r="W337" s="6">
        <v>10622</v>
      </c>
      <c r="X337" s="6">
        <v>7847.5</v>
      </c>
      <c r="Y337" s="6">
        <v>47547.4</v>
      </c>
      <c r="Z337" s="6">
        <v>24595.1</v>
      </c>
      <c r="AA337" s="6">
        <v>1490747.2</v>
      </c>
      <c r="AB337" s="6">
        <v>147739.29999999999</v>
      </c>
      <c r="AC337" s="6">
        <v>325.5</v>
      </c>
      <c r="AD337" s="6">
        <v>32903</v>
      </c>
      <c r="AE337" s="6">
        <v>300704.2</v>
      </c>
      <c r="AF337" s="6">
        <v>161455.5</v>
      </c>
      <c r="AG337" s="6">
        <v>1515596.1</v>
      </c>
      <c r="AH337" s="6">
        <v>147996.9</v>
      </c>
      <c r="AI337" s="6">
        <v>1059.5999999999999</v>
      </c>
      <c r="AJ337" s="6">
        <v>13545.5</v>
      </c>
      <c r="AK337" s="6">
        <v>17649.099999999999</v>
      </c>
      <c r="AL337" s="6">
        <v>13023.1</v>
      </c>
      <c r="AM337" s="6">
        <v>56182</v>
      </c>
      <c r="AN337" s="6">
        <v>43744</v>
      </c>
      <c r="AO337" s="6">
        <v>21626.5</v>
      </c>
      <c r="AP337" s="6">
        <v>17545.5</v>
      </c>
      <c r="AQ337" s="6">
        <v>31375.8</v>
      </c>
      <c r="AR337" s="6">
        <v>12365.6</v>
      </c>
      <c r="AS337" s="6">
        <v>9.3000000000000007</v>
      </c>
      <c r="AT337" s="6">
        <v>14.7</v>
      </c>
      <c r="AU337" s="7"/>
      <c r="AV337" s="7"/>
      <c r="AW337" s="6">
        <v>104380.2</v>
      </c>
      <c r="AX337" s="6">
        <v>49586.400000000001</v>
      </c>
      <c r="AY337" s="6">
        <v>98595.9</v>
      </c>
      <c r="AZ337" s="6">
        <v>44204.3</v>
      </c>
      <c r="BA337" s="6">
        <v>16800</v>
      </c>
      <c r="BB337" s="6">
        <v>2.3199999999999998</v>
      </c>
      <c r="BC337" s="6">
        <v>1.3</v>
      </c>
      <c r="BD337" s="6">
        <v>0.36</v>
      </c>
      <c r="BE337" s="6">
        <v>0.06</v>
      </c>
      <c r="BF337" s="6">
        <v>65.832999999999998</v>
      </c>
      <c r="BG337" s="6">
        <v>45.777999999999999</v>
      </c>
      <c r="BH337" s="6">
        <v>447.2</v>
      </c>
      <c r="BI337" s="6">
        <v>752.5</v>
      </c>
      <c r="BJ337" s="6">
        <v>0.8</v>
      </c>
      <c r="BK337" s="6">
        <v>755.5</v>
      </c>
      <c r="BL337" s="6">
        <v>24</v>
      </c>
      <c r="BM337" s="6">
        <v>0</v>
      </c>
      <c r="BN337" s="6">
        <v>0</v>
      </c>
      <c r="BO337" s="6">
        <v>3.4000000000000002E-2</v>
      </c>
      <c r="BP337" s="6">
        <v>0</v>
      </c>
    </row>
    <row r="338" spans="1:68">
      <c r="A338" s="5">
        <v>42320</v>
      </c>
      <c r="B338" s="6">
        <v>21.695</v>
      </c>
      <c r="C338" s="6">
        <v>3.1440000000000001</v>
      </c>
      <c r="D338" s="6">
        <v>5363</v>
      </c>
      <c r="E338" s="6"/>
      <c r="F338" s="6"/>
      <c r="G338" s="6"/>
      <c r="H338" s="6">
        <v>6.5</v>
      </c>
      <c r="I338" s="6">
        <v>3.9</v>
      </c>
      <c r="J338" s="6">
        <v>327620.3</v>
      </c>
      <c r="K338" s="6">
        <v>142277.79999999999</v>
      </c>
      <c r="L338" s="6">
        <v>43102</v>
      </c>
      <c r="M338" s="6">
        <v>13.4</v>
      </c>
      <c r="N338" s="6">
        <v>22.2</v>
      </c>
      <c r="O338" s="6">
        <v>13915</v>
      </c>
      <c r="P338" s="6">
        <v>6465.4</v>
      </c>
      <c r="Q338" s="48">
        <v>180023.9</v>
      </c>
      <c r="R338" s="48">
        <v>144644.20000000001</v>
      </c>
      <c r="S338" s="6">
        <v>92579.199999999997</v>
      </c>
      <c r="T338" s="6">
        <v>78039.3</v>
      </c>
      <c r="U338" s="6">
        <v>98140.1</v>
      </c>
      <c r="V338" s="6">
        <v>66639.100000000006</v>
      </c>
      <c r="W338" s="6">
        <v>10622</v>
      </c>
      <c r="X338" s="6">
        <v>7847.5</v>
      </c>
      <c r="Y338" s="6">
        <v>47857.5</v>
      </c>
      <c r="Z338" s="6">
        <v>24740.7</v>
      </c>
      <c r="AA338" s="6">
        <v>1491054.6</v>
      </c>
      <c r="AB338" s="6">
        <v>147763.29999999999</v>
      </c>
      <c r="AC338" s="6">
        <v>325.5</v>
      </c>
      <c r="AD338" s="6">
        <v>32903</v>
      </c>
      <c r="AE338" s="6">
        <v>300881.8</v>
      </c>
      <c r="AF338" s="6">
        <v>161565.29999999999</v>
      </c>
      <c r="AG338" s="6">
        <v>1515774.7</v>
      </c>
      <c r="AH338" s="6">
        <v>148018.9</v>
      </c>
      <c r="AI338" s="6">
        <v>1059.5999999999999</v>
      </c>
      <c r="AJ338" s="6">
        <v>13545.5</v>
      </c>
      <c r="AK338" s="6">
        <v>17666.5</v>
      </c>
      <c r="AL338" s="6">
        <v>13034.9</v>
      </c>
      <c r="AM338" s="6">
        <v>56190.400000000001</v>
      </c>
      <c r="AN338" s="6">
        <v>43750</v>
      </c>
      <c r="AO338" s="6">
        <v>21644.400000000001</v>
      </c>
      <c r="AP338" s="6">
        <v>17560.400000000001</v>
      </c>
      <c r="AQ338" s="6">
        <v>31397.3</v>
      </c>
      <c r="AR338" s="6">
        <v>12373.8</v>
      </c>
      <c r="AS338" s="6">
        <v>9.3000000000000007</v>
      </c>
      <c r="AT338" s="6">
        <v>14.7</v>
      </c>
      <c r="AU338" s="7"/>
      <c r="AV338" s="7"/>
      <c r="AW338" s="6">
        <v>104501.6</v>
      </c>
      <c r="AX338" s="6">
        <v>49643.5</v>
      </c>
      <c r="AY338" s="6">
        <v>98711.1</v>
      </c>
      <c r="AZ338" s="6">
        <v>44255.6</v>
      </c>
      <c r="BA338" s="6">
        <v>16821.8</v>
      </c>
      <c r="BB338" s="6">
        <v>2.3199999999999998</v>
      </c>
      <c r="BC338" s="6">
        <v>1.3</v>
      </c>
      <c r="BD338" s="6">
        <v>0.36</v>
      </c>
      <c r="BE338" s="6">
        <v>0.06</v>
      </c>
      <c r="BF338" s="6">
        <v>65.832999999999998</v>
      </c>
      <c r="BG338" s="6">
        <v>45.777999999999999</v>
      </c>
      <c r="BH338" s="6">
        <v>447.2</v>
      </c>
      <c r="BI338" s="6">
        <v>754.3</v>
      </c>
      <c r="BJ338" s="6">
        <v>0.8</v>
      </c>
      <c r="BK338" s="6">
        <v>481.9</v>
      </c>
      <c r="BL338" s="6">
        <v>15.8</v>
      </c>
      <c r="BM338" s="6">
        <v>254.52</v>
      </c>
      <c r="BN338" s="6">
        <v>8.1999999999999993</v>
      </c>
      <c r="BO338" s="6">
        <v>3.4000000000000002E-2</v>
      </c>
      <c r="BP338" s="6">
        <v>32.08</v>
      </c>
    </row>
    <row r="339" spans="1:68">
      <c r="A339" s="5">
        <v>42321</v>
      </c>
      <c r="B339" s="6">
        <v>21.695</v>
      </c>
      <c r="C339" s="6">
        <v>3.1440000000000001</v>
      </c>
      <c r="D339" s="6">
        <v>5363</v>
      </c>
      <c r="E339" s="6"/>
      <c r="F339" s="6"/>
      <c r="G339" s="6"/>
      <c r="H339" s="6">
        <v>6.5</v>
      </c>
      <c r="I339" s="6">
        <v>3.9</v>
      </c>
      <c r="J339" s="6">
        <v>327857.7</v>
      </c>
      <c r="K339" s="6">
        <v>142381.6</v>
      </c>
      <c r="L339" s="6">
        <v>43126</v>
      </c>
      <c r="M339" s="6">
        <v>13.4</v>
      </c>
      <c r="N339" s="6">
        <v>22.2</v>
      </c>
      <c r="O339" s="6">
        <v>13915</v>
      </c>
      <c r="P339" s="6">
        <v>6465.4</v>
      </c>
      <c r="Q339" s="48">
        <v>180054.3</v>
      </c>
      <c r="R339" s="48">
        <v>144668.6</v>
      </c>
      <c r="S339" s="6">
        <v>92599.2</v>
      </c>
      <c r="T339" s="6">
        <v>78053.7</v>
      </c>
      <c r="U339" s="6">
        <v>98149.6</v>
      </c>
      <c r="V339" s="6">
        <v>66645.899999999994</v>
      </c>
      <c r="W339" s="6">
        <v>10622</v>
      </c>
      <c r="X339" s="6">
        <v>7847.5</v>
      </c>
      <c r="Y339" s="6">
        <v>48177.7</v>
      </c>
      <c r="Z339" s="6">
        <v>24888.9</v>
      </c>
      <c r="AA339" s="6">
        <v>1491379.8</v>
      </c>
      <c r="AB339" s="6">
        <v>147787.29999999999</v>
      </c>
      <c r="AC339" s="6">
        <v>325.5</v>
      </c>
      <c r="AD339" s="6">
        <v>32903</v>
      </c>
      <c r="AE339" s="6">
        <v>301074</v>
      </c>
      <c r="AF339" s="6">
        <v>161682.4</v>
      </c>
      <c r="AG339" s="6">
        <v>1515971.8</v>
      </c>
      <c r="AH339" s="6">
        <v>148042.9</v>
      </c>
      <c r="AI339" s="6">
        <v>1059.5999999999999</v>
      </c>
      <c r="AJ339" s="6">
        <v>13545.5</v>
      </c>
      <c r="AK339" s="6">
        <v>17684.2</v>
      </c>
      <c r="AL339" s="6">
        <v>13046.8</v>
      </c>
      <c r="AM339" s="6">
        <v>56198.400000000001</v>
      </c>
      <c r="AN339" s="6">
        <v>43755.8</v>
      </c>
      <c r="AO339" s="6">
        <v>21662.2</v>
      </c>
      <c r="AP339" s="6">
        <v>17574.900000000001</v>
      </c>
      <c r="AQ339" s="6">
        <v>31427.9</v>
      </c>
      <c r="AR339" s="6">
        <v>12385.2</v>
      </c>
      <c r="AS339" s="6">
        <v>9.3000000000000007</v>
      </c>
      <c r="AT339" s="6">
        <v>14.7</v>
      </c>
      <c r="AU339" s="6"/>
      <c r="AV339" s="6"/>
      <c r="AW339" s="6">
        <v>104634.8</v>
      </c>
      <c r="AX339" s="6">
        <v>49705.8</v>
      </c>
      <c r="AY339" s="6">
        <v>98841.9</v>
      </c>
      <c r="AZ339" s="6">
        <v>44313.599999999999</v>
      </c>
      <c r="BA339" s="6">
        <v>16845.8</v>
      </c>
      <c r="BB339" s="6">
        <v>2.3199999999999998</v>
      </c>
      <c r="BC339" s="6">
        <v>1.3</v>
      </c>
      <c r="BD339" s="6">
        <v>0.36</v>
      </c>
      <c r="BE339" s="6">
        <v>0.06</v>
      </c>
      <c r="BF339" s="6">
        <v>65.832999999999998</v>
      </c>
      <c r="BG339" s="6">
        <v>45.777999999999999</v>
      </c>
      <c r="BH339" s="6">
        <v>447.2</v>
      </c>
      <c r="BI339" s="6">
        <v>756</v>
      </c>
      <c r="BJ339" s="6">
        <v>0.8</v>
      </c>
      <c r="BK339" s="6">
        <v>748.8</v>
      </c>
      <c r="BL339" s="6">
        <v>24</v>
      </c>
      <c r="BM339" s="6">
        <v>0</v>
      </c>
      <c r="BN339" s="6">
        <v>0</v>
      </c>
      <c r="BO339" s="6">
        <v>3.4000000000000002E-2</v>
      </c>
      <c r="BP339" s="6">
        <v>0</v>
      </c>
    </row>
    <row r="340" spans="1:68">
      <c r="A340" s="5">
        <v>42322</v>
      </c>
      <c r="B340" s="6">
        <v>21.695</v>
      </c>
      <c r="C340" s="6">
        <v>3.1440000000000001</v>
      </c>
      <c r="D340" s="6">
        <v>5363</v>
      </c>
      <c r="E340" s="6"/>
      <c r="F340" s="6"/>
      <c r="G340" s="6"/>
      <c r="H340" s="6">
        <v>6.5</v>
      </c>
      <c r="I340" s="6">
        <v>3.9</v>
      </c>
      <c r="J340" s="6">
        <v>328093</v>
      </c>
      <c r="K340" s="6">
        <v>142485</v>
      </c>
      <c r="L340" s="6">
        <v>43150</v>
      </c>
      <c r="M340" s="6">
        <v>13.4</v>
      </c>
      <c r="N340" s="6">
        <v>22.2</v>
      </c>
      <c r="O340" s="6">
        <v>13915</v>
      </c>
      <c r="P340" s="6">
        <v>6465.4</v>
      </c>
      <c r="Q340" s="48">
        <v>180083.1</v>
      </c>
      <c r="R340" s="48">
        <v>144692</v>
      </c>
      <c r="S340" s="6">
        <v>92615.8</v>
      </c>
      <c r="T340" s="6">
        <v>78066</v>
      </c>
      <c r="U340" s="6">
        <v>98158.7</v>
      </c>
      <c r="V340" s="6">
        <v>66652.7</v>
      </c>
      <c r="W340" s="6">
        <v>10622</v>
      </c>
      <c r="X340" s="6">
        <v>7847.5</v>
      </c>
      <c r="Y340" s="6">
        <v>48480.6</v>
      </c>
      <c r="Z340" s="6">
        <v>25030.400000000001</v>
      </c>
      <c r="AA340" s="6">
        <v>1491683.4</v>
      </c>
      <c r="AB340" s="6">
        <v>147811.29999999999</v>
      </c>
      <c r="AC340" s="6">
        <v>325.5</v>
      </c>
      <c r="AD340" s="6">
        <v>32903</v>
      </c>
      <c r="AE340" s="6">
        <v>301265</v>
      </c>
      <c r="AF340" s="6">
        <v>161797.5</v>
      </c>
      <c r="AG340" s="6">
        <v>1516164.9</v>
      </c>
      <c r="AH340" s="6">
        <v>148066.9</v>
      </c>
      <c r="AI340" s="6">
        <v>1059.5999999999999</v>
      </c>
      <c r="AJ340" s="6">
        <v>13545.5</v>
      </c>
      <c r="AK340" s="6">
        <v>17702.099999999999</v>
      </c>
      <c r="AL340" s="6">
        <v>13058.6</v>
      </c>
      <c r="AM340" s="6">
        <v>56206.8</v>
      </c>
      <c r="AN340" s="6">
        <v>43761.8</v>
      </c>
      <c r="AO340" s="6">
        <v>21679.7</v>
      </c>
      <c r="AP340" s="6">
        <v>17589.3</v>
      </c>
      <c r="AQ340" s="6">
        <v>31448.1</v>
      </c>
      <c r="AR340" s="6">
        <v>12393.1</v>
      </c>
      <c r="AS340" s="6">
        <v>9.3000000000000007</v>
      </c>
      <c r="AT340" s="6">
        <v>14.7</v>
      </c>
      <c r="AU340" s="7"/>
      <c r="AV340" s="7"/>
      <c r="AW340" s="6">
        <v>104767.8</v>
      </c>
      <c r="AX340" s="6">
        <v>49768.2</v>
      </c>
      <c r="AY340" s="6">
        <v>98971.4</v>
      </c>
      <c r="AZ340" s="6">
        <v>44371</v>
      </c>
      <c r="BA340" s="6">
        <v>16869.8</v>
      </c>
      <c r="BB340" s="6">
        <v>2.3199999999999998</v>
      </c>
      <c r="BC340" s="6">
        <v>1.3</v>
      </c>
      <c r="BD340" s="6">
        <v>0.36</v>
      </c>
      <c r="BE340" s="6">
        <v>0.06</v>
      </c>
      <c r="BF340" s="6">
        <v>65.832999999999998</v>
      </c>
      <c r="BG340" s="6">
        <v>45.777999999999999</v>
      </c>
      <c r="BH340" s="6">
        <v>447.2</v>
      </c>
      <c r="BI340" s="6">
        <v>757.5</v>
      </c>
      <c r="BJ340" s="6">
        <v>0.8</v>
      </c>
      <c r="BK340" s="6">
        <v>746.4</v>
      </c>
      <c r="BL340" s="6">
        <v>24</v>
      </c>
      <c r="BM340" s="6">
        <v>0</v>
      </c>
      <c r="BN340" s="6">
        <v>0</v>
      </c>
      <c r="BO340" s="6">
        <v>3.4000000000000002E-2</v>
      </c>
      <c r="BP340" s="6">
        <v>0</v>
      </c>
    </row>
    <row r="341" spans="1:68">
      <c r="A341" s="5">
        <v>42323</v>
      </c>
      <c r="B341" s="6">
        <v>21.695</v>
      </c>
      <c r="C341" s="6">
        <v>3.1440000000000001</v>
      </c>
      <c r="D341" s="6">
        <v>5363</v>
      </c>
      <c r="E341" s="6"/>
      <c r="F341" s="6"/>
      <c r="G341" s="6"/>
      <c r="H341" s="6">
        <v>6.5</v>
      </c>
      <c r="I341" s="6">
        <v>3.9</v>
      </c>
      <c r="J341" s="6">
        <v>328334</v>
      </c>
      <c r="K341" s="6">
        <v>142590</v>
      </c>
      <c r="L341" s="6">
        <v>43174</v>
      </c>
      <c r="M341" s="6">
        <v>13.4</v>
      </c>
      <c r="N341" s="6">
        <v>22.2</v>
      </c>
      <c r="O341" s="6">
        <v>13915</v>
      </c>
      <c r="P341" s="6">
        <v>6465.4</v>
      </c>
      <c r="Q341" s="48">
        <v>180112.5</v>
      </c>
      <c r="R341" s="6">
        <v>144716</v>
      </c>
      <c r="S341" s="6">
        <v>92633</v>
      </c>
      <c r="T341" s="6">
        <v>78079.399999999994</v>
      </c>
      <c r="U341" s="6">
        <v>98167.8</v>
      </c>
      <c r="V341" s="6">
        <v>66659.5</v>
      </c>
      <c r="W341" s="6">
        <v>10622</v>
      </c>
      <c r="X341" s="6">
        <v>7847.5</v>
      </c>
      <c r="Y341" s="6">
        <v>48785</v>
      </c>
      <c r="Z341" s="6">
        <v>25186</v>
      </c>
      <c r="AA341" s="6">
        <v>1491989</v>
      </c>
      <c r="AB341" s="6">
        <v>147835.29999999999</v>
      </c>
      <c r="AC341" s="6">
        <v>325.5</v>
      </c>
      <c r="AD341" s="6">
        <v>32903</v>
      </c>
      <c r="AE341" s="6">
        <v>301458</v>
      </c>
      <c r="AF341" s="6">
        <v>161902.29999999999</v>
      </c>
      <c r="AG341" s="6">
        <v>1516360.2</v>
      </c>
      <c r="AH341" s="6">
        <v>148090.9</v>
      </c>
      <c r="AI341" s="6">
        <v>1059.5999999999999</v>
      </c>
      <c r="AJ341" s="6">
        <v>13545.5</v>
      </c>
      <c r="AK341" s="6">
        <v>17720.599999999999</v>
      </c>
      <c r="AL341" s="6">
        <v>13071</v>
      </c>
      <c r="AM341" s="6">
        <v>56216</v>
      </c>
      <c r="AN341" s="6">
        <v>43768.4</v>
      </c>
      <c r="AO341" s="6">
        <v>21697.4</v>
      </c>
      <c r="AP341" s="6">
        <v>17604</v>
      </c>
      <c r="AQ341" s="6">
        <v>31462.3</v>
      </c>
      <c r="AR341" s="6">
        <v>12398.4</v>
      </c>
      <c r="AS341" s="6">
        <v>9.3000000000000007</v>
      </c>
      <c r="AT341" s="6">
        <v>14.7</v>
      </c>
      <c r="AU341" s="7"/>
      <c r="AV341" s="7"/>
      <c r="AW341" s="6">
        <v>104902</v>
      </c>
      <c r="AX341" s="6">
        <v>49831.4</v>
      </c>
      <c r="AY341" s="6">
        <v>99100.800000000003</v>
      </c>
      <c r="AZ341" s="6">
        <v>44428.6</v>
      </c>
      <c r="BA341" s="6">
        <v>16893.8</v>
      </c>
      <c r="BB341" s="6">
        <v>2.3199999999999998</v>
      </c>
      <c r="BC341" s="6">
        <v>1.3</v>
      </c>
      <c r="BD341" s="6">
        <v>0.36</v>
      </c>
      <c r="BE341" s="6">
        <v>0.06</v>
      </c>
      <c r="BF341" s="6">
        <v>65.832999999999998</v>
      </c>
      <c r="BG341" s="6">
        <v>45.777999999999999</v>
      </c>
      <c r="BH341" s="6">
        <v>447.2</v>
      </c>
      <c r="BI341" s="6">
        <v>759</v>
      </c>
      <c r="BJ341" s="6">
        <v>0.8</v>
      </c>
      <c r="BK341" s="6">
        <v>744</v>
      </c>
      <c r="BL341" s="6">
        <v>24</v>
      </c>
      <c r="BM341" s="6">
        <v>0</v>
      </c>
      <c r="BN341" s="6">
        <v>0</v>
      </c>
      <c r="BO341" s="6">
        <v>3.4000000000000002E-2</v>
      </c>
      <c r="BP341" s="6">
        <v>0</v>
      </c>
    </row>
    <row r="342" spans="1:68">
      <c r="A342" s="5">
        <v>42324</v>
      </c>
      <c r="B342" s="6">
        <v>21.695</v>
      </c>
      <c r="C342" s="6">
        <v>3.1440000000000001</v>
      </c>
      <c r="D342" s="6">
        <v>5363</v>
      </c>
      <c r="E342" s="6"/>
      <c r="F342" s="6"/>
      <c r="G342" s="6"/>
      <c r="H342" s="6">
        <v>6.5</v>
      </c>
      <c r="I342" s="6">
        <v>3.9</v>
      </c>
      <c r="J342" s="6">
        <v>328576.40000000002</v>
      </c>
      <c r="K342" s="6">
        <v>142696</v>
      </c>
      <c r="L342" s="6">
        <v>43198</v>
      </c>
      <c r="M342" s="6">
        <v>13.4</v>
      </c>
      <c r="N342" s="6">
        <v>22.2</v>
      </c>
      <c r="O342" s="6">
        <v>13915</v>
      </c>
      <c r="P342" s="6">
        <v>6465.4</v>
      </c>
      <c r="Q342" s="6">
        <v>180141.5</v>
      </c>
      <c r="R342" s="6">
        <v>144739.4</v>
      </c>
      <c r="S342" s="6">
        <v>92653.8</v>
      </c>
      <c r="T342" s="6">
        <v>78094.5</v>
      </c>
      <c r="U342" s="6">
        <v>98176.9</v>
      </c>
      <c r="V342" s="6">
        <v>66666.2</v>
      </c>
      <c r="W342" s="6">
        <v>10622</v>
      </c>
      <c r="X342" s="6">
        <v>7847.5</v>
      </c>
      <c r="Y342" s="6">
        <v>49107.6</v>
      </c>
      <c r="Z342" s="6">
        <v>25348.799999999999</v>
      </c>
      <c r="AA342" s="6">
        <v>1492312.5</v>
      </c>
      <c r="AB342" s="6">
        <v>147859.29999999999</v>
      </c>
      <c r="AC342" s="6">
        <v>325.5</v>
      </c>
      <c r="AD342" s="6">
        <v>32903</v>
      </c>
      <c r="AE342" s="6">
        <v>301651.20000000001</v>
      </c>
      <c r="AF342" s="6">
        <v>162006.70000000001</v>
      </c>
      <c r="AG342" s="6">
        <v>1516556</v>
      </c>
      <c r="AH342" s="6">
        <v>148114.9</v>
      </c>
      <c r="AI342" s="6">
        <v>1059.5999999999999</v>
      </c>
      <c r="AJ342" s="6">
        <v>13545.5</v>
      </c>
      <c r="AK342" s="6">
        <v>17738.7</v>
      </c>
      <c r="AL342" s="6">
        <v>13083.1</v>
      </c>
      <c r="AM342" s="6">
        <v>56225.599999999999</v>
      </c>
      <c r="AN342" s="6">
        <v>43775.3</v>
      </c>
      <c r="AO342" s="6">
        <v>21715.1</v>
      </c>
      <c r="AP342" s="6">
        <v>17618.400000000001</v>
      </c>
      <c r="AQ342" s="6">
        <v>31489.4</v>
      </c>
      <c r="AR342" s="6">
        <v>12408.9</v>
      </c>
      <c r="AS342" s="6">
        <v>9.3000000000000007</v>
      </c>
      <c r="AT342" s="6">
        <v>14.7</v>
      </c>
      <c r="AU342" s="7"/>
      <c r="AV342" s="7"/>
      <c r="AW342" s="6">
        <v>105036</v>
      </c>
      <c r="AX342" s="6">
        <v>49894</v>
      </c>
      <c r="AY342" s="6">
        <v>99230.5</v>
      </c>
      <c r="AZ342" s="6">
        <v>44486</v>
      </c>
      <c r="BA342" s="6">
        <v>16917.8</v>
      </c>
      <c r="BB342" s="6">
        <v>2.3199999999999998</v>
      </c>
      <c r="BC342" s="6">
        <v>1.3</v>
      </c>
      <c r="BD342" s="6">
        <v>0.36</v>
      </c>
      <c r="BE342" s="6">
        <v>0.06</v>
      </c>
      <c r="BF342" s="6">
        <v>65.832999999999998</v>
      </c>
      <c r="BG342" s="6">
        <v>45.777999999999999</v>
      </c>
      <c r="BH342" s="6">
        <v>447.2</v>
      </c>
      <c r="BI342" s="6">
        <v>760.2</v>
      </c>
      <c r="BJ342" s="6">
        <v>0.8</v>
      </c>
      <c r="BK342" s="6">
        <v>746.4</v>
      </c>
      <c r="BL342" s="6">
        <v>24</v>
      </c>
      <c r="BM342" s="6">
        <v>0</v>
      </c>
      <c r="BN342" s="6">
        <v>0</v>
      </c>
      <c r="BO342" s="6">
        <v>3.4000000000000002E-2</v>
      </c>
      <c r="BP342" s="6">
        <v>0</v>
      </c>
    </row>
    <row r="343" spans="1:68">
      <c r="A343" s="5">
        <v>42325</v>
      </c>
      <c r="B343" s="6">
        <v>21.695</v>
      </c>
      <c r="C343" s="6">
        <v>3.1440000000000001</v>
      </c>
      <c r="D343" s="6">
        <v>5363</v>
      </c>
      <c r="E343" s="6"/>
      <c r="F343" s="6"/>
      <c r="G343" s="6"/>
      <c r="H343" s="6">
        <v>6.5</v>
      </c>
      <c r="I343" s="6">
        <v>3.9</v>
      </c>
      <c r="J343" s="6">
        <v>328815.40000000002</v>
      </c>
      <c r="K343" s="6">
        <v>142800.29999999999</v>
      </c>
      <c r="L343" s="6">
        <v>43222</v>
      </c>
      <c r="M343" s="6">
        <v>13.4</v>
      </c>
      <c r="N343" s="6">
        <v>22.2</v>
      </c>
      <c r="O343" s="6">
        <v>13915</v>
      </c>
      <c r="P343" s="6">
        <v>6465.4</v>
      </c>
      <c r="Q343" s="6">
        <v>180169.5</v>
      </c>
      <c r="R343" s="6">
        <v>144762.29999999999</v>
      </c>
      <c r="S343" s="6">
        <v>92670.6</v>
      </c>
      <c r="T343" s="6">
        <v>78107.5</v>
      </c>
      <c r="U343" s="6">
        <v>98186.9</v>
      </c>
      <c r="V343" s="6">
        <v>66673.100000000006</v>
      </c>
      <c r="W343" s="6">
        <v>10622</v>
      </c>
      <c r="X343" s="6">
        <v>7847.5</v>
      </c>
      <c r="Y343" s="6">
        <v>49409</v>
      </c>
      <c r="Z343" s="6">
        <v>25492.400000000001</v>
      </c>
      <c r="AA343" s="6">
        <v>1492615</v>
      </c>
      <c r="AB343" s="6">
        <v>147883.29999999999</v>
      </c>
      <c r="AC343" s="6">
        <v>325.5</v>
      </c>
      <c r="AD343" s="6">
        <v>32903</v>
      </c>
      <c r="AE343" s="6">
        <v>301844.5</v>
      </c>
      <c r="AF343" s="6">
        <v>162120.20000000001</v>
      </c>
      <c r="AG343" s="6">
        <v>1516752</v>
      </c>
      <c r="AH343" s="6">
        <v>148138.9</v>
      </c>
      <c r="AI343" s="6">
        <v>1059.5999999999999</v>
      </c>
      <c r="AJ343" s="6">
        <v>13545.5</v>
      </c>
      <c r="AK343" s="6">
        <v>17757</v>
      </c>
      <c r="AL343" s="6">
        <v>13095.2</v>
      </c>
      <c r="AM343" s="6">
        <v>56234.6</v>
      </c>
      <c r="AN343" s="6">
        <v>43781.8</v>
      </c>
      <c r="AO343" s="6">
        <v>21732.9</v>
      </c>
      <c r="AP343" s="6">
        <v>17633</v>
      </c>
      <c r="AQ343" s="6">
        <v>31503.1</v>
      </c>
      <c r="AR343" s="6">
        <v>12414.1</v>
      </c>
      <c r="AS343" s="6">
        <v>9.3000000000000007</v>
      </c>
      <c r="AT343" s="6">
        <v>14.7</v>
      </c>
      <c r="AU343" s="7"/>
      <c r="AV343" s="7"/>
      <c r="AW343" s="6">
        <v>105170.5</v>
      </c>
      <c r="AX343" s="6">
        <v>49956.6</v>
      </c>
      <c r="AY343" s="6">
        <v>99362.1</v>
      </c>
      <c r="AZ343" s="6">
        <v>44544.5</v>
      </c>
      <c r="BA343" s="6">
        <v>16941.8</v>
      </c>
      <c r="BB343" s="6">
        <v>2.3199999999999998</v>
      </c>
      <c r="BC343" s="6">
        <v>1.3</v>
      </c>
      <c r="BD343" s="6">
        <v>0.36</v>
      </c>
      <c r="BE343" s="6">
        <v>0.06</v>
      </c>
      <c r="BF343" s="6">
        <v>65.832999999999998</v>
      </c>
      <c r="BG343" s="6">
        <v>45.777999999999999</v>
      </c>
      <c r="BH343" s="6">
        <v>447.2</v>
      </c>
      <c r="BI343" s="6">
        <v>760.2</v>
      </c>
      <c r="BJ343" s="6">
        <v>0.8</v>
      </c>
      <c r="BK343" s="6">
        <v>747.6</v>
      </c>
      <c r="BL343" s="6">
        <v>24</v>
      </c>
      <c r="BM343" s="6">
        <v>0</v>
      </c>
      <c r="BN343" s="6">
        <v>0</v>
      </c>
      <c r="BO343" s="6">
        <v>3.4000000000000002E-2</v>
      </c>
      <c r="BP343" s="6">
        <v>0</v>
      </c>
    </row>
    <row r="344" spans="1:68">
      <c r="A344" s="5">
        <v>42326</v>
      </c>
      <c r="B344" s="6">
        <v>21.821000000000002</v>
      </c>
      <c r="C344" s="6">
        <v>3.2370000000000001</v>
      </c>
      <c r="D344" s="6">
        <v>5363.9</v>
      </c>
      <c r="E344" s="6"/>
      <c r="F344" s="6"/>
      <c r="G344" s="6"/>
      <c r="H344" s="6">
        <v>6.5</v>
      </c>
      <c r="I344" s="6">
        <v>3.9</v>
      </c>
      <c r="J344" s="6">
        <v>329060</v>
      </c>
      <c r="K344" s="6">
        <v>142906.5</v>
      </c>
      <c r="L344" s="6">
        <v>43246</v>
      </c>
      <c r="M344" s="6">
        <v>13.4</v>
      </c>
      <c r="N344" s="6">
        <v>22.2</v>
      </c>
      <c r="O344" s="6">
        <v>13915</v>
      </c>
      <c r="P344" s="6">
        <v>6465.4</v>
      </c>
      <c r="Q344" s="6">
        <v>180199</v>
      </c>
      <c r="R344" s="6">
        <v>144786.1</v>
      </c>
      <c r="S344" s="6">
        <v>92689.600000000006</v>
      </c>
      <c r="T344" s="6">
        <v>78121.7</v>
      </c>
      <c r="U344" s="6">
        <v>98196.6</v>
      </c>
      <c r="V344" s="6">
        <v>66679.899999999994</v>
      </c>
      <c r="W344" s="6">
        <v>10622</v>
      </c>
      <c r="X344" s="6">
        <v>7847.5</v>
      </c>
      <c r="Y344" s="6">
        <v>49729.5</v>
      </c>
      <c r="Z344" s="6">
        <v>25640.799999999999</v>
      </c>
      <c r="AA344" s="6">
        <v>1492937</v>
      </c>
      <c r="AB344" s="6">
        <v>147907.29999999999</v>
      </c>
      <c r="AC344" s="6">
        <v>325.5</v>
      </c>
      <c r="AD344" s="6">
        <v>32903</v>
      </c>
      <c r="AE344" s="6">
        <v>302037.59999999998</v>
      </c>
      <c r="AF344" s="6">
        <v>162237.20000000001</v>
      </c>
      <c r="AG344" s="6">
        <v>1516948</v>
      </c>
      <c r="AH344" s="6">
        <v>148162.9</v>
      </c>
      <c r="AI344" s="6">
        <v>1059.5999999999999</v>
      </c>
      <c r="AJ344" s="6">
        <v>13545.5</v>
      </c>
      <c r="AK344" s="6">
        <v>17775.2</v>
      </c>
      <c r="AL344" s="6">
        <v>13107.3</v>
      </c>
      <c r="AM344" s="6">
        <v>56244.6</v>
      </c>
      <c r="AN344" s="6">
        <v>43789</v>
      </c>
      <c r="AO344" s="6">
        <v>21750.799999999999</v>
      </c>
      <c r="AP344" s="6">
        <v>17647.7</v>
      </c>
      <c r="AQ344" s="6">
        <v>31524.9</v>
      </c>
      <c r="AR344" s="6">
        <v>12422.5</v>
      </c>
      <c r="AS344" s="6">
        <v>9.3000000000000007</v>
      </c>
      <c r="AT344" s="6">
        <v>14.7</v>
      </c>
      <c r="AU344" s="7"/>
      <c r="AV344" s="7"/>
      <c r="AW344" s="6">
        <v>105305.5</v>
      </c>
      <c r="AX344" s="6">
        <v>50019.4</v>
      </c>
      <c r="AY344" s="6">
        <v>99493.3</v>
      </c>
      <c r="AZ344" s="6">
        <v>44602.5</v>
      </c>
      <c r="BA344" s="6">
        <v>16967.8</v>
      </c>
      <c r="BB344" s="6">
        <v>2.3199999999999998</v>
      </c>
      <c r="BC344" s="6">
        <v>1.3</v>
      </c>
      <c r="BD344" s="6">
        <v>0.36</v>
      </c>
      <c r="BE344" s="6">
        <v>0.06</v>
      </c>
      <c r="BF344" s="6">
        <v>65.832999999999998</v>
      </c>
      <c r="BG344" s="6">
        <v>45.777999999999999</v>
      </c>
      <c r="BH344" s="6">
        <v>447.2</v>
      </c>
      <c r="BI344" s="6">
        <v>760.2</v>
      </c>
      <c r="BJ344" s="6">
        <v>0.8</v>
      </c>
      <c r="BK344" s="6">
        <v>751.2</v>
      </c>
      <c r="BL344" s="6">
        <v>24</v>
      </c>
      <c r="BM344" s="6">
        <v>0</v>
      </c>
      <c r="BN344" s="6">
        <v>0</v>
      </c>
      <c r="BO344" s="6">
        <v>3.4000000000000002E-2</v>
      </c>
      <c r="BP344" s="6">
        <v>0</v>
      </c>
    </row>
    <row r="345" spans="1:68">
      <c r="A345" s="5">
        <v>42327</v>
      </c>
      <c r="B345" s="6">
        <v>21.821000000000002</v>
      </c>
      <c r="C345" s="6">
        <v>3.2370000000000001</v>
      </c>
      <c r="D345" s="6">
        <v>5363.9</v>
      </c>
      <c r="E345" s="6"/>
      <c r="F345" s="6"/>
      <c r="G345" s="6"/>
      <c r="H345" s="6">
        <v>6.5</v>
      </c>
      <c r="I345" s="6">
        <v>3.9</v>
      </c>
      <c r="J345" s="6">
        <v>329308.5</v>
      </c>
      <c r="K345" s="6">
        <v>143014</v>
      </c>
      <c r="L345" s="6">
        <v>43270</v>
      </c>
      <c r="M345" s="6">
        <v>13.4</v>
      </c>
      <c r="N345" s="6">
        <v>22.2</v>
      </c>
      <c r="O345" s="6">
        <v>13915</v>
      </c>
      <c r="P345" s="6">
        <v>6465.4</v>
      </c>
      <c r="Q345" s="6">
        <v>180229.1</v>
      </c>
      <c r="R345" s="6">
        <v>144810.4</v>
      </c>
      <c r="S345" s="6">
        <v>92709.2</v>
      </c>
      <c r="T345" s="6">
        <v>78136</v>
      </c>
      <c r="U345" s="6">
        <v>98206.7</v>
      </c>
      <c r="V345" s="6">
        <v>66687.100000000006</v>
      </c>
      <c r="W345" s="6">
        <v>10622</v>
      </c>
      <c r="X345" s="6">
        <v>7847.5</v>
      </c>
      <c r="Y345" s="6">
        <v>50061.7</v>
      </c>
      <c r="Z345" s="6">
        <v>25795</v>
      </c>
      <c r="AA345" s="6">
        <v>1493270</v>
      </c>
      <c r="AB345" s="6">
        <v>147931.29999999999</v>
      </c>
      <c r="AC345" s="6">
        <v>325.5</v>
      </c>
      <c r="AD345" s="6">
        <v>32903</v>
      </c>
      <c r="AE345" s="6">
        <v>302230</v>
      </c>
      <c r="AF345" s="6">
        <v>162354</v>
      </c>
      <c r="AG345" s="6">
        <v>1517142</v>
      </c>
      <c r="AH345" s="6">
        <v>148186.9</v>
      </c>
      <c r="AI345" s="6">
        <v>1059.5999999999999</v>
      </c>
      <c r="AJ345" s="6">
        <v>13545.5</v>
      </c>
      <c r="AK345" s="6">
        <v>17793.599999999999</v>
      </c>
      <c r="AL345" s="6">
        <v>13119.6</v>
      </c>
      <c r="AM345" s="6">
        <v>56254.9</v>
      </c>
      <c r="AN345" s="6">
        <v>43796.4</v>
      </c>
      <c r="AO345" s="6">
        <v>21768.5</v>
      </c>
      <c r="AP345" s="6">
        <v>17662.3</v>
      </c>
      <c r="AQ345" s="6">
        <v>31551</v>
      </c>
      <c r="AR345" s="6">
        <v>12432.6</v>
      </c>
      <c r="AS345" s="6">
        <v>9.3000000000000007</v>
      </c>
      <c r="AT345" s="6">
        <v>14.7</v>
      </c>
      <c r="AU345" s="7"/>
      <c r="AV345" s="7"/>
      <c r="AW345" s="6">
        <v>105442</v>
      </c>
      <c r="AX345" s="6">
        <v>50083.4</v>
      </c>
      <c r="AY345" s="6">
        <v>99626.2</v>
      </c>
      <c r="AZ345" s="6">
        <v>44661.1</v>
      </c>
      <c r="BA345" s="6">
        <v>16991.8</v>
      </c>
      <c r="BB345" s="6">
        <v>2.3199999999999998</v>
      </c>
      <c r="BC345" s="6">
        <v>1.3</v>
      </c>
      <c r="BD345" s="6">
        <v>0.36</v>
      </c>
      <c r="BE345" s="6">
        <v>0.06</v>
      </c>
      <c r="BF345" s="6">
        <v>65.832999999999998</v>
      </c>
      <c r="BG345" s="6">
        <v>45.777999999999999</v>
      </c>
      <c r="BH345" s="6">
        <v>447.2</v>
      </c>
      <c r="BI345" s="6">
        <v>760.2</v>
      </c>
      <c r="BJ345" s="6">
        <v>0.8</v>
      </c>
      <c r="BK345" s="6">
        <v>686.4</v>
      </c>
      <c r="BL345" s="6">
        <v>24</v>
      </c>
      <c r="BM345" s="6">
        <v>0</v>
      </c>
      <c r="BN345" s="6">
        <v>0</v>
      </c>
      <c r="BO345" s="6">
        <v>3.4000000000000002E-2</v>
      </c>
      <c r="BP345" s="6">
        <v>0</v>
      </c>
    </row>
    <row r="346" spans="1:68">
      <c r="A346" s="5">
        <v>42328</v>
      </c>
      <c r="B346" s="6">
        <v>21.821000000000002</v>
      </c>
      <c r="C346" s="6">
        <v>3.2370000000000001</v>
      </c>
      <c r="D346" s="6">
        <v>5363.9</v>
      </c>
      <c r="E346" s="6"/>
      <c r="F346" s="6"/>
      <c r="G346" s="6"/>
      <c r="H346" s="6">
        <v>6.5</v>
      </c>
      <c r="I346" s="6">
        <v>3.9</v>
      </c>
      <c r="J346" s="6">
        <v>329556.2</v>
      </c>
      <c r="K346" s="6">
        <v>143121.4</v>
      </c>
      <c r="L346" s="6">
        <v>43294</v>
      </c>
      <c r="M346" s="6">
        <v>13.4</v>
      </c>
      <c r="N346" s="6">
        <v>22.2</v>
      </c>
      <c r="O346" s="6">
        <v>13915</v>
      </c>
      <c r="P346" s="6">
        <v>6465.4</v>
      </c>
      <c r="Q346" s="6">
        <v>180257.4</v>
      </c>
      <c r="R346" s="6">
        <v>144833.5</v>
      </c>
      <c r="S346" s="6">
        <v>92726.9</v>
      </c>
      <c r="T346" s="6">
        <v>78149.399999999994</v>
      </c>
      <c r="U346" s="6">
        <v>98217.1</v>
      </c>
      <c r="V346" s="6">
        <v>66694.399999999994</v>
      </c>
      <c r="W346" s="6">
        <v>10622</v>
      </c>
      <c r="X346" s="6">
        <v>7847.5</v>
      </c>
      <c r="Y346" s="6">
        <v>50379.9</v>
      </c>
      <c r="Z346" s="6">
        <v>25946.9</v>
      </c>
      <c r="AA346" s="6">
        <v>1493589</v>
      </c>
      <c r="AB346" s="6">
        <v>147955.29999999999</v>
      </c>
      <c r="AC346" s="6">
        <v>325.5</v>
      </c>
      <c r="AD346" s="6">
        <v>32903</v>
      </c>
      <c r="AE346" s="6">
        <v>302424.2</v>
      </c>
      <c r="AF346" s="6">
        <v>162466.1</v>
      </c>
      <c r="AG346" s="6">
        <v>1517338.7</v>
      </c>
      <c r="AH346" s="6">
        <v>148210.9</v>
      </c>
      <c r="AI346" s="6">
        <v>1059.5999999999999</v>
      </c>
      <c r="AJ346" s="6">
        <v>13545.5</v>
      </c>
      <c r="AK346" s="6">
        <v>17812</v>
      </c>
      <c r="AL346" s="6">
        <v>13131.8</v>
      </c>
      <c r="AM346" s="6">
        <v>56264.9</v>
      </c>
      <c r="AN346" s="6">
        <v>43803.6</v>
      </c>
      <c r="AO346" s="6">
        <v>21786.2</v>
      </c>
      <c r="AP346" s="6">
        <v>17677</v>
      </c>
      <c r="AQ346" s="6">
        <v>31570.5</v>
      </c>
      <c r="AR346" s="6">
        <v>12439.6</v>
      </c>
      <c r="AS346" s="6">
        <v>9.3000000000000007</v>
      </c>
      <c r="AT346" s="6">
        <v>14.7</v>
      </c>
      <c r="AU346" s="7"/>
      <c r="AV346" s="7"/>
      <c r="AW346" s="6">
        <v>105577</v>
      </c>
      <c r="AX346" s="6">
        <v>50146.6</v>
      </c>
      <c r="AY346" s="6">
        <v>99752.5</v>
      </c>
      <c r="AZ346" s="6">
        <v>44717.3</v>
      </c>
      <c r="BA346" s="6">
        <v>17015.8</v>
      </c>
      <c r="BB346" s="6">
        <v>2.3199999999999998</v>
      </c>
      <c r="BC346" s="6">
        <v>1.3</v>
      </c>
      <c r="BD346" s="6">
        <v>0.36</v>
      </c>
      <c r="BE346" s="6">
        <v>0.06</v>
      </c>
      <c r="BF346" s="6">
        <v>65.832999999999998</v>
      </c>
      <c r="BG346" s="6">
        <v>45.777999999999999</v>
      </c>
      <c r="BH346" s="6">
        <v>447.2</v>
      </c>
      <c r="BI346" s="6">
        <v>760.2</v>
      </c>
      <c r="BJ346" s="6">
        <v>0.8</v>
      </c>
      <c r="BK346" s="6">
        <v>751.2</v>
      </c>
      <c r="BL346" s="6">
        <v>24</v>
      </c>
      <c r="BM346" s="6">
        <v>0</v>
      </c>
      <c r="BN346" s="6">
        <v>0</v>
      </c>
      <c r="BO346" s="6">
        <v>3.4000000000000002E-2</v>
      </c>
      <c r="BP346" s="6">
        <v>0</v>
      </c>
    </row>
    <row r="347" spans="1:68">
      <c r="A347" s="5">
        <v>42329</v>
      </c>
      <c r="B347" s="6">
        <v>21.821000000000002</v>
      </c>
      <c r="C347" s="6">
        <v>3.2370000000000001</v>
      </c>
      <c r="D347" s="6">
        <v>5363.9</v>
      </c>
      <c r="E347" s="6"/>
      <c r="F347" s="6"/>
      <c r="G347" s="6"/>
      <c r="H347" s="6">
        <v>6.5</v>
      </c>
      <c r="I347" s="6">
        <v>3.9</v>
      </c>
      <c r="J347" s="6">
        <v>329802.90000000002</v>
      </c>
      <c r="K347" s="6">
        <v>143228.6</v>
      </c>
      <c r="L347" s="6">
        <v>43318</v>
      </c>
      <c r="M347" s="6">
        <v>13.4</v>
      </c>
      <c r="N347" s="6">
        <v>22.2</v>
      </c>
      <c r="O347" s="6">
        <v>13915</v>
      </c>
      <c r="P347" s="6">
        <v>6465.4</v>
      </c>
      <c r="Q347" s="6">
        <v>180287.6</v>
      </c>
      <c r="R347" s="6">
        <v>144858.20000000001</v>
      </c>
      <c r="S347" s="6">
        <v>92745.4</v>
      </c>
      <c r="T347" s="6">
        <v>78163.8</v>
      </c>
      <c r="U347" s="6">
        <v>98227</v>
      </c>
      <c r="V347" s="6">
        <v>66701.8</v>
      </c>
      <c r="W347" s="6">
        <v>10622</v>
      </c>
      <c r="X347" s="6">
        <v>7847.5</v>
      </c>
      <c r="Y347" s="6">
        <v>50697.9</v>
      </c>
      <c r="Z347" s="6">
        <v>26103.5</v>
      </c>
      <c r="AA347" s="6">
        <v>1493908.3</v>
      </c>
      <c r="AB347" s="6">
        <v>147979.29999999999</v>
      </c>
      <c r="AC347" s="6">
        <v>325.5</v>
      </c>
      <c r="AD347" s="6">
        <v>32903</v>
      </c>
      <c r="AE347" s="6">
        <v>302618.2</v>
      </c>
      <c r="AF347" s="6">
        <v>162576.1</v>
      </c>
      <c r="AG347" s="6">
        <v>1517535.3</v>
      </c>
      <c r="AH347" s="6">
        <v>148234.9</v>
      </c>
      <c r="AI347" s="6">
        <v>1059.5999999999999</v>
      </c>
      <c r="AJ347" s="6">
        <v>13545.5</v>
      </c>
      <c r="AK347" s="6">
        <v>17830.3</v>
      </c>
      <c r="AL347" s="6">
        <v>13143.9</v>
      </c>
      <c r="AM347" s="6">
        <v>56273.9</v>
      </c>
      <c r="AN347" s="6">
        <v>43810.2</v>
      </c>
      <c r="AO347" s="6">
        <v>21804.3</v>
      </c>
      <c r="AP347" s="6">
        <v>17691.8</v>
      </c>
      <c r="AQ347" s="6">
        <v>31588.1</v>
      </c>
      <c r="AR347" s="6">
        <v>12446.3</v>
      </c>
      <c r="AS347" s="6">
        <v>9.3000000000000007</v>
      </c>
      <c r="AT347" s="6">
        <v>14.7</v>
      </c>
      <c r="AU347" s="7"/>
      <c r="AV347" s="7"/>
      <c r="AW347" s="6">
        <v>105712.6</v>
      </c>
      <c r="AX347" s="6">
        <v>50210.7</v>
      </c>
      <c r="AY347" s="6">
        <v>99886.1</v>
      </c>
      <c r="AZ347" s="6">
        <v>44776.2</v>
      </c>
      <c r="BA347" s="6">
        <v>17039.8</v>
      </c>
      <c r="BB347" s="6">
        <v>2.3199999999999998</v>
      </c>
      <c r="BC347" s="6">
        <v>1.3</v>
      </c>
      <c r="BD347" s="6">
        <v>0.36</v>
      </c>
      <c r="BE347" s="6">
        <v>0.06</v>
      </c>
      <c r="BF347" s="6">
        <v>65.832999999999998</v>
      </c>
      <c r="BG347" s="6">
        <v>45.777999999999999</v>
      </c>
      <c r="BH347" s="6">
        <v>447.2</v>
      </c>
      <c r="BI347" s="6">
        <v>760.2</v>
      </c>
      <c r="BJ347" s="6">
        <v>0.8</v>
      </c>
      <c r="BK347" s="6">
        <v>561.6</v>
      </c>
      <c r="BL347" s="6">
        <v>18</v>
      </c>
      <c r="BM347" s="6">
        <v>216.6</v>
      </c>
      <c r="BN347" s="6">
        <v>6</v>
      </c>
      <c r="BO347" s="6">
        <v>3.4000000000000002E-2</v>
      </c>
      <c r="BP347" s="6">
        <v>49</v>
      </c>
    </row>
    <row r="348" spans="1:68">
      <c r="A348" s="5">
        <v>42330</v>
      </c>
      <c r="B348" s="6">
        <v>21.821000000000002</v>
      </c>
      <c r="C348" s="6">
        <v>3.2370000000000001</v>
      </c>
      <c r="D348" s="6">
        <v>5363.9</v>
      </c>
      <c r="E348" s="6"/>
      <c r="F348" s="6"/>
      <c r="G348" s="6"/>
      <c r="H348" s="6">
        <v>6.5</v>
      </c>
      <c r="I348" s="6">
        <v>3.9</v>
      </c>
      <c r="J348" s="6">
        <v>330050.7</v>
      </c>
      <c r="K348" s="6">
        <v>143336.20000000001</v>
      </c>
      <c r="L348" s="6">
        <v>43342</v>
      </c>
      <c r="M348" s="6">
        <v>13.4</v>
      </c>
      <c r="N348" s="6">
        <v>22.2</v>
      </c>
      <c r="O348" s="6">
        <v>13915</v>
      </c>
      <c r="P348" s="6">
        <v>6465.4</v>
      </c>
      <c r="Q348" s="6">
        <v>180319.1</v>
      </c>
      <c r="R348" s="6">
        <v>144883.9</v>
      </c>
      <c r="S348" s="6">
        <v>92765.2</v>
      </c>
      <c r="T348" s="6">
        <v>78178.600000000006</v>
      </c>
      <c r="U348" s="6">
        <v>98236.7</v>
      </c>
      <c r="V348" s="6">
        <v>66709.100000000006</v>
      </c>
      <c r="W348" s="6">
        <v>10622</v>
      </c>
      <c r="X348" s="6">
        <v>7847.5</v>
      </c>
      <c r="Y348" s="6">
        <v>51024.7</v>
      </c>
      <c r="Z348" s="6">
        <v>26266.400000000001</v>
      </c>
      <c r="AA348" s="6">
        <v>1494236</v>
      </c>
      <c r="AB348" s="6">
        <v>148003.29999999999</v>
      </c>
      <c r="AC348" s="6">
        <v>325.5</v>
      </c>
      <c r="AD348" s="6">
        <v>32903</v>
      </c>
      <c r="AE348" s="6">
        <v>302811.5</v>
      </c>
      <c r="AF348" s="6">
        <v>162683.29999999999</v>
      </c>
      <c r="AG348" s="6">
        <v>1517731.1</v>
      </c>
      <c r="AH348" s="6">
        <v>148258.9</v>
      </c>
      <c r="AI348" s="6">
        <v>1059.5999999999999</v>
      </c>
      <c r="AJ348" s="6">
        <v>13545.5</v>
      </c>
      <c r="AK348" s="6">
        <v>17848.2</v>
      </c>
      <c r="AL348" s="6">
        <v>13156</v>
      </c>
      <c r="AM348" s="6">
        <v>56284.5</v>
      </c>
      <c r="AN348" s="6">
        <v>43818</v>
      </c>
      <c r="AO348" s="6">
        <v>21821.3</v>
      </c>
      <c r="AP348" s="6">
        <v>17705.8</v>
      </c>
      <c r="AQ348" s="6">
        <v>31608.9</v>
      </c>
      <c r="AR348" s="6">
        <v>12454.3</v>
      </c>
      <c r="AS348" s="6">
        <v>9.3000000000000007</v>
      </c>
      <c r="AT348" s="6">
        <v>14.7</v>
      </c>
      <c r="AU348" s="7"/>
      <c r="AV348" s="7"/>
      <c r="AW348" s="6">
        <v>105848.9</v>
      </c>
      <c r="AX348" s="6">
        <v>50274.7</v>
      </c>
      <c r="AY348" s="6">
        <v>100018.7</v>
      </c>
      <c r="AZ348" s="6">
        <v>44834.9</v>
      </c>
      <c r="BA348" s="6">
        <v>17063.8</v>
      </c>
      <c r="BB348" s="6">
        <v>2.3199999999999998</v>
      </c>
      <c r="BC348" s="6">
        <v>1.3</v>
      </c>
      <c r="BD348" s="6">
        <v>0.36</v>
      </c>
      <c r="BE348" s="6">
        <v>0.06</v>
      </c>
      <c r="BF348" s="6">
        <v>65.832999999999998</v>
      </c>
      <c r="BG348" s="6">
        <v>45.777999999999999</v>
      </c>
      <c r="BH348" s="6">
        <v>447.2</v>
      </c>
      <c r="BI348" s="6">
        <v>760.2</v>
      </c>
      <c r="BJ348" s="6">
        <v>0.8</v>
      </c>
      <c r="BK348" s="6">
        <v>751.2</v>
      </c>
      <c r="BL348" s="6">
        <v>24</v>
      </c>
      <c r="BM348" s="6">
        <v>0</v>
      </c>
      <c r="BN348" s="6">
        <v>0</v>
      </c>
      <c r="BO348" s="6">
        <v>3.4000000000000002E-2</v>
      </c>
      <c r="BP348" s="6">
        <v>0</v>
      </c>
    </row>
    <row r="349" spans="1:68">
      <c r="A349" s="5">
        <v>42331</v>
      </c>
      <c r="B349" s="6">
        <v>21.821000000000002</v>
      </c>
      <c r="C349" s="6">
        <v>3.2370000000000001</v>
      </c>
      <c r="D349" s="6">
        <v>5363.9</v>
      </c>
      <c r="E349" s="6"/>
      <c r="F349" s="6"/>
      <c r="G349" s="6"/>
      <c r="H349" s="6">
        <v>6.5</v>
      </c>
      <c r="I349" s="6">
        <v>3.9</v>
      </c>
      <c r="J349" s="6">
        <v>330299.09999999998</v>
      </c>
      <c r="K349" s="6">
        <v>143444.20000000001</v>
      </c>
      <c r="L349" s="6">
        <v>43366</v>
      </c>
      <c r="M349" s="6">
        <v>13.4</v>
      </c>
      <c r="N349" s="6">
        <v>22.2</v>
      </c>
      <c r="O349" s="6">
        <v>13915</v>
      </c>
      <c r="P349" s="6">
        <v>6465.4</v>
      </c>
      <c r="Q349" s="6">
        <v>180350.6</v>
      </c>
      <c r="R349" s="6">
        <v>144909.5</v>
      </c>
      <c r="S349" s="6">
        <v>92786.6</v>
      </c>
      <c r="T349" s="6">
        <v>78194.2</v>
      </c>
      <c r="U349" s="6">
        <v>98246.9</v>
      </c>
      <c r="V349" s="6">
        <v>66716.5</v>
      </c>
      <c r="W349" s="6">
        <v>10622</v>
      </c>
      <c r="X349" s="6">
        <v>7847.5</v>
      </c>
      <c r="Y349" s="6">
        <v>51359</v>
      </c>
      <c r="Z349" s="6">
        <v>26426</v>
      </c>
      <c r="AA349" s="6">
        <v>1494571.2</v>
      </c>
      <c r="AB349" s="6">
        <v>148027.29999999999</v>
      </c>
      <c r="AC349" s="6">
        <v>325.5</v>
      </c>
      <c r="AD349" s="6">
        <v>32903</v>
      </c>
      <c r="AE349" s="6">
        <v>303005.7</v>
      </c>
      <c r="AF349" s="6">
        <v>162797.6</v>
      </c>
      <c r="AG349" s="6">
        <v>1517927.7</v>
      </c>
      <c r="AH349" s="6">
        <v>148282.9</v>
      </c>
      <c r="AI349" s="6">
        <v>1059.5999999999999</v>
      </c>
      <c r="AJ349" s="6">
        <v>13545.5</v>
      </c>
      <c r="AK349" s="6">
        <v>17865.900000000001</v>
      </c>
      <c r="AL349" s="6">
        <v>13167.8</v>
      </c>
      <c r="AM349" s="6">
        <v>56295.9</v>
      </c>
      <c r="AN349" s="6">
        <v>43826.400000000001</v>
      </c>
      <c r="AO349" s="6">
        <v>21838.6</v>
      </c>
      <c r="AP349" s="6">
        <v>17719.900000000001</v>
      </c>
      <c r="AQ349" s="6">
        <v>31635.1</v>
      </c>
      <c r="AR349" s="6">
        <v>12464.3</v>
      </c>
      <c r="AS349" s="6">
        <v>9.3000000000000007</v>
      </c>
      <c r="AT349" s="6">
        <v>14.7</v>
      </c>
      <c r="AU349" s="7"/>
      <c r="AV349" s="7"/>
      <c r="AW349" s="6">
        <v>105986</v>
      </c>
      <c r="AX349" s="6">
        <v>50338.9</v>
      </c>
      <c r="AY349" s="6">
        <v>100150.8</v>
      </c>
      <c r="AZ349" s="6">
        <v>44893.3</v>
      </c>
      <c r="BA349" s="6">
        <v>17087.8</v>
      </c>
      <c r="BB349" s="6">
        <v>2.3199999999999998</v>
      </c>
      <c r="BC349" s="6">
        <v>1.3</v>
      </c>
      <c r="BD349" s="6">
        <v>0.36</v>
      </c>
      <c r="BE349" s="6">
        <v>0.06</v>
      </c>
      <c r="BF349" s="6">
        <v>65.832999999999998</v>
      </c>
      <c r="BG349" s="6">
        <v>45.777999999999999</v>
      </c>
      <c r="BH349" s="6">
        <v>447.2</v>
      </c>
      <c r="BI349" s="6">
        <v>760.2</v>
      </c>
      <c r="BJ349" s="6">
        <v>0.8</v>
      </c>
      <c r="BK349" s="6">
        <v>753.6</v>
      </c>
      <c r="BL349" s="6">
        <v>24</v>
      </c>
      <c r="BM349" s="6">
        <v>0</v>
      </c>
      <c r="BN349" s="6">
        <v>0</v>
      </c>
      <c r="BO349" s="6">
        <v>3.4000000000000002E-2</v>
      </c>
      <c r="BP349" s="6">
        <v>0</v>
      </c>
    </row>
    <row r="350" spans="1:68">
      <c r="A350" s="5">
        <v>42332</v>
      </c>
      <c r="B350" s="6">
        <v>21.821000000000002</v>
      </c>
      <c r="C350" s="6">
        <v>3.2370000000000001</v>
      </c>
      <c r="D350" s="6">
        <v>5363.9</v>
      </c>
      <c r="E350" s="6"/>
      <c r="F350" s="6"/>
      <c r="G350" s="6"/>
      <c r="H350" s="6">
        <v>6.5</v>
      </c>
      <c r="I350" s="6">
        <v>3.9</v>
      </c>
      <c r="J350" s="6">
        <v>330537.2</v>
      </c>
      <c r="K350" s="6">
        <v>143548.4</v>
      </c>
      <c r="L350" s="6">
        <v>43390</v>
      </c>
      <c r="M350" s="6">
        <v>13.4</v>
      </c>
      <c r="N350" s="6">
        <v>22.2</v>
      </c>
      <c r="O350" s="6">
        <v>13915</v>
      </c>
      <c r="P350" s="6">
        <v>6465.4</v>
      </c>
      <c r="Q350" s="6">
        <v>180381.3</v>
      </c>
      <c r="R350" s="6">
        <v>144934.5</v>
      </c>
      <c r="S350" s="6">
        <v>92807.1</v>
      </c>
      <c r="T350" s="6">
        <v>78209.600000000006</v>
      </c>
      <c r="U350" s="6">
        <v>98257.3</v>
      </c>
      <c r="V350" s="6">
        <v>66723.899999999994</v>
      </c>
      <c r="W350" s="6">
        <v>10622</v>
      </c>
      <c r="X350" s="6">
        <v>7847.5</v>
      </c>
      <c r="Y350" s="6">
        <v>51666.2</v>
      </c>
      <c r="Z350" s="6">
        <v>26578.400000000001</v>
      </c>
      <c r="AA350" s="6">
        <v>1494879.5</v>
      </c>
      <c r="AB350" s="6">
        <v>148051.29999999999</v>
      </c>
      <c r="AC350" s="6">
        <v>325.5</v>
      </c>
      <c r="AD350" s="6">
        <v>32903</v>
      </c>
      <c r="AE350" s="6">
        <v>303190.09999999998</v>
      </c>
      <c r="AF350" s="6">
        <v>162902.5</v>
      </c>
      <c r="AG350" s="6">
        <v>1518114.7</v>
      </c>
      <c r="AH350" s="6">
        <v>148306.9</v>
      </c>
      <c r="AI350" s="6">
        <v>1059.5999999999999</v>
      </c>
      <c r="AJ350" s="6">
        <v>13545.5</v>
      </c>
      <c r="AK350" s="6">
        <v>17883.3</v>
      </c>
      <c r="AL350" s="6">
        <v>13179.2</v>
      </c>
      <c r="AM350" s="6">
        <v>56307.1</v>
      </c>
      <c r="AN350" s="6">
        <v>43834.6</v>
      </c>
      <c r="AO350" s="6">
        <v>21855.5</v>
      </c>
      <c r="AP350" s="6">
        <v>17733.8</v>
      </c>
      <c r="AQ350" s="6">
        <v>31657.5</v>
      </c>
      <c r="AR350" s="6">
        <v>12472.5</v>
      </c>
      <c r="AS350" s="6">
        <v>9.3000000000000007</v>
      </c>
      <c r="AT350" s="6">
        <v>14.7</v>
      </c>
      <c r="AU350" s="7"/>
      <c r="AV350" s="7"/>
      <c r="AW350" s="6">
        <v>106102.3</v>
      </c>
      <c r="AX350" s="6">
        <v>50393.1</v>
      </c>
      <c r="AY350" s="6">
        <v>100263.4</v>
      </c>
      <c r="AZ350" s="6">
        <v>44943.199999999997</v>
      </c>
      <c r="BA350" s="6">
        <v>17106.2</v>
      </c>
      <c r="BB350" s="6">
        <v>2.3199999999999998</v>
      </c>
      <c r="BC350" s="6">
        <v>1.3</v>
      </c>
      <c r="BD350" s="6">
        <v>0.36</v>
      </c>
      <c r="BE350" s="6">
        <v>0.06</v>
      </c>
      <c r="BF350" s="6">
        <v>65.832999999999998</v>
      </c>
      <c r="BG350" s="6">
        <v>45.777999999999999</v>
      </c>
      <c r="BH350" s="6">
        <v>447.2</v>
      </c>
      <c r="BI350" s="6">
        <v>760.2</v>
      </c>
      <c r="BJ350" s="6">
        <v>0.8</v>
      </c>
      <c r="BK350" s="6">
        <v>751.2</v>
      </c>
      <c r="BL350" s="6">
        <v>24</v>
      </c>
      <c r="BM350" s="6">
        <v>0</v>
      </c>
      <c r="BN350" s="6">
        <v>0</v>
      </c>
      <c r="BO350" s="6">
        <v>3.4000000000000002E-2</v>
      </c>
      <c r="BP350" s="6">
        <v>0</v>
      </c>
    </row>
    <row r="351" spans="1:68">
      <c r="A351" s="5">
        <v>42333</v>
      </c>
      <c r="B351" s="6">
        <v>21.821000000000002</v>
      </c>
      <c r="C351" s="6">
        <v>3.2370000000000001</v>
      </c>
      <c r="D351" s="6">
        <v>5363.9</v>
      </c>
      <c r="E351" s="6"/>
      <c r="F351" s="6"/>
      <c r="G351" s="6"/>
      <c r="H351" s="6">
        <v>6.5</v>
      </c>
      <c r="I351" s="6">
        <v>3.9</v>
      </c>
      <c r="J351" s="6">
        <v>330776.90000000002</v>
      </c>
      <c r="K351" s="6">
        <v>143653.5</v>
      </c>
      <c r="L351" s="6">
        <v>43414</v>
      </c>
      <c r="M351" s="6">
        <v>13.4</v>
      </c>
      <c r="N351" s="6">
        <v>22.2</v>
      </c>
      <c r="O351" s="6">
        <v>13915</v>
      </c>
      <c r="P351" s="6">
        <v>6465.4</v>
      </c>
      <c r="Q351" s="6">
        <v>180412.2</v>
      </c>
      <c r="R351" s="6">
        <v>144959.6</v>
      </c>
      <c r="S351" s="6">
        <v>92827</v>
      </c>
      <c r="T351" s="6">
        <v>78224.399999999994</v>
      </c>
      <c r="U351" s="6">
        <v>98267.6</v>
      </c>
      <c r="V351" s="6">
        <v>66731.399999999994</v>
      </c>
      <c r="W351" s="6">
        <v>10622</v>
      </c>
      <c r="X351" s="6">
        <v>7847.5</v>
      </c>
      <c r="Y351" s="6">
        <v>51982.3</v>
      </c>
      <c r="Z351" s="6">
        <v>26737.5</v>
      </c>
      <c r="AA351" s="6">
        <v>1495196.5</v>
      </c>
      <c r="AB351" s="6">
        <v>148075.29999999999</v>
      </c>
      <c r="AC351" s="6">
        <v>325.5</v>
      </c>
      <c r="AD351" s="6">
        <v>32903</v>
      </c>
      <c r="AE351" s="6">
        <v>303382.09999999998</v>
      </c>
      <c r="AF351" s="6">
        <v>163008.9</v>
      </c>
      <c r="AG351" s="6">
        <v>1518309.2</v>
      </c>
      <c r="AH351" s="6">
        <v>148330.9</v>
      </c>
      <c r="AI351" s="6">
        <v>1059.5999999999999</v>
      </c>
      <c r="AJ351" s="6">
        <v>13545.5</v>
      </c>
      <c r="AK351" s="6">
        <v>17901.400000000001</v>
      </c>
      <c r="AL351" s="6">
        <v>13191.2</v>
      </c>
      <c r="AM351" s="6">
        <v>56317.599999999999</v>
      </c>
      <c r="AN351" s="6">
        <v>43842.3</v>
      </c>
      <c r="AO351" s="6">
        <v>21872.6</v>
      </c>
      <c r="AP351" s="6">
        <v>17747.900000000001</v>
      </c>
      <c r="AQ351" s="6">
        <v>31681</v>
      </c>
      <c r="AR351" s="6">
        <v>12481.3</v>
      </c>
      <c r="AS351" s="6">
        <v>9.3000000000000007</v>
      </c>
      <c r="AT351" s="6">
        <v>14.7</v>
      </c>
      <c r="AU351" s="7"/>
      <c r="AV351" s="7"/>
      <c r="AW351" s="6">
        <v>106233.8</v>
      </c>
      <c r="AX351" s="6">
        <v>50455.8</v>
      </c>
      <c r="AY351" s="6">
        <v>100389.4</v>
      </c>
      <c r="AZ351" s="6">
        <v>44999.4</v>
      </c>
      <c r="BA351" s="6">
        <v>17129.2</v>
      </c>
      <c r="BB351" s="6">
        <v>2.3199999999999998</v>
      </c>
      <c r="BC351" s="6">
        <v>1.3</v>
      </c>
      <c r="BD351" s="6">
        <v>0.36</v>
      </c>
      <c r="BE351" s="6">
        <v>0.06</v>
      </c>
      <c r="BF351" s="6">
        <v>65.832999999999998</v>
      </c>
      <c r="BG351" s="6">
        <v>45.777999999999999</v>
      </c>
      <c r="BH351" s="6">
        <v>447.2</v>
      </c>
      <c r="BI351" s="6">
        <v>760.2</v>
      </c>
      <c r="BJ351" s="6">
        <v>0.8</v>
      </c>
      <c r="BK351" s="6">
        <v>746.4</v>
      </c>
      <c r="BL351" s="6">
        <v>24</v>
      </c>
      <c r="BM351" s="6">
        <v>0</v>
      </c>
      <c r="BN351" s="6">
        <v>0</v>
      </c>
      <c r="BO351" s="6">
        <v>3.4000000000000002E-2</v>
      </c>
      <c r="BP351" s="6">
        <v>0</v>
      </c>
    </row>
    <row r="352" spans="1:68">
      <c r="A352" s="5">
        <v>42334</v>
      </c>
      <c r="B352" s="6">
        <v>21.919</v>
      </c>
      <c r="C352" s="6">
        <v>3.3090000000000002</v>
      </c>
      <c r="D352" s="6">
        <v>5364.3</v>
      </c>
      <c r="E352" s="6"/>
      <c r="F352" s="6"/>
      <c r="G352" s="6"/>
      <c r="H352" s="6">
        <v>6.5</v>
      </c>
      <c r="I352" s="6">
        <v>3.9</v>
      </c>
      <c r="J352" s="6">
        <v>331019.59999999998</v>
      </c>
      <c r="K352" s="6">
        <v>143759.29999999999</v>
      </c>
      <c r="L352" s="6">
        <v>43438</v>
      </c>
      <c r="M352" s="6">
        <v>13.4</v>
      </c>
      <c r="N352" s="6">
        <v>22.2</v>
      </c>
      <c r="O352" s="6">
        <v>13915</v>
      </c>
      <c r="P352" s="6">
        <v>6465.4</v>
      </c>
      <c r="Q352" s="6">
        <v>180442.9</v>
      </c>
      <c r="R352" s="6">
        <v>144984.6</v>
      </c>
      <c r="S352" s="6">
        <v>92847.1</v>
      </c>
      <c r="T352" s="6">
        <v>48239.5</v>
      </c>
      <c r="U352" s="6">
        <v>98278</v>
      </c>
      <c r="V352" s="6">
        <v>66738.8</v>
      </c>
      <c r="W352" s="6">
        <v>10622</v>
      </c>
      <c r="X352" s="6">
        <v>7847.5</v>
      </c>
      <c r="Y352" s="6">
        <v>52308.5</v>
      </c>
      <c r="Z352" s="6">
        <v>26897.1</v>
      </c>
      <c r="AA352" s="6">
        <v>1495523.2</v>
      </c>
      <c r="AB352" s="6">
        <v>148099.29999999999</v>
      </c>
      <c r="AC352" s="6">
        <v>325.5</v>
      </c>
      <c r="AD352" s="6">
        <v>32903</v>
      </c>
      <c r="AE352" s="6">
        <v>303580.09999999998</v>
      </c>
      <c r="AF352" s="6">
        <v>163120.9</v>
      </c>
      <c r="AG352" s="6">
        <v>1518509.5</v>
      </c>
      <c r="AH352" s="6">
        <v>148354.9</v>
      </c>
      <c r="AI352" s="6">
        <v>1059.5999999999999</v>
      </c>
      <c r="AJ352" s="6">
        <v>13545.5</v>
      </c>
      <c r="AK352" s="6">
        <v>17919.8</v>
      </c>
      <c r="AL352" s="6">
        <v>13203.5</v>
      </c>
      <c r="AM352" s="6">
        <v>56328.800000000003</v>
      </c>
      <c r="AN352" s="6">
        <v>43850.5</v>
      </c>
      <c r="AO352" s="6">
        <v>21889.599999999999</v>
      </c>
      <c r="AP352" s="6">
        <v>17761.900000000001</v>
      </c>
      <c r="AQ352" s="6">
        <v>31702.9</v>
      </c>
      <c r="AR352" s="6">
        <v>12489.8</v>
      </c>
      <c r="AS352" s="6">
        <v>9.3000000000000007</v>
      </c>
      <c r="AT352" s="6">
        <v>14.7</v>
      </c>
      <c r="AU352" s="7"/>
      <c r="AV352" s="7"/>
      <c r="AW352" s="6">
        <v>106378.7</v>
      </c>
      <c r="AX352" s="6">
        <v>50524.1</v>
      </c>
      <c r="AY352" s="6">
        <v>100529.4</v>
      </c>
      <c r="AZ352" s="6">
        <v>45060.9</v>
      </c>
      <c r="BA352" s="6">
        <v>17153.2</v>
      </c>
      <c r="BB352" s="6">
        <v>2.3199999999999998</v>
      </c>
      <c r="BC352" s="6">
        <v>1.3</v>
      </c>
      <c r="BD352" s="6">
        <v>0.36</v>
      </c>
      <c r="BE352" s="6">
        <v>0.06</v>
      </c>
      <c r="BF352" s="6">
        <v>65.832999999999998</v>
      </c>
      <c r="BG352" s="6">
        <v>45.777999999999999</v>
      </c>
      <c r="BH352" s="6">
        <v>447.2</v>
      </c>
      <c r="BI352" s="6">
        <v>760.2</v>
      </c>
      <c r="BJ352" s="6">
        <v>0.8</v>
      </c>
      <c r="BK352" s="6">
        <v>299.3</v>
      </c>
      <c r="BL352" s="6">
        <v>9.5</v>
      </c>
      <c r="BM352" s="6">
        <v>484.95</v>
      </c>
      <c r="BN352" s="6">
        <v>15.9</v>
      </c>
      <c r="BO352" s="6">
        <v>3.4000000000000002E-2</v>
      </c>
      <c r="BP352" s="6">
        <v>95.4</v>
      </c>
    </row>
    <row r="353" spans="1:68">
      <c r="A353" s="5">
        <v>42335</v>
      </c>
      <c r="B353" s="6">
        <v>21.919</v>
      </c>
      <c r="C353" s="6">
        <v>3.3090000000000002</v>
      </c>
      <c r="D353" s="6">
        <v>5364.3</v>
      </c>
      <c r="E353" s="6"/>
      <c r="F353" s="6"/>
      <c r="G353" s="6"/>
      <c r="H353" s="6">
        <v>6.5</v>
      </c>
      <c r="I353" s="6">
        <v>3.9</v>
      </c>
      <c r="J353" s="6">
        <v>331267.59999999998</v>
      </c>
      <c r="K353" s="6">
        <v>143867</v>
      </c>
      <c r="L353" s="6">
        <v>43462</v>
      </c>
      <c r="M353" s="6">
        <v>13.4</v>
      </c>
      <c r="N353" s="6">
        <v>22.2</v>
      </c>
      <c r="O353" s="6">
        <v>13915</v>
      </c>
      <c r="P353" s="6">
        <v>6465.4</v>
      </c>
      <c r="Q353" s="6">
        <v>180473.7</v>
      </c>
      <c r="R353" s="6">
        <v>145009.70000000001</v>
      </c>
      <c r="S353" s="6">
        <v>92867.9</v>
      </c>
      <c r="T353" s="6">
        <v>78255.399999999994</v>
      </c>
      <c r="U353" s="6">
        <v>98288.6</v>
      </c>
      <c r="V353" s="6">
        <v>66746.5</v>
      </c>
      <c r="W353" s="6">
        <v>10622</v>
      </c>
      <c r="X353" s="6">
        <v>7847.5</v>
      </c>
      <c r="Y353" s="6">
        <v>52632.7</v>
      </c>
      <c r="Z353" s="6">
        <v>27065.7</v>
      </c>
      <c r="AA353" s="6">
        <v>1495848.1</v>
      </c>
      <c r="AB353" s="6">
        <v>148123.29999999999</v>
      </c>
      <c r="AC353" s="6">
        <v>325.5</v>
      </c>
      <c r="AD353" s="6">
        <v>32903</v>
      </c>
      <c r="AE353" s="6">
        <v>303779</v>
      </c>
      <c r="AF353" s="6">
        <v>163225.1</v>
      </c>
      <c r="AG353" s="6">
        <v>1518710.9</v>
      </c>
      <c r="AH353" s="6">
        <v>148378.9</v>
      </c>
      <c r="AI353" s="6">
        <v>1059.5999999999999</v>
      </c>
      <c r="AJ353" s="6">
        <v>13545.5</v>
      </c>
      <c r="AK353" s="6">
        <v>17937.7</v>
      </c>
      <c r="AL353" s="6">
        <v>13215.6</v>
      </c>
      <c r="AM353" s="6">
        <v>56341.5</v>
      </c>
      <c r="AN353" s="6">
        <v>43859.9</v>
      </c>
      <c r="AO353" s="6">
        <v>21906.6</v>
      </c>
      <c r="AP353" s="6">
        <v>17776</v>
      </c>
      <c r="AQ353" s="6">
        <v>31724.400000000001</v>
      </c>
      <c r="AR353" s="6">
        <v>12497.7</v>
      </c>
      <c r="AS353" s="6">
        <v>9.3000000000000007</v>
      </c>
      <c r="AT353" s="6">
        <v>14.7</v>
      </c>
      <c r="AU353" s="7"/>
      <c r="AV353" s="7"/>
      <c r="AW353" s="6">
        <v>106515.8</v>
      </c>
      <c r="AX353" s="6">
        <v>50589.7</v>
      </c>
      <c r="AY353" s="6">
        <v>100661.9</v>
      </c>
      <c r="AZ353" s="6">
        <v>45119</v>
      </c>
      <c r="BA353" s="6">
        <v>17177.2</v>
      </c>
      <c r="BB353" s="6">
        <v>2.3199999999999998</v>
      </c>
      <c r="BC353" s="6">
        <v>1.3</v>
      </c>
      <c r="BD353" s="6">
        <v>0.36</v>
      </c>
      <c r="BE353" s="6">
        <v>0.06</v>
      </c>
      <c r="BF353" s="6">
        <v>65.832999999999998</v>
      </c>
      <c r="BG353" s="6">
        <v>45.777999999999999</v>
      </c>
      <c r="BH353" s="6">
        <v>447.2</v>
      </c>
      <c r="BI353" s="6">
        <v>760.2</v>
      </c>
      <c r="BJ353" s="6">
        <v>0.8</v>
      </c>
      <c r="BK353" s="6">
        <v>754.6</v>
      </c>
      <c r="BL353" s="6">
        <v>24</v>
      </c>
      <c r="BM353" s="6">
        <v>0</v>
      </c>
      <c r="BN353" s="6">
        <v>0</v>
      </c>
      <c r="BO353" s="6">
        <v>3.4000000000000002E-2</v>
      </c>
      <c r="BP353" s="6">
        <v>0</v>
      </c>
    </row>
    <row r="354" spans="1:68">
      <c r="A354" s="5">
        <v>42336</v>
      </c>
      <c r="B354" s="6">
        <v>21.919</v>
      </c>
      <c r="C354" s="6">
        <v>3.3090000000000002</v>
      </c>
      <c r="D354" s="6">
        <v>5364.3</v>
      </c>
      <c r="E354" s="6"/>
      <c r="F354" s="6"/>
      <c r="G354" s="6"/>
      <c r="H354" s="6">
        <v>6.5</v>
      </c>
      <c r="I354" s="6">
        <v>3.9</v>
      </c>
      <c r="J354" s="6">
        <v>331516.90000000002</v>
      </c>
      <c r="K354" s="6">
        <v>143975.20000000001</v>
      </c>
      <c r="L354" s="6">
        <v>43486</v>
      </c>
      <c r="M354" s="6">
        <v>13.4</v>
      </c>
      <c r="N354" s="6">
        <v>22.2</v>
      </c>
      <c r="O354" s="6">
        <v>13915</v>
      </c>
      <c r="P354" s="6">
        <v>6465.4</v>
      </c>
      <c r="Q354" s="6">
        <v>180504.8</v>
      </c>
      <c r="R354" s="6">
        <v>145035</v>
      </c>
      <c r="S354" s="6">
        <v>92889.1</v>
      </c>
      <c r="T354" s="6">
        <v>78271.5</v>
      </c>
      <c r="U354" s="6">
        <v>98298.4</v>
      </c>
      <c r="V354" s="6">
        <v>66753.8</v>
      </c>
      <c r="W354" s="6">
        <v>10622</v>
      </c>
      <c r="X354" s="6">
        <v>7847.5</v>
      </c>
      <c r="Y354" s="6">
        <v>52970.9</v>
      </c>
      <c r="Z354" s="6">
        <v>27225.4</v>
      </c>
      <c r="AA354" s="6">
        <v>1496188.2</v>
      </c>
      <c r="AB354" s="6">
        <v>148147.29999999999</v>
      </c>
      <c r="AC354" s="6">
        <v>325.5</v>
      </c>
      <c r="AD354" s="6">
        <v>32903</v>
      </c>
      <c r="AE354" s="6">
        <v>303973.5</v>
      </c>
      <c r="AF354" s="6">
        <v>163341.70000000001</v>
      </c>
      <c r="AG354" s="6">
        <v>1518907.9</v>
      </c>
      <c r="AH354" s="6">
        <v>148402.9</v>
      </c>
      <c r="AI354" s="6">
        <v>1059.5999999999999</v>
      </c>
      <c r="AJ354" s="6">
        <v>13545.5</v>
      </c>
      <c r="AK354" s="6">
        <v>17955.900000000001</v>
      </c>
      <c r="AL354" s="6">
        <v>13227.9</v>
      </c>
      <c r="AM354" s="6">
        <v>56354.3</v>
      </c>
      <c r="AN354" s="6">
        <v>43869.4</v>
      </c>
      <c r="AO354" s="6">
        <v>21923.9</v>
      </c>
      <c r="AP354" s="6">
        <v>17790.099999999999</v>
      </c>
      <c r="AQ354" s="6">
        <v>31747.8</v>
      </c>
      <c r="AR354" s="6">
        <v>12506.7</v>
      </c>
      <c r="AS354" s="6">
        <v>9.3000000000000007</v>
      </c>
      <c r="AT354" s="6">
        <v>14.7</v>
      </c>
      <c r="AU354" s="7"/>
      <c r="AV354" s="7"/>
      <c r="AW354" s="6">
        <v>106658.6</v>
      </c>
      <c r="AX354" s="6">
        <v>50657.1</v>
      </c>
      <c r="AY354" s="6">
        <v>100795.5</v>
      </c>
      <c r="AZ354" s="6">
        <v>45178.7</v>
      </c>
      <c r="BA354" s="6">
        <v>17201.2</v>
      </c>
      <c r="BB354" s="6">
        <v>2.3199999999999998</v>
      </c>
      <c r="BC354" s="6">
        <v>1.3</v>
      </c>
      <c r="BD354" s="6">
        <v>0.36</v>
      </c>
      <c r="BE354" s="6">
        <v>0.06</v>
      </c>
      <c r="BF354" s="6">
        <v>65.832999999999998</v>
      </c>
      <c r="BG354" s="6">
        <v>45.777999999999999</v>
      </c>
      <c r="BH354" s="6">
        <v>447.2</v>
      </c>
      <c r="BI354" s="6">
        <v>760.2</v>
      </c>
      <c r="BJ354" s="6">
        <v>0.8</v>
      </c>
      <c r="BK354" s="6">
        <v>757.7</v>
      </c>
      <c r="BL354" s="6">
        <v>24</v>
      </c>
      <c r="BM354" s="6">
        <v>0</v>
      </c>
      <c r="BN354" s="6">
        <v>0</v>
      </c>
      <c r="BO354" s="6">
        <v>3.4000000000000002E-2</v>
      </c>
      <c r="BP354" s="6">
        <v>0</v>
      </c>
    </row>
    <row r="355" spans="1:68">
      <c r="A355" s="5">
        <v>42337</v>
      </c>
      <c r="B355" s="6">
        <v>21.919</v>
      </c>
      <c r="C355" s="6">
        <v>3.3090000000000002</v>
      </c>
      <c r="D355" s="6">
        <v>5364.3</v>
      </c>
      <c r="E355" s="6"/>
      <c r="F355" s="6"/>
      <c r="G355" s="6"/>
      <c r="H355" s="6">
        <v>6.5</v>
      </c>
      <c r="I355" s="6">
        <v>3.9</v>
      </c>
      <c r="J355" s="6">
        <v>331764.2</v>
      </c>
      <c r="K355" s="6">
        <v>144082.4</v>
      </c>
      <c r="L355" s="6">
        <v>43510</v>
      </c>
      <c r="M355" s="6">
        <v>13.4</v>
      </c>
      <c r="N355" s="6">
        <v>22.2</v>
      </c>
      <c r="O355" s="6">
        <v>13915</v>
      </c>
      <c r="P355" s="6">
        <v>6465.4</v>
      </c>
      <c r="Q355" s="6">
        <v>180535.6</v>
      </c>
      <c r="R355" s="6">
        <v>145060</v>
      </c>
      <c r="S355" s="6">
        <v>92910.9</v>
      </c>
      <c r="T355" s="6">
        <v>78287.8</v>
      </c>
      <c r="U355" s="6">
        <v>98308.2</v>
      </c>
      <c r="V355" s="6">
        <v>66761.100000000006</v>
      </c>
      <c r="W355" s="6">
        <v>10622</v>
      </c>
      <c r="X355" s="6">
        <v>7847.5</v>
      </c>
      <c r="Y355" s="6">
        <v>53305.8</v>
      </c>
      <c r="Z355" s="6">
        <v>27392.1</v>
      </c>
      <c r="AA355" s="6">
        <v>1496522.9</v>
      </c>
      <c r="AB355" s="6">
        <v>148171.29999999999</v>
      </c>
      <c r="AC355" s="6">
        <v>325.5</v>
      </c>
      <c r="AD355" s="6">
        <v>32903</v>
      </c>
      <c r="AE355" s="6">
        <v>304163.09999999998</v>
      </c>
      <c r="AF355" s="6">
        <v>163447.4</v>
      </c>
      <c r="AG355" s="6">
        <v>1519099.6</v>
      </c>
      <c r="AH355" s="6">
        <v>148426.9</v>
      </c>
      <c r="AI355" s="6">
        <v>1059.5999999999999</v>
      </c>
      <c r="AJ355" s="6">
        <v>13545.5</v>
      </c>
      <c r="AK355" s="6">
        <v>17973.900000000001</v>
      </c>
      <c r="AL355" s="6">
        <v>13240</v>
      </c>
      <c r="AM355" s="6">
        <v>56367.1</v>
      </c>
      <c r="AN355" s="6">
        <v>43878.8</v>
      </c>
      <c r="AO355" s="6">
        <v>21941</v>
      </c>
      <c r="AP355" s="6">
        <v>17804.099999999999</v>
      </c>
      <c r="AQ355" s="6">
        <v>31773.9</v>
      </c>
      <c r="AR355" s="6">
        <v>12516.4</v>
      </c>
      <c r="AS355" s="6">
        <v>9.3000000000000007</v>
      </c>
      <c r="AT355" s="6">
        <v>14.7</v>
      </c>
      <c r="AU355" s="7"/>
      <c r="AV355" s="7"/>
      <c r="AW355" s="6">
        <v>106793.60000000001</v>
      </c>
      <c r="AX355" s="6">
        <v>50721</v>
      </c>
      <c r="AY355" s="6">
        <v>100924.8</v>
      </c>
      <c r="AZ355" s="6">
        <v>45236</v>
      </c>
      <c r="BA355" s="6">
        <v>17224.8</v>
      </c>
      <c r="BB355" s="6">
        <v>2.3199999999999998</v>
      </c>
      <c r="BC355" s="6">
        <v>1.3</v>
      </c>
      <c r="BD355" s="6">
        <v>0.36</v>
      </c>
      <c r="BE355" s="6">
        <v>0.06</v>
      </c>
      <c r="BF355" s="6">
        <v>65.832999999999998</v>
      </c>
      <c r="BG355" s="6">
        <v>45.777999999999999</v>
      </c>
      <c r="BH355" s="6">
        <v>447.2</v>
      </c>
      <c r="BI355" s="6">
        <v>760.2</v>
      </c>
      <c r="BJ355" s="6">
        <v>0.8</v>
      </c>
      <c r="BK355" s="6">
        <v>751.9</v>
      </c>
      <c r="BL355" s="6">
        <v>24</v>
      </c>
      <c r="BM355" s="6">
        <v>0</v>
      </c>
      <c r="BN355" s="6">
        <v>0</v>
      </c>
      <c r="BO355" s="6">
        <v>3.4000000000000002E-2</v>
      </c>
      <c r="BP355" s="6">
        <v>6.6</v>
      </c>
    </row>
    <row r="356" spans="1:68">
      <c r="A356" s="5">
        <v>42338</v>
      </c>
      <c r="B356" s="6">
        <v>21.919</v>
      </c>
      <c r="C356" s="6">
        <v>3.3090000000000002</v>
      </c>
      <c r="D356" s="6">
        <v>5364.3</v>
      </c>
      <c r="E356" s="6"/>
      <c r="F356" s="6"/>
      <c r="G356" s="6"/>
      <c r="H356" s="6">
        <v>6.5</v>
      </c>
      <c r="I356" s="6">
        <v>3.9</v>
      </c>
      <c r="J356" s="6">
        <v>332010.7</v>
      </c>
      <c r="K356" s="6">
        <v>144189.29999999999</v>
      </c>
      <c r="L356" s="6">
        <v>43534</v>
      </c>
      <c r="M356" s="6">
        <v>13.4</v>
      </c>
      <c r="N356" s="6">
        <v>22.2</v>
      </c>
      <c r="O356" s="6">
        <v>13915</v>
      </c>
      <c r="P356" s="6">
        <v>6465.4</v>
      </c>
      <c r="Q356" s="6">
        <v>180566.9</v>
      </c>
      <c r="R356" s="6">
        <v>145085.20000000001</v>
      </c>
      <c r="S356" s="6">
        <v>92930.6</v>
      </c>
      <c r="T356" s="6">
        <v>78302.5</v>
      </c>
      <c r="U356" s="6">
        <v>98317.9</v>
      </c>
      <c r="V356" s="6">
        <v>66767.899999999994</v>
      </c>
      <c r="W356" s="6">
        <v>10622</v>
      </c>
      <c r="X356" s="6">
        <v>7847.5</v>
      </c>
      <c r="Y356" s="6">
        <v>53637.8</v>
      </c>
      <c r="Z356" s="6">
        <v>27552</v>
      </c>
      <c r="AA356" s="6">
        <v>1496855.5</v>
      </c>
      <c r="AB356" s="6">
        <v>148195.29999999999</v>
      </c>
      <c r="AC356" s="6">
        <v>325.5</v>
      </c>
      <c r="AD356" s="6">
        <v>32903</v>
      </c>
      <c r="AE356" s="6">
        <v>304351.3</v>
      </c>
      <c r="AF356" s="6">
        <v>163556</v>
      </c>
      <c r="AG356" s="6">
        <v>1519290.2</v>
      </c>
      <c r="AH356" s="6">
        <v>148450.9</v>
      </c>
      <c r="AI356" s="6">
        <v>1059.5999999999999</v>
      </c>
      <c r="AJ356" s="6">
        <v>13545.5</v>
      </c>
      <c r="AK356" s="6">
        <v>17991.8</v>
      </c>
      <c r="AL356" s="6">
        <v>13251.9</v>
      </c>
      <c r="AM356" s="6">
        <v>56379.1</v>
      </c>
      <c r="AN356" s="6">
        <v>43887.5</v>
      </c>
      <c r="AO356" s="6">
        <v>21958.3</v>
      </c>
      <c r="AP356" s="6">
        <v>17818.099999999999</v>
      </c>
      <c r="AQ356" s="6">
        <v>31795.9</v>
      </c>
      <c r="AR356" s="6">
        <v>12524.9</v>
      </c>
      <c r="AS356" s="6">
        <v>9.3000000000000007</v>
      </c>
      <c r="AT356" s="6">
        <v>14.7</v>
      </c>
      <c r="AU356" s="7"/>
      <c r="AV356" s="7"/>
      <c r="AW356" s="6">
        <v>106930.9</v>
      </c>
      <c r="AX356" s="6">
        <v>50785.9</v>
      </c>
      <c r="AY356" s="6">
        <v>101055.7</v>
      </c>
      <c r="AZ356" s="6">
        <v>45293.8</v>
      </c>
      <c r="BA356" s="6">
        <v>17248.8</v>
      </c>
      <c r="BB356" s="6">
        <v>2.3199999999999998</v>
      </c>
      <c r="BC356" s="6">
        <v>1.3</v>
      </c>
      <c r="BD356" s="6">
        <v>0.36</v>
      </c>
      <c r="BE356" s="6">
        <v>0.06</v>
      </c>
      <c r="BF356" s="6">
        <v>65.832999999999998</v>
      </c>
      <c r="BG356" s="6">
        <v>45.777999999999999</v>
      </c>
      <c r="BH356" s="6">
        <v>447.2</v>
      </c>
      <c r="BI356" s="6">
        <v>760.2</v>
      </c>
      <c r="BJ356" s="6">
        <v>0.8</v>
      </c>
      <c r="BK356" s="6">
        <v>219.8</v>
      </c>
      <c r="BL356" s="6">
        <v>7</v>
      </c>
      <c r="BM356" s="6">
        <v>526.75</v>
      </c>
      <c r="BN356" s="6">
        <v>17.5</v>
      </c>
      <c r="BO356" s="6">
        <v>0.01</v>
      </c>
      <c r="BP356" s="6">
        <v>105</v>
      </c>
    </row>
    <row r="357" spans="1:68">
      <c r="A357" s="17"/>
      <c r="B357" s="18"/>
      <c r="C357" s="18"/>
      <c r="D357" s="18"/>
      <c r="E357" s="18"/>
      <c r="F357" s="18"/>
      <c r="G357" s="18"/>
      <c r="H357" s="18"/>
      <c r="I357" s="18"/>
      <c r="J357" s="38"/>
      <c r="K357" s="38"/>
      <c r="L357" s="38"/>
      <c r="M357" s="18"/>
      <c r="N357" s="18"/>
      <c r="O357" s="18"/>
      <c r="P357" s="18"/>
      <c r="Q357" s="18"/>
      <c r="R357" s="18"/>
      <c r="S357" s="18"/>
      <c r="T357" s="22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41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</row>
    <row r="358" spans="1:68">
      <c r="A358" s="5">
        <v>42338</v>
      </c>
      <c r="B358" s="6">
        <v>21.919</v>
      </c>
      <c r="C358" s="6">
        <v>3.3090000000000002</v>
      </c>
      <c r="D358" s="6">
        <v>5364.3</v>
      </c>
      <c r="E358" s="6"/>
      <c r="F358" s="6"/>
      <c r="G358" s="6"/>
      <c r="H358" s="6">
        <v>6.5</v>
      </c>
      <c r="I358" s="6">
        <v>3.9</v>
      </c>
      <c r="J358" s="6">
        <v>332010.7</v>
      </c>
      <c r="K358" s="6">
        <v>144189.29999999999</v>
      </c>
      <c r="L358" s="6">
        <v>43534</v>
      </c>
      <c r="M358" s="6">
        <v>13.4</v>
      </c>
      <c r="N358" s="6">
        <v>22.2</v>
      </c>
      <c r="O358" s="6">
        <v>13915</v>
      </c>
      <c r="P358" s="6">
        <v>6465.4</v>
      </c>
      <c r="Q358" s="6">
        <v>180566.9</v>
      </c>
      <c r="R358" s="6">
        <v>145085.20000000001</v>
      </c>
      <c r="S358" s="6">
        <v>92930.6</v>
      </c>
      <c r="T358" s="6">
        <v>78302.5</v>
      </c>
      <c r="U358" s="6">
        <v>98317.9</v>
      </c>
      <c r="V358" s="6">
        <v>66767.899999999994</v>
      </c>
      <c r="W358" s="6">
        <v>10622</v>
      </c>
      <c r="X358" s="6">
        <v>7847.5</v>
      </c>
      <c r="Y358" s="6">
        <v>53637.8</v>
      </c>
      <c r="Z358" s="6">
        <v>27552</v>
      </c>
      <c r="AA358" s="6">
        <v>1496855.5</v>
      </c>
      <c r="AB358" s="6">
        <v>148195.29999999999</v>
      </c>
      <c r="AC358" s="6">
        <v>325.5</v>
      </c>
      <c r="AD358" s="6">
        <v>32903</v>
      </c>
      <c r="AE358" s="6">
        <v>304351.3</v>
      </c>
      <c r="AF358" s="6">
        <v>163556</v>
      </c>
      <c r="AG358" s="6">
        <v>1519290.2</v>
      </c>
      <c r="AH358" s="6">
        <v>148450.9</v>
      </c>
      <c r="AI358" s="6">
        <v>1059.5999999999999</v>
      </c>
      <c r="AJ358" s="6">
        <v>13545.5</v>
      </c>
      <c r="AK358" s="6">
        <v>17991.8</v>
      </c>
      <c r="AL358" s="6">
        <v>13251.9</v>
      </c>
      <c r="AM358" s="6">
        <v>56379.1</v>
      </c>
      <c r="AN358" s="6">
        <v>43887.5</v>
      </c>
      <c r="AO358" s="6">
        <v>21958.3</v>
      </c>
      <c r="AP358" s="6">
        <v>17818.099999999999</v>
      </c>
      <c r="AQ358" s="6">
        <v>31795.9</v>
      </c>
      <c r="AR358" s="6">
        <v>12524.9</v>
      </c>
      <c r="AS358" s="6">
        <v>9.3000000000000007</v>
      </c>
      <c r="AT358" s="6">
        <v>14.7</v>
      </c>
      <c r="AU358" s="7"/>
      <c r="AV358" s="7"/>
      <c r="AW358" s="6">
        <v>106930.9</v>
      </c>
      <c r="AX358" s="6">
        <v>50785.9</v>
      </c>
      <c r="AY358" s="6">
        <v>101082.99999999999</v>
      </c>
      <c r="AZ358" s="6">
        <v>45293.8</v>
      </c>
      <c r="BA358" s="6">
        <v>17248.8</v>
      </c>
      <c r="BB358" s="6">
        <v>2.3199999999999998</v>
      </c>
      <c r="BC358" s="6">
        <v>1.3</v>
      </c>
      <c r="BD358" s="6">
        <v>0.36</v>
      </c>
      <c r="BE358" s="6">
        <v>0.06</v>
      </c>
      <c r="BF358" s="6">
        <v>65.832999999999998</v>
      </c>
      <c r="BG358" s="6">
        <v>45.777999999999999</v>
      </c>
      <c r="BH358" s="6">
        <v>447.2</v>
      </c>
      <c r="BI358" s="6">
        <v>478.1</v>
      </c>
      <c r="BJ358" s="6">
        <v>0.2</v>
      </c>
      <c r="BK358" s="6">
        <v>219.8</v>
      </c>
      <c r="BL358" s="6">
        <v>7</v>
      </c>
      <c r="BM358" s="6">
        <v>526.75</v>
      </c>
      <c r="BN358" s="6">
        <v>17.5</v>
      </c>
      <c r="BO358" s="6">
        <v>0.01</v>
      </c>
      <c r="BP358" s="6">
        <v>105</v>
      </c>
    </row>
    <row r="359" spans="1:68">
      <c r="A359" s="5">
        <v>42339</v>
      </c>
      <c r="B359" s="6">
        <v>21.919</v>
      </c>
      <c r="C359" s="6">
        <v>3.3090000000000002</v>
      </c>
      <c r="D359" s="6">
        <v>5364.3</v>
      </c>
      <c r="E359" s="6"/>
      <c r="F359" s="6"/>
      <c r="G359" s="6"/>
      <c r="H359" s="6">
        <v>6.5</v>
      </c>
      <c r="I359" s="6">
        <v>3.9</v>
      </c>
      <c r="J359" s="6">
        <v>332257</v>
      </c>
      <c r="K359" s="6">
        <v>144296.20000000001</v>
      </c>
      <c r="L359" s="6">
        <v>43558</v>
      </c>
      <c r="M359" s="6">
        <v>13.4</v>
      </c>
      <c r="N359" s="6">
        <v>22.2</v>
      </c>
      <c r="O359" s="6">
        <v>13915</v>
      </c>
      <c r="P359" s="6">
        <v>6465.4</v>
      </c>
      <c r="Q359" s="6">
        <v>180598.2</v>
      </c>
      <c r="R359" s="6">
        <v>145110.39999999999</v>
      </c>
      <c r="S359" s="6">
        <v>92951.6</v>
      </c>
      <c r="T359" s="6">
        <v>78318.3</v>
      </c>
      <c r="U359" s="6">
        <v>98327.5</v>
      </c>
      <c r="V359" s="6">
        <v>66774.600000000006</v>
      </c>
      <c r="W359" s="6">
        <v>10622</v>
      </c>
      <c r="X359" s="6">
        <v>7847.5</v>
      </c>
      <c r="Y359" s="6">
        <v>53975.199999999997</v>
      </c>
      <c r="Z359" s="6">
        <v>27724.3</v>
      </c>
      <c r="AA359" s="6">
        <v>1497192.7</v>
      </c>
      <c r="AB359" s="6">
        <v>148219.29999999999</v>
      </c>
      <c r="AC359" s="6">
        <v>325.5</v>
      </c>
      <c r="AD359" s="6">
        <v>32903</v>
      </c>
      <c r="AE359" s="6">
        <v>304539.7</v>
      </c>
      <c r="AF359" s="6">
        <v>163655.79999999999</v>
      </c>
      <c r="AG359" s="6">
        <v>1519481.3</v>
      </c>
      <c r="AH359" s="6">
        <v>148474.9</v>
      </c>
      <c r="AI359" s="6">
        <v>1059.5999999999999</v>
      </c>
      <c r="AJ359" s="6">
        <v>13545.5</v>
      </c>
      <c r="AK359" s="6">
        <v>18009.599999999999</v>
      </c>
      <c r="AL359" s="6">
        <v>13263.8</v>
      </c>
      <c r="AM359" s="6">
        <v>56391.9</v>
      </c>
      <c r="AN359" s="6">
        <v>43896.800000000003</v>
      </c>
      <c r="AO359" s="6">
        <v>21975.599999999999</v>
      </c>
      <c r="AP359" s="6">
        <v>17832.099999999999</v>
      </c>
      <c r="AQ359" s="6">
        <v>31818.3</v>
      </c>
      <c r="AR359" s="6">
        <v>12533.2</v>
      </c>
      <c r="AS359" s="6">
        <v>9.3000000000000007</v>
      </c>
      <c r="AT359" s="6">
        <v>14.7</v>
      </c>
      <c r="AU359" s="7"/>
      <c r="AV359" s="7"/>
      <c r="AW359" s="6">
        <v>107072</v>
      </c>
      <c r="AX359" s="6">
        <v>50852.2</v>
      </c>
      <c r="AY359" s="6">
        <v>101219.99999999999</v>
      </c>
      <c r="AZ359" s="6">
        <v>45353.1</v>
      </c>
      <c r="BA359" s="6">
        <v>17272.8</v>
      </c>
      <c r="BB359" s="6">
        <v>2.3199999999999998</v>
      </c>
      <c r="BC359" s="6">
        <v>1.3</v>
      </c>
      <c r="BD359" s="6">
        <v>0.36</v>
      </c>
      <c r="BE359" s="6">
        <v>0.06</v>
      </c>
      <c r="BF359" s="6">
        <v>65.832999999999998</v>
      </c>
      <c r="BG359" s="6">
        <v>45.777999999999999</v>
      </c>
      <c r="BH359" s="6">
        <v>447.2</v>
      </c>
      <c r="BI359" s="6">
        <v>478.90000000000003</v>
      </c>
      <c r="BJ359" s="6">
        <v>0.2</v>
      </c>
      <c r="BK359" s="6">
        <v>0</v>
      </c>
      <c r="BL359" s="6">
        <v>0</v>
      </c>
      <c r="BM359" s="6">
        <v>753.6</v>
      </c>
      <c r="BN359" s="6">
        <v>24</v>
      </c>
      <c r="BO359" s="6">
        <v>0</v>
      </c>
      <c r="BP359" s="6">
        <v>144</v>
      </c>
    </row>
    <row r="360" spans="1:68">
      <c r="A360" s="5">
        <v>42340</v>
      </c>
      <c r="B360" s="6">
        <v>22.01</v>
      </c>
      <c r="C360" s="6">
        <v>3.3090000000000002</v>
      </c>
      <c r="D360" s="6">
        <v>5364.8</v>
      </c>
      <c r="E360" s="6"/>
      <c r="F360" s="6"/>
      <c r="G360" s="6"/>
      <c r="H360" s="6">
        <v>6.5</v>
      </c>
      <c r="I360" s="6">
        <v>3.9</v>
      </c>
      <c r="J360" s="6">
        <v>332503.7</v>
      </c>
      <c r="K360" s="6">
        <v>144403.1</v>
      </c>
      <c r="L360" s="6">
        <v>43582</v>
      </c>
      <c r="M360" s="6">
        <v>13.4</v>
      </c>
      <c r="N360" s="6">
        <v>22.2</v>
      </c>
      <c r="O360" s="6">
        <v>13915</v>
      </c>
      <c r="P360" s="6">
        <v>6465.4</v>
      </c>
      <c r="Q360" s="6">
        <v>180629.5</v>
      </c>
      <c r="R360" s="6">
        <v>145135.6</v>
      </c>
      <c r="S360" s="6">
        <v>92973.1</v>
      </c>
      <c r="T360" s="6">
        <v>78334.5</v>
      </c>
      <c r="U360" s="6">
        <v>98337.2</v>
      </c>
      <c r="V360" s="6">
        <v>66781.399999999994</v>
      </c>
      <c r="W360" s="6">
        <v>10622</v>
      </c>
      <c r="X360" s="6">
        <v>7847.5</v>
      </c>
      <c r="Y360" s="6">
        <v>54317.7</v>
      </c>
      <c r="Z360" s="6">
        <v>28881.9</v>
      </c>
      <c r="AA360" s="6">
        <v>1497536.8</v>
      </c>
      <c r="AB360" s="6">
        <v>148243.29999999999</v>
      </c>
      <c r="AC360" s="6">
        <v>325.5</v>
      </c>
      <c r="AD360" s="6">
        <v>32903</v>
      </c>
      <c r="AE360" s="6">
        <v>304728</v>
      </c>
      <c r="AF360" s="6">
        <v>163771.6</v>
      </c>
      <c r="AG360" s="6">
        <v>1519672.1</v>
      </c>
      <c r="AH360" s="6">
        <v>148498.9</v>
      </c>
      <c r="AI360" s="6">
        <v>1059.5999999999999</v>
      </c>
      <c r="AJ360" s="6">
        <v>13545.5</v>
      </c>
      <c r="AK360" s="6">
        <v>18027.5</v>
      </c>
      <c r="AL360" s="6">
        <v>13275.8</v>
      </c>
      <c r="AM360" s="6">
        <v>56403.7</v>
      </c>
      <c r="AN360" s="6">
        <v>43905.4</v>
      </c>
      <c r="AO360" s="6">
        <v>21992.9</v>
      </c>
      <c r="AP360" s="6">
        <v>17846.099999999999</v>
      </c>
      <c r="AQ360" s="6">
        <v>31843.3</v>
      </c>
      <c r="AR360" s="6">
        <v>12542.7</v>
      </c>
      <c r="AS360" s="6">
        <v>9.3000000000000007</v>
      </c>
      <c r="AT360" s="6">
        <v>14.7</v>
      </c>
      <c r="AU360" s="7"/>
      <c r="AV360" s="7"/>
      <c r="AW360" s="6">
        <v>107215.5</v>
      </c>
      <c r="AX360" s="6">
        <v>50919.3</v>
      </c>
      <c r="AY360" s="6">
        <v>101353.9</v>
      </c>
      <c r="AZ360" s="6">
        <v>45413.1</v>
      </c>
      <c r="BA360" s="6">
        <v>17296.8</v>
      </c>
      <c r="BB360" s="6">
        <v>2.3199999999999998</v>
      </c>
      <c r="BC360" s="6">
        <v>1.3</v>
      </c>
      <c r="BD360" s="6">
        <v>0.36</v>
      </c>
      <c r="BE360" s="6">
        <v>0.06</v>
      </c>
      <c r="BF360" s="6">
        <v>65.849000000000004</v>
      </c>
      <c r="BG360" s="6">
        <v>45.817999999999998</v>
      </c>
      <c r="BH360" s="6">
        <v>447.36</v>
      </c>
      <c r="BI360" s="6">
        <v>479.70000000000005</v>
      </c>
      <c r="BJ360" s="6">
        <v>0.5</v>
      </c>
      <c r="BK360" s="6">
        <v>298.7</v>
      </c>
      <c r="BL360" s="6">
        <v>9.5</v>
      </c>
      <c r="BM360" s="6">
        <v>460.11</v>
      </c>
      <c r="BN360" s="6">
        <v>14.7</v>
      </c>
      <c r="BO360" s="6">
        <v>1.4E-2</v>
      </c>
      <c r="BP360" s="6">
        <v>88.2</v>
      </c>
    </row>
    <row r="361" spans="1:68">
      <c r="A361" s="5">
        <v>42341</v>
      </c>
      <c r="B361" s="6">
        <v>22.01</v>
      </c>
      <c r="C361" s="6">
        <v>3.3090000000000002</v>
      </c>
      <c r="D361" s="6">
        <v>5364.8</v>
      </c>
      <c r="E361" s="6"/>
      <c r="F361" s="6"/>
      <c r="G361" s="6"/>
      <c r="H361" s="6">
        <v>6.5</v>
      </c>
      <c r="I361" s="6">
        <v>3.9</v>
      </c>
      <c r="J361" s="6">
        <v>332749.5</v>
      </c>
      <c r="K361" s="6">
        <v>144509.6</v>
      </c>
      <c r="L361" s="6">
        <v>43606</v>
      </c>
      <c r="M361" s="6">
        <v>13.4</v>
      </c>
      <c r="N361" s="6">
        <v>22.2</v>
      </c>
      <c r="O361" s="6">
        <v>13915</v>
      </c>
      <c r="P361" s="6">
        <v>6465.4</v>
      </c>
      <c r="Q361" s="6">
        <v>180660.8</v>
      </c>
      <c r="R361" s="6">
        <v>145160.79999999999</v>
      </c>
      <c r="S361" s="6">
        <v>92993.8</v>
      </c>
      <c r="T361" s="6">
        <v>78399.899999999994</v>
      </c>
      <c r="U361" s="6">
        <v>98346.7</v>
      </c>
      <c r="V361" s="6">
        <v>66788.100000000006</v>
      </c>
      <c r="W361" s="6">
        <v>10622</v>
      </c>
      <c r="X361" s="6">
        <v>7847.5</v>
      </c>
      <c r="Y361" s="6">
        <v>54650.400000000001</v>
      </c>
      <c r="Z361" s="6">
        <v>28037.8</v>
      </c>
      <c r="AA361" s="6">
        <v>1497870.2</v>
      </c>
      <c r="AB361" s="6">
        <v>148267.29999999999</v>
      </c>
      <c r="AC361" s="6">
        <v>325.5</v>
      </c>
      <c r="AD361" s="6">
        <v>32903</v>
      </c>
      <c r="AE361" s="6">
        <v>304916.40000000002</v>
      </c>
      <c r="AF361" s="6">
        <v>163885.4</v>
      </c>
      <c r="AG361" s="6">
        <v>1519862.8</v>
      </c>
      <c r="AH361" s="6">
        <v>148522.9</v>
      </c>
      <c r="AI361" s="6">
        <v>1059.5999999999999</v>
      </c>
      <c r="AJ361" s="6">
        <v>13545.5</v>
      </c>
      <c r="AK361" s="6">
        <v>18045.3</v>
      </c>
      <c r="AL361" s="6">
        <v>13287.8</v>
      </c>
      <c r="AM361" s="6">
        <v>56415.9</v>
      </c>
      <c r="AN361" s="6">
        <v>43914.2</v>
      </c>
      <c r="AO361" s="6">
        <v>22010.799999999999</v>
      </c>
      <c r="AP361" s="6">
        <v>17860.400000000001</v>
      </c>
      <c r="AQ361" s="6">
        <v>31865.1</v>
      </c>
      <c r="AR361" s="6">
        <v>12551.1</v>
      </c>
      <c r="AS361" s="6">
        <v>9.3000000000000007</v>
      </c>
      <c r="AT361" s="6">
        <v>14.7</v>
      </c>
      <c r="AU361" s="7"/>
      <c r="AV361" s="7"/>
      <c r="AW361" s="6">
        <v>107353.3</v>
      </c>
      <c r="AX361" s="6">
        <v>50984.2</v>
      </c>
      <c r="AY361" s="6">
        <v>101487.8</v>
      </c>
      <c r="AZ361" s="6">
        <v>45470</v>
      </c>
      <c r="BA361" s="6">
        <v>17320.8</v>
      </c>
      <c r="BB361" s="6">
        <v>2.3199999999999998</v>
      </c>
      <c r="BC361" s="6">
        <v>1.3</v>
      </c>
      <c r="BD361" s="6">
        <v>0.36</v>
      </c>
      <c r="BE361" s="6">
        <v>0.06</v>
      </c>
      <c r="BF361" s="6">
        <v>65.849000000000004</v>
      </c>
      <c r="BG361" s="6">
        <v>45.817999999999998</v>
      </c>
      <c r="BH361" s="6">
        <v>447.36</v>
      </c>
      <c r="BI361" s="6">
        <v>480.6</v>
      </c>
      <c r="BJ361" s="6">
        <v>0.5</v>
      </c>
      <c r="BK361" s="6">
        <v>726.2</v>
      </c>
      <c r="BL361" s="6">
        <v>23.5</v>
      </c>
      <c r="BM361" s="6">
        <v>18</v>
      </c>
      <c r="BN361" s="6">
        <v>1.2</v>
      </c>
      <c r="BO361" s="6">
        <v>1.4E-2</v>
      </c>
      <c r="BP361" s="6">
        <v>7.2</v>
      </c>
    </row>
    <row r="362" spans="1:68">
      <c r="A362" s="5">
        <v>42342</v>
      </c>
      <c r="B362" s="6">
        <v>22.01</v>
      </c>
      <c r="C362" s="6">
        <v>3.3090000000000002</v>
      </c>
      <c r="D362" s="6">
        <v>5364.8</v>
      </c>
      <c r="E362" s="6"/>
      <c r="F362" s="6"/>
      <c r="G362" s="6"/>
      <c r="H362" s="6">
        <v>6.5</v>
      </c>
      <c r="I362" s="6">
        <v>3.9</v>
      </c>
      <c r="J362" s="6">
        <v>332993.8</v>
      </c>
      <c r="K362" s="6">
        <v>14461.9</v>
      </c>
      <c r="L362" s="6">
        <v>43630</v>
      </c>
      <c r="M362" s="6">
        <v>13.4</v>
      </c>
      <c r="N362" s="6">
        <v>22.2</v>
      </c>
      <c r="O362" s="6">
        <v>13915</v>
      </c>
      <c r="P362" s="6">
        <v>6465.4</v>
      </c>
      <c r="Q362" s="6">
        <v>180692.4</v>
      </c>
      <c r="R362" s="6">
        <v>145186.1</v>
      </c>
      <c r="S362" s="6">
        <v>93013.5</v>
      </c>
      <c r="T362" s="6">
        <v>78464.7</v>
      </c>
      <c r="U362" s="6">
        <v>98356.3</v>
      </c>
      <c r="V362" s="6">
        <v>66794.899999999994</v>
      </c>
      <c r="W362" s="6">
        <v>10622</v>
      </c>
      <c r="X362" s="6">
        <v>7847.5</v>
      </c>
      <c r="Y362" s="6">
        <v>54982.9</v>
      </c>
      <c r="Z362" s="6">
        <v>28196.5</v>
      </c>
      <c r="AA362" s="6">
        <v>1498203.4</v>
      </c>
      <c r="AB362" s="6">
        <v>148291.29999999999</v>
      </c>
      <c r="AC362" s="6">
        <v>325.5</v>
      </c>
      <c r="AD362" s="6">
        <v>32903</v>
      </c>
      <c r="AE362" s="6">
        <v>305105.59999999998</v>
      </c>
      <c r="AF362" s="6">
        <v>163995.79999999999</v>
      </c>
      <c r="AG362" s="6">
        <v>1520054.3</v>
      </c>
      <c r="AH362" s="6">
        <v>148546.9</v>
      </c>
      <c r="AI362" s="6">
        <v>1059.5999999999999</v>
      </c>
      <c r="AJ362" s="6">
        <v>13545.5</v>
      </c>
      <c r="AK362" s="6">
        <v>18062.8</v>
      </c>
      <c r="AL362" s="6">
        <v>13299.5</v>
      </c>
      <c r="AM362" s="6">
        <v>56427.3</v>
      </c>
      <c r="AN362" s="6">
        <v>43922.5</v>
      </c>
      <c r="AO362" s="6">
        <v>22029.200000000001</v>
      </c>
      <c r="AP362" s="6">
        <v>17874.900000000001</v>
      </c>
      <c r="AQ362" s="6">
        <v>31886.3</v>
      </c>
      <c r="AR362" s="6">
        <v>12559.2</v>
      </c>
      <c r="AS362" s="6">
        <v>9.3000000000000007</v>
      </c>
      <c r="AT362" s="6">
        <v>14.7</v>
      </c>
      <c r="AU362" s="7"/>
      <c r="AV362" s="7"/>
      <c r="AW362" s="6">
        <v>107495.1</v>
      </c>
      <c r="AX362" s="6">
        <v>51051</v>
      </c>
      <c r="AY362" s="6">
        <v>101623.3</v>
      </c>
      <c r="AZ362" s="6">
        <v>45531.4</v>
      </c>
      <c r="BA362" s="6">
        <v>17344.8</v>
      </c>
      <c r="BB362" s="6">
        <v>2.3199999999999998</v>
      </c>
      <c r="BC362" s="6">
        <v>1.3</v>
      </c>
      <c r="BD362" s="6">
        <v>0.36</v>
      </c>
      <c r="BE362" s="6">
        <v>0.06</v>
      </c>
      <c r="BF362" s="6">
        <v>65.849000000000004</v>
      </c>
      <c r="BG362" s="6">
        <v>45.817999999999998</v>
      </c>
      <c r="BH362" s="6">
        <v>447.36</v>
      </c>
      <c r="BI362" s="6">
        <v>481.6</v>
      </c>
      <c r="BJ362" s="6">
        <v>0.5</v>
      </c>
      <c r="BK362" s="6">
        <v>744</v>
      </c>
      <c r="BL362" s="6">
        <v>24</v>
      </c>
      <c r="BM362" s="6">
        <v>0</v>
      </c>
      <c r="BN362" s="6">
        <v>0</v>
      </c>
      <c r="BO362" s="6">
        <v>0</v>
      </c>
      <c r="BP362" s="6">
        <v>0</v>
      </c>
    </row>
    <row r="363" spans="1:68">
      <c r="A363" s="5">
        <v>42343</v>
      </c>
      <c r="B363" s="6">
        <v>22.01</v>
      </c>
      <c r="C363" s="6">
        <v>3.3090000000000002</v>
      </c>
      <c r="D363" s="6">
        <v>5364.8</v>
      </c>
      <c r="E363" s="6"/>
      <c r="F363" s="6"/>
      <c r="G363" s="6"/>
      <c r="H363" s="6">
        <v>6.5</v>
      </c>
      <c r="I363" s="6">
        <v>3.9</v>
      </c>
      <c r="J363" s="6">
        <v>333237.40000000002</v>
      </c>
      <c r="K363" s="6">
        <v>144722</v>
      </c>
      <c r="L363" s="6">
        <v>43654</v>
      </c>
      <c r="M363" s="6">
        <v>13.4</v>
      </c>
      <c r="N363" s="6">
        <v>22.2</v>
      </c>
      <c r="O363" s="6">
        <v>13915</v>
      </c>
      <c r="P363" s="6">
        <v>6465.4</v>
      </c>
      <c r="Q363" s="6">
        <v>180723.5</v>
      </c>
      <c r="R363" s="6">
        <v>145211.1</v>
      </c>
      <c r="S363" s="6">
        <v>93031.9</v>
      </c>
      <c r="T363" s="6">
        <v>78378.899999999994</v>
      </c>
      <c r="U363" s="6">
        <v>98365.7</v>
      </c>
      <c r="V363" s="6">
        <v>66801.8</v>
      </c>
      <c r="W363" s="6">
        <v>10622</v>
      </c>
      <c r="X363" s="6">
        <v>7847.5</v>
      </c>
      <c r="Y363" s="6">
        <v>55309.599999999999</v>
      </c>
      <c r="Z363" s="6">
        <v>28371</v>
      </c>
      <c r="AA363" s="6">
        <v>1498530.4</v>
      </c>
      <c r="AB363" s="6">
        <v>148315.29999999999</v>
      </c>
      <c r="AC363" s="6">
        <v>325.5</v>
      </c>
      <c r="AD363" s="6">
        <v>32903</v>
      </c>
      <c r="AE363" s="6">
        <v>305291.59999999998</v>
      </c>
      <c r="AF363" s="6">
        <v>164087.20000000001</v>
      </c>
      <c r="AG363" s="6">
        <v>1520243.3</v>
      </c>
      <c r="AH363" s="6">
        <v>148570.9</v>
      </c>
      <c r="AI363" s="6">
        <v>1059.5999999999999</v>
      </c>
      <c r="AJ363" s="6">
        <v>13545.5</v>
      </c>
      <c r="AK363" s="6">
        <v>18080.3</v>
      </c>
      <c r="AL363" s="6">
        <v>13311.3</v>
      </c>
      <c r="AM363" s="6">
        <v>56439.8</v>
      </c>
      <c r="AN363" s="6">
        <v>43931.7</v>
      </c>
      <c r="AO363" s="6">
        <v>22047.7</v>
      </c>
      <c r="AP363" s="6">
        <v>17889.5</v>
      </c>
      <c r="AQ363" s="6">
        <v>31903.200000000001</v>
      </c>
      <c r="AR363" s="6">
        <v>12565.4</v>
      </c>
      <c r="AS363" s="6">
        <v>9.3000000000000007</v>
      </c>
      <c r="AT363" s="6">
        <v>14.7</v>
      </c>
      <c r="AU363" s="7"/>
      <c r="AV363" s="7"/>
      <c r="AW363" s="6">
        <v>107633.60000000001</v>
      </c>
      <c r="AX363" s="6">
        <v>51116.2</v>
      </c>
      <c r="AY363" s="6">
        <v>101754.2</v>
      </c>
      <c r="AZ363" s="6">
        <v>45590.400000000001</v>
      </c>
      <c r="BA363" s="6">
        <v>17368.8</v>
      </c>
      <c r="BB363" s="6">
        <v>2.3199999999999998</v>
      </c>
      <c r="BC363" s="6">
        <v>1.3</v>
      </c>
      <c r="BD363" s="6">
        <v>0.36</v>
      </c>
      <c r="BE363" s="6">
        <v>0.06</v>
      </c>
      <c r="BF363" s="6">
        <v>65.849000000000004</v>
      </c>
      <c r="BG363" s="6">
        <v>45.817999999999998</v>
      </c>
      <c r="BH363" s="6">
        <v>447.36</v>
      </c>
      <c r="BI363" s="6">
        <v>482.40000000000003</v>
      </c>
      <c r="BJ363" s="6">
        <v>0.5</v>
      </c>
      <c r="BK363" s="6">
        <v>223.2</v>
      </c>
      <c r="BL363" s="6">
        <v>18</v>
      </c>
      <c r="BM363" s="6">
        <v>7.2</v>
      </c>
      <c r="BN363" s="6">
        <v>6</v>
      </c>
      <c r="BO363" s="6">
        <v>2.1999999999999999E-2</v>
      </c>
      <c r="BP363" s="6">
        <v>36</v>
      </c>
    </row>
    <row r="364" spans="1:68">
      <c r="A364" s="5">
        <v>42344</v>
      </c>
      <c r="B364" s="6">
        <v>22.01</v>
      </c>
      <c r="C364" s="6">
        <v>3.3090000000000002</v>
      </c>
      <c r="D364" s="6">
        <v>5364.8</v>
      </c>
      <c r="E364" s="6"/>
      <c r="F364" s="6"/>
      <c r="G364" s="6"/>
      <c r="H364" s="6">
        <v>6.5</v>
      </c>
      <c r="I364" s="6">
        <v>3.9</v>
      </c>
      <c r="J364" s="6">
        <v>333486.3</v>
      </c>
      <c r="K364" s="6">
        <v>144830</v>
      </c>
      <c r="L364" s="6">
        <v>43678</v>
      </c>
      <c r="M364" s="6">
        <v>13.4</v>
      </c>
      <c r="N364" s="6">
        <v>22.2</v>
      </c>
      <c r="O364" s="6">
        <v>13915</v>
      </c>
      <c r="P364" s="6">
        <v>6465.4</v>
      </c>
      <c r="Q364" s="6">
        <v>180755</v>
      </c>
      <c r="R364" s="6">
        <v>145236.5</v>
      </c>
      <c r="S364" s="6">
        <v>93052.9</v>
      </c>
      <c r="T364" s="6">
        <v>78394.600000000006</v>
      </c>
      <c r="U364" s="6">
        <v>98375.2</v>
      </c>
      <c r="V364" s="6">
        <v>66808.899999999994</v>
      </c>
      <c r="W364" s="6">
        <v>10622</v>
      </c>
      <c r="X364" s="6">
        <v>7847.5</v>
      </c>
      <c r="Y364" s="6">
        <v>55653</v>
      </c>
      <c r="Z364" s="6">
        <v>28539</v>
      </c>
      <c r="AA364" s="6">
        <v>1498875</v>
      </c>
      <c r="AB364" s="6">
        <v>148339.29999999999</v>
      </c>
      <c r="AC364" s="6">
        <v>325.5</v>
      </c>
      <c r="AD364" s="6">
        <v>32903</v>
      </c>
      <c r="AE364" s="6">
        <v>305482</v>
      </c>
      <c r="AF364" s="6">
        <v>164195</v>
      </c>
      <c r="AG364" s="6">
        <v>1520436</v>
      </c>
      <c r="AH364" s="6">
        <v>148594.9</v>
      </c>
      <c r="AI364" s="6">
        <v>1059.5999999999999</v>
      </c>
      <c r="AJ364" s="6">
        <v>13545.5</v>
      </c>
      <c r="AK364" s="6">
        <v>18098.2</v>
      </c>
      <c r="AL364" s="6">
        <v>13323.2</v>
      </c>
      <c r="AM364" s="6">
        <v>56452.5</v>
      </c>
      <c r="AN364" s="6">
        <v>43941.1</v>
      </c>
      <c r="AO364" s="6">
        <v>22066.7</v>
      </c>
      <c r="AP364" s="6">
        <v>17904.400000000001</v>
      </c>
      <c r="AQ364" s="6">
        <v>31929.9</v>
      </c>
      <c r="AR364" s="6">
        <v>12575.2</v>
      </c>
      <c r="AS364" s="6">
        <v>9.3000000000000007</v>
      </c>
      <c r="AT364" s="6">
        <v>14.7</v>
      </c>
      <c r="AU364" s="7"/>
      <c r="AV364" s="7"/>
      <c r="AW364" s="6">
        <v>107774</v>
      </c>
      <c r="AX364" s="6">
        <v>51182.2</v>
      </c>
      <c r="AY364" s="6">
        <v>101892.59999999999</v>
      </c>
      <c r="AZ364" s="6">
        <v>45649.1</v>
      </c>
      <c r="BA364" s="6">
        <v>17392.8</v>
      </c>
      <c r="BB364" s="6">
        <v>2.3199999999999998</v>
      </c>
      <c r="BC364" s="6">
        <v>1.3</v>
      </c>
      <c r="BD364" s="6">
        <v>0.36</v>
      </c>
      <c r="BE364" s="6">
        <v>0.06</v>
      </c>
      <c r="BF364" s="6">
        <v>65.849000000000004</v>
      </c>
      <c r="BG364" s="6">
        <v>45.817999999999998</v>
      </c>
      <c r="BH364" s="6">
        <v>447.36</v>
      </c>
      <c r="BI364" s="6">
        <v>483.3</v>
      </c>
      <c r="BJ364" s="6">
        <v>0.5</v>
      </c>
      <c r="BK364" s="6">
        <v>0</v>
      </c>
      <c r="BL364" s="6">
        <v>0</v>
      </c>
      <c r="BM364" s="6">
        <v>31.2</v>
      </c>
      <c r="BN364" s="6">
        <v>24</v>
      </c>
      <c r="BO364" s="6">
        <v>0</v>
      </c>
      <c r="BP364" s="6">
        <v>144</v>
      </c>
    </row>
    <row r="365" spans="1:68">
      <c r="A365" s="5">
        <v>42345</v>
      </c>
      <c r="B365" s="6">
        <v>22.01</v>
      </c>
      <c r="C365" s="6">
        <v>3.3090000000000002</v>
      </c>
      <c r="D365" s="6">
        <v>5364.8</v>
      </c>
      <c r="E365" s="6"/>
      <c r="F365" s="6"/>
      <c r="G365" s="6"/>
      <c r="H365" s="6">
        <v>6.5</v>
      </c>
      <c r="I365" s="6">
        <v>3.9</v>
      </c>
      <c r="J365" s="6">
        <v>333739</v>
      </c>
      <c r="K365" s="6">
        <v>144939</v>
      </c>
      <c r="L365" s="6">
        <v>43702</v>
      </c>
      <c r="M365" s="6">
        <v>13.4</v>
      </c>
      <c r="N365" s="6">
        <v>22.2</v>
      </c>
      <c r="O365" s="6">
        <v>13915</v>
      </c>
      <c r="P365" s="6">
        <v>6465.4</v>
      </c>
      <c r="Q365" s="6">
        <v>180786.5</v>
      </c>
      <c r="R365" s="6">
        <v>145261.79999999999</v>
      </c>
      <c r="S365" s="6">
        <v>93071.7</v>
      </c>
      <c r="T365" s="6">
        <v>78409.3</v>
      </c>
      <c r="U365" s="6">
        <v>98384.9</v>
      </c>
      <c r="V365" s="6">
        <v>66815.8</v>
      </c>
      <c r="W365" s="6">
        <v>10622</v>
      </c>
      <c r="X365" s="6">
        <v>7847.5</v>
      </c>
      <c r="Y365" s="6">
        <v>55981</v>
      </c>
      <c r="Z365" s="6">
        <v>28705.4</v>
      </c>
      <c r="AA365" s="6">
        <v>1499203</v>
      </c>
      <c r="AB365" s="6">
        <v>148363.29999999999</v>
      </c>
      <c r="AC365" s="6">
        <v>325.5</v>
      </c>
      <c r="AD365" s="6">
        <v>32903</v>
      </c>
      <c r="AE365" s="6">
        <v>305679</v>
      </c>
      <c r="AF365" s="6">
        <v>164300</v>
      </c>
      <c r="AG365" s="6">
        <v>1520635.5</v>
      </c>
      <c r="AH365" s="6">
        <v>148618.9</v>
      </c>
      <c r="AI365" s="6">
        <v>1059.5999999999999</v>
      </c>
      <c r="AJ365" s="6">
        <v>13545.5</v>
      </c>
      <c r="AK365" s="6">
        <v>18115.5</v>
      </c>
      <c r="AL365" s="6">
        <v>13334.8</v>
      </c>
      <c r="AM365" s="6">
        <v>56465.2</v>
      </c>
      <c r="AN365" s="6">
        <v>43950.400000000001</v>
      </c>
      <c r="AO365" s="6">
        <v>22084.5</v>
      </c>
      <c r="AP365" s="6">
        <v>17918.5</v>
      </c>
      <c r="AQ365" s="6">
        <v>31946.400000000001</v>
      </c>
      <c r="AR365" s="6">
        <v>12581.5</v>
      </c>
      <c r="AS365" s="6">
        <v>9.3000000000000007</v>
      </c>
      <c r="AT365" s="6">
        <v>14.7</v>
      </c>
      <c r="AU365" s="7"/>
      <c r="AV365" s="7"/>
      <c r="AW365" s="6">
        <v>107915.7</v>
      </c>
      <c r="AX365" s="6">
        <v>51249.1</v>
      </c>
      <c r="AY365" s="6">
        <v>102026.2</v>
      </c>
      <c r="AZ365" s="6">
        <v>45708.9</v>
      </c>
      <c r="BA365" s="6">
        <v>17416.8</v>
      </c>
      <c r="BB365" s="6">
        <v>2.3199999999999998</v>
      </c>
      <c r="BC365" s="6">
        <v>1.3</v>
      </c>
      <c r="BD365" s="6">
        <v>0.36</v>
      </c>
      <c r="BE365" s="6">
        <v>0.06</v>
      </c>
      <c r="BF365" s="6">
        <v>65.849000000000004</v>
      </c>
      <c r="BG365" s="6">
        <v>45.817999999999998</v>
      </c>
      <c r="BH365" s="6">
        <v>447.36</v>
      </c>
      <c r="BI365" s="6">
        <v>484.38</v>
      </c>
      <c r="BJ365" s="6">
        <v>0.5</v>
      </c>
      <c r="BK365" s="6">
        <v>0</v>
      </c>
      <c r="BL365" s="6">
        <v>0</v>
      </c>
      <c r="BM365" s="6">
        <v>29</v>
      </c>
      <c r="BN365" s="6">
        <v>24</v>
      </c>
      <c r="BO365" s="6">
        <v>0</v>
      </c>
      <c r="BP365" s="6">
        <v>144</v>
      </c>
    </row>
    <row r="366" spans="1:68">
      <c r="A366" s="5">
        <v>42346</v>
      </c>
      <c r="B366" s="6">
        <v>22.01</v>
      </c>
      <c r="C366" s="6">
        <v>3.3090000000000002</v>
      </c>
      <c r="D366" s="6">
        <v>5364.8</v>
      </c>
      <c r="E366" s="6"/>
      <c r="F366" s="6"/>
      <c r="G366" s="6"/>
      <c r="H366" s="6">
        <v>6.5</v>
      </c>
      <c r="I366" s="6">
        <v>3.9</v>
      </c>
      <c r="J366" s="6">
        <v>333992.5</v>
      </c>
      <c r="K366" s="6">
        <v>145049</v>
      </c>
      <c r="L366" s="6">
        <v>43726</v>
      </c>
      <c r="M366" s="6">
        <v>13.4</v>
      </c>
      <c r="N366" s="6">
        <v>22.2</v>
      </c>
      <c r="O366" s="6">
        <v>13915</v>
      </c>
      <c r="P366" s="6">
        <v>6465.4</v>
      </c>
      <c r="Q366" s="6">
        <v>180817.8</v>
      </c>
      <c r="R366" s="6">
        <v>145286.9</v>
      </c>
      <c r="S366" s="6">
        <v>93091.4</v>
      </c>
      <c r="T366" s="6">
        <v>78424.399999999994</v>
      </c>
      <c r="U366" s="6">
        <v>98394.3</v>
      </c>
      <c r="V366" s="6">
        <v>66822.899999999994</v>
      </c>
      <c r="W366" s="6">
        <v>10622</v>
      </c>
      <c r="X366" s="6">
        <v>7847.5</v>
      </c>
      <c r="Y366" s="6">
        <v>56314.5</v>
      </c>
      <c r="Z366" s="6">
        <v>28872.400000000001</v>
      </c>
      <c r="AA366" s="6">
        <v>1499537.2</v>
      </c>
      <c r="AB366" s="6">
        <v>148387.29999999999</v>
      </c>
      <c r="AC366" s="6">
        <v>325.5</v>
      </c>
      <c r="AD366" s="6">
        <v>32903</v>
      </c>
      <c r="AE366" s="6">
        <v>305876</v>
      </c>
      <c r="AF366" s="6">
        <v>164406.39999999999</v>
      </c>
      <c r="AG366" s="6">
        <v>1520835</v>
      </c>
      <c r="AH366" s="6">
        <v>148642.9</v>
      </c>
      <c r="AI366" s="6">
        <v>1059.5999999999999</v>
      </c>
      <c r="AJ366" s="6">
        <v>13545.5</v>
      </c>
      <c r="AK366" s="6">
        <v>18132.099999999999</v>
      </c>
      <c r="AL366" s="6">
        <v>13345.9</v>
      </c>
      <c r="AM366" s="6">
        <v>56477.8</v>
      </c>
      <c r="AN366" s="6">
        <v>43959.8</v>
      </c>
      <c r="AO366" s="6">
        <v>22102.7</v>
      </c>
      <c r="AP366" s="6">
        <v>17933</v>
      </c>
      <c r="AQ366" s="6">
        <v>31966</v>
      </c>
      <c r="AR366" s="6">
        <v>12589.1</v>
      </c>
      <c r="AS366" s="6">
        <v>9.3000000000000007</v>
      </c>
      <c r="AT366" s="6">
        <v>14.7</v>
      </c>
      <c r="AU366" s="7"/>
      <c r="AV366" s="7"/>
      <c r="AW366" s="6">
        <v>108059</v>
      </c>
      <c r="AX366" s="6">
        <v>51316.2</v>
      </c>
      <c r="AY366" s="6">
        <v>102159.09999999999</v>
      </c>
      <c r="AZ366" s="6">
        <v>45769.8</v>
      </c>
      <c r="BA366" s="6">
        <v>17440.8</v>
      </c>
      <c r="BB366" s="6">
        <v>2.3199999999999998</v>
      </c>
      <c r="BC366" s="6">
        <v>1.3</v>
      </c>
      <c r="BD366" s="6">
        <v>0.36</v>
      </c>
      <c r="BE366" s="6">
        <v>0.06</v>
      </c>
      <c r="BF366" s="6">
        <v>65.849000000000004</v>
      </c>
      <c r="BG366" s="6">
        <v>45.817999999999998</v>
      </c>
      <c r="BH366" s="6">
        <v>447.36</v>
      </c>
      <c r="BI366" s="6">
        <v>485.18</v>
      </c>
      <c r="BJ366" s="6">
        <v>0.5</v>
      </c>
      <c r="BK366" s="6">
        <v>94.5</v>
      </c>
      <c r="BL366" s="6">
        <v>3</v>
      </c>
      <c r="BM366" s="6">
        <v>28</v>
      </c>
      <c r="BN366" s="6">
        <v>21</v>
      </c>
      <c r="BO366" s="6">
        <v>0</v>
      </c>
      <c r="BP366" s="6">
        <v>126</v>
      </c>
    </row>
    <row r="367" spans="1:68">
      <c r="A367" s="5">
        <v>42347</v>
      </c>
      <c r="B367" s="6">
        <v>22.207999999999998</v>
      </c>
      <c r="C367" s="6">
        <v>3.532</v>
      </c>
      <c r="D367" s="6">
        <v>5366.1</v>
      </c>
      <c r="E367" s="6"/>
      <c r="F367" s="6"/>
      <c r="G367" s="6"/>
      <c r="H367" s="6">
        <v>6.5</v>
      </c>
      <c r="I367" s="6">
        <v>3.9</v>
      </c>
      <c r="J367" s="6">
        <v>334243</v>
      </c>
      <c r="K367" s="6">
        <v>145157</v>
      </c>
      <c r="L367" s="6">
        <v>43750</v>
      </c>
      <c r="M367" s="6">
        <v>13.4</v>
      </c>
      <c r="N367" s="6">
        <v>22.2</v>
      </c>
      <c r="O367" s="6">
        <v>13915</v>
      </c>
      <c r="P367" s="6">
        <v>6465.4</v>
      </c>
      <c r="Q367" s="6">
        <v>180849.2</v>
      </c>
      <c r="R367" s="6">
        <v>145312.20000000001</v>
      </c>
      <c r="S367" s="6">
        <v>93110.3</v>
      </c>
      <c r="T367" s="6">
        <v>78439</v>
      </c>
      <c r="U367" s="6">
        <v>98403.8</v>
      </c>
      <c r="V367" s="6">
        <v>66829.899999999994</v>
      </c>
      <c r="W367" s="6">
        <v>10622</v>
      </c>
      <c r="X367" s="6">
        <v>7847.5</v>
      </c>
      <c r="Y367" s="6">
        <v>56640</v>
      </c>
      <c r="Z367" s="6">
        <v>29038</v>
      </c>
      <c r="AA367" s="6">
        <v>1499864</v>
      </c>
      <c r="AB367" s="6">
        <v>148411.29999999999</v>
      </c>
      <c r="AC367" s="6">
        <v>325.5</v>
      </c>
      <c r="AD367" s="6">
        <v>32903</v>
      </c>
      <c r="AE367" s="6">
        <v>306073</v>
      </c>
      <c r="AF367" s="6">
        <v>164511.29999999999</v>
      </c>
      <c r="AG367" s="6">
        <v>1521035</v>
      </c>
      <c r="AH367" s="6">
        <v>148666.9</v>
      </c>
      <c r="AI367" s="6">
        <v>1059.5999999999999</v>
      </c>
      <c r="AJ367" s="6">
        <v>13545.5</v>
      </c>
      <c r="AK367" s="6">
        <v>18149.400000000001</v>
      </c>
      <c r="AL367" s="6">
        <v>13357.5</v>
      </c>
      <c r="AM367" s="6">
        <v>56490.5</v>
      </c>
      <c r="AN367" s="6">
        <v>43969.1</v>
      </c>
      <c r="AO367" s="6">
        <v>22121.5</v>
      </c>
      <c r="AP367" s="6">
        <v>17948</v>
      </c>
      <c r="AQ367" s="6">
        <v>31981.8</v>
      </c>
      <c r="AR367" s="6">
        <v>12595.1</v>
      </c>
      <c r="AS367" s="6">
        <v>9.3000000000000007</v>
      </c>
      <c r="AT367" s="6">
        <v>14.7</v>
      </c>
      <c r="AU367" s="7"/>
      <c r="AV367" s="7"/>
      <c r="AW367" s="6">
        <v>108200.9</v>
      </c>
      <c r="AX367" s="6">
        <v>51383.1</v>
      </c>
      <c r="AY367" s="6">
        <v>102295</v>
      </c>
      <c r="AZ367" s="6">
        <v>45829.9</v>
      </c>
      <c r="BA367" s="6">
        <v>17464.8</v>
      </c>
      <c r="BB367" s="6">
        <v>2.3199999999999998</v>
      </c>
      <c r="BC367" s="6">
        <v>1.3</v>
      </c>
      <c r="BD367" s="6">
        <v>0.36</v>
      </c>
      <c r="BE367" s="6">
        <v>0.06</v>
      </c>
      <c r="BF367" s="6">
        <v>65.965000000000003</v>
      </c>
      <c r="BG367" s="6">
        <v>45.872999999999998</v>
      </c>
      <c r="BH367" s="6">
        <v>448.08</v>
      </c>
      <c r="BI367" s="6">
        <v>486.08</v>
      </c>
      <c r="BJ367" s="6">
        <v>0.5</v>
      </c>
      <c r="BK367" s="6">
        <v>744</v>
      </c>
      <c r="BL367" s="6">
        <v>24</v>
      </c>
      <c r="BM367" s="6">
        <v>0</v>
      </c>
      <c r="BN367" s="6">
        <v>0</v>
      </c>
      <c r="BO367" s="6">
        <v>3.4000000000000002E-2</v>
      </c>
      <c r="BP367" s="6">
        <v>0</v>
      </c>
    </row>
    <row r="368" spans="1:68">
      <c r="A368" s="5">
        <v>42348</v>
      </c>
      <c r="B368" s="6">
        <v>22.207999999999998</v>
      </c>
      <c r="C368" s="6">
        <v>3.532</v>
      </c>
      <c r="D368" s="6">
        <v>5366.1</v>
      </c>
      <c r="E368" s="6"/>
      <c r="F368" s="6"/>
      <c r="G368" s="6"/>
      <c r="H368" s="6">
        <v>6.5</v>
      </c>
      <c r="I368" s="6">
        <v>3.9</v>
      </c>
      <c r="J368" s="6">
        <v>334498.3</v>
      </c>
      <c r="K368" s="6">
        <v>145268</v>
      </c>
      <c r="L368" s="6">
        <v>43774</v>
      </c>
      <c r="M368" s="6">
        <v>13.4</v>
      </c>
      <c r="N368" s="6">
        <v>22.2</v>
      </c>
      <c r="O368" s="6">
        <v>13915</v>
      </c>
      <c r="P368" s="6">
        <v>6465.4</v>
      </c>
      <c r="Q368" s="6">
        <v>180880.4</v>
      </c>
      <c r="R368" s="6">
        <v>145337.5</v>
      </c>
      <c r="S368" s="6">
        <v>93129.8</v>
      </c>
      <c r="T368" s="6">
        <v>78453.899999999994</v>
      </c>
      <c r="U368" s="6">
        <v>98413.9</v>
      </c>
      <c r="V368" s="6">
        <v>66837.100000000006</v>
      </c>
      <c r="W368" s="6">
        <v>10622</v>
      </c>
      <c r="X368" s="6">
        <v>7847.5</v>
      </c>
      <c r="Y368" s="6">
        <v>56977</v>
      </c>
      <c r="Z368" s="6">
        <v>29205</v>
      </c>
      <c r="AA368" s="6">
        <v>1500201</v>
      </c>
      <c r="AB368" s="6">
        <v>148435.29999999999</v>
      </c>
      <c r="AC368" s="6">
        <v>325.5</v>
      </c>
      <c r="AD368" s="6">
        <v>32903</v>
      </c>
      <c r="AE368" s="6">
        <v>306270</v>
      </c>
      <c r="AF368" s="6">
        <v>164620</v>
      </c>
      <c r="AG368" s="6">
        <v>1521234</v>
      </c>
      <c r="AH368" s="6">
        <v>148690.9</v>
      </c>
      <c r="AI368" s="6">
        <v>1059.5999999999999</v>
      </c>
      <c r="AJ368" s="6">
        <v>13545.5</v>
      </c>
      <c r="AK368" s="6">
        <v>18167.099999999999</v>
      </c>
      <c r="AL368" s="6">
        <v>13369.3</v>
      </c>
      <c r="AM368" s="54">
        <v>56503</v>
      </c>
      <c r="AN368" s="54">
        <v>43978.5</v>
      </c>
      <c r="AO368" s="6">
        <v>22140.3</v>
      </c>
      <c r="AP368" s="6">
        <v>17963.099999999999</v>
      </c>
      <c r="AQ368" s="6">
        <v>32002.1</v>
      </c>
      <c r="AR368" s="6">
        <v>12603</v>
      </c>
      <c r="AS368" s="6">
        <v>9.3000000000000007</v>
      </c>
      <c r="AT368" s="6">
        <v>14.7</v>
      </c>
      <c r="AU368" s="7"/>
      <c r="AV368" s="7"/>
      <c r="AW368" s="6">
        <v>108342.39999999999</v>
      </c>
      <c r="AX368" s="6">
        <v>51450.1</v>
      </c>
      <c r="AY368" s="6">
        <v>102433.59999999999</v>
      </c>
      <c r="AZ368" s="6">
        <v>45889.3</v>
      </c>
      <c r="BA368" s="6">
        <v>17488.8</v>
      </c>
      <c r="BB368" s="6">
        <v>2.3199999999999998</v>
      </c>
      <c r="BC368" s="6">
        <v>1.3</v>
      </c>
      <c r="BD368" s="6">
        <v>0.36</v>
      </c>
      <c r="BE368" s="6">
        <v>0.06</v>
      </c>
      <c r="BF368" s="6">
        <v>65.965000000000003</v>
      </c>
      <c r="BG368" s="6">
        <v>45.872999999999998</v>
      </c>
      <c r="BH368" s="6">
        <v>448.08</v>
      </c>
      <c r="BI368" s="6">
        <v>487.08</v>
      </c>
      <c r="BJ368" s="6">
        <v>0.5</v>
      </c>
      <c r="BK368" s="6">
        <v>751.2</v>
      </c>
      <c r="BL368" s="6">
        <v>24</v>
      </c>
      <c r="BM368" s="6">
        <v>0</v>
      </c>
      <c r="BN368" s="6">
        <v>0</v>
      </c>
      <c r="BO368" s="6">
        <v>3.4000000000000002E-2</v>
      </c>
      <c r="BP368" s="6">
        <v>0</v>
      </c>
    </row>
    <row r="369" spans="1:68">
      <c r="A369" s="5">
        <v>42349</v>
      </c>
      <c r="B369" s="6">
        <v>22.207999999999998</v>
      </c>
      <c r="C369" s="6">
        <v>3.532</v>
      </c>
      <c r="D369" s="6">
        <v>5366.1</v>
      </c>
      <c r="E369" s="6"/>
      <c r="F369" s="6"/>
      <c r="G369" s="6"/>
      <c r="H369" s="6">
        <v>6.5</v>
      </c>
      <c r="I369" s="6">
        <v>3.9</v>
      </c>
      <c r="J369" s="6">
        <v>334759.90000000002</v>
      </c>
      <c r="K369" s="6">
        <v>145380.29999999999</v>
      </c>
      <c r="L369" s="6">
        <v>43798</v>
      </c>
      <c r="M369" s="6">
        <v>13.4</v>
      </c>
      <c r="N369" s="6">
        <v>22.2</v>
      </c>
      <c r="O369" s="6">
        <v>13915</v>
      </c>
      <c r="P369" s="6">
        <v>6465.4</v>
      </c>
      <c r="Q369" s="6">
        <v>180912</v>
      </c>
      <c r="R369" s="6">
        <v>145363</v>
      </c>
      <c r="S369" s="6">
        <v>93149.6</v>
      </c>
      <c r="T369" s="6">
        <v>78468.899999999994</v>
      </c>
      <c r="U369" s="6">
        <v>98424.3</v>
      </c>
      <c r="V369" s="6">
        <v>66844.399999999994</v>
      </c>
      <c r="W369" s="6">
        <v>10622</v>
      </c>
      <c r="X369" s="6">
        <v>7847.5</v>
      </c>
      <c r="Y369" s="6">
        <v>57322.3</v>
      </c>
      <c r="Z369" s="6">
        <v>29375.7</v>
      </c>
      <c r="AA369" s="6">
        <v>1500547.2</v>
      </c>
      <c r="AB369" s="6">
        <v>148459.29999999999</v>
      </c>
      <c r="AC369" s="6">
        <v>325.5</v>
      </c>
      <c r="AD369" s="6">
        <v>32903</v>
      </c>
      <c r="AE369" s="6">
        <v>306469.3</v>
      </c>
      <c r="AF369" s="6">
        <v>164729</v>
      </c>
      <c r="AG369" s="6">
        <v>1521435.4</v>
      </c>
      <c r="AH369" s="6">
        <v>148714.9</v>
      </c>
      <c r="AI369" s="6">
        <v>1059.5999999999999</v>
      </c>
      <c r="AJ369" s="6">
        <v>13545.5</v>
      </c>
      <c r="AK369" s="6">
        <v>18185.3</v>
      </c>
      <c r="AL369" s="6">
        <v>13381.3</v>
      </c>
      <c r="AM369" s="54">
        <v>56515.7</v>
      </c>
      <c r="AN369" s="54">
        <v>43987.9</v>
      </c>
      <c r="AO369" s="6">
        <v>22159.7</v>
      </c>
      <c r="AP369" s="6">
        <v>17978.5</v>
      </c>
      <c r="AQ369" s="6">
        <v>32022.6</v>
      </c>
      <c r="AR369" s="6">
        <v>12610.6</v>
      </c>
      <c r="AS369" s="6">
        <v>9.3000000000000007</v>
      </c>
      <c r="AT369" s="6">
        <v>14.7</v>
      </c>
      <c r="AU369" s="7"/>
      <c r="AV369" s="7"/>
      <c r="AW369" s="6">
        <v>108486.7</v>
      </c>
      <c r="AX369" s="6">
        <v>51518</v>
      </c>
      <c r="AY369" s="6">
        <v>102570.2</v>
      </c>
      <c r="AZ369" s="6">
        <v>45948.9</v>
      </c>
      <c r="BA369" s="6">
        <v>17512.8</v>
      </c>
      <c r="BB369" s="6">
        <v>2.3199999999999998</v>
      </c>
      <c r="BC369" s="6">
        <v>1.3</v>
      </c>
      <c r="BD369" s="6">
        <v>0.36</v>
      </c>
      <c r="BE369" s="6">
        <v>0.06</v>
      </c>
      <c r="BF369" s="6">
        <v>65.965000000000003</v>
      </c>
      <c r="BG369" s="6">
        <v>45.872999999999998</v>
      </c>
      <c r="BH369" s="6">
        <v>448.08</v>
      </c>
      <c r="BI369" s="6">
        <v>487.97999999999996</v>
      </c>
      <c r="BJ369" s="6">
        <v>0.5</v>
      </c>
      <c r="BK369" s="6">
        <v>748.8</v>
      </c>
      <c r="BL369" s="6">
        <v>24</v>
      </c>
      <c r="BM369" s="6">
        <v>0</v>
      </c>
      <c r="BN369" s="6">
        <v>0</v>
      </c>
      <c r="BO369" s="6">
        <v>3.4000000000000002E-2</v>
      </c>
      <c r="BP369" s="6">
        <v>0</v>
      </c>
    </row>
    <row r="370" spans="1:68">
      <c r="A370" s="5">
        <v>42350</v>
      </c>
      <c r="B370" s="6">
        <v>22.207999999999998</v>
      </c>
      <c r="C370" s="6">
        <v>3.532</v>
      </c>
      <c r="D370" s="6">
        <v>5366.1</v>
      </c>
      <c r="E370" s="6"/>
      <c r="F370" s="6"/>
      <c r="G370" s="6"/>
      <c r="H370" s="6">
        <v>6.5</v>
      </c>
      <c r="I370" s="6">
        <v>3.9</v>
      </c>
      <c r="J370" s="6">
        <v>335015.7</v>
      </c>
      <c r="K370" s="6">
        <v>145490.4</v>
      </c>
      <c r="L370" s="6">
        <v>43822</v>
      </c>
      <c r="M370" s="6">
        <v>13.4</v>
      </c>
      <c r="N370" s="6">
        <v>22.2</v>
      </c>
      <c r="O370" s="6">
        <v>13915</v>
      </c>
      <c r="P370" s="6">
        <v>6465.4</v>
      </c>
      <c r="Q370" s="6">
        <v>180943.1</v>
      </c>
      <c r="R370" s="6">
        <v>145388.1</v>
      </c>
      <c r="S370" s="6">
        <v>93168.9</v>
      </c>
      <c r="T370" s="6">
        <v>78483.7</v>
      </c>
      <c r="U370" s="6">
        <v>98434.1</v>
      </c>
      <c r="V370" s="6">
        <v>66851.100000000006</v>
      </c>
      <c r="W370" s="6">
        <v>10622</v>
      </c>
      <c r="X370" s="6">
        <v>7847.5</v>
      </c>
      <c r="Y370" s="6">
        <v>57661.9</v>
      </c>
      <c r="Z370" s="6">
        <v>29543.8</v>
      </c>
      <c r="AA370" s="6">
        <v>1500887.8</v>
      </c>
      <c r="AB370" s="6">
        <v>148483.29999999999</v>
      </c>
      <c r="AC370" s="6">
        <v>325.5</v>
      </c>
      <c r="AD370" s="6">
        <v>32903</v>
      </c>
      <c r="AE370" s="6">
        <v>306665.3</v>
      </c>
      <c r="AF370" s="6">
        <v>164836.1</v>
      </c>
      <c r="AG370" s="6">
        <v>1521633.9</v>
      </c>
      <c r="AH370" s="6">
        <v>148738.9</v>
      </c>
      <c r="AI370" s="6">
        <v>1059.5999999999999</v>
      </c>
      <c r="AJ370" s="6">
        <v>13545.5</v>
      </c>
      <c r="AK370" s="6">
        <v>18203</v>
      </c>
      <c r="AL370" s="6">
        <v>13393</v>
      </c>
      <c r="AM370" s="54">
        <v>56528.3</v>
      </c>
      <c r="AN370" s="54">
        <v>43997.1</v>
      </c>
      <c r="AO370" s="6">
        <v>22178.9</v>
      </c>
      <c r="AP370" s="6">
        <v>17993.8</v>
      </c>
      <c r="AQ370" s="6">
        <v>32042.799999999999</v>
      </c>
      <c r="AR370" s="6">
        <v>12618.2</v>
      </c>
      <c r="AS370" s="6">
        <v>9.3000000000000007</v>
      </c>
      <c r="AT370" s="6">
        <v>14.7</v>
      </c>
      <c r="AU370" s="7"/>
      <c r="AV370" s="7"/>
      <c r="AW370" s="6">
        <v>108629.5</v>
      </c>
      <c r="AX370" s="6">
        <v>51585.1</v>
      </c>
      <c r="AY370" s="6">
        <v>102705.3</v>
      </c>
      <c r="AZ370" s="6">
        <v>46009.4</v>
      </c>
      <c r="BA370" s="6">
        <v>17536.8</v>
      </c>
      <c r="BB370" s="6">
        <v>2.3199999999999998</v>
      </c>
      <c r="BC370" s="6">
        <v>1.3</v>
      </c>
      <c r="BD370" s="6">
        <v>0.36</v>
      </c>
      <c r="BE370" s="6">
        <v>0.06</v>
      </c>
      <c r="BF370" s="6">
        <v>65.965000000000003</v>
      </c>
      <c r="BG370" s="6">
        <v>45.872999999999998</v>
      </c>
      <c r="BH370" s="6">
        <v>448.08</v>
      </c>
      <c r="BI370" s="6">
        <v>488.67999999999995</v>
      </c>
      <c r="BJ370" s="6">
        <v>0.5</v>
      </c>
      <c r="BK370" s="6">
        <v>753.6</v>
      </c>
      <c r="BL370" s="6">
        <v>24</v>
      </c>
      <c r="BM370" s="6">
        <v>0</v>
      </c>
      <c r="BN370" s="6">
        <v>0</v>
      </c>
      <c r="BO370" s="6">
        <v>3.4000000000000002E-2</v>
      </c>
      <c r="BP370" s="6">
        <v>0</v>
      </c>
    </row>
    <row r="371" spans="1:68">
      <c r="A371" s="5">
        <v>42351</v>
      </c>
      <c r="B371" s="6">
        <v>22.207999999999998</v>
      </c>
      <c r="C371" s="6">
        <v>3.532</v>
      </c>
      <c r="D371" s="6">
        <v>5366.1</v>
      </c>
      <c r="E371" s="6"/>
      <c r="F371" s="6"/>
      <c r="G371" s="6"/>
      <c r="H371" s="6">
        <v>6.5</v>
      </c>
      <c r="I371" s="6">
        <v>3.9</v>
      </c>
      <c r="J371" s="6">
        <v>335268.8</v>
      </c>
      <c r="K371" s="6">
        <v>145599.9</v>
      </c>
      <c r="L371" s="6">
        <v>43846</v>
      </c>
      <c r="M371" s="6">
        <v>13.4</v>
      </c>
      <c r="N371" s="6">
        <v>22.2</v>
      </c>
      <c r="O371" s="6">
        <v>13915</v>
      </c>
      <c r="P371" s="6">
        <v>6465.4</v>
      </c>
      <c r="Q371" s="6">
        <v>180974.3</v>
      </c>
      <c r="R371" s="6">
        <v>145413.20000000001</v>
      </c>
      <c r="S371" s="6">
        <v>93188.2</v>
      </c>
      <c r="T371" s="6">
        <v>78498.399999999994</v>
      </c>
      <c r="U371" s="6">
        <v>98443.6</v>
      </c>
      <c r="V371" s="6">
        <v>66858.2</v>
      </c>
      <c r="W371" s="6">
        <v>10622</v>
      </c>
      <c r="X371" s="6">
        <v>7847.5</v>
      </c>
      <c r="Y371" s="6">
        <v>58000.6</v>
      </c>
      <c r="Z371" s="6">
        <v>29710.400000000001</v>
      </c>
      <c r="AA371" s="6">
        <v>1501226.8</v>
      </c>
      <c r="AB371" s="6">
        <v>148507.29999999999</v>
      </c>
      <c r="AC371" s="6">
        <v>325.5</v>
      </c>
      <c r="AD371" s="6">
        <v>32903</v>
      </c>
      <c r="AE371" s="6">
        <v>306856.2</v>
      </c>
      <c r="AF371" s="6">
        <v>164942.39999999999</v>
      </c>
      <c r="AG371" s="6">
        <v>1521827.1</v>
      </c>
      <c r="AH371" s="6">
        <v>148762.9</v>
      </c>
      <c r="AI371" s="6">
        <v>1059.5999999999999</v>
      </c>
      <c r="AJ371" s="6">
        <v>13545.5</v>
      </c>
      <c r="AK371" s="6">
        <v>18220.7</v>
      </c>
      <c r="AL371" s="6">
        <v>13404.7</v>
      </c>
      <c r="AM371" s="54">
        <v>56539.4</v>
      </c>
      <c r="AN371" s="54">
        <v>44005.3</v>
      </c>
      <c r="AO371" s="6">
        <v>22197.8</v>
      </c>
      <c r="AP371" s="6">
        <v>18009</v>
      </c>
      <c r="AQ371" s="6">
        <v>32062.400000000001</v>
      </c>
      <c r="AR371" s="6">
        <v>12625.7</v>
      </c>
      <c r="AS371" s="6">
        <v>9.3000000000000007</v>
      </c>
      <c r="AT371" s="6">
        <v>14.7</v>
      </c>
      <c r="AU371" s="7"/>
      <c r="AV371" s="7"/>
      <c r="AW371" s="6">
        <v>108772.5</v>
      </c>
      <c r="AX371" s="6">
        <v>51651.9</v>
      </c>
      <c r="AY371" s="6">
        <v>102840.8</v>
      </c>
      <c r="AZ371" s="6">
        <v>46069.5</v>
      </c>
      <c r="BA371" s="6">
        <v>17560.8</v>
      </c>
      <c r="BB371" s="6">
        <v>2.3199999999999998</v>
      </c>
      <c r="BC371" s="6">
        <v>1.3</v>
      </c>
      <c r="BD371" s="6">
        <v>0.36</v>
      </c>
      <c r="BE371" s="6">
        <v>0.06</v>
      </c>
      <c r="BF371" s="6">
        <v>65.965000000000003</v>
      </c>
      <c r="BG371" s="6">
        <v>45.872999999999998</v>
      </c>
      <c r="BH371" s="6">
        <v>448.08</v>
      </c>
      <c r="BI371" s="6">
        <v>489.67999999999995</v>
      </c>
      <c r="BJ371" s="6">
        <v>0.5</v>
      </c>
      <c r="BK371" s="6">
        <v>748.8</v>
      </c>
      <c r="BL371" s="6">
        <v>24</v>
      </c>
      <c r="BM371" s="6">
        <v>0</v>
      </c>
      <c r="BN371" s="6">
        <v>0</v>
      </c>
      <c r="BO371" s="6">
        <v>3.4000000000000002E-2</v>
      </c>
      <c r="BP371" s="6">
        <v>0</v>
      </c>
    </row>
    <row r="372" spans="1:68">
      <c r="A372" s="5">
        <v>42352</v>
      </c>
      <c r="B372" s="6">
        <v>22.207999999999998</v>
      </c>
      <c r="C372" s="6">
        <v>3.532</v>
      </c>
      <c r="D372" s="6">
        <v>5366.1</v>
      </c>
      <c r="E372" s="6"/>
      <c r="F372" s="6"/>
      <c r="G372" s="6"/>
      <c r="H372" s="6">
        <v>6.5</v>
      </c>
      <c r="I372" s="6">
        <v>3.9</v>
      </c>
      <c r="J372" s="6">
        <v>335530.5</v>
      </c>
      <c r="K372" s="6">
        <v>145712.29999999999</v>
      </c>
      <c r="L372" s="6">
        <v>43870</v>
      </c>
      <c r="M372" s="6">
        <v>13.4</v>
      </c>
      <c r="N372" s="6">
        <v>22.2</v>
      </c>
      <c r="O372" s="6">
        <v>13915</v>
      </c>
      <c r="P372" s="6">
        <v>6465.4</v>
      </c>
      <c r="Q372" s="6">
        <v>181003.5</v>
      </c>
      <c r="R372" s="6">
        <v>145436.79999999999</v>
      </c>
      <c r="S372" s="6">
        <v>93208.5</v>
      </c>
      <c r="T372" s="6">
        <v>78513.399999999994</v>
      </c>
      <c r="U372" s="6">
        <v>98453.5</v>
      </c>
      <c r="V372" s="6">
        <v>66865.3</v>
      </c>
      <c r="W372" s="6">
        <v>10622</v>
      </c>
      <c r="X372" s="6">
        <v>7847.5</v>
      </c>
      <c r="Y372" s="6">
        <v>58339.199999999997</v>
      </c>
      <c r="Z372" s="6">
        <v>29875.4</v>
      </c>
      <c r="AA372" s="6">
        <v>1501566.5</v>
      </c>
      <c r="AB372" s="6">
        <v>148531.29999999999</v>
      </c>
      <c r="AC372" s="6">
        <v>325.5</v>
      </c>
      <c r="AD372" s="6">
        <v>32903</v>
      </c>
      <c r="AE372" s="6">
        <v>307059.7</v>
      </c>
      <c r="AF372" s="6">
        <v>165054.20000000001</v>
      </c>
      <c r="AG372" s="6">
        <v>1522033.2</v>
      </c>
      <c r="AH372" s="6">
        <v>148786.9</v>
      </c>
      <c r="AI372" s="6">
        <v>1059.5999999999999</v>
      </c>
      <c r="AJ372" s="6">
        <v>13545.5</v>
      </c>
      <c r="AK372" s="6">
        <v>18238.5</v>
      </c>
      <c r="AL372" s="6">
        <v>13416.5</v>
      </c>
      <c r="AM372" s="54">
        <v>56551.4</v>
      </c>
      <c r="AN372" s="54">
        <v>44014.1</v>
      </c>
      <c r="AO372" s="6">
        <v>22215.599999999999</v>
      </c>
      <c r="AP372" s="6">
        <v>18023.900000000001</v>
      </c>
      <c r="AQ372" s="6">
        <v>32086.6</v>
      </c>
      <c r="AR372" s="6">
        <v>12635.1</v>
      </c>
      <c r="AS372" s="6">
        <v>9.3000000000000007</v>
      </c>
      <c r="AT372" s="6">
        <v>14.7</v>
      </c>
      <c r="AU372" s="7"/>
      <c r="AV372" s="7"/>
      <c r="AW372" s="6">
        <v>108916.2</v>
      </c>
      <c r="AX372" s="6">
        <v>51719.1</v>
      </c>
      <c r="AY372" s="6">
        <v>102978.4</v>
      </c>
      <c r="AZ372" s="6">
        <v>46129.5</v>
      </c>
      <c r="BA372" s="6">
        <v>17584.8</v>
      </c>
      <c r="BB372" s="6">
        <v>2.3199999999999998</v>
      </c>
      <c r="BC372" s="6">
        <v>1.3</v>
      </c>
      <c r="BD372" s="6">
        <v>0.36</v>
      </c>
      <c r="BE372" s="6">
        <v>0.06</v>
      </c>
      <c r="BF372" s="6">
        <v>65.965000000000003</v>
      </c>
      <c r="BG372" s="6">
        <v>45.872999999999998</v>
      </c>
      <c r="BH372" s="6">
        <v>448.08</v>
      </c>
      <c r="BI372" s="6">
        <v>490.47999999999996</v>
      </c>
      <c r="BJ372" s="6">
        <v>0.5</v>
      </c>
      <c r="BK372" s="6">
        <v>753.6</v>
      </c>
      <c r="BL372" s="6">
        <v>24</v>
      </c>
      <c r="BM372" s="6">
        <v>0</v>
      </c>
      <c r="BN372" s="6">
        <v>0</v>
      </c>
      <c r="BO372" s="6">
        <v>3.4000000000000002E-2</v>
      </c>
      <c r="BP372" s="6">
        <v>0</v>
      </c>
    </row>
    <row r="373" spans="1:68">
      <c r="A373" s="5">
        <v>42353</v>
      </c>
      <c r="B373" s="6">
        <v>22.207999999999998</v>
      </c>
      <c r="C373" s="6">
        <v>3.532</v>
      </c>
      <c r="D373" s="6">
        <v>5366.1</v>
      </c>
      <c r="E373" s="6"/>
      <c r="F373" s="6"/>
      <c r="G373" s="6"/>
      <c r="H373" s="6">
        <v>6.5</v>
      </c>
      <c r="I373" s="6">
        <v>3.9</v>
      </c>
      <c r="J373" s="6">
        <v>335784.2</v>
      </c>
      <c r="K373" s="6">
        <v>145821.70000000001</v>
      </c>
      <c r="L373" s="6">
        <v>43894</v>
      </c>
      <c r="M373" s="6">
        <v>13.4</v>
      </c>
      <c r="N373" s="6">
        <v>22.2</v>
      </c>
      <c r="O373" s="6">
        <v>13915</v>
      </c>
      <c r="P373" s="6">
        <v>6465.4</v>
      </c>
      <c r="Q373" s="6">
        <v>181030.3</v>
      </c>
      <c r="R373" s="6">
        <v>145458.79999999999</v>
      </c>
      <c r="S373" s="6">
        <v>93228.1</v>
      </c>
      <c r="T373" s="6">
        <v>78527.600000000006</v>
      </c>
      <c r="U373" s="6">
        <v>98463.4</v>
      </c>
      <c r="V373" s="6">
        <v>66872.399999999994</v>
      </c>
      <c r="W373" s="6">
        <v>10622</v>
      </c>
      <c r="X373" s="6">
        <v>7847.5</v>
      </c>
      <c r="Y373" s="6">
        <v>58660.7</v>
      </c>
      <c r="Z373" s="6">
        <v>30035.4</v>
      </c>
      <c r="AA373" s="6">
        <v>1501889</v>
      </c>
      <c r="AB373" s="6">
        <v>148555.29999999999</v>
      </c>
      <c r="AC373" s="6">
        <v>325.5</v>
      </c>
      <c r="AD373" s="6">
        <v>32903</v>
      </c>
      <c r="AE373" s="6">
        <v>307275.40000000002</v>
      </c>
      <c r="AF373" s="6">
        <v>165167.4</v>
      </c>
      <c r="AG373" s="6">
        <v>1522251</v>
      </c>
      <c r="AH373" s="6">
        <v>148810.9</v>
      </c>
      <c r="AI373" s="6">
        <v>1059.5999999999999</v>
      </c>
      <c r="AJ373" s="6">
        <v>13545.5</v>
      </c>
      <c r="AK373" s="6">
        <v>18256.099999999999</v>
      </c>
      <c r="AL373" s="6">
        <v>13428.2</v>
      </c>
      <c r="AM373" s="54">
        <v>56562.5</v>
      </c>
      <c r="AN373" s="54">
        <v>44022.2</v>
      </c>
      <c r="AO373" s="6">
        <v>22233.3</v>
      </c>
      <c r="AP373" s="6">
        <v>18038.7</v>
      </c>
      <c r="AQ373" s="6">
        <v>32110.9</v>
      </c>
      <c r="AR373" s="6">
        <v>12644.5</v>
      </c>
      <c r="AS373" s="6">
        <v>9.3000000000000007</v>
      </c>
      <c r="AT373" s="6">
        <v>14.7</v>
      </c>
      <c r="AU373" s="7"/>
      <c r="AV373" s="7"/>
      <c r="AW373" s="6">
        <v>109065.7</v>
      </c>
      <c r="AX373" s="6">
        <v>51788.5</v>
      </c>
      <c r="AY373" s="6">
        <v>103115.4</v>
      </c>
      <c r="AZ373" s="6">
        <v>46060</v>
      </c>
      <c r="BA373" s="6">
        <v>17608.8</v>
      </c>
      <c r="BB373" s="6">
        <v>2.3199999999999998</v>
      </c>
      <c r="BC373" s="6">
        <v>1.3</v>
      </c>
      <c r="BD373" s="6">
        <v>0.36</v>
      </c>
      <c r="BE373" s="6">
        <v>0.06</v>
      </c>
      <c r="BF373" s="6">
        <v>65.965000000000003</v>
      </c>
      <c r="BG373" s="6">
        <v>45.872999999999998</v>
      </c>
      <c r="BH373" s="6">
        <v>448.08</v>
      </c>
      <c r="BI373" s="6">
        <v>491.28</v>
      </c>
      <c r="BJ373" s="6">
        <v>0.5</v>
      </c>
      <c r="BK373" s="6">
        <v>751.2</v>
      </c>
      <c r="BL373" s="6">
        <v>24</v>
      </c>
      <c r="BM373" s="6">
        <v>0</v>
      </c>
      <c r="BN373" s="6">
        <v>0</v>
      </c>
      <c r="BO373" s="6">
        <v>3.4000000000000002E-2</v>
      </c>
      <c r="BP373" s="6">
        <v>0</v>
      </c>
    </row>
    <row r="374" spans="1:68">
      <c r="A374" s="5">
        <v>42354</v>
      </c>
      <c r="B374" s="6">
        <v>22.207999999999998</v>
      </c>
      <c r="C374" s="6">
        <v>3.532</v>
      </c>
      <c r="D374" s="6">
        <v>5366.1</v>
      </c>
      <c r="E374" s="6"/>
      <c r="F374" s="6"/>
      <c r="G374" s="6"/>
      <c r="H374" s="6">
        <v>6.5</v>
      </c>
      <c r="I374" s="6">
        <v>3.9</v>
      </c>
      <c r="J374" s="6">
        <v>336044.1</v>
      </c>
      <c r="K374" s="6">
        <v>145933.4</v>
      </c>
      <c r="L374" s="6">
        <v>43918</v>
      </c>
      <c r="M374" s="6">
        <v>13.4</v>
      </c>
      <c r="N374" s="6">
        <v>22.2</v>
      </c>
      <c r="O374" s="6">
        <v>13915</v>
      </c>
      <c r="P374" s="6">
        <v>6465.4</v>
      </c>
      <c r="Q374" s="6">
        <v>181057.4</v>
      </c>
      <c r="R374" s="6">
        <v>145480.9</v>
      </c>
      <c r="S374" s="6">
        <v>93247.1</v>
      </c>
      <c r="T374" s="6">
        <v>78541.600000000006</v>
      </c>
      <c r="U374" s="6">
        <v>98473.4</v>
      </c>
      <c r="V374" s="6">
        <v>66879.600000000006</v>
      </c>
      <c r="W374" s="6">
        <v>10622</v>
      </c>
      <c r="X374" s="6">
        <v>7847.5</v>
      </c>
      <c r="Y374" s="6">
        <v>58976.800000000003</v>
      </c>
      <c r="Z374" s="6">
        <v>30191.9</v>
      </c>
      <c r="AA374" s="6">
        <v>1502206.1</v>
      </c>
      <c r="AB374" s="6">
        <v>148579.29999999999</v>
      </c>
      <c r="AC374" s="6">
        <v>325.5</v>
      </c>
      <c r="AD374" s="6">
        <v>32903</v>
      </c>
      <c r="AE374" s="6">
        <v>307499</v>
      </c>
      <c r="AF374" s="6">
        <v>165285.29999999999</v>
      </c>
      <c r="AG374" s="6">
        <v>1522477</v>
      </c>
      <c r="AH374" s="6">
        <v>148834.9</v>
      </c>
      <c r="AI374" s="6">
        <v>1059.5999999999999</v>
      </c>
      <c r="AJ374" s="6">
        <v>13545.5</v>
      </c>
      <c r="AK374" s="6">
        <v>18273.599999999999</v>
      </c>
      <c r="AL374" s="6">
        <v>13440</v>
      </c>
      <c r="AM374" s="54">
        <v>56574</v>
      </c>
      <c r="AN374" s="54">
        <v>44030.6</v>
      </c>
      <c r="AO374" s="6">
        <v>22251</v>
      </c>
      <c r="AP374" s="6">
        <v>18053.5</v>
      </c>
      <c r="AQ374" s="6">
        <v>32133.1</v>
      </c>
      <c r="AR374" s="6">
        <v>12653</v>
      </c>
      <c r="AS374" s="6">
        <v>9.3000000000000007</v>
      </c>
      <c r="AT374" s="6">
        <v>14.7</v>
      </c>
      <c r="AU374" s="7"/>
      <c r="AV374" s="7"/>
      <c r="AW374" s="6">
        <v>109214.6</v>
      </c>
      <c r="AX374" s="6">
        <v>51857.8</v>
      </c>
      <c r="AY374" s="6">
        <v>103252</v>
      </c>
      <c r="AZ374" s="6">
        <v>46120.5</v>
      </c>
      <c r="BA374" s="6">
        <v>17632.8</v>
      </c>
      <c r="BB374" s="6">
        <v>2.3199999999999998</v>
      </c>
      <c r="BC374" s="6">
        <v>1.3</v>
      </c>
      <c r="BD374" s="6">
        <v>0.36</v>
      </c>
      <c r="BE374" s="6">
        <v>0.06</v>
      </c>
      <c r="BF374" s="6">
        <v>65.965000000000003</v>
      </c>
      <c r="BG374" s="6">
        <v>45.872999999999998</v>
      </c>
      <c r="BH374" s="6">
        <v>448.08</v>
      </c>
      <c r="BI374" s="6">
        <v>492.17999999999995</v>
      </c>
      <c r="BJ374" s="6">
        <v>0.5</v>
      </c>
      <c r="BK374" s="6">
        <v>753.6</v>
      </c>
      <c r="BL374" s="6">
        <v>24</v>
      </c>
      <c r="BM374" s="6">
        <v>0</v>
      </c>
      <c r="BN374" s="6">
        <v>0</v>
      </c>
      <c r="BO374" s="6">
        <v>3.4000000000000002E-2</v>
      </c>
      <c r="BP374" s="6">
        <v>0</v>
      </c>
    </row>
    <row r="375" spans="1:68">
      <c r="A375" s="5">
        <v>42355</v>
      </c>
      <c r="B375" s="6">
        <v>22.207999999999998</v>
      </c>
      <c r="C375" s="6">
        <v>3.532</v>
      </c>
      <c r="D375" s="6">
        <v>5366.1</v>
      </c>
      <c r="E375" s="6"/>
      <c r="F375" s="6"/>
      <c r="G375" s="6"/>
      <c r="H375" s="6">
        <v>6.5</v>
      </c>
      <c r="I375" s="6">
        <v>3.9</v>
      </c>
      <c r="J375" s="6">
        <v>336299</v>
      </c>
      <c r="K375" s="6">
        <v>146043.29999999999</v>
      </c>
      <c r="L375" s="6">
        <v>43942</v>
      </c>
      <c r="M375" s="6">
        <v>13.4</v>
      </c>
      <c r="N375" s="6">
        <v>22.2</v>
      </c>
      <c r="O375" s="6">
        <v>13915</v>
      </c>
      <c r="P375" s="6">
        <v>6465.4</v>
      </c>
      <c r="Q375" s="6">
        <v>181082.8</v>
      </c>
      <c r="R375" s="6">
        <v>145501.79999999999</v>
      </c>
      <c r="S375" s="6">
        <v>93266.6</v>
      </c>
      <c r="T375" s="6">
        <v>78556.2</v>
      </c>
      <c r="U375" s="6">
        <v>98483.5</v>
      </c>
      <c r="V375" s="6">
        <v>66886.8</v>
      </c>
      <c r="W375" s="6">
        <v>10622</v>
      </c>
      <c r="X375" s="6">
        <v>7847.5</v>
      </c>
      <c r="Y375" s="6">
        <v>59292.9</v>
      </c>
      <c r="Z375" s="6">
        <v>30344.2</v>
      </c>
      <c r="AA375" s="6">
        <v>1502521.8</v>
      </c>
      <c r="AB375" s="6">
        <v>148603.29999999999</v>
      </c>
      <c r="AC375" s="6">
        <v>325.5</v>
      </c>
      <c r="AD375" s="6">
        <v>32903</v>
      </c>
      <c r="AE375" s="6">
        <v>307714.5</v>
      </c>
      <c r="AF375" s="6">
        <v>165403.5</v>
      </c>
      <c r="AG375" s="6">
        <v>1522493.2</v>
      </c>
      <c r="AH375" s="6">
        <v>148858.9</v>
      </c>
      <c r="AI375" s="6">
        <v>1059.5999999999999</v>
      </c>
      <c r="AJ375" s="6">
        <v>13545.5</v>
      </c>
      <c r="AK375" s="6">
        <v>18291</v>
      </c>
      <c r="AL375" s="6">
        <v>13451.6</v>
      </c>
      <c r="AM375" s="54">
        <v>56585.5</v>
      </c>
      <c r="AN375" s="54">
        <v>44038.9</v>
      </c>
      <c r="AO375" s="6">
        <v>22268.799999999999</v>
      </c>
      <c r="AP375" s="6">
        <v>18068.2</v>
      </c>
      <c r="AQ375" s="6">
        <v>32153.7</v>
      </c>
      <c r="AR375" s="6">
        <v>12661.1</v>
      </c>
      <c r="AS375" s="6">
        <v>9.3000000000000007</v>
      </c>
      <c r="AT375" s="6">
        <v>14.7</v>
      </c>
      <c r="AU375" s="7"/>
      <c r="AV375" s="7"/>
      <c r="AW375" s="6">
        <v>109362.6</v>
      </c>
      <c r="AX375" s="6">
        <v>51926.8</v>
      </c>
      <c r="AY375" s="6">
        <v>103389.59999999999</v>
      </c>
      <c r="AZ375" s="6">
        <v>46195.5</v>
      </c>
      <c r="BA375" s="6">
        <v>17656.8</v>
      </c>
      <c r="BB375" s="6">
        <v>2.3199999999999998</v>
      </c>
      <c r="BC375" s="6">
        <v>1.3</v>
      </c>
      <c r="BD375" s="6">
        <v>0.36</v>
      </c>
      <c r="BE375" s="6">
        <v>0.06</v>
      </c>
      <c r="BF375" s="6">
        <v>65.965000000000003</v>
      </c>
      <c r="BG375" s="6">
        <v>45.872999999999998</v>
      </c>
      <c r="BH375" s="6">
        <v>448.08</v>
      </c>
      <c r="BI375" s="6">
        <v>493.17999999999995</v>
      </c>
      <c r="BJ375" s="6">
        <v>0.5</v>
      </c>
      <c r="BK375" s="6">
        <v>756.7</v>
      </c>
      <c r="BL375" s="6">
        <v>24</v>
      </c>
      <c r="BM375" s="6">
        <v>0</v>
      </c>
      <c r="BN375" s="6">
        <v>0</v>
      </c>
      <c r="BO375" s="6">
        <v>3.4000000000000002E-2</v>
      </c>
      <c r="BP375" s="6">
        <v>0</v>
      </c>
    </row>
    <row r="376" spans="1:68">
      <c r="A376" s="5">
        <v>42356</v>
      </c>
      <c r="B376" s="6">
        <v>22.4</v>
      </c>
      <c r="C376" s="6">
        <v>3.6819999999999999</v>
      </c>
      <c r="D376" s="6">
        <v>5366.8</v>
      </c>
      <c r="E376" s="6"/>
      <c r="F376" s="6"/>
      <c r="G376" s="6"/>
      <c r="H376" s="6">
        <v>6.5</v>
      </c>
      <c r="I376" s="6">
        <v>3.9</v>
      </c>
      <c r="J376" s="6">
        <v>336554.6</v>
      </c>
      <c r="K376" s="6">
        <v>146153.20000000001</v>
      </c>
      <c r="L376" s="6">
        <v>43966</v>
      </c>
      <c r="M376" s="6">
        <v>13.4</v>
      </c>
      <c r="N376" s="6">
        <v>22.2</v>
      </c>
      <c r="O376" s="6">
        <v>13915</v>
      </c>
      <c r="P376" s="6">
        <v>6465.4</v>
      </c>
      <c r="Q376" s="6">
        <v>181109.1</v>
      </c>
      <c r="R376" s="6">
        <v>145523.20000000001</v>
      </c>
      <c r="S376" s="6">
        <v>93285</v>
      </c>
      <c r="T376" s="6">
        <v>78569.899999999994</v>
      </c>
      <c r="U376" s="6">
        <v>98493.1</v>
      </c>
      <c r="V376" s="6">
        <v>66893.7</v>
      </c>
      <c r="W376" s="6">
        <v>10622</v>
      </c>
      <c r="X376" s="6">
        <v>7847.5</v>
      </c>
      <c r="Y376" s="6">
        <v>59606.6</v>
      </c>
      <c r="Z376" s="6">
        <v>30494.5</v>
      </c>
      <c r="AA376" s="6">
        <v>1502837.8</v>
      </c>
      <c r="AB376" s="6">
        <v>148627.29999999999</v>
      </c>
      <c r="AC376" s="6">
        <v>325.5</v>
      </c>
      <c r="AD376" s="6">
        <v>32903</v>
      </c>
      <c r="AE376" s="6">
        <v>307930.2</v>
      </c>
      <c r="AF376" s="6">
        <v>165522.5</v>
      </c>
      <c r="AG376" s="6">
        <v>1522912.5</v>
      </c>
      <c r="AH376" s="6">
        <v>148882.9</v>
      </c>
      <c r="AI376" s="6">
        <v>1059.5999999999999</v>
      </c>
      <c r="AJ376" s="6">
        <v>13545.5</v>
      </c>
      <c r="AK376" s="6">
        <v>18308.099999999999</v>
      </c>
      <c r="AL376" s="6">
        <v>13463.1</v>
      </c>
      <c r="AM376" s="54">
        <v>56597.3</v>
      </c>
      <c r="AN376" s="54">
        <v>44047.5</v>
      </c>
      <c r="AO376" s="6">
        <v>22286.6</v>
      </c>
      <c r="AP376" s="6">
        <v>18083.099999999999</v>
      </c>
      <c r="AQ376" s="6">
        <v>32171.9</v>
      </c>
      <c r="AR376" s="6">
        <v>12667.9</v>
      </c>
      <c r="AS376" s="6">
        <v>9.3000000000000007</v>
      </c>
      <c r="AT376" s="6">
        <v>14.7</v>
      </c>
      <c r="AU376" s="7"/>
      <c r="AV376" s="7"/>
      <c r="AW376" s="6">
        <v>109510</v>
      </c>
      <c r="AX376" s="6">
        <v>51995.9</v>
      </c>
      <c r="AY376" s="6">
        <v>103526.7</v>
      </c>
      <c r="AZ376" s="6">
        <v>46377.1</v>
      </c>
      <c r="BA376" s="6">
        <v>17680.8</v>
      </c>
      <c r="BB376" s="6">
        <v>2.3199999999999998</v>
      </c>
      <c r="BC376" s="6">
        <v>1.3</v>
      </c>
      <c r="BD376" s="6">
        <v>0.36</v>
      </c>
      <c r="BE376" s="6">
        <v>0.06</v>
      </c>
      <c r="BF376" s="6">
        <v>65.965000000000003</v>
      </c>
      <c r="BG376" s="6">
        <v>45.872999999999998</v>
      </c>
      <c r="BH376" s="6">
        <v>448.08</v>
      </c>
      <c r="BI376" s="6">
        <v>493.97999999999996</v>
      </c>
      <c r="BJ376" s="6">
        <v>0.5</v>
      </c>
      <c r="BK376" s="6">
        <v>756.7</v>
      </c>
      <c r="BL376" s="6">
        <v>24</v>
      </c>
      <c r="BM376" s="6">
        <v>0</v>
      </c>
      <c r="BN376" s="6">
        <v>0</v>
      </c>
      <c r="BO376" s="6">
        <v>3.4000000000000002E-2</v>
      </c>
      <c r="BP376" s="6">
        <v>0</v>
      </c>
    </row>
    <row r="377" spans="1:68">
      <c r="A377" s="5">
        <v>42357</v>
      </c>
      <c r="B377" s="6">
        <v>22.4</v>
      </c>
      <c r="C377" s="6">
        <v>3</v>
      </c>
      <c r="D377" s="6">
        <v>5366.8</v>
      </c>
      <c r="E377" s="6"/>
      <c r="F377" s="6"/>
      <c r="G377" s="6"/>
      <c r="H377" s="6">
        <v>6.5</v>
      </c>
      <c r="I377" s="6">
        <v>3.9</v>
      </c>
      <c r="J377" s="6">
        <v>336810.9</v>
      </c>
      <c r="K377" s="6">
        <v>146263.6</v>
      </c>
      <c r="L377" s="6">
        <v>43990</v>
      </c>
      <c r="M377" s="6">
        <v>13.4</v>
      </c>
      <c r="N377" s="6">
        <v>22.2</v>
      </c>
      <c r="O377" s="6">
        <v>13915</v>
      </c>
      <c r="P377" s="6">
        <v>6465.4</v>
      </c>
      <c r="Q377" s="6">
        <v>181135.9</v>
      </c>
      <c r="R377" s="6">
        <v>145545</v>
      </c>
      <c r="S377" s="6">
        <v>93306.2</v>
      </c>
      <c r="T377" s="6">
        <v>78585.600000000006</v>
      </c>
      <c r="U377" s="6">
        <v>98502.399999999994</v>
      </c>
      <c r="V377" s="6">
        <v>66900.600000000006</v>
      </c>
      <c r="W377" s="6">
        <v>10622</v>
      </c>
      <c r="X377" s="6">
        <v>7847.5</v>
      </c>
      <c r="Y377" s="6">
        <v>59929.7</v>
      </c>
      <c r="Z377" s="6">
        <v>30644.400000000001</v>
      </c>
      <c r="AA377" s="6">
        <v>1503161.9</v>
      </c>
      <c r="AB377" s="6">
        <v>148651.29999999999</v>
      </c>
      <c r="AC377" s="6">
        <v>325.5</v>
      </c>
      <c r="AD377" s="6">
        <v>32903</v>
      </c>
      <c r="AE377" s="6">
        <v>308144.7</v>
      </c>
      <c r="AF377" s="6">
        <v>165464.9</v>
      </c>
      <c r="AG377" s="6">
        <v>1523129.5</v>
      </c>
      <c r="AH377" s="6">
        <v>148906.9</v>
      </c>
      <c r="AI377" s="6">
        <v>1059.5999999999999</v>
      </c>
      <c r="AJ377" s="6">
        <v>13545.5</v>
      </c>
      <c r="AK377" s="6">
        <v>18325.3</v>
      </c>
      <c r="AL377" s="6">
        <v>13474.7</v>
      </c>
      <c r="AM377" s="54">
        <v>56610.2</v>
      </c>
      <c r="AN377" s="54">
        <v>44056.9</v>
      </c>
      <c r="AO377" s="6">
        <v>22304.3</v>
      </c>
      <c r="AP377" s="6">
        <v>18097.7</v>
      </c>
      <c r="AQ377" s="6">
        <v>32195</v>
      </c>
      <c r="AR377" s="6">
        <v>12676.5</v>
      </c>
      <c r="AS377" s="6">
        <v>9.3000000000000007</v>
      </c>
      <c r="AT377" s="6">
        <v>14.7</v>
      </c>
      <c r="AU377" s="7"/>
      <c r="AV377" s="7"/>
      <c r="AW377" s="6">
        <v>109658.2</v>
      </c>
      <c r="AX377" s="6">
        <v>52064.5</v>
      </c>
      <c r="AY377" s="6">
        <v>103664</v>
      </c>
      <c r="AZ377" s="6">
        <v>46438.3</v>
      </c>
      <c r="BA377" s="6">
        <v>17704.8</v>
      </c>
      <c r="BB377" s="6">
        <v>2.3199999999999998</v>
      </c>
      <c r="BC377" s="6">
        <v>1.3</v>
      </c>
      <c r="BD377" s="6">
        <v>0.36</v>
      </c>
      <c r="BE377" s="6">
        <v>0.06</v>
      </c>
      <c r="BF377" s="6">
        <v>65.965000000000003</v>
      </c>
      <c r="BG377" s="6">
        <v>45.872999999999998</v>
      </c>
      <c r="BH377" s="6">
        <v>448.08</v>
      </c>
      <c r="BI377" s="6">
        <v>494.97999999999996</v>
      </c>
      <c r="BJ377" s="6">
        <v>0.5</v>
      </c>
      <c r="BK377" s="6">
        <v>754.6</v>
      </c>
      <c r="BL377" s="6">
        <v>24</v>
      </c>
      <c r="BM377" s="6">
        <v>0</v>
      </c>
      <c r="BN377" s="6">
        <v>0</v>
      </c>
      <c r="BO377" s="6">
        <v>3.4000000000000002E-2</v>
      </c>
      <c r="BP377" s="6">
        <v>0</v>
      </c>
    </row>
    <row r="378" spans="1:68">
      <c r="A378" s="5">
        <v>42358</v>
      </c>
      <c r="B378" s="6">
        <v>22.4</v>
      </c>
      <c r="C378" s="6">
        <v>3.6819999999999999</v>
      </c>
      <c r="D378" s="6">
        <v>5366.8</v>
      </c>
      <c r="E378" s="6"/>
      <c r="F378" s="6"/>
      <c r="G378" s="6"/>
      <c r="H378" s="6">
        <v>6.5</v>
      </c>
      <c r="I378" s="6">
        <v>3.9</v>
      </c>
      <c r="J378" s="6">
        <v>337071.7</v>
      </c>
      <c r="K378" s="6">
        <v>146375.4</v>
      </c>
      <c r="L378" s="6">
        <v>44014</v>
      </c>
      <c r="M378" s="6">
        <v>13.4</v>
      </c>
      <c r="N378" s="6">
        <v>22.2</v>
      </c>
      <c r="O378" s="6">
        <v>13915</v>
      </c>
      <c r="P378" s="6">
        <v>6465.4</v>
      </c>
      <c r="Q378" s="6">
        <v>181163.2</v>
      </c>
      <c r="R378" s="6">
        <v>145567.20000000001</v>
      </c>
      <c r="S378" s="6">
        <v>93326.9</v>
      </c>
      <c r="T378" s="6">
        <v>78600.899999999994</v>
      </c>
      <c r="U378" s="6">
        <v>98511.8</v>
      </c>
      <c r="V378" s="6">
        <v>66907.7</v>
      </c>
      <c r="W378" s="6">
        <v>10622</v>
      </c>
      <c r="X378" s="6">
        <v>7847.5</v>
      </c>
      <c r="Y378" s="6">
        <v>60274.5</v>
      </c>
      <c r="Z378" s="6">
        <v>308128.3</v>
      </c>
      <c r="AA378" s="6">
        <v>1503307.1</v>
      </c>
      <c r="AB378" s="6">
        <v>148675.29999999999</v>
      </c>
      <c r="AC378" s="6">
        <v>325.5</v>
      </c>
      <c r="AD378" s="6">
        <v>32903</v>
      </c>
      <c r="AE378" s="6">
        <v>308343.2</v>
      </c>
      <c r="AF378" s="6">
        <v>165749.4</v>
      </c>
      <c r="AG378" s="6">
        <v>1523329.2</v>
      </c>
      <c r="AH378" s="6">
        <v>148930.9</v>
      </c>
      <c r="AI378" s="6">
        <v>1059.5999999999999</v>
      </c>
      <c r="AJ378" s="6">
        <v>13545.5</v>
      </c>
      <c r="AK378" s="6">
        <v>18342</v>
      </c>
      <c r="AL378" s="6">
        <v>13486</v>
      </c>
      <c r="AM378" s="54">
        <v>56622.9</v>
      </c>
      <c r="AN378" s="54">
        <v>44066.2</v>
      </c>
      <c r="AO378" s="6">
        <v>22322.3</v>
      </c>
      <c r="AP378" s="6">
        <v>18112.599999999999</v>
      </c>
      <c r="AQ378" s="6">
        <v>32218.2</v>
      </c>
      <c r="AR378" s="6">
        <v>12685.5</v>
      </c>
      <c r="AS378" s="6">
        <v>9.3000000000000007</v>
      </c>
      <c r="AT378" s="6">
        <v>14.7</v>
      </c>
      <c r="AU378" s="7"/>
      <c r="AV378" s="7"/>
      <c r="AW378" s="6">
        <v>109806.6</v>
      </c>
      <c r="AX378" s="6">
        <v>52133.5</v>
      </c>
      <c r="AY378" s="6">
        <v>103803.9</v>
      </c>
      <c r="AZ378" s="6">
        <v>46499.7</v>
      </c>
      <c r="BA378" s="6">
        <v>17728.8</v>
      </c>
      <c r="BB378" s="6">
        <v>2.3199999999999998</v>
      </c>
      <c r="BC378" s="6">
        <v>1.3</v>
      </c>
      <c r="BD378" s="6">
        <v>0.36</v>
      </c>
      <c r="BE378" s="6">
        <v>0.06</v>
      </c>
      <c r="BF378" s="6">
        <v>65.965000000000003</v>
      </c>
      <c r="BG378" s="6">
        <v>45.872999999999998</v>
      </c>
      <c r="BH378" s="6">
        <v>448.08</v>
      </c>
      <c r="BI378" s="6">
        <v>496.5</v>
      </c>
      <c r="BJ378" s="6">
        <v>0.5</v>
      </c>
      <c r="BK378" s="6">
        <v>755.3</v>
      </c>
      <c r="BL378" s="6">
        <v>24</v>
      </c>
      <c r="BM378" s="6">
        <v>0</v>
      </c>
      <c r="BN378" s="6">
        <v>0</v>
      </c>
      <c r="BO378" s="6">
        <v>3.4000000000000002E-2</v>
      </c>
      <c r="BP378" s="6">
        <v>0</v>
      </c>
    </row>
    <row r="379" spans="1:68">
      <c r="A379" s="5">
        <v>42359</v>
      </c>
      <c r="B379" s="6">
        <v>22.4</v>
      </c>
      <c r="C379" s="6">
        <v>3.6819999999999999</v>
      </c>
      <c r="D379" s="6">
        <v>5366.8</v>
      </c>
      <c r="E379" s="6"/>
      <c r="F379" s="6"/>
      <c r="G379" s="6"/>
      <c r="H379" s="6">
        <v>6.5</v>
      </c>
      <c r="I379" s="6">
        <v>3.9</v>
      </c>
      <c r="J379" s="6">
        <v>337332.9</v>
      </c>
      <c r="K379" s="6">
        <v>146487.20000000001</v>
      </c>
      <c r="L379" s="6">
        <v>44038</v>
      </c>
      <c r="M379" s="6">
        <v>13.4</v>
      </c>
      <c r="N379" s="6">
        <v>22.2</v>
      </c>
      <c r="O379" s="6">
        <v>13915</v>
      </c>
      <c r="P379" s="6">
        <v>6465.4</v>
      </c>
      <c r="Q379" s="6">
        <v>181190.3</v>
      </c>
      <c r="R379" s="6">
        <v>145589.1</v>
      </c>
      <c r="S379" s="6">
        <v>93346.8</v>
      </c>
      <c r="T379" s="6">
        <v>78615.8</v>
      </c>
      <c r="U379" s="6">
        <v>98521.8</v>
      </c>
      <c r="V379" s="6">
        <v>66914.8</v>
      </c>
      <c r="W379" s="6">
        <v>10622</v>
      </c>
      <c r="X379" s="6">
        <v>7847.5</v>
      </c>
      <c r="Y379" s="6">
        <v>60620.1</v>
      </c>
      <c r="Z379" s="6">
        <v>30990.6</v>
      </c>
      <c r="AA379" s="6">
        <v>1503525.6</v>
      </c>
      <c r="AB379" s="6">
        <v>148699.29999999999</v>
      </c>
      <c r="AC379" s="6">
        <v>325.5</v>
      </c>
      <c r="AD379" s="6">
        <v>32903</v>
      </c>
      <c r="AE379" s="6">
        <v>308536.09999999998</v>
      </c>
      <c r="AF379" s="6">
        <v>165851.1</v>
      </c>
      <c r="AG379" s="6">
        <v>1523853.9</v>
      </c>
      <c r="AH379" s="6">
        <v>148954.9</v>
      </c>
      <c r="AI379" s="6">
        <v>1059.5999999999999</v>
      </c>
      <c r="AJ379" s="6">
        <v>13545.5</v>
      </c>
      <c r="AK379" s="6">
        <v>18358.7</v>
      </c>
      <c r="AL379" s="6">
        <v>13497.2</v>
      </c>
      <c r="AM379" s="54">
        <v>56634.7</v>
      </c>
      <c r="AN379" s="54">
        <v>44074.7</v>
      </c>
      <c r="AO379" s="6">
        <v>22340.1</v>
      </c>
      <c r="AP379" s="6">
        <v>18127.349999999999</v>
      </c>
      <c r="AQ379" s="6">
        <v>32239.3</v>
      </c>
      <c r="AR379" s="6">
        <v>12693.4</v>
      </c>
      <c r="AS379" s="6">
        <v>9.3000000000000007</v>
      </c>
      <c r="AT379" s="6">
        <v>14.7</v>
      </c>
      <c r="AU379" s="7"/>
      <c r="AV379" s="7"/>
      <c r="AW379" s="6">
        <v>109953.5</v>
      </c>
      <c r="AX379" s="6">
        <v>52201.599999999999</v>
      </c>
      <c r="AY379" s="6">
        <v>103945.4</v>
      </c>
      <c r="AZ379" s="6">
        <v>46561.4</v>
      </c>
      <c r="BA379" s="6">
        <v>17752.8</v>
      </c>
      <c r="BB379" s="6">
        <v>2.3199999999999998</v>
      </c>
      <c r="BC379" s="6">
        <v>1.3</v>
      </c>
      <c r="BD379" s="6">
        <v>0.36</v>
      </c>
      <c r="BE379" s="6">
        <v>0.06</v>
      </c>
      <c r="BF379" s="6">
        <v>65.965000000000003</v>
      </c>
      <c r="BG379" s="6">
        <v>45.872999999999998</v>
      </c>
      <c r="BH379" s="6">
        <v>448.08</v>
      </c>
      <c r="BI379" s="6">
        <v>496.5</v>
      </c>
      <c r="BJ379" s="6">
        <v>0.5</v>
      </c>
      <c r="BK379" s="6">
        <v>754.1</v>
      </c>
      <c r="BL379" s="6">
        <v>24</v>
      </c>
      <c r="BM379" s="6">
        <v>0</v>
      </c>
      <c r="BN379" s="6">
        <v>0</v>
      </c>
      <c r="BO379" s="6">
        <v>3.4000000000000002E-2</v>
      </c>
      <c r="BP379" s="6">
        <v>0</v>
      </c>
    </row>
    <row r="380" spans="1:68">
      <c r="A380" s="5">
        <v>42360</v>
      </c>
      <c r="B380" s="6">
        <v>22.623999999999999</v>
      </c>
      <c r="C380" s="6">
        <v>3.8570000000000002</v>
      </c>
      <c r="D380" s="6">
        <v>5367.4</v>
      </c>
      <c r="E380" s="6"/>
      <c r="F380" s="6"/>
      <c r="G380" s="6"/>
      <c r="H380" s="6">
        <v>6.5</v>
      </c>
      <c r="I380" s="6">
        <v>3.9</v>
      </c>
      <c r="J380" s="6">
        <v>337593.4</v>
      </c>
      <c r="K380" s="6">
        <v>146599.1</v>
      </c>
      <c r="L380" s="6">
        <v>44062</v>
      </c>
      <c r="M380" s="6">
        <v>13.4</v>
      </c>
      <c r="N380" s="6">
        <v>22.2</v>
      </c>
      <c r="O380" s="6">
        <v>13915</v>
      </c>
      <c r="P380" s="6">
        <v>6465.4</v>
      </c>
      <c r="Q380" s="43">
        <v>181218</v>
      </c>
      <c r="R380" s="6">
        <v>145611.4</v>
      </c>
      <c r="S380" s="6">
        <v>93364.9</v>
      </c>
      <c r="T380" s="6">
        <v>78629.899999999994</v>
      </c>
      <c r="U380" s="6">
        <v>98531.4</v>
      </c>
      <c r="V380" s="6">
        <v>66921.7</v>
      </c>
      <c r="W380" s="6">
        <v>10622</v>
      </c>
      <c r="X380" s="6">
        <v>7847.5</v>
      </c>
      <c r="Y380" s="6">
        <v>60961.2</v>
      </c>
      <c r="Z380" s="6">
        <v>31166.1</v>
      </c>
      <c r="AA380" s="6">
        <v>1504195.3</v>
      </c>
      <c r="AB380" s="6">
        <v>148723.29999999999</v>
      </c>
      <c r="AC380" s="6">
        <v>325.5</v>
      </c>
      <c r="AD380" s="6">
        <v>32903</v>
      </c>
      <c r="AE380" s="6">
        <v>308726.3</v>
      </c>
      <c r="AF380" s="6">
        <v>165946.79999999999</v>
      </c>
      <c r="AG380" s="6">
        <v>1523718.1</v>
      </c>
      <c r="AH380" s="6">
        <v>148978.9</v>
      </c>
      <c r="AI380" s="6">
        <v>1059.5999999999999</v>
      </c>
      <c r="AJ380" s="6">
        <v>13545.5</v>
      </c>
      <c r="AK380" s="6">
        <v>18375.900000000001</v>
      </c>
      <c r="AL380" s="6">
        <v>13509</v>
      </c>
      <c r="AM380" s="6">
        <v>56647.1</v>
      </c>
      <c r="AN380" s="6">
        <v>44083.8</v>
      </c>
      <c r="AO380" s="6">
        <v>22357.8</v>
      </c>
      <c r="AP380" s="6">
        <v>18142.099999999999</v>
      </c>
      <c r="AQ380" s="6">
        <v>32255.4</v>
      </c>
      <c r="AR380" s="6">
        <v>12699.4</v>
      </c>
      <c r="AS380" s="6">
        <v>9.3000000000000007</v>
      </c>
      <c r="AT380" s="6">
        <v>14.7</v>
      </c>
      <c r="AU380" s="7"/>
      <c r="AV380" s="7"/>
      <c r="AW380" s="6">
        <v>110100</v>
      </c>
      <c r="AX380" s="6">
        <v>52269</v>
      </c>
      <c r="AY380" s="6">
        <v>104086.1</v>
      </c>
      <c r="AZ380" s="6">
        <v>46623</v>
      </c>
      <c r="BA380" s="6">
        <v>17776.8</v>
      </c>
      <c r="BB380" s="6">
        <v>2.3199999999999998</v>
      </c>
      <c r="BC380" s="6">
        <v>1.3</v>
      </c>
      <c r="BD380" s="6">
        <v>0.36</v>
      </c>
      <c r="BE380" s="6">
        <v>0.06</v>
      </c>
      <c r="BF380" s="6">
        <v>66.012</v>
      </c>
      <c r="BG380" s="6">
        <v>45.905000000000001</v>
      </c>
      <c r="BH380" s="6">
        <v>448.5</v>
      </c>
      <c r="BI380" s="6">
        <v>500.4</v>
      </c>
      <c r="BJ380" s="6">
        <v>0.5</v>
      </c>
      <c r="BK380" s="6">
        <v>756</v>
      </c>
      <c r="BL380" s="6">
        <v>24</v>
      </c>
      <c r="BM380" s="6">
        <v>0</v>
      </c>
      <c r="BN380" s="6">
        <v>0</v>
      </c>
      <c r="BO380" s="6">
        <v>3.4000000000000002E-2</v>
      </c>
      <c r="BP380" s="6">
        <v>0</v>
      </c>
    </row>
    <row r="381" spans="1:68">
      <c r="A381" s="5">
        <v>42361</v>
      </c>
      <c r="B381" s="6">
        <v>22.623999999999999</v>
      </c>
      <c r="C381" s="6">
        <v>3.8570000000000002</v>
      </c>
      <c r="D381" s="6">
        <v>5367.4</v>
      </c>
      <c r="E381" s="6"/>
      <c r="F381" s="6"/>
      <c r="G381" s="6"/>
      <c r="H381" s="6">
        <v>6.5</v>
      </c>
      <c r="I381" s="6">
        <v>3.9</v>
      </c>
      <c r="J381" s="6">
        <v>337852.1</v>
      </c>
      <c r="K381" s="6">
        <v>146710.29999999999</v>
      </c>
      <c r="L381" s="6">
        <v>44086</v>
      </c>
      <c r="M381" s="6">
        <v>13.4</v>
      </c>
      <c r="N381" s="6">
        <v>22.2</v>
      </c>
      <c r="O381" s="6">
        <v>13915</v>
      </c>
      <c r="P381" s="6">
        <v>6465.4</v>
      </c>
      <c r="Q381" s="6">
        <v>181248.7</v>
      </c>
      <c r="R381" s="6">
        <v>145636.20000000001</v>
      </c>
      <c r="S381" s="6">
        <v>93383.2</v>
      </c>
      <c r="T381" s="6">
        <v>78644.3</v>
      </c>
      <c r="U381" s="6">
        <v>98540.9</v>
      </c>
      <c r="V381" s="6">
        <v>66928.600000000006</v>
      </c>
      <c r="W381" s="6">
        <v>10622</v>
      </c>
      <c r="X381" s="6">
        <v>7847.5</v>
      </c>
      <c r="Y381" s="6">
        <v>61308.3</v>
      </c>
      <c r="Z381" s="6">
        <v>31343.599999999999</v>
      </c>
      <c r="AA381" s="6">
        <v>1504342.3</v>
      </c>
      <c r="AB381" s="6">
        <v>148747.29999999999</v>
      </c>
      <c r="AC381" s="6">
        <v>325.5</v>
      </c>
      <c r="AD381" s="6">
        <v>32903</v>
      </c>
      <c r="AE381" s="6">
        <v>308917.90000000002</v>
      </c>
      <c r="AF381" s="6">
        <v>166044.9</v>
      </c>
      <c r="AG381" s="6">
        <v>1523912</v>
      </c>
      <c r="AH381" s="6">
        <v>149002.9</v>
      </c>
      <c r="AI381" s="6">
        <v>1059.5999999999999</v>
      </c>
      <c r="AJ381" s="6">
        <v>13545.5</v>
      </c>
      <c r="AK381" s="6">
        <v>18393.5</v>
      </c>
      <c r="AL381" s="6">
        <v>13520.9</v>
      </c>
      <c r="AM381" s="6">
        <v>56659.199999999997</v>
      </c>
      <c r="AN381" s="6">
        <v>44092.6</v>
      </c>
      <c r="AO381" s="6">
        <v>22375.7</v>
      </c>
      <c r="AP381" s="6">
        <v>18156.8</v>
      </c>
      <c r="AQ381" s="6">
        <v>32275.8</v>
      </c>
      <c r="AR381" s="6">
        <v>12707</v>
      </c>
      <c r="AS381" s="6">
        <v>9.3000000000000007</v>
      </c>
      <c r="AT381" s="6">
        <v>14.7</v>
      </c>
      <c r="AU381" s="7"/>
      <c r="AV381" s="7"/>
      <c r="AW381" s="6">
        <v>110246.6</v>
      </c>
      <c r="AX381" s="6">
        <v>52337.9</v>
      </c>
      <c r="AY381" s="6">
        <v>104227.2</v>
      </c>
      <c r="AZ381" s="6">
        <v>46684.6</v>
      </c>
      <c r="BA381" s="6">
        <v>17800.8</v>
      </c>
      <c r="BB381" s="6">
        <v>2.3199999999999998</v>
      </c>
      <c r="BC381" s="6">
        <v>1.3</v>
      </c>
      <c r="BD381" s="6">
        <v>0.36</v>
      </c>
      <c r="BE381" s="6">
        <v>0.06</v>
      </c>
      <c r="BF381" s="6">
        <v>66.012</v>
      </c>
      <c r="BG381" s="6">
        <v>45.905000000000001</v>
      </c>
      <c r="BH381" s="6">
        <v>448.5</v>
      </c>
      <c r="BI381" s="6">
        <v>502.2</v>
      </c>
      <c r="BJ381" s="6">
        <v>0.5</v>
      </c>
      <c r="BK381" s="6">
        <v>753.6</v>
      </c>
      <c r="BL381" s="6">
        <v>24</v>
      </c>
      <c r="BM381" s="6">
        <v>0</v>
      </c>
      <c r="BN381" s="6">
        <v>0</v>
      </c>
      <c r="BO381" s="6">
        <v>3.4000000000000002E-2</v>
      </c>
      <c r="BP381" s="6">
        <v>0</v>
      </c>
    </row>
    <row r="382" spans="1:68">
      <c r="A382" s="5">
        <v>42362</v>
      </c>
      <c r="B382" s="6">
        <v>22.623999999999999</v>
      </c>
      <c r="C382" s="6">
        <v>3.8570000000000002</v>
      </c>
      <c r="D382" s="6">
        <v>5367.4</v>
      </c>
      <c r="E382" s="6"/>
      <c r="F382" s="6"/>
      <c r="G382" s="6"/>
      <c r="H382" s="6">
        <v>6.5</v>
      </c>
      <c r="I382" s="6">
        <v>3.9</v>
      </c>
      <c r="J382" s="6">
        <v>338110.1</v>
      </c>
      <c r="K382" s="6">
        <v>146821.20000000001</v>
      </c>
      <c r="L382" s="6">
        <v>44110</v>
      </c>
      <c r="M382" s="6">
        <v>13.4</v>
      </c>
      <c r="N382" s="6">
        <v>22.2</v>
      </c>
      <c r="O382" s="6">
        <v>13915</v>
      </c>
      <c r="P382" s="6">
        <v>6465.4</v>
      </c>
      <c r="Q382" s="6">
        <v>181278.3</v>
      </c>
      <c r="R382" s="6">
        <v>145659.79999999999</v>
      </c>
      <c r="S382" s="6">
        <v>93401.600000000006</v>
      </c>
      <c r="T382" s="6">
        <v>78658.3</v>
      </c>
      <c r="U382" s="6">
        <v>98550.1</v>
      </c>
      <c r="V382" s="6">
        <v>66935.399999999994</v>
      </c>
      <c r="W382" s="6">
        <v>10622</v>
      </c>
      <c r="X382" s="6">
        <v>7847.5</v>
      </c>
      <c r="Y382" s="6">
        <v>61652.5</v>
      </c>
      <c r="Z382" s="6">
        <v>31520.400000000001</v>
      </c>
      <c r="AA382" s="6">
        <v>1504887.3</v>
      </c>
      <c r="AB382" s="6">
        <v>148771.29999999999</v>
      </c>
      <c r="AC382" s="6">
        <v>325.5</v>
      </c>
      <c r="AD382" s="6">
        <v>32903</v>
      </c>
      <c r="AE382" s="6">
        <v>309110.5</v>
      </c>
      <c r="AF382" s="6">
        <v>166142</v>
      </c>
      <c r="AG382" s="6">
        <v>1524107.3</v>
      </c>
      <c r="AH382" s="6">
        <v>149026.9</v>
      </c>
      <c r="AI382" s="6">
        <v>1059.5999999999999</v>
      </c>
      <c r="AJ382" s="6">
        <v>13545.5</v>
      </c>
      <c r="AK382" s="6">
        <v>18411</v>
      </c>
      <c r="AL382" s="6">
        <v>13532.2</v>
      </c>
      <c r="AM382" s="6">
        <v>56670.400000000001</v>
      </c>
      <c r="AN382" s="6">
        <v>44100.7</v>
      </c>
      <c r="AO382" s="6">
        <v>22393.599999999999</v>
      </c>
      <c r="AP382" s="6">
        <v>18171.599999999999</v>
      </c>
      <c r="AQ382" s="6">
        <v>32299</v>
      </c>
      <c r="AR382" s="6">
        <v>12716.2</v>
      </c>
      <c r="AS382" s="6">
        <v>9.3000000000000007</v>
      </c>
      <c r="AT382" s="6">
        <v>14.7</v>
      </c>
      <c r="AU382" s="7"/>
      <c r="AV382" s="7"/>
      <c r="AW382" s="6">
        <v>110392.4</v>
      </c>
      <c r="AX382" s="6">
        <v>52405.9</v>
      </c>
      <c r="AY382" s="6">
        <v>104365.2</v>
      </c>
      <c r="AZ382" s="6">
        <v>46744.800000000003</v>
      </c>
      <c r="BA382" s="6">
        <v>17824.8</v>
      </c>
      <c r="BB382" s="6">
        <v>2.3199999999999998</v>
      </c>
      <c r="BC382" s="6">
        <v>1.3</v>
      </c>
      <c r="BD382" s="6">
        <v>0.36</v>
      </c>
      <c r="BE382" s="6">
        <v>0.06</v>
      </c>
      <c r="BF382" s="6">
        <v>66.012</v>
      </c>
      <c r="BG382" s="6">
        <v>45.905000000000001</v>
      </c>
      <c r="BH382" s="6">
        <v>448.5</v>
      </c>
      <c r="BI382" s="6">
        <v>504.2</v>
      </c>
      <c r="BJ382" s="6">
        <v>0.5</v>
      </c>
      <c r="BK382" s="6">
        <v>746.4</v>
      </c>
      <c r="BL382" s="6">
        <v>24</v>
      </c>
      <c r="BM382" s="6">
        <v>0</v>
      </c>
      <c r="BN382" s="6">
        <v>0</v>
      </c>
      <c r="BO382" s="6">
        <v>3.4000000000000002E-2</v>
      </c>
      <c r="BP382" s="6">
        <v>0</v>
      </c>
    </row>
    <row r="383" spans="1:68">
      <c r="A383" s="5">
        <v>42363</v>
      </c>
      <c r="B383" s="6">
        <v>22.623999999999999</v>
      </c>
      <c r="C383" s="6">
        <v>3.8570000000000002</v>
      </c>
      <c r="D383" s="6">
        <v>5367.4</v>
      </c>
      <c r="E383" s="6"/>
      <c r="F383" s="6"/>
      <c r="G383" s="6"/>
      <c r="H383" s="6">
        <v>6.5</v>
      </c>
      <c r="I383" s="6">
        <v>3.9</v>
      </c>
      <c r="J383" s="6">
        <v>338358.8</v>
      </c>
      <c r="K383" s="6">
        <v>146928.9</v>
      </c>
      <c r="L383" s="6">
        <v>44134</v>
      </c>
      <c r="M383" s="6">
        <v>13.4</v>
      </c>
      <c r="N383" s="6">
        <v>22.2</v>
      </c>
      <c r="O383" s="6">
        <v>13915</v>
      </c>
      <c r="P383" s="6">
        <v>6465.4</v>
      </c>
      <c r="Q383" s="6">
        <v>181306.7</v>
      </c>
      <c r="R383" s="6">
        <v>145682.4</v>
      </c>
      <c r="S383" s="6">
        <v>93422</v>
      </c>
      <c r="T383" s="6">
        <v>78673.600000000006</v>
      </c>
      <c r="U383" s="6">
        <v>98559.1</v>
      </c>
      <c r="V383" s="6">
        <v>66942.2</v>
      </c>
      <c r="W383" s="6">
        <v>10622</v>
      </c>
      <c r="X383" s="6">
        <v>7847.5</v>
      </c>
      <c r="Y383" s="6">
        <v>61975.7</v>
      </c>
      <c r="Z383" s="6">
        <v>31694</v>
      </c>
      <c r="AA383" s="6">
        <v>1505211.2</v>
      </c>
      <c r="AB383" s="6">
        <v>148795.29999999999</v>
      </c>
      <c r="AC383" s="6">
        <v>325.5</v>
      </c>
      <c r="AD383" s="6">
        <v>32903</v>
      </c>
      <c r="AE383" s="6">
        <v>309302.09999999998</v>
      </c>
      <c r="AF383" s="6">
        <v>166235.1</v>
      </c>
      <c r="AG383" s="6">
        <v>1524301.8</v>
      </c>
      <c r="AH383" s="6">
        <v>149050.9</v>
      </c>
      <c r="AI383" s="6">
        <v>1059.5999999999999</v>
      </c>
      <c r="AJ383" s="6">
        <v>13545.5</v>
      </c>
      <c r="AK383" s="6">
        <v>18428</v>
      </c>
      <c r="AL383" s="6">
        <v>13544.3</v>
      </c>
      <c r="AM383" s="6">
        <v>56683.1</v>
      </c>
      <c r="AN383" s="6">
        <v>44110</v>
      </c>
      <c r="AO383" s="6">
        <v>22411.3</v>
      </c>
      <c r="AP383" s="6">
        <v>18183.599999999999</v>
      </c>
      <c r="AQ383" s="6">
        <v>32322.1</v>
      </c>
      <c r="AR383" s="6">
        <v>12723</v>
      </c>
      <c r="AS383" s="6">
        <v>9.3000000000000007</v>
      </c>
      <c r="AT383" s="6">
        <v>14.7</v>
      </c>
      <c r="AU383" s="7"/>
      <c r="AV383" s="7"/>
      <c r="AW383" s="6">
        <v>110524.2</v>
      </c>
      <c r="AX383" s="6">
        <v>52468.7</v>
      </c>
      <c r="AY383" s="6">
        <v>104490.4</v>
      </c>
      <c r="AZ383" s="6">
        <v>46801</v>
      </c>
      <c r="BA383" s="6">
        <v>17848.8</v>
      </c>
      <c r="BB383" s="6">
        <v>2.3199999999999998</v>
      </c>
      <c r="BC383" s="6">
        <v>1.3</v>
      </c>
      <c r="BD383" s="6">
        <v>0.36</v>
      </c>
      <c r="BE383" s="6">
        <v>0.06</v>
      </c>
      <c r="BF383" s="6">
        <v>66.012</v>
      </c>
      <c r="BG383" s="6">
        <v>45.905000000000001</v>
      </c>
      <c r="BH383" s="6">
        <v>448.5</v>
      </c>
      <c r="BI383" s="6">
        <v>506.1</v>
      </c>
      <c r="BJ383" s="6">
        <v>0.5</v>
      </c>
      <c r="BK383" s="6">
        <v>744</v>
      </c>
      <c r="BL383" s="6">
        <v>24</v>
      </c>
      <c r="BM383" s="6">
        <v>0</v>
      </c>
      <c r="BN383" s="6">
        <v>0</v>
      </c>
      <c r="BO383" s="6">
        <v>3.4000000000000002E-2</v>
      </c>
      <c r="BP383" s="6">
        <v>0</v>
      </c>
    </row>
    <row r="384" spans="1:68">
      <c r="A384" s="5">
        <v>42364</v>
      </c>
      <c r="B384" s="6">
        <v>22.623999999999999</v>
      </c>
      <c r="C384" s="6">
        <v>3.8570000000000002</v>
      </c>
      <c r="D384" s="6">
        <v>5367.4</v>
      </c>
      <c r="E384" s="6"/>
      <c r="F384" s="6"/>
      <c r="G384" s="6"/>
      <c r="H384" s="6">
        <v>6.5</v>
      </c>
      <c r="I384" s="6">
        <v>3.9</v>
      </c>
      <c r="J384" s="6">
        <v>338610.4</v>
      </c>
      <c r="K384" s="6">
        <v>147037.6</v>
      </c>
      <c r="L384" s="6">
        <v>44158</v>
      </c>
      <c r="M384" s="6">
        <v>13.4</v>
      </c>
      <c r="N384" s="6">
        <v>22.2</v>
      </c>
      <c r="O384" s="6">
        <v>13915</v>
      </c>
      <c r="P384" s="6">
        <v>6465.4</v>
      </c>
      <c r="Q384" s="6">
        <v>181335.3</v>
      </c>
      <c r="R384" s="6">
        <v>145705.20000000001</v>
      </c>
      <c r="S384" s="6">
        <v>93441.3</v>
      </c>
      <c r="T384" s="6">
        <v>78688.7</v>
      </c>
      <c r="U384" s="6">
        <v>98567.9</v>
      </c>
      <c r="V384" s="6">
        <v>66948.899999999994</v>
      </c>
      <c r="W384" s="6">
        <v>10622</v>
      </c>
      <c r="X384" s="6">
        <v>7847.5</v>
      </c>
      <c r="Y384" s="6">
        <v>62297.599999999999</v>
      </c>
      <c r="Z384" s="6">
        <v>31861.7</v>
      </c>
      <c r="AA384" s="6">
        <v>1505533.9</v>
      </c>
      <c r="AB384" s="6">
        <v>148819.29999999999</v>
      </c>
      <c r="AC384" s="6">
        <v>325.5</v>
      </c>
      <c r="AD384" s="6">
        <v>32903</v>
      </c>
      <c r="AE384" s="6">
        <v>309495.59999999998</v>
      </c>
      <c r="AF384" s="6">
        <v>166333.79999999999</v>
      </c>
      <c r="AG384" s="6">
        <v>1524497.9</v>
      </c>
      <c r="AH384" s="6">
        <v>149074.9</v>
      </c>
      <c r="AI384" s="6">
        <v>1059.5999999999999</v>
      </c>
      <c r="AJ384" s="6">
        <v>13545.5</v>
      </c>
      <c r="AK384" s="6">
        <v>18445.099999999999</v>
      </c>
      <c r="AL384" s="6">
        <v>13555.9</v>
      </c>
      <c r="AM384" s="6">
        <v>56696.1</v>
      </c>
      <c r="AN384" s="6">
        <v>44119.4</v>
      </c>
      <c r="AO384" s="6">
        <v>22429.200000000001</v>
      </c>
      <c r="AP384" s="6">
        <v>18201</v>
      </c>
      <c r="AQ384" s="6">
        <v>32340.3</v>
      </c>
      <c r="AR384" s="6">
        <v>12731.6</v>
      </c>
      <c r="AS384" s="6">
        <v>9.3000000000000007</v>
      </c>
      <c r="AT384" s="6">
        <v>14.7</v>
      </c>
      <c r="AU384" s="6">
        <v>20.100000000000001</v>
      </c>
      <c r="AV384" s="6">
        <v>25.5</v>
      </c>
      <c r="AW384" s="6">
        <v>110658.7</v>
      </c>
      <c r="AX384" s="6">
        <v>52532.6</v>
      </c>
      <c r="AY384" s="6">
        <v>104617.9</v>
      </c>
      <c r="AZ384" s="6">
        <v>46857.8</v>
      </c>
      <c r="BA384" s="6">
        <v>17872.8</v>
      </c>
      <c r="BB384" s="6">
        <v>2.3199999999999998</v>
      </c>
      <c r="BC384" s="6">
        <v>1.3</v>
      </c>
      <c r="BD384" s="6">
        <v>0.36</v>
      </c>
      <c r="BE384" s="6">
        <v>0.06</v>
      </c>
      <c r="BF384" s="6">
        <v>66.012</v>
      </c>
      <c r="BG384" s="6">
        <v>45.905000000000001</v>
      </c>
      <c r="BH384" s="6">
        <v>448.5</v>
      </c>
      <c r="BI384" s="6">
        <v>506.8</v>
      </c>
      <c r="BJ384" s="6">
        <v>0.5</v>
      </c>
      <c r="BK384" s="6">
        <v>748.4</v>
      </c>
      <c r="BL384" s="6">
        <v>24</v>
      </c>
      <c r="BM384" s="6">
        <v>0</v>
      </c>
      <c r="BN384" s="6">
        <v>0</v>
      </c>
      <c r="BO384" s="6">
        <v>3.4000000000000002E-2</v>
      </c>
      <c r="BP384" s="6">
        <v>0</v>
      </c>
    </row>
    <row r="385" spans="1:68">
      <c r="A385" s="5">
        <v>42365</v>
      </c>
      <c r="B385" s="6">
        <v>22.623999999999999</v>
      </c>
      <c r="C385" s="6">
        <v>3.8570000000000002</v>
      </c>
      <c r="D385" s="6">
        <v>5367.4</v>
      </c>
      <c r="E385" s="6"/>
      <c r="F385" s="6"/>
      <c r="G385" s="6"/>
      <c r="H385" s="6">
        <v>6.5</v>
      </c>
      <c r="I385" s="6">
        <v>3.9</v>
      </c>
      <c r="J385" s="6">
        <v>338859.7</v>
      </c>
      <c r="K385" s="6">
        <v>147145</v>
      </c>
      <c r="L385" s="6">
        <v>44182</v>
      </c>
      <c r="M385" s="6">
        <v>13.4</v>
      </c>
      <c r="N385" s="6">
        <v>22.2</v>
      </c>
      <c r="O385" s="6">
        <v>13915</v>
      </c>
      <c r="P385" s="6">
        <v>6465.4</v>
      </c>
      <c r="Q385" s="6">
        <v>181363.8</v>
      </c>
      <c r="R385" s="6">
        <v>145727.9</v>
      </c>
      <c r="S385" s="6">
        <v>93463</v>
      </c>
      <c r="T385" s="6">
        <v>78704.800000000003</v>
      </c>
      <c r="U385" s="6">
        <v>98576.4</v>
      </c>
      <c r="V385" s="6">
        <v>66955.399999999994</v>
      </c>
      <c r="W385" s="6">
        <v>10622</v>
      </c>
      <c r="X385" s="6">
        <v>7847.5</v>
      </c>
      <c r="Y385" s="6">
        <v>62625.7</v>
      </c>
      <c r="Z385" s="6">
        <v>32024.2</v>
      </c>
      <c r="AA385" s="6">
        <v>1505862.9</v>
      </c>
      <c r="AB385" s="6">
        <v>148843.29999999999</v>
      </c>
      <c r="AC385" s="6">
        <v>325.5</v>
      </c>
      <c r="AD385" s="6">
        <v>32903</v>
      </c>
      <c r="AE385" s="6">
        <v>309687.7</v>
      </c>
      <c r="AF385" s="6">
        <v>166438.70000000001</v>
      </c>
      <c r="AG385" s="6">
        <v>1524692.3</v>
      </c>
      <c r="AH385" s="6">
        <v>149098.9</v>
      </c>
      <c r="AI385" s="6">
        <v>1059.5999999999999</v>
      </c>
      <c r="AJ385" s="6">
        <v>13545.5</v>
      </c>
      <c r="AK385" s="6">
        <v>18461.7</v>
      </c>
      <c r="AL385" s="6">
        <v>13567.2</v>
      </c>
      <c r="AM385" s="6">
        <v>56708.3</v>
      </c>
      <c r="AN385" s="6">
        <v>44128.3</v>
      </c>
      <c r="AO385" s="6">
        <v>22447</v>
      </c>
      <c r="AP385" s="6">
        <v>18215.599999999999</v>
      </c>
      <c r="AQ385" s="6">
        <v>32366.799999999999</v>
      </c>
      <c r="AR385" s="6">
        <v>12741.8</v>
      </c>
      <c r="AS385" s="6">
        <v>9.3000000000000007</v>
      </c>
      <c r="AT385" s="6">
        <v>14.7</v>
      </c>
      <c r="AU385" s="7"/>
      <c r="AV385" s="7"/>
      <c r="AW385" s="6">
        <v>110791.8</v>
      </c>
      <c r="AX385" s="6">
        <v>52595.3</v>
      </c>
      <c r="AY385" s="6">
        <v>104745.1</v>
      </c>
      <c r="AZ385" s="6">
        <v>46914.3</v>
      </c>
      <c r="BA385" s="6">
        <v>17896.8</v>
      </c>
      <c r="BB385" s="6">
        <v>2.3199999999999998</v>
      </c>
      <c r="BC385" s="6">
        <v>1.3</v>
      </c>
      <c r="BD385" s="6">
        <v>0.36</v>
      </c>
      <c r="BE385" s="6">
        <v>0.06</v>
      </c>
      <c r="BF385" s="6">
        <v>66.012</v>
      </c>
      <c r="BG385" s="6">
        <v>45.905000000000001</v>
      </c>
      <c r="BH385" s="6">
        <v>448.5</v>
      </c>
      <c r="BI385" s="6">
        <v>506.8</v>
      </c>
      <c r="BJ385" s="6">
        <v>0.5</v>
      </c>
      <c r="BK385" s="6">
        <v>744</v>
      </c>
      <c r="BL385" s="6">
        <v>24</v>
      </c>
      <c r="BM385" s="6">
        <v>0</v>
      </c>
      <c r="BN385" s="6">
        <v>0</v>
      </c>
      <c r="BO385" s="6">
        <v>3.4000000000000002E-2</v>
      </c>
      <c r="BP385" s="6">
        <v>0</v>
      </c>
    </row>
    <row r="386" spans="1:68">
      <c r="A386" s="5">
        <v>42366</v>
      </c>
      <c r="B386" s="6">
        <v>22.623999999999999</v>
      </c>
      <c r="C386" s="6">
        <v>3.8570000000000002</v>
      </c>
      <c r="D386" s="6">
        <v>5367.4</v>
      </c>
      <c r="E386" s="6"/>
      <c r="F386" s="6"/>
      <c r="G386" s="6"/>
      <c r="H386" s="6">
        <v>6.5</v>
      </c>
      <c r="I386" s="6">
        <v>3.9</v>
      </c>
      <c r="J386" s="6">
        <v>339110</v>
      </c>
      <c r="K386" s="6">
        <v>147253.1</v>
      </c>
      <c r="L386" s="6">
        <v>44206</v>
      </c>
      <c r="M386" s="6">
        <v>13.4</v>
      </c>
      <c r="N386" s="6">
        <v>22.2</v>
      </c>
      <c r="O386" s="6">
        <v>13915</v>
      </c>
      <c r="P386" s="6">
        <v>6465.4</v>
      </c>
      <c r="Q386" s="6">
        <v>181392</v>
      </c>
      <c r="R386" s="6">
        <v>145750.5</v>
      </c>
      <c r="S386" s="6">
        <v>93481.7</v>
      </c>
      <c r="T386" s="6">
        <v>78719.199999999997</v>
      </c>
      <c r="U386" s="6">
        <v>98585.4</v>
      </c>
      <c r="V386" s="6">
        <v>66962</v>
      </c>
      <c r="W386" s="6">
        <v>10622</v>
      </c>
      <c r="X386" s="6">
        <v>7847.5</v>
      </c>
      <c r="Y386" s="6">
        <v>62946</v>
      </c>
      <c r="Z386" s="6">
        <v>32180.5</v>
      </c>
      <c r="AA386" s="6">
        <v>1506184</v>
      </c>
      <c r="AB386" s="6">
        <v>148867.29999999999</v>
      </c>
      <c r="AC386" s="6">
        <v>325.5</v>
      </c>
      <c r="AD386" s="6">
        <v>32903</v>
      </c>
      <c r="AE386" s="6">
        <v>309880.5</v>
      </c>
      <c r="AF386" s="6">
        <v>166546</v>
      </c>
      <c r="AG386" s="6">
        <v>1524887.3</v>
      </c>
      <c r="AH386" s="6">
        <v>149122.9</v>
      </c>
      <c r="AI386" s="6">
        <v>1059.5999999999999</v>
      </c>
      <c r="AJ386" s="6">
        <v>13545.5</v>
      </c>
      <c r="AK386" s="6">
        <v>18479</v>
      </c>
      <c r="AL386" s="6">
        <v>13578.9</v>
      </c>
      <c r="AM386" s="6">
        <v>56719</v>
      </c>
      <c r="AN386" s="6">
        <v>44136</v>
      </c>
      <c r="AO386" s="6">
        <v>22464.799999999999</v>
      </c>
      <c r="AP386" s="6">
        <v>18230.2</v>
      </c>
      <c r="AQ386" s="6">
        <v>32386.3</v>
      </c>
      <c r="AR386" s="6">
        <v>12749.5</v>
      </c>
      <c r="AS386" s="6">
        <v>9.3000000000000007</v>
      </c>
      <c r="AT386" s="6">
        <v>14.7</v>
      </c>
      <c r="AU386" s="7"/>
      <c r="AV386" s="7"/>
      <c r="AW386" s="6">
        <v>110927</v>
      </c>
      <c r="AX386" s="6">
        <v>52659.1</v>
      </c>
      <c r="AY386" s="6">
        <v>104873.4</v>
      </c>
      <c r="AZ386" s="6">
        <v>46971</v>
      </c>
      <c r="BA386" s="6">
        <v>17920.8</v>
      </c>
      <c r="BB386" s="6">
        <v>2.3199999999999998</v>
      </c>
      <c r="BC386" s="6">
        <v>1.3</v>
      </c>
      <c r="BD386" s="6">
        <v>0.36</v>
      </c>
      <c r="BE386" s="6">
        <v>0.06</v>
      </c>
      <c r="BF386" s="6">
        <v>66.012</v>
      </c>
      <c r="BG386" s="6">
        <v>45.905000000000001</v>
      </c>
      <c r="BH386" s="6">
        <v>448.5</v>
      </c>
      <c r="BI386" s="6">
        <v>506.8</v>
      </c>
      <c r="BJ386" s="6">
        <v>0.5</v>
      </c>
      <c r="BK386" s="6">
        <v>744</v>
      </c>
      <c r="BL386" s="6">
        <v>24</v>
      </c>
      <c r="BM386" s="6">
        <v>0</v>
      </c>
      <c r="BN386" s="6">
        <v>0</v>
      </c>
      <c r="BO386" s="6">
        <v>3.4000000000000002E-2</v>
      </c>
      <c r="BP386" s="6">
        <v>0</v>
      </c>
    </row>
    <row r="387" spans="1:68">
      <c r="A387" s="5">
        <v>42367</v>
      </c>
      <c r="B387" s="6">
        <v>22.902000000000001</v>
      </c>
      <c r="C387" s="6">
        <v>4.0750000000000002</v>
      </c>
      <c r="D387" s="6">
        <v>5368.2</v>
      </c>
      <c r="E387" s="6"/>
      <c r="F387" s="6"/>
      <c r="G387" s="6"/>
      <c r="H387" s="6">
        <v>6.5</v>
      </c>
      <c r="I387" s="6">
        <v>3.9</v>
      </c>
      <c r="J387" s="6">
        <v>339362</v>
      </c>
      <c r="K387" s="6">
        <v>147362</v>
      </c>
      <c r="L387" s="6">
        <v>44230</v>
      </c>
      <c r="M387" s="6">
        <v>13.4</v>
      </c>
      <c r="N387" s="6">
        <v>22.2</v>
      </c>
      <c r="O387" s="6">
        <v>13915</v>
      </c>
      <c r="P387" s="6">
        <v>6465.4</v>
      </c>
      <c r="Q387" s="6">
        <v>181419.7</v>
      </c>
      <c r="R387" s="6">
        <v>145772.79999999999</v>
      </c>
      <c r="S387" s="6">
        <v>93502.7</v>
      </c>
      <c r="T387" s="6">
        <v>78734.899999999994</v>
      </c>
      <c r="U387" s="6">
        <v>98595</v>
      </c>
      <c r="V387" s="6">
        <v>66968.600000000006</v>
      </c>
      <c r="W387" s="6">
        <v>10622</v>
      </c>
      <c r="X387" s="6">
        <v>7847.5</v>
      </c>
      <c r="Y387" s="6">
        <v>63278.400000000001</v>
      </c>
      <c r="Z387" s="6">
        <v>32342</v>
      </c>
      <c r="AA387" s="6">
        <v>1506517</v>
      </c>
      <c r="AB387" s="6">
        <v>148891.29999999999</v>
      </c>
      <c r="AC387" s="6">
        <v>325.5</v>
      </c>
      <c r="AD387" s="6">
        <v>32903</v>
      </c>
      <c r="AE387" s="6">
        <v>310072.59999999998</v>
      </c>
      <c r="AF387" s="6">
        <v>166653.4</v>
      </c>
      <c r="AG387" s="6">
        <v>1525082</v>
      </c>
      <c r="AH387" s="6">
        <v>149146.9</v>
      </c>
      <c r="AI387" s="6">
        <v>1059.5999999999999</v>
      </c>
      <c r="AJ387" s="6">
        <v>13545.5</v>
      </c>
      <c r="AK387" s="6">
        <v>18496.7</v>
      </c>
      <c r="AL387" s="6">
        <v>13590.8</v>
      </c>
      <c r="AM387" s="6">
        <v>56730.400000000001</v>
      </c>
      <c r="AN387" s="6">
        <v>44144.2</v>
      </c>
      <c r="AO387" s="6">
        <v>22482.3</v>
      </c>
      <c r="AP387" s="6">
        <v>18244.599999999999</v>
      </c>
      <c r="AQ387" s="6">
        <v>32413.599999999999</v>
      </c>
      <c r="AR387" s="6">
        <v>12760.3</v>
      </c>
      <c r="AS387" s="6">
        <v>9.3000000000000007</v>
      </c>
      <c r="AT387" s="6">
        <v>14.7</v>
      </c>
      <c r="AU387" s="7"/>
      <c r="AV387" s="7"/>
      <c r="AW387" s="6">
        <v>111062.3</v>
      </c>
      <c r="AX387" s="6">
        <v>52723.5</v>
      </c>
      <c r="AY387" s="6">
        <v>105003</v>
      </c>
      <c r="AZ387" s="6">
        <v>47030</v>
      </c>
      <c r="BA387" s="6">
        <v>17944.8</v>
      </c>
      <c r="BB387" s="6">
        <v>2.3199999999999998</v>
      </c>
      <c r="BC387" s="6">
        <v>1.3</v>
      </c>
      <c r="BD387" s="6">
        <v>0.36</v>
      </c>
      <c r="BE387" s="6">
        <v>0.06</v>
      </c>
      <c r="BF387" s="6">
        <v>66.061000000000007</v>
      </c>
      <c r="BG387" s="6">
        <v>45.94</v>
      </c>
      <c r="BH387" s="6">
        <v>448.8</v>
      </c>
      <c r="BI387" s="6">
        <v>506.8</v>
      </c>
      <c r="BJ387" s="6">
        <v>0.5</v>
      </c>
      <c r="BK387" s="6">
        <v>748.8</v>
      </c>
      <c r="BL387" s="6">
        <v>24</v>
      </c>
      <c r="BM387" s="6">
        <v>0</v>
      </c>
      <c r="BN387" s="6">
        <v>0</v>
      </c>
      <c r="BO387" s="6">
        <v>3.4000000000000002E-2</v>
      </c>
      <c r="BP387" s="6">
        <v>0</v>
      </c>
    </row>
    <row r="388" spans="1:68">
      <c r="A388" s="5">
        <v>42368</v>
      </c>
      <c r="B388" s="6">
        <v>22.902000000000001</v>
      </c>
      <c r="C388" s="6">
        <v>4.0750000000000002</v>
      </c>
      <c r="D388" s="6">
        <v>5368.2</v>
      </c>
      <c r="E388" s="6"/>
      <c r="F388" s="6"/>
      <c r="G388" s="6"/>
      <c r="H388" s="6">
        <v>6.5</v>
      </c>
      <c r="I388" s="6">
        <v>3.9</v>
      </c>
      <c r="J388" s="6">
        <v>339621.7</v>
      </c>
      <c r="K388" s="6">
        <v>147473.70000000001</v>
      </c>
      <c r="L388" s="6">
        <v>44254</v>
      </c>
      <c r="M388" s="6">
        <v>13.4</v>
      </c>
      <c r="N388" s="6">
        <v>22.2</v>
      </c>
      <c r="O388" s="6">
        <v>13915</v>
      </c>
      <c r="P388" s="6">
        <v>6465.4</v>
      </c>
      <c r="Q388" s="6">
        <v>181448.1</v>
      </c>
      <c r="R388" s="6">
        <v>145795.70000000001</v>
      </c>
      <c r="S388" s="6">
        <v>93523.3</v>
      </c>
      <c r="T388" s="6">
        <v>78750.399999999994</v>
      </c>
      <c r="U388" s="6">
        <v>98604.800000000003</v>
      </c>
      <c r="V388" s="6">
        <v>66975.5</v>
      </c>
      <c r="W388" s="6">
        <v>10622</v>
      </c>
      <c r="X388" s="6">
        <v>7847.5</v>
      </c>
      <c r="Y388" s="6">
        <v>63615.1</v>
      </c>
      <c r="Z388" s="6">
        <v>32505.5</v>
      </c>
      <c r="AA388" s="6">
        <v>1506854.5</v>
      </c>
      <c r="AB388" s="6">
        <v>148915.29999999999</v>
      </c>
      <c r="AC388" s="6">
        <v>325.5</v>
      </c>
      <c r="AD388" s="6">
        <v>32903</v>
      </c>
      <c r="AE388" s="6">
        <v>310268.59999999998</v>
      </c>
      <c r="AF388" s="6">
        <v>166763.20000000001</v>
      </c>
      <c r="AG388" s="6">
        <v>1525279.9</v>
      </c>
      <c r="AH388" s="6">
        <v>149170.9</v>
      </c>
      <c r="AI388" s="6">
        <v>1059.5999999999999</v>
      </c>
      <c r="AJ388" s="6">
        <v>13545.5</v>
      </c>
      <c r="AK388" s="6">
        <v>18514.400000000001</v>
      </c>
      <c r="AL388" s="6">
        <v>13602.8</v>
      </c>
      <c r="AM388" s="6">
        <v>56743.6</v>
      </c>
      <c r="AN388" s="6">
        <v>44153.8</v>
      </c>
      <c r="AO388" s="6">
        <v>22500.2</v>
      </c>
      <c r="AP388" s="6">
        <v>18529.3</v>
      </c>
      <c r="AQ388" s="6">
        <v>32434.799999999999</v>
      </c>
      <c r="AR388" s="6">
        <v>12768.6</v>
      </c>
      <c r="AS388" s="6">
        <v>9.3000000000000007</v>
      </c>
      <c r="AT388" s="6">
        <v>14.7</v>
      </c>
      <c r="AU388" s="7"/>
      <c r="AV388" s="7"/>
      <c r="AW388" s="6">
        <v>111199.8</v>
      </c>
      <c r="AX388" s="6">
        <v>52789.1</v>
      </c>
      <c r="AY388" s="6">
        <v>105134.6</v>
      </c>
      <c r="AZ388" s="6">
        <v>47087.3</v>
      </c>
      <c r="BA388" s="6">
        <v>17968.400000000001</v>
      </c>
      <c r="BB388" s="6">
        <v>2.3199999999999998</v>
      </c>
      <c r="BC388" s="6">
        <v>1.3</v>
      </c>
      <c r="BD388" s="6">
        <v>0.36</v>
      </c>
      <c r="BE388" s="6">
        <v>0.06</v>
      </c>
      <c r="BF388" s="6">
        <v>66.061000000000007</v>
      </c>
      <c r="BG388" s="6">
        <v>45.94</v>
      </c>
      <c r="BH388" s="6">
        <v>448.8</v>
      </c>
      <c r="BI388" s="6">
        <v>506.8</v>
      </c>
      <c r="BJ388" s="6">
        <v>0.5</v>
      </c>
      <c r="BK388" s="6">
        <v>746.4</v>
      </c>
      <c r="BL388" s="6">
        <v>24</v>
      </c>
      <c r="BM388" s="6">
        <v>0</v>
      </c>
      <c r="BN388" s="6">
        <v>0</v>
      </c>
      <c r="BO388" s="6">
        <v>3.4000000000000002E-2</v>
      </c>
      <c r="BP388" s="6">
        <v>0</v>
      </c>
    </row>
    <row r="389" spans="1:68">
      <c r="A389" s="5">
        <v>42369</v>
      </c>
      <c r="B389" s="6">
        <v>22.902000000000001</v>
      </c>
      <c r="C389" s="6">
        <v>4.0750000000000002</v>
      </c>
      <c r="D389" s="6">
        <v>5368.2</v>
      </c>
      <c r="E389" s="6"/>
      <c r="F389" s="6"/>
      <c r="G389" s="6"/>
      <c r="H389" s="6">
        <v>6.5</v>
      </c>
      <c r="I389" s="6">
        <v>3.9</v>
      </c>
      <c r="J389" s="7">
        <v>339871.7</v>
      </c>
      <c r="K389" s="6">
        <v>147581.5</v>
      </c>
      <c r="L389" s="6">
        <v>44278</v>
      </c>
      <c r="M389" s="6">
        <v>13.4</v>
      </c>
      <c r="N389" s="6">
        <v>22.2</v>
      </c>
      <c r="O389" s="6">
        <v>13915</v>
      </c>
      <c r="P389" s="6">
        <v>6465.4</v>
      </c>
      <c r="Q389" s="7">
        <v>181475.6</v>
      </c>
      <c r="R389" s="7">
        <v>145817.79999999999</v>
      </c>
      <c r="S389" s="7">
        <v>93544.1</v>
      </c>
      <c r="T389" s="7">
        <v>78765.899999999994</v>
      </c>
      <c r="U389" s="7">
        <v>98613.9</v>
      </c>
      <c r="V389" s="7">
        <v>66982.2</v>
      </c>
      <c r="W389" s="6">
        <v>10622</v>
      </c>
      <c r="X389" s="6">
        <v>7847.5</v>
      </c>
      <c r="Y389" s="7">
        <v>63943.5</v>
      </c>
      <c r="Z389" s="7">
        <v>32667.9</v>
      </c>
      <c r="AA389" s="7">
        <v>1507183.6</v>
      </c>
      <c r="AB389" s="7">
        <v>148939.29999999999</v>
      </c>
      <c r="AC389" s="6">
        <v>325.5</v>
      </c>
      <c r="AD389" s="6">
        <v>32903</v>
      </c>
      <c r="AE389" s="7">
        <v>310458.09999999998</v>
      </c>
      <c r="AF389" s="7">
        <v>166867.20000000001</v>
      </c>
      <c r="AG389" s="7">
        <v>1525471.6</v>
      </c>
      <c r="AH389" s="7">
        <v>149194.9</v>
      </c>
      <c r="AI389" s="6">
        <v>1059.5999999999999</v>
      </c>
      <c r="AJ389" s="6">
        <v>13545.5</v>
      </c>
      <c r="AK389" s="7">
        <v>18531.8</v>
      </c>
      <c r="AL389" s="7">
        <v>13614.5</v>
      </c>
      <c r="AM389" s="7">
        <v>56756.4</v>
      </c>
      <c r="AN389" s="7">
        <v>44163.1</v>
      </c>
      <c r="AO389" s="7">
        <v>22517.7</v>
      </c>
      <c r="AP389" s="7">
        <v>18273.5</v>
      </c>
      <c r="AQ389" s="7">
        <v>32460.1</v>
      </c>
      <c r="AR389" s="7">
        <v>12778</v>
      </c>
      <c r="AS389" s="6">
        <v>9.3000000000000007</v>
      </c>
      <c r="AT389" s="6">
        <v>14.7</v>
      </c>
      <c r="AU389" s="7"/>
      <c r="AV389" s="7"/>
      <c r="AW389" s="7">
        <v>111331.5</v>
      </c>
      <c r="AX389" s="7">
        <v>52851.6</v>
      </c>
      <c r="AY389" s="6">
        <v>105259.9</v>
      </c>
      <c r="AZ389" s="7">
        <v>47143.1</v>
      </c>
      <c r="BA389" s="7">
        <v>17992.400000000001</v>
      </c>
      <c r="BB389" s="6">
        <v>2.3199999999999998</v>
      </c>
      <c r="BC389" s="6">
        <v>1.3</v>
      </c>
      <c r="BD389" s="6">
        <v>0.36</v>
      </c>
      <c r="BE389" s="6">
        <v>0.06</v>
      </c>
      <c r="BF389" s="6">
        <v>66.061000000000007</v>
      </c>
      <c r="BG389" s="6">
        <v>45.94</v>
      </c>
      <c r="BH389" s="6">
        <v>448.8</v>
      </c>
      <c r="BI389" s="7">
        <v>506.8</v>
      </c>
      <c r="BJ389" s="7">
        <v>0.5</v>
      </c>
      <c r="BK389" s="7">
        <v>748.8</v>
      </c>
      <c r="BL389" s="7">
        <v>24</v>
      </c>
      <c r="BM389" s="7">
        <v>0</v>
      </c>
      <c r="BN389" s="7">
        <v>0</v>
      </c>
      <c r="BO389" s="6">
        <v>3.4000000000000002E-2</v>
      </c>
      <c r="BP389" s="7">
        <v>0</v>
      </c>
    </row>
    <row r="390" spans="1:68">
      <c r="A390" s="17"/>
      <c r="B390" s="18"/>
      <c r="C390" s="18"/>
      <c r="D390" s="18"/>
      <c r="E390" s="18"/>
      <c r="F390" s="18"/>
      <c r="G390" s="18"/>
      <c r="H390" s="18"/>
      <c r="I390" s="18"/>
      <c r="J390" s="19"/>
      <c r="K390" s="19"/>
      <c r="L390" s="20"/>
      <c r="M390" s="18"/>
      <c r="N390" s="18"/>
      <c r="O390" s="21"/>
      <c r="P390" s="18"/>
      <c r="Q390" s="18"/>
      <c r="R390" s="18"/>
      <c r="S390" s="18"/>
      <c r="T390" s="22"/>
      <c r="U390" s="18"/>
      <c r="V390" s="18"/>
      <c r="W390" s="18"/>
      <c r="X390" s="18"/>
      <c r="Y390" s="18"/>
      <c r="Z390" s="18"/>
      <c r="AA390" s="18"/>
      <c r="AB390" s="21"/>
      <c r="AC390" s="18"/>
      <c r="AD390" s="18"/>
      <c r="AE390" s="24"/>
      <c r="AF390" s="25"/>
      <c r="AG390" s="24"/>
      <c r="AH390" s="18"/>
      <c r="AI390" s="18"/>
      <c r="AJ390" s="18"/>
      <c r="AK390" s="18"/>
      <c r="AL390" s="18"/>
      <c r="AM390" s="18"/>
      <c r="AN390" s="18"/>
      <c r="AO390" s="18"/>
      <c r="AP390" s="18"/>
      <c r="AQ390" s="21"/>
      <c r="AR390" s="21"/>
      <c r="AS390" s="18"/>
      <c r="AT390" s="18"/>
      <c r="AU390" s="19"/>
      <c r="AV390" s="19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CG404"/>
  <sheetViews>
    <sheetView zoomScaleNormal="100" workbookViewId="0">
      <pane xSplit="1" ySplit="1" topLeftCell="BD384" activePane="bottomRight" state="frozen"/>
      <selection activeCell="D33" sqref="D33"/>
      <selection pane="topRight" activeCell="D33" sqref="D33"/>
      <selection pane="bottomLeft" activeCell="D33" sqref="D33"/>
      <selection pane="bottomRight" activeCell="BF395" sqref="BF395"/>
    </sheetView>
  </sheetViews>
  <sheetFormatPr baseColWidth="10" defaultColWidth="9.1796875" defaultRowHeight="14.5"/>
  <cols>
    <col min="1" max="1" width="11.453125" style="56" customWidth="1"/>
    <col min="2" max="4" width="7.7265625" style="10" customWidth="1"/>
    <col min="5" max="5" width="7.7265625" style="10" hidden="1" customWidth="1"/>
    <col min="6" max="6" width="7.54296875" style="10" hidden="1" customWidth="1"/>
    <col min="7" max="7" width="8.26953125" style="10" hidden="1" customWidth="1"/>
    <col min="8" max="9" width="7.7265625" style="10" customWidth="1"/>
    <col min="10" max="10" width="9.7265625" style="56" customWidth="1"/>
    <col min="11" max="11" width="8.7265625" style="10" customWidth="1"/>
    <col min="12" max="14" width="7.7265625" style="10" customWidth="1"/>
    <col min="15" max="15" width="8.54296875" style="10" bestFit="1" customWidth="1"/>
    <col min="16" max="16" width="7.7265625" style="10" customWidth="1"/>
    <col min="17" max="18" width="8.7265625" style="10" customWidth="1"/>
    <col min="19" max="20" width="11" style="10" bestFit="1" customWidth="1"/>
    <col min="21" max="21" width="9.7265625" style="10" bestFit="1" customWidth="1"/>
    <col min="22" max="22" width="10" style="10" bestFit="1" customWidth="1"/>
    <col min="23" max="24" width="7.7265625" style="10" customWidth="1"/>
    <col min="25" max="26" width="9.26953125" style="10" customWidth="1"/>
    <col min="27" max="27" width="11.1796875" style="10" customWidth="1"/>
    <col min="28" max="28" width="9.26953125" style="10" customWidth="1"/>
    <col min="29" max="29" width="9.7265625" style="10" bestFit="1" customWidth="1"/>
    <col min="30" max="31" width="11" style="10" bestFit="1" customWidth="1"/>
    <col min="32" max="32" width="9.26953125" style="10" customWidth="1"/>
    <col min="33" max="33" width="11.81640625" style="10" bestFit="1" customWidth="1"/>
    <col min="34" max="34" width="9.26953125" style="10" customWidth="1"/>
    <col min="35" max="35" width="7.7265625" style="10" customWidth="1"/>
    <col min="36" max="36" width="9" style="10" customWidth="1"/>
    <col min="37" max="38" width="7.7265625" style="10" customWidth="1"/>
    <col min="39" max="39" width="8.26953125" style="10" customWidth="1"/>
    <col min="40" max="46" width="7.7265625" style="10" customWidth="1"/>
    <col min="47" max="47" width="9.453125" style="56" hidden="1" customWidth="1"/>
    <col min="48" max="48" width="9.453125" style="10" hidden="1" customWidth="1"/>
    <col min="49" max="49" width="8.54296875" style="10" customWidth="1"/>
    <col min="50" max="52" width="7.7265625" style="10" customWidth="1"/>
    <col min="53" max="53" width="9.54296875" style="10" bestFit="1" customWidth="1"/>
    <col min="54" max="54" width="9.7265625" style="10" bestFit="1" customWidth="1"/>
    <col min="55" max="67" width="7.7265625" style="10" customWidth="1"/>
    <col min="68" max="76" width="7.7265625" customWidth="1"/>
    <col min="77" max="77" width="9.54296875" bestFit="1" customWidth="1"/>
    <col min="78" max="78" width="11.1796875" bestFit="1" customWidth="1"/>
    <col min="79" max="81" width="7.7265625" customWidth="1"/>
    <col min="82" max="82" width="10.453125" customWidth="1"/>
    <col min="83" max="85" width="7.7265625" style="10" customWidth="1"/>
    <col min="86" max="286" width="9.1796875" style="10"/>
    <col min="287" max="287" width="24.7265625" style="10" bestFit="1" customWidth="1"/>
    <col min="288" max="288" width="15.453125" style="10" bestFit="1" customWidth="1"/>
    <col min="289" max="289" width="10.1796875" style="10" bestFit="1" customWidth="1"/>
    <col min="290" max="320" width="10.1796875" style="10" customWidth="1"/>
    <col min="321" max="324" width="8.453125" style="10" customWidth="1"/>
    <col min="325" max="325" width="10.1796875" style="10" customWidth="1"/>
    <col min="326" max="330" width="10" style="10" customWidth="1"/>
    <col min="331" max="542" width="9.1796875" style="10"/>
    <col min="543" max="543" width="24.7265625" style="10" bestFit="1" customWidth="1"/>
    <col min="544" max="544" width="15.453125" style="10" bestFit="1" customWidth="1"/>
    <col min="545" max="545" width="10.1796875" style="10" bestFit="1" customWidth="1"/>
    <col min="546" max="576" width="10.1796875" style="10" customWidth="1"/>
    <col min="577" max="580" width="8.453125" style="10" customWidth="1"/>
    <col min="581" max="581" width="10.1796875" style="10" customWidth="1"/>
    <col min="582" max="586" width="10" style="10" customWidth="1"/>
    <col min="587" max="798" width="9.1796875" style="10"/>
    <col min="799" max="799" width="24.7265625" style="10" bestFit="1" customWidth="1"/>
    <col min="800" max="800" width="15.453125" style="10" bestFit="1" customWidth="1"/>
    <col min="801" max="801" width="10.1796875" style="10" bestFit="1" customWidth="1"/>
    <col min="802" max="832" width="10.1796875" style="10" customWidth="1"/>
    <col min="833" max="836" width="8.453125" style="10" customWidth="1"/>
    <col min="837" max="837" width="10.1796875" style="10" customWidth="1"/>
    <col min="838" max="842" width="10" style="10" customWidth="1"/>
    <col min="843" max="1054" width="9.1796875" style="10"/>
    <col min="1055" max="1055" width="24.7265625" style="10" bestFit="1" customWidth="1"/>
    <col min="1056" max="1056" width="15.453125" style="10" bestFit="1" customWidth="1"/>
    <col min="1057" max="1057" width="10.1796875" style="10" bestFit="1" customWidth="1"/>
    <col min="1058" max="1088" width="10.1796875" style="10" customWidth="1"/>
    <col min="1089" max="1092" width="8.453125" style="10" customWidth="1"/>
    <col min="1093" max="1093" width="10.1796875" style="10" customWidth="1"/>
    <col min="1094" max="1098" width="10" style="10" customWidth="1"/>
    <col min="1099" max="1310" width="9.1796875" style="10"/>
    <col min="1311" max="1311" width="24.7265625" style="10" bestFit="1" customWidth="1"/>
    <col min="1312" max="1312" width="15.453125" style="10" bestFit="1" customWidth="1"/>
    <col min="1313" max="1313" width="10.1796875" style="10" bestFit="1" customWidth="1"/>
    <col min="1314" max="1344" width="10.1796875" style="10" customWidth="1"/>
    <col min="1345" max="1348" width="8.453125" style="10" customWidth="1"/>
    <col min="1349" max="1349" width="10.1796875" style="10" customWidth="1"/>
    <col min="1350" max="1354" width="10" style="10" customWidth="1"/>
    <col min="1355" max="1566" width="9.1796875" style="10"/>
    <col min="1567" max="1567" width="24.7265625" style="10" bestFit="1" customWidth="1"/>
    <col min="1568" max="1568" width="15.453125" style="10" bestFit="1" customWidth="1"/>
    <col min="1569" max="1569" width="10.1796875" style="10" bestFit="1" customWidth="1"/>
    <col min="1570" max="1600" width="10.1796875" style="10" customWidth="1"/>
    <col min="1601" max="1604" width="8.453125" style="10" customWidth="1"/>
    <col min="1605" max="1605" width="10.1796875" style="10" customWidth="1"/>
    <col min="1606" max="1610" width="10" style="10" customWidth="1"/>
    <col min="1611" max="1822" width="9.1796875" style="10"/>
    <col min="1823" max="1823" width="24.7265625" style="10" bestFit="1" customWidth="1"/>
    <col min="1824" max="1824" width="15.453125" style="10" bestFit="1" customWidth="1"/>
    <col min="1825" max="1825" width="10.1796875" style="10" bestFit="1" customWidth="1"/>
    <col min="1826" max="1856" width="10.1796875" style="10" customWidth="1"/>
    <col min="1857" max="1860" width="8.453125" style="10" customWidth="1"/>
    <col min="1861" max="1861" width="10.1796875" style="10" customWidth="1"/>
    <col min="1862" max="1866" width="10" style="10" customWidth="1"/>
    <col min="1867" max="2078" width="9.1796875" style="10"/>
    <col min="2079" max="2079" width="24.7265625" style="10" bestFit="1" customWidth="1"/>
    <col min="2080" max="2080" width="15.453125" style="10" bestFit="1" customWidth="1"/>
    <col min="2081" max="2081" width="10.1796875" style="10" bestFit="1" customWidth="1"/>
    <col min="2082" max="2112" width="10.1796875" style="10" customWidth="1"/>
    <col min="2113" max="2116" width="8.453125" style="10" customWidth="1"/>
    <col min="2117" max="2117" width="10.1796875" style="10" customWidth="1"/>
    <col min="2118" max="2122" width="10" style="10" customWidth="1"/>
    <col min="2123" max="2334" width="9.1796875" style="10"/>
    <col min="2335" max="2335" width="24.7265625" style="10" bestFit="1" customWidth="1"/>
    <col min="2336" max="2336" width="15.453125" style="10" bestFit="1" customWidth="1"/>
    <col min="2337" max="2337" width="10.1796875" style="10" bestFit="1" customWidth="1"/>
    <col min="2338" max="2368" width="10.1796875" style="10" customWidth="1"/>
    <col min="2369" max="2372" width="8.453125" style="10" customWidth="1"/>
    <col min="2373" max="2373" width="10.1796875" style="10" customWidth="1"/>
    <col min="2374" max="2378" width="10" style="10" customWidth="1"/>
    <col min="2379" max="2590" width="9.1796875" style="10"/>
    <col min="2591" max="2591" width="24.7265625" style="10" bestFit="1" customWidth="1"/>
    <col min="2592" max="2592" width="15.453125" style="10" bestFit="1" customWidth="1"/>
    <col min="2593" max="2593" width="10.1796875" style="10" bestFit="1" customWidth="1"/>
    <col min="2594" max="2624" width="10.1796875" style="10" customWidth="1"/>
    <col min="2625" max="2628" width="8.453125" style="10" customWidth="1"/>
    <col min="2629" max="2629" width="10.1796875" style="10" customWidth="1"/>
    <col min="2630" max="2634" width="10" style="10" customWidth="1"/>
    <col min="2635" max="2846" width="9.1796875" style="10"/>
    <col min="2847" max="2847" width="24.7265625" style="10" bestFit="1" customWidth="1"/>
    <col min="2848" max="2848" width="15.453125" style="10" bestFit="1" customWidth="1"/>
    <col min="2849" max="2849" width="10.1796875" style="10" bestFit="1" customWidth="1"/>
    <col min="2850" max="2880" width="10.1796875" style="10" customWidth="1"/>
    <col min="2881" max="2884" width="8.453125" style="10" customWidth="1"/>
    <col min="2885" max="2885" width="10.1796875" style="10" customWidth="1"/>
    <col min="2886" max="2890" width="10" style="10" customWidth="1"/>
    <col min="2891" max="3102" width="9.1796875" style="10"/>
    <col min="3103" max="3103" width="24.7265625" style="10" bestFit="1" customWidth="1"/>
    <col min="3104" max="3104" width="15.453125" style="10" bestFit="1" customWidth="1"/>
    <col min="3105" max="3105" width="10.1796875" style="10" bestFit="1" customWidth="1"/>
    <col min="3106" max="3136" width="10.1796875" style="10" customWidth="1"/>
    <col min="3137" max="3140" width="8.453125" style="10" customWidth="1"/>
    <col min="3141" max="3141" width="10.1796875" style="10" customWidth="1"/>
    <col min="3142" max="3146" width="10" style="10" customWidth="1"/>
    <col min="3147" max="3358" width="9.1796875" style="10"/>
    <col min="3359" max="3359" width="24.7265625" style="10" bestFit="1" customWidth="1"/>
    <col min="3360" max="3360" width="15.453125" style="10" bestFit="1" customWidth="1"/>
    <col min="3361" max="3361" width="10.1796875" style="10" bestFit="1" customWidth="1"/>
    <col min="3362" max="3392" width="10.1796875" style="10" customWidth="1"/>
    <col min="3393" max="3396" width="8.453125" style="10" customWidth="1"/>
    <col min="3397" max="3397" width="10.1796875" style="10" customWidth="1"/>
    <col min="3398" max="3402" width="10" style="10" customWidth="1"/>
    <col min="3403" max="3614" width="9.1796875" style="10"/>
    <col min="3615" max="3615" width="24.7265625" style="10" bestFit="1" customWidth="1"/>
    <col min="3616" max="3616" width="15.453125" style="10" bestFit="1" customWidth="1"/>
    <col min="3617" max="3617" width="10.1796875" style="10" bestFit="1" customWidth="1"/>
    <col min="3618" max="3648" width="10.1796875" style="10" customWidth="1"/>
    <col min="3649" max="3652" width="8.453125" style="10" customWidth="1"/>
    <col min="3653" max="3653" width="10.1796875" style="10" customWidth="1"/>
    <col min="3654" max="3658" width="10" style="10" customWidth="1"/>
    <col min="3659" max="3870" width="9.1796875" style="10"/>
    <col min="3871" max="3871" width="24.7265625" style="10" bestFit="1" customWidth="1"/>
    <col min="3872" max="3872" width="15.453125" style="10" bestFit="1" customWidth="1"/>
    <col min="3873" max="3873" width="10.1796875" style="10" bestFit="1" customWidth="1"/>
    <col min="3874" max="3904" width="10.1796875" style="10" customWidth="1"/>
    <col min="3905" max="3908" width="8.453125" style="10" customWidth="1"/>
    <col min="3909" max="3909" width="10.1796875" style="10" customWidth="1"/>
    <col min="3910" max="3914" width="10" style="10" customWidth="1"/>
    <col min="3915" max="4126" width="9.1796875" style="10"/>
    <col min="4127" max="4127" width="24.7265625" style="10" bestFit="1" customWidth="1"/>
    <col min="4128" max="4128" width="15.453125" style="10" bestFit="1" customWidth="1"/>
    <col min="4129" max="4129" width="10.1796875" style="10" bestFit="1" customWidth="1"/>
    <col min="4130" max="4160" width="10.1796875" style="10" customWidth="1"/>
    <col min="4161" max="4164" width="8.453125" style="10" customWidth="1"/>
    <col min="4165" max="4165" width="10.1796875" style="10" customWidth="1"/>
    <col min="4166" max="4170" width="10" style="10" customWidth="1"/>
    <col min="4171" max="4382" width="9.1796875" style="10"/>
    <col min="4383" max="4383" width="24.7265625" style="10" bestFit="1" customWidth="1"/>
    <col min="4384" max="4384" width="15.453125" style="10" bestFit="1" customWidth="1"/>
    <col min="4385" max="4385" width="10.1796875" style="10" bestFit="1" customWidth="1"/>
    <col min="4386" max="4416" width="10.1796875" style="10" customWidth="1"/>
    <col min="4417" max="4420" width="8.453125" style="10" customWidth="1"/>
    <col min="4421" max="4421" width="10.1796875" style="10" customWidth="1"/>
    <col min="4422" max="4426" width="10" style="10" customWidth="1"/>
    <col min="4427" max="4638" width="9.1796875" style="10"/>
    <col min="4639" max="4639" width="24.7265625" style="10" bestFit="1" customWidth="1"/>
    <col min="4640" max="4640" width="15.453125" style="10" bestFit="1" customWidth="1"/>
    <col min="4641" max="4641" width="10.1796875" style="10" bestFit="1" customWidth="1"/>
    <col min="4642" max="4672" width="10.1796875" style="10" customWidth="1"/>
    <col min="4673" max="4676" width="8.453125" style="10" customWidth="1"/>
    <col min="4677" max="4677" width="10.1796875" style="10" customWidth="1"/>
    <col min="4678" max="4682" width="10" style="10" customWidth="1"/>
    <col min="4683" max="4894" width="9.1796875" style="10"/>
    <col min="4895" max="4895" width="24.7265625" style="10" bestFit="1" customWidth="1"/>
    <col min="4896" max="4896" width="15.453125" style="10" bestFit="1" customWidth="1"/>
    <col min="4897" max="4897" width="10.1796875" style="10" bestFit="1" customWidth="1"/>
    <col min="4898" max="4928" width="10.1796875" style="10" customWidth="1"/>
    <col min="4929" max="4932" width="8.453125" style="10" customWidth="1"/>
    <col min="4933" max="4933" width="10.1796875" style="10" customWidth="1"/>
    <col min="4934" max="4938" width="10" style="10" customWidth="1"/>
    <col min="4939" max="5150" width="9.1796875" style="10"/>
    <col min="5151" max="5151" width="24.7265625" style="10" bestFit="1" customWidth="1"/>
    <col min="5152" max="5152" width="15.453125" style="10" bestFit="1" customWidth="1"/>
    <col min="5153" max="5153" width="10.1796875" style="10" bestFit="1" customWidth="1"/>
    <col min="5154" max="5184" width="10.1796875" style="10" customWidth="1"/>
    <col min="5185" max="5188" width="8.453125" style="10" customWidth="1"/>
    <col min="5189" max="5189" width="10.1796875" style="10" customWidth="1"/>
    <col min="5190" max="5194" width="10" style="10" customWidth="1"/>
    <col min="5195" max="5406" width="9.1796875" style="10"/>
    <col min="5407" max="5407" width="24.7265625" style="10" bestFit="1" customWidth="1"/>
    <col min="5408" max="5408" width="15.453125" style="10" bestFit="1" customWidth="1"/>
    <col min="5409" max="5409" width="10.1796875" style="10" bestFit="1" customWidth="1"/>
    <col min="5410" max="5440" width="10.1796875" style="10" customWidth="1"/>
    <col min="5441" max="5444" width="8.453125" style="10" customWidth="1"/>
    <col min="5445" max="5445" width="10.1796875" style="10" customWidth="1"/>
    <col min="5446" max="5450" width="10" style="10" customWidth="1"/>
    <col min="5451" max="5662" width="9.1796875" style="10"/>
    <col min="5663" max="5663" width="24.7265625" style="10" bestFit="1" customWidth="1"/>
    <col min="5664" max="5664" width="15.453125" style="10" bestFit="1" customWidth="1"/>
    <col min="5665" max="5665" width="10.1796875" style="10" bestFit="1" customWidth="1"/>
    <col min="5666" max="5696" width="10.1796875" style="10" customWidth="1"/>
    <col min="5697" max="5700" width="8.453125" style="10" customWidth="1"/>
    <col min="5701" max="5701" width="10.1796875" style="10" customWidth="1"/>
    <col min="5702" max="5706" width="10" style="10" customWidth="1"/>
    <col min="5707" max="5918" width="9.1796875" style="10"/>
    <col min="5919" max="5919" width="24.7265625" style="10" bestFit="1" customWidth="1"/>
    <col min="5920" max="5920" width="15.453125" style="10" bestFit="1" customWidth="1"/>
    <col min="5921" max="5921" width="10.1796875" style="10" bestFit="1" customWidth="1"/>
    <col min="5922" max="5952" width="10.1796875" style="10" customWidth="1"/>
    <col min="5953" max="5956" width="8.453125" style="10" customWidth="1"/>
    <col min="5957" max="5957" width="10.1796875" style="10" customWidth="1"/>
    <col min="5958" max="5962" width="10" style="10" customWidth="1"/>
    <col min="5963" max="6174" width="9.1796875" style="10"/>
    <col min="6175" max="6175" width="24.7265625" style="10" bestFit="1" customWidth="1"/>
    <col min="6176" max="6176" width="15.453125" style="10" bestFit="1" customWidth="1"/>
    <col min="6177" max="6177" width="10.1796875" style="10" bestFit="1" customWidth="1"/>
    <col min="6178" max="6208" width="10.1796875" style="10" customWidth="1"/>
    <col min="6209" max="6212" width="8.453125" style="10" customWidth="1"/>
    <col min="6213" max="6213" width="10.1796875" style="10" customWidth="1"/>
    <col min="6214" max="6218" width="10" style="10" customWidth="1"/>
    <col min="6219" max="6430" width="9.1796875" style="10"/>
    <col min="6431" max="6431" width="24.7265625" style="10" bestFit="1" customWidth="1"/>
    <col min="6432" max="6432" width="15.453125" style="10" bestFit="1" customWidth="1"/>
    <col min="6433" max="6433" width="10.1796875" style="10" bestFit="1" customWidth="1"/>
    <col min="6434" max="6464" width="10.1796875" style="10" customWidth="1"/>
    <col min="6465" max="6468" width="8.453125" style="10" customWidth="1"/>
    <col min="6469" max="6469" width="10.1796875" style="10" customWidth="1"/>
    <col min="6470" max="6474" width="10" style="10" customWidth="1"/>
    <col min="6475" max="6686" width="9.1796875" style="10"/>
    <col min="6687" max="6687" width="24.7265625" style="10" bestFit="1" customWidth="1"/>
    <col min="6688" max="6688" width="15.453125" style="10" bestFit="1" customWidth="1"/>
    <col min="6689" max="6689" width="10.1796875" style="10" bestFit="1" customWidth="1"/>
    <col min="6690" max="6720" width="10.1796875" style="10" customWidth="1"/>
    <col min="6721" max="6724" width="8.453125" style="10" customWidth="1"/>
    <col min="6725" max="6725" width="10.1796875" style="10" customWidth="1"/>
    <col min="6726" max="6730" width="10" style="10" customWidth="1"/>
    <col min="6731" max="6942" width="9.1796875" style="10"/>
    <col min="6943" max="6943" width="24.7265625" style="10" bestFit="1" customWidth="1"/>
    <col min="6944" max="6944" width="15.453125" style="10" bestFit="1" customWidth="1"/>
    <col min="6945" max="6945" width="10.1796875" style="10" bestFit="1" customWidth="1"/>
    <col min="6946" max="6976" width="10.1796875" style="10" customWidth="1"/>
    <col min="6977" max="6980" width="8.453125" style="10" customWidth="1"/>
    <col min="6981" max="6981" width="10.1796875" style="10" customWidth="1"/>
    <col min="6982" max="6986" width="10" style="10" customWidth="1"/>
    <col min="6987" max="7198" width="9.1796875" style="10"/>
    <col min="7199" max="7199" width="24.7265625" style="10" bestFit="1" customWidth="1"/>
    <col min="7200" max="7200" width="15.453125" style="10" bestFit="1" customWidth="1"/>
    <col min="7201" max="7201" width="10.1796875" style="10" bestFit="1" customWidth="1"/>
    <col min="7202" max="7232" width="10.1796875" style="10" customWidth="1"/>
    <col min="7233" max="7236" width="8.453125" style="10" customWidth="1"/>
    <col min="7237" max="7237" width="10.1796875" style="10" customWidth="1"/>
    <col min="7238" max="7242" width="10" style="10" customWidth="1"/>
    <col min="7243" max="7454" width="9.1796875" style="10"/>
    <col min="7455" max="7455" width="24.7265625" style="10" bestFit="1" customWidth="1"/>
    <col min="7456" max="7456" width="15.453125" style="10" bestFit="1" customWidth="1"/>
    <col min="7457" max="7457" width="10.1796875" style="10" bestFit="1" customWidth="1"/>
    <col min="7458" max="7488" width="10.1796875" style="10" customWidth="1"/>
    <col min="7489" max="7492" width="8.453125" style="10" customWidth="1"/>
    <col min="7493" max="7493" width="10.1796875" style="10" customWidth="1"/>
    <col min="7494" max="7498" width="10" style="10" customWidth="1"/>
    <col min="7499" max="7710" width="9.1796875" style="10"/>
    <col min="7711" max="7711" width="24.7265625" style="10" bestFit="1" customWidth="1"/>
    <col min="7712" max="7712" width="15.453125" style="10" bestFit="1" customWidth="1"/>
    <col min="7713" max="7713" width="10.1796875" style="10" bestFit="1" customWidth="1"/>
    <col min="7714" max="7744" width="10.1796875" style="10" customWidth="1"/>
    <col min="7745" max="7748" width="8.453125" style="10" customWidth="1"/>
    <col min="7749" max="7749" width="10.1796875" style="10" customWidth="1"/>
    <col min="7750" max="7754" width="10" style="10" customWidth="1"/>
    <col min="7755" max="7966" width="9.1796875" style="10"/>
    <col min="7967" max="7967" width="24.7265625" style="10" bestFit="1" customWidth="1"/>
    <col min="7968" max="7968" width="15.453125" style="10" bestFit="1" customWidth="1"/>
    <col min="7969" max="7969" width="10.1796875" style="10" bestFit="1" customWidth="1"/>
    <col min="7970" max="8000" width="10.1796875" style="10" customWidth="1"/>
    <col min="8001" max="8004" width="8.453125" style="10" customWidth="1"/>
    <col min="8005" max="8005" width="10.1796875" style="10" customWidth="1"/>
    <col min="8006" max="8010" width="10" style="10" customWidth="1"/>
    <col min="8011" max="8222" width="9.1796875" style="10"/>
    <col min="8223" max="8223" width="24.7265625" style="10" bestFit="1" customWidth="1"/>
    <col min="8224" max="8224" width="15.453125" style="10" bestFit="1" customWidth="1"/>
    <col min="8225" max="8225" width="10.1796875" style="10" bestFit="1" customWidth="1"/>
    <col min="8226" max="8256" width="10.1796875" style="10" customWidth="1"/>
    <col min="8257" max="8260" width="8.453125" style="10" customWidth="1"/>
    <col min="8261" max="8261" width="10.1796875" style="10" customWidth="1"/>
    <col min="8262" max="8266" width="10" style="10" customWidth="1"/>
    <col min="8267" max="8478" width="9.1796875" style="10"/>
    <col min="8479" max="8479" width="24.7265625" style="10" bestFit="1" customWidth="1"/>
    <col min="8480" max="8480" width="15.453125" style="10" bestFit="1" customWidth="1"/>
    <col min="8481" max="8481" width="10.1796875" style="10" bestFit="1" customWidth="1"/>
    <col min="8482" max="8512" width="10.1796875" style="10" customWidth="1"/>
    <col min="8513" max="8516" width="8.453125" style="10" customWidth="1"/>
    <col min="8517" max="8517" width="10.1796875" style="10" customWidth="1"/>
    <col min="8518" max="8522" width="10" style="10" customWidth="1"/>
    <col min="8523" max="8734" width="9.1796875" style="10"/>
    <col min="8735" max="8735" width="24.7265625" style="10" bestFit="1" customWidth="1"/>
    <col min="8736" max="8736" width="15.453125" style="10" bestFit="1" customWidth="1"/>
    <col min="8737" max="8737" width="10.1796875" style="10" bestFit="1" customWidth="1"/>
    <col min="8738" max="8768" width="10.1796875" style="10" customWidth="1"/>
    <col min="8769" max="8772" width="8.453125" style="10" customWidth="1"/>
    <col min="8773" max="8773" width="10.1796875" style="10" customWidth="1"/>
    <col min="8774" max="8778" width="10" style="10" customWidth="1"/>
    <col min="8779" max="8990" width="9.1796875" style="10"/>
    <col min="8991" max="8991" width="24.7265625" style="10" bestFit="1" customWidth="1"/>
    <col min="8992" max="8992" width="15.453125" style="10" bestFit="1" customWidth="1"/>
    <col min="8993" max="8993" width="10.1796875" style="10" bestFit="1" customWidth="1"/>
    <col min="8994" max="9024" width="10.1796875" style="10" customWidth="1"/>
    <col min="9025" max="9028" width="8.453125" style="10" customWidth="1"/>
    <col min="9029" max="9029" width="10.1796875" style="10" customWidth="1"/>
    <col min="9030" max="9034" width="10" style="10" customWidth="1"/>
    <col min="9035" max="9246" width="9.1796875" style="10"/>
    <col min="9247" max="9247" width="24.7265625" style="10" bestFit="1" customWidth="1"/>
    <col min="9248" max="9248" width="15.453125" style="10" bestFit="1" customWidth="1"/>
    <col min="9249" max="9249" width="10.1796875" style="10" bestFit="1" customWidth="1"/>
    <col min="9250" max="9280" width="10.1796875" style="10" customWidth="1"/>
    <col min="9281" max="9284" width="8.453125" style="10" customWidth="1"/>
    <col min="9285" max="9285" width="10.1796875" style="10" customWidth="1"/>
    <col min="9286" max="9290" width="10" style="10" customWidth="1"/>
    <col min="9291" max="9502" width="9.1796875" style="10"/>
    <col min="9503" max="9503" width="24.7265625" style="10" bestFit="1" customWidth="1"/>
    <col min="9504" max="9504" width="15.453125" style="10" bestFit="1" customWidth="1"/>
    <col min="9505" max="9505" width="10.1796875" style="10" bestFit="1" customWidth="1"/>
    <col min="9506" max="9536" width="10.1796875" style="10" customWidth="1"/>
    <col min="9537" max="9540" width="8.453125" style="10" customWidth="1"/>
    <col min="9541" max="9541" width="10.1796875" style="10" customWidth="1"/>
    <col min="9542" max="9546" width="10" style="10" customWidth="1"/>
    <col min="9547" max="9758" width="9.1796875" style="10"/>
    <col min="9759" max="9759" width="24.7265625" style="10" bestFit="1" customWidth="1"/>
    <col min="9760" max="9760" width="15.453125" style="10" bestFit="1" customWidth="1"/>
    <col min="9761" max="9761" width="10.1796875" style="10" bestFit="1" customWidth="1"/>
    <col min="9762" max="9792" width="10.1796875" style="10" customWidth="1"/>
    <col min="9793" max="9796" width="8.453125" style="10" customWidth="1"/>
    <col min="9797" max="9797" width="10.1796875" style="10" customWidth="1"/>
    <col min="9798" max="9802" width="10" style="10" customWidth="1"/>
    <col min="9803" max="10014" width="9.1796875" style="10"/>
    <col min="10015" max="10015" width="24.7265625" style="10" bestFit="1" customWidth="1"/>
    <col min="10016" max="10016" width="15.453125" style="10" bestFit="1" customWidth="1"/>
    <col min="10017" max="10017" width="10.1796875" style="10" bestFit="1" customWidth="1"/>
    <col min="10018" max="10048" width="10.1796875" style="10" customWidth="1"/>
    <col min="10049" max="10052" width="8.453125" style="10" customWidth="1"/>
    <col min="10053" max="10053" width="10.1796875" style="10" customWidth="1"/>
    <col min="10054" max="10058" width="10" style="10" customWidth="1"/>
    <col min="10059" max="10270" width="9.1796875" style="10"/>
    <col min="10271" max="10271" width="24.7265625" style="10" bestFit="1" customWidth="1"/>
    <col min="10272" max="10272" width="15.453125" style="10" bestFit="1" customWidth="1"/>
    <col min="10273" max="10273" width="10.1796875" style="10" bestFit="1" customWidth="1"/>
    <col min="10274" max="10304" width="10.1796875" style="10" customWidth="1"/>
    <col min="10305" max="10308" width="8.453125" style="10" customWidth="1"/>
    <col min="10309" max="10309" width="10.1796875" style="10" customWidth="1"/>
    <col min="10310" max="10314" width="10" style="10" customWidth="1"/>
    <col min="10315" max="10526" width="9.1796875" style="10"/>
    <col min="10527" max="10527" width="24.7265625" style="10" bestFit="1" customWidth="1"/>
    <col min="10528" max="10528" width="15.453125" style="10" bestFit="1" customWidth="1"/>
    <col min="10529" max="10529" width="10.1796875" style="10" bestFit="1" customWidth="1"/>
    <col min="10530" max="10560" width="10.1796875" style="10" customWidth="1"/>
    <col min="10561" max="10564" width="8.453125" style="10" customWidth="1"/>
    <col min="10565" max="10565" width="10.1796875" style="10" customWidth="1"/>
    <col min="10566" max="10570" width="10" style="10" customWidth="1"/>
    <col min="10571" max="10782" width="9.1796875" style="10"/>
    <col min="10783" max="10783" width="24.7265625" style="10" bestFit="1" customWidth="1"/>
    <col min="10784" max="10784" width="15.453125" style="10" bestFit="1" customWidth="1"/>
    <col min="10785" max="10785" width="10.1796875" style="10" bestFit="1" customWidth="1"/>
    <col min="10786" max="10816" width="10.1796875" style="10" customWidth="1"/>
    <col min="10817" max="10820" width="8.453125" style="10" customWidth="1"/>
    <col min="10821" max="10821" width="10.1796875" style="10" customWidth="1"/>
    <col min="10822" max="10826" width="10" style="10" customWidth="1"/>
    <col min="10827" max="11038" width="9.1796875" style="10"/>
    <col min="11039" max="11039" width="24.7265625" style="10" bestFit="1" customWidth="1"/>
    <col min="11040" max="11040" width="15.453125" style="10" bestFit="1" customWidth="1"/>
    <col min="11041" max="11041" width="10.1796875" style="10" bestFit="1" customWidth="1"/>
    <col min="11042" max="11072" width="10.1796875" style="10" customWidth="1"/>
    <col min="11073" max="11076" width="8.453125" style="10" customWidth="1"/>
    <col min="11077" max="11077" width="10.1796875" style="10" customWidth="1"/>
    <col min="11078" max="11082" width="10" style="10" customWidth="1"/>
    <col min="11083" max="11294" width="9.1796875" style="10"/>
    <col min="11295" max="11295" width="24.7265625" style="10" bestFit="1" customWidth="1"/>
    <col min="11296" max="11296" width="15.453125" style="10" bestFit="1" customWidth="1"/>
    <col min="11297" max="11297" width="10.1796875" style="10" bestFit="1" customWidth="1"/>
    <col min="11298" max="11328" width="10.1796875" style="10" customWidth="1"/>
    <col min="11329" max="11332" width="8.453125" style="10" customWidth="1"/>
    <col min="11333" max="11333" width="10.1796875" style="10" customWidth="1"/>
    <col min="11334" max="11338" width="10" style="10" customWidth="1"/>
    <col min="11339" max="11550" width="9.1796875" style="10"/>
    <col min="11551" max="11551" width="24.7265625" style="10" bestFit="1" customWidth="1"/>
    <col min="11552" max="11552" width="15.453125" style="10" bestFit="1" customWidth="1"/>
    <col min="11553" max="11553" width="10.1796875" style="10" bestFit="1" customWidth="1"/>
    <col min="11554" max="11584" width="10.1796875" style="10" customWidth="1"/>
    <col min="11585" max="11588" width="8.453125" style="10" customWidth="1"/>
    <col min="11589" max="11589" width="10.1796875" style="10" customWidth="1"/>
    <col min="11590" max="11594" width="10" style="10" customWidth="1"/>
    <col min="11595" max="11806" width="9.1796875" style="10"/>
    <col min="11807" max="11807" width="24.7265625" style="10" bestFit="1" customWidth="1"/>
    <col min="11808" max="11808" width="15.453125" style="10" bestFit="1" customWidth="1"/>
    <col min="11809" max="11809" width="10.1796875" style="10" bestFit="1" customWidth="1"/>
    <col min="11810" max="11840" width="10.1796875" style="10" customWidth="1"/>
    <col min="11841" max="11844" width="8.453125" style="10" customWidth="1"/>
    <col min="11845" max="11845" width="10.1796875" style="10" customWidth="1"/>
    <col min="11846" max="11850" width="10" style="10" customWidth="1"/>
    <col min="11851" max="12062" width="9.1796875" style="10"/>
    <col min="12063" max="12063" width="24.7265625" style="10" bestFit="1" customWidth="1"/>
    <col min="12064" max="12064" width="15.453125" style="10" bestFit="1" customWidth="1"/>
    <col min="12065" max="12065" width="10.1796875" style="10" bestFit="1" customWidth="1"/>
    <col min="12066" max="12096" width="10.1796875" style="10" customWidth="1"/>
    <col min="12097" max="12100" width="8.453125" style="10" customWidth="1"/>
    <col min="12101" max="12101" width="10.1796875" style="10" customWidth="1"/>
    <col min="12102" max="12106" width="10" style="10" customWidth="1"/>
    <col min="12107" max="12318" width="9.1796875" style="10"/>
    <col min="12319" max="12319" width="24.7265625" style="10" bestFit="1" customWidth="1"/>
    <col min="12320" max="12320" width="15.453125" style="10" bestFit="1" customWidth="1"/>
    <col min="12321" max="12321" width="10.1796875" style="10" bestFit="1" customWidth="1"/>
    <col min="12322" max="12352" width="10.1796875" style="10" customWidth="1"/>
    <col min="12353" max="12356" width="8.453125" style="10" customWidth="1"/>
    <col min="12357" max="12357" width="10.1796875" style="10" customWidth="1"/>
    <col min="12358" max="12362" width="10" style="10" customWidth="1"/>
    <col min="12363" max="12574" width="9.1796875" style="10"/>
    <col min="12575" max="12575" width="24.7265625" style="10" bestFit="1" customWidth="1"/>
    <col min="12576" max="12576" width="15.453125" style="10" bestFit="1" customWidth="1"/>
    <col min="12577" max="12577" width="10.1796875" style="10" bestFit="1" customWidth="1"/>
    <col min="12578" max="12608" width="10.1796875" style="10" customWidth="1"/>
    <col min="12609" max="12612" width="8.453125" style="10" customWidth="1"/>
    <col min="12613" max="12613" width="10.1796875" style="10" customWidth="1"/>
    <col min="12614" max="12618" width="10" style="10" customWidth="1"/>
    <col min="12619" max="12830" width="9.1796875" style="10"/>
    <col min="12831" max="12831" width="24.7265625" style="10" bestFit="1" customWidth="1"/>
    <col min="12832" max="12832" width="15.453125" style="10" bestFit="1" customWidth="1"/>
    <col min="12833" max="12833" width="10.1796875" style="10" bestFit="1" customWidth="1"/>
    <col min="12834" max="12864" width="10.1796875" style="10" customWidth="1"/>
    <col min="12865" max="12868" width="8.453125" style="10" customWidth="1"/>
    <col min="12869" max="12869" width="10.1796875" style="10" customWidth="1"/>
    <col min="12870" max="12874" width="10" style="10" customWidth="1"/>
    <col min="12875" max="13086" width="9.1796875" style="10"/>
    <col min="13087" max="13087" width="24.7265625" style="10" bestFit="1" customWidth="1"/>
    <col min="13088" max="13088" width="15.453125" style="10" bestFit="1" customWidth="1"/>
    <col min="13089" max="13089" width="10.1796875" style="10" bestFit="1" customWidth="1"/>
    <col min="13090" max="13120" width="10.1796875" style="10" customWidth="1"/>
    <col min="13121" max="13124" width="8.453125" style="10" customWidth="1"/>
    <col min="13125" max="13125" width="10.1796875" style="10" customWidth="1"/>
    <col min="13126" max="13130" width="10" style="10" customWidth="1"/>
    <col min="13131" max="13342" width="9.1796875" style="10"/>
    <col min="13343" max="13343" width="24.7265625" style="10" bestFit="1" customWidth="1"/>
    <col min="13344" max="13344" width="15.453125" style="10" bestFit="1" customWidth="1"/>
    <col min="13345" max="13345" width="10.1796875" style="10" bestFit="1" customWidth="1"/>
    <col min="13346" max="13376" width="10.1796875" style="10" customWidth="1"/>
    <col min="13377" max="13380" width="8.453125" style="10" customWidth="1"/>
    <col min="13381" max="13381" width="10.1796875" style="10" customWidth="1"/>
    <col min="13382" max="13386" width="10" style="10" customWidth="1"/>
    <col min="13387" max="13598" width="9.1796875" style="10"/>
    <col min="13599" max="13599" width="24.7265625" style="10" bestFit="1" customWidth="1"/>
    <col min="13600" max="13600" width="15.453125" style="10" bestFit="1" customWidth="1"/>
    <col min="13601" max="13601" width="10.1796875" style="10" bestFit="1" customWidth="1"/>
    <col min="13602" max="13632" width="10.1796875" style="10" customWidth="1"/>
    <col min="13633" max="13636" width="8.453125" style="10" customWidth="1"/>
    <col min="13637" max="13637" width="10.1796875" style="10" customWidth="1"/>
    <col min="13638" max="13642" width="10" style="10" customWidth="1"/>
    <col min="13643" max="13854" width="9.1796875" style="10"/>
    <col min="13855" max="13855" width="24.7265625" style="10" bestFit="1" customWidth="1"/>
    <col min="13856" max="13856" width="15.453125" style="10" bestFit="1" customWidth="1"/>
    <col min="13857" max="13857" width="10.1796875" style="10" bestFit="1" customWidth="1"/>
    <col min="13858" max="13888" width="10.1796875" style="10" customWidth="1"/>
    <col min="13889" max="13892" width="8.453125" style="10" customWidth="1"/>
    <col min="13893" max="13893" width="10.1796875" style="10" customWidth="1"/>
    <col min="13894" max="13898" width="10" style="10" customWidth="1"/>
    <col min="13899" max="14110" width="9.1796875" style="10"/>
    <col min="14111" max="14111" width="24.7265625" style="10" bestFit="1" customWidth="1"/>
    <col min="14112" max="14112" width="15.453125" style="10" bestFit="1" customWidth="1"/>
    <col min="14113" max="14113" width="10.1796875" style="10" bestFit="1" customWidth="1"/>
    <col min="14114" max="14144" width="10.1796875" style="10" customWidth="1"/>
    <col min="14145" max="14148" width="8.453125" style="10" customWidth="1"/>
    <col min="14149" max="14149" width="10.1796875" style="10" customWidth="1"/>
    <col min="14150" max="14154" width="10" style="10" customWidth="1"/>
    <col min="14155" max="14366" width="9.1796875" style="10"/>
    <col min="14367" max="14367" width="24.7265625" style="10" bestFit="1" customWidth="1"/>
    <col min="14368" max="14368" width="15.453125" style="10" bestFit="1" customWidth="1"/>
    <col min="14369" max="14369" width="10.1796875" style="10" bestFit="1" customWidth="1"/>
    <col min="14370" max="14400" width="10.1796875" style="10" customWidth="1"/>
    <col min="14401" max="14404" width="8.453125" style="10" customWidth="1"/>
    <col min="14405" max="14405" width="10.1796875" style="10" customWidth="1"/>
    <col min="14406" max="14410" width="10" style="10" customWidth="1"/>
    <col min="14411" max="14622" width="9.1796875" style="10"/>
    <col min="14623" max="14623" width="24.7265625" style="10" bestFit="1" customWidth="1"/>
    <col min="14624" max="14624" width="15.453125" style="10" bestFit="1" customWidth="1"/>
    <col min="14625" max="14625" width="10.1796875" style="10" bestFit="1" customWidth="1"/>
    <col min="14626" max="14656" width="10.1796875" style="10" customWidth="1"/>
    <col min="14657" max="14660" width="8.453125" style="10" customWidth="1"/>
    <col min="14661" max="14661" width="10.1796875" style="10" customWidth="1"/>
    <col min="14662" max="14666" width="10" style="10" customWidth="1"/>
    <col min="14667" max="14878" width="9.1796875" style="10"/>
    <col min="14879" max="14879" width="24.7265625" style="10" bestFit="1" customWidth="1"/>
    <col min="14880" max="14880" width="15.453125" style="10" bestFit="1" customWidth="1"/>
    <col min="14881" max="14881" width="10.1796875" style="10" bestFit="1" customWidth="1"/>
    <col min="14882" max="14912" width="10.1796875" style="10" customWidth="1"/>
    <col min="14913" max="14916" width="8.453125" style="10" customWidth="1"/>
    <col min="14917" max="14917" width="10.1796875" style="10" customWidth="1"/>
    <col min="14918" max="14922" width="10" style="10" customWidth="1"/>
    <col min="14923" max="15134" width="9.1796875" style="10"/>
    <col min="15135" max="15135" width="24.7265625" style="10" bestFit="1" customWidth="1"/>
    <col min="15136" max="15136" width="15.453125" style="10" bestFit="1" customWidth="1"/>
    <col min="15137" max="15137" width="10.1796875" style="10" bestFit="1" customWidth="1"/>
    <col min="15138" max="15168" width="10.1796875" style="10" customWidth="1"/>
    <col min="15169" max="15172" width="8.453125" style="10" customWidth="1"/>
    <col min="15173" max="15173" width="10.1796875" style="10" customWidth="1"/>
    <col min="15174" max="15178" width="10" style="10" customWidth="1"/>
    <col min="15179" max="15390" width="9.1796875" style="10"/>
    <col min="15391" max="15391" width="24.7265625" style="10" bestFit="1" customWidth="1"/>
    <col min="15392" max="15392" width="15.453125" style="10" bestFit="1" customWidth="1"/>
    <col min="15393" max="15393" width="10.1796875" style="10" bestFit="1" customWidth="1"/>
    <col min="15394" max="15424" width="10.1796875" style="10" customWidth="1"/>
    <col min="15425" max="15428" width="8.453125" style="10" customWidth="1"/>
    <col min="15429" max="15429" width="10.1796875" style="10" customWidth="1"/>
    <col min="15430" max="15434" width="10" style="10" customWidth="1"/>
    <col min="15435" max="15646" width="9.1796875" style="10"/>
    <col min="15647" max="15647" width="24.7265625" style="10" bestFit="1" customWidth="1"/>
    <col min="15648" max="15648" width="15.453125" style="10" bestFit="1" customWidth="1"/>
    <col min="15649" max="15649" width="10.1796875" style="10" bestFit="1" customWidth="1"/>
    <col min="15650" max="15680" width="10.1796875" style="10" customWidth="1"/>
    <col min="15681" max="15684" width="8.453125" style="10" customWidth="1"/>
    <col min="15685" max="15685" width="10.1796875" style="10" customWidth="1"/>
    <col min="15686" max="15690" width="10" style="10" customWidth="1"/>
    <col min="15691" max="15902" width="9.1796875" style="10"/>
    <col min="15903" max="15903" width="24.7265625" style="10" bestFit="1" customWidth="1"/>
    <col min="15904" max="15904" width="15.453125" style="10" bestFit="1" customWidth="1"/>
    <col min="15905" max="15905" width="10.1796875" style="10" bestFit="1" customWidth="1"/>
    <col min="15906" max="15936" width="10.1796875" style="10" customWidth="1"/>
    <col min="15937" max="15940" width="8.453125" style="10" customWidth="1"/>
    <col min="15941" max="15941" width="10.1796875" style="10" customWidth="1"/>
    <col min="15942" max="15946" width="10" style="10" customWidth="1"/>
    <col min="15947" max="16158" width="9.1796875" style="10"/>
    <col min="16159" max="16159" width="24.7265625" style="10" bestFit="1" customWidth="1"/>
    <col min="16160" max="16160" width="15.453125" style="10" bestFit="1" customWidth="1"/>
    <col min="16161" max="16161" width="10.1796875" style="10" bestFit="1" customWidth="1"/>
    <col min="16162" max="16192" width="10.1796875" style="10" customWidth="1"/>
    <col min="16193" max="16196" width="8.453125" style="10" customWidth="1"/>
    <col min="16197" max="16197" width="10.1796875" style="10" customWidth="1"/>
    <col min="16198" max="16202" width="10" style="10" customWidth="1"/>
    <col min="16203" max="16384" width="9.1796875" style="10"/>
  </cols>
  <sheetData>
    <row r="1" spans="1:85" s="4" customFormat="1" ht="100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101</v>
      </c>
      <c r="I1" s="1" t="s">
        <v>8</v>
      </c>
      <c r="J1" s="1" t="s">
        <v>102</v>
      </c>
      <c r="K1" s="1" t="s">
        <v>103</v>
      </c>
      <c r="L1" s="1" t="s">
        <v>11</v>
      </c>
      <c r="M1" s="1" t="s">
        <v>12</v>
      </c>
      <c r="N1" s="1" t="s">
        <v>8</v>
      </c>
      <c r="O1" s="1" t="s">
        <v>104</v>
      </c>
      <c r="P1" s="1" t="s">
        <v>8</v>
      </c>
      <c r="Q1" s="1" t="s">
        <v>105</v>
      </c>
      <c r="R1" s="1" t="s">
        <v>8</v>
      </c>
      <c r="S1" s="1" t="s">
        <v>15</v>
      </c>
      <c r="T1" s="1" t="s">
        <v>8</v>
      </c>
      <c r="U1" s="1" t="s">
        <v>16</v>
      </c>
      <c r="V1" s="1" t="s">
        <v>8</v>
      </c>
      <c r="W1" s="1" t="s">
        <v>17</v>
      </c>
      <c r="X1" s="1" t="s">
        <v>8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8</v>
      </c>
      <c r="AM1" s="1" t="s">
        <v>31</v>
      </c>
      <c r="AN1" s="1" t="s">
        <v>8</v>
      </c>
      <c r="AO1" s="1" t="s">
        <v>106</v>
      </c>
      <c r="AP1" s="1" t="s">
        <v>8</v>
      </c>
      <c r="AQ1" s="1" t="s">
        <v>107</v>
      </c>
      <c r="AR1" s="1" t="s">
        <v>8</v>
      </c>
      <c r="AS1" s="1" t="s">
        <v>34</v>
      </c>
      <c r="AT1" s="1" t="s">
        <v>8</v>
      </c>
      <c r="AU1" s="1" t="s">
        <v>35</v>
      </c>
      <c r="AV1" s="1" t="s">
        <v>36</v>
      </c>
      <c r="AW1" s="1" t="s">
        <v>108</v>
      </c>
      <c r="AX1" s="1" t="s">
        <v>8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109</v>
      </c>
      <c r="BE1" s="1" t="s">
        <v>8</v>
      </c>
      <c r="BF1" s="1" t="s">
        <v>110</v>
      </c>
      <c r="BG1" s="1" t="s">
        <v>8</v>
      </c>
      <c r="BH1" s="1" t="s">
        <v>111</v>
      </c>
      <c r="BI1" s="1" t="s">
        <v>112</v>
      </c>
      <c r="BJ1" s="1" t="s">
        <v>47</v>
      </c>
      <c r="BK1" s="1" t="s">
        <v>113</v>
      </c>
      <c r="BL1" s="1" t="s">
        <v>8</v>
      </c>
      <c r="BM1" s="1" t="s">
        <v>116</v>
      </c>
      <c r="BN1" s="1" t="s">
        <v>114</v>
      </c>
      <c r="BO1" s="1" t="s">
        <v>52</v>
      </c>
      <c r="BP1" s="1" t="s">
        <v>53</v>
      </c>
      <c r="BQ1" s="1" t="s">
        <v>54</v>
      </c>
      <c r="BR1" s="1" t="s">
        <v>55</v>
      </c>
      <c r="BS1" s="1" t="s">
        <v>56</v>
      </c>
      <c r="BT1" s="1" t="s">
        <v>57</v>
      </c>
      <c r="BU1" s="1" t="s">
        <v>58</v>
      </c>
      <c r="BV1" s="1" t="s">
        <v>59</v>
      </c>
      <c r="BW1" s="1" t="s">
        <v>60</v>
      </c>
      <c r="BX1" s="1" t="s">
        <v>61</v>
      </c>
      <c r="BY1" s="1" t="s">
        <v>62</v>
      </c>
      <c r="BZ1" s="1" t="s">
        <v>63</v>
      </c>
      <c r="CA1" s="1" t="s">
        <v>64</v>
      </c>
      <c r="CB1" s="1" t="s">
        <v>65</v>
      </c>
      <c r="CC1" s="1" t="s">
        <v>66</v>
      </c>
      <c r="CD1" s="1" t="s">
        <v>67</v>
      </c>
      <c r="CE1" s="1" t="s">
        <v>68</v>
      </c>
      <c r="CF1" s="1" t="s">
        <v>69</v>
      </c>
      <c r="CG1" s="1" t="s">
        <v>70</v>
      </c>
    </row>
    <row r="2" spans="1:85">
      <c r="A2" s="5">
        <v>42369</v>
      </c>
      <c r="B2" s="6">
        <v>22.902000000000001</v>
      </c>
      <c r="C2" s="6">
        <v>4.0750000000000002</v>
      </c>
      <c r="D2" s="6">
        <v>5368.2</v>
      </c>
      <c r="E2" s="6"/>
      <c r="F2" s="6"/>
      <c r="G2" s="6"/>
      <c r="H2" s="6">
        <v>6.5</v>
      </c>
      <c r="I2" s="6">
        <v>3.9</v>
      </c>
      <c r="J2" s="7">
        <v>339871.7</v>
      </c>
      <c r="K2" s="6">
        <v>147581.5</v>
      </c>
      <c r="L2" s="6">
        <v>44278</v>
      </c>
      <c r="M2" s="6">
        <v>13.4</v>
      </c>
      <c r="N2" s="6">
        <v>22.2</v>
      </c>
      <c r="O2" s="6">
        <v>13915</v>
      </c>
      <c r="P2" s="6">
        <v>6465.4</v>
      </c>
      <c r="Q2" s="7">
        <v>181475.6</v>
      </c>
      <c r="R2" s="7">
        <v>145817.79999999999</v>
      </c>
      <c r="S2" s="7">
        <v>93544.1</v>
      </c>
      <c r="T2" s="7">
        <v>78765.899999999994</v>
      </c>
      <c r="U2" s="7">
        <v>98613.9</v>
      </c>
      <c r="V2" s="7">
        <v>66982.2</v>
      </c>
      <c r="W2" s="6">
        <v>10622</v>
      </c>
      <c r="X2" s="6">
        <v>7847.5</v>
      </c>
      <c r="Y2" s="7">
        <v>63943.5</v>
      </c>
      <c r="Z2" s="7">
        <v>32667.9</v>
      </c>
      <c r="AA2" s="7">
        <v>1507183.6</v>
      </c>
      <c r="AB2" s="7">
        <v>148939.29999999999</v>
      </c>
      <c r="AC2" s="6">
        <v>325.5</v>
      </c>
      <c r="AD2" s="6">
        <v>32903</v>
      </c>
      <c r="AE2" s="7">
        <v>310458.09999999998</v>
      </c>
      <c r="AF2" s="7">
        <v>166867.20000000001</v>
      </c>
      <c r="AG2" s="7">
        <v>1525471.6</v>
      </c>
      <c r="AH2" s="7">
        <v>149194.9</v>
      </c>
      <c r="AI2" s="6">
        <v>1059.5999999999999</v>
      </c>
      <c r="AJ2" s="6">
        <v>13545.5</v>
      </c>
      <c r="AK2" s="7">
        <v>18531.8</v>
      </c>
      <c r="AL2" s="7">
        <v>13614.5</v>
      </c>
      <c r="AM2" s="7">
        <v>56756.4</v>
      </c>
      <c r="AN2" s="7">
        <v>44163.1</v>
      </c>
      <c r="AO2" s="7">
        <v>22517.7</v>
      </c>
      <c r="AP2" s="7">
        <v>18273.5</v>
      </c>
      <c r="AQ2" s="7">
        <v>32460.1</v>
      </c>
      <c r="AR2" s="7">
        <v>12778</v>
      </c>
      <c r="AS2" s="6">
        <v>9.3000000000000007</v>
      </c>
      <c r="AT2" s="6">
        <v>14.7</v>
      </c>
      <c r="AU2" s="7"/>
      <c r="AV2" s="7"/>
      <c r="AW2" s="7">
        <v>111331.5</v>
      </c>
      <c r="AX2" s="7">
        <v>52851.6</v>
      </c>
      <c r="AY2" s="6">
        <v>50402.185000000092</v>
      </c>
      <c r="AZ2" s="6">
        <v>4600.5340000000269</v>
      </c>
      <c r="BA2" s="6">
        <v>105259.9</v>
      </c>
      <c r="BB2" s="7">
        <v>47143.1</v>
      </c>
      <c r="BC2" s="7">
        <v>17992.400000000001</v>
      </c>
      <c r="BD2" s="6">
        <v>2.3199999999999998</v>
      </c>
      <c r="BE2" s="6">
        <v>1.3</v>
      </c>
      <c r="BF2" s="6">
        <v>0.36</v>
      </c>
      <c r="BG2" s="6">
        <v>0.06</v>
      </c>
      <c r="BH2" s="6">
        <v>66.061000000000007</v>
      </c>
      <c r="BI2" s="6">
        <v>45.94</v>
      </c>
      <c r="BJ2" s="6">
        <v>448.8</v>
      </c>
      <c r="BK2" s="7">
        <v>506.8</v>
      </c>
      <c r="BL2" s="7">
        <v>0.5</v>
      </c>
      <c r="BM2" s="7">
        <v>0</v>
      </c>
      <c r="BN2" s="7">
        <v>0</v>
      </c>
      <c r="BO2" s="7">
        <v>0</v>
      </c>
      <c r="BP2" s="7">
        <v>748.8</v>
      </c>
      <c r="BQ2" s="7">
        <v>24</v>
      </c>
      <c r="BR2" s="6">
        <v>3.4000000000000002E-2</v>
      </c>
      <c r="BS2" s="7">
        <v>0</v>
      </c>
      <c r="BT2" s="7">
        <v>0</v>
      </c>
      <c r="BU2" s="7">
        <v>0</v>
      </c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</row>
    <row r="3" spans="1:85" ht="12.5">
      <c r="A3" s="5">
        <v>42370</v>
      </c>
      <c r="B3" s="6">
        <v>22.902000000000001</v>
      </c>
      <c r="C3" s="6">
        <v>4.0750000000000002</v>
      </c>
      <c r="D3" s="6">
        <v>5368.2</v>
      </c>
      <c r="E3" s="6"/>
      <c r="F3" s="6"/>
      <c r="G3" s="6"/>
      <c r="H3" s="6">
        <v>6.5</v>
      </c>
      <c r="I3" s="6">
        <v>3.9</v>
      </c>
      <c r="J3" s="7">
        <v>340122.8</v>
      </c>
      <c r="K3" s="7">
        <v>147690.29999999999</v>
      </c>
      <c r="L3" s="7">
        <v>44302</v>
      </c>
      <c r="M3" s="6">
        <v>13.4</v>
      </c>
      <c r="N3" s="6">
        <v>22.2</v>
      </c>
      <c r="O3" s="6">
        <v>13915</v>
      </c>
      <c r="P3" s="6">
        <v>6465.4</v>
      </c>
      <c r="Q3" s="6">
        <v>181503.3</v>
      </c>
      <c r="R3" s="6">
        <v>145840.20000000001</v>
      </c>
      <c r="S3" s="6">
        <v>93563.7</v>
      </c>
      <c r="T3" s="6">
        <v>78780.7</v>
      </c>
      <c r="U3" s="6">
        <v>98622.7</v>
      </c>
      <c r="V3" s="6">
        <v>66988.899999999994</v>
      </c>
      <c r="W3" s="6">
        <v>10622</v>
      </c>
      <c r="X3" s="6">
        <v>7847.5</v>
      </c>
      <c r="Y3" s="6">
        <v>64266.1</v>
      </c>
      <c r="Z3" s="6">
        <v>32826.1</v>
      </c>
      <c r="AA3" s="6">
        <v>1507507</v>
      </c>
      <c r="AB3" s="6">
        <v>148963.29999999999</v>
      </c>
      <c r="AC3" s="6">
        <v>325.5</v>
      </c>
      <c r="AD3" s="6">
        <v>32903</v>
      </c>
      <c r="AE3" s="6">
        <v>310649.90000000002</v>
      </c>
      <c r="AF3" s="6">
        <v>166975</v>
      </c>
      <c r="AG3" s="6">
        <v>1525665.6</v>
      </c>
      <c r="AH3" s="6">
        <v>149218.9</v>
      </c>
      <c r="AI3" s="6">
        <v>1059.5999999999999</v>
      </c>
      <c r="AJ3" s="6">
        <v>13545.5</v>
      </c>
      <c r="AK3" s="6">
        <v>18549.2</v>
      </c>
      <c r="AL3" s="6">
        <v>13626.2</v>
      </c>
      <c r="AM3" s="6">
        <v>56769.2</v>
      </c>
      <c r="AN3" s="6">
        <v>44172.5</v>
      </c>
      <c r="AO3" s="6">
        <v>22535.200000000001</v>
      </c>
      <c r="AP3" s="6">
        <v>18287.900000000001</v>
      </c>
      <c r="AQ3" s="6">
        <v>32479.7</v>
      </c>
      <c r="AR3" s="6">
        <v>12785.6</v>
      </c>
      <c r="AS3" s="6">
        <v>9.3000000000000007</v>
      </c>
      <c r="AT3" s="6">
        <v>14.7</v>
      </c>
      <c r="AU3" s="7"/>
      <c r="AV3" s="7"/>
      <c r="AW3" s="6">
        <v>111464.8</v>
      </c>
      <c r="AX3" s="6">
        <v>52915</v>
      </c>
      <c r="AY3" s="6">
        <v>50407.685000000092</v>
      </c>
      <c r="AZ3" s="6">
        <v>4611.7340000000268</v>
      </c>
      <c r="BA3" s="6">
        <v>105386.3</v>
      </c>
      <c r="BB3" s="6">
        <v>47199.6</v>
      </c>
      <c r="BC3" s="9">
        <v>18016.400000000001</v>
      </c>
      <c r="BD3" s="6">
        <v>2.3199999999999998</v>
      </c>
      <c r="BE3" s="6">
        <v>1.3</v>
      </c>
      <c r="BF3" s="6">
        <v>0.36</v>
      </c>
      <c r="BG3" s="6">
        <v>0.06</v>
      </c>
      <c r="BH3" s="6">
        <v>66.061000000000007</v>
      </c>
      <c r="BI3" s="6">
        <v>45.94</v>
      </c>
      <c r="BJ3" s="6">
        <v>448.8</v>
      </c>
      <c r="BK3" s="7">
        <v>506.8</v>
      </c>
      <c r="BL3" s="7">
        <v>0.5</v>
      </c>
      <c r="BM3" s="7">
        <v>0</v>
      </c>
      <c r="BN3" s="7">
        <v>0</v>
      </c>
      <c r="BO3" s="7">
        <v>0</v>
      </c>
      <c r="BP3" s="6">
        <v>751.2</v>
      </c>
      <c r="BQ3" s="6">
        <v>24</v>
      </c>
      <c r="BR3" s="6">
        <v>3.4000000000000002E-2</v>
      </c>
      <c r="BS3" s="6">
        <v>0</v>
      </c>
      <c r="BT3" s="6">
        <v>0</v>
      </c>
      <c r="BU3" s="6">
        <v>0</v>
      </c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</row>
    <row r="4" spans="1:85" ht="12.5">
      <c r="A4" s="5">
        <v>42371</v>
      </c>
      <c r="B4" s="6">
        <v>22.902000000000001</v>
      </c>
      <c r="C4" s="6">
        <v>4.0750000000000002</v>
      </c>
      <c r="D4" s="6">
        <v>5368.2</v>
      </c>
      <c r="E4" s="6"/>
      <c r="F4" s="6"/>
      <c r="G4" s="6"/>
      <c r="H4" s="6">
        <v>6.5</v>
      </c>
      <c r="I4" s="6">
        <v>3.9</v>
      </c>
      <c r="J4" s="6">
        <v>340377.1</v>
      </c>
      <c r="K4" s="6">
        <v>147800.20000000001</v>
      </c>
      <c r="L4" s="6">
        <v>44326</v>
      </c>
      <c r="M4" s="6">
        <v>13.4</v>
      </c>
      <c r="N4" s="6">
        <v>22.2</v>
      </c>
      <c r="O4" s="7">
        <v>13915</v>
      </c>
      <c r="P4" s="6">
        <v>6465.4</v>
      </c>
      <c r="Q4" s="6">
        <v>181531.4</v>
      </c>
      <c r="R4" s="6">
        <v>145862.9</v>
      </c>
      <c r="S4" s="6">
        <v>93586.5</v>
      </c>
      <c r="T4" s="6">
        <v>78795.899999999994</v>
      </c>
      <c r="U4" s="6">
        <v>98631</v>
      </c>
      <c r="V4" s="6">
        <v>66995.199999999997</v>
      </c>
      <c r="W4" s="6">
        <v>10622</v>
      </c>
      <c r="X4" s="6">
        <v>7847.5</v>
      </c>
      <c r="Y4" s="6">
        <v>64590.6</v>
      </c>
      <c r="Z4" s="6">
        <v>32983.9</v>
      </c>
      <c r="AA4" s="6">
        <v>1507833.1</v>
      </c>
      <c r="AB4" s="6">
        <v>148987.29999999999</v>
      </c>
      <c r="AC4" s="6">
        <v>325.5</v>
      </c>
      <c r="AD4" s="6">
        <v>32903</v>
      </c>
      <c r="AE4" s="6">
        <v>310843.5</v>
      </c>
      <c r="AF4" s="6">
        <v>167085.4</v>
      </c>
      <c r="AG4" s="6">
        <v>152861.9</v>
      </c>
      <c r="AH4" s="6">
        <v>149242.9</v>
      </c>
      <c r="AI4" s="6">
        <v>1059.5999999999999</v>
      </c>
      <c r="AJ4" s="6">
        <v>13545.5</v>
      </c>
      <c r="AK4" s="6">
        <v>18566.900000000001</v>
      </c>
      <c r="AL4" s="6">
        <v>13638.2</v>
      </c>
      <c r="AM4" s="6">
        <v>56782.1</v>
      </c>
      <c r="AN4" s="6">
        <v>44181.9</v>
      </c>
      <c r="AO4" s="6">
        <v>22553.200000000001</v>
      </c>
      <c r="AP4" s="6">
        <v>18302.599999999999</v>
      </c>
      <c r="AQ4" s="6">
        <v>32498.6</v>
      </c>
      <c r="AR4" s="6">
        <v>12792.5</v>
      </c>
      <c r="AS4" s="6">
        <v>9.3000000000000007</v>
      </c>
      <c r="AT4" s="6">
        <v>14.7</v>
      </c>
      <c r="AU4" s="7"/>
      <c r="AV4" s="7"/>
      <c r="AW4" s="6">
        <v>111598.6</v>
      </c>
      <c r="AX4" s="6">
        <v>52978.8</v>
      </c>
      <c r="AY4" s="6">
        <v>50413.185000000092</v>
      </c>
      <c r="AZ4" s="6">
        <v>4622.9340000000266</v>
      </c>
      <c r="BA4" s="6">
        <v>105513.4</v>
      </c>
      <c r="BB4" s="6">
        <v>47256.4</v>
      </c>
      <c r="BC4" s="6">
        <v>18040.400000000001</v>
      </c>
      <c r="BD4" s="6">
        <v>2.3199999999999998</v>
      </c>
      <c r="BE4" s="6">
        <v>1.3</v>
      </c>
      <c r="BF4" s="6">
        <v>0.36</v>
      </c>
      <c r="BG4" s="6">
        <v>0.06</v>
      </c>
      <c r="BH4" s="6">
        <v>66.061000000000007</v>
      </c>
      <c r="BI4" s="6">
        <v>45.94</v>
      </c>
      <c r="BJ4" s="6">
        <v>448.8</v>
      </c>
      <c r="BK4" s="7">
        <v>506.8</v>
      </c>
      <c r="BL4" s="7">
        <v>0.5</v>
      </c>
      <c r="BM4" s="7">
        <v>0</v>
      </c>
      <c r="BN4" s="7">
        <v>0</v>
      </c>
      <c r="BO4" s="7">
        <v>0</v>
      </c>
      <c r="BP4" s="6">
        <v>748.8</v>
      </c>
      <c r="BQ4" s="6">
        <v>24</v>
      </c>
      <c r="BR4" s="6">
        <v>3.4000000000000002E-2</v>
      </c>
      <c r="BS4" s="6">
        <v>0</v>
      </c>
      <c r="BT4" s="6">
        <v>0</v>
      </c>
      <c r="BU4" s="6">
        <v>0</v>
      </c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</row>
    <row r="5" spans="1:85" ht="12.5">
      <c r="A5" s="5">
        <v>42372</v>
      </c>
      <c r="B5" s="6">
        <v>22.902000000000001</v>
      </c>
      <c r="C5" s="6">
        <v>4.0750000000000002</v>
      </c>
      <c r="D5" s="6">
        <v>5368.2</v>
      </c>
      <c r="E5" s="6"/>
      <c r="F5" s="6"/>
      <c r="G5" s="6"/>
      <c r="H5" s="6">
        <v>6.5</v>
      </c>
      <c r="I5" s="6">
        <v>3.9</v>
      </c>
      <c r="J5" s="6">
        <v>340629.8</v>
      </c>
      <c r="K5" s="6">
        <v>147909.29999999999</v>
      </c>
      <c r="L5" s="6">
        <v>44350</v>
      </c>
      <c r="M5" s="6">
        <v>13.4</v>
      </c>
      <c r="N5" s="6">
        <v>22.2</v>
      </c>
      <c r="O5" s="7">
        <v>13915</v>
      </c>
      <c r="P5" s="6">
        <v>6465.4</v>
      </c>
      <c r="Q5" s="6">
        <v>181559.6</v>
      </c>
      <c r="R5" s="6">
        <v>145885.70000000001</v>
      </c>
      <c r="S5" s="6">
        <v>93604.6</v>
      </c>
      <c r="T5" s="6">
        <v>78812</v>
      </c>
      <c r="U5" s="6">
        <v>98639.9</v>
      </c>
      <c r="V5" s="6">
        <v>67001.899999999994</v>
      </c>
      <c r="W5" s="6">
        <v>10622</v>
      </c>
      <c r="X5" s="6">
        <v>7847.5</v>
      </c>
      <c r="Y5" s="6">
        <v>64910.400000000001</v>
      </c>
      <c r="Z5" s="6">
        <v>33144</v>
      </c>
      <c r="AA5" s="6">
        <v>1508153</v>
      </c>
      <c r="AB5" s="6">
        <v>149011.29999999999</v>
      </c>
      <c r="AC5" s="6">
        <v>325.5</v>
      </c>
      <c r="AD5" s="6">
        <v>32903</v>
      </c>
      <c r="AE5" s="6">
        <v>311031.8</v>
      </c>
      <c r="AF5" s="6">
        <v>167189</v>
      </c>
      <c r="AG5" s="6">
        <v>1526052.2</v>
      </c>
      <c r="AH5" s="6">
        <v>149266.9</v>
      </c>
      <c r="AI5" s="6">
        <v>1059.5999999999999</v>
      </c>
      <c r="AJ5" s="6">
        <v>13545.5</v>
      </c>
      <c r="AK5" s="6">
        <v>18584.5</v>
      </c>
      <c r="AL5" s="6">
        <v>13650.2</v>
      </c>
      <c r="AM5" s="6">
        <v>56794.9</v>
      </c>
      <c r="AN5" s="6">
        <v>44191.3</v>
      </c>
      <c r="AO5" s="6">
        <v>22571</v>
      </c>
      <c r="AP5" s="6">
        <v>18317.3</v>
      </c>
      <c r="AQ5" s="6">
        <v>32521.3</v>
      </c>
      <c r="AR5" s="6">
        <v>12801</v>
      </c>
      <c r="AS5" s="6">
        <v>9.3000000000000007</v>
      </c>
      <c r="AT5" s="6">
        <v>14.7</v>
      </c>
      <c r="AU5" s="7"/>
      <c r="AV5" s="7"/>
      <c r="AW5" s="6">
        <v>111719.2</v>
      </c>
      <c r="AX5" s="6">
        <v>53036.4</v>
      </c>
      <c r="AY5" s="6">
        <v>50418.685000000092</v>
      </c>
      <c r="AZ5" s="6">
        <v>4634.1340000000264</v>
      </c>
      <c r="BA5" s="6">
        <v>105629.6</v>
      </c>
      <c r="BB5" s="6">
        <v>47308.5</v>
      </c>
      <c r="BC5" s="6">
        <v>18062.2</v>
      </c>
      <c r="BD5" s="6">
        <v>2.3199999999999998</v>
      </c>
      <c r="BE5" s="6">
        <v>1.3</v>
      </c>
      <c r="BF5" s="6">
        <v>0.36</v>
      </c>
      <c r="BG5" s="6">
        <v>0.06</v>
      </c>
      <c r="BH5" s="6">
        <v>66.061000000000007</v>
      </c>
      <c r="BI5" s="6">
        <v>45.94</v>
      </c>
      <c r="BJ5" s="6">
        <v>448.8</v>
      </c>
      <c r="BK5" s="7">
        <v>506.8</v>
      </c>
      <c r="BL5" s="7">
        <v>0.5</v>
      </c>
      <c r="BM5" s="7">
        <v>0</v>
      </c>
      <c r="BN5" s="7">
        <v>0</v>
      </c>
      <c r="BO5" s="7">
        <v>0</v>
      </c>
      <c r="BP5" s="6">
        <v>753.6</v>
      </c>
      <c r="BQ5" s="6">
        <v>24</v>
      </c>
      <c r="BR5" s="6">
        <v>3.4000000000000002E-2</v>
      </c>
      <c r="BS5" s="6">
        <v>0</v>
      </c>
      <c r="BT5" s="6">
        <v>0</v>
      </c>
      <c r="BU5" s="6">
        <v>0</v>
      </c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</row>
    <row r="6" spans="1:85" ht="12.5">
      <c r="A6" s="5">
        <v>42373</v>
      </c>
      <c r="B6" s="6">
        <v>22.902000000000001</v>
      </c>
      <c r="C6" s="6">
        <v>4.0750000000000002</v>
      </c>
      <c r="D6" s="6">
        <v>5368.2</v>
      </c>
      <c r="E6" s="6"/>
      <c r="F6" s="6"/>
      <c r="G6" s="6"/>
      <c r="H6" s="6">
        <v>6.5</v>
      </c>
      <c r="I6" s="6">
        <v>3.9</v>
      </c>
      <c r="J6" s="6">
        <v>340882.6</v>
      </c>
      <c r="K6" s="6">
        <v>148018.6</v>
      </c>
      <c r="L6" s="6">
        <v>44374</v>
      </c>
      <c r="M6" s="6">
        <v>13.4</v>
      </c>
      <c r="N6" s="6">
        <v>22.2</v>
      </c>
      <c r="O6" s="7">
        <v>13915</v>
      </c>
      <c r="P6" s="6">
        <v>6465.4</v>
      </c>
      <c r="Q6" s="6">
        <v>181587.9</v>
      </c>
      <c r="R6" s="6">
        <v>145908.6</v>
      </c>
      <c r="S6" s="6">
        <v>93626.4</v>
      </c>
      <c r="T6" s="6">
        <v>78828.100000000006</v>
      </c>
      <c r="U6" s="6">
        <v>98649.4</v>
      </c>
      <c r="V6" s="6">
        <v>67009</v>
      </c>
      <c r="W6" s="6">
        <v>10622</v>
      </c>
      <c r="X6" s="6">
        <v>7847.5</v>
      </c>
      <c r="Y6" s="6">
        <v>65162</v>
      </c>
      <c r="Z6" s="6">
        <v>33272</v>
      </c>
      <c r="AA6" s="6">
        <v>1508605.5</v>
      </c>
      <c r="AB6" s="6">
        <v>149035.29999999999</v>
      </c>
      <c r="AC6" s="6">
        <v>325.5</v>
      </c>
      <c r="AD6" s="6">
        <v>32903</v>
      </c>
      <c r="AE6" s="6">
        <v>311309.90000000002</v>
      </c>
      <c r="AF6" s="6">
        <v>167334.1</v>
      </c>
      <c r="AG6" s="6">
        <v>1526332.4</v>
      </c>
      <c r="AH6" s="6">
        <v>149290.9</v>
      </c>
      <c r="AI6" s="6">
        <v>1059.5999999999999</v>
      </c>
      <c r="AJ6" s="6">
        <v>13545.5</v>
      </c>
      <c r="AK6" s="6">
        <v>18601.8</v>
      </c>
      <c r="AL6" s="6">
        <v>13661.9</v>
      </c>
      <c r="AM6" s="6">
        <v>56807.7</v>
      </c>
      <c r="AN6" s="6">
        <v>44200.7</v>
      </c>
      <c r="AO6" s="6">
        <v>22588.799999999999</v>
      </c>
      <c r="AP6" s="6">
        <v>18332.099999999999</v>
      </c>
      <c r="AQ6" s="6">
        <v>32549.5</v>
      </c>
      <c r="AR6" s="6">
        <v>12812.2</v>
      </c>
      <c r="AS6" s="6">
        <v>9.3000000000000007</v>
      </c>
      <c r="AT6" s="6">
        <v>14.7</v>
      </c>
      <c r="AU6" s="7"/>
      <c r="AV6" s="7"/>
      <c r="AW6" s="6">
        <v>111854</v>
      </c>
      <c r="AX6" s="6">
        <v>53100.3</v>
      </c>
      <c r="AY6" s="6">
        <v>50424.185000000092</v>
      </c>
      <c r="AZ6" s="6">
        <v>4645.3340000000262</v>
      </c>
      <c r="BA6" s="6">
        <v>105758</v>
      </c>
      <c r="BB6" s="6">
        <v>47365.7</v>
      </c>
      <c r="BC6" s="6">
        <v>18086.2</v>
      </c>
      <c r="BD6" s="6">
        <v>2.3199999999999998</v>
      </c>
      <c r="BE6" s="6">
        <v>1.3</v>
      </c>
      <c r="BF6" s="6">
        <v>0.36</v>
      </c>
      <c r="BG6" s="6">
        <v>0.06</v>
      </c>
      <c r="BH6" s="6">
        <v>66.061000000000007</v>
      </c>
      <c r="BI6" s="6">
        <v>45.94</v>
      </c>
      <c r="BJ6" s="6">
        <v>448.8</v>
      </c>
      <c r="BK6" s="7">
        <v>506.8</v>
      </c>
      <c r="BL6" s="7">
        <v>0.5</v>
      </c>
      <c r="BM6" s="7">
        <v>0</v>
      </c>
      <c r="BN6" s="7">
        <v>0</v>
      </c>
      <c r="BO6" s="7">
        <v>0</v>
      </c>
      <c r="BP6" s="6">
        <v>751.2</v>
      </c>
      <c r="BQ6" s="6">
        <v>24</v>
      </c>
      <c r="BR6" s="6">
        <v>3.4000000000000002E-2</v>
      </c>
      <c r="BS6" s="6">
        <v>0</v>
      </c>
      <c r="BT6" s="6">
        <v>0</v>
      </c>
      <c r="BU6" s="6">
        <v>0</v>
      </c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</row>
    <row r="7" spans="1:85" ht="12.5">
      <c r="A7" s="5">
        <v>42374</v>
      </c>
      <c r="B7" s="6">
        <v>22.902000000000001</v>
      </c>
      <c r="C7" s="6">
        <v>4.0750000000000002</v>
      </c>
      <c r="D7" s="6">
        <v>5368.2</v>
      </c>
      <c r="E7" s="6"/>
      <c r="F7" s="6"/>
      <c r="G7" s="6"/>
      <c r="H7" s="6">
        <v>6.5</v>
      </c>
      <c r="I7" s="6">
        <v>3.9</v>
      </c>
      <c r="J7" s="6">
        <v>341134.4</v>
      </c>
      <c r="K7" s="6">
        <v>148127.29999999999</v>
      </c>
      <c r="L7" s="6">
        <v>44398</v>
      </c>
      <c r="M7" s="6">
        <v>13.4</v>
      </c>
      <c r="N7" s="6">
        <v>22.2</v>
      </c>
      <c r="O7" s="7">
        <v>13915</v>
      </c>
      <c r="P7" s="6">
        <v>6465.4</v>
      </c>
      <c r="Q7" s="6">
        <v>181616.2</v>
      </c>
      <c r="R7" s="6">
        <v>145931.4</v>
      </c>
      <c r="S7" s="6">
        <v>93646.5</v>
      </c>
      <c r="T7" s="6">
        <v>78843.600000000006</v>
      </c>
      <c r="U7" s="6">
        <v>98659.3</v>
      </c>
      <c r="V7" s="6">
        <v>67016.100000000006</v>
      </c>
      <c r="W7" s="6">
        <v>10622</v>
      </c>
      <c r="X7" s="6">
        <v>7847.5</v>
      </c>
      <c r="Y7" s="6">
        <v>65356.9</v>
      </c>
      <c r="Z7" s="6">
        <v>33370.5</v>
      </c>
      <c r="AA7" s="6">
        <v>1508602.5</v>
      </c>
      <c r="AB7" s="6">
        <v>149059.29999999999</v>
      </c>
      <c r="AC7" s="6">
        <v>325.5</v>
      </c>
      <c r="AD7" s="6">
        <v>32903</v>
      </c>
      <c r="AE7" s="6">
        <v>311605.5</v>
      </c>
      <c r="AF7" s="6">
        <v>167490.9</v>
      </c>
      <c r="AG7" s="6">
        <v>1526629.4</v>
      </c>
      <c r="AH7" s="6">
        <v>149314.9</v>
      </c>
      <c r="AI7" s="6">
        <v>1059.5999999999999</v>
      </c>
      <c r="AJ7" s="6">
        <v>13545.5</v>
      </c>
      <c r="AK7" s="6">
        <v>18619.3</v>
      </c>
      <c r="AL7" s="6">
        <v>13673.8</v>
      </c>
      <c r="AM7" s="6">
        <v>56820.5</v>
      </c>
      <c r="AN7" s="6">
        <v>44210.1</v>
      </c>
      <c r="AO7" s="6">
        <v>22606.7</v>
      </c>
      <c r="AP7" s="6">
        <v>18346.900000000001</v>
      </c>
      <c r="AQ7" s="6">
        <v>32569</v>
      </c>
      <c r="AR7" s="6">
        <v>12819.7</v>
      </c>
      <c r="AS7" s="6">
        <v>9.3000000000000007</v>
      </c>
      <c r="AT7" s="6">
        <v>14.7</v>
      </c>
      <c r="AU7" s="7"/>
      <c r="AV7" s="7"/>
      <c r="AW7" s="6">
        <v>111960.6</v>
      </c>
      <c r="AX7" s="6">
        <v>53151.199999999997</v>
      </c>
      <c r="AY7" s="6">
        <v>50429.685000000092</v>
      </c>
      <c r="AZ7" s="6">
        <v>4656.534000000026</v>
      </c>
      <c r="BA7" s="6">
        <v>105858.3</v>
      </c>
      <c r="BB7" s="6">
        <v>47410.5</v>
      </c>
      <c r="BC7" s="6">
        <v>18105.099999999999</v>
      </c>
      <c r="BD7" s="6">
        <v>2.3199999999999998</v>
      </c>
      <c r="BE7" s="6">
        <v>1.3</v>
      </c>
      <c r="BF7" s="6">
        <v>0.36</v>
      </c>
      <c r="BG7" s="6">
        <v>0.06</v>
      </c>
      <c r="BH7" s="6">
        <v>66.061000000000007</v>
      </c>
      <c r="BI7" s="6">
        <v>45.94</v>
      </c>
      <c r="BJ7" s="6">
        <v>448.8</v>
      </c>
      <c r="BK7" s="7">
        <v>506.8</v>
      </c>
      <c r="BL7" s="7">
        <v>0.5</v>
      </c>
      <c r="BM7" s="7">
        <v>0</v>
      </c>
      <c r="BN7" s="7">
        <v>0</v>
      </c>
      <c r="BO7" s="7">
        <v>0</v>
      </c>
      <c r="BP7" s="6">
        <v>748.8</v>
      </c>
      <c r="BQ7" s="6">
        <v>24</v>
      </c>
      <c r="BR7" s="6">
        <v>3.4000000000000002E-2</v>
      </c>
      <c r="BS7" s="6">
        <v>0</v>
      </c>
      <c r="BT7" s="6">
        <v>0</v>
      </c>
      <c r="BU7" s="6">
        <v>0</v>
      </c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</row>
    <row r="8" spans="1:85" ht="12.5">
      <c r="A8" s="5">
        <v>42375</v>
      </c>
      <c r="B8" s="6">
        <v>22.902000000000001</v>
      </c>
      <c r="C8" s="6">
        <v>4.0750000000000002</v>
      </c>
      <c r="D8" s="6">
        <v>5368.2</v>
      </c>
      <c r="E8" s="6"/>
      <c r="F8" s="6"/>
      <c r="G8" s="6"/>
      <c r="H8" s="6">
        <v>6.5</v>
      </c>
      <c r="I8" s="6">
        <v>3.9</v>
      </c>
      <c r="J8" s="6">
        <v>341381.4</v>
      </c>
      <c r="K8" s="6">
        <v>148234.70000000001</v>
      </c>
      <c r="L8" s="6">
        <v>44422</v>
      </c>
      <c r="M8" s="6">
        <v>13.4</v>
      </c>
      <c r="N8" s="6">
        <v>22.2</v>
      </c>
      <c r="O8" s="7">
        <v>13915</v>
      </c>
      <c r="P8" s="6">
        <v>6465.4</v>
      </c>
      <c r="Q8" s="6">
        <v>181646.6</v>
      </c>
      <c r="R8" s="6">
        <v>145965.9</v>
      </c>
      <c r="S8" s="6">
        <v>93667.1</v>
      </c>
      <c r="T8" s="6">
        <v>78859.3</v>
      </c>
      <c r="U8" s="6">
        <v>98669.3</v>
      </c>
      <c r="V8" s="6">
        <v>67023.3</v>
      </c>
      <c r="W8" s="6">
        <v>10622</v>
      </c>
      <c r="X8" s="6">
        <v>7847.5</v>
      </c>
      <c r="Y8" s="6">
        <v>65551</v>
      </c>
      <c r="Z8" s="6">
        <v>33475.599999999999</v>
      </c>
      <c r="AA8" s="6">
        <v>1508798.5</v>
      </c>
      <c r="AB8" s="6">
        <v>149083.29999999999</v>
      </c>
      <c r="AC8" s="6">
        <v>325.5</v>
      </c>
      <c r="AD8" s="6">
        <v>32903</v>
      </c>
      <c r="AE8" s="6">
        <v>311886.7</v>
      </c>
      <c r="AF8" s="6">
        <v>167634.5</v>
      </c>
      <c r="AG8" s="6">
        <v>1526912.4</v>
      </c>
      <c r="AH8" s="6">
        <v>149338.9</v>
      </c>
      <c r="AI8" s="6">
        <v>1059.5999999999999</v>
      </c>
      <c r="AJ8" s="6">
        <v>13545.5</v>
      </c>
      <c r="AK8" s="6">
        <v>18636.599999999999</v>
      </c>
      <c r="AL8" s="6">
        <v>13685.5</v>
      </c>
      <c r="AM8" s="6">
        <v>56833.5</v>
      </c>
      <c r="AN8" s="6">
        <v>44219.4</v>
      </c>
      <c r="AO8" s="6">
        <v>22624.7</v>
      </c>
      <c r="AP8" s="6">
        <v>18361.7</v>
      </c>
      <c r="AQ8" s="6">
        <v>32589.9</v>
      </c>
      <c r="AR8" s="6">
        <v>12827.7</v>
      </c>
      <c r="AS8" s="6">
        <v>9.3000000000000007</v>
      </c>
      <c r="AT8" s="6">
        <v>14.7</v>
      </c>
      <c r="AU8" s="7"/>
      <c r="AV8" s="7"/>
      <c r="AW8" s="6">
        <v>112052.3</v>
      </c>
      <c r="AX8" s="6">
        <v>53194.7</v>
      </c>
      <c r="AY8" s="6">
        <v>50435.185000000092</v>
      </c>
      <c r="AZ8" s="6">
        <v>4667.7340000000258</v>
      </c>
      <c r="BA8" s="6">
        <v>105944.6</v>
      </c>
      <c r="BB8" s="6">
        <v>47448.800000000003</v>
      </c>
      <c r="BC8" s="6">
        <v>18120.5</v>
      </c>
      <c r="BD8" s="6">
        <v>2.3199999999999998</v>
      </c>
      <c r="BE8" s="6">
        <v>1.3</v>
      </c>
      <c r="BF8" s="6">
        <v>0.36</v>
      </c>
      <c r="BG8" s="6">
        <v>0.06</v>
      </c>
      <c r="BH8" s="6">
        <v>66.061000000000007</v>
      </c>
      <c r="BI8" s="6">
        <v>45.94</v>
      </c>
      <c r="BJ8" s="6">
        <v>448.8</v>
      </c>
      <c r="BK8" s="7">
        <v>506.8</v>
      </c>
      <c r="BL8" s="7">
        <v>0.5</v>
      </c>
      <c r="BM8" s="7">
        <v>0</v>
      </c>
      <c r="BN8" s="7">
        <v>0</v>
      </c>
      <c r="BO8" s="7">
        <v>0</v>
      </c>
      <c r="BP8" s="6">
        <v>746.4</v>
      </c>
      <c r="BQ8" s="6">
        <v>24</v>
      </c>
      <c r="BR8" s="6">
        <v>3.4000000000000002E-2</v>
      </c>
      <c r="BS8" s="6">
        <v>0</v>
      </c>
      <c r="BT8" s="6">
        <v>0</v>
      </c>
      <c r="BU8" s="6">
        <v>0</v>
      </c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</row>
    <row r="9" spans="1:85" ht="12.5">
      <c r="A9" s="5">
        <v>42376</v>
      </c>
      <c r="B9" s="6">
        <v>22.902000000000001</v>
      </c>
      <c r="C9" s="6">
        <v>4.0750000000000002</v>
      </c>
      <c r="D9" s="6">
        <v>5368.2</v>
      </c>
      <c r="E9" s="6"/>
      <c r="F9" s="6"/>
      <c r="G9" s="6"/>
      <c r="H9" s="6">
        <v>6.5</v>
      </c>
      <c r="I9" s="6">
        <v>3.9</v>
      </c>
      <c r="J9" s="6">
        <v>341631</v>
      </c>
      <c r="K9" s="6">
        <v>148342.70000000001</v>
      </c>
      <c r="L9" s="6">
        <v>44446</v>
      </c>
      <c r="M9" s="6">
        <v>13.4</v>
      </c>
      <c r="N9" s="6">
        <v>22.2</v>
      </c>
      <c r="O9" s="7">
        <v>13915</v>
      </c>
      <c r="P9" s="6">
        <v>6465.4</v>
      </c>
      <c r="Q9" s="6">
        <v>181678</v>
      </c>
      <c r="R9" s="6">
        <v>145980.70000000001</v>
      </c>
      <c r="S9" s="6">
        <v>93686.9</v>
      </c>
      <c r="T9" s="6">
        <v>78874.5</v>
      </c>
      <c r="U9" s="6">
        <v>98679.2</v>
      </c>
      <c r="V9" s="6">
        <v>67030.5</v>
      </c>
      <c r="W9" s="6">
        <v>10622</v>
      </c>
      <c r="X9" s="6">
        <v>7847.5</v>
      </c>
      <c r="Y9" s="6">
        <v>65809.5</v>
      </c>
      <c r="Z9" s="6">
        <v>33625</v>
      </c>
      <c r="AA9" s="6">
        <v>1509058.7</v>
      </c>
      <c r="AB9" s="6">
        <v>149107.29999999999</v>
      </c>
      <c r="AC9" s="6">
        <v>325.5</v>
      </c>
      <c r="AD9" s="6">
        <v>32903</v>
      </c>
      <c r="AE9" s="6">
        <v>312148.59999999998</v>
      </c>
      <c r="AF9" s="6">
        <v>167755.1</v>
      </c>
      <c r="AG9" s="6">
        <v>1527176.7</v>
      </c>
      <c r="AH9" s="6">
        <v>149362.9</v>
      </c>
      <c r="AI9" s="6">
        <v>1059.5999999999999</v>
      </c>
      <c r="AJ9" s="6">
        <v>13545.5</v>
      </c>
      <c r="AK9" s="6">
        <v>18654.099999999999</v>
      </c>
      <c r="AL9" s="6">
        <v>13697.4</v>
      </c>
      <c r="AM9" s="6">
        <v>56846.3</v>
      </c>
      <c r="AN9" s="6">
        <v>44228.800000000003</v>
      </c>
      <c r="AO9" s="6">
        <v>22642.5</v>
      </c>
      <c r="AP9" s="6">
        <v>18376.5</v>
      </c>
      <c r="AQ9" s="6">
        <v>32607.9</v>
      </c>
      <c r="AR9" s="6">
        <v>12834.6</v>
      </c>
      <c r="AS9" s="6">
        <v>9.3000000000000007</v>
      </c>
      <c r="AT9" s="6">
        <v>14.7</v>
      </c>
      <c r="AU9" s="6"/>
      <c r="AV9" s="6"/>
      <c r="AW9" s="6">
        <v>112190.2</v>
      </c>
      <c r="AX9" s="6">
        <v>53259.5</v>
      </c>
      <c r="AY9" s="6">
        <v>50440.685000000092</v>
      </c>
      <c r="AZ9" s="6">
        <v>4678.9340000000257</v>
      </c>
      <c r="BA9" s="6">
        <v>106075.8</v>
      </c>
      <c r="BB9" s="6">
        <v>47506.9</v>
      </c>
      <c r="BC9" s="6">
        <v>18144.5</v>
      </c>
      <c r="BD9" s="6">
        <v>2.3199999999999998</v>
      </c>
      <c r="BE9" s="6">
        <v>1.3</v>
      </c>
      <c r="BF9" s="6">
        <v>0.36</v>
      </c>
      <c r="BG9" s="6">
        <v>0.06</v>
      </c>
      <c r="BH9" s="6">
        <v>66.061000000000007</v>
      </c>
      <c r="BI9" s="6">
        <v>45.94</v>
      </c>
      <c r="BJ9" s="6">
        <v>448.8</v>
      </c>
      <c r="BK9" s="7">
        <v>506.8</v>
      </c>
      <c r="BL9" s="7">
        <v>0.5</v>
      </c>
      <c r="BM9" s="7">
        <v>0</v>
      </c>
      <c r="BN9" s="7">
        <v>0</v>
      </c>
      <c r="BO9" s="7">
        <v>0</v>
      </c>
      <c r="BP9" s="6">
        <v>702</v>
      </c>
      <c r="BQ9" s="6">
        <v>22.5</v>
      </c>
      <c r="BR9" s="6">
        <v>3.4000000000000002E-2</v>
      </c>
      <c r="BS9" s="6">
        <v>2.9</v>
      </c>
      <c r="BT9" s="6">
        <v>1.5</v>
      </c>
      <c r="BU9" s="6">
        <v>10.8</v>
      </c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</row>
    <row r="10" spans="1:85" ht="12.5">
      <c r="A10" s="5">
        <v>42377</v>
      </c>
      <c r="B10" s="6">
        <v>23</v>
      </c>
      <c r="C10" s="6">
        <v>4.1500000000000004</v>
      </c>
      <c r="D10" s="6">
        <v>5368.7</v>
      </c>
      <c r="E10" s="6"/>
      <c r="F10" s="6"/>
      <c r="G10" s="6"/>
      <c r="H10" s="6">
        <v>6.5</v>
      </c>
      <c r="I10" s="6">
        <v>3.9</v>
      </c>
      <c r="J10" s="6">
        <v>341871</v>
      </c>
      <c r="K10" s="6">
        <v>148448</v>
      </c>
      <c r="L10" s="6">
        <v>44470</v>
      </c>
      <c r="M10" s="6">
        <v>13.4</v>
      </c>
      <c r="N10" s="6">
        <v>22.2</v>
      </c>
      <c r="O10" s="7">
        <v>13915</v>
      </c>
      <c r="P10" s="6">
        <v>6465.4</v>
      </c>
      <c r="Q10" s="6">
        <v>181709</v>
      </c>
      <c r="R10" s="6">
        <v>146005.4</v>
      </c>
      <c r="S10" s="6">
        <v>93709.7</v>
      </c>
      <c r="T10" s="6">
        <v>78891.8</v>
      </c>
      <c r="U10" s="6">
        <v>98689.1</v>
      </c>
      <c r="V10" s="6">
        <v>67037.399999999994</v>
      </c>
      <c r="W10" s="6">
        <v>10622</v>
      </c>
      <c r="X10" s="6">
        <v>7847.5</v>
      </c>
      <c r="Y10" s="6">
        <v>66136</v>
      </c>
      <c r="Z10" s="6">
        <v>33795</v>
      </c>
      <c r="AA10" s="6">
        <v>1509385</v>
      </c>
      <c r="AB10" s="6">
        <v>149131.29999999999</v>
      </c>
      <c r="AC10" s="6">
        <v>325.5</v>
      </c>
      <c r="AD10" s="6">
        <v>32903</v>
      </c>
      <c r="AE10" s="6">
        <v>312341.5</v>
      </c>
      <c r="AF10" s="6">
        <v>167857</v>
      </c>
      <c r="AG10" s="6">
        <v>1527372</v>
      </c>
      <c r="AH10" s="6">
        <v>149386.9</v>
      </c>
      <c r="AI10" s="6">
        <v>1059.5999999999999</v>
      </c>
      <c r="AJ10" s="6">
        <v>13545.5</v>
      </c>
      <c r="AK10" s="6">
        <v>18672.099999999999</v>
      </c>
      <c r="AL10" s="6">
        <v>13709.6</v>
      </c>
      <c r="AM10" s="6">
        <v>56859.3</v>
      </c>
      <c r="AN10" s="6">
        <v>44238.3</v>
      </c>
      <c r="AO10" s="6">
        <v>22660.400000000001</v>
      </c>
      <c r="AP10" s="6">
        <v>18391.400000000001</v>
      </c>
      <c r="AQ10" s="6">
        <v>32634</v>
      </c>
      <c r="AR10" s="6">
        <v>12844.2</v>
      </c>
      <c r="AS10" s="6">
        <v>9.3000000000000007</v>
      </c>
      <c r="AT10" s="6">
        <v>14.7</v>
      </c>
      <c r="AU10" s="7"/>
      <c r="AV10" s="7"/>
      <c r="AW10" s="6">
        <v>112325.2</v>
      </c>
      <c r="AX10" s="6">
        <v>53324</v>
      </c>
      <c r="AY10" s="6">
        <v>50446.185000000092</v>
      </c>
      <c r="AZ10" s="6">
        <v>4690.1340000000255</v>
      </c>
      <c r="BA10" s="6">
        <v>106203</v>
      </c>
      <c r="BB10" s="6">
        <v>47564</v>
      </c>
      <c r="BC10" s="6">
        <v>18168.5</v>
      </c>
      <c r="BD10" s="6">
        <v>2.3199999999999998</v>
      </c>
      <c r="BE10" s="6">
        <v>1.3</v>
      </c>
      <c r="BF10" s="6">
        <v>0.36</v>
      </c>
      <c r="BG10" s="6">
        <v>0.06</v>
      </c>
      <c r="BH10" s="6">
        <v>66.099000000000004</v>
      </c>
      <c r="BI10" s="6">
        <v>45.968000000000004</v>
      </c>
      <c r="BJ10" s="6">
        <v>449.05</v>
      </c>
      <c r="BK10" s="7">
        <v>506.8</v>
      </c>
      <c r="BL10" s="7">
        <v>0.5</v>
      </c>
      <c r="BM10" s="7">
        <v>0</v>
      </c>
      <c r="BN10" s="7">
        <v>0</v>
      </c>
      <c r="BO10" s="7">
        <v>0</v>
      </c>
      <c r="BP10" s="6">
        <v>746.4</v>
      </c>
      <c r="BQ10" s="6">
        <v>0</v>
      </c>
      <c r="BR10" s="6">
        <v>3.4000000000000002E-2</v>
      </c>
      <c r="BS10" s="6">
        <v>0</v>
      </c>
      <c r="BT10" s="6">
        <v>0</v>
      </c>
      <c r="BU10" s="6">
        <v>0</v>
      </c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</row>
    <row r="11" spans="1:85" ht="12.5">
      <c r="A11" s="5">
        <v>42378</v>
      </c>
      <c r="B11" s="6">
        <v>23</v>
      </c>
      <c r="C11" s="6">
        <v>4.1500000000000004</v>
      </c>
      <c r="D11" s="6">
        <v>5368.7</v>
      </c>
      <c r="E11" s="6"/>
      <c r="F11" s="6"/>
      <c r="G11" s="6"/>
      <c r="H11" s="6">
        <v>6.5</v>
      </c>
      <c r="I11" s="6">
        <v>3.9</v>
      </c>
      <c r="J11" s="6">
        <v>342119.8</v>
      </c>
      <c r="K11" s="6">
        <v>148555.6</v>
      </c>
      <c r="L11" s="6">
        <v>44494</v>
      </c>
      <c r="M11" s="6">
        <v>13.5</v>
      </c>
      <c r="N11" s="6">
        <v>22.3</v>
      </c>
      <c r="O11" s="7">
        <v>13915</v>
      </c>
      <c r="P11" s="6">
        <v>6465.5</v>
      </c>
      <c r="Q11" s="6">
        <v>181739.8</v>
      </c>
      <c r="R11" s="6">
        <v>146029.79999999999</v>
      </c>
      <c r="S11" s="6">
        <v>93730.3</v>
      </c>
      <c r="T11" s="6">
        <v>78908.2</v>
      </c>
      <c r="U11" s="6">
        <v>98698.4</v>
      </c>
      <c r="V11" s="6">
        <v>67044.800000000003</v>
      </c>
      <c r="W11" s="6">
        <v>10622</v>
      </c>
      <c r="X11" s="6">
        <v>7847.5</v>
      </c>
      <c r="Y11" s="6">
        <v>66462.600000000006</v>
      </c>
      <c r="Z11" s="6">
        <v>33957.5</v>
      </c>
      <c r="AA11" s="6">
        <v>1509713</v>
      </c>
      <c r="AB11" s="6">
        <v>149155.29999999999</v>
      </c>
      <c r="AC11" s="6">
        <v>325.5</v>
      </c>
      <c r="AD11" s="6">
        <v>32903</v>
      </c>
      <c r="AE11" s="6">
        <v>312532.3</v>
      </c>
      <c r="AF11" s="6">
        <v>167963.4</v>
      </c>
      <c r="AG11" s="6">
        <v>1527564.8</v>
      </c>
      <c r="AH11" s="6">
        <v>149410.9</v>
      </c>
      <c r="AI11" s="6">
        <v>1059.5999999999999</v>
      </c>
      <c r="AJ11" s="6">
        <v>13545.5</v>
      </c>
      <c r="AK11" s="6">
        <v>18689.3</v>
      </c>
      <c r="AL11" s="6">
        <v>13721.2</v>
      </c>
      <c r="AM11" s="6">
        <v>56872</v>
      </c>
      <c r="AN11" s="6">
        <v>44247.6</v>
      </c>
      <c r="AO11" s="6">
        <v>22678.1</v>
      </c>
      <c r="AP11" s="6">
        <v>18406</v>
      </c>
      <c r="AQ11" s="6">
        <v>32647.8</v>
      </c>
      <c r="AR11" s="6">
        <v>12849.4</v>
      </c>
      <c r="AS11" s="6">
        <v>9.3000000000000007</v>
      </c>
      <c r="AT11" s="6">
        <v>14.7</v>
      </c>
      <c r="AU11" s="7"/>
      <c r="AV11" s="7"/>
      <c r="AW11" s="6">
        <v>112465.2</v>
      </c>
      <c r="AX11" s="6">
        <v>53389.5</v>
      </c>
      <c r="AY11" s="6">
        <v>50451.685000000092</v>
      </c>
      <c r="AZ11" s="6">
        <v>4701.3340000000253</v>
      </c>
      <c r="BA11" s="6">
        <v>106335.1</v>
      </c>
      <c r="BB11" s="6">
        <v>47621.8</v>
      </c>
      <c r="BC11" s="6">
        <v>18192.5</v>
      </c>
      <c r="BD11" s="6">
        <v>2.3199999999999998</v>
      </c>
      <c r="BE11" s="6">
        <v>1.3</v>
      </c>
      <c r="BF11" s="6">
        <v>0.36</v>
      </c>
      <c r="BG11" s="6">
        <v>0.06</v>
      </c>
      <c r="BH11" s="6">
        <v>66.099000000000004</v>
      </c>
      <c r="BI11" s="6">
        <v>45.968000000000004</v>
      </c>
      <c r="BJ11" s="6">
        <v>449.05</v>
      </c>
      <c r="BK11" s="7">
        <v>506.8</v>
      </c>
      <c r="BL11" s="7">
        <v>0.5</v>
      </c>
      <c r="BM11" s="7">
        <v>0</v>
      </c>
      <c r="BN11" s="7">
        <v>0</v>
      </c>
      <c r="BO11" s="7">
        <v>0</v>
      </c>
      <c r="BP11" s="6">
        <v>748.8</v>
      </c>
      <c r="BQ11" s="6">
        <v>24</v>
      </c>
      <c r="BR11" s="6">
        <v>3.4000000000000002E-2</v>
      </c>
      <c r="BS11" s="6">
        <v>0</v>
      </c>
      <c r="BT11" s="6">
        <v>0</v>
      </c>
      <c r="BU11" s="6">
        <v>0</v>
      </c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</row>
    <row r="12" spans="1:85" ht="12.5">
      <c r="A12" s="5">
        <v>42379</v>
      </c>
      <c r="B12" s="6">
        <v>23</v>
      </c>
      <c r="C12" s="6">
        <v>4.1500000000000004</v>
      </c>
      <c r="D12" s="6">
        <v>5368.7</v>
      </c>
      <c r="E12" s="6"/>
      <c r="F12" s="6"/>
      <c r="G12" s="6"/>
      <c r="H12" s="6">
        <v>6.5</v>
      </c>
      <c r="I12" s="6">
        <v>3.9</v>
      </c>
      <c r="J12" s="6">
        <v>342367.3</v>
      </c>
      <c r="K12" s="6">
        <v>148663.29999999999</v>
      </c>
      <c r="L12" s="6">
        <v>44518</v>
      </c>
      <c r="M12" s="6">
        <v>13.5</v>
      </c>
      <c r="N12" s="6">
        <v>22.3</v>
      </c>
      <c r="O12" s="7">
        <v>13915</v>
      </c>
      <c r="P12" s="6">
        <v>6465.5</v>
      </c>
      <c r="Q12" s="6">
        <v>181770.4</v>
      </c>
      <c r="R12" s="6">
        <v>146053.9</v>
      </c>
      <c r="S12" s="6">
        <v>93751.7</v>
      </c>
      <c r="T12" s="6">
        <v>78924.600000000006</v>
      </c>
      <c r="U12" s="6">
        <v>98707.9</v>
      </c>
      <c r="V12" s="6">
        <v>67051.899999999994</v>
      </c>
      <c r="W12" s="6">
        <v>10622</v>
      </c>
      <c r="X12" s="6">
        <v>7847.5</v>
      </c>
      <c r="Y12" s="6">
        <v>66792.5</v>
      </c>
      <c r="Z12" s="6">
        <v>34126.800000000003</v>
      </c>
      <c r="AA12" s="6">
        <v>1510043</v>
      </c>
      <c r="AB12" s="6">
        <v>149179.29999999999</v>
      </c>
      <c r="AC12" s="6">
        <v>325.5</v>
      </c>
      <c r="AD12" s="6">
        <v>32903</v>
      </c>
      <c r="AE12" s="6">
        <v>312725.8</v>
      </c>
      <c r="AF12" s="6">
        <v>168065.8</v>
      </c>
      <c r="AG12" s="6">
        <v>1527760.7</v>
      </c>
      <c r="AH12" s="6">
        <v>149434.9</v>
      </c>
      <c r="AI12" s="6">
        <v>1059.5999999999999</v>
      </c>
      <c r="AJ12" s="6">
        <v>13545.5</v>
      </c>
      <c r="AK12" s="6">
        <v>18706.599999999999</v>
      </c>
      <c r="AL12" s="6">
        <v>13732.8</v>
      </c>
      <c r="AM12" s="6">
        <v>56884.6</v>
      </c>
      <c r="AN12" s="6">
        <v>44256.800000000003</v>
      </c>
      <c r="AO12" s="6">
        <v>22696</v>
      </c>
      <c r="AP12" s="6">
        <v>18420.900000000001</v>
      </c>
      <c r="AQ12" s="6">
        <v>32668.799999999999</v>
      </c>
      <c r="AR12" s="6">
        <v>12857.3</v>
      </c>
      <c r="AS12" s="6">
        <v>9.3000000000000007</v>
      </c>
      <c r="AT12" s="6">
        <v>14.7</v>
      </c>
      <c r="AU12" s="7"/>
      <c r="AV12" s="7"/>
      <c r="AW12" s="6">
        <v>112604.5</v>
      </c>
      <c r="AX12" s="6">
        <v>53455.3</v>
      </c>
      <c r="AY12" s="6">
        <v>50457.185000000092</v>
      </c>
      <c r="AZ12" s="6">
        <v>4712.5340000000251</v>
      </c>
      <c r="BA12" s="6">
        <v>106468.1</v>
      </c>
      <c r="BB12" s="6">
        <v>47680.7</v>
      </c>
      <c r="BC12" s="6">
        <v>18216.5</v>
      </c>
      <c r="BD12" s="6">
        <v>2.3199999999999998</v>
      </c>
      <c r="BE12" s="6">
        <v>1.3</v>
      </c>
      <c r="BF12" s="6">
        <v>0.36</v>
      </c>
      <c r="BG12" s="6">
        <v>0.06</v>
      </c>
      <c r="BH12" s="6">
        <v>66.099000000000004</v>
      </c>
      <c r="BI12" s="6">
        <v>45.968000000000004</v>
      </c>
      <c r="BJ12" s="6">
        <v>449.05</v>
      </c>
      <c r="BK12" s="6">
        <v>508.4</v>
      </c>
      <c r="BL12" s="7">
        <v>0.5</v>
      </c>
      <c r="BM12" s="7">
        <v>0</v>
      </c>
      <c r="BN12" s="7">
        <v>0</v>
      </c>
      <c r="BO12" s="7">
        <v>0</v>
      </c>
      <c r="BP12" s="6">
        <v>751.2</v>
      </c>
      <c r="BQ12" s="6">
        <v>24</v>
      </c>
      <c r="BR12" s="6">
        <v>3.4000000000000002E-2</v>
      </c>
      <c r="BS12" s="6">
        <v>0</v>
      </c>
      <c r="BT12" s="6">
        <v>0</v>
      </c>
      <c r="BU12" s="6">
        <v>0</v>
      </c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</row>
    <row r="13" spans="1:85" ht="12.5">
      <c r="A13" s="5">
        <v>42380</v>
      </c>
      <c r="B13" s="6">
        <v>23</v>
      </c>
      <c r="C13" s="6">
        <v>4.1500000000000004</v>
      </c>
      <c r="D13" s="6">
        <v>5368.7</v>
      </c>
      <c r="E13" s="6"/>
      <c r="F13" s="6"/>
      <c r="G13" s="6"/>
      <c r="H13" s="6">
        <v>6.5</v>
      </c>
      <c r="I13" s="6">
        <v>3.9</v>
      </c>
      <c r="J13" s="6">
        <v>342614</v>
      </c>
      <c r="K13" s="6">
        <v>148770.70000000001</v>
      </c>
      <c r="L13" s="6">
        <v>44542</v>
      </c>
      <c r="M13" s="6">
        <v>13.5</v>
      </c>
      <c r="N13" s="6">
        <v>22.3</v>
      </c>
      <c r="O13" s="7">
        <v>13915</v>
      </c>
      <c r="P13" s="6">
        <v>6465.5</v>
      </c>
      <c r="Q13" s="6">
        <v>181797.7</v>
      </c>
      <c r="R13" s="6">
        <v>146075.79999999999</v>
      </c>
      <c r="S13" s="6">
        <v>93773.4</v>
      </c>
      <c r="T13" s="6">
        <v>78941.100000000006</v>
      </c>
      <c r="U13" s="6">
        <v>98717.4</v>
      </c>
      <c r="V13" s="6">
        <v>67058.899999999994</v>
      </c>
      <c r="W13" s="6">
        <v>10622</v>
      </c>
      <c r="X13" s="6">
        <v>7847.5</v>
      </c>
      <c r="Y13" s="6">
        <v>67117.8</v>
      </c>
      <c r="Z13" s="6">
        <v>34295.300000000003</v>
      </c>
      <c r="AA13" s="6">
        <v>1510369.1</v>
      </c>
      <c r="AB13" s="6">
        <v>149203.29999999999</v>
      </c>
      <c r="AC13" s="6">
        <v>325.5</v>
      </c>
      <c r="AD13" s="6">
        <v>32903</v>
      </c>
      <c r="AE13" s="6">
        <v>312920</v>
      </c>
      <c r="AF13" s="6">
        <v>168166.7</v>
      </c>
      <c r="AG13" s="6">
        <v>1527957.2</v>
      </c>
      <c r="AH13" s="6">
        <v>149458.9</v>
      </c>
      <c r="AI13" s="6">
        <v>1059.5999999999999</v>
      </c>
      <c r="AJ13" s="6">
        <v>13545.5</v>
      </c>
      <c r="AK13" s="6">
        <v>18723.7</v>
      </c>
      <c r="AL13" s="6">
        <v>13744.3</v>
      </c>
      <c r="AM13" s="6">
        <v>56897.599999999999</v>
      </c>
      <c r="AN13" s="6">
        <v>44266.3</v>
      </c>
      <c r="AO13" s="6">
        <v>22714</v>
      </c>
      <c r="AP13" s="6">
        <v>18435.8</v>
      </c>
      <c r="AQ13" s="6">
        <v>32690.5</v>
      </c>
      <c r="AR13" s="6">
        <v>12865.6</v>
      </c>
      <c r="AS13" s="6">
        <v>9.3000000000000007</v>
      </c>
      <c r="AT13" s="6">
        <v>14.7</v>
      </c>
      <c r="AU13" s="7"/>
      <c r="AV13" s="7"/>
      <c r="AW13" s="6">
        <v>112742.8</v>
      </c>
      <c r="AX13" s="6">
        <v>53520.800000000003</v>
      </c>
      <c r="AY13" s="6">
        <v>50462.685000000092</v>
      </c>
      <c r="AZ13" s="6">
        <v>4723.7340000000249</v>
      </c>
      <c r="BA13" s="6">
        <v>106599.7</v>
      </c>
      <c r="BB13" s="6">
        <v>47739</v>
      </c>
      <c r="BC13" s="6">
        <v>18240.5</v>
      </c>
      <c r="BD13" s="6">
        <v>2.3199999999999998</v>
      </c>
      <c r="BE13" s="6">
        <v>1.3</v>
      </c>
      <c r="BF13" s="6">
        <v>0.36</v>
      </c>
      <c r="BG13" s="6">
        <v>0.06</v>
      </c>
      <c r="BH13" s="6">
        <v>66.099000000000004</v>
      </c>
      <c r="BI13" s="6">
        <v>45.968000000000004</v>
      </c>
      <c r="BJ13" s="6">
        <v>449.05</v>
      </c>
      <c r="BK13" s="6">
        <v>509.1</v>
      </c>
      <c r="BL13" s="7">
        <v>0.5</v>
      </c>
      <c r="BM13" s="7">
        <v>0</v>
      </c>
      <c r="BN13" s="7">
        <v>0</v>
      </c>
      <c r="BO13" s="7">
        <v>0</v>
      </c>
      <c r="BP13" s="6">
        <v>758</v>
      </c>
      <c r="BQ13" s="6">
        <v>24</v>
      </c>
      <c r="BR13" s="6">
        <v>3.4000000000000002E-2</v>
      </c>
      <c r="BS13" s="6">
        <v>0</v>
      </c>
      <c r="BT13" s="6">
        <v>0</v>
      </c>
      <c r="BU13" s="6">
        <v>0</v>
      </c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</row>
    <row r="14" spans="1:85" ht="12.5">
      <c r="A14" s="5">
        <v>42381</v>
      </c>
      <c r="B14" s="6">
        <v>23</v>
      </c>
      <c r="C14" s="6">
        <v>4.1500000000000004</v>
      </c>
      <c r="D14" s="6">
        <v>5368.7</v>
      </c>
      <c r="E14" s="6"/>
      <c r="F14" s="6"/>
      <c r="G14" s="6"/>
      <c r="H14" s="6">
        <v>6.5</v>
      </c>
      <c r="I14" s="6">
        <v>3.9</v>
      </c>
      <c r="J14" s="6">
        <v>342853.3</v>
      </c>
      <c r="K14" s="6">
        <v>148875.1</v>
      </c>
      <c r="L14" s="6">
        <v>44566</v>
      </c>
      <c r="M14" s="6">
        <v>13.5</v>
      </c>
      <c r="N14" s="6">
        <v>22.3</v>
      </c>
      <c r="O14" s="7">
        <v>13915</v>
      </c>
      <c r="P14" s="6">
        <v>6465.5</v>
      </c>
      <c r="Q14" s="6">
        <v>181824.3</v>
      </c>
      <c r="R14" s="6">
        <v>146097.20000000001</v>
      </c>
      <c r="S14" s="6">
        <v>93794.2</v>
      </c>
      <c r="T14" s="6">
        <v>78957.3</v>
      </c>
      <c r="U14" s="6">
        <v>98727.3</v>
      </c>
      <c r="V14" s="6">
        <v>67066</v>
      </c>
      <c r="W14" s="6">
        <v>10622</v>
      </c>
      <c r="X14" s="6">
        <v>7847.5</v>
      </c>
      <c r="Y14" s="6">
        <v>67420.3</v>
      </c>
      <c r="Z14" s="6">
        <v>34449.1</v>
      </c>
      <c r="AA14" s="6">
        <v>1510672.6</v>
      </c>
      <c r="AB14" s="6">
        <v>149227.29999999999</v>
      </c>
      <c r="AC14" s="6">
        <v>325.5</v>
      </c>
      <c r="AD14" s="6">
        <v>32903</v>
      </c>
      <c r="AE14" s="6">
        <v>313107.7</v>
      </c>
      <c r="AF14" s="6">
        <v>168268.79999999999</v>
      </c>
      <c r="AG14" s="6">
        <v>1528147.3</v>
      </c>
      <c r="AH14" s="6">
        <v>149482.9</v>
      </c>
      <c r="AI14" s="6">
        <v>1059.5999999999999</v>
      </c>
      <c r="AJ14" s="6">
        <v>13545.5</v>
      </c>
      <c r="AK14" s="6">
        <v>18740.400000000001</v>
      </c>
      <c r="AL14" s="6">
        <v>13755.6</v>
      </c>
      <c r="AM14" s="6">
        <v>56910.2</v>
      </c>
      <c r="AN14" s="6">
        <v>44275.6</v>
      </c>
      <c r="AO14" s="6">
        <v>22731.9</v>
      </c>
      <c r="AP14" s="6">
        <v>18450.5</v>
      </c>
      <c r="AQ14" s="6">
        <v>32707.5</v>
      </c>
      <c r="AR14" s="6">
        <v>12872</v>
      </c>
      <c r="AS14" s="6">
        <v>9.3000000000000007</v>
      </c>
      <c r="AT14" s="6">
        <v>14.7</v>
      </c>
      <c r="AU14" s="7"/>
      <c r="AV14" s="7"/>
      <c r="AW14" s="6">
        <v>112865.8</v>
      </c>
      <c r="AX14" s="6">
        <v>53579.1</v>
      </c>
      <c r="AY14" s="6">
        <v>50468.185000000092</v>
      </c>
      <c r="AZ14" s="6">
        <v>4734.9340000000248</v>
      </c>
      <c r="BA14" s="6">
        <v>106716.3</v>
      </c>
      <c r="BB14" s="6">
        <v>47791</v>
      </c>
      <c r="BC14" s="6">
        <v>18262.400000000001</v>
      </c>
      <c r="BD14" s="6">
        <v>2.3199999999999998</v>
      </c>
      <c r="BE14" s="6">
        <v>1.3</v>
      </c>
      <c r="BF14" s="6">
        <v>0.36</v>
      </c>
      <c r="BG14" s="6">
        <v>0.06</v>
      </c>
      <c r="BH14" s="6">
        <v>66.099000000000004</v>
      </c>
      <c r="BI14" s="6">
        <v>45.968000000000004</v>
      </c>
      <c r="BJ14" s="6">
        <v>449.05</v>
      </c>
      <c r="BK14" s="6">
        <v>510.4</v>
      </c>
      <c r="BL14" s="7">
        <v>0.5</v>
      </c>
      <c r="BM14" s="7">
        <v>0</v>
      </c>
      <c r="BN14" s="7">
        <v>0</v>
      </c>
      <c r="BO14" s="7">
        <v>0</v>
      </c>
      <c r="BP14" s="6">
        <v>757</v>
      </c>
      <c r="BQ14" s="6">
        <v>24</v>
      </c>
      <c r="BR14" s="6">
        <v>3.4000000000000002E-2</v>
      </c>
      <c r="BS14" s="6">
        <v>0</v>
      </c>
      <c r="BT14" s="6">
        <v>0</v>
      </c>
      <c r="BU14" s="6">
        <v>0</v>
      </c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</row>
    <row r="15" spans="1:85" ht="12.5">
      <c r="A15" s="5">
        <v>42382</v>
      </c>
      <c r="B15" s="6">
        <v>23</v>
      </c>
      <c r="C15" s="6">
        <v>4.1500000000000004</v>
      </c>
      <c r="D15" s="6">
        <v>5368.7</v>
      </c>
      <c r="E15" s="6"/>
      <c r="F15" s="6"/>
      <c r="G15" s="6"/>
      <c r="H15" s="6">
        <v>6.5</v>
      </c>
      <c r="I15" s="6">
        <v>3.9</v>
      </c>
      <c r="J15" s="6">
        <v>343097.59999999998</v>
      </c>
      <c r="K15" s="6">
        <v>148981.5</v>
      </c>
      <c r="L15" s="6">
        <v>44590</v>
      </c>
      <c r="M15" s="6">
        <v>13.5</v>
      </c>
      <c r="N15" s="6">
        <v>22.3</v>
      </c>
      <c r="O15" s="7">
        <v>13915</v>
      </c>
      <c r="P15" s="6">
        <v>6465.5</v>
      </c>
      <c r="Q15" s="6">
        <v>181852.4</v>
      </c>
      <c r="R15" s="6">
        <v>146120</v>
      </c>
      <c r="S15" s="6">
        <v>93816.1</v>
      </c>
      <c r="T15" s="6">
        <v>78973.899999999994</v>
      </c>
      <c r="U15" s="6">
        <v>98737.5</v>
      </c>
      <c r="V15" s="6">
        <v>67073.2</v>
      </c>
      <c r="W15" s="6">
        <v>10622</v>
      </c>
      <c r="X15" s="6">
        <v>7847.5</v>
      </c>
      <c r="Y15" s="6">
        <v>67739</v>
      </c>
      <c r="Z15" s="6">
        <v>34611</v>
      </c>
      <c r="AA15" s="6">
        <v>1510991.4</v>
      </c>
      <c r="AB15" s="6">
        <v>149251.29999999999</v>
      </c>
      <c r="AC15" s="6">
        <v>325.5</v>
      </c>
      <c r="AD15" s="6">
        <v>32903</v>
      </c>
      <c r="AE15" s="6">
        <v>313300.09999999998</v>
      </c>
      <c r="AF15" s="6">
        <v>168371.5</v>
      </c>
      <c r="AG15" s="6">
        <v>1528341.9</v>
      </c>
      <c r="AH15" s="6">
        <v>149506.9</v>
      </c>
      <c r="AI15" s="6">
        <v>1059.5999999999999</v>
      </c>
      <c r="AJ15" s="6">
        <v>13545.5</v>
      </c>
      <c r="AK15" s="6">
        <v>18757.3</v>
      </c>
      <c r="AL15" s="6">
        <v>13767</v>
      </c>
      <c r="AM15" s="6">
        <v>56923.1</v>
      </c>
      <c r="AN15" s="6">
        <v>44285</v>
      </c>
      <c r="AO15" s="6">
        <v>22749.8</v>
      </c>
      <c r="AP15" s="6">
        <v>18465.400000000001</v>
      </c>
      <c r="AQ15" s="6">
        <v>32731.1</v>
      </c>
      <c r="AR15" s="6">
        <v>12881.1</v>
      </c>
      <c r="AS15" s="6">
        <v>9.3000000000000007</v>
      </c>
      <c r="AT15" s="6">
        <v>14.7</v>
      </c>
      <c r="AU15" s="7"/>
      <c r="AV15" s="7"/>
      <c r="AW15" s="6">
        <v>112995.1</v>
      </c>
      <c r="AX15" s="6">
        <v>53639.9</v>
      </c>
      <c r="AY15" s="6">
        <v>50473.685000000092</v>
      </c>
      <c r="AZ15" s="6">
        <v>4746.1340000000246</v>
      </c>
      <c r="BA15" s="6">
        <v>106838.8</v>
      </c>
      <c r="BB15" s="6">
        <v>47845.2</v>
      </c>
      <c r="BC15" s="6">
        <v>18284.2</v>
      </c>
      <c r="BD15" s="6">
        <v>2.3199999999999998</v>
      </c>
      <c r="BE15" s="6">
        <v>1.3</v>
      </c>
      <c r="BF15" s="6">
        <v>0.36</v>
      </c>
      <c r="BG15" s="6">
        <v>0.06</v>
      </c>
      <c r="BH15" s="6">
        <v>66.099000000000004</v>
      </c>
      <c r="BI15" s="6">
        <v>45.968000000000004</v>
      </c>
      <c r="BJ15" s="6">
        <v>449.05</v>
      </c>
      <c r="BK15" s="6">
        <v>512.29999999999995</v>
      </c>
      <c r="BL15" s="7">
        <v>0.5</v>
      </c>
      <c r="BM15" s="7">
        <v>0</v>
      </c>
      <c r="BN15" s="7">
        <v>0</v>
      </c>
      <c r="BO15" s="7">
        <v>0</v>
      </c>
      <c r="BP15" s="6">
        <v>720</v>
      </c>
      <c r="BQ15" s="6">
        <v>23</v>
      </c>
      <c r="BR15" s="6">
        <v>3.4000000000000002E-2</v>
      </c>
      <c r="BS15" s="6">
        <v>30</v>
      </c>
      <c r="BT15" s="6">
        <v>1</v>
      </c>
      <c r="BU15" s="6">
        <v>6.6</v>
      </c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</row>
    <row r="16" spans="1:85" ht="12.5">
      <c r="A16" s="5">
        <v>42383</v>
      </c>
      <c r="B16" s="6">
        <v>23.2</v>
      </c>
      <c r="C16" s="6">
        <v>4.3</v>
      </c>
      <c r="D16" s="6">
        <v>5369.3</v>
      </c>
      <c r="E16" s="6"/>
      <c r="F16" s="6"/>
      <c r="G16" s="6"/>
      <c r="H16" s="6">
        <v>6.5</v>
      </c>
      <c r="I16" s="6">
        <v>3.9</v>
      </c>
      <c r="J16" s="6">
        <v>343340</v>
      </c>
      <c r="K16" s="6">
        <v>149086.9</v>
      </c>
      <c r="L16" s="6">
        <v>44614</v>
      </c>
      <c r="M16" s="6">
        <v>13.5</v>
      </c>
      <c r="N16" s="6">
        <v>22.3</v>
      </c>
      <c r="O16" s="7">
        <v>13915</v>
      </c>
      <c r="P16" s="6">
        <v>6465.5</v>
      </c>
      <c r="Q16" s="6">
        <v>181879.9</v>
      </c>
      <c r="R16" s="6">
        <v>146142.29999999999</v>
      </c>
      <c r="S16" s="6">
        <v>93836.5</v>
      </c>
      <c r="T16" s="6">
        <v>78989.8</v>
      </c>
      <c r="U16" s="6">
        <v>98747</v>
      </c>
      <c r="V16" s="6">
        <v>67079.899999999994</v>
      </c>
      <c r="W16" s="6">
        <v>10622</v>
      </c>
      <c r="X16" s="6">
        <v>7847.5</v>
      </c>
      <c r="Y16" s="6">
        <v>68058.3</v>
      </c>
      <c r="Z16" s="6">
        <v>34761.199999999997</v>
      </c>
      <c r="AA16" s="6">
        <v>1511311.7</v>
      </c>
      <c r="AB16" s="6">
        <v>149275.29999999999</v>
      </c>
      <c r="AC16" s="6">
        <v>325.5</v>
      </c>
      <c r="AD16" s="6">
        <v>32903</v>
      </c>
      <c r="AE16" s="6">
        <v>313494.7</v>
      </c>
      <c r="AF16" s="6">
        <v>168486.39999999999</v>
      </c>
      <c r="AG16" s="6">
        <v>1528538.6</v>
      </c>
      <c r="AH16" s="6">
        <v>149530.9</v>
      </c>
      <c r="AI16" s="6">
        <v>1059.5999999999999</v>
      </c>
      <c r="AJ16" s="6">
        <v>13545.5</v>
      </c>
      <c r="AK16" s="6">
        <v>18774.5</v>
      </c>
      <c r="AL16" s="6">
        <v>13778.4</v>
      </c>
      <c r="AM16" s="6">
        <v>56935.9</v>
      </c>
      <c r="AN16" s="6">
        <v>44294.400000000001</v>
      </c>
      <c r="AO16" s="6">
        <v>22767.5</v>
      </c>
      <c r="AP16" s="6">
        <v>18480.099999999999</v>
      </c>
      <c r="AQ16" s="6">
        <v>32748.1</v>
      </c>
      <c r="AR16" s="6">
        <v>12887.6</v>
      </c>
      <c r="AS16" s="6">
        <v>9.3000000000000007</v>
      </c>
      <c r="AT16" s="6">
        <v>14.7</v>
      </c>
      <c r="AU16" s="7"/>
      <c r="AV16" s="7"/>
      <c r="AW16" s="6">
        <v>113138.8</v>
      </c>
      <c r="AX16" s="6">
        <v>53706.8</v>
      </c>
      <c r="AY16" s="6">
        <v>50479.185000000092</v>
      </c>
      <c r="AZ16" s="6">
        <v>4757.3340000000244</v>
      </c>
      <c r="BA16" s="6">
        <v>106975.3</v>
      </c>
      <c r="BB16" s="6">
        <v>47905</v>
      </c>
      <c r="BC16" s="6">
        <v>18308.2</v>
      </c>
      <c r="BD16" s="6">
        <v>2.3199999999999998</v>
      </c>
      <c r="BE16" s="6">
        <v>1.3</v>
      </c>
      <c r="BF16" s="6">
        <v>0.36</v>
      </c>
      <c r="BG16" s="6">
        <v>0.06</v>
      </c>
      <c r="BH16" s="6">
        <v>66.183999999999997</v>
      </c>
      <c r="BI16" s="6">
        <v>46.030999999999999</v>
      </c>
      <c r="BJ16" s="6">
        <v>449.6</v>
      </c>
      <c r="BK16" s="6">
        <v>514.29999999999995</v>
      </c>
      <c r="BL16" s="7">
        <v>0.5</v>
      </c>
      <c r="BM16" s="7">
        <v>0</v>
      </c>
      <c r="BN16" s="7">
        <v>0</v>
      </c>
      <c r="BO16" s="7">
        <v>0</v>
      </c>
      <c r="BP16" s="6">
        <v>744</v>
      </c>
      <c r="BQ16" s="6">
        <v>24</v>
      </c>
      <c r="BR16" s="6">
        <v>3.4000000000000002E-2</v>
      </c>
      <c r="BS16" s="6">
        <v>0</v>
      </c>
      <c r="BT16" s="6">
        <v>0</v>
      </c>
      <c r="BU16" s="6">
        <v>0</v>
      </c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</row>
    <row r="17" spans="1:85" ht="12.5">
      <c r="A17" s="5">
        <v>42384</v>
      </c>
      <c r="B17" s="6">
        <v>23.2</v>
      </c>
      <c r="C17" s="6">
        <v>4.3</v>
      </c>
      <c r="D17" s="6">
        <v>5369.3</v>
      </c>
      <c r="E17" s="6"/>
      <c r="F17" s="6"/>
      <c r="G17" s="6"/>
      <c r="H17" s="6">
        <v>6.5</v>
      </c>
      <c r="I17" s="6">
        <v>3.9</v>
      </c>
      <c r="J17" s="6">
        <v>343583.8</v>
      </c>
      <c r="K17" s="6">
        <v>149192.79999999999</v>
      </c>
      <c r="L17" s="6">
        <v>44638</v>
      </c>
      <c r="M17" s="6">
        <v>13.5</v>
      </c>
      <c r="N17" s="6">
        <v>22.3</v>
      </c>
      <c r="O17" s="7">
        <v>13915</v>
      </c>
      <c r="P17" s="6">
        <v>6465.5</v>
      </c>
      <c r="Q17" s="6">
        <v>181907</v>
      </c>
      <c r="R17" s="6">
        <v>146164.29999999999</v>
      </c>
      <c r="S17" s="6">
        <v>93857.1</v>
      </c>
      <c r="T17" s="6">
        <v>79006.100000000006</v>
      </c>
      <c r="U17" s="6">
        <v>98756.5</v>
      </c>
      <c r="V17" s="6">
        <v>67086.7</v>
      </c>
      <c r="W17" s="6">
        <v>10622</v>
      </c>
      <c r="X17" s="6">
        <v>7847.5</v>
      </c>
      <c r="Y17" s="6">
        <v>68378.399999999994</v>
      </c>
      <c r="Z17" s="6">
        <v>34908.400000000001</v>
      </c>
      <c r="AA17" s="6">
        <v>1511432.7</v>
      </c>
      <c r="AB17" s="6">
        <v>149299.29999999999</v>
      </c>
      <c r="AC17" s="6">
        <v>325.5</v>
      </c>
      <c r="AD17" s="6">
        <v>32903</v>
      </c>
      <c r="AE17" s="6">
        <v>313689.59999999998</v>
      </c>
      <c r="AF17" s="6">
        <v>168604.1</v>
      </c>
      <c r="AG17" s="6">
        <v>1528735.7</v>
      </c>
      <c r="AH17" s="6">
        <v>149554.9</v>
      </c>
      <c r="AI17" s="6">
        <v>1059.5999999999999</v>
      </c>
      <c r="AJ17" s="6">
        <v>13545.5</v>
      </c>
      <c r="AK17" s="6">
        <v>18791.3</v>
      </c>
      <c r="AL17" s="6">
        <v>13789.8</v>
      </c>
      <c r="AM17" s="6">
        <v>56948.1</v>
      </c>
      <c r="AN17" s="6">
        <v>44303.3</v>
      </c>
      <c r="AO17" s="6">
        <v>22785.200000000001</v>
      </c>
      <c r="AP17" s="6">
        <v>18494.8</v>
      </c>
      <c r="AQ17" s="6">
        <v>32766.7</v>
      </c>
      <c r="AR17" s="6">
        <v>12894.5</v>
      </c>
      <c r="AS17" s="6">
        <v>9.3000000000000007</v>
      </c>
      <c r="AT17" s="6">
        <v>14.7</v>
      </c>
      <c r="AU17" s="7"/>
      <c r="AV17" s="7"/>
      <c r="AW17" s="6">
        <v>113281.8</v>
      </c>
      <c r="AX17" s="6">
        <v>53773.599999999999</v>
      </c>
      <c r="AY17" s="6">
        <v>50484.685000000092</v>
      </c>
      <c r="AZ17" s="6">
        <v>4768.5340000000242</v>
      </c>
      <c r="BA17" s="6">
        <v>107114.1</v>
      </c>
      <c r="BB17" s="6">
        <v>47965.8</v>
      </c>
      <c r="BC17" s="6">
        <v>18332.2</v>
      </c>
      <c r="BD17" s="6">
        <v>2.3199999999999998</v>
      </c>
      <c r="BE17" s="6">
        <v>1.3</v>
      </c>
      <c r="BF17" s="6">
        <v>0.36</v>
      </c>
      <c r="BG17" s="6">
        <v>0.06</v>
      </c>
      <c r="BH17" s="6">
        <v>66.183999999999997</v>
      </c>
      <c r="BI17" s="6">
        <v>46.030999999999999</v>
      </c>
      <c r="BJ17" s="6">
        <v>449.6</v>
      </c>
      <c r="BK17" s="6">
        <v>515.79999999999995</v>
      </c>
      <c r="BL17" s="7">
        <v>0.5</v>
      </c>
      <c r="BM17" s="7">
        <v>0</v>
      </c>
      <c r="BN17" s="7">
        <v>0</v>
      </c>
      <c r="BO17" s="7">
        <v>0</v>
      </c>
      <c r="BP17" s="6">
        <v>509.6</v>
      </c>
      <c r="BQ17" s="6">
        <v>18.2</v>
      </c>
      <c r="BR17" s="6">
        <v>3.4000000000000002E-2</v>
      </c>
      <c r="BS17" s="6">
        <v>35</v>
      </c>
      <c r="BT17" s="6">
        <v>6.7</v>
      </c>
      <c r="BU17" s="6">
        <v>40.409999999999997</v>
      </c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</row>
    <row r="18" spans="1:85" ht="12.5">
      <c r="A18" s="5">
        <v>42385</v>
      </c>
      <c r="B18" s="6">
        <v>23.2</v>
      </c>
      <c r="C18" s="6">
        <v>4.3</v>
      </c>
      <c r="D18" s="6">
        <v>5369.3</v>
      </c>
      <c r="E18" s="6"/>
      <c r="F18" s="6"/>
      <c r="G18" s="6"/>
      <c r="H18" s="6">
        <v>6.5</v>
      </c>
      <c r="I18" s="6">
        <v>3.9</v>
      </c>
      <c r="J18" s="6">
        <v>343833.5</v>
      </c>
      <c r="K18" s="6">
        <v>149300.70000000001</v>
      </c>
      <c r="L18" s="6">
        <v>44662</v>
      </c>
      <c r="M18" s="6">
        <v>13.5</v>
      </c>
      <c r="N18" s="6">
        <v>22.3</v>
      </c>
      <c r="O18" s="7">
        <v>13915</v>
      </c>
      <c r="P18" s="6">
        <v>6465.5</v>
      </c>
      <c r="Q18" s="6">
        <v>181934.4</v>
      </c>
      <c r="R18" s="6">
        <v>146186.5</v>
      </c>
      <c r="S18" s="6">
        <v>93880.1</v>
      </c>
      <c r="T18" s="6">
        <v>79023.899999999994</v>
      </c>
      <c r="U18" s="6">
        <v>98766</v>
      </c>
      <c r="V18" s="6">
        <v>67093.8</v>
      </c>
      <c r="W18" s="6">
        <v>10622</v>
      </c>
      <c r="X18" s="6">
        <v>7847.5</v>
      </c>
      <c r="Y18" s="6">
        <v>68708</v>
      </c>
      <c r="Z18" s="6">
        <v>35058</v>
      </c>
      <c r="AA18" s="6">
        <v>1511962.5</v>
      </c>
      <c r="AB18" s="6">
        <v>149323.29999999999</v>
      </c>
      <c r="AC18" s="6">
        <v>325.5</v>
      </c>
      <c r="AD18" s="6">
        <v>32903</v>
      </c>
      <c r="AE18" s="6">
        <v>313887.3</v>
      </c>
      <c r="AF18" s="6">
        <v>168724.4</v>
      </c>
      <c r="AG18" s="6">
        <v>1528936</v>
      </c>
      <c r="AH18" s="6">
        <v>149578.9</v>
      </c>
      <c r="AI18" s="6">
        <v>1059.5999999999999</v>
      </c>
      <c r="AJ18" s="6">
        <v>13545.5</v>
      </c>
      <c r="AK18" s="6">
        <v>18808</v>
      </c>
      <c r="AL18" s="6">
        <v>13801</v>
      </c>
      <c r="AM18" s="6">
        <v>56960</v>
      </c>
      <c r="AN18" s="6">
        <v>44312</v>
      </c>
      <c r="AO18" s="6">
        <v>22803</v>
      </c>
      <c r="AP18" s="6">
        <v>18509.5</v>
      </c>
      <c r="AQ18" s="6">
        <v>32788.699999999997</v>
      </c>
      <c r="AR18" s="6">
        <v>12902.8</v>
      </c>
      <c r="AS18" s="6">
        <v>9.3000000000000007</v>
      </c>
      <c r="AT18" s="6">
        <v>14.7</v>
      </c>
      <c r="AU18" s="7"/>
      <c r="AV18" s="7"/>
      <c r="AW18" s="6">
        <v>113425.7</v>
      </c>
      <c r="AX18" s="6">
        <v>53840.6</v>
      </c>
      <c r="AY18" s="6">
        <v>50490.185000000092</v>
      </c>
      <c r="AZ18" s="6">
        <v>4779.734000000024</v>
      </c>
      <c r="BA18" s="6">
        <v>107250</v>
      </c>
      <c r="BB18" s="6">
        <v>48025</v>
      </c>
      <c r="BC18" s="6">
        <v>18356.2</v>
      </c>
      <c r="BD18" s="6">
        <v>2.3199999999999998</v>
      </c>
      <c r="BE18" s="6">
        <v>1.3</v>
      </c>
      <c r="BF18" s="6">
        <v>0.36</v>
      </c>
      <c r="BG18" s="6">
        <v>0.06</v>
      </c>
      <c r="BH18" s="6">
        <v>66.183999999999997</v>
      </c>
      <c r="BI18" s="6">
        <v>46.030999999999999</v>
      </c>
      <c r="BJ18" s="6">
        <v>449.6</v>
      </c>
      <c r="BK18" s="6">
        <v>518.29999999999995</v>
      </c>
      <c r="BL18" s="7">
        <v>0.5</v>
      </c>
      <c r="BM18" s="7">
        <v>0</v>
      </c>
      <c r="BN18" s="7">
        <v>0</v>
      </c>
      <c r="BO18" s="7">
        <v>0</v>
      </c>
      <c r="BP18" s="6">
        <v>748.8</v>
      </c>
      <c r="BQ18" s="6">
        <v>24</v>
      </c>
      <c r="BR18" s="6">
        <v>3.4000000000000002E-2</v>
      </c>
      <c r="BS18" s="6">
        <v>0</v>
      </c>
      <c r="BT18" s="6">
        <v>0</v>
      </c>
      <c r="BU18" s="6">
        <v>0</v>
      </c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</row>
    <row r="19" spans="1:85" ht="12.5">
      <c r="A19" s="5">
        <v>42386</v>
      </c>
      <c r="B19" s="6">
        <v>23.2</v>
      </c>
      <c r="C19" s="6">
        <v>4.3</v>
      </c>
      <c r="D19" s="6">
        <v>5369.3</v>
      </c>
      <c r="E19" s="6"/>
      <c r="F19" s="6"/>
      <c r="G19" s="6"/>
      <c r="H19" s="6">
        <v>6.5</v>
      </c>
      <c r="I19" s="6">
        <v>3.9</v>
      </c>
      <c r="J19" s="6">
        <v>344092</v>
      </c>
      <c r="K19" s="6">
        <v>149412</v>
      </c>
      <c r="L19" s="6">
        <v>44686</v>
      </c>
      <c r="M19" s="6">
        <v>13.5</v>
      </c>
      <c r="N19" s="6">
        <v>22.3</v>
      </c>
      <c r="O19" s="7">
        <v>13915</v>
      </c>
      <c r="P19" s="6">
        <v>6465.5</v>
      </c>
      <c r="Q19" s="6">
        <v>181961.8</v>
      </c>
      <c r="R19" s="6">
        <v>146208.70000000001</v>
      </c>
      <c r="S19" s="6">
        <v>93903.1</v>
      </c>
      <c r="T19" s="6">
        <v>79041.3</v>
      </c>
      <c r="U19" s="6">
        <v>98775.3</v>
      </c>
      <c r="V19" s="6">
        <v>67100.7</v>
      </c>
      <c r="W19" s="6">
        <v>10622</v>
      </c>
      <c r="X19" s="6">
        <v>7847.5</v>
      </c>
      <c r="Y19" s="6">
        <v>69050.2</v>
      </c>
      <c r="Z19" s="6">
        <v>35229.699999999997</v>
      </c>
      <c r="AA19" s="6">
        <v>1512305.6</v>
      </c>
      <c r="AB19" s="6">
        <v>149347.29999999999</v>
      </c>
      <c r="AC19" s="6">
        <v>325.5</v>
      </c>
      <c r="AD19" s="6">
        <v>32903</v>
      </c>
      <c r="AE19" s="6">
        <v>314086</v>
      </c>
      <c r="AF19" s="6">
        <v>168830</v>
      </c>
      <c r="AG19" s="6">
        <v>1529136.6</v>
      </c>
      <c r="AH19" s="6">
        <v>149602.9</v>
      </c>
      <c r="AI19" s="6">
        <v>1059.5999999999999</v>
      </c>
      <c r="AJ19" s="6">
        <v>13545.5</v>
      </c>
      <c r="AK19" s="6">
        <v>18824.8</v>
      </c>
      <c r="AL19" s="6">
        <v>13812.4</v>
      </c>
      <c r="AM19" s="6">
        <v>56971.5</v>
      </c>
      <c r="AN19" s="6">
        <v>44320.4</v>
      </c>
      <c r="AO19" s="6">
        <v>22820.799999999999</v>
      </c>
      <c r="AP19" s="6">
        <v>18524.3</v>
      </c>
      <c r="AQ19" s="6">
        <v>32815.599999999999</v>
      </c>
      <c r="AR19" s="6">
        <v>12912.8</v>
      </c>
      <c r="AS19" s="6">
        <v>9.3000000000000007</v>
      </c>
      <c r="AT19" s="6">
        <v>14.7</v>
      </c>
      <c r="AU19" s="7"/>
      <c r="AV19" s="7"/>
      <c r="AW19" s="6">
        <v>113570.3</v>
      </c>
      <c r="AX19" s="6">
        <v>53908.1</v>
      </c>
      <c r="AY19" s="6">
        <v>50495.685000000092</v>
      </c>
      <c r="AZ19" s="6">
        <v>4790.9340000000238</v>
      </c>
      <c r="BA19" s="6">
        <v>107388</v>
      </c>
      <c r="BB19" s="6">
        <v>48086</v>
      </c>
      <c r="BC19" s="6">
        <v>18380.2</v>
      </c>
      <c r="BD19" s="6">
        <v>2.3199999999999998</v>
      </c>
      <c r="BE19" s="6">
        <v>1.3</v>
      </c>
      <c r="BF19" s="6">
        <v>0.36</v>
      </c>
      <c r="BG19" s="6">
        <v>0.06</v>
      </c>
      <c r="BH19" s="6">
        <v>66.183999999999997</v>
      </c>
      <c r="BI19" s="6">
        <v>46.030999999999999</v>
      </c>
      <c r="BJ19" s="6">
        <v>449.6</v>
      </c>
      <c r="BK19" s="6">
        <v>518.29999999999995</v>
      </c>
      <c r="BL19" s="7">
        <v>0.5</v>
      </c>
      <c r="BM19" s="7">
        <v>0</v>
      </c>
      <c r="BN19" s="7">
        <v>0</v>
      </c>
      <c r="BO19" s="7">
        <v>0</v>
      </c>
      <c r="BP19" s="6">
        <v>744</v>
      </c>
      <c r="BQ19" s="6">
        <v>24</v>
      </c>
      <c r="BR19" s="6">
        <v>3.4000000000000002E-2</v>
      </c>
      <c r="BS19" s="6">
        <v>0</v>
      </c>
      <c r="BT19" s="6">
        <v>0</v>
      </c>
      <c r="BU19" s="6">
        <v>0</v>
      </c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</row>
    <row r="20" spans="1:85" ht="12.5">
      <c r="A20" s="5">
        <v>42387</v>
      </c>
      <c r="B20" s="6">
        <v>23.2</v>
      </c>
      <c r="C20" s="6">
        <v>4.3</v>
      </c>
      <c r="D20" s="6">
        <v>5369.3</v>
      </c>
      <c r="E20" s="6"/>
      <c r="F20" s="6"/>
      <c r="G20" s="6"/>
      <c r="H20" s="6">
        <v>6.5</v>
      </c>
      <c r="I20" s="6">
        <v>3.9</v>
      </c>
      <c r="J20" s="6">
        <v>344328</v>
      </c>
      <c r="K20" s="6">
        <v>149515.5</v>
      </c>
      <c r="L20" s="6">
        <v>44710</v>
      </c>
      <c r="M20" s="6">
        <v>13.5</v>
      </c>
      <c r="N20" s="6">
        <v>22.3</v>
      </c>
      <c r="O20" s="7">
        <v>13915</v>
      </c>
      <c r="P20" s="6">
        <v>6465.5</v>
      </c>
      <c r="Q20" s="6">
        <v>181989</v>
      </c>
      <c r="R20" s="6">
        <v>146230.70000000001</v>
      </c>
      <c r="S20" s="6">
        <v>93924.7</v>
      </c>
      <c r="T20" s="6">
        <v>79058.100000000006</v>
      </c>
      <c r="U20" s="6">
        <v>98785.5</v>
      </c>
      <c r="V20" s="6">
        <v>67108</v>
      </c>
      <c r="W20" s="6">
        <v>10622</v>
      </c>
      <c r="X20" s="6">
        <v>7847.5</v>
      </c>
      <c r="Y20" s="6">
        <v>69363</v>
      </c>
      <c r="Z20" s="6">
        <v>35383</v>
      </c>
      <c r="AA20" s="6">
        <v>1512619</v>
      </c>
      <c r="AB20" s="6">
        <v>149371.29999999999</v>
      </c>
      <c r="AC20" s="6">
        <v>325.5</v>
      </c>
      <c r="AD20" s="6">
        <v>32903</v>
      </c>
      <c r="AE20" s="6">
        <v>314283.59999999998</v>
      </c>
      <c r="AF20" s="6">
        <v>168941.5</v>
      </c>
      <c r="AG20" s="6">
        <v>1529337</v>
      </c>
      <c r="AH20" s="6">
        <v>149626.9</v>
      </c>
      <c r="AI20" s="6">
        <v>1059.5999999999999</v>
      </c>
      <c r="AJ20" s="6">
        <v>13545.5</v>
      </c>
      <c r="AK20" s="6">
        <v>18841.400000000001</v>
      </c>
      <c r="AL20" s="6">
        <v>13823.6</v>
      </c>
      <c r="AM20" s="6">
        <v>56983.4</v>
      </c>
      <c r="AN20" s="6">
        <v>44329.2</v>
      </c>
      <c r="AO20" s="6">
        <v>22838.6</v>
      </c>
      <c r="AP20" s="6">
        <v>18539.099999999999</v>
      </c>
      <c r="AQ20" s="6">
        <v>32835</v>
      </c>
      <c r="AR20" s="6">
        <v>12920.1</v>
      </c>
      <c r="AS20" s="6">
        <v>9.3000000000000007</v>
      </c>
      <c r="AT20" s="6">
        <v>14.7</v>
      </c>
      <c r="AU20" s="7"/>
      <c r="AV20" s="7"/>
      <c r="AW20" s="6">
        <v>113714</v>
      </c>
      <c r="AX20" s="6">
        <v>53975.1</v>
      </c>
      <c r="AY20" s="6">
        <v>50501.185000000092</v>
      </c>
      <c r="AZ20" s="6">
        <v>4802.1340000000237</v>
      </c>
      <c r="BA20" s="6">
        <v>107525</v>
      </c>
      <c r="BB20" s="6">
        <v>48146</v>
      </c>
      <c r="BC20" s="6">
        <v>18404.2</v>
      </c>
      <c r="BD20" s="6">
        <v>2.3199999999999998</v>
      </c>
      <c r="BE20" s="6">
        <v>1.3</v>
      </c>
      <c r="BF20" s="6">
        <v>0.36</v>
      </c>
      <c r="BG20" s="6">
        <v>0.06</v>
      </c>
      <c r="BH20" s="6">
        <v>66.183999999999997</v>
      </c>
      <c r="BI20" s="6">
        <v>46.030999999999999</v>
      </c>
      <c r="BJ20" s="6">
        <v>449.6</v>
      </c>
      <c r="BK20" s="6">
        <v>522</v>
      </c>
      <c r="BL20" s="7">
        <v>0.5</v>
      </c>
      <c r="BM20" s="7">
        <v>0</v>
      </c>
      <c r="BN20" s="7">
        <v>0</v>
      </c>
      <c r="BO20" s="7">
        <v>0</v>
      </c>
      <c r="BP20" s="6">
        <v>746.4</v>
      </c>
      <c r="BQ20" s="6">
        <v>24</v>
      </c>
      <c r="BR20" s="6">
        <v>3.4000000000000002E-2</v>
      </c>
      <c r="BS20" s="6">
        <v>0</v>
      </c>
      <c r="BT20" s="6">
        <v>0</v>
      </c>
      <c r="BU20" s="6">
        <v>0</v>
      </c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</row>
    <row r="21" spans="1:85" ht="12.5">
      <c r="A21" s="5">
        <v>42388</v>
      </c>
      <c r="B21" s="6">
        <v>23.2</v>
      </c>
      <c r="C21" s="6">
        <v>4.3</v>
      </c>
      <c r="D21" s="6">
        <v>5369.3</v>
      </c>
      <c r="E21" s="6"/>
      <c r="F21" s="6"/>
      <c r="G21" s="6"/>
      <c r="H21" s="6">
        <v>6.5</v>
      </c>
      <c r="I21" s="6">
        <v>3.9</v>
      </c>
      <c r="J21" s="6">
        <v>344562</v>
      </c>
      <c r="K21" s="6">
        <v>149618.29999999999</v>
      </c>
      <c r="L21" s="6">
        <v>44734</v>
      </c>
      <c r="M21" s="6">
        <v>13.5</v>
      </c>
      <c r="N21" s="6">
        <v>22.3</v>
      </c>
      <c r="O21" s="7">
        <v>13915</v>
      </c>
      <c r="P21" s="6">
        <v>6465.5</v>
      </c>
      <c r="Q21" s="6">
        <v>182014.9</v>
      </c>
      <c r="R21" s="6">
        <v>146251.79999999999</v>
      </c>
      <c r="S21" s="6">
        <v>93946.2</v>
      </c>
      <c r="T21" s="6">
        <v>79074.8</v>
      </c>
      <c r="U21" s="6">
        <v>98795.7</v>
      </c>
      <c r="V21" s="6">
        <v>67115.399999999994</v>
      </c>
      <c r="W21" s="6">
        <v>10622</v>
      </c>
      <c r="X21" s="6">
        <v>7847.5</v>
      </c>
      <c r="Y21" s="6">
        <v>69672</v>
      </c>
      <c r="Z21" s="6">
        <v>35546</v>
      </c>
      <c r="AA21" s="6">
        <v>1512928</v>
      </c>
      <c r="AB21" s="6">
        <v>149395.29999999999</v>
      </c>
      <c r="AC21" s="6">
        <v>325.5</v>
      </c>
      <c r="AD21" s="6">
        <v>32903</v>
      </c>
      <c r="AE21" s="6">
        <v>314482</v>
      </c>
      <c r="AF21" s="6">
        <v>169042.4</v>
      </c>
      <c r="AG21" s="6">
        <v>1524537.5</v>
      </c>
      <c r="AH21" s="6">
        <v>149650.9</v>
      </c>
      <c r="AI21" s="6">
        <v>1059.5999999999999</v>
      </c>
      <c r="AJ21" s="6">
        <v>13545.5</v>
      </c>
      <c r="AK21" s="6">
        <v>18858.099999999999</v>
      </c>
      <c r="AL21" s="6">
        <v>13834.8</v>
      </c>
      <c r="AM21" s="6">
        <v>56995.6</v>
      </c>
      <c r="AN21" s="6">
        <v>44338</v>
      </c>
      <c r="AO21" s="6">
        <v>22856.400000000001</v>
      </c>
      <c r="AP21" s="6">
        <v>18553.8</v>
      </c>
      <c r="AQ21" s="6">
        <v>32854.6</v>
      </c>
      <c r="AR21" s="6">
        <v>12927.6</v>
      </c>
      <c r="AS21" s="6">
        <v>9.3000000000000007</v>
      </c>
      <c r="AT21" s="6">
        <v>14.7</v>
      </c>
      <c r="AU21" s="7"/>
      <c r="AV21" s="7"/>
      <c r="AW21" s="6">
        <v>113858</v>
      </c>
      <c r="AX21" s="6">
        <v>54042.400000000001</v>
      </c>
      <c r="AY21" s="6">
        <v>50506.685000000092</v>
      </c>
      <c r="AZ21" s="6">
        <v>4813.3340000000235</v>
      </c>
      <c r="BA21" s="6">
        <v>107662</v>
      </c>
      <c r="BB21" s="6">
        <v>48206</v>
      </c>
      <c r="BC21" s="6">
        <v>18428.2</v>
      </c>
      <c r="BD21" s="6">
        <v>2.3199999999999998</v>
      </c>
      <c r="BE21" s="6">
        <v>1.3</v>
      </c>
      <c r="BF21" s="6">
        <v>0.36</v>
      </c>
      <c r="BG21" s="6">
        <v>0.06</v>
      </c>
      <c r="BH21" s="6">
        <v>66.183999999999997</v>
      </c>
      <c r="BI21" s="6">
        <v>46.030999999999999</v>
      </c>
      <c r="BJ21" s="6">
        <v>449.6</v>
      </c>
      <c r="BK21" s="6">
        <v>522</v>
      </c>
      <c r="BL21" s="7">
        <v>0.5</v>
      </c>
      <c r="BM21" s="7">
        <v>0</v>
      </c>
      <c r="BN21" s="7">
        <v>0</v>
      </c>
      <c r="BO21" s="7">
        <v>0</v>
      </c>
      <c r="BP21" s="6">
        <v>744</v>
      </c>
      <c r="BQ21" s="6">
        <v>24</v>
      </c>
      <c r="BR21" s="6">
        <v>3.4000000000000002E-2</v>
      </c>
      <c r="BS21" s="6">
        <v>0</v>
      </c>
      <c r="BT21" s="6">
        <v>0</v>
      </c>
      <c r="BU21" s="6">
        <v>0</v>
      </c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</row>
    <row r="22" spans="1:85" ht="12.5">
      <c r="A22" s="5">
        <v>42389</v>
      </c>
      <c r="B22" s="6">
        <v>23.2</v>
      </c>
      <c r="C22" s="6">
        <v>4.3</v>
      </c>
      <c r="D22" s="6">
        <v>5369.3</v>
      </c>
      <c r="E22" s="6"/>
      <c r="F22" s="6"/>
      <c r="G22" s="6"/>
      <c r="H22" s="6">
        <v>6.5</v>
      </c>
      <c r="I22" s="6">
        <v>3.9</v>
      </c>
      <c r="J22" s="6">
        <v>344796.4</v>
      </c>
      <c r="K22" s="6">
        <v>149721.29999999999</v>
      </c>
      <c r="L22" s="6">
        <v>44758</v>
      </c>
      <c r="M22" s="6">
        <v>13.5</v>
      </c>
      <c r="N22" s="6">
        <v>22.3</v>
      </c>
      <c r="O22" s="7">
        <v>13915</v>
      </c>
      <c r="P22" s="6">
        <v>6465.5</v>
      </c>
      <c r="Q22" s="6">
        <v>182040.9</v>
      </c>
      <c r="R22" s="6">
        <v>146272.9</v>
      </c>
      <c r="S22" s="6">
        <v>93967.7</v>
      </c>
      <c r="T22" s="6">
        <v>79091.600000000006</v>
      </c>
      <c r="U22" s="6">
        <v>98805.9</v>
      </c>
      <c r="V22" s="6">
        <v>67122.8</v>
      </c>
      <c r="W22" s="6">
        <v>10622</v>
      </c>
      <c r="X22" s="6">
        <v>7847.5</v>
      </c>
      <c r="Y22" s="6">
        <v>69978.5</v>
      </c>
      <c r="Z22" s="6">
        <v>35700</v>
      </c>
      <c r="AA22" s="6">
        <v>1513234.5</v>
      </c>
      <c r="AB22" s="6">
        <v>149419.29999999999</v>
      </c>
      <c r="AC22" s="6">
        <v>325.5</v>
      </c>
      <c r="AD22" s="6">
        <v>32903</v>
      </c>
      <c r="AE22" s="6">
        <v>314681.5</v>
      </c>
      <c r="AF22" s="6">
        <v>169151</v>
      </c>
      <c r="AG22" s="6">
        <v>1529739</v>
      </c>
      <c r="AH22" s="6">
        <v>149674.9</v>
      </c>
      <c r="AI22" s="6">
        <v>1059.5999999999999</v>
      </c>
      <c r="AJ22" s="6">
        <v>13545.5</v>
      </c>
      <c r="AK22" s="6">
        <v>18874.8</v>
      </c>
      <c r="AL22" s="6">
        <v>13845.9</v>
      </c>
      <c r="AM22" s="6">
        <v>57007.199999999997</v>
      </c>
      <c r="AN22" s="6">
        <v>44346.400000000001</v>
      </c>
      <c r="AO22" s="6">
        <v>22874.3</v>
      </c>
      <c r="AP22" s="6">
        <v>18568.599999999999</v>
      </c>
      <c r="AQ22" s="6">
        <v>32872.199999999997</v>
      </c>
      <c r="AR22" s="6">
        <v>12934.2</v>
      </c>
      <c r="AS22" s="6">
        <v>9.3000000000000007</v>
      </c>
      <c r="AT22" s="6">
        <v>14.7</v>
      </c>
      <c r="AU22" s="7"/>
      <c r="AV22" s="7"/>
      <c r="AW22" s="6">
        <v>114002.5</v>
      </c>
      <c r="AX22" s="6">
        <v>54110</v>
      </c>
      <c r="AY22" s="6">
        <v>50512.185000000092</v>
      </c>
      <c r="AZ22" s="6">
        <v>4824.5340000000233</v>
      </c>
      <c r="BA22" s="6">
        <v>107799</v>
      </c>
      <c r="BB22" s="6">
        <v>48266</v>
      </c>
      <c r="BC22" s="6">
        <v>18452.2</v>
      </c>
      <c r="BD22" s="6">
        <v>2.3199999999999998</v>
      </c>
      <c r="BE22" s="6">
        <v>1.3</v>
      </c>
      <c r="BF22" s="6">
        <v>0.36</v>
      </c>
      <c r="BG22" s="6">
        <v>0.06</v>
      </c>
      <c r="BH22" s="6">
        <v>66.183999999999997</v>
      </c>
      <c r="BI22" s="6">
        <v>46.030999999999999</v>
      </c>
      <c r="BJ22" s="6">
        <v>449.6</v>
      </c>
      <c r="BK22" s="6">
        <v>522</v>
      </c>
      <c r="BL22" s="7">
        <v>0.5</v>
      </c>
      <c r="BM22" s="7">
        <v>0</v>
      </c>
      <c r="BN22" s="7">
        <v>0</v>
      </c>
      <c r="BO22" s="7">
        <v>0</v>
      </c>
      <c r="BP22" s="6">
        <v>746.4</v>
      </c>
      <c r="BQ22" s="6">
        <v>24</v>
      </c>
      <c r="BR22" s="6">
        <v>3.4000000000000002E-2</v>
      </c>
      <c r="BS22" s="6">
        <v>0</v>
      </c>
      <c r="BT22" s="6">
        <v>0</v>
      </c>
      <c r="BU22" s="6">
        <v>0</v>
      </c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</row>
    <row r="23" spans="1:85" ht="12.5">
      <c r="A23" s="5">
        <v>42390</v>
      </c>
      <c r="B23" s="6">
        <v>23.210999999999999</v>
      </c>
      <c r="C23" s="6">
        <v>4.3099999999999996</v>
      </c>
      <c r="D23" s="6">
        <v>5369.3</v>
      </c>
      <c r="E23" s="6"/>
      <c r="F23" s="6"/>
      <c r="G23" s="6"/>
      <c r="H23" s="6">
        <v>6.5</v>
      </c>
      <c r="I23" s="6">
        <v>3.9</v>
      </c>
      <c r="J23" s="6">
        <v>345028</v>
      </c>
      <c r="K23" s="6">
        <v>149823</v>
      </c>
      <c r="L23" s="6">
        <v>44782</v>
      </c>
      <c r="M23" s="6">
        <v>13.5</v>
      </c>
      <c r="N23" s="6">
        <v>22.3</v>
      </c>
      <c r="O23" s="7">
        <v>13915</v>
      </c>
      <c r="P23" s="6">
        <v>6465.5</v>
      </c>
      <c r="Q23" s="6">
        <v>182066.5</v>
      </c>
      <c r="R23" s="6">
        <v>146293.6</v>
      </c>
      <c r="S23" s="6">
        <v>93988</v>
      </c>
      <c r="T23" s="6">
        <v>79107.399999999994</v>
      </c>
      <c r="U23" s="6">
        <v>98815.6</v>
      </c>
      <c r="V23" s="6">
        <v>67129.899999999994</v>
      </c>
      <c r="W23" s="6">
        <v>10622</v>
      </c>
      <c r="X23" s="6">
        <v>7847.5</v>
      </c>
      <c r="Y23" s="6">
        <v>70277</v>
      </c>
      <c r="Z23" s="6">
        <v>35857</v>
      </c>
      <c r="AA23" s="6">
        <v>1513532</v>
      </c>
      <c r="AB23" s="6">
        <v>149443.20000000001</v>
      </c>
      <c r="AC23" s="6">
        <v>325.5</v>
      </c>
      <c r="AD23" s="6">
        <v>32903</v>
      </c>
      <c r="AE23" s="6">
        <v>314879</v>
      </c>
      <c r="AF23" s="6">
        <v>169251.3</v>
      </c>
      <c r="AG23" s="6">
        <v>1529938</v>
      </c>
      <c r="AH23" s="6">
        <v>149698.9</v>
      </c>
      <c r="AI23" s="6">
        <v>1059.5999999999999</v>
      </c>
      <c r="AJ23" s="6">
        <v>13545.5</v>
      </c>
      <c r="AK23" s="6">
        <v>18891.599999999999</v>
      </c>
      <c r="AL23" s="6">
        <v>13857</v>
      </c>
      <c r="AM23" s="6">
        <v>57018.6</v>
      </c>
      <c r="AN23" s="6">
        <v>44354.7</v>
      </c>
      <c r="AO23" s="6">
        <v>22892</v>
      </c>
      <c r="AP23" s="6">
        <v>18583.3</v>
      </c>
      <c r="AQ23" s="6">
        <v>32887.1</v>
      </c>
      <c r="AR23" s="6">
        <v>12939.8</v>
      </c>
      <c r="AS23" s="6">
        <v>9.3000000000000007</v>
      </c>
      <c r="AT23" s="6">
        <v>14.7</v>
      </c>
      <c r="AU23" s="7"/>
      <c r="AV23" s="7"/>
      <c r="AW23" s="6">
        <v>114145</v>
      </c>
      <c r="AX23" s="6">
        <v>54176.4</v>
      </c>
      <c r="AY23" s="6">
        <v>50517.685000000092</v>
      </c>
      <c r="AZ23" s="6">
        <v>4835.7340000000231</v>
      </c>
      <c r="BA23" s="6">
        <v>107935</v>
      </c>
      <c r="BB23" s="6">
        <v>48325</v>
      </c>
      <c r="BC23" s="6">
        <v>18476.2</v>
      </c>
      <c r="BD23" s="6">
        <v>2.3199999999999998</v>
      </c>
      <c r="BE23" s="6">
        <v>1.3</v>
      </c>
      <c r="BF23" s="6">
        <v>0.36</v>
      </c>
      <c r="BG23" s="6">
        <v>0.06</v>
      </c>
      <c r="BH23" s="6">
        <v>66.183999999999997</v>
      </c>
      <c r="BI23" s="6">
        <v>46.030999999999999</v>
      </c>
      <c r="BJ23" s="6">
        <v>449.6</v>
      </c>
      <c r="BK23" s="6">
        <v>523.79999999999995</v>
      </c>
      <c r="BL23" s="7">
        <v>0.5</v>
      </c>
      <c r="BM23" s="7">
        <v>0</v>
      </c>
      <c r="BN23" s="7">
        <v>0</v>
      </c>
      <c r="BO23" s="7">
        <v>0</v>
      </c>
      <c r="BP23" s="6">
        <v>748.8</v>
      </c>
      <c r="BQ23" s="6">
        <v>24</v>
      </c>
      <c r="BR23" s="6">
        <v>3.4000000000000002E-2</v>
      </c>
      <c r="BS23" s="6">
        <v>0</v>
      </c>
      <c r="BT23" s="6">
        <v>0</v>
      </c>
      <c r="BU23" s="6">
        <v>0</v>
      </c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</row>
    <row r="24" spans="1:85" ht="12.5">
      <c r="A24" s="5">
        <v>42391</v>
      </c>
      <c r="B24" s="6">
        <v>23.491</v>
      </c>
      <c r="C24" s="6">
        <v>4.524</v>
      </c>
      <c r="D24" s="6">
        <v>5370.1</v>
      </c>
      <c r="E24" s="6"/>
      <c r="F24" s="6"/>
      <c r="G24" s="6"/>
      <c r="H24" s="6">
        <v>6.5</v>
      </c>
      <c r="I24" s="6">
        <v>3.9</v>
      </c>
      <c r="J24" s="6">
        <v>345260</v>
      </c>
      <c r="K24" s="6">
        <v>149925.5</v>
      </c>
      <c r="L24" s="6">
        <v>44806</v>
      </c>
      <c r="M24" s="6">
        <v>13.5</v>
      </c>
      <c r="N24" s="6">
        <v>22.3</v>
      </c>
      <c r="O24" s="7">
        <v>13915</v>
      </c>
      <c r="P24" s="6">
        <v>6465.5</v>
      </c>
      <c r="Q24" s="6">
        <v>182096</v>
      </c>
      <c r="R24" s="6">
        <v>146317.4</v>
      </c>
      <c r="S24" s="6">
        <v>94010.6</v>
      </c>
      <c r="T24" s="6">
        <v>79124.800000000003</v>
      </c>
      <c r="U24" s="6">
        <v>98825.4</v>
      </c>
      <c r="V24" s="6">
        <v>67137.100000000006</v>
      </c>
      <c r="W24" s="6">
        <v>10622</v>
      </c>
      <c r="X24" s="6">
        <v>7847.5</v>
      </c>
      <c r="Y24" s="6">
        <v>70588</v>
      </c>
      <c r="Z24" s="6">
        <v>36020</v>
      </c>
      <c r="AA24" s="6">
        <v>1513844</v>
      </c>
      <c r="AB24" s="6">
        <v>149467.29999999999</v>
      </c>
      <c r="AC24" s="6">
        <v>325.5</v>
      </c>
      <c r="AD24" s="6">
        <v>32903</v>
      </c>
      <c r="AE24" s="6">
        <v>315077</v>
      </c>
      <c r="AF24" s="6">
        <v>169354.4</v>
      </c>
      <c r="AG24" s="6">
        <v>1536139</v>
      </c>
      <c r="AH24" s="6">
        <v>149722.9</v>
      </c>
      <c r="AI24" s="6">
        <v>1059.5999999999999</v>
      </c>
      <c r="AJ24" s="6">
        <v>13545.5</v>
      </c>
      <c r="AK24" s="6">
        <v>18908.7</v>
      </c>
      <c r="AL24" s="6">
        <v>13868.5</v>
      </c>
      <c r="AM24" s="6">
        <v>57031</v>
      </c>
      <c r="AN24" s="6">
        <v>44363.8</v>
      </c>
      <c r="AO24" s="6">
        <v>22910.6</v>
      </c>
      <c r="AP24" s="6">
        <v>18598.2</v>
      </c>
      <c r="AQ24" s="6">
        <v>32910.1</v>
      </c>
      <c r="AR24" s="6">
        <v>12948.5</v>
      </c>
      <c r="AS24" s="6">
        <v>9.3000000000000007</v>
      </c>
      <c r="AT24" s="6">
        <v>14.7</v>
      </c>
      <c r="AU24" s="7"/>
      <c r="AV24" s="7"/>
      <c r="AW24" s="6">
        <v>114284</v>
      </c>
      <c r="AX24" s="6">
        <v>54241.8</v>
      </c>
      <c r="AY24" s="6">
        <v>50523.185000000092</v>
      </c>
      <c r="AZ24" s="6">
        <v>4846.9340000000229</v>
      </c>
      <c r="BA24" s="6">
        <v>108068</v>
      </c>
      <c r="BB24" s="6">
        <v>48384</v>
      </c>
      <c r="BC24" s="6">
        <v>18500.2</v>
      </c>
      <c r="BD24" s="6">
        <v>2.3199999999999998</v>
      </c>
      <c r="BE24" s="6">
        <v>1.3</v>
      </c>
      <c r="BF24" s="6">
        <v>0.36</v>
      </c>
      <c r="BG24" s="6">
        <v>0.06</v>
      </c>
      <c r="BH24" s="6">
        <v>66.322999999999993</v>
      </c>
      <c r="BI24" s="6">
        <v>46.131999999999998</v>
      </c>
      <c r="BJ24" s="6">
        <v>450.5</v>
      </c>
      <c r="BK24" s="6">
        <v>523.79999999999995</v>
      </c>
      <c r="BL24" s="7">
        <v>0.5</v>
      </c>
      <c r="BM24" s="7">
        <v>0</v>
      </c>
      <c r="BN24" s="7">
        <v>0</v>
      </c>
      <c r="BO24" s="7">
        <v>0</v>
      </c>
      <c r="BP24" s="6">
        <v>746.4</v>
      </c>
      <c r="BQ24" s="6">
        <v>24</v>
      </c>
      <c r="BR24" s="6">
        <v>3.4000000000000002E-2</v>
      </c>
      <c r="BS24" s="6">
        <v>0</v>
      </c>
      <c r="BT24" s="6">
        <v>0</v>
      </c>
      <c r="BU24" s="6">
        <v>0</v>
      </c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</row>
    <row r="25" spans="1:85" ht="12.5">
      <c r="A25" s="5">
        <v>42392</v>
      </c>
      <c r="B25" s="6">
        <v>23.491</v>
      </c>
      <c r="C25" s="6">
        <v>4.524</v>
      </c>
      <c r="D25" s="6">
        <v>5370.1</v>
      </c>
      <c r="E25" s="6"/>
      <c r="F25" s="6"/>
      <c r="G25" s="6"/>
      <c r="H25" s="6">
        <v>6.5</v>
      </c>
      <c r="I25" s="6">
        <v>3.9</v>
      </c>
      <c r="J25" s="6">
        <v>345486.9</v>
      </c>
      <c r="K25" s="6">
        <v>150025.79999999999</v>
      </c>
      <c r="L25" s="6">
        <v>44830</v>
      </c>
      <c r="M25" s="6">
        <v>13.5</v>
      </c>
      <c r="N25" s="6">
        <v>22.3</v>
      </c>
      <c r="O25" s="7">
        <v>13915</v>
      </c>
      <c r="P25" s="6">
        <v>6465.5</v>
      </c>
      <c r="Q25" s="6">
        <v>182128.3</v>
      </c>
      <c r="R25" s="6">
        <v>146343.1</v>
      </c>
      <c r="S25" s="6">
        <v>94033.3</v>
      </c>
      <c r="T25" s="6">
        <v>79142.2</v>
      </c>
      <c r="U25" s="6">
        <v>98835.1</v>
      </c>
      <c r="V25" s="6">
        <v>67144.3</v>
      </c>
      <c r="W25" s="6">
        <v>10622</v>
      </c>
      <c r="X25" s="6">
        <v>7847.5</v>
      </c>
      <c r="Y25" s="6">
        <v>70893.600000000006</v>
      </c>
      <c r="Z25" s="6">
        <v>36174.1</v>
      </c>
      <c r="AA25" s="6">
        <v>1514160.5</v>
      </c>
      <c r="AB25" s="6">
        <v>149491.29999999999</v>
      </c>
      <c r="AC25" s="6">
        <v>325.5</v>
      </c>
      <c r="AD25" s="6">
        <v>32903</v>
      </c>
      <c r="AE25" s="6">
        <v>315275</v>
      </c>
      <c r="AF25" s="6">
        <v>169466.6</v>
      </c>
      <c r="AG25" s="6">
        <v>1530339.4</v>
      </c>
      <c r="AH25" s="6">
        <v>149746.9</v>
      </c>
      <c r="AI25" s="6">
        <v>1059.5999999999999</v>
      </c>
      <c r="AJ25" s="6">
        <v>13545.5</v>
      </c>
      <c r="AK25" s="6">
        <v>18926</v>
      </c>
      <c r="AL25" s="6">
        <v>13879.8</v>
      </c>
      <c r="AM25" s="6">
        <v>57042.5</v>
      </c>
      <c r="AN25" s="6">
        <v>44372.2</v>
      </c>
      <c r="AO25" s="6">
        <v>22929.3</v>
      </c>
      <c r="AP25" s="6">
        <v>18613.400000000001</v>
      </c>
      <c r="AQ25" s="6">
        <v>32932.300000000003</v>
      </c>
      <c r="AR25" s="6">
        <v>12957.3</v>
      </c>
      <c r="AS25" s="6">
        <v>9.3000000000000007</v>
      </c>
      <c r="AT25" s="6">
        <v>14.7</v>
      </c>
      <c r="AU25" s="7"/>
      <c r="AV25" s="7"/>
      <c r="AW25" s="6">
        <v>114421.1</v>
      </c>
      <c r="AX25" s="6">
        <v>54306.9</v>
      </c>
      <c r="AY25" s="6">
        <v>50528.685000000092</v>
      </c>
      <c r="AZ25" s="6">
        <v>4858.1340000000228</v>
      </c>
      <c r="BA25" s="6">
        <v>108198.6</v>
      </c>
      <c r="BB25" s="6">
        <v>48441.9</v>
      </c>
      <c r="BC25" s="6">
        <v>18524.2</v>
      </c>
      <c r="BD25" s="6">
        <v>2.3199999999999998</v>
      </c>
      <c r="BE25" s="6">
        <v>1.3</v>
      </c>
      <c r="BF25" s="6">
        <v>0.36</v>
      </c>
      <c r="BG25" s="6">
        <v>0.06</v>
      </c>
      <c r="BH25" s="6">
        <v>66.322999999999993</v>
      </c>
      <c r="BI25" s="6">
        <v>46.131999999999998</v>
      </c>
      <c r="BJ25" s="6">
        <v>450.5</v>
      </c>
      <c r="BK25" s="6">
        <v>523.79999999999995</v>
      </c>
      <c r="BL25" s="7">
        <v>0.5</v>
      </c>
      <c r="BM25" s="7">
        <v>0</v>
      </c>
      <c r="BN25" s="7">
        <v>0</v>
      </c>
      <c r="BO25" s="7">
        <v>0</v>
      </c>
      <c r="BP25" s="6">
        <v>748.8</v>
      </c>
      <c r="BQ25" s="6">
        <v>24</v>
      </c>
      <c r="BR25" s="6">
        <v>3.4000000000000002E-2</v>
      </c>
      <c r="BS25" s="6">
        <v>0</v>
      </c>
      <c r="BT25" s="6">
        <v>0</v>
      </c>
      <c r="BU25" s="6">
        <v>0</v>
      </c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</row>
    <row r="26" spans="1:85" ht="12.5">
      <c r="A26" s="5">
        <v>42393</v>
      </c>
      <c r="B26" s="6">
        <v>23.491</v>
      </c>
      <c r="C26" s="6">
        <v>4.524</v>
      </c>
      <c r="D26" s="6">
        <v>5370.1</v>
      </c>
      <c r="E26" s="6"/>
      <c r="F26" s="6"/>
      <c r="G26" s="6"/>
      <c r="H26" s="6">
        <v>6.5</v>
      </c>
      <c r="I26" s="6">
        <v>3.9</v>
      </c>
      <c r="J26" s="6">
        <v>345707.8</v>
      </c>
      <c r="K26" s="6">
        <v>150124.79999999999</v>
      </c>
      <c r="L26" s="6">
        <v>44854</v>
      </c>
      <c r="M26" s="6">
        <v>13.5</v>
      </c>
      <c r="N26" s="6">
        <v>22.3</v>
      </c>
      <c r="O26" s="7">
        <v>13915</v>
      </c>
      <c r="P26" s="6">
        <v>6465.5</v>
      </c>
      <c r="Q26" s="6">
        <v>182158</v>
      </c>
      <c r="R26" s="6">
        <v>146367</v>
      </c>
      <c r="S26" s="6">
        <v>94056.3</v>
      </c>
      <c r="T26" s="6">
        <v>79159.899999999994</v>
      </c>
      <c r="U26" s="6">
        <v>98844.800000000003</v>
      </c>
      <c r="V26" s="6">
        <v>67151.5</v>
      </c>
      <c r="W26" s="6">
        <v>10622</v>
      </c>
      <c r="X26" s="6">
        <v>7847.5</v>
      </c>
      <c r="Y26" s="6">
        <v>71190.3</v>
      </c>
      <c r="Z26" s="6">
        <v>36333.9</v>
      </c>
      <c r="AA26" s="6">
        <v>1514448.9</v>
      </c>
      <c r="AB26" s="6">
        <v>149515.29999999999</v>
      </c>
      <c r="AC26" s="6">
        <v>325.5</v>
      </c>
      <c r="AD26" s="6">
        <v>32903</v>
      </c>
      <c r="AE26" s="6">
        <v>315473.09999999998</v>
      </c>
      <c r="AF26" s="6">
        <v>169571</v>
      </c>
      <c r="AG26" s="6">
        <v>1530540.5</v>
      </c>
      <c r="AH26" s="6">
        <v>149770.9</v>
      </c>
      <c r="AI26" s="6">
        <v>1059.5999999999999</v>
      </c>
      <c r="AJ26" s="6">
        <v>13545.5</v>
      </c>
      <c r="AK26" s="6">
        <v>18942.8</v>
      </c>
      <c r="AL26" s="6">
        <v>13890.8</v>
      </c>
      <c r="AM26" s="6">
        <v>57054.7</v>
      </c>
      <c r="AN26" s="6">
        <v>44381.1</v>
      </c>
      <c r="AO26" s="6">
        <v>22947.1</v>
      </c>
      <c r="AP26" s="6">
        <v>18628.3</v>
      </c>
      <c r="AQ26" s="6">
        <v>32952.800000000003</v>
      </c>
      <c r="AR26" s="6">
        <v>12965.1</v>
      </c>
      <c r="AS26" s="6">
        <v>9.3000000000000007</v>
      </c>
      <c r="AT26" s="6">
        <v>14.7</v>
      </c>
      <c r="AU26" s="7"/>
      <c r="AV26" s="7"/>
      <c r="AW26" s="6">
        <v>114560.3</v>
      </c>
      <c r="AX26" s="6">
        <v>54372.2</v>
      </c>
      <c r="AY26" s="6">
        <v>50534.185000000092</v>
      </c>
      <c r="AZ26" s="6">
        <v>4869.3340000000226</v>
      </c>
      <c r="BA26" s="6">
        <v>108330.5</v>
      </c>
      <c r="BB26" s="6">
        <v>48500.3</v>
      </c>
      <c r="BC26" s="6">
        <v>18548.2</v>
      </c>
      <c r="BD26" s="6">
        <v>2.3199999999999998</v>
      </c>
      <c r="BE26" s="6">
        <v>1.3</v>
      </c>
      <c r="BF26" s="6">
        <v>0.36</v>
      </c>
      <c r="BG26" s="6">
        <v>0.06</v>
      </c>
      <c r="BH26" s="6">
        <v>66.322999999999993</v>
      </c>
      <c r="BI26" s="6">
        <v>46.131999999999998</v>
      </c>
      <c r="BJ26" s="6">
        <v>450.5</v>
      </c>
      <c r="BK26" s="6">
        <v>523.79999999999995</v>
      </c>
      <c r="BL26" s="7">
        <v>0.5</v>
      </c>
      <c r="BM26" s="7">
        <v>0</v>
      </c>
      <c r="BN26" s="7">
        <v>0</v>
      </c>
      <c r="BO26" s="7">
        <v>0</v>
      </c>
      <c r="BP26" s="6">
        <v>746.4</v>
      </c>
      <c r="BQ26" s="6">
        <v>24</v>
      </c>
      <c r="BR26" s="6">
        <v>3.4000000000000002E-2</v>
      </c>
      <c r="BS26" s="6">
        <v>0</v>
      </c>
      <c r="BT26" s="6">
        <v>0</v>
      </c>
      <c r="BU26" s="6">
        <v>0</v>
      </c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</row>
    <row r="27" spans="1:85" s="34" customFormat="1" ht="12.5">
      <c r="A27" s="5">
        <v>42394</v>
      </c>
      <c r="B27" s="6">
        <v>23.491</v>
      </c>
      <c r="C27" s="6">
        <v>4.524</v>
      </c>
      <c r="D27" s="6">
        <v>5370.1</v>
      </c>
      <c r="E27" s="6"/>
      <c r="F27" s="6"/>
      <c r="G27" s="6"/>
      <c r="H27" s="6">
        <v>6.5</v>
      </c>
      <c r="I27" s="6">
        <v>3.9</v>
      </c>
      <c r="J27" s="32">
        <v>345924.1</v>
      </c>
      <c r="K27" s="32">
        <v>150222.1</v>
      </c>
      <c r="L27" s="32">
        <v>44878</v>
      </c>
      <c r="M27" s="6">
        <v>13.5</v>
      </c>
      <c r="N27" s="6">
        <v>22.3</v>
      </c>
      <c r="O27" s="7">
        <v>13915</v>
      </c>
      <c r="P27" s="6">
        <v>6465.5</v>
      </c>
      <c r="Q27" s="32">
        <v>182185.8</v>
      </c>
      <c r="R27" s="32">
        <v>146389.5</v>
      </c>
      <c r="S27" s="32">
        <v>94078.9</v>
      </c>
      <c r="T27" s="32">
        <v>79177.5</v>
      </c>
      <c r="U27" s="32">
        <v>98855.1</v>
      </c>
      <c r="V27" s="32">
        <v>67159</v>
      </c>
      <c r="W27" s="6">
        <v>10622</v>
      </c>
      <c r="X27" s="6">
        <v>7847.5</v>
      </c>
      <c r="Y27" s="32">
        <v>71478.8</v>
      </c>
      <c r="Z27" s="32">
        <v>36486.400000000001</v>
      </c>
      <c r="AA27" s="32">
        <v>1514738.1</v>
      </c>
      <c r="AB27" s="32">
        <v>149539.29999999999</v>
      </c>
      <c r="AC27" s="6">
        <v>325.5</v>
      </c>
      <c r="AD27" s="6">
        <v>32903</v>
      </c>
      <c r="AE27" s="32">
        <v>315670.90000000002</v>
      </c>
      <c r="AF27" s="32">
        <v>169678.6</v>
      </c>
      <c r="AG27" s="32">
        <v>1530741</v>
      </c>
      <c r="AH27" s="32">
        <v>149794.9</v>
      </c>
      <c r="AI27" s="6">
        <v>1059.5999999999999</v>
      </c>
      <c r="AJ27" s="6">
        <v>13545.5</v>
      </c>
      <c r="AK27" s="6">
        <v>18959.7</v>
      </c>
      <c r="AL27" s="6">
        <v>13901.8</v>
      </c>
      <c r="AM27" s="32">
        <v>57066.6</v>
      </c>
      <c r="AN27" s="32">
        <v>44389.7</v>
      </c>
      <c r="AO27" s="32">
        <v>22964.799999999999</v>
      </c>
      <c r="AP27" s="32">
        <v>18643</v>
      </c>
      <c r="AQ27" s="32">
        <v>32974.9</v>
      </c>
      <c r="AR27" s="32">
        <v>12973.5</v>
      </c>
      <c r="AS27" s="6">
        <v>9.3000000000000007</v>
      </c>
      <c r="AT27" s="6">
        <v>14.7</v>
      </c>
      <c r="AU27" s="33"/>
      <c r="AV27" s="33"/>
      <c r="AW27" s="32">
        <v>114696.2</v>
      </c>
      <c r="AX27" s="32">
        <v>54436.5</v>
      </c>
      <c r="AY27" s="6">
        <v>50539.685000000092</v>
      </c>
      <c r="AZ27" s="6">
        <v>4880.5340000000224</v>
      </c>
      <c r="BA27" s="32">
        <v>108459.2</v>
      </c>
      <c r="BB27" s="32">
        <v>48557.599999999999</v>
      </c>
      <c r="BC27" s="32">
        <v>18572.2</v>
      </c>
      <c r="BD27" s="6">
        <v>2.3199999999999998</v>
      </c>
      <c r="BE27" s="6">
        <v>1.3</v>
      </c>
      <c r="BF27" s="6">
        <v>0.36</v>
      </c>
      <c r="BG27" s="6">
        <v>0.06</v>
      </c>
      <c r="BH27" s="6">
        <v>66.322999999999993</v>
      </c>
      <c r="BI27" s="6">
        <v>46.131999999999998</v>
      </c>
      <c r="BJ27" s="6">
        <v>450.5</v>
      </c>
      <c r="BK27" s="6">
        <v>523.79999999999995</v>
      </c>
      <c r="BL27" s="7">
        <v>0.5</v>
      </c>
      <c r="BM27" s="7">
        <v>0</v>
      </c>
      <c r="BN27" s="7">
        <v>0</v>
      </c>
      <c r="BO27" s="7">
        <v>0</v>
      </c>
      <c r="BP27" s="6">
        <v>746.4</v>
      </c>
      <c r="BQ27" s="6">
        <v>24</v>
      </c>
      <c r="BR27" s="6">
        <v>3.4000000000000002E-2</v>
      </c>
      <c r="BS27" s="6">
        <v>0</v>
      </c>
      <c r="BT27" s="6">
        <v>0</v>
      </c>
      <c r="BU27" s="6">
        <v>0</v>
      </c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</row>
    <row r="28" spans="1:85" ht="12.5">
      <c r="A28" s="5">
        <v>42395</v>
      </c>
      <c r="B28" s="6">
        <v>23.491</v>
      </c>
      <c r="C28" s="6">
        <v>4.524</v>
      </c>
      <c r="D28" s="6">
        <v>5370.1</v>
      </c>
      <c r="E28" s="6"/>
      <c r="F28" s="6"/>
      <c r="G28" s="6"/>
      <c r="H28" s="6">
        <v>6.5</v>
      </c>
      <c r="I28" s="6">
        <v>3.9</v>
      </c>
      <c r="J28" s="6">
        <v>346140.7</v>
      </c>
      <c r="K28" s="6">
        <v>150319.4</v>
      </c>
      <c r="L28" s="6">
        <v>44902</v>
      </c>
      <c r="M28" s="6">
        <v>13.5</v>
      </c>
      <c r="N28" s="6">
        <v>22.3</v>
      </c>
      <c r="O28" s="7">
        <v>13915</v>
      </c>
      <c r="P28" s="6">
        <v>6465.5</v>
      </c>
      <c r="Q28" s="6">
        <v>182213.6</v>
      </c>
      <c r="R28" s="6">
        <v>146412</v>
      </c>
      <c r="S28" s="6">
        <v>94099.3</v>
      </c>
      <c r="T28" s="6">
        <v>79193.899999999994</v>
      </c>
      <c r="U28" s="6">
        <v>98865.3</v>
      </c>
      <c r="V28" s="6">
        <v>67166.399999999994</v>
      </c>
      <c r="W28" s="6">
        <v>10622</v>
      </c>
      <c r="X28" s="6">
        <v>7847.5</v>
      </c>
      <c r="Y28" s="6">
        <v>71752.600000000006</v>
      </c>
      <c r="Z28" s="6">
        <v>36635.800000000003</v>
      </c>
      <c r="AA28" s="6">
        <v>1515012.8</v>
      </c>
      <c r="AB28" s="6">
        <v>149563.29999999999</v>
      </c>
      <c r="AC28" s="6">
        <v>325.5</v>
      </c>
      <c r="AD28" s="6">
        <v>32903</v>
      </c>
      <c r="AE28" s="6">
        <v>315868.40000000002</v>
      </c>
      <c r="AF28" s="6">
        <v>169783</v>
      </c>
      <c r="AG28" s="6">
        <v>1530941.1</v>
      </c>
      <c r="AH28" s="6">
        <v>149818.9</v>
      </c>
      <c r="AI28" s="6">
        <v>1059.5999999999999</v>
      </c>
      <c r="AJ28" s="6">
        <v>13545.5</v>
      </c>
      <c r="AK28" s="6">
        <v>18977.5</v>
      </c>
      <c r="AL28" s="6">
        <v>13913.4</v>
      </c>
      <c r="AM28" s="6">
        <v>57079.4</v>
      </c>
      <c r="AN28" s="6">
        <v>44399</v>
      </c>
      <c r="AO28" s="6">
        <v>22982.6</v>
      </c>
      <c r="AP28" s="6">
        <v>18657.8</v>
      </c>
      <c r="AQ28" s="6">
        <v>32984.699999999997</v>
      </c>
      <c r="AR28" s="6">
        <v>12977.2</v>
      </c>
      <c r="AS28" s="6">
        <v>9.3000000000000007</v>
      </c>
      <c r="AT28" s="6">
        <v>14.7</v>
      </c>
      <c r="AU28" s="7"/>
      <c r="AV28" s="7"/>
      <c r="AW28" s="6">
        <v>114829.7</v>
      </c>
      <c r="AX28" s="6">
        <v>54499.8</v>
      </c>
      <c r="AY28" s="6">
        <v>50545.185000000092</v>
      </c>
      <c r="AZ28" s="6">
        <v>4891.7340000000222</v>
      </c>
      <c r="BA28" s="6">
        <v>108585.8</v>
      </c>
      <c r="BB28" s="6">
        <v>48614.2</v>
      </c>
      <c r="BC28" s="6">
        <v>18596.2</v>
      </c>
      <c r="BD28" s="6">
        <v>2.3199999999999998</v>
      </c>
      <c r="BE28" s="6">
        <v>1.3</v>
      </c>
      <c r="BF28" s="6">
        <v>0.36</v>
      </c>
      <c r="BG28" s="6">
        <v>0.06</v>
      </c>
      <c r="BH28" s="6">
        <v>66.322999999999993</v>
      </c>
      <c r="BI28" s="6">
        <v>46.131999999999998</v>
      </c>
      <c r="BJ28" s="6">
        <v>450.5</v>
      </c>
      <c r="BK28" s="6">
        <v>524.79999999999995</v>
      </c>
      <c r="BL28" s="6">
        <v>0.5</v>
      </c>
      <c r="BM28" s="7">
        <v>0</v>
      </c>
      <c r="BN28" s="7">
        <v>0</v>
      </c>
      <c r="BO28" s="7">
        <v>0</v>
      </c>
      <c r="BP28" s="6">
        <v>744</v>
      </c>
      <c r="BQ28" s="6">
        <v>24</v>
      </c>
      <c r="BR28" s="6">
        <v>3.4000000000000002E-2</v>
      </c>
      <c r="BS28" s="6">
        <v>0</v>
      </c>
      <c r="BT28" s="6">
        <v>0</v>
      </c>
      <c r="BU28" s="6">
        <v>0</v>
      </c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</row>
    <row r="29" spans="1:85" ht="12.5">
      <c r="A29" s="5">
        <v>42396</v>
      </c>
      <c r="B29" s="6">
        <v>23.491</v>
      </c>
      <c r="C29" s="6">
        <v>4.524</v>
      </c>
      <c r="D29" s="6">
        <v>5370.1</v>
      </c>
      <c r="E29" s="6"/>
      <c r="F29" s="6"/>
      <c r="G29" s="6"/>
      <c r="H29" s="6">
        <v>6.5</v>
      </c>
      <c r="I29" s="6">
        <v>3.9</v>
      </c>
      <c r="J29" s="6">
        <v>346323</v>
      </c>
      <c r="K29" s="6">
        <v>150402.1</v>
      </c>
      <c r="L29" s="6">
        <v>44922</v>
      </c>
      <c r="M29" s="6">
        <v>13.5</v>
      </c>
      <c r="N29" s="6">
        <v>22.3</v>
      </c>
      <c r="O29" s="7">
        <v>13915</v>
      </c>
      <c r="P29" s="6">
        <v>6465.5</v>
      </c>
      <c r="Q29" s="6">
        <v>182241.4</v>
      </c>
      <c r="R29" s="6">
        <v>146434.70000000001</v>
      </c>
      <c r="S29" s="6">
        <v>94124.6</v>
      </c>
      <c r="T29" s="6">
        <v>79213.2</v>
      </c>
      <c r="U29" s="6">
        <v>98875.6</v>
      </c>
      <c r="V29" s="6">
        <v>67173.899999999994</v>
      </c>
      <c r="W29" s="6">
        <v>10622</v>
      </c>
      <c r="X29" s="6">
        <v>7847.5</v>
      </c>
      <c r="Y29" s="6">
        <v>72007.199999999997</v>
      </c>
      <c r="Z29" s="6">
        <v>36779.800000000003</v>
      </c>
      <c r="AA29" s="6">
        <v>1515268.6</v>
      </c>
      <c r="AB29" s="6">
        <v>149587.29999999999</v>
      </c>
      <c r="AC29" s="6">
        <v>325.5</v>
      </c>
      <c r="AD29" s="6">
        <v>32903</v>
      </c>
      <c r="AE29" s="6">
        <v>316066.5</v>
      </c>
      <c r="AF29" s="6">
        <v>169884.6</v>
      </c>
      <c r="AG29" s="6">
        <v>1531142.2</v>
      </c>
      <c r="AH29" s="6">
        <v>149842.9</v>
      </c>
      <c r="AI29" s="6">
        <v>1059.5999999999999</v>
      </c>
      <c r="AJ29" s="6">
        <v>13545.5</v>
      </c>
      <c r="AK29" s="6">
        <v>18994.900000000001</v>
      </c>
      <c r="AL29" s="6">
        <v>13924.7</v>
      </c>
      <c r="AM29" s="6">
        <v>57087.9</v>
      </c>
      <c r="AN29" s="6">
        <v>44405.2</v>
      </c>
      <c r="AO29" s="6">
        <v>23000.400000000001</v>
      </c>
      <c r="AP29" s="6">
        <v>18672.599999999999</v>
      </c>
      <c r="AQ29" s="6">
        <v>33008.5</v>
      </c>
      <c r="AR29" s="6">
        <v>12985.9</v>
      </c>
      <c r="AS29" s="6">
        <v>9.6</v>
      </c>
      <c r="AT29" s="6">
        <v>15.2</v>
      </c>
      <c r="AU29" s="7"/>
      <c r="AV29" s="7"/>
      <c r="AW29" s="6">
        <v>114963.2</v>
      </c>
      <c r="AX29" s="6">
        <v>54563.4</v>
      </c>
      <c r="AY29" s="6">
        <v>50550.685000000092</v>
      </c>
      <c r="AZ29" s="6">
        <v>4902.934000000022</v>
      </c>
      <c r="BA29" s="6">
        <v>108712.4</v>
      </c>
      <c r="BB29" s="6">
        <v>48670.9</v>
      </c>
      <c r="BC29" s="6">
        <v>18620.2</v>
      </c>
      <c r="BD29" s="6">
        <v>2.3199999999999998</v>
      </c>
      <c r="BE29" s="6">
        <v>1.3</v>
      </c>
      <c r="BF29" s="6">
        <v>0.36</v>
      </c>
      <c r="BG29" s="6">
        <v>0.06</v>
      </c>
      <c r="BH29" s="6">
        <v>66.322999999999993</v>
      </c>
      <c r="BI29" s="6">
        <v>46.131999999999998</v>
      </c>
      <c r="BJ29" s="6">
        <v>450.5</v>
      </c>
      <c r="BK29" s="6">
        <v>526.79999999999995</v>
      </c>
      <c r="BL29" s="6">
        <v>0.5</v>
      </c>
      <c r="BM29" s="7">
        <v>0</v>
      </c>
      <c r="BN29" s="7">
        <v>0</v>
      </c>
      <c r="BO29" s="7">
        <v>0</v>
      </c>
      <c r="BP29" s="6">
        <v>748.8</v>
      </c>
      <c r="BQ29" s="6">
        <v>24</v>
      </c>
      <c r="BR29" s="6">
        <v>3.4000000000000002E-2</v>
      </c>
      <c r="BS29" s="6">
        <v>0</v>
      </c>
      <c r="BT29" s="6">
        <v>0</v>
      </c>
      <c r="BU29" s="6">
        <v>0</v>
      </c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</row>
    <row r="30" spans="1:85" ht="12.5">
      <c r="A30" s="5">
        <v>42397</v>
      </c>
      <c r="B30" s="6">
        <v>23.491</v>
      </c>
      <c r="C30" s="6">
        <v>4.524</v>
      </c>
      <c r="D30" s="6">
        <v>5370.1</v>
      </c>
      <c r="E30" s="6"/>
      <c r="F30" s="6"/>
      <c r="G30" s="6"/>
      <c r="H30" s="6">
        <v>6.5</v>
      </c>
      <c r="I30" s="6">
        <v>3.9</v>
      </c>
      <c r="J30" s="6">
        <v>346542.1</v>
      </c>
      <c r="K30" s="6">
        <v>150500.6</v>
      </c>
      <c r="L30" s="6">
        <v>44946</v>
      </c>
      <c r="M30" s="6">
        <v>13.6</v>
      </c>
      <c r="N30" s="6">
        <v>22.3</v>
      </c>
      <c r="O30" s="7">
        <v>13915</v>
      </c>
      <c r="P30" s="6">
        <v>6465.5</v>
      </c>
      <c r="Q30" s="6">
        <v>182268.5</v>
      </c>
      <c r="R30" s="6">
        <v>146457.29999999999</v>
      </c>
      <c r="S30" s="6">
        <v>94131.5</v>
      </c>
      <c r="T30" s="6">
        <v>79218.600000000006</v>
      </c>
      <c r="U30" s="6">
        <v>98886.2</v>
      </c>
      <c r="V30" s="6">
        <v>67181.600000000006</v>
      </c>
      <c r="W30" s="6">
        <v>10622</v>
      </c>
      <c r="X30" s="6">
        <v>7847.5</v>
      </c>
      <c r="Y30" s="6">
        <v>72296.600000000006</v>
      </c>
      <c r="Z30" s="6">
        <v>36935.5</v>
      </c>
      <c r="AA30" s="6">
        <v>1515559.4</v>
      </c>
      <c r="AB30" s="6">
        <v>149611.29999999999</v>
      </c>
      <c r="AC30" s="6">
        <v>325.5</v>
      </c>
      <c r="AD30" s="6">
        <v>32903</v>
      </c>
      <c r="AE30" s="6">
        <v>316264.59999999998</v>
      </c>
      <c r="AF30" s="6">
        <v>169991.4</v>
      </c>
      <c r="AG30" s="6">
        <v>1531343.3</v>
      </c>
      <c r="AH30" s="6">
        <v>149866.9</v>
      </c>
      <c r="AI30" s="6">
        <v>1059.5999999999999</v>
      </c>
      <c r="AJ30" s="6">
        <v>13545.5</v>
      </c>
      <c r="AK30" s="6">
        <v>19012.8</v>
      </c>
      <c r="AL30" s="6">
        <v>13936.7</v>
      </c>
      <c r="AM30" s="6">
        <v>57114.3</v>
      </c>
      <c r="AN30" s="6">
        <v>44424.9</v>
      </c>
      <c r="AO30" s="6">
        <v>23018.2</v>
      </c>
      <c r="AP30" s="6">
        <v>18687.5</v>
      </c>
      <c r="AQ30" s="6">
        <v>33032.400000000001</v>
      </c>
      <c r="AR30" s="6">
        <v>12994.7</v>
      </c>
      <c r="AS30" s="6">
        <v>9.6</v>
      </c>
      <c r="AT30" s="6">
        <v>15.2</v>
      </c>
      <c r="AU30" s="7"/>
      <c r="AV30" s="7"/>
      <c r="AW30" s="6">
        <v>115096.1</v>
      </c>
      <c r="AX30" s="6">
        <v>54626.7</v>
      </c>
      <c r="AY30" s="6">
        <v>50556.185000000092</v>
      </c>
      <c r="AZ30" s="6">
        <v>4914.1340000000218</v>
      </c>
      <c r="BA30" s="6">
        <v>108838.2</v>
      </c>
      <c r="BB30" s="6">
        <v>48727.4</v>
      </c>
      <c r="BC30" s="6">
        <v>18644.2</v>
      </c>
      <c r="BD30" s="6">
        <v>2.3199999999999998</v>
      </c>
      <c r="BE30" s="6">
        <v>1.3</v>
      </c>
      <c r="BF30" s="6">
        <v>0.36</v>
      </c>
      <c r="BG30" s="6">
        <v>0.06</v>
      </c>
      <c r="BH30" s="6">
        <v>66.322999999999993</v>
      </c>
      <c r="BI30" s="6">
        <v>46.131999999999998</v>
      </c>
      <c r="BJ30" s="6">
        <v>450.5</v>
      </c>
      <c r="BK30" s="6">
        <v>529.20000000000005</v>
      </c>
      <c r="BL30" s="6">
        <v>0.5</v>
      </c>
      <c r="BM30" s="7">
        <v>0</v>
      </c>
      <c r="BN30" s="7">
        <v>0</v>
      </c>
      <c r="BO30" s="7">
        <v>0</v>
      </c>
      <c r="BP30" s="6">
        <v>751.2</v>
      </c>
      <c r="BQ30" s="6">
        <v>24</v>
      </c>
      <c r="BR30" s="6">
        <v>3.4000000000000002E-2</v>
      </c>
      <c r="BS30" s="6">
        <v>0</v>
      </c>
      <c r="BT30" s="6">
        <v>0</v>
      </c>
      <c r="BU30" s="6">
        <v>0</v>
      </c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</row>
    <row r="31" spans="1:85" ht="12.5">
      <c r="A31" s="5">
        <v>42398</v>
      </c>
      <c r="B31" s="6">
        <v>23.594000000000001</v>
      </c>
      <c r="C31" s="6">
        <v>4.6029999999999998</v>
      </c>
      <c r="D31" s="6">
        <v>5370.65</v>
      </c>
      <c r="E31" s="6"/>
      <c r="F31" s="6"/>
      <c r="G31" s="6"/>
      <c r="H31" s="6">
        <v>6.5</v>
      </c>
      <c r="I31" s="6">
        <v>3.9</v>
      </c>
      <c r="J31" s="6">
        <v>346761.9</v>
      </c>
      <c r="K31" s="6">
        <v>150599.5</v>
      </c>
      <c r="L31" s="6">
        <v>44970</v>
      </c>
      <c r="M31" s="6">
        <v>13.6</v>
      </c>
      <c r="N31" s="6">
        <v>22.3</v>
      </c>
      <c r="O31" s="7">
        <v>13917</v>
      </c>
      <c r="P31" s="6">
        <v>6466.7</v>
      </c>
      <c r="Q31" s="6">
        <v>182295.8</v>
      </c>
      <c r="R31" s="6">
        <v>146479.9</v>
      </c>
      <c r="S31" s="6">
        <v>94138.7</v>
      </c>
      <c r="T31" s="6">
        <v>79224.5</v>
      </c>
      <c r="U31" s="6">
        <v>98896.6</v>
      </c>
      <c r="V31" s="6">
        <v>67189.2</v>
      </c>
      <c r="W31" s="6">
        <v>10622</v>
      </c>
      <c r="X31" s="6">
        <v>7847.5</v>
      </c>
      <c r="Y31" s="6">
        <v>72573.5</v>
      </c>
      <c r="Z31" s="6">
        <v>37086.5</v>
      </c>
      <c r="AA31" s="6">
        <v>1515836.5</v>
      </c>
      <c r="AB31" s="6">
        <v>149635.29999999999</v>
      </c>
      <c r="AC31" s="6">
        <v>325.5</v>
      </c>
      <c r="AD31" s="6">
        <v>32903</v>
      </c>
      <c r="AE31" s="6">
        <v>316463.59999999998</v>
      </c>
      <c r="AF31" s="6">
        <v>170097.3</v>
      </c>
      <c r="AG31" s="6">
        <v>1531544.5</v>
      </c>
      <c r="AH31" s="6">
        <v>149890.9</v>
      </c>
      <c r="AI31" s="6">
        <v>1059.5999999999999</v>
      </c>
      <c r="AJ31" s="6">
        <v>13545.5</v>
      </c>
      <c r="AK31" s="6">
        <v>19031</v>
      </c>
      <c r="AL31" s="6">
        <v>13948.8</v>
      </c>
      <c r="AM31" s="6">
        <v>57139.4</v>
      </c>
      <c r="AN31" s="6">
        <v>44444.1</v>
      </c>
      <c r="AO31" s="6">
        <v>23036.1</v>
      </c>
      <c r="AP31" s="6">
        <v>18702.400000000001</v>
      </c>
      <c r="AQ31" s="6">
        <v>33042.5</v>
      </c>
      <c r="AR31" s="6">
        <v>12998.6</v>
      </c>
      <c r="AS31" s="6">
        <v>9.6</v>
      </c>
      <c r="AT31" s="6">
        <v>15.2</v>
      </c>
      <c r="AU31" s="7"/>
      <c r="AV31" s="7"/>
      <c r="AW31" s="6">
        <v>115228.5</v>
      </c>
      <c r="AX31" s="6">
        <v>54689.599999999999</v>
      </c>
      <c r="AY31" s="6">
        <v>50561.685000000092</v>
      </c>
      <c r="AZ31" s="6">
        <v>4925.3340000000217</v>
      </c>
      <c r="BA31" s="6">
        <v>108961.5</v>
      </c>
      <c r="BB31" s="6">
        <v>48782.8</v>
      </c>
      <c r="BC31" s="6">
        <v>18668.2</v>
      </c>
      <c r="BD31" s="6">
        <v>2.3199999999999998</v>
      </c>
      <c r="BE31" s="6">
        <v>1.3</v>
      </c>
      <c r="BF31" s="6">
        <v>0.36</v>
      </c>
      <c r="BG31" s="6">
        <v>0.06</v>
      </c>
      <c r="BH31" s="6">
        <v>66.322999999999993</v>
      </c>
      <c r="BI31" s="6">
        <v>46.131999999999998</v>
      </c>
      <c r="BJ31" s="6">
        <v>450.5</v>
      </c>
      <c r="BK31" s="6">
        <v>530.20000000000005</v>
      </c>
      <c r="BL31" s="6">
        <v>0.5</v>
      </c>
      <c r="BM31" s="7">
        <v>0</v>
      </c>
      <c r="BN31" s="7">
        <v>0</v>
      </c>
      <c r="BO31" s="7">
        <v>0</v>
      </c>
      <c r="BP31" s="6">
        <v>753.1</v>
      </c>
      <c r="BQ31" s="6">
        <v>24</v>
      </c>
      <c r="BR31" s="6">
        <v>3.4000000000000002E-2</v>
      </c>
      <c r="BS31" s="6">
        <v>0</v>
      </c>
      <c r="BT31" s="6">
        <v>0</v>
      </c>
      <c r="BU31" s="6">
        <v>0</v>
      </c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</row>
    <row r="32" spans="1:85" ht="12.5">
      <c r="A32" s="5">
        <v>42399</v>
      </c>
      <c r="B32" s="6">
        <v>23.594000000000001</v>
      </c>
      <c r="C32" s="6">
        <v>4.6029999999999998</v>
      </c>
      <c r="D32" s="6">
        <v>5370.65</v>
      </c>
      <c r="E32" s="6"/>
      <c r="F32" s="6"/>
      <c r="G32" s="6"/>
      <c r="H32" s="6">
        <v>6.5</v>
      </c>
      <c r="I32" s="6">
        <v>3.9</v>
      </c>
      <c r="J32" s="6">
        <v>346980.9</v>
      </c>
      <c r="K32" s="6">
        <v>150697.60000000001</v>
      </c>
      <c r="L32" s="6">
        <v>44994</v>
      </c>
      <c r="M32" s="6">
        <v>13.6</v>
      </c>
      <c r="N32" s="6">
        <v>22.3</v>
      </c>
      <c r="O32" s="7">
        <v>13918.2</v>
      </c>
      <c r="P32" s="6">
        <v>6467.5</v>
      </c>
      <c r="Q32" s="6">
        <v>182322.9</v>
      </c>
      <c r="R32" s="6">
        <v>146502.29999999999</v>
      </c>
      <c r="S32" s="6">
        <v>94162.5</v>
      </c>
      <c r="T32" s="6">
        <v>79242.399999999994</v>
      </c>
      <c r="U32" s="6">
        <v>98906.5</v>
      </c>
      <c r="V32" s="6">
        <v>67196.600000000006</v>
      </c>
      <c r="W32" s="6">
        <v>10622</v>
      </c>
      <c r="X32" s="6">
        <v>7847.5</v>
      </c>
      <c r="Y32" s="6">
        <v>72873.8</v>
      </c>
      <c r="Z32" s="6">
        <v>37234.800000000003</v>
      </c>
      <c r="AA32" s="6">
        <v>1516138.4</v>
      </c>
      <c r="AB32" s="6">
        <v>149659.29999999999</v>
      </c>
      <c r="AC32" s="6">
        <v>325.5</v>
      </c>
      <c r="AD32" s="6">
        <v>32903</v>
      </c>
      <c r="AE32" s="6">
        <v>316656.2</v>
      </c>
      <c r="AF32" s="6">
        <v>170213.6</v>
      </c>
      <c r="AG32" s="6">
        <v>1531739.7</v>
      </c>
      <c r="AH32" s="6">
        <v>149914.9</v>
      </c>
      <c r="AI32" s="6">
        <v>1059.5999999999999</v>
      </c>
      <c r="AJ32" s="6">
        <v>13545.5</v>
      </c>
      <c r="AK32" s="6">
        <v>19049.7</v>
      </c>
      <c r="AL32" s="6">
        <v>13961</v>
      </c>
      <c r="AM32" s="6">
        <v>57152.3</v>
      </c>
      <c r="AN32" s="6">
        <v>44453.599999999999</v>
      </c>
      <c r="AO32" s="6">
        <v>23053.8</v>
      </c>
      <c r="AP32" s="6">
        <v>18717.2</v>
      </c>
      <c r="AQ32" s="6">
        <v>33069</v>
      </c>
      <c r="AR32" s="6">
        <v>13008.2</v>
      </c>
      <c r="AS32" s="6">
        <v>9.6</v>
      </c>
      <c r="AT32" s="6">
        <v>15.2</v>
      </c>
      <c r="AU32" s="7"/>
      <c r="AV32" s="7"/>
      <c r="AW32" s="6">
        <v>115361.3</v>
      </c>
      <c r="AX32" s="6">
        <v>54752.6</v>
      </c>
      <c r="AY32" s="6">
        <v>50567.185000000092</v>
      </c>
      <c r="AZ32" s="6">
        <v>4936.5340000000215</v>
      </c>
      <c r="BA32" s="6">
        <v>109088.7</v>
      </c>
      <c r="BB32" s="6">
        <v>48839.7</v>
      </c>
      <c r="BC32" s="6">
        <v>18692.2</v>
      </c>
      <c r="BD32" s="6">
        <v>2.3199999999999998</v>
      </c>
      <c r="BE32" s="6">
        <v>1.3</v>
      </c>
      <c r="BF32" s="6">
        <v>0.36</v>
      </c>
      <c r="BG32" s="6">
        <v>0.06</v>
      </c>
      <c r="BH32" s="6">
        <v>66.322999999999993</v>
      </c>
      <c r="BI32" s="6">
        <v>46.131999999999998</v>
      </c>
      <c r="BJ32" s="6">
        <v>450.5</v>
      </c>
      <c r="BK32" s="6">
        <v>530.20000000000005</v>
      </c>
      <c r="BL32" s="6">
        <v>0.5</v>
      </c>
      <c r="BM32" s="7">
        <v>0</v>
      </c>
      <c r="BN32" s="7">
        <v>0</v>
      </c>
      <c r="BO32" s="7">
        <v>0</v>
      </c>
      <c r="BP32" s="6">
        <v>750.7</v>
      </c>
      <c r="BQ32" s="6">
        <v>24</v>
      </c>
      <c r="BR32" s="6">
        <v>3.4000000000000002E-2</v>
      </c>
      <c r="BS32" s="6">
        <v>0</v>
      </c>
      <c r="BT32" s="6">
        <v>0</v>
      </c>
      <c r="BU32" s="6">
        <v>0</v>
      </c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</row>
    <row r="33" spans="1:85" ht="12.5">
      <c r="A33" s="5">
        <v>42400</v>
      </c>
      <c r="B33" s="6">
        <v>23.594000000000001</v>
      </c>
      <c r="C33" s="6">
        <v>4.6029999999999998</v>
      </c>
      <c r="D33" s="6">
        <v>5370.65</v>
      </c>
      <c r="E33" s="6"/>
      <c r="F33" s="6"/>
      <c r="G33" s="6"/>
      <c r="H33" s="6">
        <v>6.5</v>
      </c>
      <c r="I33" s="6">
        <v>3.9</v>
      </c>
      <c r="J33" s="6">
        <v>347196.8</v>
      </c>
      <c r="K33" s="6">
        <v>150795.20000000001</v>
      </c>
      <c r="L33" s="6">
        <v>45018</v>
      </c>
      <c r="M33" s="6">
        <v>13.6</v>
      </c>
      <c r="N33" s="6">
        <v>22.3</v>
      </c>
      <c r="O33" s="7">
        <v>13919.3</v>
      </c>
      <c r="P33" s="7">
        <v>6468.2</v>
      </c>
      <c r="Q33" s="6">
        <v>182349.8</v>
      </c>
      <c r="R33" s="6">
        <v>146524.70000000001</v>
      </c>
      <c r="S33" s="6">
        <v>94185.4</v>
      </c>
      <c r="T33" s="6">
        <v>79260.2</v>
      </c>
      <c r="U33" s="6">
        <v>98916.3</v>
      </c>
      <c r="V33" s="6">
        <v>67204</v>
      </c>
      <c r="W33" s="6">
        <v>10622</v>
      </c>
      <c r="X33" s="6">
        <v>7847.5</v>
      </c>
      <c r="Y33" s="6">
        <v>73164.899999999994</v>
      </c>
      <c r="Z33" s="6">
        <v>37372.199999999997</v>
      </c>
      <c r="AA33" s="6">
        <v>1516429.4</v>
      </c>
      <c r="AB33" s="6">
        <v>149683.29999999999</v>
      </c>
      <c r="AC33" s="6">
        <v>325.5</v>
      </c>
      <c r="AD33" s="6">
        <v>32903</v>
      </c>
      <c r="AE33" s="6">
        <v>316846.90000000002</v>
      </c>
      <c r="AF33" s="6">
        <v>170330.5</v>
      </c>
      <c r="AG33" s="6">
        <v>1531932.8</v>
      </c>
      <c r="AH33" s="6">
        <v>149938.9</v>
      </c>
      <c r="AI33" s="6">
        <v>1059.5999999999999</v>
      </c>
      <c r="AJ33" s="6">
        <v>13545.5</v>
      </c>
      <c r="AK33" s="6">
        <v>19067.900000000001</v>
      </c>
      <c r="AL33" s="6">
        <v>13973.1</v>
      </c>
      <c r="AM33" s="6">
        <v>57165.1</v>
      </c>
      <c r="AN33" s="6">
        <v>44462.9</v>
      </c>
      <c r="AO33" s="6">
        <v>23071.4</v>
      </c>
      <c r="AP33" s="6">
        <v>18731.7</v>
      </c>
      <c r="AQ33" s="6">
        <v>33089.9</v>
      </c>
      <c r="AR33" s="6">
        <v>13016.1</v>
      </c>
      <c r="AS33" s="6">
        <v>9.6</v>
      </c>
      <c r="AT33" s="6">
        <v>15.2</v>
      </c>
      <c r="AU33" s="7"/>
      <c r="AV33" s="7"/>
      <c r="AW33" s="6">
        <v>115492</v>
      </c>
      <c r="AX33" s="6">
        <v>54814.9</v>
      </c>
      <c r="AY33" s="6">
        <v>50572.685000000092</v>
      </c>
      <c r="AZ33" s="6">
        <v>4947.7340000000213</v>
      </c>
      <c r="BA33" s="6">
        <v>109213.1</v>
      </c>
      <c r="BB33" s="6">
        <v>48896</v>
      </c>
      <c r="BC33" s="6">
        <v>18716.2</v>
      </c>
      <c r="BD33" s="6">
        <v>2.3199999999999998</v>
      </c>
      <c r="BE33" s="6">
        <v>1.3</v>
      </c>
      <c r="BF33" s="6">
        <v>0.36</v>
      </c>
      <c r="BG33" s="6">
        <v>0.06</v>
      </c>
      <c r="BH33" s="6">
        <v>66.322999999999993</v>
      </c>
      <c r="BI33" s="6">
        <v>46.131999999999998</v>
      </c>
      <c r="BJ33" s="6">
        <v>450.5</v>
      </c>
      <c r="BK33" s="6">
        <v>530.20000000000005</v>
      </c>
      <c r="BL33" s="6">
        <v>0.5</v>
      </c>
      <c r="BM33" s="7">
        <v>0</v>
      </c>
      <c r="BN33" s="7">
        <v>0</v>
      </c>
      <c r="BO33" s="7">
        <v>0</v>
      </c>
      <c r="BP33" s="6">
        <v>756</v>
      </c>
      <c r="BQ33" s="6">
        <v>24</v>
      </c>
      <c r="BR33" s="6">
        <v>3.4000000000000002E-2</v>
      </c>
      <c r="BS33" s="6">
        <v>0</v>
      </c>
      <c r="BT33" s="6">
        <v>0</v>
      </c>
      <c r="BU33" s="6">
        <v>0</v>
      </c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</row>
    <row r="34" spans="1:85" ht="13">
      <c r="A34" s="17"/>
      <c r="B34" s="18"/>
      <c r="C34" s="18"/>
      <c r="D34" s="18"/>
      <c r="E34" s="18"/>
      <c r="F34" s="18"/>
      <c r="G34" s="18"/>
      <c r="H34" s="18"/>
      <c r="I34" s="18"/>
      <c r="J34" s="19"/>
      <c r="K34" s="19"/>
      <c r="L34" s="20"/>
      <c r="M34" s="18"/>
      <c r="N34" s="18"/>
      <c r="O34" s="21"/>
      <c r="P34" s="18"/>
      <c r="Q34" s="18"/>
      <c r="R34" s="18"/>
      <c r="S34" s="18"/>
      <c r="T34" s="22"/>
      <c r="U34" s="18"/>
      <c r="V34" s="18"/>
      <c r="W34" s="18"/>
      <c r="X34" s="18"/>
      <c r="Y34" s="18"/>
      <c r="Z34" s="18"/>
      <c r="AA34" s="18"/>
      <c r="AB34" s="21"/>
      <c r="AC34" s="18"/>
      <c r="AD34" s="18"/>
      <c r="AE34" s="24"/>
      <c r="AF34" s="25"/>
      <c r="AG34" s="24"/>
      <c r="AH34" s="18"/>
      <c r="AI34" s="18"/>
      <c r="AJ34" s="18"/>
      <c r="AK34" s="18"/>
      <c r="AL34" s="18"/>
      <c r="AM34" s="18"/>
      <c r="AN34" s="18"/>
      <c r="AO34" s="18"/>
      <c r="AP34" s="18"/>
      <c r="AQ34" s="21"/>
      <c r="AR34" s="21"/>
      <c r="AS34" s="18"/>
      <c r="AT34" s="18"/>
      <c r="AU34" s="19"/>
      <c r="AV34" s="19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</row>
    <row r="35" spans="1:85" ht="12.5">
      <c r="A35" s="5">
        <v>42400</v>
      </c>
      <c r="B35" s="6">
        <v>23.594000000000001</v>
      </c>
      <c r="C35" s="6">
        <v>4.6029999999999998</v>
      </c>
      <c r="D35" s="6">
        <v>5370.65</v>
      </c>
      <c r="E35" s="6"/>
      <c r="F35" s="6"/>
      <c r="G35" s="6"/>
      <c r="H35" s="6">
        <v>6.5</v>
      </c>
      <c r="I35" s="6">
        <v>3.9</v>
      </c>
      <c r="J35" s="6">
        <v>347196.8</v>
      </c>
      <c r="K35" s="6">
        <v>150795.20000000001</v>
      </c>
      <c r="L35" s="6">
        <v>45013</v>
      </c>
      <c r="M35" s="6">
        <v>13.6</v>
      </c>
      <c r="N35" s="6">
        <v>22.3</v>
      </c>
      <c r="O35" s="7">
        <v>13919.3</v>
      </c>
      <c r="P35" s="7">
        <v>6468.2</v>
      </c>
      <c r="Q35" s="6">
        <v>182349.8</v>
      </c>
      <c r="R35" s="6">
        <v>146524.70000000001</v>
      </c>
      <c r="S35" s="6">
        <v>94185.4</v>
      </c>
      <c r="T35" s="6">
        <v>79260.2</v>
      </c>
      <c r="U35" s="6">
        <v>98916.3</v>
      </c>
      <c r="V35" s="6">
        <v>67204</v>
      </c>
      <c r="W35" s="6">
        <v>10622</v>
      </c>
      <c r="X35" s="6">
        <v>7847.5</v>
      </c>
      <c r="Y35" s="6">
        <v>73164.899999999994</v>
      </c>
      <c r="Z35" s="6">
        <v>37372.199999999997</v>
      </c>
      <c r="AA35" s="6">
        <v>1516429.4</v>
      </c>
      <c r="AB35" s="6">
        <v>149683.29999999999</v>
      </c>
      <c r="AC35" s="6">
        <v>325.5</v>
      </c>
      <c r="AD35" s="6">
        <v>32903</v>
      </c>
      <c r="AE35" s="6">
        <v>316846.90000000002</v>
      </c>
      <c r="AF35" s="6">
        <v>170330.5</v>
      </c>
      <c r="AG35" s="6">
        <v>1531932.8</v>
      </c>
      <c r="AH35" s="6">
        <v>149938.9</v>
      </c>
      <c r="AI35" s="6">
        <v>1059.5999999999999</v>
      </c>
      <c r="AJ35" s="6">
        <v>13545.5</v>
      </c>
      <c r="AK35" s="6">
        <v>19067.900000000001</v>
      </c>
      <c r="AL35" s="6">
        <v>13973.1</v>
      </c>
      <c r="AM35" s="6">
        <v>57165.1</v>
      </c>
      <c r="AN35" s="6">
        <v>44462.9</v>
      </c>
      <c r="AO35" s="6">
        <v>23071.4</v>
      </c>
      <c r="AP35" s="6">
        <v>18731.7</v>
      </c>
      <c r="AQ35" s="6">
        <v>33089.9</v>
      </c>
      <c r="AR35" s="6">
        <v>13016.1</v>
      </c>
      <c r="AS35" s="6">
        <v>9.6</v>
      </c>
      <c r="AT35" s="6">
        <v>15.2</v>
      </c>
      <c r="AU35" s="7"/>
      <c r="AV35" s="7"/>
      <c r="AW35" s="6">
        <v>115492</v>
      </c>
      <c r="AX35" s="6">
        <v>54814.9</v>
      </c>
      <c r="AY35" s="6">
        <v>50572.685000000092</v>
      </c>
      <c r="AZ35" s="6">
        <v>4947.7340000000213</v>
      </c>
      <c r="BA35" s="6">
        <v>109213.1</v>
      </c>
      <c r="BB35" s="6">
        <v>48896</v>
      </c>
      <c r="BC35" s="6">
        <v>18716.2</v>
      </c>
      <c r="BD35" s="6">
        <v>2.3199999999999998</v>
      </c>
      <c r="BE35" s="6">
        <v>1.3</v>
      </c>
      <c r="BF35" s="6">
        <v>0.36</v>
      </c>
      <c r="BG35" s="6">
        <v>0.06</v>
      </c>
      <c r="BH35" s="6">
        <v>66.322999999999993</v>
      </c>
      <c r="BI35" s="6">
        <v>46.131999999999998</v>
      </c>
      <c r="BJ35" s="6">
        <v>450.5</v>
      </c>
      <c r="BK35" s="6">
        <v>530.20000000000005</v>
      </c>
      <c r="BL35" s="6">
        <v>0.5</v>
      </c>
      <c r="BM35" s="6">
        <v>0</v>
      </c>
      <c r="BN35" s="6">
        <v>0</v>
      </c>
      <c r="BO35" s="6">
        <v>0</v>
      </c>
      <c r="BP35" s="6">
        <v>756</v>
      </c>
      <c r="BQ35" s="6">
        <v>24</v>
      </c>
      <c r="BR35" s="6">
        <v>3.4000000000000002E-2</v>
      </c>
      <c r="BS35" s="6">
        <v>0</v>
      </c>
      <c r="BT35" s="6">
        <v>0</v>
      </c>
      <c r="BU35" s="6">
        <v>0</v>
      </c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</row>
    <row r="36" spans="1:85" ht="12.5">
      <c r="A36" s="5">
        <v>42401</v>
      </c>
      <c r="B36" s="6">
        <v>23.594000000000001</v>
      </c>
      <c r="C36" s="6">
        <v>4.6029999999999998</v>
      </c>
      <c r="D36" s="6">
        <v>5370.65</v>
      </c>
      <c r="E36" s="6"/>
      <c r="F36" s="6"/>
      <c r="G36" s="6"/>
      <c r="H36" s="6">
        <v>6.5</v>
      </c>
      <c r="I36" s="6">
        <v>3.9</v>
      </c>
      <c r="J36" s="6">
        <v>347413.9</v>
      </c>
      <c r="K36" s="6">
        <v>150892.79999999999</v>
      </c>
      <c r="L36" s="6">
        <v>45037</v>
      </c>
      <c r="M36" s="6">
        <v>13.6</v>
      </c>
      <c r="N36" s="6">
        <v>22.3</v>
      </c>
      <c r="O36" s="7">
        <v>13920.4</v>
      </c>
      <c r="P36" s="7">
        <v>6468.8</v>
      </c>
      <c r="Q36" s="6">
        <v>182377.1</v>
      </c>
      <c r="R36" s="6">
        <v>146547.20000000001</v>
      </c>
      <c r="S36" s="6">
        <v>94207</v>
      </c>
      <c r="T36" s="6">
        <v>79277</v>
      </c>
      <c r="U36" s="6">
        <v>98926.399999999994</v>
      </c>
      <c r="V36" s="6">
        <v>67211.3</v>
      </c>
      <c r="W36" s="6">
        <v>10622</v>
      </c>
      <c r="X36" s="6">
        <v>7847.5</v>
      </c>
      <c r="Y36" s="6">
        <v>73457.5</v>
      </c>
      <c r="Z36" s="6">
        <v>37517.699999999997</v>
      </c>
      <c r="AA36" s="6">
        <v>1516723.2</v>
      </c>
      <c r="AB36" s="6">
        <v>149707.29999999999</v>
      </c>
      <c r="AC36" s="6">
        <v>325.5</v>
      </c>
      <c r="AD36" s="6">
        <v>32903</v>
      </c>
      <c r="AE36" s="6">
        <v>317038.8</v>
      </c>
      <c r="AF36" s="6">
        <v>170451</v>
      </c>
      <c r="AG36" s="6">
        <v>1532126.4</v>
      </c>
      <c r="AH36" s="6">
        <v>149962.9</v>
      </c>
      <c r="AI36" s="6">
        <v>1059.5999999999999</v>
      </c>
      <c r="AJ36" s="6">
        <v>13545.5</v>
      </c>
      <c r="AK36" s="6">
        <v>19086.7</v>
      </c>
      <c r="AL36" s="6">
        <v>13985.3</v>
      </c>
      <c r="AM36" s="6">
        <v>57177.4</v>
      </c>
      <c r="AN36" s="6">
        <v>44472.3</v>
      </c>
      <c r="AO36" s="6">
        <v>23089.200000000001</v>
      </c>
      <c r="AP36" s="6">
        <v>18746.3</v>
      </c>
      <c r="AQ36" s="6">
        <v>33107.800000000003</v>
      </c>
      <c r="AR36" s="6">
        <v>13022.8</v>
      </c>
      <c r="AS36" s="6">
        <v>9.6</v>
      </c>
      <c r="AT36" s="6">
        <v>15.2</v>
      </c>
      <c r="AU36" s="7"/>
      <c r="AV36" s="7"/>
      <c r="AW36" s="6">
        <v>115627.1</v>
      </c>
      <c r="AX36" s="6">
        <v>54878.7</v>
      </c>
      <c r="AY36" s="6">
        <v>50578.185000000092</v>
      </c>
      <c r="AZ36" s="6">
        <v>4958.9340000000211</v>
      </c>
      <c r="BA36" s="6">
        <v>109340.5</v>
      </c>
      <c r="BB36" s="6">
        <v>48952.4</v>
      </c>
      <c r="BC36" s="6">
        <v>18740.2</v>
      </c>
      <c r="BD36" s="6">
        <v>2.3199999999999998</v>
      </c>
      <c r="BE36" s="6">
        <v>1.3</v>
      </c>
      <c r="BF36" s="6">
        <v>0.36</v>
      </c>
      <c r="BG36" s="6">
        <v>0.06</v>
      </c>
      <c r="BH36" s="6">
        <v>66.402000000000001</v>
      </c>
      <c r="BI36" s="6">
        <v>46.189</v>
      </c>
      <c r="BJ36" s="6">
        <v>450.9</v>
      </c>
      <c r="BK36" s="6">
        <v>530.29999999999995</v>
      </c>
      <c r="BL36" s="6">
        <v>0.5</v>
      </c>
      <c r="BM36" s="6">
        <v>13867.69</v>
      </c>
      <c r="BN36" s="6">
        <v>31184.501754385961</v>
      </c>
      <c r="BO36" s="6">
        <v>9434</v>
      </c>
      <c r="BP36" s="6">
        <v>753.59999999999991</v>
      </c>
      <c r="BQ36" s="6">
        <v>24</v>
      </c>
      <c r="BR36" s="6">
        <v>3.4198400000000004E-2</v>
      </c>
      <c r="BS36" s="6">
        <v>0</v>
      </c>
      <c r="BT36" s="6">
        <v>1.7000000000002728</v>
      </c>
      <c r="BU36" s="6">
        <v>10.200000000001637</v>
      </c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</row>
    <row r="37" spans="1:85" ht="12.5">
      <c r="A37" s="5">
        <v>42402</v>
      </c>
      <c r="B37" s="6">
        <v>23.594000000000001</v>
      </c>
      <c r="C37" s="6">
        <v>4.6029999999999998</v>
      </c>
      <c r="D37" s="6">
        <v>5370.65</v>
      </c>
      <c r="E37" s="6"/>
      <c r="F37" s="6"/>
      <c r="G37" s="6"/>
      <c r="H37" s="6">
        <v>6.5</v>
      </c>
      <c r="I37" s="6">
        <v>3.9</v>
      </c>
      <c r="J37" s="6">
        <v>347632.9</v>
      </c>
      <c r="K37" s="6">
        <v>150991.79999999999</v>
      </c>
      <c r="L37" s="6">
        <v>45061</v>
      </c>
      <c r="M37" s="6">
        <v>13.6</v>
      </c>
      <c r="N37" s="6">
        <v>22.3</v>
      </c>
      <c r="O37" s="7">
        <v>13921.3</v>
      </c>
      <c r="P37" s="7">
        <v>6469.4</v>
      </c>
      <c r="Q37" s="6">
        <v>182405.2</v>
      </c>
      <c r="R37" s="6">
        <v>146570.29999999999</v>
      </c>
      <c r="S37" s="6">
        <v>94228.6</v>
      </c>
      <c r="T37" s="6">
        <v>79293.7</v>
      </c>
      <c r="U37" s="6">
        <v>98936.6</v>
      </c>
      <c r="V37" s="6">
        <v>67218.399999999994</v>
      </c>
      <c r="W37" s="6">
        <v>10622</v>
      </c>
      <c r="X37" s="6">
        <v>7847.5</v>
      </c>
      <c r="Y37" s="6">
        <v>73756.800000000003</v>
      </c>
      <c r="Z37" s="6">
        <v>37657.5</v>
      </c>
      <c r="AA37" s="6">
        <v>1517022.5</v>
      </c>
      <c r="AB37" s="6">
        <v>149731.29999999999</v>
      </c>
      <c r="AC37" s="6">
        <v>325.5</v>
      </c>
      <c r="AD37" s="6">
        <v>32903</v>
      </c>
      <c r="AE37" s="6">
        <v>317230.90000000002</v>
      </c>
      <c r="AF37" s="6">
        <v>170573.8</v>
      </c>
      <c r="AG37" s="6">
        <v>1532320.7</v>
      </c>
      <c r="AH37" s="6">
        <v>149986.9</v>
      </c>
      <c r="AI37" s="6">
        <v>1059.5999999999999</v>
      </c>
      <c r="AJ37" s="6">
        <v>13545.5</v>
      </c>
      <c r="AK37" s="6">
        <v>19105.400000000001</v>
      </c>
      <c r="AL37" s="6">
        <v>13997.6</v>
      </c>
      <c r="AM37" s="6">
        <v>57189.2</v>
      </c>
      <c r="AN37" s="6">
        <v>44481.2</v>
      </c>
      <c r="AO37" s="6">
        <v>23106.9</v>
      </c>
      <c r="AP37" s="6">
        <v>18760.900000000001</v>
      </c>
      <c r="AQ37" s="6">
        <v>33127</v>
      </c>
      <c r="AR37" s="6">
        <v>13029.9</v>
      </c>
      <c r="AS37" s="6">
        <v>9.6</v>
      </c>
      <c r="AT37" s="6">
        <v>15.2</v>
      </c>
      <c r="AU37" s="7"/>
      <c r="AV37" s="7"/>
      <c r="AW37" s="6">
        <v>115767.3</v>
      </c>
      <c r="AX37" s="6">
        <v>54944.2</v>
      </c>
      <c r="AY37" s="6">
        <v>50583.685000000092</v>
      </c>
      <c r="AZ37" s="6">
        <v>4970.1340000000209</v>
      </c>
      <c r="BA37" s="6">
        <v>109474.5</v>
      </c>
      <c r="BB37" s="6">
        <v>49011.3</v>
      </c>
      <c r="BC37" s="6">
        <v>18764.2</v>
      </c>
      <c r="BD37" s="6">
        <v>2.3199999999999998</v>
      </c>
      <c r="BE37" s="6">
        <v>1.3</v>
      </c>
      <c r="BF37" s="6">
        <v>0.36</v>
      </c>
      <c r="BG37" s="6">
        <v>0.06</v>
      </c>
      <c r="BH37" s="6">
        <v>66.402000000000001</v>
      </c>
      <c r="BI37" s="6">
        <v>46.189</v>
      </c>
      <c r="BJ37" s="6">
        <v>450.9</v>
      </c>
      <c r="BK37" s="6">
        <v>530.6</v>
      </c>
      <c r="BL37" s="6">
        <v>0.5</v>
      </c>
      <c r="BM37" s="6">
        <v>13404.76</v>
      </c>
      <c r="BN37" s="6">
        <v>32350.268421052631</v>
      </c>
      <c r="BO37" s="6">
        <v>9677</v>
      </c>
      <c r="BP37" s="6">
        <v>752.16</v>
      </c>
      <c r="BQ37" s="6">
        <v>24</v>
      </c>
      <c r="BR37" s="6">
        <v>3.4183040000000005E-2</v>
      </c>
      <c r="BS37" s="6">
        <v>0</v>
      </c>
      <c r="BT37" s="6">
        <v>0.5</v>
      </c>
      <c r="BU37" s="6">
        <v>3</v>
      </c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</row>
    <row r="38" spans="1:85" ht="12.5">
      <c r="A38" s="5">
        <v>42403</v>
      </c>
      <c r="B38" s="6">
        <v>23.594000000000001</v>
      </c>
      <c r="C38" s="6">
        <v>4.6029999999999998</v>
      </c>
      <c r="D38" s="6">
        <v>5370.65</v>
      </c>
      <c r="E38" s="6"/>
      <c r="F38" s="6"/>
      <c r="G38" s="6"/>
      <c r="H38" s="6">
        <v>6.5</v>
      </c>
      <c r="I38" s="6">
        <v>3.9</v>
      </c>
      <c r="J38" s="6">
        <v>347843.1</v>
      </c>
      <c r="K38" s="6">
        <v>151087</v>
      </c>
      <c r="L38" s="6">
        <v>45085</v>
      </c>
      <c r="M38" s="6">
        <v>13.6</v>
      </c>
      <c r="N38" s="6">
        <v>22.3</v>
      </c>
      <c r="O38" s="7">
        <v>13921.8</v>
      </c>
      <c r="P38" s="7">
        <v>6469.8</v>
      </c>
      <c r="Q38" s="6">
        <v>182432.9</v>
      </c>
      <c r="R38" s="6">
        <v>146593.1</v>
      </c>
      <c r="S38" s="6">
        <v>94250.1</v>
      </c>
      <c r="T38" s="6">
        <v>79310.899999999994</v>
      </c>
      <c r="U38" s="6">
        <v>98947</v>
      </c>
      <c r="V38" s="6">
        <v>67225.7</v>
      </c>
      <c r="W38" s="6">
        <v>10622</v>
      </c>
      <c r="X38" s="6">
        <v>7847.5</v>
      </c>
      <c r="Y38" s="6">
        <v>74039.600000000006</v>
      </c>
      <c r="Z38" s="6">
        <v>37793.5</v>
      </c>
      <c r="AA38" s="6">
        <v>1517306.8</v>
      </c>
      <c r="AB38" s="6">
        <v>149755.29999999999</v>
      </c>
      <c r="AC38" s="6">
        <v>325.5</v>
      </c>
      <c r="AD38" s="6">
        <v>32903</v>
      </c>
      <c r="AE38" s="6">
        <v>317423</v>
      </c>
      <c r="AF38" s="6">
        <v>170693.7</v>
      </c>
      <c r="AG38" s="6">
        <v>1532515</v>
      </c>
      <c r="AH38" s="6">
        <v>150010.9</v>
      </c>
      <c r="AI38" s="6">
        <v>1059.5999999999999</v>
      </c>
      <c r="AJ38" s="6">
        <v>13545.5</v>
      </c>
      <c r="AK38" s="6">
        <v>19123.599999999999</v>
      </c>
      <c r="AL38" s="6">
        <v>14009.5</v>
      </c>
      <c r="AM38" s="6">
        <v>57201.4</v>
      </c>
      <c r="AN38" s="6">
        <v>44490.5</v>
      </c>
      <c r="AO38" s="6">
        <v>23124.2</v>
      </c>
      <c r="AP38" s="6">
        <v>18775.099999999999</v>
      </c>
      <c r="AQ38" s="6">
        <v>33139.300000000003</v>
      </c>
      <c r="AR38" s="6">
        <v>13034.6</v>
      </c>
      <c r="AS38" s="6">
        <v>9.6</v>
      </c>
      <c r="AT38" s="6">
        <v>15.2</v>
      </c>
      <c r="AU38" s="7"/>
      <c r="AV38" s="7"/>
      <c r="AW38" s="6">
        <v>115906.1</v>
      </c>
      <c r="AX38" s="6">
        <v>55009</v>
      </c>
      <c r="AY38" s="6">
        <v>50589.185000000092</v>
      </c>
      <c r="AZ38" s="6">
        <v>4981.3340000000208</v>
      </c>
      <c r="BA38" s="6">
        <v>109606.1</v>
      </c>
      <c r="BB38" s="6">
        <v>49069.5</v>
      </c>
      <c r="BC38" s="6">
        <v>18788.2</v>
      </c>
      <c r="BD38" s="6">
        <v>2.3199999999999998</v>
      </c>
      <c r="BE38" s="6">
        <v>1.3</v>
      </c>
      <c r="BF38" s="6">
        <v>0.36</v>
      </c>
      <c r="BG38" s="6">
        <v>0.06</v>
      </c>
      <c r="BH38" s="6">
        <v>66.402000000000001</v>
      </c>
      <c r="BI38" s="6">
        <v>46.189</v>
      </c>
      <c r="BJ38" s="6">
        <v>450.9</v>
      </c>
      <c r="BK38" s="6">
        <v>531.20000000000005</v>
      </c>
      <c r="BL38" s="6">
        <v>0.5</v>
      </c>
      <c r="BM38" s="6">
        <v>13732.88</v>
      </c>
      <c r="BN38" s="6">
        <v>31348.333333333299</v>
      </c>
      <c r="BO38" s="6">
        <v>5338</v>
      </c>
      <c r="BP38" s="6">
        <v>750.48</v>
      </c>
      <c r="BQ38" s="6">
        <v>24</v>
      </c>
      <c r="BR38" s="6">
        <v>3.4165119999999993E-2</v>
      </c>
      <c r="BS38" s="6">
        <v>0</v>
      </c>
      <c r="BT38" s="6">
        <v>0.59999999999990905</v>
      </c>
      <c r="BU38" s="6">
        <v>3.5999999999994543</v>
      </c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</row>
    <row r="39" spans="1:85" ht="12.5">
      <c r="A39" s="5">
        <v>42404</v>
      </c>
      <c r="B39" s="6">
        <v>23.824000000000002</v>
      </c>
      <c r="C39" s="6">
        <v>4.78</v>
      </c>
      <c r="D39" s="6">
        <v>5371.4</v>
      </c>
      <c r="E39" s="6"/>
      <c r="F39" s="6"/>
      <c r="G39" s="6"/>
      <c r="H39" s="6">
        <v>6.5</v>
      </c>
      <c r="I39" s="6">
        <v>3.9</v>
      </c>
      <c r="J39" s="6">
        <v>348055.1</v>
      </c>
      <c r="K39" s="6">
        <v>151183.5</v>
      </c>
      <c r="L39" s="6">
        <v>45109</v>
      </c>
      <c r="M39" s="6">
        <v>13.6</v>
      </c>
      <c r="N39" s="6">
        <v>22.3</v>
      </c>
      <c r="O39" s="7">
        <v>13922.8</v>
      </c>
      <c r="P39" s="7">
        <v>6470.4</v>
      </c>
      <c r="Q39" s="6">
        <v>182460.3</v>
      </c>
      <c r="R39" s="6">
        <v>146615.70000000001</v>
      </c>
      <c r="S39" s="6">
        <v>94273.9</v>
      </c>
      <c r="T39" s="6">
        <v>79329.600000000006</v>
      </c>
      <c r="U39" s="6">
        <v>98957.5</v>
      </c>
      <c r="V39" s="6">
        <v>67233</v>
      </c>
      <c r="W39" s="6">
        <v>10622</v>
      </c>
      <c r="X39" s="6">
        <v>7847.5</v>
      </c>
      <c r="Y39" s="6">
        <v>74340.5</v>
      </c>
      <c r="Z39" s="6">
        <v>37935.1</v>
      </c>
      <c r="AA39" s="6">
        <v>1517608</v>
      </c>
      <c r="AB39" s="6">
        <v>149779.29999999999</v>
      </c>
      <c r="AC39" s="6">
        <v>325.5</v>
      </c>
      <c r="AD39" s="6">
        <v>32903</v>
      </c>
      <c r="AE39" s="6">
        <v>317615.90000000002</v>
      </c>
      <c r="AF39" s="6">
        <v>170817.8</v>
      </c>
      <c r="AG39" s="6">
        <v>1532709.8</v>
      </c>
      <c r="AH39" s="6">
        <v>150034.9</v>
      </c>
      <c r="AI39" s="6">
        <v>1059.5999999999999</v>
      </c>
      <c r="AJ39" s="6">
        <v>13545.5</v>
      </c>
      <c r="AK39" s="6">
        <v>19142.099999999999</v>
      </c>
      <c r="AL39" s="6">
        <v>14021.7</v>
      </c>
      <c r="AM39" s="6">
        <v>57213.7</v>
      </c>
      <c r="AN39" s="6">
        <v>44499.9</v>
      </c>
      <c r="AO39" s="6">
        <v>23142.1</v>
      </c>
      <c r="AP39" s="6">
        <v>18789.7</v>
      </c>
      <c r="AQ39" s="6">
        <v>33160.5</v>
      </c>
      <c r="AR39" s="6">
        <v>13042.6</v>
      </c>
      <c r="AS39" s="6">
        <v>9.6</v>
      </c>
      <c r="AT39" s="6">
        <v>15.2</v>
      </c>
      <c r="AU39" s="7"/>
      <c r="AV39" s="7"/>
      <c r="AW39" s="6">
        <v>116049.60000000001</v>
      </c>
      <c r="AX39" s="6">
        <v>55075.7</v>
      </c>
      <c r="AY39" s="6">
        <v>50594.685000000092</v>
      </c>
      <c r="AZ39" s="6">
        <v>4992.5340000000206</v>
      </c>
      <c r="BA39" s="6">
        <v>109741.5</v>
      </c>
      <c r="BB39" s="6">
        <v>49129.5</v>
      </c>
      <c r="BC39" s="6">
        <v>18812.2</v>
      </c>
      <c r="BD39" s="6">
        <v>2.3199999999999998</v>
      </c>
      <c r="BE39" s="6">
        <v>1.3</v>
      </c>
      <c r="BF39" s="6">
        <v>0.36</v>
      </c>
      <c r="BG39" s="6">
        <v>0.06</v>
      </c>
      <c r="BH39" s="6">
        <v>66.402000000000001</v>
      </c>
      <c r="BI39" s="6">
        <v>46.189</v>
      </c>
      <c r="BJ39" s="6">
        <v>450.9</v>
      </c>
      <c r="BK39" s="6">
        <v>531.79999999999995</v>
      </c>
      <c r="BL39" s="6">
        <v>0.5</v>
      </c>
      <c r="BM39" s="6">
        <v>13642.78</v>
      </c>
      <c r="BN39" s="6">
        <v>35078.194736842102</v>
      </c>
      <c r="BO39" s="6">
        <v>11287</v>
      </c>
      <c r="BP39" s="6">
        <v>744</v>
      </c>
      <c r="BQ39" s="6">
        <v>24</v>
      </c>
      <c r="BR39" s="6">
        <v>3.4096000000000001E-2</v>
      </c>
      <c r="BS39" s="6">
        <v>0</v>
      </c>
      <c r="BT39" s="6">
        <v>0.5</v>
      </c>
      <c r="BU39" s="6">
        <v>3</v>
      </c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</row>
    <row r="40" spans="1:85" ht="12.5">
      <c r="A40" s="5">
        <v>42405</v>
      </c>
      <c r="B40" s="6">
        <v>23.824000000000002</v>
      </c>
      <c r="C40" s="6">
        <v>4.78</v>
      </c>
      <c r="D40" s="6">
        <v>5371.4</v>
      </c>
      <c r="E40" s="6"/>
      <c r="F40" s="6"/>
      <c r="G40" s="6"/>
      <c r="H40" s="6">
        <v>6.5</v>
      </c>
      <c r="I40" s="6">
        <v>3.9</v>
      </c>
      <c r="J40" s="6">
        <v>348260.1</v>
      </c>
      <c r="K40" s="6">
        <v>151276.29999999999</v>
      </c>
      <c r="L40" s="6">
        <v>45133</v>
      </c>
      <c r="M40" s="6">
        <v>13.6</v>
      </c>
      <c r="N40" s="6">
        <v>22.3</v>
      </c>
      <c r="O40" s="7">
        <v>13924.1</v>
      </c>
      <c r="P40" s="7">
        <v>6471.2</v>
      </c>
      <c r="Q40" s="6">
        <v>182489.9</v>
      </c>
      <c r="R40" s="6">
        <v>146640</v>
      </c>
      <c r="S40" s="6">
        <v>94297.4</v>
      </c>
      <c r="T40" s="6">
        <v>79348</v>
      </c>
      <c r="U40" s="6">
        <v>98967.8</v>
      </c>
      <c r="V40" s="6">
        <v>67240.2</v>
      </c>
      <c r="W40" s="6">
        <v>10622</v>
      </c>
      <c r="X40" s="6">
        <v>7847.5</v>
      </c>
      <c r="Y40" s="6">
        <v>74662.8</v>
      </c>
      <c r="Z40" s="6">
        <v>38091.300000000003</v>
      </c>
      <c r="AA40" s="6">
        <v>1517937.6</v>
      </c>
      <c r="AB40" s="6">
        <v>149803.29999999999</v>
      </c>
      <c r="AC40" s="6">
        <v>325.5</v>
      </c>
      <c r="AD40" s="6">
        <v>32903</v>
      </c>
      <c r="AE40" s="6">
        <v>317782.09999999998</v>
      </c>
      <c r="AF40" s="6">
        <v>170924.4</v>
      </c>
      <c r="AG40" s="6">
        <v>1532878.9</v>
      </c>
      <c r="AH40" s="6">
        <v>150058.9</v>
      </c>
      <c r="AI40" s="6">
        <v>1059.5999999999999</v>
      </c>
      <c r="AJ40" s="6">
        <v>13545.5</v>
      </c>
      <c r="AK40" s="6">
        <v>19161</v>
      </c>
      <c r="AL40" s="6">
        <v>14034</v>
      </c>
      <c r="AM40" s="6">
        <v>57225.9</v>
      </c>
      <c r="AN40" s="6">
        <v>44509.1</v>
      </c>
      <c r="AO40" s="6">
        <v>23160.3</v>
      </c>
      <c r="AP40" s="6">
        <v>18804.5</v>
      </c>
      <c r="AQ40" s="6">
        <v>33181.300000000003</v>
      </c>
      <c r="AR40" s="6">
        <v>13050.3</v>
      </c>
      <c r="AS40" s="6">
        <v>9.6</v>
      </c>
      <c r="AT40" s="6">
        <v>15.2</v>
      </c>
      <c r="AU40" s="7"/>
      <c r="AV40" s="7"/>
      <c r="AW40" s="6">
        <v>116193.8</v>
      </c>
      <c r="AX40" s="6">
        <v>55142.6</v>
      </c>
      <c r="AY40" s="6">
        <v>50600.185000000092</v>
      </c>
      <c r="AZ40" s="6">
        <v>5003.7340000000204</v>
      </c>
      <c r="BA40" s="6">
        <v>109879.4</v>
      </c>
      <c r="BB40" s="6">
        <v>49189.4</v>
      </c>
      <c r="BC40" s="6">
        <v>18836.2</v>
      </c>
      <c r="BD40" s="6">
        <v>2.3199999999999998</v>
      </c>
      <c r="BE40" s="6">
        <v>1.3</v>
      </c>
      <c r="BF40" s="6">
        <v>0.36</v>
      </c>
      <c r="BG40" s="6">
        <v>0.06</v>
      </c>
      <c r="BH40" s="6">
        <v>66.402000000000001</v>
      </c>
      <c r="BI40" s="6">
        <v>46.189</v>
      </c>
      <c r="BJ40" s="6">
        <v>450.9</v>
      </c>
      <c r="BK40" s="6">
        <v>532.5</v>
      </c>
      <c r="BL40" s="6">
        <v>0.5</v>
      </c>
      <c r="BM40" s="6">
        <v>13652.58</v>
      </c>
      <c r="BN40" s="6">
        <v>36794.759649122803</v>
      </c>
      <c r="BO40" s="6">
        <v>0</v>
      </c>
      <c r="BP40" s="6">
        <v>748</v>
      </c>
      <c r="BQ40" s="6">
        <v>24</v>
      </c>
      <c r="BR40" s="6">
        <v>3.4147200000000003E-2</v>
      </c>
      <c r="BS40" s="6">
        <v>0</v>
      </c>
      <c r="BT40" s="6">
        <v>0.5</v>
      </c>
      <c r="BU40" s="6">
        <v>3</v>
      </c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</row>
    <row r="41" spans="1:85" ht="12.5">
      <c r="A41" s="5">
        <v>42406</v>
      </c>
      <c r="B41" s="6">
        <v>23.824000000000002</v>
      </c>
      <c r="C41" s="6">
        <v>4.78</v>
      </c>
      <c r="D41" s="6">
        <v>5371.4</v>
      </c>
      <c r="E41" s="6"/>
      <c r="F41" s="6"/>
      <c r="G41" s="6"/>
      <c r="H41" s="6">
        <v>6.5</v>
      </c>
      <c r="I41" s="6">
        <v>3.9</v>
      </c>
      <c r="J41" s="6">
        <v>348476</v>
      </c>
      <c r="K41" s="6">
        <v>151374</v>
      </c>
      <c r="L41" s="6">
        <v>45157</v>
      </c>
      <c r="M41" s="6">
        <v>13.6</v>
      </c>
      <c r="N41" s="6">
        <v>22.3</v>
      </c>
      <c r="O41" s="7">
        <v>13924.8</v>
      </c>
      <c r="P41" s="7">
        <v>6471.6</v>
      </c>
      <c r="Q41" s="6">
        <v>182520.3</v>
      </c>
      <c r="R41" s="6">
        <v>146664.79999999999</v>
      </c>
      <c r="S41" s="6">
        <v>94320.8</v>
      </c>
      <c r="T41" s="6">
        <v>79366.399999999994</v>
      </c>
      <c r="U41" s="6">
        <v>98977.600000000006</v>
      </c>
      <c r="V41" s="6">
        <v>67247.5</v>
      </c>
      <c r="W41" s="6">
        <v>10622</v>
      </c>
      <c r="X41" s="6">
        <v>7847.5</v>
      </c>
      <c r="Y41" s="6">
        <v>74964</v>
      </c>
      <c r="Z41" s="6">
        <v>38239.4</v>
      </c>
      <c r="AA41" s="6">
        <v>1518234</v>
      </c>
      <c r="AB41" s="6">
        <v>149827.29999999999</v>
      </c>
      <c r="AC41" s="6">
        <v>325.5</v>
      </c>
      <c r="AD41" s="6">
        <v>32903</v>
      </c>
      <c r="AE41" s="6">
        <v>317980</v>
      </c>
      <c r="AF41" s="6">
        <v>171044</v>
      </c>
      <c r="AG41" s="6">
        <v>1533079</v>
      </c>
      <c r="AH41" s="6">
        <v>150082.9</v>
      </c>
      <c r="AI41" s="6">
        <v>1059.5999999999999</v>
      </c>
      <c r="AJ41" s="6">
        <v>13545.5</v>
      </c>
      <c r="AK41" s="6">
        <v>19179.099999999999</v>
      </c>
      <c r="AL41" s="6">
        <v>14046</v>
      </c>
      <c r="AM41" s="6">
        <v>57238.1</v>
      </c>
      <c r="AN41" s="6">
        <v>44518.400000000001</v>
      </c>
      <c r="AO41" s="6">
        <v>23177.9</v>
      </c>
      <c r="AP41" s="6">
        <v>18819.3</v>
      </c>
      <c r="AQ41" s="6">
        <v>33202.800000000003</v>
      </c>
      <c r="AR41" s="6">
        <v>13058.6</v>
      </c>
      <c r="AS41" s="6">
        <v>9.6</v>
      </c>
      <c r="AT41" s="6">
        <v>15.2</v>
      </c>
      <c r="AU41" s="7"/>
      <c r="AV41" s="7"/>
      <c r="AW41" s="6">
        <v>116337.5</v>
      </c>
      <c r="AX41" s="6">
        <v>55210</v>
      </c>
      <c r="AY41" s="6">
        <v>50605.685000000092</v>
      </c>
      <c r="AZ41" s="6">
        <v>5014.9340000000202</v>
      </c>
      <c r="BA41" s="6">
        <v>110015</v>
      </c>
      <c r="BB41" s="6">
        <v>49249</v>
      </c>
      <c r="BC41" s="6">
        <v>18860.2</v>
      </c>
      <c r="BD41" s="6">
        <v>2.3199999999999998</v>
      </c>
      <c r="BE41" s="6">
        <v>1.3</v>
      </c>
      <c r="BF41" s="6">
        <v>0.36</v>
      </c>
      <c r="BG41" s="6">
        <v>0.06</v>
      </c>
      <c r="BH41" s="6">
        <v>66.402000000000001</v>
      </c>
      <c r="BI41" s="6">
        <v>46.189</v>
      </c>
      <c r="BJ41" s="6">
        <v>450.9</v>
      </c>
      <c r="BK41" s="6">
        <v>533.1</v>
      </c>
      <c r="BL41" s="6">
        <v>0.5</v>
      </c>
      <c r="BM41" s="6">
        <v>14045.84</v>
      </c>
      <c r="BN41" s="6">
        <v>36808.061403508698</v>
      </c>
      <c r="BO41" s="6">
        <v>9885</v>
      </c>
      <c r="BP41" s="6">
        <v>744</v>
      </c>
      <c r="BQ41" s="6">
        <v>24</v>
      </c>
      <c r="BR41" s="6">
        <v>3.4096000000000001E-2</v>
      </c>
      <c r="BS41" s="6">
        <v>0</v>
      </c>
      <c r="BT41" s="6">
        <v>0.5</v>
      </c>
      <c r="BU41" s="6">
        <v>3</v>
      </c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</row>
    <row r="42" spans="1:85" s="16" customFormat="1" ht="12.5">
      <c r="A42" s="61">
        <v>42407</v>
      </c>
      <c r="B42" s="6">
        <v>23.824000000000002</v>
      </c>
      <c r="C42" s="6">
        <v>4.78</v>
      </c>
      <c r="D42" s="6">
        <v>5371.4</v>
      </c>
      <c r="E42" s="6"/>
      <c r="F42" s="6"/>
      <c r="G42" s="6"/>
      <c r="H42" s="6">
        <v>6.5</v>
      </c>
      <c r="I42" s="6">
        <v>3.9</v>
      </c>
      <c r="J42" s="6">
        <v>348697.2</v>
      </c>
      <c r="K42" s="6">
        <v>151473</v>
      </c>
      <c r="L42" s="6">
        <v>45181</v>
      </c>
      <c r="M42" s="6">
        <v>13.6</v>
      </c>
      <c r="N42" s="6">
        <v>22.3</v>
      </c>
      <c r="O42" s="7">
        <v>13924.8</v>
      </c>
      <c r="P42" s="7">
        <v>6471.6</v>
      </c>
      <c r="Q42" s="6">
        <v>182548.6</v>
      </c>
      <c r="R42" s="6">
        <v>146688.1</v>
      </c>
      <c r="S42" s="6">
        <v>94343.2</v>
      </c>
      <c r="T42" s="6">
        <v>79384.100000000006</v>
      </c>
      <c r="U42" s="6">
        <v>98987.5</v>
      </c>
      <c r="V42" s="6">
        <v>67254.899999999994</v>
      </c>
      <c r="W42" s="6">
        <v>10622</v>
      </c>
      <c r="X42" s="6">
        <v>7847.5</v>
      </c>
      <c r="Y42" s="6">
        <v>75268.3</v>
      </c>
      <c r="Z42" s="6">
        <v>38403</v>
      </c>
      <c r="AA42" s="6">
        <v>1518539</v>
      </c>
      <c r="AB42" s="6">
        <v>149851.29999999999</v>
      </c>
      <c r="AC42" s="6">
        <v>325.5</v>
      </c>
      <c r="AD42" s="6">
        <v>32903</v>
      </c>
      <c r="AE42" s="6">
        <v>318172</v>
      </c>
      <c r="AF42" s="6">
        <v>171146</v>
      </c>
      <c r="AG42" s="6">
        <v>1533273.3</v>
      </c>
      <c r="AH42" s="6">
        <v>150106.9</v>
      </c>
      <c r="AI42" s="6">
        <v>1059.5999999999999</v>
      </c>
      <c r="AJ42" s="6">
        <v>13545.5</v>
      </c>
      <c r="AK42" s="6">
        <v>19197.3</v>
      </c>
      <c r="AL42" s="6">
        <v>14058.1</v>
      </c>
      <c r="AM42" s="6">
        <v>57250.400000000001</v>
      </c>
      <c r="AN42" s="6">
        <v>44527.8</v>
      </c>
      <c r="AO42" s="6">
        <v>23195.599999999999</v>
      </c>
      <c r="AP42" s="6">
        <v>18834</v>
      </c>
      <c r="AQ42" s="6">
        <v>33219.9</v>
      </c>
      <c r="AR42" s="6">
        <v>13065</v>
      </c>
      <c r="AS42" s="6">
        <v>9.6</v>
      </c>
      <c r="AT42" s="6">
        <v>15.2</v>
      </c>
      <c r="AU42" s="7"/>
      <c r="AV42" s="7"/>
      <c r="AW42" s="6">
        <v>116480.9</v>
      </c>
      <c r="AX42" s="6">
        <v>55277</v>
      </c>
      <c r="AY42" s="6">
        <v>50611.185000000092</v>
      </c>
      <c r="AZ42" s="6">
        <v>5026.13400000002</v>
      </c>
      <c r="BA42" s="6">
        <v>110151</v>
      </c>
      <c r="BB42" s="6">
        <v>49309</v>
      </c>
      <c r="BC42" s="6">
        <v>18884.2</v>
      </c>
      <c r="BD42" s="6">
        <v>2.3199999999999998</v>
      </c>
      <c r="BE42" s="6">
        <v>1.3</v>
      </c>
      <c r="BF42" s="6">
        <v>0.36</v>
      </c>
      <c r="BG42" s="6">
        <v>0.06</v>
      </c>
      <c r="BH42" s="6">
        <v>66.402000000000001</v>
      </c>
      <c r="BI42" s="6">
        <v>46.189</v>
      </c>
      <c r="BJ42" s="6">
        <v>450.9</v>
      </c>
      <c r="BK42" s="6">
        <v>533.9</v>
      </c>
      <c r="BL42" s="6">
        <v>0.5</v>
      </c>
      <c r="BM42" s="6">
        <v>14022.8961674129</v>
      </c>
      <c r="BN42" s="6">
        <v>36192.782456140303</v>
      </c>
      <c r="BO42" s="6">
        <v>9381</v>
      </c>
      <c r="BP42" s="6">
        <v>746.4</v>
      </c>
      <c r="BQ42" s="6">
        <v>24</v>
      </c>
      <c r="BR42" s="6">
        <v>3.4121599999999988E-2</v>
      </c>
      <c r="BS42" s="6">
        <v>0</v>
      </c>
      <c r="BT42" s="6">
        <v>0.5</v>
      </c>
      <c r="BU42" s="6">
        <v>3</v>
      </c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</row>
    <row r="43" spans="1:85" ht="12.5">
      <c r="A43" s="5">
        <v>42408</v>
      </c>
      <c r="B43" s="6">
        <v>23.824000000000002</v>
      </c>
      <c r="C43" s="6">
        <v>4.78</v>
      </c>
      <c r="D43" s="6">
        <v>5371.4</v>
      </c>
      <c r="E43" s="6"/>
      <c r="F43" s="6"/>
      <c r="G43" s="6"/>
      <c r="H43" s="6">
        <v>6.5</v>
      </c>
      <c r="I43" s="6">
        <v>3.9</v>
      </c>
      <c r="J43" s="6">
        <v>348916</v>
      </c>
      <c r="K43" s="6">
        <v>151571</v>
      </c>
      <c r="L43" s="6">
        <v>45205</v>
      </c>
      <c r="M43" s="6">
        <v>13.6</v>
      </c>
      <c r="N43" s="6">
        <v>22.3</v>
      </c>
      <c r="O43" s="7">
        <v>13924.8</v>
      </c>
      <c r="P43" s="7">
        <v>6471.6</v>
      </c>
      <c r="Q43" s="6">
        <v>182575.4</v>
      </c>
      <c r="R43" s="6">
        <v>146710.29999999999</v>
      </c>
      <c r="S43" s="6">
        <v>94366.2</v>
      </c>
      <c r="T43" s="6">
        <v>79402</v>
      </c>
      <c r="U43" s="6">
        <v>98997.7</v>
      </c>
      <c r="V43" s="6">
        <v>67262.2</v>
      </c>
      <c r="W43" s="6">
        <v>10622</v>
      </c>
      <c r="X43" s="6">
        <v>7847.5</v>
      </c>
      <c r="Y43" s="6">
        <v>75561</v>
      </c>
      <c r="Z43" s="6">
        <v>38562</v>
      </c>
      <c r="AA43" s="6">
        <v>1518831</v>
      </c>
      <c r="AB43" s="6">
        <v>149875.29999999999</v>
      </c>
      <c r="AC43" s="6">
        <v>325.5</v>
      </c>
      <c r="AD43" s="6">
        <v>32903</v>
      </c>
      <c r="AE43" s="6">
        <v>318367</v>
      </c>
      <c r="AF43" s="6">
        <v>171247</v>
      </c>
      <c r="AG43" s="6">
        <v>1533470</v>
      </c>
      <c r="AH43" s="6">
        <v>150130.9</v>
      </c>
      <c r="AI43" s="6">
        <v>1059.5999999999999</v>
      </c>
      <c r="AJ43" s="6">
        <v>13545.5</v>
      </c>
      <c r="AK43" s="6">
        <v>19215.400000000001</v>
      </c>
      <c r="AL43" s="6">
        <v>14069.9</v>
      </c>
      <c r="AM43" s="6">
        <v>57262.5</v>
      </c>
      <c r="AN43" s="6">
        <v>44537</v>
      </c>
      <c r="AO43" s="6">
        <v>23213.1</v>
      </c>
      <c r="AP43" s="6">
        <v>18848.599999999999</v>
      </c>
      <c r="AQ43" s="6">
        <v>33241</v>
      </c>
      <c r="AR43" s="6">
        <v>13073</v>
      </c>
      <c r="AS43" s="6">
        <v>9.6</v>
      </c>
      <c r="AT43" s="6">
        <v>15.2</v>
      </c>
      <c r="AU43" s="7"/>
      <c r="AV43" s="7"/>
      <c r="AW43" s="6">
        <v>116613.8</v>
      </c>
      <c r="AX43" s="6">
        <v>55339.3</v>
      </c>
      <c r="AY43" s="6">
        <v>50616.685000000092</v>
      </c>
      <c r="AZ43" s="6">
        <v>5037.3340000000198</v>
      </c>
      <c r="BA43" s="6">
        <v>110279</v>
      </c>
      <c r="BB43" s="6">
        <v>49365.8</v>
      </c>
      <c r="BC43" s="6">
        <v>18907.099999999999</v>
      </c>
      <c r="BD43" s="6">
        <v>2.3199999999999998</v>
      </c>
      <c r="BE43" s="6">
        <v>1.3</v>
      </c>
      <c r="BF43" s="6">
        <v>0.36</v>
      </c>
      <c r="BG43" s="6">
        <v>0.06</v>
      </c>
      <c r="BH43" s="6">
        <v>66.402000000000001</v>
      </c>
      <c r="BI43" s="6">
        <v>46.189</v>
      </c>
      <c r="BJ43" s="6">
        <v>450.9</v>
      </c>
      <c r="BK43" s="6">
        <v>535</v>
      </c>
      <c r="BL43" s="6">
        <v>0.5</v>
      </c>
      <c r="BM43" s="6">
        <v>13959.04</v>
      </c>
      <c r="BN43" s="6">
        <v>33076.457894736799</v>
      </c>
      <c r="BO43" s="6">
        <v>8860</v>
      </c>
      <c r="BP43" s="6">
        <v>748.4</v>
      </c>
      <c r="BQ43" s="6">
        <v>24</v>
      </c>
      <c r="BR43" s="6">
        <v>3.4147200000000003E-2</v>
      </c>
      <c r="BS43" s="6">
        <v>0</v>
      </c>
      <c r="BT43" s="6">
        <v>0.5</v>
      </c>
      <c r="BU43" s="6">
        <v>3</v>
      </c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</row>
    <row r="44" spans="1:85" ht="12.5">
      <c r="A44" s="5">
        <v>42409</v>
      </c>
      <c r="B44" s="6">
        <v>28.927</v>
      </c>
      <c r="C44" s="6">
        <v>8.8000000000000007</v>
      </c>
      <c r="D44" s="6">
        <v>5379.3</v>
      </c>
      <c r="E44" s="6"/>
      <c r="F44" s="6"/>
      <c r="G44" s="6"/>
      <c r="H44" s="6">
        <v>6.5</v>
      </c>
      <c r="I44" s="6">
        <v>3.9</v>
      </c>
      <c r="J44" s="6">
        <v>349115</v>
      </c>
      <c r="K44" s="6">
        <v>151660</v>
      </c>
      <c r="L44" s="6">
        <v>45226.400000000001</v>
      </c>
      <c r="M44" s="6">
        <v>13.6</v>
      </c>
      <c r="N44" s="6">
        <v>22.6</v>
      </c>
      <c r="O44" s="7">
        <v>13925.1</v>
      </c>
      <c r="P44" s="7">
        <v>6471.8</v>
      </c>
      <c r="Q44" s="6">
        <v>182593.2</v>
      </c>
      <c r="R44" s="6">
        <v>146724.4</v>
      </c>
      <c r="S44" s="6">
        <v>94386.7</v>
      </c>
      <c r="T44" s="6">
        <v>79418.7</v>
      </c>
      <c r="U44" s="6">
        <v>99003.9</v>
      </c>
      <c r="V44" s="6">
        <v>67266.600000000006</v>
      </c>
      <c r="W44" s="6">
        <v>10622</v>
      </c>
      <c r="X44" s="6">
        <v>7847.5</v>
      </c>
      <c r="Y44" s="6">
        <v>75846</v>
      </c>
      <c r="Z44" s="6">
        <v>38712</v>
      </c>
      <c r="AA44" s="6">
        <v>1519119</v>
      </c>
      <c r="AB44" s="6">
        <v>149899.29999999999</v>
      </c>
      <c r="AC44" s="6">
        <v>325.5</v>
      </c>
      <c r="AD44" s="6">
        <v>32903</v>
      </c>
      <c r="AE44" s="6">
        <v>318522</v>
      </c>
      <c r="AF44" s="6">
        <v>171330</v>
      </c>
      <c r="AG44" s="6">
        <v>1533629.6</v>
      </c>
      <c r="AH44" s="6">
        <v>150147</v>
      </c>
      <c r="AI44" s="6">
        <v>1060.2</v>
      </c>
      <c r="AJ44" s="6">
        <v>13766.5</v>
      </c>
      <c r="AK44" s="6">
        <v>19233.599999999999</v>
      </c>
      <c r="AL44" s="6">
        <v>14081.8</v>
      </c>
      <c r="AM44" s="6">
        <v>57274.9</v>
      </c>
      <c r="AN44" s="6">
        <v>44546.400000000001</v>
      </c>
      <c r="AO44" s="6">
        <v>23230.9</v>
      </c>
      <c r="AP44" s="6">
        <v>18863.400000000001</v>
      </c>
      <c r="AQ44" s="6">
        <v>33250</v>
      </c>
      <c r="AR44" s="6">
        <v>13076.5</v>
      </c>
      <c r="AS44" s="6">
        <v>9.6</v>
      </c>
      <c r="AT44" s="6">
        <v>15.2</v>
      </c>
      <c r="AU44" s="7"/>
      <c r="AV44" s="7"/>
      <c r="AW44" s="6">
        <v>116754</v>
      </c>
      <c r="AX44" s="6">
        <v>55404.800000000003</v>
      </c>
      <c r="AY44" s="6">
        <v>50622.185000000092</v>
      </c>
      <c r="AZ44" s="6">
        <v>5048.5340000000197</v>
      </c>
      <c r="BA44" s="6">
        <v>110412</v>
      </c>
      <c r="BB44" s="6">
        <v>49424</v>
      </c>
      <c r="BC44" s="6">
        <v>18931.099999999999</v>
      </c>
      <c r="BD44" s="6">
        <v>2.3199999999999998</v>
      </c>
      <c r="BE44" s="6">
        <v>1.3</v>
      </c>
      <c r="BF44" s="6">
        <v>0.36</v>
      </c>
      <c r="BG44" s="6">
        <v>0.06</v>
      </c>
      <c r="BH44" s="6">
        <v>67.87</v>
      </c>
      <c r="BI44" s="6">
        <v>47.17</v>
      </c>
      <c r="BJ44" s="6">
        <v>459.2</v>
      </c>
      <c r="BK44" s="6">
        <v>535.9</v>
      </c>
      <c r="BL44" s="6">
        <v>0.5</v>
      </c>
      <c r="BM44" s="6">
        <v>14323.71</v>
      </c>
      <c r="BN44" s="6">
        <v>32079.1684210526</v>
      </c>
      <c r="BO44" s="6">
        <v>5663</v>
      </c>
      <c r="BP44" s="6">
        <v>744</v>
      </c>
      <c r="BQ44" s="6">
        <v>24</v>
      </c>
      <c r="BR44" s="6">
        <v>3.4096000000000001E-2</v>
      </c>
      <c r="BS44" s="6">
        <v>0</v>
      </c>
      <c r="BT44" s="6">
        <v>0.5</v>
      </c>
      <c r="BU44" s="6">
        <v>3</v>
      </c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</row>
    <row r="45" spans="1:85" ht="12.5">
      <c r="A45" s="5">
        <v>42410</v>
      </c>
      <c r="B45" s="6">
        <v>28.927</v>
      </c>
      <c r="C45" s="6">
        <v>8.8000000000000007</v>
      </c>
      <c r="D45" s="6">
        <v>5379.3</v>
      </c>
      <c r="E45" s="6"/>
      <c r="F45" s="6"/>
      <c r="G45" s="6"/>
      <c r="H45" s="6">
        <v>6.5</v>
      </c>
      <c r="I45" s="6">
        <v>3.9</v>
      </c>
      <c r="J45" s="6">
        <v>349342</v>
      </c>
      <c r="K45" s="6">
        <v>151760</v>
      </c>
      <c r="L45" s="6">
        <v>45250.400000000001</v>
      </c>
      <c r="M45" s="6">
        <v>13.6</v>
      </c>
      <c r="N45" s="6">
        <v>22.6</v>
      </c>
      <c r="O45" s="7">
        <v>13926.4</v>
      </c>
      <c r="P45" s="7">
        <v>6472.6</v>
      </c>
      <c r="Q45" s="6">
        <v>182608.9</v>
      </c>
      <c r="R45" s="6">
        <v>146737.1</v>
      </c>
      <c r="S45" s="6">
        <v>94408.5</v>
      </c>
      <c r="T45" s="6">
        <v>79435.3</v>
      </c>
      <c r="U45" s="6">
        <v>99014.6</v>
      </c>
      <c r="V45" s="6">
        <v>67274.100000000006</v>
      </c>
      <c r="W45" s="6">
        <v>10622</v>
      </c>
      <c r="X45" s="6">
        <v>7847.5</v>
      </c>
      <c r="Y45" s="6">
        <v>76039.5</v>
      </c>
      <c r="Z45" s="6">
        <v>38811</v>
      </c>
      <c r="AA45" s="6">
        <v>1519313.5</v>
      </c>
      <c r="AB45" s="6">
        <v>149923.29999999999</v>
      </c>
      <c r="AC45" s="6">
        <v>325.5</v>
      </c>
      <c r="AD45" s="6">
        <v>32903</v>
      </c>
      <c r="AE45" s="6">
        <v>318820</v>
      </c>
      <c r="AF45" s="6">
        <v>171486.5</v>
      </c>
      <c r="AG45" s="6">
        <v>1533927.3</v>
      </c>
      <c r="AH45" s="6">
        <v>150171</v>
      </c>
      <c r="AI45" s="6">
        <v>1060.2</v>
      </c>
      <c r="AJ45" s="6">
        <v>13766.5</v>
      </c>
      <c r="AK45" s="6">
        <v>19251.8</v>
      </c>
      <c r="AL45" s="6">
        <v>14093.8</v>
      </c>
      <c r="AM45" s="6">
        <v>57287.1</v>
      </c>
      <c r="AN45" s="6">
        <v>44555.7</v>
      </c>
      <c r="AO45" s="6">
        <v>23248.5</v>
      </c>
      <c r="AP45" s="6">
        <v>18878</v>
      </c>
      <c r="AQ45" s="6">
        <v>33273</v>
      </c>
      <c r="AR45" s="6">
        <v>13085.1</v>
      </c>
      <c r="AS45" s="6">
        <v>9.6</v>
      </c>
      <c r="AT45" s="6">
        <v>15.2</v>
      </c>
      <c r="AU45" s="7"/>
      <c r="AV45" s="7"/>
      <c r="AW45" s="6">
        <v>116894</v>
      </c>
      <c r="AX45" s="6">
        <v>55470.400000000001</v>
      </c>
      <c r="AY45" s="6">
        <v>50627.685000000092</v>
      </c>
      <c r="AZ45" s="6">
        <v>5059.7340000000195</v>
      </c>
      <c r="BA45" s="6">
        <v>110544</v>
      </c>
      <c r="BB45" s="6">
        <v>49483</v>
      </c>
      <c r="BC45" s="6">
        <v>18955.099999999999</v>
      </c>
      <c r="BD45" s="6">
        <v>2.3199999999999998</v>
      </c>
      <c r="BE45" s="6">
        <v>1.3</v>
      </c>
      <c r="BF45" s="6">
        <v>0.36</v>
      </c>
      <c r="BG45" s="6">
        <v>0.06</v>
      </c>
      <c r="BH45" s="6">
        <v>67.87</v>
      </c>
      <c r="BI45" s="6">
        <v>47.17</v>
      </c>
      <c r="BJ45" s="6">
        <v>459.2</v>
      </c>
      <c r="BK45" s="6">
        <v>536.9</v>
      </c>
      <c r="BL45" s="6">
        <v>0.5</v>
      </c>
      <c r="BM45" s="6">
        <v>14120.58</v>
      </c>
      <c r="BN45" s="6">
        <v>32866.929824561397</v>
      </c>
      <c r="BO45" s="6">
        <v>10687</v>
      </c>
      <c r="BP45" s="6">
        <v>640.79999999999995</v>
      </c>
      <c r="BQ45" s="6">
        <v>24</v>
      </c>
      <c r="BR45" s="6">
        <v>3.2995200000000002E-2</v>
      </c>
      <c r="BS45" s="6">
        <v>0</v>
      </c>
      <c r="BT45" s="6">
        <v>0.5</v>
      </c>
      <c r="BU45" s="6">
        <v>3</v>
      </c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</row>
    <row r="46" spans="1:85" ht="12.5">
      <c r="A46" s="5">
        <v>42411</v>
      </c>
      <c r="B46" s="6">
        <v>28.927</v>
      </c>
      <c r="C46" s="6">
        <v>8.8000000000000007</v>
      </c>
      <c r="D46" s="6">
        <v>5379.3</v>
      </c>
      <c r="E46" s="6"/>
      <c r="F46" s="6"/>
      <c r="G46" s="6"/>
      <c r="H46" s="6">
        <v>6.5</v>
      </c>
      <c r="I46" s="6">
        <v>3.9</v>
      </c>
      <c r="J46" s="6">
        <v>349571</v>
      </c>
      <c r="K46" s="6">
        <v>151862</v>
      </c>
      <c r="L46" s="6">
        <v>45274.400000000001</v>
      </c>
      <c r="M46" s="6">
        <v>13.6</v>
      </c>
      <c r="N46" s="6">
        <v>22.6</v>
      </c>
      <c r="O46" s="7">
        <v>13927.6</v>
      </c>
      <c r="P46" s="7">
        <v>6473.3</v>
      </c>
      <c r="Q46" s="6">
        <v>182628.2</v>
      </c>
      <c r="R46" s="6">
        <v>146752.70000000001</v>
      </c>
      <c r="S46" s="6">
        <v>94427.7</v>
      </c>
      <c r="T46" s="6">
        <v>79450.2</v>
      </c>
      <c r="U46" s="6">
        <v>99024.9</v>
      </c>
      <c r="V46" s="6">
        <v>67281.3</v>
      </c>
      <c r="W46" s="6">
        <v>10622</v>
      </c>
      <c r="X46" s="6">
        <v>7847.5</v>
      </c>
      <c r="Y46" s="6">
        <v>76233</v>
      </c>
      <c r="Z46" s="6">
        <v>38911.4</v>
      </c>
      <c r="AA46" s="6">
        <v>1519508</v>
      </c>
      <c r="AB46" s="6">
        <v>149947.29999999999</v>
      </c>
      <c r="AC46" s="6">
        <v>325.5</v>
      </c>
      <c r="AD46" s="6">
        <v>32903</v>
      </c>
      <c r="AE46" s="6">
        <v>319118</v>
      </c>
      <c r="AF46" s="6">
        <v>171642.6</v>
      </c>
      <c r="AG46" s="6">
        <v>1534226</v>
      </c>
      <c r="AH46" s="6">
        <v>150195</v>
      </c>
      <c r="AI46" s="6">
        <v>1060.2</v>
      </c>
      <c r="AJ46" s="6">
        <v>13766.5</v>
      </c>
      <c r="AK46" s="6">
        <v>19270.3</v>
      </c>
      <c r="AL46" s="6">
        <v>14106</v>
      </c>
      <c r="AM46" s="6">
        <v>57299.3</v>
      </c>
      <c r="AN46" s="6">
        <v>44565</v>
      </c>
      <c r="AO46" s="6">
        <v>23266.5</v>
      </c>
      <c r="AP46" s="6">
        <v>18892.900000000001</v>
      </c>
      <c r="AQ46" s="6">
        <v>33289.5</v>
      </c>
      <c r="AR46" s="6">
        <v>13091.4</v>
      </c>
      <c r="AS46" s="6">
        <v>9.6</v>
      </c>
      <c r="AT46" s="6">
        <v>15.2</v>
      </c>
      <c r="AU46" s="7"/>
      <c r="AV46" s="7"/>
      <c r="AW46" s="6">
        <v>117034</v>
      </c>
      <c r="AX46" s="6">
        <v>55536.3</v>
      </c>
      <c r="AY46" s="6">
        <v>50633.185000000092</v>
      </c>
      <c r="AZ46" s="6">
        <v>5070.9340000000193</v>
      </c>
      <c r="BA46" s="6">
        <v>110679</v>
      </c>
      <c r="BB46" s="6">
        <v>49542</v>
      </c>
      <c r="BC46" s="6">
        <v>18979.099999999999</v>
      </c>
      <c r="BD46" s="6">
        <v>2.3199999999999998</v>
      </c>
      <c r="BE46" s="6">
        <v>1.3</v>
      </c>
      <c r="BF46" s="6">
        <v>0.36</v>
      </c>
      <c r="BG46" s="6">
        <v>0.06</v>
      </c>
      <c r="BH46" s="6">
        <v>67.87</v>
      </c>
      <c r="BI46" s="6">
        <v>47.17</v>
      </c>
      <c r="BJ46" s="6">
        <v>459.2</v>
      </c>
      <c r="BK46" s="6">
        <v>539.20000000000005</v>
      </c>
      <c r="BL46" s="6">
        <v>0.5</v>
      </c>
      <c r="BM46" s="6">
        <v>14226.44</v>
      </c>
      <c r="BN46" s="6">
        <v>32911.7701754386</v>
      </c>
      <c r="BO46" s="6">
        <v>9428</v>
      </c>
      <c r="BP46" s="6">
        <v>748.8</v>
      </c>
      <c r="BQ46" s="6">
        <v>24</v>
      </c>
      <c r="BR46" s="6">
        <v>3.4147200000000003E-2</v>
      </c>
      <c r="BS46" s="6">
        <v>0</v>
      </c>
      <c r="BT46" s="6">
        <v>0.5</v>
      </c>
      <c r="BU46" s="6">
        <v>3</v>
      </c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</row>
    <row r="47" spans="1:85" ht="12.5">
      <c r="A47" s="5">
        <v>42412</v>
      </c>
      <c r="B47" s="6">
        <v>28.927</v>
      </c>
      <c r="C47" s="6">
        <v>8.8000000000000007</v>
      </c>
      <c r="D47" s="6">
        <v>5379.3</v>
      </c>
      <c r="E47" s="6"/>
      <c r="F47" s="6"/>
      <c r="G47" s="6"/>
      <c r="H47" s="6">
        <v>6.5</v>
      </c>
      <c r="I47" s="6">
        <v>3.9</v>
      </c>
      <c r="J47" s="6">
        <v>349810.5</v>
      </c>
      <c r="K47" s="6">
        <v>151966.1</v>
      </c>
      <c r="L47" s="6">
        <v>45298.400000000001</v>
      </c>
      <c r="M47" s="6">
        <v>13.6</v>
      </c>
      <c r="N47" s="6">
        <v>22.6</v>
      </c>
      <c r="O47" s="7">
        <v>13928.7</v>
      </c>
      <c r="P47" s="7">
        <v>6474</v>
      </c>
      <c r="Q47" s="6">
        <v>182653.5</v>
      </c>
      <c r="R47" s="6">
        <v>146773.79999999999</v>
      </c>
      <c r="S47" s="6">
        <v>94449.5</v>
      </c>
      <c r="T47" s="6">
        <v>79466.5</v>
      </c>
      <c r="U47" s="6">
        <v>99035.199999999997</v>
      </c>
      <c r="V47" s="6">
        <v>67288.7</v>
      </c>
      <c r="W47" s="6">
        <v>10622</v>
      </c>
      <c r="X47" s="6">
        <v>7847.5</v>
      </c>
      <c r="Y47" s="6">
        <v>76426.5</v>
      </c>
      <c r="Z47" s="6">
        <v>39016.199999999997</v>
      </c>
      <c r="AA47" s="6">
        <v>1519704.1</v>
      </c>
      <c r="AB47" s="6">
        <v>149971.29999999999</v>
      </c>
      <c r="AC47" s="6">
        <v>325.5</v>
      </c>
      <c r="AD47" s="6">
        <v>32903</v>
      </c>
      <c r="AE47" s="6">
        <v>319442.7</v>
      </c>
      <c r="AF47" s="6">
        <v>171807.7</v>
      </c>
      <c r="AG47" s="6">
        <v>1534553.3</v>
      </c>
      <c r="AH47" s="6">
        <v>150219</v>
      </c>
      <c r="AI47" s="6">
        <v>1060.2</v>
      </c>
      <c r="AJ47" s="6">
        <v>13766.5</v>
      </c>
      <c r="AK47" s="6">
        <v>19288.5</v>
      </c>
      <c r="AL47" s="6">
        <v>14118.1</v>
      </c>
      <c r="AM47" s="6">
        <v>57310.6</v>
      </c>
      <c r="AN47" s="6">
        <v>44573.4</v>
      </c>
      <c r="AO47" s="6">
        <v>23284.2</v>
      </c>
      <c r="AP47" s="6">
        <v>18907.599999999999</v>
      </c>
      <c r="AQ47" s="6">
        <v>33317</v>
      </c>
      <c r="AR47" s="6">
        <v>13102.1</v>
      </c>
      <c r="AS47" s="6">
        <v>9.6</v>
      </c>
      <c r="AT47" s="6">
        <v>15.2</v>
      </c>
      <c r="AU47" s="7"/>
      <c r="AV47" s="7"/>
      <c r="AW47" s="6">
        <v>117175.6</v>
      </c>
      <c r="AX47" s="6">
        <v>55602.9</v>
      </c>
      <c r="AY47" s="6">
        <v>50638.685000000092</v>
      </c>
      <c r="AZ47" s="6">
        <v>5082.1340000000191</v>
      </c>
      <c r="BA47" s="6">
        <v>110814.2</v>
      </c>
      <c r="BB47" s="6">
        <v>49601.7</v>
      </c>
      <c r="BC47" s="6">
        <v>19003.099999999999</v>
      </c>
      <c r="BD47" s="6">
        <v>2.3199999999999998</v>
      </c>
      <c r="BE47" s="6">
        <v>1.3</v>
      </c>
      <c r="BF47" s="6">
        <v>0.36</v>
      </c>
      <c r="BG47" s="6">
        <v>0.06</v>
      </c>
      <c r="BH47" s="6">
        <v>67.87</v>
      </c>
      <c r="BI47" s="6">
        <v>47.17</v>
      </c>
      <c r="BJ47" s="6">
        <v>459.2</v>
      </c>
      <c r="BK47" s="6">
        <v>541.5</v>
      </c>
      <c r="BL47" s="6">
        <v>0.5</v>
      </c>
      <c r="BM47" s="6">
        <v>13806.99</v>
      </c>
      <c r="BN47" s="6">
        <v>34537.312280701699</v>
      </c>
      <c r="BO47" s="6">
        <v>11111</v>
      </c>
      <c r="BP47" s="6">
        <v>751.2</v>
      </c>
      <c r="BQ47" s="6">
        <v>24</v>
      </c>
      <c r="BR47" s="6">
        <v>3.4172800000000003E-2</v>
      </c>
      <c r="BS47" s="6">
        <v>0</v>
      </c>
      <c r="BT47" s="6">
        <v>0.5</v>
      </c>
      <c r="BU47" s="6">
        <v>3</v>
      </c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</row>
    <row r="48" spans="1:85" ht="12.5">
      <c r="A48" s="5">
        <v>42413</v>
      </c>
      <c r="B48" s="6">
        <v>28.927</v>
      </c>
      <c r="C48" s="6">
        <v>8.8000000000000007</v>
      </c>
      <c r="D48" s="6">
        <v>5379.3</v>
      </c>
      <c r="E48" s="6"/>
      <c r="F48" s="6"/>
      <c r="G48" s="6"/>
      <c r="H48" s="6">
        <v>6.5</v>
      </c>
      <c r="I48" s="6">
        <v>3.9</v>
      </c>
      <c r="J48" s="6">
        <v>350038.7</v>
      </c>
      <c r="K48" s="6">
        <v>152067</v>
      </c>
      <c r="L48" s="6">
        <v>45322.400000000001</v>
      </c>
      <c r="M48" s="6">
        <v>13.6</v>
      </c>
      <c r="N48" s="6">
        <v>22.6</v>
      </c>
      <c r="O48" s="7">
        <v>13930</v>
      </c>
      <c r="P48" s="7">
        <v>6474.8</v>
      </c>
      <c r="Q48" s="6">
        <v>182678.6</v>
      </c>
      <c r="R48" s="6">
        <v>146794.70000000001</v>
      </c>
      <c r="S48" s="6">
        <v>94468.3</v>
      </c>
      <c r="T48" s="6">
        <v>79481.3</v>
      </c>
      <c r="U48" s="6">
        <v>99044.6</v>
      </c>
      <c r="V48" s="6">
        <v>67295.8</v>
      </c>
      <c r="W48" s="6">
        <v>10622</v>
      </c>
      <c r="X48" s="6">
        <v>7847.5</v>
      </c>
      <c r="Y48" s="6">
        <v>76619.8</v>
      </c>
      <c r="Z48" s="6">
        <v>39119.599999999999</v>
      </c>
      <c r="AA48" s="6">
        <v>1519899.8</v>
      </c>
      <c r="AB48" s="6">
        <v>149995.29999999999</v>
      </c>
      <c r="AC48" s="6">
        <v>325.5</v>
      </c>
      <c r="AD48" s="6">
        <v>32903</v>
      </c>
      <c r="AE48" s="6">
        <v>319744.90000000002</v>
      </c>
      <c r="AF48" s="6">
        <v>171964.7</v>
      </c>
      <c r="AG48" s="6">
        <v>1534857.9</v>
      </c>
      <c r="AH48" s="6">
        <v>150243</v>
      </c>
      <c r="AI48" s="6">
        <v>1060.2</v>
      </c>
      <c r="AJ48" s="6">
        <v>13766.5</v>
      </c>
      <c r="AK48" s="6">
        <v>19306.7</v>
      </c>
      <c r="AL48" s="6">
        <v>14130</v>
      </c>
      <c r="AM48" s="6">
        <v>57321.4</v>
      </c>
      <c r="AN48" s="6">
        <v>44581.599999999999</v>
      </c>
      <c r="AO48" s="6">
        <v>23301.8</v>
      </c>
      <c r="AP48" s="6">
        <v>18922.3</v>
      </c>
      <c r="AQ48" s="6">
        <v>33331.599999999999</v>
      </c>
      <c r="AR48" s="6">
        <v>13107.8</v>
      </c>
      <c r="AS48" s="6">
        <v>9.6</v>
      </c>
      <c r="AT48" s="6">
        <v>15.2</v>
      </c>
      <c r="AU48" s="7"/>
      <c r="AV48" s="7"/>
      <c r="AW48" s="6">
        <v>117318.8</v>
      </c>
      <c r="AX48" s="6">
        <v>55670.3</v>
      </c>
      <c r="AY48" s="6">
        <v>50644.185000000092</v>
      </c>
      <c r="AZ48" s="6">
        <v>5093.3340000000189</v>
      </c>
      <c r="BA48" s="6">
        <v>110949.5</v>
      </c>
      <c r="BB48" s="6">
        <v>49661</v>
      </c>
      <c r="BC48" s="6">
        <v>19027.099999999999</v>
      </c>
      <c r="BD48" s="6">
        <v>2.3199999999999998</v>
      </c>
      <c r="BE48" s="6">
        <v>1.3</v>
      </c>
      <c r="BF48" s="6">
        <v>0.36</v>
      </c>
      <c r="BG48" s="6">
        <v>0.06</v>
      </c>
      <c r="BH48" s="6">
        <v>67.87</v>
      </c>
      <c r="BI48" s="6">
        <v>47.17</v>
      </c>
      <c r="BJ48" s="6">
        <v>459.2</v>
      </c>
      <c r="BK48" s="6">
        <v>543.9</v>
      </c>
      <c r="BL48" s="6">
        <v>0.5</v>
      </c>
      <c r="BM48" s="6">
        <v>13834.55</v>
      </c>
      <c r="BN48" s="6">
        <v>34188.273684210501</v>
      </c>
      <c r="BO48" s="6">
        <v>8733</v>
      </c>
      <c r="BP48" s="6">
        <v>748.8</v>
      </c>
      <c r="BQ48" s="6">
        <v>24</v>
      </c>
      <c r="BR48" s="6">
        <v>3.4147200000000003E-2</v>
      </c>
      <c r="BS48" s="6">
        <v>0</v>
      </c>
      <c r="BT48" s="6">
        <v>0.5</v>
      </c>
      <c r="BU48" s="6">
        <v>3</v>
      </c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</row>
    <row r="49" spans="1:85" ht="12.5">
      <c r="A49" s="5">
        <v>42414</v>
      </c>
      <c r="B49" s="6">
        <v>28.927</v>
      </c>
      <c r="C49" s="6">
        <v>8.8000000000000007</v>
      </c>
      <c r="D49" s="6">
        <v>5379.3</v>
      </c>
      <c r="E49" s="6"/>
      <c r="F49" s="6"/>
      <c r="G49" s="6"/>
      <c r="H49" s="6">
        <v>6.5</v>
      </c>
      <c r="I49" s="6">
        <v>3.9</v>
      </c>
      <c r="J49" s="6">
        <v>350261</v>
      </c>
      <c r="K49" s="6">
        <v>152164.9</v>
      </c>
      <c r="L49" s="6">
        <v>45346.400000000001</v>
      </c>
      <c r="M49" s="6">
        <v>13.6</v>
      </c>
      <c r="N49" s="6">
        <v>22.6</v>
      </c>
      <c r="O49" s="7">
        <v>13931</v>
      </c>
      <c r="P49" s="7">
        <v>6475.4</v>
      </c>
      <c r="Q49" s="6">
        <v>182703.7</v>
      </c>
      <c r="R49" s="6">
        <v>146815.6</v>
      </c>
      <c r="S49" s="6">
        <v>94486</v>
      </c>
      <c r="T49" s="6">
        <v>79495.399999999994</v>
      </c>
      <c r="U49" s="6">
        <v>99054.2</v>
      </c>
      <c r="V49" s="6">
        <v>67303</v>
      </c>
      <c r="W49" s="6">
        <v>10622</v>
      </c>
      <c r="X49" s="6">
        <v>7847.5</v>
      </c>
      <c r="Y49" s="6">
        <v>76816.7</v>
      </c>
      <c r="Z49" s="6">
        <v>39225.4</v>
      </c>
      <c r="AA49" s="6">
        <v>1520098.4</v>
      </c>
      <c r="AB49" s="6">
        <v>150019.29999999999</v>
      </c>
      <c r="AC49" s="6">
        <v>325.5</v>
      </c>
      <c r="AD49" s="6">
        <v>32903</v>
      </c>
      <c r="AE49" s="6">
        <v>320042.2</v>
      </c>
      <c r="AF49" s="6">
        <v>172118.3</v>
      </c>
      <c r="AG49" s="6">
        <v>1535156.5</v>
      </c>
      <c r="AH49" s="6">
        <v>150267</v>
      </c>
      <c r="AI49" s="6">
        <v>1060.2</v>
      </c>
      <c r="AJ49" s="6">
        <v>13766.5</v>
      </c>
      <c r="AK49" s="6">
        <v>19324.8</v>
      </c>
      <c r="AL49" s="6">
        <v>14142</v>
      </c>
      <c r="AM49" s="6">
        <v>57332.5</v>
      </c>
      <c r="AN49" s="6">
        <v>44590.1</v>
      </c>
      <c r="AO49" s="6">
        <v>23319.5</v>
      </c>
      <c r="AP49" s="6">
        <v>18936.900000000001</v>
      </c>
      <c r="AQ49" s="6">
        <v>33344.300000000003</v>
      </c>
      <c r="AR49" s="6">
        <v>13112.4</v>
      </c>
      <c r="AS49" s="6">
        <v>9.6</v>
      </c>
      <c r="AT49" s="6">
        <v>15.2</v>
      </c>
      <c r="AU49" s="7"/>
      <c r="AV49" s="7"/>
      <c r="AW49" s="6">
        <v>117461.6</v>
      </c>
      <c r="AX49" s="6">
        <v>55737.4</v>
      </c>
      <c r="AY49" s="6">
        <v>50649.685000000092</v>
      </c>
      <c r="AZ49" s="6">
        <v>5104.5340000000188</v>
      </c>
      <c r="BA49" s="6">
        <v>111084.8</v>
      </c>
      <c r="BB49" s="6">
        <v>49720.4</v>
      </c>
      <c r="BC49" s="6">
        <v>19051.099999999999</v>
      </c>
      <c r="BD49" s="6">
        <v>2.3199999999999998</v>
      </c>
      <c r="BE49" s="6">
        <v>1.3</v>
      </c>
      <c r="BF49" s="6">
        <v>0.36</v>
      </c>
      <c r="BG49" s="6">
        <v>0.06</v>
      </c>
      <c r="BH49" s="6">
        <v>67.87</v>
      </c>
      <c r="BI49" s="6">
        <v>47.17</v>
      </c>
      <c r="BJ49" s="6">
        <v>459.2</v>
      </c>
      <c r="BK49" s="6">
        <v>546.20000000000005</v>
      </c>
      <c r="BL49" s="6">
        <v>0.5</v>
      </c>
      <c r="BM49" s="6">
        <v>13164.67</v>
      </c>
      <c r="BN49" s="6">
        <v>34646.907017543897</v>
      </c>
      <c r="BO49" s="6">
        <v>4971</v>
      </c>
      <c r="BP49" s="6">
        <v>751.2</v>
      </c>
      <c r="BQ49" s="6">
        <v>24</v>
      </c>
      <c r="BR49" s="6">
        <v>3.4172800000000003E-2</v>
      </c>
      <c r="BS49" s="6">
        <v>0</v>
      </c>
      <c r="BT49" s="6">
        <v>0.5</v>
      </c>
      <c r="BU49" s="6">
        <v>3</v>
      </c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</row>
    <row r="50" spans="1:85" ht="12.5">
      <c r="A50" s="5">
        <v>42415</v>
      </c>
      <c r="B50" s="6">
        <v>28.927</v>
      </c>
      <c r="C50" s="6">
        <v>8.8000000000000007</v>
      </c>
      <c r="D50" s="6">
        <v>5379.3</v>
      </c>
      <c r="E50" s="6"/>
      <c r="F50" s="6"/>
      <c r="G50" s="6"/>
      <c r="H50" s="6">
        <v>6.5</v>
      </c>
      <c r="I50" s="6">
        <v>3.9</v>
      </c>
      <c r="J50" s="6">
        <v>350481.8</v>
      </c>
      <c r="K50" s="6">
        <v>152262.29999999999</v>
      </c>
      <c r="L50" s="6">
        <v>45370.400000000001</v>
      </c>
      <c r="M50" s="6">
        <v>13.6</v>
      </c>
      <c r="N50" s="6">
        <v>22.6</v>
      </c>
      <c r="O50" s="7">
        <v>13931.6</v>
      </c>
      <c r="P50" s="7">
        <v>6475.7</v>
      </c>
      <c r="Q50" s="6">
        <v>182729.1</v>
      </c>
      <c r="R50" s="6">
        <v>146836.79999999999</v>
      </c>
      <c r="S50" s="6">
        <v>94505.4</v>
      </c>
      <c r="T50" s="6">
        <v>79510.3</v>
      </c>
      <c r="U50" s="6">
        <v>99063.8</v>
      </c>
      <c r="V50" s="6">
        <v>67310</v>
      </c>
      <c r="W50" s="6">
        <v>10622</v>
      </c>
      <c r="X50" s="6">
        <v>7847.5</v>
      </c>
      <c r="Y50" s="6">
        <v>77009.399999999994</v>
      </c>
      <c r="Z50" s="6">
        <v>39325.599999999999</v>
      </c>
      <c r="AA50" s="6">
        <v>1520293.2</v>
      </c>
      <c r="AB50" s="6">
        <v>150043.29999999999</v>
      </c>
      <c r="AC50" s="6">
        <v>325.5</v>
      </c>
      <c r="AD50" s="6">
        <v>32903</v>
      </c>
      <c r="AE50" s="6">
        <v>320348</v>
      </c>
      <c r="AF50" s="6">
        <v>172279.2</v>
      </c>
      <c r="AG50" s="6">
        <v>1535464.4</v>
      </c>
      <c r="AH50" s="6">
        <v>150291</v>
      </c>
      <c r="AI50" s="6">
        <v>1060.2</v>
      </c>
      <c r="AJ50" s="6">
        <v>13766.5</v>
      </c>
      <c r="AK50" s="6">
        <v>19342.7</v>
      </c>
      <c r="AL50" s="6">
        <v>14153.7</v>
      </c>
      <c r="AM50" s="6">
        <v>57344.2</v>
      </c>
      <c r="AN50" s="6">
        <v>44598.9</v>
      </c>
      <c r="AO50" s="6">
        <v>23337.1</v>
      </c>
      <c r="AP50" s="6">
        <v>18951.5</v>
      </c>
      <c r="AQ50" s="6">
        <v>33362.9</v>
      </c>
      <c r="AR50" s="6">
        <v>13119.3</v>
      </c>
      <c r="AS50" s="6">
        <v>9.6</v>
      </c>
      <c r="AT50" s="6">
        <v>15.2</v>
      </c>
      <c r="AU50" s="7"/>
      <c r="AV50" s="7"/>
      <c r="AW50" s="6">
        <v>117603.1</v>
      </c>
      <c r="AX50" s="6">
        <v>55803.6</v>
      </c>
      <c r="AY50" s="6">
        <v>50655.185000000092</v>
      </c>
      <c r="AZ50" s="6">
        <v>5115.7340000000186</v>
      </c>
      <c r="BA50" s="6">
        <v>111219.3</v>
      </c>
      <c r="BB50" s="6">
        <v>49779.5</v>
      </c>
      <c r="BC50" s="6">
        <v>19075.099999999999</v>
      </c>
      <c r="BD50" s="6">
        <v>2.3199999999999998</v>
      </c>
      <c r="BE50" s="6">
        <v>1.3</v>
      </c>
      <c r="BF50" s="6">
        <v>0.36</v>
      </c>
      <c r="BG50" s="6">
        <v>0.06</v>
      </c>
      <c r="BH50" s="6">
        <v>67.87</v>
      </c>
      <c r="BI50" s="6">
        <v>47.17</v>
      </c>
      <c r="BJ50" s="6">
        <v>459.2</v>
      </c>
      <c r="BK50" s="6">
        <v>548.4</v>
      </c>
      <c r="BL50" s="6">
        <v>0.5</v>
      </c>
      <c r="BM50" s="6">
        <v>13805.78</v>
      </c>
      <c r="BN50" s="6">
        <v>32869.298245614002</v>
      </c>
      <c r="BO50" s="6">
        <v>10490</v>
      </c>
      <c r="BP50" s="6">
        <v>748.8</v>
      </c>
      <c r="BQ50" s="6">
        <v>24</v>
      </c>
      <c r="BR50" s="6">
        <v>3.4147200000000003E-2</v>
      </c>
      <c r="BS50" s="6">
        <v>0</v>
      </c>
      <c r="BT50" s="6">
        <v>0.5</v>
      </c>
      <c r="BU50" s="6">
        <v>3</v>
      </c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</row>
    <row r="51" spans="1:85" ht="12.5">
      <c r="A51" s="5">
        <v>42416</v>
      </c>
      <c r="B51" s="6">
        <v>28.927</v>
      </c>
      <c r="C51" s="6">
        <v>8.8000000000000007</v>
      </c>
      <c r="D51" s="6">
        <v>5379.3</v>
      </c>
      <c r="E51" s="6"/>
      <c r="F51" s="6"/>
      <c r="G51" s="6"/>
      <c r="H51" s="6">
        <v>6.5</v>
      </c>
      <c r="I51" s="6">
        <v>3.9</v>
      </c>
      <c r="J51" s="6">
        <v>350697.8</v>
      </c>
      <c r="K51" s="6">
        <v>152358.20000000001</v>
      </c>
      <c r="L51" s="6">
        <v>45394.400000000001</v>
      </c>
      <c r="M51" s="6">
        <v>13.6</v>
      </c>
      <c r="N51" s="6">
        <v>22.6</v>
      </c>
      <c r="O51" s="7">
        <v>13932.2</v>
      </c>
      <c r="P51" s="7">
        <v>6476.1</v>
      </c>
      <c r="Q51" s="6">
        <v>182754.8</v>
      </c>
      <c r="R51" s="6">
        <v>146858.20000000001</v>
      </c>
      <c r="S51" s="6">
        <v>94524.5</v>
      </c>
      <c r="T51" s="6">
        <v>79525.3</v>
      </c>
      <c r="U51" s="6">
        <v>99073.9</v>
      </c>
      <c r="V51" s="6">
        <v>67317.2</v>
      </c>
      <c r="W51" s="6">
        <v>10622</v>
      </c>
      <c r="X51" s="6">
        <v>7847.5</v>
      </c>
      <c r="Y51" s="6">
        <v>77204.600000000006</v>
      </c>
      <c r="Z51" s="6">
        <v>39426.6</v>
      </c>
      <c r="AA51" s="6">
        <v>1520489.9</v>
      </c>
      <c r="AB51" s="6">
        <v>150067.29999999999</v>
      </c>
      <c r="AC51" s="6">
        <v>325.5</v>
      </c>
      <c r="AD51" s="6">
        <v>32903</v>
      </c>
      <c r="AE51" s="6">
        <v>320641.8</v>
      </c>
      <c r="AF51" s="6">
        <v>172436.4</v>
      </c>
      <c r="AG51" s="6">
        <v>1535759.8</v>
      </c>
      <c r="AH51" s="6">
        <v>150315</v>
      </c>
      <c r="AI51" s="6">
        <v>1060.2</v>
      </c>
      <c r="AJ51" s="6">
        <v>13766.5</v>
      </c>
      <c r="AK51" s="6">
        <v>19360.7</v>
      </c>
      <c r="AL51" s="6">
        <v>14165.6</v>
      </c>
      <c r="AM51" s="6">
        <v>57355.9</v>
      </c>
      <c r="AN51" s="6">
        <v>44607.7</v>
      </c>
      <c r="AO51" s="6">
        <v>23354.799999999999</v>
      </c>
      <c r="AP51" s="6">
        <v>18966.2</v>
      </c>
      <c r="AQ51" s="6">
        <v>33383.4</v>
      </c>
      <c r="AR51" s="6">
        <v>13127.3</v>
      </c>
      <c r="AS51" s="6">
        <v>9.6</v>
      </c>
      <c r="AT51" s="6">
        <v>15.2</v>
      </c>
      <c r="AU51" s="7"/>
      <c r="AV51" s="7"/>
      <c r="AW51" s="6">
        <v>117738</v>
      </c>
      <c r="AX51" s="6">
        <v>55867.6</v>
      </c>
      <c r="AY51" s="6">
        <v>50660.685000000092</v>
      </c>
      <c r="AZ51" s="6">
        <v>5126.9340000000184</v>
      </c>
      <c r="BA51" s="6">
        <v>111347.2</v>
      </c>
      <c r="BB51" s="6">
        <v>49836.4</v>
      </c>
      <c r="BC51" s="6">
        <v>19099.099999999999</v>
      </c>
      <c r="BD51" s="6">
        <v>2.3199999999999998</v>
      </c>
      <c r="BE51" s="6">
        <v>1.3</v>
      </c>
      <c r="BF51" s="6">
        <v>0.36</v>
      </c>
      <c r="BG51" s="6">
        <v>0.06</v>
      </c>
      <c r="BH51" s="6">
        <v>67.87</v>
      </c>
      <c r="BI51" s="6">
        <v>47.17</v>
      </c>
      <c r="BJ51" s="6">
        <v>459.2</v>
      </c>
      <c r="BK51" s="6">
        <v>550.70000000000005</v>
      </c>
      <c r="BL51" s="6">
        <v>0.5</v>
      </c>
      <c r="BM51" s="6">
        <v>13637.41</v>
      </c>
      <c r="BN51" s="6">
        <v>26627.494736842098</v>
      </c>
      <c r="BO51" s="6">
        <v>11284</v>
      </c>
      <c r="BP51" s="6">
        <v>746.4</v>
      </c>
      <c r="BQ51" s="6">
        <v>24</v>
      </c>
      <c r="BR51" s="6">
        <v>3.4121599999999988E-2</v>
      </c>
      <c r="BS51" s="6">
        <v>0</v>
      </c>
      <c r="BT51" s="6">
        <v>0.5</v>
      </c>
      <c r="BU51" s="6">
        <v>3</v>
      </c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</row>
    <row r="52" spans="1:85" ht="12.5">
      <c r="A52" s="5">
        <v>42417</v>
      </c>
      <c r="B52" s="6">
        <v>28.927</v>
      </c>
      <c r="C52" s="6">
        <v>8.8000000000000007</v>
      </c>
      <c r="D52" s="6">
        <v>5379.3</v>
      </c>
      <c r="E52" s="6"/>
      <c r="F52" s="6"/>
      <c r="G52" s="6"/>
      <c r="H52" s="6">
        <v>6.5</v>
      </c>
      <c r="I52" s="6">
        <v>3.9</v>
      </c>
      <c r="J52" s="6">
        <v>350918.6</v>
      </c>
      <c r="K52" s="6">
        <v>152455.70000000001</v>
      </c>
      <c r="L52" s="6">
        <v>45418.400000000001</v>
      </c>
      <c r="M52" s="6">
        <v>13.6</v>
      </c>
      <c r="N52" s="6">
        <v>22.6</v>
      </c>
      <c r="O52" s="7">
        <v>13932.2</v>
      </c>
      <c r="P52" s="7">
        <v>6476.1</v>
      </c>
      <c r="Q52" s="6">
        <v>182777.9</v>
      </c>
      <c r="R52" s="6">
        <v>146877.79999999999</v>
      </c>
      <c r="S52" s="6">
        <v>94544.7</v>
      </c>
      <c r="T52" s="6">
        <v>79541.399999999994</v>
      </c>
      <c r="U52" s="6">
        <v>99084.1</v>
      </c>
      <c r="V52" s="6">
        <v>67324.5</v>
      </c>
      <c r="W52" s="6">
        <v>10622</v>
      </c>
      <c r="X52" s="6">
        <v>7847.5</v>
      </c>
      <c r="Y52" s="6">
        <v>77400</v>
      </c>
      <c r="Z52" s="6">
        <v>39531</v>
      </c>
      <c r="AA52" s="6">
        <v>1520687.1</v>
      </c>
      <c r="AB52" s="6">
        <v>150091.29999999999</v>
      </c>
      <c r="AC52" s="6">
        <v>325.5</v>
      </c>
      <c r="AD52" s="6">
        <v>32903</v>
      </c>
      <c r="AE52" s="6">
        <v>320950.2</v>
      </c>
      <c r="AF52" s="6">
        <v>172596.2</v>
      </c>
      <c r="AG52" s="6">
        <v>1534069.8</v>
      </c>
      <c r="AH52" s="6">
        <v>150339</v>
      </c>
      <c r="AI52" s="6">
        <v>1060.2</v>
      </c>
      <c r="AJ52" s="6">
        <v>13766.5</v>
      </c>
      <c r="AK52" s="6">
        <v>19379.2</v>
      </c>
      <c r="AL52" s="6">
        <v>14177.7</v>
      </c>
      <c r="AM52" s="6">
        <v>57368</v>
      </c>
      <c r="AN52" s="6">
        <v>44616.9</v>
      </c>
      <c r="AO52" s="6">
        <v>23374.3</v>
      </c>
      <c r="AP52" s="6">
        <v>18982.2</v>
      </c>
      <c r="AQ52" s="6">
        <v>33401.599999999999</v>
      </c>
      <c r="AR52" s="6">
        <v>13134.4</v>
      </c>
      <c r="AS52" s="6">
        <v>9.6</v>
      </c>
      <c r="AT52" s="6">
        <v>15.2</v>
      </c>
      <c r="AU52" s="7"/>
      <c r="AV52" s="7"/>
      <c r="AW52" s="6">
        <v>117883.2</v>
      </c>
      <c r="AX52" s="6">
        <v>55935.1</v>
      </c>
      <c r="AY52" s="6">
        <v>50666.185000000092</v>
      </c>
      <c r="AZ52" s="6">
        <v>5138.1340000000182</v>
      </c>
      <c r="BA52" s="6">
        <v>111485</v>
      </c>
      <c r="BB52" s="6">
        <v>49896.7</v>
      </c>
      <c r="BC52" s="6">
        <v>19123.099999999999</v>
      </c>
      <c r="BD52" s="6">
        <v>2.3199999999999998</v>
      </c>
      <c r="BE52" s="6">
        <v>1.3</v>
      </c>
      <c r="BF52" s="6">
        <v>0.36</v>
      </c>
      <c r="BG52" s="6">
        <v>0.06</v>
      </c>
      <c r="BH52" s="6">
        <v>67.87</v>
      </c>
      <c r="BI52" s="6">
        <v>47.17</v>
      </c>
      <c r="BJ52" s="6">
        <v>459.2</v>
      </c>
      <c r="BK52" s="6">
        <v>552.5</v>
      </c>
      <c r="BL52" s="6">
        <v>0.5</v>
      </c>
      <c r="BM52" s="6">
        <v>13453.52</v>
      </c>
      <c r="BN52" s="6">
        <v>33950.114035087703</v>
      </c>
      <c r="BO52" s="6">
        <v>10704</v>
      </c>
      <c r="BP52" s="6">
        <v>748.8</v>
      </c>
      <c r="BQ52" s="6">
        <v>24</v>
      </c>
      <c r="BR52" s="6">
        <v>3.4147200000000003E-2</v>
      </c>
      <c r="BS52" s="6">
        <v>0</v>
      </c>
      <c r="BT52" s="6">
        <v>0.5</v>
      </c>
      <c r="BU52" s="6">
        <v>3</v>
      </c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</row>
    <row r="53" spans="1:85" ht="12.5">
      <c r="A53" s="5">
        <v>42418</v>
      </c>
      <c r="B53" s="6">
        <v>28.927</v>
      </c>
      <c r="C53" s="6">
        <v>8.8000000000000007</v>
      </c>
      <c r="D53" s="6">
        <v>5379.3</v>
      </c>
      <c r="E53" s="6"/>
      <c r="F53" s="6"/>
      <c r="G53" s="6"/>
      <c r="H53" s="6">
        <v>6.5</v>
      </c>
      <c r="I53" s="6">
        <v>3.9</v>
      </c>
      <c r="J53" s="6">
        <v>351139.4</v>
      </c>
      <c r="K53" s="6">
        <v>152553.20000000001</v>
      </c>
      <c r="L53" s="6">
        <v>45442.400000000001</v>
      </c>
      <c r="M53" s="6">
        <v>13.6</v>
      </c>
      <c r="N53" s="6">
        <v>22.6</v>
      </c>
      <c r="O53" s="7">
        <v>13932.3</v>
      </c>
      <c r="P53" s="7">
        <v>6476.2</v>
      </c>
      <c r="Q53" s="6">
        <v>182802.7</v>
      </c>
      <c r="R53" s="6">
        <v>146898.70000000001</v>
      </c>
      <c r="S53" s="6">
        <v>94564.1</v>
      </c>
      <c r="T53" s="6">
        <v>79556.399999999994</v>
      </c>
      <c r="U53" s="6">
        <v>99094.7</v>
      </c>
      <c r="V53" s="6">
        <v>67332</v>
      </c>
      <c r="W53" s="6">
        <v>10622</v>
      </c>
      <c r="X53" s="6">
        <v>7847.5</v>
      </c>
      <c r="Y53" s="6">
        <v>77596.100000000006</v>
      </c>
      <c r="Z53" s="6">
        <v>39634.400000000001</v>
      </c>
      <c r="AA53" s="6">
        <v>1520885.2</v>
      </c>
      <c r="AB53" s="6">
        <v>150115.29999999999</v>
      </c>
      <c r="AC53" s="6">
        <v>325.5</v>
      </c>
      <c r="AD53" s="6">
        <v>32903</v>
      </c>
      <c r="AE53" s="6">
        <v>321254.90000000002</v>
      </c>
      <c r="AF53" s="6">
        <v>172755.4</v>
      </c>
      <c r="AG53" s="6">
        <v>1536376.2</v>
      </c>
      <c r="AH53" s="6">
        <v>150363</v>
      </c>
      <c r="AI53" s="6">
        <v>1060.2</v>
      </c>
      <c r="AJ53" s="6">
        <v>13766.5</v>
      </c>
      <c r="AK53" s="6">
        <v>19397.900000000001</v>
      </c>
      <c r="AL53" s="6">
        <v>14189.9</v>
      </c>
      <c r="AM53" s="6">
        <v>57380.2</v>
      </c>
      <c r="AN53" s="6">
        <v>44626.2</v>
      </c>
      <c r="AO53" s="6">
        <v>23392.1</v>
      </c>
      <c r="AP53" s="6">
        <v>18997.099999999999</v>
      </c>
      <c r="AQ53" s="6">
        <v>33418.300000000003</v>
      </c>
      <c r="AR53" s="6">
        <v>13141</v>
      </c>
      <c r="AS53" s="6">
        <v>9.6</v>
      </c>
      <c r="AT53" s="6">
        <v>15.2</v>
      </c>
      <c r="AU53" s="7"/>
      <c r="AV53" s="7"/>
      <c r="AW53" s="6">
        <v>118027.3</v>
      </c>
      <c r="AX53" s="6">
        <v>56002.5</v>
      </c>
      <c r="AY53" s="6">
        <v>50671.685000000092</v>
      </c>
      <c r="AZ53" s="6">
        <v>5149.334000000018</v>
      </c>
      <c r="BA53" s="6">
        <v>111621.5</v>
      </c>
      <c r="BB53" s="6">
        <v>49956.6</v>
      </c>
      <c r="BC53" s="6">
        <v>19147.099999999999</v>
      </c>
      <c r="BD53" s="6">
        <v>2.3199999999999998</v>
      </c>
      <c r="BE53" s="6">
        <v>1.3</v>
      </c>
      <c r="BF53" s="6">
        <v>0.36</v>
      </c>
      <c r="BG53" s="6">
        <v>0.06</v>
      </c>
      <c r="BH53" s="6">
        <v>67.87</v>
      </c>
      <c r="BI53" s="6">
        <v>47.17</v>
      </c>
      <c r="BJ53" s="6">
        <v>459.2</v>
      </c>
      <c r="BK53" s="6">
        <v>553.29999999999995</v>
      </c>
      <c r="BL53" s="6">
        <v>0.5</v>
      </c>
      <c r="BM53" s="6">
        <v>13247.38</v>
      </c>
      <c r="BN53" s="6">
        <v>33465.489473684203</v>
      </c>
      <c r="BO53" s="6">
        <v>9901</v>
      </c>
      <c r="BP53" s="6">
        <v>722.2</v>
      </c>
      <c r="BQ53" s="6">
        <v>23</v>
      </c>
      <c r="BR53" s="6">
        <v>3.2773466666666667E-2</v>
      </c>
      <c r="BS53" s="6">
        <v>31.41</v>
      </c>
      <c r="BT53" s="6">
        <v>0.9</v>
      </c>
      <c r="BU53" s="6">
        <v>5.4</v>
      </c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</row>
    <row r="54" spans="1:85" ht="12.5">
      <c r="A54" s="5">
        <v>42419</v>
      </c>
      <c r="B54" s="6">
        <v>29.032</v>
      </c>
      <c r="C54" s="6">
        <v>8.8819999999999997</v>
      </c>
      <c r="D54" s="6">
        <v>5380.3</v>
      </c>
      <c r="E54" s="6"/>
      <c r="F54" s="6"/>
      <c r="G54" s="6"/>
      <c r="H54" s="6">
        <v>6.5</v>
      </c>
      <c r="I54" s="6">
        <v>3.9</v>
      </c>
      <c r="J54" s="6">
        <v>351362</v>
      </c>
      <c r="K54" s="6">
        <v>152652</v>
      </c>
      <c r="L54" s="6">
        <v>45466.400000000001</v>
      </c>
      <c r="M54" s="6">
        <v>13.6</v>
      </c>
      <c r="N54" s="6">
        <v>22.6</v>
      </c>
      <c r="O54" s="7">
        <v>13932.3</v>
      </c>
      <c r="P54" s="7">
        <v>6476.2</v>
      </c>
      <c r="Q54" s="6">
        <v>182827.6</v>
      </c>
      <c r="R54" s="6">
        <v>146919.4</v>
      </c>
      <c r="S54" s="6">
        <v>94584.4</v>
      </c>
      <c r="T54" s="6">
        <v>79571.899999999994</v>
      </c>
      <c r="U54" s="6">
        <v>99105</v>
      </c>
      <c r="V54" s="6">
        <v>67339.399999999994</v>
      </c>
      <c r="W54" s="6">
        <v>10622</v>
      </c>
      <c r="X54" s="6">
        <v>7847.5</v>
      </c>
      <c r="Y54" s="6">
        <v>77791</v>
      </c>
      <c r="Z54" s="6">
        <v>39737.4</v>
      </c>
      <c r="AA54" s="6">
        <v>1521081.3</v>
      </c>
      <c r="AB54" s="6">
        <v>150139.29999999999</v>
      </c>
      <c r="AC54" s="6">
        <v>325.5</v>
      </c>
      <c r="AD54" s="6">
        <v>32903</v>
      </c>
      <c r="AE54" s="6">
        <v>321559</v>
      </c>
      <c r="AF54" s="6">
        <v>172914</v>
      </c>
      <c r="AG54" s="6">
        <v>1536681</v>
      </c>
      <c r="AH54" s="6">
        <v>150387</v>
      </c>
      <c r="AI54" s="6">
        <v>1060.2</v>
      </c>
      <c r="AJ54" s="6">
        <v>13766.5</v>
      </c>
      <c r="AK54" s="6">
        <v>19416.3</v>
      </c>
      <c r="AL54" s="6">
        <v>14202</v>
      </c>
      <c r="AM54" s="6">
        <v>57391.9</v>
      </c>
      <c r="AN54" s="6">
        <v>44635.1</v>
      </c>
      <c r="AO54" s="6">
        <v>23409.7</v>
      </c>
      <c r="AP54" s="6">
        <v>19011.7</v>
      </c>
      <c r="AQ54" s="6">
        <v>33439.1</v>
      </c>
      <c r="AR54" s="6">
        <v>13149.2</v>
      </c>
      <c r="AS54" s="6">
        <v>9.6</v>
      </c>
      <c r="AT54" s="6">
        <v>15.2</v>
      </c>
      <c r="AU54" s="7"/>
      <c r="AV54" s="7"/>
      <c r="AW54" s="6">
        <v>118169.5</v>
      </c>
      <c r="AX54" s="6">
        <v>56069.1</v>
      </c>
      <c r="AY54" s="6">
        <v>50677.185000000092</v>
      </c>
      <c r="AZ54" s="6">
        <v>5160.5340000000178</v>
      </c>
      <c r="BA54" s="6">
        <v>111756</v>
      </c>
      <c r="BB54" s="6">
        <v>50015</v>
      </c>
      <c r="BC54" s="6">
        <v>19171.099999999999</v>
      </c>
      <c r="BD54" s="6">
        <v>2.3199999999999998</v>
      </c>
      <c r="BE54" s="6">
        <v>1.3</v>
      </c>
      <c r="BF54" s="6">
        <v>0.36</v>
      </c>
      <c r="BG54" s="6">
        <v>0.06</v>
      </c>
      <c r="BH54" s="6">
        <v>67.944999999999993</v>
      </c>
      <c r="BI54" s="6">
        <v>47.225000000000001</v>
      </c>
      <c r="BJ54" s="6">
        <v>459.8</v>
      </c>
      <c r="BK54" s="6">
        <v>554.1</v>
      </c>
      <c r="BL54" s="6">
        <v>0.5</v>
      </c>
      <c r="BM54" s="6">
        <v>13569.84</v>
      </c>
      <c r="BN54" s="6">
        <v>33134.049122807002</v>
      </c>
      <c r="BO54" s="6">
        <v>11762</v>
      </c>
      <c r="BP54" s="6">
        <v>756.7</v>
      </c>
      <c r="BQ54" s="6">
        <v>24</v>
      </c>
      <c r="BR54" s="6">
        <v>3.4231680000000007E-2</v>
      </c>
      <c r="BS54" s="6">
        <v>0</v>
      </c>
      <c r="BT54" s="6">
        <v>0.1</v>
      </c>
      <c r="BU54" s="6">
        <v>0.6</v>
      </c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</row>
    <row r="55" spans="1:85" ht="12.5">
      <c r="A55" s="5">
        <v>42420</v>
      </c>
      <c r="B55" s="6">
        <v>29.032</v>
      </c>
      <c r="C55" s="6">
        <v>8.8819999999999997</v>
      </c>
      <c r="D55" s="6">
        <v>5380.3</v>
      </c>
      <c r="E55" s="6"/>
      <c r="F55" s="6"/>
      <c r="G55" s="6"/>
      <c r="H55" s="6">
        <v>6.5</v>
      </c>
      <c r="I55" s="6">
        <v>3.9</v>
      </c>
      <c r="J55" s="6">
        <v>351592</v>
      </c>
      <c r="K55" s="6">
        <v>152753.60000000001</v>
      </c>
      <c r="L55" s="6">
        <v>45490.400000000001</v>
      </c>
      <c r="M55" s="6">
        <v>13.6</v>
      </c>
      <c r="N55" s="6">
        <v>22.6</v>
      </c>
      <c r="O55" s="7">
        <v>13932.3</v>
      </c>
      <c r="P55" s="7">
        <v>6476.2</v>
      </c>
      <c r="Q55" s="6">
        <v>182852.6</v>
      </c>
      <c r="R55" s="6">
        <v>146940.20000000001</v>
      </c>
      <c r="S55" s="6">
        <v>94602.8</v>
      </c>
      <c r="T55" s="6">
        <v>79586.2</v>
      </c>
      <c r="U55" s="6">
        <v>99115.1</v>
      </c>
      <c r="V55" s="6">
        <v>67346.899999999994</v>
      </c>
      <c r="W55" s="6">
        <v>10622</v>
      </c>
      <c r="X55" s="6">
        <v>7847.5</v>
      </c>
      <c r="Y55" s="6">
        <v>77986.899999999994</v>
      </c>
      <c r="Z55" s="6">
        <v>39838.9</v>
      </c>
      <c r="AA55" s="6">
        <v>1521278.4</v>
      </c>
      <c r="AB55" s="6">
        <v>150163.29999999999</v>
      </c>
      <c r="AC55" s="6">
        <v>325.5</v>
      </c>
      <c r="AD55" s="6">
        <v>32903</v>
      </c>
      <c r="AE55" s="6">
        <v>321858.09999999998</v>
      </c>
      <c r="AF55" s="6">
        <v>173071.9</v>
      </c>
      <c r="AG55" s="6">
        <v>1536981.2</v>
      </c>
      <c r="AH55" s="6">
        <v>150411</v>
      </c>
      <c r="AI55" s="6">
        <v>1060.2</v>
      </c>
      <c r="AJ55" s="6">
        <v>13766.5</v>
      </c>
      <c r="AK55" s="6">
        <v>19434.8</v>
      </c>
      <c r="AL55" s="6">
        <v>14214.1</v>
      </c>
      <c r="AM55" s="6">
        <v>57404</v>
      </c>
      <c r="AN55" s="6">
        <v>44644.4</v>
      </c>
      <c r="AO55" s="6">
        <v>23427.1</v>
      </c>
      <c r="AP55" s="6">
        <v>19026.3</v>
      </c>
      <c r="AQ55" s="6">
        <v>33453.800000000003</v>
      </c>
      <c r="AR55" s="6">
        <v>13154.8</v>
      </c>
      <c r="AS55" s="6">
        <v>9.6</v>
      </c>
      <c r="AT55" s="6">
        <v>15.2</v>
      </c>
      <c r="AU55" s="7"/>
      <c r="AV55" s="7"/>
      <c r="AW55" s="6">
        <v>118313</v>
      </c>
      <c r="AX55" s="6">
        <v>56136.3</v>
      </c>
      <c r="AY55" s="6">
        <v>50682.685000000092</v>
      </c>
      <c r="AZ55" s="6">
        <v>5171.7340000000177</v>
      </c>
      <c r="BA55" s="6">
        <v>111892.6</v>
      </c>
      <c r="BB55" s="6">
        <v>50075.7</v>
      </c>
      <c r="BC55" s="6">
        <v>19195.099999999999</v>
      </c>
      <c r="BD55" s="6">
        <v>2.3199999999999998</v>
      </c>
      <c r="BE55" s="6">
        <v>1.3</v>
      </c>
      <c r="BF55" s="6">
        <v>0.36</v>
      </c>
      <c r="BG55" s="6">
        <v>0.06</v>
      </c>
      <c r="BH55" s="6">
        <v>67.944999999999993</v>
      </c>
      <c r="BI55" s="6">
        <v>47.225000000000001</v>
      </c>
      <c r="BJ55" s="6">
        <v>459.8</v>
      </c>
      <c r="BK55" s="6">
        <v>554.9</v>
      </c>
      <c r="BL55" s="6">
        <v>0.5</v>
      </c>
      <c r="BM55" s="6">
        <v>12945.78</v>
      </c>
      <c r="BN55" s="6">
        <v>33606.533333333296</v>
      </c>
      <c r="BO55" s="6">
        <v>10140</v>
      </c>
      <c r="BP55" s="6">
        <v>753.8</v>
      </c>
      <c r="BQ55" s="6">
        <v>24</v>
      </c>
      <c r="BR55" s="6">
        <v>3.4200960000000002E-2</v>
      </c>
      <c r="BS55" s="6">
        <v>0</v>
      </c>
      <c r="BT55" s="6">
        <v>0</v>
      </c>
      <c r="BU55" s="6">
        <v>0</v>
      </c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</row>
    <row r="56" spans="1:85" ht="12.5">
      <c r="A56" s="5">
        <v>42421</v>
      </c>
      <c r="B56" s="6">
        <v>29.032</v>
      </c>
      <c r="C56" s="6">
        <v>8.8819999999999997</v>
      </c>
      <c r="D56" s="6">
        <v>5380.3</v>
      </c>
      <c r="E56" s="6"/>
      <c r="F56" s="6"/>
      <c r="G56" s="6"/>
      <c r="H56" s="6">
        <v>6.5</v>
      </c>
      <c r="I56" s="6">
        <v>3.9</v>
      </c>
      <c r="J56" s="6">
        <v>351822.1</v>
      </c>
      <c r="K56" s="6">
        <v>152855.9</v>
      </c>
      <c r="L56" s="6">
        <v>45514.400000000001</v>
      </c>
      <c r="M56" s="6">
        <v>13.6</v>
      </c>
      <c r="N56" s="6">
        <v>22.6</v>
      </c>
      <c r="O56" s="7">
        <v>13932.3</v>
      </c>
      <c r="P56" s="7">
        <v>6476.2</v>
      </c>
      <c r="Q56" s="6">
        <v>182878.2</v>
      </c>
      <c r="R56" s="6">
        <v>146961.29999999999</v>
      </c>
      <c r="S56" s="6">
        <v>94620.2</v>
      </c>
      <c r="T56" s="6">
        <v>79599.600000000006</v>
      </c>
      <c r="U56" s="6">
        <v>99124.9</v>
      </c>
      <c r="V56" s="6">
        <v>67354.100000000006</v>
      </c>
      <c r="W56" s="6">
        <v>10622</v>
      </c>
      <c r="X56" s="6">
        <v>7847.5</v>
      </c>
      <c r="Y56" s="6">
        <v>78181.7</v>
      </c>
      <c r="Z56" s="6">
        <v>39940.800000000003</v>
      </c>
      <c r="AA56" s="6">
        <v>1521473.9</v>
      </c>
      <c r="AB56" s="6">
        <v>150187.29999999999</v>
      </c>
      <c r="AC56" s="6">
        <v>325.5</v>
      </c>
      <c r="AD56" s="6">
        <v>32903</v>
      </c>
      <c r="AE56" s="6">
        <v>322159.90000000002</v>
      </c>
      <c r="AF56" s="6">
        <v>173229.7</v>
      </c>
      <c r="AG56" s="6">
        <v>1537283.2</v>
      </c>
      <c r="AH56" s="6">
        <v>150435</v>
      </c>
      <c r="AI56" s="6">
        <v>1060.2</v>
      </c>
      <c r="AJ56" s="6">
        <v>13766.5</v>
      </c>
      <c r="AK56" s="6">
        <v>19452.599999999999</v>
      </c>
      <c r="AL56" s="6">
        <v>14226</v>
      </c>
      <c r="AM56" s="6">
        <v>57415.4</v>
      </c>
      <c r="AN56" s="6">
        <v>44653</v>
      </c>
      <c r="AO56" s="6">
        <v>23444.6</v>
      </c>
      <c r="AP56" s="6">
        <v>19040.900000000001</v>
      </c>
      <c r="AQ56" s="6">
        <v>33470</v>
      </c>
      <c r="AR56" s="6">
        <v>13161.1</v>
      </c>
      <c r="AS56" s="6">
        <v>9.6</v>
      </c>
      <c r="AT56" s="6">
        <v>15.2</v>
      </c>
      <c r="AU56" s="7"/>
      <c r="AV56" s="7"/>
      <c r="AW56" s="6">
        <v>118456.1</v>
      </c>
      <c r="AX56" s="6">
        <v>56203.3</v>
      </c>
      <c r="AY56" s="6">
        <v>50688.185000000092</v>
      </c>
      <c r="AZ56" s="6">
        <v>5182.9340000000175</v>
      </c>
      <c r="BA56" s="6">
        <v>112029.1</v>
      </c>
      <c r="BB56" s="6">
        <v>50134.5</v>
      </c>
      <c r="BC56" s="6">
        <v>19219.099999999999</v>
      </c>
      <c r="BD56" s="6">
        <v>2.3199999999999998</v>
      </c>
      <c r="BE56" s="6">
        <v>1.3</v>
      </c>
      <c r="BF56" s="6">
        <v>0.36</v>
      </c>
      <c r="BG56" s="6">
        <v>0.06</v>
      </c>
      <c r="BH56" s="6">
        <v>67.944999999999993</v>
      </c>
      <c r="BI56" s="6">
        <v>47.225000000000001</v>
      </c>
      <c r="BJ56" s="6">
        <v>459.8</v>
      </c>
      <c r="BK56" s="6">
        <v>555.6</v>
      </c>
      <c r="BL56" s="6">
        <v>0.5</v>
      </c>
      <c r="BM56" s="6">
        <v>12937.68</v>
      </c>
      <c r="BN56" s="6">
        <v>32728.531578947401</v>
      </c>
      <c r="BO56" s="6">
        <v>9688</v>
      </c>
      <c r="BP56" s="6">
        <v>758.40000000000009</v>
      </c>
      <c r="BQ56" s="6">
        <v>24</v>
      </c>
      <c r="BR56" s="6">
        <v>3.4249599999999998E-2</v>
      </c>
      <c r="BS56" s="6">
        <v>0</v>
      </c>
      <c r="BT56" s="6">
        <v>0</v>
      </c>
      <c r="BU56" s="6">
        <v>0</v>
      </c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</row>
    <row r="57" spans="1:85" ht="12.5">
      <c r="A57" s="5">
        <v>42422</v>
      </c>
      <c r="B57" s="6">
        <v>29.032</v>
      </c>
      <c r="C57" s="6">
        <v>8.8819999999999997</v>
      </c>
      <c r="D57" s="6">
        <v>5380.3</v>
      </c>
      <c r="E57" s="6"/>
      <c r="F57" s="6"/>
      <c r="G57" s="6"/>
      <c r="H57" s="6">
        <v>6.5</v>
      </c>
      <c r="I57" s="6">
        <v>3.9</v>
      </c>
      <c r="J57" s="6">
        <v>352052.6</v>
      </c>
      <c r="K57" s="6">
        <v>152957.6</v>
      </c>
      <c r="L57" s="6">
        <v>45538.400000000001</v>
      </c>
      <c r="M57" s="6">
        <v>13.6</v>
      </c>
      <c r="N57" s="6">
        <v>22.6</v>
      </c>
      <c r="O57" s="7">
        <v>13932.3</v>
      </c>
      <c r="P57" s="7">
        <v>6476.2</v>
      </c>
      <c r="Q57" s="6">
        <v>182904.3</v>
      </c>
      <c r="R57" s="6">
        <v>146982.9</v>
      </c>
      <c r="S57" s="6">
        <v>94637.5</v>
      </c>
      <c r="T57" s="6">
        <v>79613.3</v>
      </c>
      <c r="U57" s="6">
        <v>99135.2</v>
      </c>
      <c r="V57" s="6">
        <v>67361.5</v>
      </c>
      <c r="W57" s="6">
        <v>10622</v>
      </c>
      <c r="X57" s="6">
        <v>7847.5</v>
      </c>
      <c r="Y57" s="6">
        <v>78374.100000000006</v>
      </c>
      <c r="Z57" s="6">
        <v>40040.5</v>
      </c>
      <c r="AA57" s="6">
        <v>1521669.7</v>
      </c>
      <c r="AB57" s="6">
        <v>150211.29999999999</v>
      </c>
      <c r="AC57" s="6">
        <v>325.5</v>
      </c>
      <c r="AD57" s="6">
        <v>32903</v>
      </c>
      <c r="AE57" s="6">
        <v>322456.40000000002</v>
      </c>
      <c r="AF57" s="6">
        <v>173386.1</v>
      </c>
      <c r="AG57" s="6">
        <v>1537582.8</v>
      </c>
      <c r="AH57" s="6">
        <v>150459</v>
      </c>
      <c r="AI57" s="6">
        <v>1060.2</v>
      </c>
      <c r="AJ57" s="6">
        <v>13766.5</v>
      </c>
      <c r="AK57" s="6">
        <v>19470.900000000001</v>
      </c>
      <c r="AL57" s="6">
        <v>14238</v>
      </c>
      <c r="AM57" s="6">
        <v>57426.7</v>
      </c>
      <c r="AN57" s="6">
        <v>44661.5</v>
      </c>
      <c r="AO57" s="6">
        <v>23462</v>
      </c>
      <c r="AP57" s="6">
        <v>19055.400000000001</v>
      </c>
      <c r="AQ57" s="6">
        <v>33480.400000000001</v>
      </c>
      <c r="AR57" s="6">
        <v>13165.2</v>
      </c>
      <c r="AS57" s="6">
        <v>9.8000000000000007</v>
      </c>
      <c r="AT57" s="6">
        <v>15.2</v>
      </c>
      <c r="AU57" s="7"/>
      <c r="AV57" s="7"/>
      <c r="AW57" s="6">
        <v>118598.3</v>
      </c>
      <c r="AX57" s="6">
        <v>56269.9</v>
      </c>
      <c r="AY57" s="6">
        <v>50693.685000000092</v>
      </c>
      <c r="AZ57" s="6">
        <v>5194.1340000000173</v>
      </c>
      <c r="BA57" s="6">
        <v>112164.4</v>
      </c>
      <c r="BB57" s="6">
        <v>50194.8</v>
      </c>
      <c r="BC57" s="6">
        <v>19243.099999999999</v>
      </c>
      <c r="BD57" s="6">
        <v>2.3199999999999998</v>
      </c>
      <c r="BE57" s="6">
        <v>1.3</v>
      </c>
      <c r="BF57" s="6">
        <v>0.36</v>
      </c>
      <c r="BG57" s="6">
        <v>0.06</v>
      </c>
      <c r="BH57" s="6">
        <v>67.944999999999993</v>
      </c>
      <c r="BI57" s="6">
        <v>47.225000000000001</v>
      </c>
      <c r="BJ57" s="6">
        <v>459.8</v>
      </c>
      <c r="BK57" s="6">
        <v>556.4</v>
      </c>
      <c r="BL57" s="6">
        <v>0.5</v>
      </c>
      <c r="BM57" s="6">
        <v>13316.25</v>
      </c>
      <c r="BN57" s="6">
        <v>32963.377192982502</v>
      </c>
      <c r="BO57" s="6">
        <v>7835</v>
      </c>
      <c r="BP57" s="6">
        <v>754.31999999999994</v>
      </c>
      <c r="BQ57" s="6">
        <v>24</v>
      </c>
      <c r="BR57" s="6">
        <v>3.420608E-2</v>
      </c>
      <c r="BS57" s="6">
        <v>0</v>
      </c>
      <c r="BT57" s="6">
        <v>0</v>
      </c>
      <c r="BU57" s="6">
        <v>0</v>
      </c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</row>
    <row r="58" spans="1:85" ht="12.5">
      <c r="A58" s="5">
        <v>42423</v>
      </c>
      <c r="B58" s="6">
        <v>30.922000000000001</v>
      </c>
      <c r="C58" s="6">
        <v>10.352</v>
      </c>
      <c r="D58" s="6">
        <v>5383.5</v>
      </c>
      <c r="E58" s="6"/>
      <c r="F58" s="6"/>
      <c r="G58" s="6"/>
      <c r="H58" s="6">
        <v>6.5</v>
      </c>
      <c r="I58" s="6">
        <v>3.9</v>
      </c>
      <c r="J58" s="6">
        <v>352194.7</v>
      </c>
      <c r="K58" s="6">
        <v>153022.1</v>
      </c>
      <c r="L58" s="6">
        <v>45554</v>
      </c>
      <c r="M58" s="6">
        <v>13.8</v>
      </c>
      <c r="N58" s="6">
        <v>22.9</v>
      </c>
      <c r="O58" s="7">
        <v>13932.3</v>
      </c>
      <c r="P58" s="7">
        <v>6476.2</v>
      </c>
      <c r="Q58" s="6">
        <v>182934.5</v>
      </c>
      <c r="R58" s="6">
        <v>147007.6</v>
      </c>
      <c r="S58" s="6">
        <v>94656.1</v>
      </c>
      <c r="T58" s="6">
        <v>79628</v>
      </c>
      <c r="U58" s="6">
        <v>99144.7</v>
      </c>
      <c r="V58" s="6">
        <v>67368.3</v>
      </c>
      <c r="W58" s="6">
        <v>10622</v>
      </c>
      <c r="X58" s="6">
        <v>7847.5</v>
      </c>
      <c r="Y58" s="6">
        <v>78558.8</v>
      </c>
      <c r="Z58" s="6">
        <v>40141.1</v>
      </c>
      <c r="AA58" s="6">
        <v>1521859.6</v>
      </c>
      <c r="AB58" s="6">
        <v>150235.29999999999</v>
      </c>
      <c r="AC58" s="6">
        <v>325.5</v>
      </c>
      <c r="AD58" s="6">
        <v>32903</v>
      </c>
      <c r="AE58" s="6">
        <v>322676.90000000002</v>
      </c>
      <c r="AF58" s="6">
        <v>173507.20000000001</v>
      </c>
      <c r="AG58" s="6">
        <v>1537805.8</v>
      </c>
      <c r="AH58" s="6">
        <v>150480.1</v>
      </c>
      <c r="AI58" s="6">
        <v>1060.2</v>
      </c>
      <c r="AJ58" s="6">
        <v>13766.5</v>
      </c>
      <c r="AK58" s="6">
        <v>19489.7</v>
      </c>
      <c r="AL58" s="6">
        <v>14250.3</v>
      </c>
      <c r="AM58" s="6">
        <v>57438.5</v>
      </c>
      <c r="AN58" s="6">
        <v>44670.1</v>
      </c>
      <c r="AO58" s="6">
        <v>23479.8</v>
      </c>
      <c r="AP58" s="6">
        <v>19070.2</v>
      </c>
      <c r="AQ58" s="6">
        <v>33495.199999999997</v>
      </c>
      <c r="AR58" s="6">
        <v>13171</v>
      </c>
      <c r="AS58" s="6">
        <v>9.8000000000000007</v>
      </c>
      <c r="AT58" s="6">
        <v>15.2</v>
      </c>
      <c r="AU58" s="7"/>
      <c r="AV58" s="7"/>
      <c r="AW58" s="6">
        <v>118741.4</v>
      </c>
      <c r="AX58" s="6">
        <v>56336.9</v>
      </c>
      <c r="AY58" s="6">
        <v>50699.185000000092</v>
      </c>
      <c r="AZ58" s="6">
        <v>5205.3340000000171</v>
      </c>
      <c r="BA58" s="6">
        <v>112298</v>
      </c>
      <c r="BB58" s="6">
        <v>50253.7</v>
      </c>
      <c r="BC58" s="6">
        <v>19267.099999999999</v>
      </c>
      <c r="BD58" s="6">
        <v>2.3199999999999998</v>
      </c>
      <c r="BE58" s="6">
        <v>1.3</v>
      </c>
      <c r="BF58" s="6">
        <v>0.36</v>
      </c>
      <c r="BG58" s="6">
        <v>0.06</v>
      </c>
      <c r="BH58" s="6">
        <v>68.3</v>
      </c>
      <c r="BI58" s="6">
        <v>47.4</v>
      </c>
      <c r="BJ58" s="6">
        <v>461.7</v>
      </c>
      <c r="BK58" s="6">
        <v>557.29999999999995</v>
      </c>
      <c r="BL58" s="6">
        <v>0.5</v>
      </c>
      <c r="BM58" s="6">
        <v>12381.82</v>
      </c>
      <c r="BN58" s="6">
        <v>32580.564912280701</v>
      </c>
      <c r="BO58" s="6">
        <v>9911</v>
      </c>
      <c r="BP58" s="6">
        <v>751.9</v>
      </c>
      <c r="BQ58" s="6">
        <v>24</v>
      </c>
      <c r="BR58" s="6">
        <v>3.4180479999999999E-2</v>
      </c>
      <c r="BS58" s="6">
        <v>0</v>
      </c>
      <c r="BT58" s="6">
        <v>0</v>
      </c>
      <c r="BU58" s="6">
        <v>0</v>
      </c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</row>
    <row r="59" spans="1:85" ht="12.5">
      <c r="A59" s="5">
        <v>42424</v>
      </c>
      <c r="B59" s="6">
        <v>56.942999999999998</v>
      </c>
      <c r="C59" s="6">
        <v>31.201000000000001</v>
      </c>
      <c r="D59" s="6">
        <v>5407.5</v>
      </c>
      <c r="E59" s="6"/>
      <c r="F59" s="6"/>
      <c r="G59" s="6"/>
      <c r="H59" s="6">
        <v>6.5</v>
      </c>
      <c r="I59" s="6">
        <v>3.9</v>
      </c>
      <c r="J59" s="6">
        <v>352404.6</v>
      </c>
      <c r="K59" s="6">
        <v>153117.5</v>
      </c>
      <c r="L59" s="6">
        <v>45578</v>
      </c>
      <c r="M59" s="6">
        <v>13.8</v>
      </c>
      <c r="N59" s="6">
        <v>22.9</v>
      </c>
      <c r="O59" s="7">
        <v>13932.3</v>
      </c>
      <c r="P59" s="7">
        <v>6476.2</v>
      </c>
      <c r="Q59" s="6">
        <v>182962.5</v>
      </c>
      <c r="R59" s="6">
        <v>147029.9</v>
      </c>
      <c r="S59" s="6">
        <v>94672.4</v>
      </c>
      <c r="T59" s="6">
        <v>79641.399999999994</v>
      </c>
      <c r="U59" s="6">
        <v>99144.9</v>
      </c>
      <c r="V59" s="6">
        <v>67368.399999999994</v>
      </c>
      <c r="W59" s="6">
        <v>10622</v>
      </c>
      <c r="X59" s="6">
        <v>7847.5</v>
      </c>
      <c r="Y59" s="6">
        <v>78985.3</v>
      </c>
      <c r="Z59" s="6">
        <v>40367.1</v>
      </c>
      <c r="AA59" s="6">
        <v>1522285.6</v>
      </c>
      <c r="AB59" s="6">
        <v>150259.29999999999</v>
      </c>
      <c r="AC59" s="6">
        <v>325.5</v>
      </c>
      <c r="AD59" s="6">
        <v>32903</v>
      </c>
      <c r="AE59" s="6">
        <v>322676.90000000002</v>
      </c>
      <c r="AF59" s="6">
        <v>173507.20000000001</v>
      </c>
      <c r="AG59" s="6">
        <v>1537805.8</v>
      </c>
      <c r="AH59" s="6">
        <v>150480.1</v>
      </c>
      <c r="AI59" s="6">
        <v>1060.2</v>
      </c>
      <c r="AJ59" s="6">
        <v>13766.5</v>
      </c>
      <c r="AK59" s="6">
        <v>19506.099999999999</v>
      </c>
      <c r="AL59" s="6">
        <v>14260.6</v>
      </c>
      <c r="AM59" s="6">
        <v>57448.800000000003</v>
      </c>
      <c r="AN59" s="6">
        <v>44677.599999999999</v>
      </c>
      <c r="AO59" s="6">
        <v>23495.9</v>
      </c>
      <c r="AP59" s="6">
        <v>19083.5</v>
      </c>
      <c r="AQ59" s="6">
        <v>33507.800000000003</v>
      </c>
      <c r="AR59" s="6">
        <v>13176</v>
      </c>
      <c r="AS59" s="6">
        <v>9.8000000000000007</v>
      </c>
      <c r="AT59" s="6">
        <v>15.2</v>
      </c>
      <c r="AU59" s="7"/>
      <c r="AV59" s="7"/>
      <c r="AW59" s="6">
        <v>118869.9</v>
      </c>
      <c r="AX59" s="6">
        <v>56396.7</v>
      </c>
      <c r="AY59" s="6">
        <v>50704.685000000092</v>
      </c>
      <c r="AZ59" s="6">
        <v>5216.5340000000169</v>
      </c>
      <c r="BA59" s="6">
        <v>112426.8</v>
      </c>
      <c r="BB59" s="6">
        <v>50311.4</v>
      </c>
      <c r="BC59" s="6">
        <v>19291.099999999999</v>
      </c>
      <c r="BD59" s="6">
        <v>2.3199999999999998</v>
      </c>
      <c r="BE59" s="6">
        <v>1.3</v>
      </c>
      <c r="BF59" s="6">
        <v>0.36</v>
      </c>
      <c r="BG59" s="6">
        <v>0.06</v>
      </c>
      <c r="BH59" s="6">
        <v>73.284000000000006</v>
      </c>
      <c r="BI59" s="6">
        <v>50.764000000000003</v>
      </c>
      <c r="BJ59" s="6">
        <v>485.7</v>
      </c>
      <c r="BK59" s="6">
        <v>558.29999999999995</v>
      </c>
      <c r="BL59" s="6">
        <v>0.5</v>
      </c>
      <c r="BM59" s="6">
        <v>12516</v>
      </c>
      <c r="BN59" s="6">
        <v>25881</v>
      </c>
      <c r="BO59" s="6">
        <v>7063</v>
      </c>
      <c r="BP59" s="6">
        <v>757</v>
      </c>
      <c r="BQ59" s="6">
        <v>24</v>
      </c>
      <c r="BR59" s="6">
        <v>3.4234240000000006E-2</v>
      </c>
      <c r="BS59" s="6">
        <v>0</v>
      </c>
      <c r="BT59" s="6">
        <v>0</v>
      </c>
      <c r="BU59" s="6">
        <v>0</v>
      </c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</row>
    <row r="60" spans="1:85" ht="12.5">
      <c r="A60" s="5">
        <v>42425</v>
      </c>
      <c r="B60" s="6">
        <v>71.8</v>
      </c>
      <c r="C60" s="6">
        <v>42.1</v>
      </c>
      <c r="D60" s="6">
        <v>5420.2</v>
      </c>
      <c r="E60" s="6"/>
      <c r="F60" s="6"/>
      <c r="G60" s="6"/>
      <c r="H60" s="6">
        <v>6.5</v>
      </c>
      <c r="I60" s="6">
        <v>3.9</v>
      </c>
      <c r="J60" s="6">
        <v>352623.7</v>
      </c>
      <c r="K60" s="6">
        <v>153216.1</v>
      </c>
      <c r="L60" s="6">
        <v>45602</v>
      </c>
      <c r="M60" s="6">
        <v>13.8</v>
      </c>
      <c r="N60" s="6">
        <v>22.9</v>
      </c>
      <c r="O60" s="7">
        <v>13932.3</v>
      </c>
      <c r="P60" s="7">
        <v>6476.2</v>
      </c>
      <c r="Q60" s="6">
        <v>182989.9</v>
      </c>
      <c r="R60" s="6">
        <v>147051.5</v>
      </c>
      <c r="S60" s="6">
        <v>94689</v>
      </c>
      <c r="T60" s="6">
        <v>79654.8</v>
      </c>
      <c r="U60" s="6">
        <v>99150.9</v>
      </c>
      <c r="V60" s="6">
        <v>67372.800000000003</v>
      </c>
      <c r="W60" s="6">
        <v>10622</v>
      </c>
      <c r="X60" s="6">
        <v>7847.5</v>
      </c>
      <c r="Y60" s="6">
        <v>79366.7</v>
      </c>
      <c r="Z60" s="6">
        <v>40572.9</v>
      </c>
      <c r="AA60" s="6">
        <v>1522669.6</v>
      </c>
      <c r="AB60" s="6">
        <v>150283.29999999999</v>
      </c>
      <c r="AC60" s="6">
        <v>325.5</v>
      </c>
      <c r="AD60" s="6">
        <v>32903</v>
      </c>
      <c r="AE60" s="6">
        <v>322677.2</v>
      </c>
      <c r="AF60" s="6">
        <v>173507.3</v>
      </c>
      <c r="AG60" s="6">
        <v>1537806.1</v>
      </c>
      <c r="AH60" s="6">
        <v>150483.29999999999</v>
      </c>
      <c r="AI60" s="6">
        <v>1060.5</v>
      </c>
      <c r="AJ60" s="6">
        <v>13931</v>
      </c>
      <c r="AK60" s="6">
        <v>19523</v>
      </c>
      <c r="AL60" s="6">
        <v>14271</v>
      </c>
      <c r="AM60" s="6">
        <v>57459.7</v>
      </c>
      <c r="AN60" s="6">
        <v>44685.7</v>
      </c>
      <c r="AO60" s="6">
        <v>23512.9</v>
      </c>
      <c r="AP60" s="6">
        <v>19097.599999999999</v>
      </c>
      <c r="AQ60" s="6">
        <v>33521.300000000003</v>
      </c>
      <c r="AR60" s="6">
        <v>13181.3</v>
      </c>
      <c r="AS60" s="6">
        <v>9.8000000000000007</v>
      </c>
      <c r="AT60" s="6">
        <v>15.2</v>
      </c>
      <c r="AU60" s="7"/>
      <c r="AV60" s="7"/>
      <c r="AW60" s="6">
        <v>118925.6</v>
      </c>
      <c r="AX60" s="6">
        <v>56422.5</v>
      </c>
      <c r="AY60" s="6">
        <v>50710.185000000092</v>
      </c>
      <c r="AZ60" s="6">
        <v>5227.7340000000167</v>
      </c>
      <c r="BA60" s="6">
        <v>112479.6</v>
      </c>
      <c r="BB60" s="6">
        <v>50334.400000000001</v>
      </c>
      <c r="BC60" s="6">
        <v>19301.099999999999</v>
      </c>
      <c r="BD60" s="6">
        <v>2.3199999999999998</v>
      </c>
      <c r="BE60" s="6">
        <v>1.3</v>
      </c>
      <c r="BF60" s="6">
        <v>0.36</v>
      </c>
      <c r="BG60" s="6">
        <v>0.06</v>
      </c>
      <c r="BH60" s="6">
        <v>76.747</v>
      </c>
      <c r="BI60" s="6">
        <v>53.057000000000002</v>
      </c>
      <c r="BJ60" s="6">
        <v>503.7</v>
      </c>
      <c r="BK60" s="6">
        <v>559.29999999999995</v>
      </c>
      <c r="BL60" s="6">
        <v>0.5</v>
      </c>
      <c r="BM60" s="6">
        <v>12635.98</v>
      </c>
      <c r="BN60" s="6">
        <v>25278.629824561402</v>
      </c>
      <c r="BO60" s="6">
        <v>9360</v>
      </c>
      <c r="BP60" s="6">
        <v>748.8</v>
      </c>
      <c r="BQ60" s="6">
        <v>24</v>
      </c>
      <c r="BR60" s="6">
        <v>3.4147200000000003E-2</v>
      </c>
      <c r="BS60" s="6">
        <v>0</v>
      </c>
      <c r="BT60" s="6">
        <v>0</v>
      </c>
      <c r="BU60" s="6">
        <v>0</v>
      </c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</row>
    <row r="61" spans="1:85" ht="12.5">
      <c r="A61" s="5">
        <v>42426</v>
      </c>
      <c r="B61" s="6">
        <v>71.8</v>
      </c>
      <c r="C61" s="6">
        <v>42.1</v>
      </c>
      <c r="D61" s="6">
        <v>5420.2</v>
      </c>
      <c r="E61" s="6"/>
      <c r="F61" s="6"/>
      <c r="G61" s="6"/>
      <c r="H61" s="6">
        <v>6.5</v>
      </c>
      <c r="I61" s="6">
        <v>3.9</v>
      </c>
      <c r="J61" s="6">
        <v>352852.5</v>
      </c>
      <c r="K61" s="6">
        <v>153317.29999999999</v>
      </c>
      <c r="L61" s="6">
        <v>45626</v>
      </c>
      <c r="M61" s="6">
        <v>13.8</v>
      </c>
      <c r="N61" s="6">
        <v>22.9</v>
      </c>
      <c r="O61" s="7">
        <v>13932.3</v>
      </c>
      <c r="P61" s="7">
        <v>6476.2</v>
      </c>
      <c r="Q61" s="6">
        <v>183018.1</v>
      </c>
      <c r="R61" s="6">
        <v>147074</v>
      </c>
      <c r="S61" s="6">
        <v>94708</v>
      </c>
      <c r="T61" s="6">
        <v>79669.7</v>
      </c>
      <c r="U61" s="6">
        <v>99161.8</v>
      </c>
      <c r="V61" s="6">
        <v>67380.899999999994</v>
      </c>
      <c r="W61" s="6">
        <v>10622</v>
      </c>
      <c r="X61" s="6">
        <v>7847.5</v>
      </c>
      <c r="Y61" s="6">
        <v>79720.399999999994</v>
      </c>
      <c r="Z61" s="6">
        <v>40764.199999999997</v>
      </c>
      <c r="AA61" s="6">
        <v>1523021.8</v>
      </c>
      <c r="AB61" s="6">
        <v>150307.29999999999</v>
      </c>
      <c r="AC61" s="6">
        <v>325.5</v>
      </c>
      <c r="AD61" s="6">
        <v>32903</v>
      </c>
      <c r="AE61" s="6">
        <v>322690.40000000002</v>
      </c>
      <c r="AF61" s="6">
        <v>173517.6</v>
      </c>
      <c r="AG61" s="6">
        <v>1537820.6</v>
      </c>
      <c r="AH61" s="6">
        <v>150488.70000000001</v>
      </c>
      <c r="AI61" s="6">
        <v>1060.5</v>
      </c>
      <c r="AJ61" s="6">
        <v>13931</v>
      </c>
      <c r="AK61" s="6">
        <v>19539.7</v>
      </c>
      <c r="AL61" s="6">
        <v>14282</v>
      </c>
      <c r="AM61" s="6">
        <v>57472.2</v>
      </c>
      <c r="AN61" s="6">
        <v>44694.9</v>
      </c>
      <c r="AO61" s="6">
        <v>23530.7</v>
      </c>
      <c r="AP61" s="6">
        <v>19112.5</v>
      </c>
      <c r="AQ61" s="6">
        <v>33535.5</v>
      </c>
      <c r="AR61" s="6">
        <v>13186.8</v>
      </c>
      <c r="AS61" s="6">
        <v>9.8000000000000007</v>
      </c>
      <c r="AT61" s="6">
        <v>15.2</v>
      </c>
      <c r="AU61" s="7"/>
      <c r="AV61" s="7"/>
      <c r="AW61" s="6">
        <v>118940</v>
      </c>
      <c r="AX61" s="6">
        <v>56431.3</v>
      </c>
      <c r="AY61" s="6">
        <v>50715.685000000092</v>
      </c>
      <c r="AZ61" s="6">
        <v>5238.9340000000166</v>
      </c>
      <c r="BA61" s="6">
        <v>112487</v>
      </c>
      <c r="BB61" s="6">
        <v>50337.8</v>
      </c>
      <c r="BC61" s="6">
        <v>19302.3</v>
      </c>
      <c r="BD61" s="6">
        <v>2.3199999999999998</v>
      </c>
      <c r="BE61" s="6">
        <v>1.3</v>
      </c>
      <c r="BF61" s="6">
        <v>0.36</v>
      </c>
      <c r="BG61" s="6">
        <v>0.06</v>
      </c>
      <c r="BH61" s="6">
        <v>76.747</v>
      </c>
      <c r="BI61" s="6">
        <v>53.057000000000002</v>
      </c>
      <c r="BJ61" s="6">
        <v>503.7</v>
      </c>
      <c r="BK61" s="6">
        <v>559.5</v>
      </c>
      <c r="BL61" s="6">
        <v>0.5</v>
      </c>
      <c r="BM61" s="6">
        <v>13522</v>
      </c>
      <c r="BN61" s="6">
        <v>27121.764912280702</v>
      </c>
      <c r="BO61" s="6">
        <v>9852</v>
      </c>
      <c r="BP61" s="6">
        <v>744</v>
      </c>
      <c r="BQ61" s="6">
        <v>24</v>
      </c>
      <c r="BR61" s="6">
        <v>3.4147200000000003E-2</v>
      </c>
      <c r="BS61" s="6">
        <v>0</v>
      </c>
      <c r="BT61" s="6">
        <v>0</v>
      </c>
      <c r="BU61" s="6">
        <v>0</v>
      </c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</row>
    <row r="62" spans="1:85" ht="12.5">
      <c r="A62" s="5">
        <v>42427</v>
      </c>
      <c r="B62" s="6">
        <v>71.8</v>
      </c>
      <c r="C62" s="6">
        <v>42.1</v>
      </c>
      <c r="D62" s="6">
        <v>5420.2</v>
      </c>
      <c r="E62" s="6"/>
      <c r="F62" s="6"/>
      <c r="G62" s="6"/>
      <c r="H62" s="6">
        <v>6.5</v>
      </c>
      <c r="I62" s="6">
        <v>3.9</v>
      </c>
      <c r="J62" s="6">
        <v>353075</v>
      </c>
      <c r="K62" s="6">
        <v>153416.20000000001</v>
      </c>
      <c r="L62" s="6">
        <v>45649</v>
      </c>
      <c r="M62" s="6">
        <v>13.8</v>
      </c>
      <c r="N62" s="6">
        <v>22.9</v>
      </c>
      <c r="O62" s="7">
        <v>13933</v>
      </c>
      <c r="P62" s="7">
        <v>6476.6</v>
      </c>
      <c r="Q62" s="6">
        <v>183047.8</v>
      </c>
      <c r="R62" s="6">
        <v>147098</v>
      </c>
      <c r="S62" s="6">
        <v>94726.9</v>
      </c>
      <c r="T62" s="6">
        <v>79684.5</v>
      </c>
      <c r="U62" s="6">
        <v>99172.1</v>
      </c>
      <c r="V62" s="6">
        <v>67388.899999999994</v>
      </c>
      <c r="W62" s="6">
        <v>10622</v>
      </c>
      <c r="X62" s="6">
        <v>7847.5</v>
      </c>
      <c r="Y62" s="6">
        <v>80020.600000000006</v>
      </c>
      <c r="Z62" s="6">
        <v>40915.5</v>
      </c>
      <c r="AA62" s="6">
        <v>1523323.3</v>
      </c>
      <c r="AB62" s="6">
        <v>150331.29999999999</v>
      </c>
      <c r="AC62" s="6">
        <v>325.5</v>
      </c>
      <c r="AD62" s="6">
        <v>32903</v>
      </c>
      <c r="AE62" s="6">
        <v>322883.8</v>
      </c>
      <c r="AF62" s="6">
        <v>173625.60000000001</v>
      </c>
      <c r="AG62" s="6">
        <v>1538014</v>
      </c>
      <c r="AH62" s="6">
        <v>150512.70000000001</v>
      </c>
      <c r="AI62" s="6">
        <v>1060.5</v>
      </c>
      <c r="AJ62" s="6">
        <v>13931</v>
      </c>
      <c r="AK62" s="6">
        <v>19558</v>
      </c>
      <c r="AL62" s="6">
        <v>14294</v>
      </c>
      <c r="AM62" s="6">
        <v>57484.6</v>
      </c>
      <c r="AN62" s="6">
        <v>44704</v>
      </c>
      <c r="AO62" s="6">
        <v>23548.1</v>
      </c>
      <c r="AP62" s="6">
        <v>19126.900000000001</v>
      </c>
      <c r="AQ62" s="6">
        <v>33553.1</v>
      </c>
      <c r="AR62" s="6">
        <v>13193.7</v>
      </c>
      <c r="AS62" s="6">
        <v>9.8000000000000007</v>
      </c>
      <c r="AT62" s="6">
        <v>15.2</v>
      </c>
      <c r="AU62" s="7"/>
      <c r="AV62" s="7"/>
      <c r="AW62" s="6">
        <v>119078.8</v>
      </c>
      <c r="AX62" s="6">
        <v>56495.3</v>
      </c>
      <c r="AY62" s="6">
        <v>50721.185000000092</v>
      </c>
      <c r="AZ62" s="6">
        <v>5250.1340000000164</v>
      </c>
      <c r="BA62" s="6">
        <v>112621</v>
      </c>
      <c r="BB62" s="6">
        <v>50397</v>
      </c>
      <c r="BC62" s="6">
        <v>19326.3</v>
      </c>
      <c r="BD62" s="6">
        <v>2.3199999999999998</v>
      </c>
      <c r="BE62" s="6">
        <v>1.3</v>
      </c>
      <c r="BF62" s="6">
        <v>0.36</v>
      </c>
      <c r="BG62" s="6">
        <v>0.06</v>
      </c>
      <c r="BH62" s="6">
        <v>76.747</v>
      </c>
      <c r="BI62" s="6">
        <v>53.057000000000002</v>
      </c>
      <c r="BJ62" s="6">
        <v>503.7</v>
      </c>
      <c r="BK62" s="6">
        <v>559.5</v>
      </c>
      <c r="BL62" s="6">
        <v>0.5</v>
      </c>
      <c r="BM62" s="6">
        <v>13473.99</v>
      </c>
      <c r="BN62" s="6">
        <v>33880.149122807001</v>
      </c>
      <c r="BO62" s="6">
        <v>9285</v>
      </c>
      <c r="BP62" s="6">
        <v>746.4</v>
      </c>
      <c r="BQ62" s="6">
        <v>24</v>
      </c>
      <c r="BR62" s="6">
        <v>3.4000000000000002E-2</v>
      </c>
      <c r="BS62" s="6">
        <v>0</v>
      </c>
      <c r="BT62" s="6">
        <v>0</v>
      </c>
      <c r="BU62" s="6">
        <v>0</v>
      </c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</row>
    <row r="63" spans="1:85" ht="12.5">
      <c r="A63" s="5">
        <v>42428</v>
      </c>
      <c r="B63" s="6">
        <v>71.8</v>
      </c>
      <c r="C63" s="6">
        <v>42.1</v>
      </c>
      <c r="D63" s="6">
        <v>5420.2</v>
      </c>
      <c r="E63" s="6"/>
      <c r="F63" s="6"/>
      <c r="G63" s="6"/>
      <c r="H63" s="6">
        <v>6.5</v>
      </c>
      <c r="I63" s="6">
        <v>3.9</v>
      </c>
      <c r="J63" s="6">
        <v>353305</v>
      </c>
      <c r="K63" s="6">
        <v>153518</v>
      </c>
      <c r="L63" s="6">
        <v>45673</v>
      </c>
      <c r="M63" s="6">
        <v>13.8</v>
      </c>
      <c r="N63" s="6">
        <v>22.9</v>
      </c>
      <c r="O63" s="7">
        <v>13933</v>
      </c>
      <c r="P63" s="7">
        <v>6476.6</v>
      </c>
      <c r="Q63" s="6">
        <v>183078.1</v>
      </c>
      <c r="R63" s="6">
        <v>147122.5</v>
      </c>
      <c r="S63" s="6">
        <v>94746.5</v>
      </c>
      <c r="T63" s="6">
        <v>79700.100000000006</v>
      </c>
      <c r="U63" s="6">
        <v>99182.399999999994</v>
      </c>
      <c r="V63" s="6">
        <v>67396.7</v>
      </c>
      <c r="W63" s="6">
        <v>10622</v>
      </c>
      <c r="X63" s="6">
        <v>7847.5</v>
      </c>
      <c r="Y63" s="6">
        <v>80330</v>
      </c>
      <c r="Z63" s="6">
        <v>41079.599999999999</v>
      </c>
      <c r="AA63" s="6">
        <v>1523634</v>
      </c>
      <c r="AB63" s="6">
        <v>150355.29999999999</v>
      </c>
      <c r="AC63" s="6">
        <v>325.5</v>
      </c>
      <c r="AD63" s="6">
        <v>32903</v>
      </c>
      <c r="AE63" s="6">
        <v>323077.2</v>
      </c>
      <c r="AF63" s="6">
        <v>173723.8</v>
      </c>
      <c r="AG63" s="6">
        <v>1538209</v>
      </c>
      <c r="AH63" s="6">
        <v>150536.70000000001</v>
      </c>
      <c r="AI63" s="6">
        <v>1060.5</v>
      </c>
      <c r="AJ63" s="6">
        <v>13931</v>
      </c>
      <c r="AK63" s="6">
        <v>19576.2</v>
      </c>
      <c r="AL63" s="6">
        <v>14306</v>
      </c>
      <c r="AM63" s="6">
        <v>57497.3</v>
      </c>
      <c r="AN63" s="6">
        <v>44713.5</v>
      </c>
      <c r="AO63" s="6">
        <v>23565.7</v>
      </c>
      <c r="AP63" s="6">
        <v>19141.7</v>
      </c>
      <c r="AQ63" s="6">
        <v>33570.9</v>
      </c>
      <c r="AR63" s="6">
        <v>13200.6</v>
      </c>
      <c r="AS63" s="6">
        <v>9.8000000000000007</v>
      </c>
      <c r="AT63" s="6">
        <v>15.2</v>
      </c>
      <c r="AU63" s="7"/>
      <c r="AV63" s="7"/>
      <c r="AW63" s="6">
        <v>119218.7</v>
      </c>
      <c r="AX63" s="6">
        <v>56560.3</v>
      </c>
      <c r="AY63" s="6">
        <v>50726.685000000092</v>
      </c>
      <c r="AZ63" s="6">
        <v>5261.3340000000162</v>
      </c>
      <c r="BA63" s="6">
        <v>112753</v>
      </c>
      <c r="BB63" s="6">
        <v>50455</v>
      </c>
      <c r="BC63" s="6">
        <v>19350.3</v>
      </c>
      <c r="BD63" s="6">
        <v>2.3199999999999998</v>
      </c>
      <c r="BE63" s="6">
        <v>1.3</v>
      </c>
      <c r="BF63" s="6">
        <v>0.36</v>
      </c>
      <c r="BG63" s="6">
        <v>0.06</v>
      </c>
      <c r="BH63" s="6">
        <v>76.747</v>
      </c>
      <c r="BI63" s="6">
        <v>53.057000000000002</v>
      </c>
      <c r="BJ63" s="6">
        <v>503.7</v>
      </c>
      <c r="BK63" s="6">
        <v>559.5</v>
      </c>
      <c r="BL63" s="6">
        <v>0.5</v>
      </c>
      <c r="BM63" s="6">
        <v>13043.51</v>
      </c>
      <c r="BN63" s="6">
        <v>33241.035087719298</v>
      </c>
      <c r="BO63" s="6">
        <v>11792</v>
      </c>
      <c r="BP63" s="6">
        <v>527</v>
      </c>
      <c r="BQ63" s="6">
        <v>17</v>
      </c>
      <c r="BR63" s="6">
        <v>2.4E-2</v>
      </c>
      <c r="BS63" s="6">
        <v>227.6</v>
      </c>
      <c r="BT63" s="6">
        <v>7.3</v>
      </c>
      <c r="BU63" s="6">
        <v>43.8</v>
      </c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</row>
    <row r="64" spans="1:85" ht="12.5">
      <c r="A64" s="5">
        <v>42429</v>
      </c>
      <c r="B64" s="6">
        <v>71.8</v>
      </c>
      <c r="C64" s="6">
        <v>42.1</v>
      </c>
      <c r="D64" s="6">
        <v>5420.2</v>
      </c>
      <c r="E64" s="6"/>
      <c r="F64" s="6"/>
      <c r="G64" s="6"/>
      <c r="H64" s="6">
        <v>6.5</v>
      </c>
      <c r="I64" s="6">
        <v>3.9</v>
      </c>
      <c r="J64" s="6">
        <v>353523</v>
      </c>
      <c r="K64" s="6">
        <v>153615.70000000001</v>
      </c>
      <c r="L64" s="6">
        <v>45697</v>
      </c>
      <c r="M64" s="6">
        <v>13.8</v>
      </c>
      <c r="N64" s="6">
        <v>22.9</v>
      </c>
      <c r="O64" s="7">
        <v>13933</v>
      </c>
      <c r="P64" s="7">
        <v>6476.6</v>
      </c>
      <c r="Q64" s="6">
        <v>183108.2</v>
      </c>
      <c r="R64" s="6">
        <v>147146.79999999999</v>
      </c>
      <c r="S64" s="6">
        <v>94766.3</v>
      </c>
      <c r="T64" s="6">
        <v>79716.100000000006</v>
      </c>
      <c r="U64" s="6">
        <v>99193.5</v>
      </c>
      <c r="V64" s="6">
        <v>67404.5</v>
      </c>
      <c r="W64" s="6">
        <v>10622</v>
      </c>
      <c r="X64" s="6">
        <v>7847.5</v>
      </c>
      <c r="Y64" s="6">
        <v>80554.5</v>
      </c>
      <c r="Z64" s="6">
        <v>41194.300000000003</v>
      </c>
      <c r="AA64" s="6">
        <v>1523860</v>
      </c>
      <c r="AB64" s="6">
        <v>150379.29999999999</v>
      </c>
      <c r="AC64" s="6">
        <v>325.5</v>
      </c>
      <c r="AD64" s="6">
        <v>32903</v>
      </c>
      <c r="AE64" s="6">
        <v>323344.2</v>
      </c>
      <c r="AF64" s="6">
        <v>173869</v>
      </c>
      <c r="AG64" s="6">
        <v>1538476</v>
      </c>
      <c r="AH64" s="6">
        <v>150560.70000000001</v>
      </c>
      <c r="AI64" s="6">
        <v>1060.5</v>
      </c>
      <c r="AJ64" s="6">
        <v>13931</v>
      </c>
      <c r="AK64" s="6">
        <v>19594.7</v>
      </c>
      <c r="AL64" s="6">
        <v>14318.2</v>
      </c>
      <c r="AM64" s="6">
        <v>57509.9</v>
      </c>
      <c r="AN64" s="6">
        <v>44722.8</v>
      </c>
      <c r="AO64" s="6">
        <v>23583.3</v>
      </c>
      <c r="AP64" s="6">
        <v>19156.5</v>
      </c>
      <c r="AQ64" s="6">
        <v>33589</v>
      </c>
      <c r="AR64" s="6">
        <v>13207.6</v>
      </c>
      <c r="AS64" s="6">
        <v>9.8000000000000007</v>
      </c>
      <c r="AT64" s="6">
        <v>15.2</v>
      </c>
      <c r="AU64" s="7"/>
      <c r="AV64" s="7"/>
      <c r="AW64" s="6">
        <v>119358</v>
      </c>
      <c r="AX64" s="6">
        <v>56625</v>
      </c>
      <c r="AY64" s="6">
        <v>50732.185000000092</v>
      </c>
      <c r="AZ64" s="6">
        <v>5272.534000000016</v>
      </c>
      <c r="BA64" s="6">
        <v>112887</v>
      </c>
      <c r="BB64" s="6">
        <v>50513</v>
      </c>
      <c r="BC64" s="6">
        <v>19374.3</v>
      </c>
      <c r="BD64" s="6">
        <v>2.3199999999999998</v>
      </c>
      <c r="BE64" s="6">
        <v>1.3</v>
      </c>
      <c r="BF64" s="6">
        <v>0.36</v>
      </c>
      <c r="BG64" s="6">
        <v>0.06</v>
      </c>
      <c r="BH64" s="6">
        <v>76.747</v>
      </c>
      <c r="BI64" s="6">
        <v>53.057000000000002</v>
      </c>
      <c r="BJ64" s="6">
        <v>503.7</v>
      </c>
      <c r="BK64" s="6">
        <v>559.5</v>
      </c>
      <c r="BL64" s="6">
        <v>0.5</v>
      </c>
      <c r="BM64" s="6">
        <v>13033.19</v>
      </c>
      <c r="BN64" s="6">
        <v>33224.507017543903</v>
      </c>
      <c r="BO64" s="6">
        <v>10843</v>
      </c>
      <c r="BP64" s="6">
        <v>746.4</v>
      </c>
      <c r="BQ64" s="6">
        <v>24</v>
      </c>
      <c r="BR64" s="6">
        <v>3.4000000000000002E-2</v>
      </c>
      <c r="BS64" s="6">
        <v>0</v>
      </c>
      <c r="BT64" s="6">
        <v>0</v>
      </c>
      <c r="BU64" s="6">
        <v>0</v>
      </c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</row>
    <row r="65" spans="1:85" ht="12.5">
      <c r="A65" s="17"/>
      <c r="B65" s="17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30"/>
      <c r="BP65" s="19"/>
      <c r="BQ65" s="19"/>
      <c r="BR65" s="19"/>
      <c r="BS65" s="19"/>
      <c r="BT65" s="19"/>
      <c r="BU65" s="30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30"/>
    </row>
    <row r="66" spans="1:85" ht="12.5">
      <c r="A66" s="5">
        <v>42429</v>
      </c>
      <c r="B66" s="6">
        <v>51.612000000000002</v>
      </c>
      <c r="C66" s="6">
        <v>26.646000000000001</v>
      </c>
      <c r="D66" s="6">
        <v>5420.2</v>
      </c>
      <c r="E66" s="6"/>
      <c r="F66" s="6"/>
      <c r="G66" s="6"/>
      <c r="H66" s="6">
        <v>6.5</v>
      </c>
      <c r="I66" s="6">
        <v>3.9</v>
      </c>
      <c r="J66" s="6">
        <v>353523</v>
      </c>
      <c r="K66" s="6">
        <v>153615.70000000001</v>
      </c>
      <c r="L66" s="6">
        <v>45697</v>
      </c>
      <c r="M66" s="6">
        <v>13.8</v>
      </c>
      <c r="N66" s="6">
        <v>22.9</v>
      </c>
      <c r="O66" s="7">
        <v>13933</v>
      </c>
      <c r="P66" s="7">
        <v>6476.6</v>
      </c>
      <c r="Q66" s="6">
        <v>183108.2</v>
      </c>
      <c r="R66" s="6">
        <v>147146.79999999999</v>
      </c>
      <c r="S66" s="6">
        <v>94766.3</v>
      </c>
      <c r="T66" s="6">
        <v>79716.100000000006</v>
      </c>
      <c r="U66" s="6">
        <v>99193.5</v>
      </c>
      <c r="V66" s="6">
        <v>67404.5</v>
      </c>
      <c r="W66" s="6">
        <v>10622</v>
      </c>
      <c r="X66" s="6">
        <v>7847.5</v>
      </c>
      <c r="Y66" s="6">
        <v>80554.5</v>
      </c>
      <c r="Z66" s="6">
        <v>41194.300000000003</v>
      </c>
      <c r="AA66" s="6">
        <v>1523860</v>
      </c>
      <c r="AB66" s="6">
        <v>150379.29999999999</v>
      </c>
      <c r="AC66" s="6">
        <v>325.5</v>
      </c>
      <c r="AD66" s="6">
        <v>32903</v>
      </c>
      <c r="AE66" s="6">
        <v>664</v>
      </c>
      <c r="AF66" s="6">
        <v>359</v>
      </c>
      <c r="AG66" s="6">
        <v>1538476</v>
      </c>
      <c r="AH66" s="6">
        <v>150560.70000000001</v>
      </c>
      <c r="AI66" s="6">
        <v>1060.5</v>
      </c>
      <c r="AJ66" s="6">
        <v>13931</v>
      </c>
      <c r="AK66" s="6">
        <v>19594.7</v>
      </c>
      <c r="AL66" s="6">
        <v>14318.2</v>
      </c>
      <c r="AM66" s="6">
        <v>57509.9</v>
      </c>
      <c r="AN66" s="6">
        <v>44722.8</v>
      </c>
      <c r="AO66" s="6">
        <v>23583.3</v>
      </c>
      <c r="AP66" s="6">
        <v>19156.5</v>
      </c>
      <c r="AQ66" s="6">
        <v>33589</v>
      </c>
      <c r="AR66" s="6">
        <v>13207.6</v>
      </c>
      <c r="AS66" s="6">
        <v>9.8000000000000007</v>
      </c>
      <c r="AT66" s="6">
        <v>15.5</v>
      </c>
      <c r="AU66" s="7"/>
      <c r="AV66" s="7"/>
      <c r="AW66" s="6">
        <v>119358</v>
      </c>
      <c r="AX66" s="6">
        <v>56625</v>
      </c>
      <c r="AY66" s="6">
        <v>50732.185000000092</v>
      </c>
      <c r="AZ66" s="6">
        <v>5272.534000000016</v>
      </c>
      <c r="BA66" s="6">
        <v>112887</v>
      </c>
      <c r="BB66" s="6">
        <v>50513</v>
      </c>
      <c r="BC66" s="6">
        <v>19374.3</v>
      </c>
      <c r="BD66" s="6">
        <v>2.3199999999999998</v>
      </c>
      <c r="BE66" s="6">
        <v>1.3</v>
      </c>
      <c r="BF66" s="6">
        <v>0.36</v>
      </c>
      <c r="BG66" s="6">
        <v>0.06</v>
      </c>
      <c r="BH66" s="6">
        <v>76.747</v>
      </c>
      <c r="BI66" s="6">
        <v>53.057000000000002</v>
      </c>
      <c r="BJ66" s="6">
        <v>503.7</v>
      </c>
      <c r="BK66" s="6">
        <v>559.5</v>
      </c>
      <c r="BL66" s="6">
        <v>0.5</v>
      </c>
      <c r="BM66" s="6">
        <v>13033.19</v>
      </c>
      <c r="BN66" s="6">
        <v>33224.507017543903</v>
      </c>
      <c r="BO66" s="6">
        <v>10843</v>
      </c>
      <c r="BP66" s="6">
        <v>746.4</v>
      </c>
      <c r="BQ66" s="6">
        <v>24</v>
      </c>
      <c r="BR66" s="6">
        <v>3.4000000000000002E-2</v>
      </c>
      <c r="BS66" s="6">
        <v>0</v>
      </c>
      <c r="BT66" s="6">
        <v>0</v>
      </c>
      <c r="BU66" s="6">
        <v>0</v>
      </c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</row>
    <row r="67" spans="1:85" ht="12.5">
      <c r="A67" s="5">
        <v>42430</v>
      </c>
      <c r="B67" s="6">
        <v>51.612000000000002</v>
      </c>
      <c r="C67" s="6">
        <v>26.646000000000001</v>
      </c>
      <c r="D67" s="6">
        <v>5420.2</v>
      </c>
      <c r="E67" s="6"/>
      <c r="F67" s="6"/>
      <c r="G67" s="6"/>
      <c r="H67" s="6">
        <v>6.5</v>
      </c>
      <c r="I67" s="6">
        <v>3.9</v>
      </c>
      <c r="J67" s="6">
        <v>353731</v>
      </c>
      <c r="K67" s="6">
        <v>153711</v>
      </c>
      <c r="L67" s="6">
        <v>45721</v>
      </c>
      <c r="M67" s="6">
        <v>13.8</v>
      </c>
      <c r="N67" s="6">
        <v>22.9</v>
      </c>
      <c r="O67" s="7">
        <v>13933</v>
      </c>
      <c r="P67" s="7">
        <v>6476.6</v>
      </c>
      <c r="Q67" s="6">
        <v>183138.5</v>
      </c>
      <c r="R67" s="6">
        <v>147171.20000000001</v>
      </c>
      <c r="S67" s="6">
        <v>94783.5</v>
      </c>
      <c r="T67" s="6">
        <v>79730.600000000006</v>
      </c>
      <c r="U67" s="6">
        <v>99204.800000000003</v>
      </c>
      <c r="V67" s="6">
        <v>67412.800000000003</v>
      </c>
      <c r="W67" s="6">
        <v>10622</v>
      </c>
      <c r="X67" s="6">
        <v>7847.5</v>
      </c>
      <c r="Y67" s="6">
        <v>80748</v>
      </c>
      <c r="Z67" s="6">
        <v>41300</v>
      </c>
      <c r="AA67" s="6">
        <v>1524056</v>
      </c>
      <c r="AB67" s="6">
        <v>150403.29999999999</v>
      </c>
      <c r="AC67" s="6">
        <v>325.5</v>
      </c>
      <c r="AD67" s="6">
        <v>32903</v>
      </c>
      <c r="AE67" s="6">
        <v>940</v>
      </c>
      <c r="AF67" s="6">
        <v>505.4</v>
      </c>
      <c r="AG67" s="6">
        <v>1538752</v>
      </c>
      <c r="AH67" s="6">
        <v>150584.70000000001</v>
      </c>
      <c r="AI67" s="6">
        <v>1060.5</v>
      </c>
      <c r="AJ67" s="6">
        <v>13931</v>
      </c>
      <c r="AK67" s="6">
        <v>19613.099999999999</v>
      </c>
      <c r="AL67" s="6">
        <v>14330.4</v>
      </c>
      <c r="AM67" s="6">
        <v>57522.5</v>
      </c>
      <c r="AN67" s="6">
        <v>44732.1</v>
      </c>
      <c r="AO67" s="6">
        <v>23601.1</v>
      </c>
      <c r="AP67" s="6">
        <v>19171.400000000001</v>
      </c>
      <c r="AQ67" s="6">
        <v>33597</v>
      </c>
      <c r="AR67" s="6">
        <v>13210.7</v>
      </c>
      <c r="AS67" s="6">
        <v>9.8000000000000007</v>
      </c>
      <c r="AT67" s="6">
        <v>15.5</v>
      </c>
      <c r="AU67" s="7"/>
      <c r="AV67" s="7"/>
      <c r="AW67" s="6">
        <v>119498</v>
      </c>
      <c r="AX67" s="6">
        <v>56690</v>
      </c>
      <c r="AY67" s="6">
        <v>50737.685000000092</v>
      </c>
      <c r="AZ67" s="6">
        <v>5283.7340000000158</v>
      </c>
      <c r="BA67" s="6">
        <v>113019</v>
      </c>
      <c r="BB67" s="6">
        <v>50572</v>
      </c>
      <c r="BC67" s="9">
        <v>19398.3</v>
      </c>
      <c r="BD67" s="6">
        <v>2.3199999999999998</v>
      </c>
      <c r="BE67" s="6">
        <v>1.3</v>
      </c>
      <c r="BF67" s="6">
        <v>0.36</v>
      </c>
      <c r="BG67" s="6">
        <v>0.06</v>
      </c>
      <c r="BH67" s="6">
        <v>76.747</v>
      </c>
      <c r="BI67" s="6">
        <v>53.057000000000002</v>
      </c>
      <c r="BJ67" s="6">
        <v>503.7</v>
      </c>
      <c r="BK67" s="6">
        <v>559.5</v>
      </c>
      <c r="BL67" s="6">
        <v>0.5</v>
      </c>
      <c r="BM67" s="6">
        <v>13205.91</v>
      </c>
      <c r="BN67" s="6">
        <v>34317.591228070203</v>
      </c>
      <c r="BO67" s="6">
        <v>6425</v>
      </c>
      <c r="BP67" s="6">
        <v>748.8</v>
      </c>
      <c r="BQ67" s="6">
        <v>24</v>
      </c>
      <c r="BR67" s="6">
        <v>3.4147200000000003E-2</v>
      </c>
      <c r="BS67" s="6">
        <v>0</v>
      </c>
      <c r="BT67" s="6">
        <v>0</v>
      </c>
      <c r="BU67" s="6">
        <v>0</v>
      </c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</row>
    <row r="68" spans="1:85" ht="12.5">
      <c r="A68" s="5">
        <v>42431</v>
      </c>
      <c r="B68" s="6">
        <v>51.612000000000002</v>
      </c>
      <c r="C68" s="6">
        <v>26.646000000000001</v>
      </c>
      <c r="D68" s="6">
        <v>5420.2</v>
      </c>
      <c r="E68" s="6"/>
      <c r="F68" s="6"/>
      <c r="G68" s="6"/>
      <c r="H68" s="6">
        <v>6.5</v>
      </c>
      <c r="I68" s="6">
        <v>3.9</v>
      </c>
      <c r="J68" s="6">
        <v>353930</v>
      </c>
      <c r="K68" s="6">
        <v>153804</v>
      </c>
      <c r="L68" s="6">
        <v>45745</v>
      </c>
      <c r="M68" s="6">
        <v>13.8</v>
      </c>
      <c r="N68" s="6">
        <v>22.9</v>
      </c>
      <c r="O68" s="7">
        <v>13933</v>
      </c>
      <c r="P68" s="7">
        <v>6476.6</v>
      </c>
      <c r="Q68" s="6">
        <v>183168.6</v>
      </c>
      <c r="R68" s="6">
        <v>147195.5</v>
      </c>
      <c r="S68" s="6">
        <v>94802.5</v>
      </c>
      <c r="T68" s="6">
        <v>79746</v>
      </c>
      <c r="U68" s="6">
        <v>99215.9</v>
      </c>
      <c r="V68" s="6">
        <v>67420.800000000003</v>
      </c>
      <c r="W68" s="6">
        <v>10622</v>
      </c>
      <c r="X68" s="6">
        <v>7847.5</v>
      </c>
      <c r="Y68" s="6">
        <v>80941</v>
      </c>
      <c r="Z68" s="6">
        <v>41404</v>
      </c>
      <c r="AA68" s="6">
        <v>1524252</v>
      </c>
      <c r="AB68" s="6">
        <v>150427.29999999999</v>
      </c>
      <c r="AC68" s="6">
        <v>325.5</v>
      </c>
      <c r="AD68" s="6">
        <v>32903</v>
      </c>
      <c r="AE68" s="6">
        <v>1218</v>
      </c>
      <c r="AF68" s="6">
        <v>655.4</v>
      </c>
      <c r="AG68" s="6">
        <v>1539031</v>
      </c>
      <c r="AH68" s="6">
        <v>150608.70000000001</v>
      </c>
      <c r="AI68" s="6">
        <v>1060.5</v>
      </c>
      <c r="AJ68" s="6">
        <v>13931</v>
      </c>
      <c r="AK68" s="6">
        <v>19631.5</v>
      </c>
      <c r="AL68" s="6">
        <v>14342.5</v>
      </c>
      <c r="AM68" s="6">
        <v>57535.1</v>
      </c>
      <c r="AN68" s="6">
        <v>44741.4</v>
      </c>
      <c r="AO68" s="6">
        <v>23618.799999999999</v>
      </c>
      <c r="AP68" s="6">
        <v>19186.400000000001</v>
      </c>
      <c r="AQ68" s="6">
        <v>33615</v>
      </c>
      <c r="AR68" s="6">
        <v>13217.8</v>
      </c>
      <c r="AS68" s="6">
        <v>9.8000000000000007</v>
      </c>
      <c r="AT68" s="6">
        <v>15.5</v>
      </c>
      <c r="AU68" s="7"/>
      <c r="AV68" s="7"/>
      <c r="AW68" s="6">
        <v>119637</v>
      </c>
      <c r="AX68" s="6">
        <v>56755</v>
      </c>
      <c r="AY68" s="6">
        <v>50743.185000000092</v>
      </c>
      <c r="AZ68" s="6">
        <v>5294.9340000000157</v>
      </c>
      <c r="BA68" s="6">
        <v>113152</v>
      </c>
      <c r="BB68" s="6">
        <v>50631</v>
      </c>
      <c r="BC68" s="9">
        <v>19422.3</v>
      </c>
      <c r="BD68" s="6">
        <v>2.3199999999999998</v>
      </c>
      <c r="BE68" s="6">
        <v>1.3</v>
      </c>
      <c r="BF68" s="6">
        <v>0.36</v>
      </c>
      <c r="BG68" s="6">
        <v>0.06</v>
      </c>
      <c r="BH68" s="6">
        <v>76.747</v>
      </c>
      <c r="BI68" s="6">
        <v>53.057000000000002</v>
      </c>
      <c r="BJ68" s="6">
        <v>503.7</v>
      </c>
      <c r="BK68" s="6">
        <v>559.5</v>
      </c>
      <c r="BL68" s="6">
        <v>0.5</v>
      </c>
      <c r="BM68" s="6">
        <v>12948.15</v>
      </c>
      <c r="BN68" s="6">
        <v>33114.092982456103</v>
      </c>
      <c r="BO68" s="6">
        <v>11918</v>
      </c>
      <c r="BP68" s="6">
        <v>746.40000000000009</v>
      </c>
      <c r="BQ68" s="6">
        <v>24</v>
      </c>
      <c r="BR68" s="6">
        <v>3.4121599999999988E-2</v>
      </c>
      <c r="BS68" s="6">
        <v>0</v>
      </c>
      <c r="BT68" s="6">
        <v>0</v>
      </c>
      <c r="BU68" s="6">
        <v>0</v>
      </c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</row>
    <row r="69" spans="1:85">
      <c r="A69" s="5">
        <v>42432</v>
      </c>
      <c r="B69" s="6">
        <v>51.612000000000002</v>
      </c>
      <c r="C69" s="6">
        <v>26.646000000000001</v>
      </c>
      <c r="D69" s="6">
        <v>5420.2</v>
      </c>
      <c r="E69" s="6"/>
      <c r="F69" s="6"/>
      <c r="G69" s="6"/>
      <c r="H69" s="6">
        <v>6.5</v>
      </c>
      <c r="I69" s="6">
        <v>3.9</v>
      </c>
      <c r="J69" s="6">
        <v>354140</v>
      </c>
      <c r="K69" s="6">
        <v>153899</v>
      </c>
      <c r="L69" s="6">
        <v>45769</v>
      </c>
      <c r="M69" s="6">
        <v>13.8</v>
      </c>
      <c r="N69" s="6">
        <v>22.9</v>
      </c>
      <c r="O69" s="7">
        <v>13933</v>
      </c>
      <c r="P69" s="7">
        <v>6476.6</v>
      </c>
      <c r="Q69" s="6">
        <v>183198.4</v>
      </c>
      <c r="R69" s="6">
        <v>147219.4</v>
      </c>
      <c r="S69" s="6">
        <v>94821.9</v>
      </c>
      <c r="T69" s="6">
        <v>79761.600000000006</v>
      </c>
      <c r="U69" s="6">
        <v>99226.8</v>
      </c>
      <c r="V69" s="6">
        <v>67428.7</v>
      </c>
      <c r="W69" s="6">
        <v>10622</v>
      </c>
      <c r="X69" s="6">
        <v>7847.5</v>
      </c>
      <c r="Y69" s="6">
        <v>81134</v>
      </c>
      <c r="Z69" s="6">
        <v>41514.300000000003</v>
      </c>
      <c r="AA69" s="6">
        <v>1524446</v>
      </c>
      <c r="AB69" s="6">
        <v>150451.29999999999</v>
      </c>
      <c r="AC69" s="6">
        <v>325.5</v>
      </c>
      <c r="AD69" s="6">
        <v>32903</v>
      </c>
      <c r="AE69" s="6">
        <v>1506</v>
      </c>
      <c r="AF69" s="6">
        <v>800</v>
      </c>
      <c r="AG69" s="6">
        <v>1539318</v>
      </c>
      <c r="AH69" s="6">
        <v>150632.70000000001</v>
      </c>
      <c r="AI69" s="6">
        <v>1060.5</v>
      </c>
      <c r="AJ69" s="6">
        <v>13931</v>
      </c>
      <c r="AK69" s="6">
        <v>19649.5</v>
      </c>
      <c r="AL69" s="6">
        <v>14354.4</v>
      </c>
      <c r="AM69" s="6">
        <v>57547.8</v>
      </c>
      <c r="AN69" s="6">
        <v>44750.8</v>
      </c>
      <c r="AO69" s="6">
        <v>23636.5</v>
      </c>
      <c r="AP69" s="6">
        <v>19201.2</v>
      </c>
      <c r="AQ69" s="6">
        <v>33630.800000000003</v>
      </c>
      <c r="AR69" s="6">
        <v>13223.8</v>
      </c>
      <c r="AS69" s="6">
        <v>9.8000000000000007</v>
      </c>
      <c r="AT69" s="6">
        <v>15.5</v>
      </c>
      <c r="AU69" s="7"/>
      <c r="AV69" s="7"/>
      <c r="AW69" s="6">
        <v>119776</v>
      </c>
      <c r="AX69" s="6">
        <v>56820</v>
      </c>
      <c r="AY69" s="6">
        <v>50748.685000000092</v>
      </c>
      <c r="AZ69" s="6">
        <v>5306.1340000000155</v>
      </c>
      <c r="BA69" s="6">
        <v>113284</v>
      </c>
      <c r="BB69" s="6">
        <v>50690</v>
      </c>
      <c r="BC69" s="9">
        <v>19446.3</v>
      </c>
      <c r="BD69" s="6">
        <v>2.3199999999999998</v>
      </c>
      <c r="BE69" s="6">
        <v>1.3</v>
      </c>
      <c r="BF69" s="6">
        <v>0.36</v>
      </c>
      <c r="BG69" s="6">
        <v>0.06</v>
      </c>
      <c r="BH69" s="6">
        <v>76.747</v>
      </c>
      <c r="BI69" s="6">
        <v>53.057000000000002</v>
      </c>
      <c r="BJ69" s="6">
        <v>503.7</v>
      </c>
      <c r="BK69" s="6">
        <v>559.5</v>
      </c>
      <c r="BL69" s="6">
        <v>0.5</v>
      </c>
      <c r="BM69" s="6">
        <v>12664.98</v>
      </c>
      <c r="BN69" s="6">
        <v>32113.728070175399</v>
      </c>
      <c r="BO69" s="6">
        <v>7692</v>
      </c>
      <c r="BP69" s="6">
        <v>530.4</v>
      </c>
      <c r="BQ69" s="6">
        <v>17</v>
      </c>
      <c r="BR69" s="6">
        <v>2.4187600000000004E-2</v>
      </c>
      <c r="BS69" s="6">
        <v>227.76</v>
      </c>
      <c r="BT69" s="6">
        <v>7.3</v>
      </c>
      <c r="BU69" s="6">
        <v>43.8</v>
      </c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</row>
    <row r="70" spans="1:85">
      <c r="A70" s="5">
        <v>42433</v>
      </c>
      <c r="B70" s="6">
        <v>51.612000000000002</v>
      </c>
      <c r="C70" s="6">
        <v>26.646000000000001</v>
      </c>
      <c r="D70" s="6">
        <v>5420.2</v>
      </c>
      <c r="E70" s="6"/>
      <c r="F70" s="6"/>
      <c r="G70" s="6"/>
      <c r="H70" s="6">
        <v>6.5</v>
      </c>
      <c r="I70" s="6">
        <v>3.9</v>
      </c>
      <c r="J70" s="6">
        <v>354358</v>
      </c>
      <c r="K70" s="6">
        <v>153997</v>
      </c>
      <c r="L70" s="6">
        <v>45793</v>
      </c>
      <c r="M70" s="6">
        <v>13.8</v>
      </c>
      <c r="N70" s="6">
        <v>22.9</v>
      </c>
      <c r="O70" s="7">
        <v>13933</v>
      </c>
      <c r="P70" s="7">
        <v>6476.6</v>
      </c>
      <c r="Q70" s="6">
        <v>183225.5</v>
      </c>
      <c r="R70" s="6">
        <v>147241.29999999999</v>
      </c>
      <c r="S70" s="6">
        <v>94841.8</v>
      </c>
      <c r="T70" s="6">
        <v>79777.5</v>
      </c>
      <c r="U70" s="6">
        <v>99237.8</v>
      </c>
      <c r="V70" s="6">
        <v>67436.5</v>
      </c>
      <c r="W70" s="6">
        <v>10622</v>
      </c>
      <c r="X70" s="6">
        <v>7847.5</v>
      </c>
      <c r="Y70" s="6">
        <v>81327</v>
      </c>
      <c r="Z70" s="6">
        <v>41617.4</v>
      </c>
      <c r="AA70" s="6">
        <v>1524641</v>
      </c>
      <c r="AB70" s="6">
        <v>150475.29999999999</v>
      </c>
      <c r="AC70" s="6">
        <v>325.5</v>
      </c>
      <c r="AD70" s="6">
        <v>32903</v>
      </c>
      <c r="AE70" s="6">
        <v>1799</v>
      </c>
      <c r="AF70" s="6">
        <v>953</v>
      </c>
      <c r="AG70" s="6">
        <v>1539611.4</v>
      </c>
      <c r="AH70" s="6">
        <v>150656.70000000001</v>
      </c>
      <c r="AI70" s="6">
        <v>1060.5</v>
      </c>
      <c r="AJ70" s="6">
        <v>13931</v>
      </c>
      <c r="AK70" s="6">
        <v>19667.3</v>
      </c>
      <c r="AL70" s="6">
        <v>14366.3</v>
      </c>
      <c r="AM70" s="6">
        <v>57560.5</v>
      </c>
      <c r="AN70" s="6">
        <v>44760.1</v>
      </c>
      <c r="AO70" s="6">
        <v>23654.1</v>
      </c>
      <c r="AP70" s="6">
        <v>19216</v>
      </c>
      <c r="AQ70" s="6">
        <v>33648</v>
      </c>
      <c r="AR70" s="6">
        <v>13230.7</v>
      </c>
      <c r="AS70" s="6">
        <v>9.8000000000000007</v>
      </c>
      <c r="AT70" s="6">
        <v>15.5</v>
      </c>
      <c r="AU70" s="7"/>
      <c r="AV70" s="7"/>
      <c r="AW70" s="6">
        <v>119915.4</v>
      </c>
      <c r="AX70" s="6">
        <v>56884.6</v>
      </c>
      <c r="AY70" s="6">
        <v>50754.185000000092</v>
      </c>
      <c r="AZ70" s="6">
        <v>5317.3340000000153</v>
      </c>
      <c r="BA70" s="6">
        <v>113417</v>
      </c>
      <c r="BB70" s="6">
        <v>50748</v>
      </c>
      <c r="BC70" s="9">
        <v>19470.3</v>
      </c>
      <c r="BD70" s="6">
        <v>2.3199999999999998</v>
      </c>
      <c r="BE70" s="6">
        <v>1.3</v>
      </c>
      <c r="BF70" s="6">
        <v>0.36</v>
      </c>
      <c r="BG70" s="6">
        <v>0.06</v>
      </c>
      <c r="BH70" s="6">
        <v>76.747</v>
      </c>
      <c r="BI70" s="6">
        <v>53.057000000000002</v>
      </c>
      <c r="BJ70" s="6">
        <v>503.7</v>
      </c>
      <c r="BK70" s="6">
        <v>559.5</v>
      </c>
      <c r="BL70" s="6">
        <v>0.5</v>
      </c>
      <c r="BM70" s="6">
        <v>12901.61</v>
      </c>
      <c r="BN70" s="6">
        <v>33881.7701754386</v>
      </c>
      <c r="BO70" s="6">
        <v>10663</v>
      </c>
      <c r="BP70" s="6">
        <v>697.5</v>
      </c>
      <c r="BQ70" s="6">
        <v>22.5</v>
      </c>
      <c r="BR70" s="6">
        <v>3.1964999999999993E-2</v>
      </c>
      <c r="BS70" s="6">
        <v>56.339999999991463</v>
      </c>
      <c r="BT70" s="6">
        <v>1.8</v>
      </c>
      <c r="BU70" s="6">
        <v>10.8</v>
      </c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</row>
    <row r="71" spans="1:85">
      <c r="A71" s="5">
        <v>42434</v>
      </c>
      <c r="B71" s="6">
        <v>51.612000000000002</v>
      </c>
      <c r="C71" s="6">
        <v>26.646000000000001</v>
      </c>
      <c r="D71" s="6">
        <v>5420.2</v>
      </c>
      <c r="E71" s="6"/>
      <c r="F71" s="6"/>
      <c r="G71" s="6"/>
      <c r="H71" s="6">
        <v>6.5</v>
      </c>
      <c r="I71" s="6">
        <v>3.9</v>
      </c>
      <c r="J71" s="6">
        <v>354573.2</v>
      </c>
      <c r="K71" s="6">
        <v>154094.1</v>
      </c>
      <c r="L71" s="6">
        <v>45817</v>
      </c>
      <c r="M71" s="6">
        <v>13.8</v>
      </c>
      <c r="N71" s="6">
        <v>22.9</v>
      </c>
      <c r="O71" s="7">
        <v>13933</v>
      </c>
      <c r="P71" s="7">
        <v>6476.6</v>
      </c>
      <c r="Q71" s="6">
        <v>183251.9</v>
      </c>
      <c r="R71" s="6">
        <v>147263</v>
      </c>
      <c r="S71" s="6">
        <v>94861.4</v>
      </c>
      <c r="T71" s="6">
        <v>79793.399999999994</v>
      </c>
      <c r="U71" s="6">
        <v>99248.4</v>
      </c>
      <c r="V71" s="6">
        <v>67444.3</v>
      </c>
      <c r="W71" s="6">
        <v>10622</v>
      </c>
      <c r="X71" s="6">
        <v>7847.5</v>
      </c>
      <c r="Y71" s="6">
        <v>81520.600000000006</v>
      </c>
      <c r="Z71" s="6">
        <v>41719.1</v>
      </c>
      <c r="AA71" s="6">
        <v>1524837.5</v>
      </c>
      <c r="AB71" s="6">
        <v>150499.29999999999</v>
      </c>
      <c r="AC71" s="6">
        <v>325.5</v>
      </c>
      <c r="AD71" s="6">
        <v>32903</v>
      </c>
      <c r="AE71" s="6">
        <v>2083.3000000000002</v>
      </c>
      <c r="AF71" s="6">
        <v>1105.0999999999999</v>
      </c>
      <c r="AG71" s="6">
        <v>1539896.2</v>
      </c>
      <c r="AH71" s="6">
        <v>150680.70000000001</v>
      </c>
      <c r="AI71" s="6">
        <v>1060.5</v>
      </c>
      <c r="AJ71" s="6">
        <v>13931</v>
      </c>
      <c r="AK71" s="6">
        <v>19685.400000000001</v>
      </c>
      <c r="AL71" s="6">
        <v>14378.3</v>
      </c>
      <c r="AM71" s="6">
        <v>57573.1</v>
      </c>
      <c r="AN71" s="6">
        <v>44769.5</v>
      </c>
      <c r="AO71" s="6">
        <v>23672.6</v>
      </c>
      <c r="AP71" s="6">
        <v>19231.400000000001</v>
      </c>
      <c r="AQ71" s="6">
        <v>33661.800000000003</v>
      </c>
      <c r="AR71" s="6">
        <v>13236</v>
      </c>
      <c r="AS71" s="6">
        <v>9.8000000000000007</v>
      </c>
      <c r="AT71" s="6">
        <v>15.5</v>
      </c>
      <c r="AU71" s="7"/>
      <c r="AV71" s="7"/>
      <c r="AW71" s="6">
        <v>120051.5</v>
      </c>
      <c r="AX71" s="6">
        <v>56949</v>
      </c>
      <c r="AY71" s="6">
        <v>50759.685000000092</v>
      </c>
      <c r="AZ71" s="6">
        <v>5328.5340000000151</v>
      </c>
      <c r="BA71" s="6">
        <v>113546.7</v>
      </c>
      <c r="BB71" s="6">
        <v>50805.7</v>
      </c>
      <c r="BC71" s="9">
        <v>19494.3</v>
      </c>
      <c r="BD71" s="6">
        <v>2.3199999999999998</v>
      </c>
      <c r="BE71" s="6">
        <v>1.3</v>
      </c>
      <c r="BF71" s="6">
        <v>0.36</v>
      </c>
      <c r="BG71" s="6">
        <v>0.06</v>
      </c>
      <c r="BH71" s="6">
        <v>76.747</v>
      </c>
      <c r="BI71" s="6">
        <v>53.057000000000002</v>
      </c>
      <c r="BJ71" s="6">
        <v>503.7</v>
      </c>
      <c r="BK71" s="6">
        <v>559.5</v>
      </c>
      <c r="BL71" s="6">
        <v>0.5</v>
      </c>
      <c r="BM71" s="6">
        <v>12932.11</v>
      </c>
      <c r="BN71" s="6">
        <v>31648.526315789499</v>
      </c>
      <c r="BO71" s="6">
        <v>7340</v>
      </c>
      <c r="BP71" s="6">
        <v>748.8</v>
      </c>
      <c r="BQ71" s="6">
        <v>24</v>
      </c>
      <c r="BR71" s="6">
        <v>3.4147200000000003E-2</v>
      </c>
      <c r="BS71" s="6">
        <v>0</v>
      </c>
      <c r="BT71" s="6">
        <v>0</v>
      </c>
      <c r="BU71" s="6">
        <v>0</v>
      </c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</row>
    <row r="72" spans="1:85">
      <c r="A72" s="5">
        <v>42435</v>
      </c>
      <c r="B72" s="6">
        <v>51.612000000000002</v>
      </c>
      <c r="C72" s="6">
        <v>26.646000000000001</v>
      </c>
      <c r="D72" s="6">
        <v>5420.2</v>
      </c>
      <c r="E72" s="6"/>
      <c r="F72" s="6"/>
      <c r="G72" s="6"/>
      <c r="H72" s="6">
        <v>6.5</v>
      </c>
      <c r="I72" s="6">
        <v>3.9</v>
      </c>
      <c r="J72" s="6">
        <v>354788.1</v>
      </c>
      <c r="K72" s="6">
        <v>154191.29999999999</v>
      </c>
      <c r="L72" s="6">
        <v>45841</v>
      </c>
      <c r="M72" s="6">
        <v>13.8</v>
      </c>
      <c r="N72" s="6">
        <v>22.9</v>
      </c>
      <c r="O72" s="7">
        <v>13933</v>
      </c>
      <c r="P72" s="7">
        <v>6476.6</v>
      </c>
      <c r="Q72" s="6">
        <v>183282.9</v>
      </c>
      <c r="R72" s="6">
        <v>147287.9</v>
      </c>
      <c r="S72" s="6">
        <v>94882.3</v>
      </c>
      <c r="T72" s="6">
        <v>79810.3</v>
      </c>
      <c r="U72" s="6">
        <v>99259</v>
      </c>
      <c r="V72" s="6">
        <v>67452.2</v>
      </c>
      <c r="W72" s="6">
        <v>10622</v>
      </c>
      <c r="X72" s="6">
        <v>7847.5</v>
      </c>
      <c r="Y72" s="6">
        <v>81713.7</v>
      </c>
      <c r="Z72" s="6">
        <v>41824</v>
      </c>
      <c r="AA72" s="6">
        <v>1525032.6</v>
      </c>
      <c r="AB72" s="6">
        <v>150523.29999999999</v>
      </c>
      <c r="AC72" s="6">
        <v>325.5</v>
      </c>
      <c r="AD72" s="6">
        <v>32903</v>
      </c>
      <c r="AE72" s="6">
        <v>2377.5</v>
      </c>
      <c r="AF72" s="6">
        <v>1259.0999999999999</v>
      </c>
      <c r="AG72" s="6">
        <v>1540190.2</v>
      </c>
      <c r="AH72" s="6">
        <v>150704.70000000001</v>
      </c>
      <c r="AI72" s="6">
        <v>1060.5</v>
      </c>
      <c r="AJ72" s="6">
        <v>13931</v>
      </c>
      <c r="AK72" s="6">
        <v>19703.599999999999</v>
      </c>
      <c r="AL72" s="6">
        <v>14390.4</v>
      </c>
      <c r="AM72" s="6">
        <v>57585.8</v>
      </c>
      <c r="AN72" s="6">
        <v>44778.9</v>
      </c>
      <c r="AO72" s="6">
        <v>23690.3</v>
      </c>
      <c r="AP72" s="6">
        <v>19246.3</v>
      </c>
      <c r="AQ72" s="6">
        <v>33677.9</v>
      </c>
      <c r="AR72" s="6">
        <v>13242</v>
      </c>
      <c r="AS72" s="6">
        <v>9.8000000000000007</v>
      </c>
      <c r="AT72" s="6">
        <v>15.5</v>
      </c>
      <c r="AU72" s="7"/>
      <c r="AV72" s="7"/>
      <c r="AW72" s="6">
        <v>120189.9</v>
      </c>
      <c r="AX72" s="6">
        <v>57013.8</v>
      </c>
      <c r="AY72" s="6">
        <v>50765.185000000092</v>
      </c>
      <c r="AZ72" s="6">
        <v>5339.7340000000149</v>
      </c>
      <c r="BA72" s="6">
        <v>113678.39999999999</v>
      </c>
      <c r="BB72" s="6">
        <v>50861.4</v>
      </c>
      <c r="BC72" s="9">
        <v>19518.3</v>
      </c>
      <c r="BD72" s="6">
        <v>2.3199999999999998</v>
      </c>
      <c r="BE72" s="6">
        <v>1.3</v>
      </c>
      <c r="BF72" s="6">
        <v>0.36</v>
      </c>
      <c r="BG72" s="6">
        <v>0.06</v>
      </c>
      <c r="BH72" s="6">
        <v>76.747</v>
      </c>
      <c r="BI72" s="6">
        <v>53.057000000000002</v>
      </c>
      <c r="BJ72" s="6">
        <v>503.7</v>
      </c>
      <c r="BK72" s="6">
        <v>559.5</v>
      </c>
      <c r="BL72" s="6">
        <v>0.5</v>
      </c>
      <c r="BM72" s="6">
        <v>12834.62</v>
      </c>
      <c r="BN72" s="6">
        <v>32989.361403508803</v>
      </c>
      <c r="BO72" s="6">
        <v>10673</v>
      </c>
      <c r="BP72" s="6">
        <v>751.2</v>
      </c>
      <c r="BQ72" s="6">
        <v>24</v>
      </c>
      <c r="BR72" s="6">
        <v>3.4172800000000003E-2</v>
      </c>
      <c r="BS72" s="6">
        <v>0</v>
      </c>
      <c r="BT72" s="6">
        <v>0</v>
      </c>
      <c r="BU72" s="6">
        <v>0</v>
      </c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</row>
    <row r="73" spans="1:85">
      <c r="A73" s="5">
        <v>42436</v>
      </c>
      <c r="B73" s="6">
        <v>51.612000000000002</v>
      </c>
      <c r="C73" s="6">
        <v>26.646000000000001</v>
      </c>
      <c r="D73" s="6">
        <v>5420.2</v>
      </c>
      <c r="E73" s="6"/>
      <c r="F73" s="6"/>
      <c r="G73" s="6"/>
      <c r="H73" s="6">
        <v>6.5</v>
      </c>
      <c r="I73" s="6">
        <v>3.9</v>
      </c>
      <c r="J73" s="6">
        <v>354979.2</v>
      </c>
      <c r="K73" s="6">
        <v>154277.6</v>
      </c>
      <c r="L73" s="6">
        <v>45862</v>
      </c>
      <c r="M73" s="6">
        <v>13.8</v>
      </c>
      <c r="N73" s="6">
        <v>22.9</v>
      </c>
      <c r="O73" s="7">
        <v>13949</v>
      </c>
      <c r="P73" s="7">
        <v>6484</v>
      </c>
      <c r="Q73" s="6">
        <v>183312.9</v>
      </c>
      <c r="R73" s="6">
        <v>147312.4</v>
      </c>
      <c r="S73" s="6">
        <v>94902.7</v>
      </c>
      <c r="T73" s="6">
        <v>79826.8</v>
      </c>
      <c r="U73" s="6">
        <v>99271.3</v>
      </c>
      <c r="V73" s="6">
        <v>67460.7</v>
      </c>
      <c r="W73" s="6">
        <v>10622</v>
      </c>
      <c r="X73" s="6">
        <v>7847.5</v>
      </c>
      <c r="Y73" s="6">
        <v>82004.899999999994</v>
      </c>
      <c r="Z73" s="6">
        <v>41990.7</v>
      </c>
      <c r="AA73" s="6">
        <v>1525326.1</v>
      </c>
      <c r="AB73" s="6">
        <v>150547.29999999999</v>
      </c>
      <c r="AC73" s="6">
        <v>325.5</v>
      </c>
      <c r="AD73" s="6">
        <v>32903</v>
      </c>
      <c r="AE73" s="6">
        <v>2450.1</v>
      </c>
      <c r="AF73" s="6">
        <v>1297.8</v>
      </c>
      <c r="AG73" s="6">
        <v>1540262.6</v>
      </c>
      <c r="AH73" s="6">
        <v>150711.6</v>
      </c>
      <c r="AI73" s="6">
        <v>1060.5</v>
      </c>
      <c r="AJ73" s="6">
        <v>13931</v>
      </c>
      <c r="AK73" s="6">
        <v>19721.599999999999</v>
      </c>
      <c r="AL73" s="6">
        <v>14402</v>
      </c>
      <c r="AM73" s="6">
        <v>57598.5</v>
      </c>
      <c r="AN73" s="6">
        <v>44788.3</v>
      </c>
      <c r="AO73" s="6">
        <v>23708</v>
      </c>
      <c r="AP73" s="6">
        <v>19261.2</v>
      </c>
      <c r="AQ73" s="6">
        <v>33677.9</v>
      </c>
      <c r="AR73" s="6">
        <v>13242</v>
      </c>
      <c r="AS73" s="6">
        <v>9.8000000000000007</v>
      </c>
      <c r="AT73" s="6">
        <v>15.5</v>
      </c>
      <c r="AU73" s="7"/>
      <c r="AV73" s="7"/>
      <c r="AW73" s="6">
        <v>120230.39999999999</v>
      </c>
      <c r="AX73" s="6">
        <v>57033.8</v>
      </c>
      <c r="AY73" s="6">
        <v>50770.685000000092</v>
      </c>
      <c r="AZ73" s="6">
        <v>5350.9340000000147</v>
      </c>
      <c r="BA73" s="6">
        <v>113712.2</v>
      </c>
      <c r="BB73" s="6">
        <v>50879.199999999997</v>
      </c>
      <c r="BC73" s="9">
        <v>19524.3</v>
      </c>
      <c r="BD73" s="6">
        <v>2.3199999999999998</v>
      </c>
      <c r="BE73" s="6">
        <v>1.3</v>
      </c>
      <c r="BF73" s="6">
        <v>0.36</v>
      </c>
      <c r="BG73" s="6">
        <v>0.06</v>
      </c>
      <c r="BH73" s="6">
        <v>76.8</v>
      </c>
      <c r="BI73" s="6">
        <v>53.1</v>
      </c>
      <c r="BJ73" s="6">
        <v>504.2</v>
      </c>
      <c r="BK73" s="6">
        <v>560.20000000000005</v>
      </c>
      <c r="BL73" s="6">
        <v>0.5</v>
      </c>
      <c r="BM73" s="6">
        <v>12656.02</v>
      </c>
      <c r="BN73" s="6">
        <v>32405.552631578899</v>
      </c>
      <c r="BO73" s="6">
        <v>10028</v>
      </c>
      <c r="BP73" s="6">
        <v>748.8</v>
      </c>
      <c r="BQ73" s="6">
        <v>24</v>
      </c>
      <c r="BR73" s="6">
        <v>3.4147200000000003E-2</v>
      </c>
      <c r="BS73" s="6">
        <v>0</v>
      </c>
      <c r="BT73" s="6">
        <v>0</v>
      </c>
      <c r="BU73" s="6">
        <v>0</v>
      </c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</row>
    <row r="74" spans="1:85">
      <c r="A74" s="5">
        <v>42437</v>
      </c>
      <c r="B74" s="6">
        <v>51.612000000000002</v>
      </c>
      <c r="C74" s="6">
        <v>26.646000000000001</v>
      </c>
      <c r="D74" s="6">
        <v>5420.2</v>
      </c>
      <c r="E74" s="6"/>
      <c r="F74" s="6"/>
      <c r="G74" s="6"/>
      <c r="H74" s="6">
        <v>6.5</v>
      </c>
      <c r="I74" s="6">
        <v>3.9</v>
      </c>
      <c r="J74" s="6">
        <v>355124.8</v>
      </c>
      <c r="K74" s="6">
        <v>154343.20000000001</v>
      </c>
      <c r="L74" s="6">
        <v>45877</v>
      </c>
      <c r="M74" s="6">
        <v>13.8</v>
      </c>
      <c r="N74" s="6">
        <v>22.9</v>
      </c>
      <c r="O74" s="7">
        <v>13950.7</v>
      </c>
      <c r="P74" s="7">
        <v>6485</v>
      </c>
      <c r="Q74" s="9">
        <v>183340.4</v>
      </c>
      <c r="R74" s="9">
        <v>147334.5</v>
      </c>
      <c r="S74" s="9">
        <v>94919.8</v>
      </c>
      <c r="T74" s="9">
        <v>79841.600000000006</v>
      </c>
      <c r="U74" s="9">
        <v>99282.2</v>
      </c>
      <c r="V74" s="9">
        <v>67468.3</v>
      </c>
      <c r="W74" s="6">
        <v>10622</v>
      </c>
      <c r="X74" s="6">
        <v>7847.5</v>
      </c>
      <c r="Y74" s="9">
        <v>82222.899999999994</v>
      </c>
      <c r="Z74" s="9">
        <v>42114.2</v>
      </c>
      <c r="AA74" s="9">
        <v>1525546.5</v>
      </c>
      <c r="AB74" s="6">
        <v>150571.29999999999</v>
      </c>
      <c r="AC74" s="6">
        <v>325.5</v>
      </c>
      <c r="AD74" s="6">
        <v>32903</v>
      </c>
      <c r="AE74" s="9">
        <v>2612.1999999999998</v>
      </c>
      <c r="AF74" s="9">
        <v>1383.4</v>
      </c>
      <c r="AG74" s="9">
        <v>1540626.3</v>
      </c>
      <c r="AH74" s="6">
        <v>150735.6</v>
      </c>
      <c r="AI74" s="6">
        <v>1060.5</v>
      </c>
      <c r="AJ74" s="6">
        <v>13931</v>
      </c>
      <c r="AK74" s="6">
        <v>19739.8</v>
      </c>
      <c r="AL74" s="6">
        <v>14414</v>
      </c>
      <c r="AM74" s="9">
        <v>57610.9</v>
      </c>
      <c r="AN74" s="9">
        <v>44797.5</v>
      </c>
      <c r="AO74" s="9">
        <v>23726.9</v>
      </c>
      <c r="AP74" s="9">
        <v>19276.5</v>
      </c>
      <c r="AQ74" s="9">
        <v>33680.1</v>
      </c>
      <c r="AR74" s="9">
        <v>13242.8</v>
      </c>
      <c r="AS74" s="6">
        <v>9.8000000000000007</v>
      </c>
      <c r="AT74" s="6">
        <v>15.5</v>
      </c>
      <c r="AU74" s="7"/>
      <c r="AV74" s="7"/>
      <c r="AW74" s="6">
        <v>120350.39999999999</v>
      </c>
      <c r="AX74" s="6">
        <v>57091.1</v>
      </c>
      <c r="AY74" s="6">
        <v>50776.185000000092</v>
      </c>
      <c r="AZ74" s="6">
        <v>5362.1340000000146</v>
      </c>
      <c r="BA74" s="6">
        <v>113826.9</v>
      </c>
      <c r="BB74" s="6">
        <v>50929.7</v>
      </c>
      <c r="BC74" s="9">
        <v>19543.400000000001</v>
      </c>
      <c r="BD74" s="6">
        <v>2.3199999999999998</v>
      </c>
      <c r="BE74" s="6">
        <v>1.3</v>
      </c>
      <c r="BF74" s="6">
        <v>0.36</v>
      </c>
      <c r="BG74" s="6">
        <v>0.06</v>
      </c>
      <c r="BH74" s="6">
        <v>76.8</v>
      </c>
      <c r="BI74" s="6">
        <v>53.1</v>
      </c>
      <c r="BJ74" s="6">
        <v>504.2</v>
      </c>
      <c r="BK74" s="6">
        <v>561.1</v>
      </c>
      <c r="BL74" s="6">
        <v>0.5</v>
      </c>
      <c r="BM74" s="6">
        <v>12061.54</v>
      </c>
      <c r="BN74" s="6">
        <v>29448.980701754401</v>
      </c>
      <c r="BO74" s="6">
        <v>958</v>
      </c>
      <c r="BP74" s="6">
        <v>686.40000000000009</v>
      </c>
      <c r="BQ74" s="6">
        <v>24</v>
      </c>
      <c r="BR74" s="6">
        <v>3.34816E-2</v>
      </c>
      <c r="BS74" s="6">
        <v>0</v>
      </c>
      <c r="BT74" s="6">
        <v>0</v>
      </c>
      <c r="BU74" s="6">
        <v>0</v>
      </c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</row>
    <row r="75" spans="1:85">
      <c r="A75" s="5">
        <v>42438</v>
      </c>
      <c r="B75" s="6">
        <v>51.7</v>
      </c>
      <c r="C75" s="6">
        <v>26.7</v>
      </c>
      <c r="D75" s="6">
        <v>5420.8</v>
      </c>
      <c r="E75" s="6"/>
      <c r="F75" s="6"/>
      <c r="G75" s="6"/>
      <c r="H75" s="6">
        <v>6.5</v>
      </c>
      <c r="I75" s="6">
        <v>3.9</v>
      </c>
      <c r="J75" s="6">
        <v>355353.3</v>
      </c>
      <c r="K75" s="6">
        <v>154444.4</v>
      </c>
      <c r="L75" s="6">
        <v>45901</v>
      </c>
      <c r="M75" s="6">
        <v>13.8</v>
      </c>
      <c r="N75" s="6">
        <v>22.9</v>
      </c>
      <c r="O75" s="7">
        <v>13951.7</v>
      </c>
      <c r="P75" s="7">
        <v>6485.7</v>
      </c>
      <c r="Q75" s="6">
        <v>183367</v>
      </c>
      <c r="R75" s="6">
        <v>147356</v>
      </c>
      <c r="S75" s="6">
        <v>94939.7</v>
      </c>
      <c r="T75" s="6">
        <v>79857.5</v>
      </c>
      <c r="U75" s="6">
        <v>99293</v>
      </c>
      <c r="V75" s="6">
        <v>67475.8</v>
      </c>
      <c r="W75" s="6">
        <v>10622</v>
      </c>
      <c r="X75" s="6">
        <v>7847.5</v>
      </c>
      <c r="Y75" s="6">
        <v>82535.5</v>
      </c>
      <c r="Z75" s="6">
        <v>42274.8</v>
      </c>
      <c r="AA75" s="6">
        <v>1525859.6</v>
      </c>
      <c r="AB75" s="6">
        <v>150595.29999999999</v>
      </c>
      <c r="AC75" s="6">
        <v>325.5</v>
      </c>
      <c r="AD75" s="6">
        <v>32903</v>
      </c>
      <c r="AE75" s="6">
        <v>2801</v>
      </c>
      <c r="AF75" s="6">
        <v>1484</v>
      </c>
      <c r="AG75" s="6">
        <v>1540676</v>
      </c>
      <c r="AH75" s="6">
        <v>150759.6</v>
      </c>
      <c r="AI75" s="6">
        <v>1060.5</v>
      </c>
      <c r="AJ75" s="6">
        <v>13931</v>
      </c>
      <c r="AK75" s="6">
        <v>19758.5</v>
      </c>
      <c r="AL75" s="6">
        <v>14426.3</v>
      </c>
      <c r="AM75" s="6">
        <v>57623.6</v>
      </c>
      <c r="AN75" s="6">
        <v>44806.8</v>
      </c>
      <c r="AO75" s="6">
        <v>23744.6</v>
      </c>
      <c r="AP75" s="6">
        <v>19291.5</v>
      </c>
      <c r="AQ75" s="9">
        <v>33696.300000000003</v>
      </c>
      <c r="AR75" s="9">
        <v>13249.1</v>
      </c>
      <c r="AS75" s="6">
        <v>9.8000000000000007</v>
      </c>
      <c r="AT75" s="6">
        <v>15.5</v>
      </c>
      <c r="AU75" s="7"/>
      <c r="AV75" s="7"/>
      <c r="AW75" s="6">
        <v>120491.8</v>
      </c>
      <c r="AX75" s="6">
        <v>57157.9</v>
      </c>
      <c r="AY75" s="6">
        <v>50781.685000000092</v>
      </c>
      <c r="AZ75" s="6">
        <v>5373.3340000000144</v>
      </c>
      <c r="BA75" s="6">
        <v>113961.4</v>
      </c>
      <c r="BB75" s="6">
        <v>50988.800000000003</v>
      </c>
      <c r="BC75" s="9">
        <v>19564.8</v>
      </c>
      <c r="BD75" s="6">
        <v>2.3199999999999998</v>
      </c>
      <c r="BE75" s="6">
        <v>1.3</v>
      </c>
      <c r="BF75" s="6">
        <v>0.36</v>
      </c>
      <c r="BG75" s="6">
        <v>0.06</v>
      </c>
      <c r="BH75" s="6">
        <v>76.8</v>
      </c>
      <c r="BI75" s="6">
        <v>53.1</v>
      </c>
      <c r="BJ75" s="6">
        <v>504.2</v>
      </c>
      <c r="BK75" s="6">
        <v>561.9</v>
      </c>
      <c r="BL75" s="6">
        <v>0.5</v>
      </c>
      <c r="BM75" s="6">
        <v>13541.45</v>
      </c>
      <c r="BN75" s="6">
        <v>33600.3754385965</v>
      </c>
      <c r="BO75" s="6">
        <v>9100</v>
      </c>
      <c r="BP75" s="6">
        <v>746.40000000000009</v>
      </c>
      <c r="BQ75" s="6">
        <v>24</v>
      </c>
      <c r="BR75" s="6">
        <v>3.4121599999999988E-2</v>
      </c>
      <c r="BS75" s="6">
        <v>0</v>
      </c>
      <c r="BT75" s="6">
        <v>0</v>
      </c>
      <c r="BU75" s="6">
        <v>0</v>
      </c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</row>
    <row r="76" spans="1:85">
      <c r="A76" s="5">
        <v>42439</v>
      </c>
      <c r="B76" s="6">
        <v>51.7</v>
      </c>
      <c r="C76" s="6">
        <v>26.7</v>
      </c>
      <c r="D76" s="6">
        <v>5420.8</v>
      </c>
      <c r="E76" s="6"/>
      <c r="F76" s="6"/>
      <c r="G76" s="6"/>
      <c r="H76" s="6">
        <v>6.5</v>
      </c>
      <c r="I76" s="6">
        <v>3.9</v>
      </c>
      <c r="J76" s="6">
        <v>355580.6</v>
      </c>
      <c r="K76" s="6">
        <v>154545.5</v>
      </c>
      <c r="L76" s="6">
        <v>45925</v>
      </c>
      <c r="M76" s="6">
        <v>13.8</v>
      </c>
      <c r="N76" s="6">
        <v>22.9</v>
      </c>
      <c r="O76" s="7">
        <v>13952.5</v>
      </c>
      <c r="P76" s="7">
        <v>6486.1</v>
      </c>
      <c r="Q76" s="6">
        <v>183394.1</v>
      </c>
      <c r="R76" s="6">
        <v>147377.79999999999</v>
      </c>
      <c r="S76" s="6">
        <v>94958.3</v>
      </c>
      <c r="T76" s="6">
        <v>79872.399999999994</v>
      </c>
      <c r="U76" s="6">
        <v>99303.8</v>
      </c>
      <c r="V76" s="6">
        <v>67483.7</v>
      </c>
      <c r="W76" s="6">
        <v>10622</v>
      </c>
      <c r="X76" s="6">
        <v>7847.5</v>
      </c>
      <c r="Y76" s="6">
        <v>82828.3</v>
      </c>
      <c r="Z76" s="6">
        <v>42432.6</v>
      </c>
      <c r="AA76" s="6">
        <v>1526153.3</v>
      </c>
      <c r="AB76" s="6">
        <v>150619.29999999999</v>
      </c>
      <c r="AC76" s="6">
        <v>325.5</v>
      </c>
      <c r="AD76" s="6">
        <v>32903</v>
      </c>
      <c r="AE76" s="6">
        <v>2993.6</v>
      </c>
      <c r="AF76" s="6">
        <v>1580.4</v>
      </c>
      <c r="AG76" s="6">
        <v>1540809.8</v>
      </c>
      <c r="AH76" s="6">
        <v>150783.6</v>
      </c>
      <c r="AI76" s="6">
        <v>1060.5</v>
      </c>
      <c r="AJ76" s="6">
        <v>13931</v>
      </c>
      <c r="AK76" s="6">
        <v>19776.7</v>
      </c>
      <c r="AL76" s="6">
        <v>14438.3</v>
      </c>
      <c r="AM76" s="6">
        <v>57636.2</v>
      </c>
      <c r="AN76" s="6">
        <v>44816.2</v>
      </c>
      <c r="AO76" s="6">
        <v>23762.3</v>
      </c>
      <c r="AP76" s="6">
        <v>19306.3</v>
      </c>
      <c r="AQ76" s="6">
        <v>33709.800000000003</v>
      </c>
      <c r="AR76" s="6">
        <v>13254.5</v>
      </c>
      <c r="AS76" s="6">
        <v>9.8000000000000007</v>
      </c>
      <c r="AT76" s="6">
        <v>15.5</v>
      </c>
      <c r="AU76" s="7"/>
      <c r="AV76" s="7"/>
      <c r="AW76" s="6">
        <v>120623.9</v>
      </c>
      <c r="AX76" s="6">
        <v>57220.9</v>
      </c>
      <c r="AY76" s="6">
        <v>50787.185000000092</v>
      </c>
      <c r="AZ76" s="6">
        <v>5384.5340000000142</v>
      </c>
      <c r="BA76" s="6">
        <v>114088.1</v>
      </c>
      <c r="BB76" s="6">
        <v>51044.9</v>
      </c>
      <c r="BC76" s="9">
        <v>19588.8</v>
      </c>
      <c r="BD76" s="6">
        <v>2.3199999999999998</v>
      </c>
      <c r="BE76" s="6">
        <v>1.3</v>
      </c>
      <c r="BF76" s="6">
        <v>0.36</v>
      </c>
      <c r="BG76" s="6">
        <v>0.06</v>
      </c>
      <c r="BH76" s="6">
        <v>76.8</v>
      </c>
      <c r="BI76" s="6">
        <v>53.1</v>
      </c>
      <c r="BJ76" s="6">
        <v>504.2</v>
      </c>
      <c r="BK76" s="6">
        <v>562.70000000000005</v>
      </c>
      <c r="BL76" s="6">
        <v>0.5</v>
      </c>
      <c r="BM76" s="6">
        <v>12841.87</v>
      </c>
      <c r="BN76" s="6">
        <v>33251.870175438598</v>
      </c>
      <c r="BO76" s="6">
        <v>9404</v>
      </c>
      <c r="BP76" s="6">
        <v>756</v>
      </c>
      <c r="BQ76" s="6">
        <v>24</v>
      </c>
      <c r="BR76" s="6">
        <v>3.4223999999999997E-2</v>
      </c>
      <c r="BS76" s="6">
        <v>0</v>
      </c>
      <c r="BT76" s="6">
        <v>9.9999999999909051E-2</v>
      </c>
      <c r="BU76" s="6">
        <v>0.5999999999994543</v>
      </c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</row>
    <row r="77" spans="1:85">
      <c r="A77" s="5">
        <v>42440</v>
      </c>
      <c r="B77" s="6">
        <v>51.7</v>
      </c>
      <c r="C77" s="6">
        <v>26.7</v>
      </c>
      <c r="D77" s="6">
        <v>5420.8</v>
      </c>
      <c r="E77" s="6"/>
      <c r="F77" s="6"/>
      <c r="G77" s="6"/>
      <c r="H77" s="6">
        <v>6.5</v>
      </c>
      <c r="I77" s="6">
        <v>3.9</v>
      </c>
      <c r="J77" s="6">
        <v>355808.9</v>
      </c>
      <c r="K77" s="6">
        <v>154646.70000000001</v>
      </c>
      <c r="L77" s="6">
        <v>45949</v>
      </c>
      <c r="M77" s="6">
        <v>13.8</v>
      </c>
      <c r="N77" s="6">
        <v>22.9</v>
      </c>
      <c r="O77" s="7">
        <v>13952.5</v>
      </c>
      <c r="P77" s="7">
        <v>6486.1</v>
      </c>
      <c r="Q77" s="6">
        <v>183419.8</v>
      </c>
      <c r="R77" s="6">
        <v>147398.70000000001</v>
      </c>
      <c r="S77" s="6">
        <v>94976.9</v>
      </c>
      <c r="T77" s="6">
        <v>79886.8</v>
      </c>
      <c r="U77" s="6">
        <v>99314.7</v>
      </c>
      <c r="V77" s="6">
        <v>67491.600000000006</v>
      </c>
      <c r="W77" s="6">
        <v>10622</v>
      </c>
      <c r="X77" s="6">
        <v>7847.5</v>
      </c>
      <c r="Y77" s="6">
        <v>83128.3</v>
      </c>
      <c r="Z77" s="6">
        <v>42592.3</v>
      </c>
      <c r="AA77" s="6">
        <v>1526654.6</v>
      </c>
      <c r="AB77" s="6">
        <v>150643.29999999999</v>
      </c>
      <c r="AC77" s="6">
        <v>325.5</v>
      </c>
      <c r="AD77" s="6">
        <v>32903</v>
      </c>
      <c r="AE77" s="6">
        <v>3188.9</v>
      </c>
      <c r="AF77" s="6">
        <v>1677.9</v>
      </c>
      <c r="AG77" s="6">
        <v>1541006.4</v>
      </c>
      <c r="AH77" s="6">
        <v>150807.6</v>
      </c>
      <c r="AI77" s="6">
        <v>1060.5</v>
      </c>
      <c r="AJ77" s="6">
        <v>13931</v>
      </c>
      <c r="AK77" s="6">
        <v>19794.7</v>
      </c>
      <c r="AL77" s="6">
        <v>14450.3</v>
      </c>
      <c r="AM77" s="6">
        <v>57648.6</v>
      </c>
      <c r="AN77" s="6">
        <v>44825.3</v>
      </c>
      <c r="AO77" s="6">
        <v>23779.9</v>
      </c>
      <c r="AP77" s="6">
        <v>19321.2</v>
      </c>
      <c r="AQ77" s="6">
        <v>33727.300000000003</v>
      </c>
      <c r="AR77" s="6">
        <v>13261.1</v>
      </c>
      <c r="AS77" s="6">
        <v>9.9</v>
      </c>
      <c r="AT77" s="6">
        <v>15.7</v>
      </c>
      <c r="AU77" s="7"/>
      <c r="AV77" s="7"/>
      <c r="AW77" s="6">
        <v>120762.9</v>
      </c>
      <c r="AX77" s="6">
        <v>57287</v>
      </c>
      <c r="AY77" s="6">
        <v>50792.685000000092</v>
      </c>
      <c r="AZ77" s="6">
        <v>5395.734000000014</v>
      </c>
      <c r="BA77" s="6">
        <v>114219.6</v>
      </c>
      <c r="BB77" s="6">
        <v>51103</v>
      </c>
      <c r="BC77" s="6">
        <v>19615.8</v>
      </c>
      <c r="BD77" s="6">
        <v>2.3199999999999998</v>
      </c>
      <c r="BE77" s="6">
        <v>1.3</v>
      </c>
      <c r="BF77" s="6">
        <v>0.36</v>
      </c>
      <c r="BG77" s="6">
        <v>0.06</v>
      </c>
      <c r="BH77" s="6">
        <v>76.8</v>
      </c>
      <c r="BI77" s="6">
        <v>53.1</v>
      </c>
      <c r="BJ77" s="6">
        <v>504.2</v>
      </c>
      <c r="BK77" s="6">
        <v>563.6</v>
      </c>
      <c r="BL77" s="6">
        <v>0.5</v>
      </c>
      <c r="BM77" s="6">
        <v>12580.09</v>
      </c>
      <c r="BN77" s="6">
        <v>32870.9385964912</v>
      </c>
      <c r="BO77" s="6">
        <v>11823</v>
      </c>
      <c r="BP77" s="6">
        <v>754.08</v>
      </c>
      <c r="BQ77" s="6">
        <v>24</v>
      </c>
      <c r="BR77" s="6">
        <v>3.4203520000000001E-2</v>
      </c>
      <c r="BS77" s="6">
        <v>0</v>
      </c>
      <c r="BT77" s="6">
        <v>0</v>
      </c>
      <c r="BU77" s="6">
        <v>0</v>
      </c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</row>
    <row r="78" spans="1:85">
      <c r="A78" s="5">
        <v>42441</v>
      </c>
      <c r="B78" s="6">
        <v>51.7</v>
      </c>
      <c r="C78" s="6">
        <v>26.7</v>
      </c>
      <c r="D78" s="6">
        <v>5420.8</v>
      </c>
      <c r="E78" s="6"/>
      <c r="F78" s="6"/>
      <c r="G78" s="6"/>
      <c r="H78" s="6">
        <v>6.5</v>
      </c>
      <c r="I78" s="6">
        <v>3.9</v>
      </c>
      <c r="J78" s="6">
        <v>356019.5</v>
      </c>
      <c r="K78" s="6">
        <v>154742.6</v>
      </c>
      <c r="L78" s="6">
        <v>45971</v>
      </c>
      <c r="M78" s="6">
        <v>14.1</v>
      </c>
      <c r="N78" s="6">
        <v>23.3</v>
      </c>
      <c r="O78" s="7">
        <v>13952.7</v>
      </c>
      <c r="P78" s="7">
        <v>6486.2</v>
      </c>
      <c r="Q78" s="6">
        <v>183445.8</v>
      </c>
      <c r="R78" s="6">
        <v>147419.79999999999</v>
      </c>
      <c r="S78" s="6">
        <v>94993.9</v>
      </c>
      <c r="T78" s="6">
        <v>79900.2</v>
      </c>
      <c r="U78" s="6">
        <v>99325.5</v>
      </c>
      <c r="V78" s="6">
        <v>67499.7</v>
      </c>
      <c r="W78" s="6">
        <v>10622</v>
      </c>
      <c r="X78" s="6">
        <v>7847.5</v>
      </c>
      <c r="Y78" s="6">
        <v>83404</v>
      </c>
      <c r="Z78" s="6">
        <v>42735.6</v>
      </c>
      <c r="AA78" s="6">
        <v>1526730</v>
      </c>
      <c r="AB78" s="6">
        <v>150667.29999999999</v>
      </c>
      <c r="AC78" s="6">
        <v>325.5</v>
      </c>
      <c r="AD78" s="6">
        <v>32903</v>
      </c>
      <c r="AE78" s="6">
        <v>3383.5</v>
      </c>
      <c r="AF78" s="6">
        <v>1782.3</v>
      </c>
      <c r="AG78" s="6">
        <v>1541200.8</v>
      </c>
      <c r="AH78" s="6">
        <v>150831.6</v>
      </c>
      <c r="AI78" s="6">
        <v>1060.5</v>
      </c>
      <c r="AJ78" s="6">
        <v>13931</v>
      </c>
      <c r="AK78" s="6">
        <v>19812.3</v>
      </c>
      <c r="AL78" s="6">
        <v>14461.9</v>
      </c>
      <c r="AM78" s="6">
        <v>57661</v>
      </c>
      <c r="AN78" s="6">
        <v>44834.5</v>
      </c>
      <c r="AO78" s="6">
        <v>23797.7</v>
      </c>
      <c r="AP78" s="6">
        <v>19336.2</v>
      </c>
      <c r="AQ78" s="6">
        <v>33740.400000000001</v>
      </c>
      <c r="AR78" s="6">
        <v>13266.2</v>
      </c>
      <c r="AS78" s="6">
        <v>9.9</v>
      </c>
      <c r="AT78" s="6">
        <v>15.7</v>
      </c>
      <c r="AU78" s="7"/>
      <c r="AV78" s="7"/>
      <c r="AW78" s="6">
        <v>120900.6</v>
      </c>
      <c r="AX78" s="6">
        <v>57352.1</v>
      </c>
      <c r="AY78" s="6">
        <v>50798.185000000092</v>
      </c>
      <c r="AZ78" s="6">
        <v>5406.9340000000138</v>
      </c>
      <c r="BA78" s="6">
        <v>114349.8</v>
      </c>
      <c r="BB78" s="6">
        <v>51161.3</v>
      </c>
      <c r="BC78" s="9">
        <v>19639.8</v>
      </c>
      <c r="BD78" s="6">
        <v>2.3199999999999998</v>
      </c>
      <c r="BE78" s="6">
        <v>1.3</v>
      </c>
      <c r="BF78" s="6">
        <v>0.36</v>
      </c>
      <c r="BG78" s="6">
        <v>0.06</v>
      </c>
      <c r="BH78" s="6">
        <v>76.8</v>
      </c>
      <c r="BI78" s="6">
        <v>53.1</v>
      </c>
      <c r="BJ78" s="6">
        <v>504.2</v>
      </c>
      <c r="BK78" s="6">
        <v>564.5</v>
      </c>
      <c r="BL78" s="6">
        <v>0.5</v>
      </c>
      <c r="BM78" s="6">
        <v>12301.75</v>
      </c>
      <c r="BN78" s="6">
        <v>32868.957894736799</v>
      </c>
      <c r="BO78" s="6">
        <v>8449</v>
      </c>
      <c r="BP78" s="6">
        <v>753.12</v>
      </c>
      <c r="BQ78" s="6">
        <v>24</v>
      </c>
      <c r="BR78" s="6">
        <v>3.419328E-2</v>
      </c>
      <c r="BS78" s="6">
        <v>0</v>
      </c>
      <c r="BT78" s="6">
        <v>0</v>
      </c>
      <c r="BU78" s="6">
        <v>0</v>
      </c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</row>
    <row r="79" spans="1:85">
      <c r="A79" s="5">
        <v>42442</v>
      </c>
      <c r="B79" s="6">
        <v>51.7</v>
      </c>
      <c r="C79" s="6">
        <v>26.7</v>
      </c>
      <c r="D79" s="6">
        <v>5420.8</v>
      </c>
      <c r="E79" s="6"/>
      <c r="F79" s="6"/>
      <c r="G79" s="6"/>
      <c r="H79" s="6">
        <v>6.5</v>
      </c>
      <c r="I79" s="6">
        <v>3.9</v>
      </c>
      <c r="J79" s="6">
        <v>356247.9</v>
      </c>
      <c r="K79" s="6">
        <v>154843.4</v>
      </c>
      <c r="L79" s="6">
        <v>45995</v>
      </c>
      <c r="M79" s="6">
        <v>14.1</v>
      </c>
      <c r="N79" s="6">
        <v>23.3</v>
      </c>
      <c r="O79" s="7">
        <v>13952.8</v>
      </c>
      <c r="P79" s="7">
        <v>6486.3</v>
      </c>
      <c r="Q79" s="6">
        <v>183471.7</v>
      </c>
      <c r="R79" s="6">
        <v>147440.79999999999</v>
      </c>
      <c r="S79" s="6">
        <v>95011.8</v>
      </c>
      <c r="T79" s="6">
        <v>79914.5</v>
      </c>
      <c r="U79" s="6">
        <v>99335.9</v>
      </c>
      <c r="V79" s="6">
        <v>67507.5</v>
      </c>
      <c r="W79" s="6">
        <v>10622</v>
      </c>
      <c r="X79" s="6">
        <v>7847.5</v>
      </c>
      <c r="Y79" s="6">
        <v>83701.600000000006</v>
      </c>
      <c r="Z79" s="6">
        <v>42881.599999999999</v>
      </c>
      <c r="AA79" s="6">
        <v>1527028</v>
      </c>
      <c r="AB79" s="6">
        <v>150691.29999999999</v>
      </c>
      <c r="AC79" s="6">
        <v>325.5</v>
      </c>
      <c r="AD79" s="6">
        <v>32903</v>
      </c>
      <c r="AE79" s="6">
        <v>3575.2</v>
      </c>
      <c r="AF79" s="6">
        <v>1890</v>
      </c>
      <c r="AG79" s="6">
        <v>1541393.1</v>
      </c>
      <c r="AH79" s="6">
        <v>150855.6</v>
      </c>
      <c r="AI79" s="6">
        <v>1060.5</v>
      </c>
      <c r="AJ79" s="6">
        <v>13931</v>
      </c>
      <c r="AK79" s="6">
        <v>19829.599999999999</v>
      </c>
      <c r="AL79" s="6">
        <v>14473.5</v>
      </c>
      <c r="AM79" s="6">
        <v>57673.8</v>
      </c>
      <c r="AN79" s="6">
        <v>44843.9</v>
      </c>
      <c r="AO79" s="6">
        <v>23815.5</v>
      </c>
      <c r="AP79" s="6">
        <v>19351</v>
      </c>
      <c r="AQ79" s="6">
        <v>33751.5</v>
      </c>
      <c r="AR79" s="6">
        <v>13270.5</v>
      </c>
      <c r="AS79" s="6">
        <v>9.9</v>
      </c>
      <c r="AT79" s="6">
        <v>15.7</v>
      </c>
      <c r="AU79" s="7"/>
      <c r="AV79" s="7"/>
      <c r="AW79" s="6">
        <v>121039.8</v>
      </c>
      <c r="AX79" s="6">
        <v>57417.7</v>
      </c>
      <c r="AY79" s="6">
        <v>50803.685000000092</v>
      </c>
      <c r="AZ79" s="6">
        <v>5418.1340000000137</v>
      </c>
      <c r="BA79" s="6">
        <v>114482.7</v>
      </c>
      <c r="BB79" s="6">
        <v>51219.7</v>
      </c>
      <c r="BC79" s="9">
        <v>19663.8</v>
      </c>
      <c r="BD79" s="6">
        <v>2.33</v>
      </c>
      <c r="BE79" s="6">
        <v>1.3</v>
      </c>
      <c r="BF79" s="6">
        <v>0.36</v>
      </c>
      <c r="BG79" s="6">
        <v>0.06</v>
      </c>
      <c r="BH79" s="6">
        <v>76.8</v>
      </c>
      <c r="BI79" s="6">
        <v>53.1</v>
      </c>
      <c r="BJ79" s="6">
        <v>504.2</v>
      </c>
      <c r="BK79" s="6">
        <v>565.1</v>
      </c>
      <c r="BL79" s="6">
        <v>0.5</v>
      </c>
      <c r="BM79" s="6">
        <v>13008.6</v>
      </c>
      <c r="BN79" s="6">
        <v>34576.347368420997</v>
      </c>
      <c r="BO79" s="6">
        <v>7700</v>
      </c>
      <c r="BP79" s="6">
        <v>751.2</v>
      </c>
      <c r="BQ79" s="6">
        <v>24</v>
      </c>
      <c r="BR79" s="6">
        <v>3.4172800000000003E-2</v>
      </c>
      <c r="BS79" s="6">
        <v>0</v>
      </c>
      <c r="BT79" s="6">
        <v>0</v>
      </c>
      <c r="BU79" s="6">
        <v>0</v>
      </c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</row>
    <row r="80" spans="1:85">
      <c r="A80" s="5">
        <v>42443</v>
      </c>
      <c r="B80" s="6">
        <v>51.7</v>
      </c>
      <c r="C80" s="6">
        <v>26.7</v>
      </c>
      <c r="D80" s="6">
        <v>5420.8</v>
      </c>
      <c r="E80" s="6"/>
      <c r="F80" s="6"/>
      <c r="G80" s="6"/>
      <c r="H80" s="6">
        <v>6.5</v>
      </c>
      <c r="I80" s="6">
        <v>3.9</v>
      </c>
      <c r="J80" s="6">
        <v>356479.4</v>
      </c>
      <c r="K80" s="6">
        <v>154945.5</v>
      </c>
      <c r="L80" s="6">
        <v>46019</v>
      </c>
      <c r="M80" s="6">
        <v>14.1</v>
      </c>
      <c r="N80" s="6">
        <v>23.3</v>
      </c>
      <c r="O80" s="7">
        <v>13952.8</v>
      </c>
      <c r="P80" s="7">
        <v>6486.3</v>
      </c>
      <c r="Q80" s="6">
        <v>183497.4</v>
      </c>
      <c r="R80" s="6">
        <v>147461.6</v>
      </c>
      <c r="S80" s="6">
        <v>95031.9</v>
      </c>
      <c r="T80" s="6">
        <v>79929.7</v>
      </c>
      <c r="U80" s="6">
        <v>99346.7</v>
      </c>
      <c r="V80" s="6">
        <v>67515.100000000006</v>
      </c>
      <c r="W80" s="6">
        <v>10622</v>
      </c>
      <c r="X80" s="6">
        <v>7847.5</v>
      </c>
      <c r="Y80" s="6">
        <v>84015.3</v>
      </c>
      <c r="Z80" s="6">
        <v>43031</v>
      </c>
      <c r="AA80" s="6">
        <v>1527343.3</v>
      </c>
      <c r="AB80" s="6">
        <v>150715.29999999999</v>
      </c>
      <c r="AC80" s="6">
        <v>325.5</v>
      </c>
      <c r="AD80" s="6">
        <v>32903</v>
      </c>
      <c r="AE80" s="6">
        <v>3767.9</v>
      </c>
      <c r="AF80" s="6">
        <v>2000.9</v>
      </c>
      <c r="AG80" s="6">
        <v>1541587</v>
      </c>
      <c r="AH80" s="6">
        <v>150879.6</v>
      </c>
      <c r="AI80" s="6">
        <v>1060.5</v>
      </c>
      <c r="AJ80" s="6">
        <v>13931</v>
      </c>
      <c r="AK80" s="6">
        <v>19847.8</v>
      </c>
      <c r="AL80" s="6">
        <v>14485.4</v>
      </c>
      <c r="AM80" s="6">
        <v>57686.1</v>
      </c>
      <c r="AN80" s="6">
        <v>44853</v>
      </c>
      <c r="AO80" s="6">
        <v>23833</v>
      </c>
      <c r="AP80" s="6">
        <v>19365.8</v>
      </c>
      <c r="AQ80" s="6">
        <v>33775.599999999999</v>
      </c>
      <c r="AR80" s="6">
        <v>13280</v>
      </c>
      <c r="AS80" s="6">
        <v>9.9</v>
      </c>
      <c r="AT80" s="6">
        <v>15.7</v>
      </c>
      <c r="AU80" s="7"/>
      <c r="AV80" s="7"/>
      <c r="AW80" s="6">
        <v>121180.2</v>
      </c>
      <c r="AX80" s="6">
        <v>57483.8</v>
      </c>
      <c r="AY80" s="6">
        <v>50809.185000000092</v>
      </c>
      <c r="AZ80" s="6">
        <v>5429.3340000000135</v>
      </c>
      <c r="BA80" s="6">
        <v>114616.5</v>
      </c>
      <c r="BB80" s="6">
        <v>51278.5</v>
      </c>
      <c r="BC80" s="6">
        <v>19687.8</v>
      </c>
      <c r="BD80" s="6">
        <v>2.33</v>
      </c>
      <c r="BE80" s="6">
        <v>1.3</v>
      </c>
      <c r="BF80" s="6">
        <v>0.36</v>
      </c>
      <c r="BG80" s="6">
        <v>0.06</v>
      </c>
      <c r="BH80" s="6">
        <v>76.8</v>
      </c>
      <c r="BI80" s="6">
        <v>53.1</v>
      </c>
      <c r="BJ80" s="6">
        <v>504.2</v>
      </c>
      <c r="BK80" s="6">
        <v>566</v>
      </c>
      <c r="BL80" s="6">
        <v>0.5</v>
      </c>
      <c r="BM80" s="6">
        <v>13259.93</v>
      </c>
      <c r="BN80" s="6">
        <v>33851.094736842097</v>
      </c>
      <c r="BO80" s="6">
        <v>14758</v>
      </c>
      <c r="BP80" s="6">
        <v>756.48</v>
      </c>
      <c r="BQ80" s="6">
        <v>24</v>
      </c>
      <c r="BR80" s="6">
        <v>3.4229119999999995E-2</v>
      </c>
      <c r="BS80" s="6">
        <v>0</v>
      </c>
      <c r="BT80" s="6">
        <v>0</v>
      </c>
      <c r="BU80" s="6">
        <v>0</v>
      </c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</row>
    <row r="81" spans="1:85">
      <c r="A81" s="5">
        <v>42444</v>
      </c>
      <c r="B81" s="6">
        <v>51.7</v>
      </c>
      <c r="C81" s="6">
        <v>26.7</v>
      </c>
      <c r="D81" s="6">
        <v>5420.8</v>
      </c>
      <c r="E81" s="6"/>
      <c r="F81" s="6"/>
      <c r="G81" s="6"/>
      <c r="H81" s="6">
        <v>6.5</v>
      </c>
      <c r="I81" s="6">
        <v>3.9</v>
      </c>
      <c r="J81" s="6">
        <v>356707.3</v>
      </c>
      <c r="K81" s="6">
        <v>155045.79999999999</v>
      </c>
      <c r="L81" s="6">
        <v>46043</v>
      </c>
      <c r="M81" s="6">
        <v>14.1</v>
      </c>
      <c r="N81" s="6">
        <v>23.3</v>
      </c>
      <c r="O81" s="7">
        <v>13952.8</v>
      </c>
      <c r="P81" s="7">
        <v>6486.3</v>
      </c>
      <c r="Q81" s="6">
        <v>183524.3</v>
      </c>
      <c r="R81" s="6">
        <v>147483.20000000001</v>
      </c>
      <c r="S81" s="6">
        <v>95048.8</v>
      </c>
      <c r="T81" s="6">
        <v>79942.899999999994</v>
      </c>
      <c r="U81" s="6">
        <v>99357.5</v>
      </c>
      <c r="V81" s="6">
        <v>67523.199999999997</v>
      </c>
      <c r="W81" s="6">
        <v>10622</v>
      </c>
      <c r="X81" s="6">
        <v>7847.5</v>
      </c>
      <c r="Y81" s="6">
        <v>84313.5</v>
      </c>
      <c r="Z81" s="6">
        <v>43177.1</v>
      </c>
      <c r="AA81" s="6">
        <v>1527643.4</v>
      </c>
      <c r="AB81" s="6">
        <v>150739.29999999999</v>
      </c>
      <c r="AC81" s="6">
        <v>325.5</v>
      </c>
      <c r="AD81" s="6">
        <v>32903</v>
      </c>
      <c r="AE81" s="6">
        <v>3962.4</v>
      </c>
      <c r="AF81" s="6">
        <v>2108.5</v>
      </c>
      <c r="AG81" s="6">
        <v>1541782.3</v>
      </c>
      <c r="AH81" s="6">
        <v>150903.6</v>
      </c>
      <c r="AI81" s="6">
        <v>1060.5</v>
      </c>
      <c r="AJ81" s="6">
        <v>13931</v>
      </c>
      <c r="AK81" s="6">
        <v>19866.2</v>
      </c>
      <c r="AL81" s="6">
        <v>14497.4</v>
      </c>
      <c r="AM81" s="6">
        <v>57697.599999999999</v>
      </c>
      <c r="AN81" s="6">
        <v>44861.5</v>
      </c>
      <c r="AO81" s="6">
        <v>23850.799999999999</v>
      </c>
      <c r="AP81" s="6">
        <v>19380.599999999999</v>
      </c>
      <c r="AQ81" s="6">
        <v>33789</v>
      </c>
      <c r="AR81" s="6">
        <v>13285</v>
      </c>
      <c r="AS81" s="6">
        <v>9.9</v>
      </c>
      <c r="AT81" s="6">
        <v>15.7</v>
      </c>
      <c r="AU81" s="7"/>
      <c r="AV81" s="7"/>
      <c r="AW81" s="6">
        <v>121321.3</v>
      </c>
      <c r="AX81" s="6">
        <v>57550.2</v>
      </c>
      <c r="AY81" s="6">
        <v>50814.685000000092</v>
      </c>
      <c r="AZ81" s="6">
        <v>5440.5340000000133</v>
      </c>
      <c r="BA81" s="6">
        <v>114751.3</v>
      </c>
      <c r="BB81" s="6">
        <v>51338.1</v>
      </c>
      <c r="BC81" s="6">
        <v>19711.8</v>
      </c>
      <c r="BD81" s="6">
        <v>2.33</v>
      </c>
      <c r="BE81" s="6">
        <v>1.3</v>
      </c>
      <c r="BF81" s="6">
        <v>0.36</v>
      </c>
      <c r="BG81" s="6">
        <v>0.06</v>
      </c>
      <c r="BH81" s="6">
        <v>76.8</v>
      </c>
      <c r="BI81" s="6">
        <v>53.1</v>
      </c>
      <c r="BJ81" s="6">
        <v>504.2</v>
      </c>
      <c r="BK81" s="6">
        <v>566.70000000000005</v>
      </c>
      <c r="BL81" s="6">
        <v>0.5</v>
      </c>
      <c r="BM81" s="6">
        <v>12866.68</v>
      </c>
      <c r="BN81" s="6">
        <v>32643.5947368421</v>
      </c>
      <c r="BO81" s="6">
        <v>9596</v>
      </c>
      <c r="BP81" s="6">
        <v>754.56000000000006</v>
      </c>
      <c r="BQ81" s="6">
        <v>24</v>
      </c>
      <c r="BR81" s="6">
        <v>3.4229119999999995E-2</v>
      </c>
      <c r="BS81" s="6">
        <v>0</v>
      </c>
      <c r="BT81" s="6">
        <v>0</v>
      </c>
      <c r="BU81" s="6">
        <v>0</v>
      </c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</row>
    <row r="82" spans="1:85">
      <c r="A82" s="5">
        <v>42445</v>
      </c>
      <c r="B82" s="6">
        <v>51.7</v>
      </c>
      <c r="C82" s="6">
        <v>26.7</v>
      </c>
      <c r="D82" s="6">
        <v>5420.8</v>
      </c>
      <c r="E82" s="6"/>
      <c r="F82" s="6"/>
      <c r="G82" s="6"/>
      <c r="H82" s="6">
        <v>6.5</v>
      </c>
      <c r="I82" s="6">
        <v>3.9</v>
      </c>
      <c r="J82" s="6">
        <v>356938.9</v>
      </c>
      <c r="K82" s="6">
        <v>155148.20000000001</v>
      </c>
      <c r="L82" s="6">
        <v>46067</v>
      </c>
      <c r="M82" s="6">
        <v>14.1</v>
      </c>
      <c r="N82" s="6">
        <v>23.3</v>
      </c>
      <c r="O82" s="7">
        <v>13952.8</v>
      </c>
      <c r="P82" s="7">
        <v>6486.3</v>
      </c>
      <c r="Q82" s="6">
        <v>183550.5</v>
      </c>
      <c r="R82" s="6">
        <v>147504.29999999999</v>
      </c>
      <c r="S82" s="6">
        <v>95065.7</v>
      </c>
      <c r="T82" s="6">
        <v>79956.3</v>
      </c>
      <c r="U82" s="6">
        <v>99368.2</v>
      </c>
      <c r="V82" s="6">
        <v>67530.899999999994</v>
      </c>
      <c r="W82" s="6">
        <v>10622</v>
      </c>
      <c r="X82" s="6">
        <v>7847.5</v>
      </c>
      <c r="Y82" s="6">
        <v>84589.2</v>
      </c>
      <c r="Z82" s="6">
        <v>43311.7</v>
      </c>
      <c r="AA82" s="6">
        <v>1527920.7</v>
      </c>
      <c r="AB82" s="6">
        <v>150763.29999999999</v>
      </c>
      <c r="AC82" s="6">
        <v>325.5</v>
      </c>
      <c r="AD82" s="6">
        <v>32903</v>
      </c>
      <c r="AE82" s="6">
        <v>4177.8</v>
      </c>
      <c r="AF82" s="6">
        <v>2226.3000000000002</v>
      </c>
      <c r="AG82" s="6">
        <v>1541998.7</v>
      </c>
      <c r="AH82" s="6">
        <v>150927.6</v>
      </c>
      <c r="AI82" s="6">
        <v>1060.5</v>
      </c>
      <c r="AJ82" s="6">
        <v>13931</v>
      </c>
      <c r="AK82" s="6">
        <v>19884.400000000001</v>
      </c>
      <c r="AL82" s="6">
        <v>14509.3</v>
      </c>
      <c r="AM82" s="6">
        <v>57708.5</v>
      </c>
      <c r="AN82" s="6">
        <v>44869.9</v>
      </c>
      <c r="AO82" s="6">
        <v>23868.6</v>
      </c>
      <c r="AP82" s="6">
        <v>19395.5</v>
      </c>
      <c r="AQ82" s="6">
        <v>33800.800000000003</v>
      </c>
      <c r="AR82" s="6">
        <v>13289.5</v>
      </c>
      <c r="AS82" s="6">
        <v>9.9</v>
      </c>
      <c r="AT82" s="6">
        <v>15.7</v>
      </c>
      <c r="AU82" s="7"/>
      <c r="AV82" s="7"/>
      <c r="AW82" s="6">
        <v>121463.3</v>
      </c>
      <c r="AX82" s="6">
        <v>57617.2</v>
      </c>
      <c r="AY82" s="6">
        <v>50820.185000000092</v>
      </c>
      <c r="AZ82" s="6">
        <v>5451.7340000000131</v>
      </c>
      <c r="BA82" s="6">
        <v>114887.6</v>
      </c>
      <c r="BB82" s="6">
        <v>51397.4</v>
      </c>
      <c r="BC82" s="6">
        <v>19735.8</v>
      </c>
      <c r="BD82" s="6">
        <v>2.33</v>
      </c>
      <c r="BE82" s="6">
        <v>1.3</v>
      </c>
      <c r="BF82" s="6">
        <v>0.36</v>
      </c>
      <c r="BG82" s="6">
        <v>0.06</v>
      </c>
      <c r="BH82" s="6">
        <v>76.8</v>
      </c>
      <c r="BI82" s="6">
        <v>53.1</v>
      </c>
      <c r="BJ82" s="6">
        <v>504.2</v>
      </c>
      <c r="BK82" s="6">
        <v>567.5</v>
      </c>
      <c r="BL82" s="6">
        <v>0.5</v>
      </c>
      <c r="BM82" s="6">
        <v>13036.07</v>
      </c>
      <c r="BN82" s="6">
        <v>32755.766666666699</v>
      </c>
      <c r="BO82" s="6">
        <v>6820</v>
      </c>
      <c r="BP82" s="6">
        <v>753.84</v>
      </c>
      <c r="BQ82" s="6">
        <v>24</v>
      </c>
      <c r="BR82" s="6">
        <v>3.4200960000000002E-2</v>
      </c>
      <c r="BS82" s="6">
        <v>0</v>
      </c>
      <c r="BT82" s="6">
        <v>0.1000000000003638</v>
      </c>
      <c r="BU82" s="6">
        <v>0.60000000000218279</v>
      </c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</row>
    <row r="83" spans="1:85">
      <c r="A83" s="5">
        <v>42446</v>
      </c>
      <c r="B83" s="6">
        <v>51.7</v>
      </c>
      <c r="C83" s="6">
        <v>26.7</v>
      </c>
      <c r="D83" s="6">
        <v>5420.8</v>
      </c>
      <c r="E83" s="6"/>
      <c r="F83" s="6"/>
      <c r="G83" s="6"/>
      <c r="H83" s="6">
        <v>6.5</v>
      </c>
      <c r="I83" s="6">
        <v>3.9</v>
      </c>
      <c r="J83" s="6">
        <v>357164.9</v>
      </c>
      <c r="K83" s="6">
        <v>155247.29999999999</v>
      </c>
      <c r="L83" s="6">
        <v>46091</v>
      </c>
      <c r="M83" s="6">
        <v>14.1</v>
      </c>
      <c r="N83" s="6">
        <v>23.3</v>
      </c>
      <c r="O83" s="7">
        <v>13952.8</v>
      </c>
      <c r="P83" s="7">
        <v>6486.3</v>
      </c>
      <c r="Q83" s="6">
        <v>183576.8</v>
      </c>
      <c r="R83" s="6">
        <v>147525.4</v>
      </c>
      <c r="S83" s="6">
        <v>95081.1</v>
      </c>
      <c r="T83" s="6">
        <v>79968.100000000006</v>
      </c>
      <c r="U83" s="6">
        <v>99377.9</v>
      </c>
      <c r="V83" s="6">
        <v>67530.100000000006</v>
      </c>
      <c r="W83" s="6">
        <v>10622</v>
      </c>
      <c r="X83" s="6">
        <v>7847.5</v>
      </c>
      <c r="Y83" s="6">
        <v>84781.4</v>
      </c>
      <c r="Z83" s="6">
        <v>43397.4</v>
      </c>
      <c r="AA83" s="6">
        <v>1528115.8</v>
      </c>
      <c r="AB83" s="6">
        <v>150787.29999999999</v>
      </c>
      <c r="AC83" s="6">
        <v>325.5</v>
      </c>
      <c r="AD83" s="6">
        <v>32903</v>
      </c>
      <c r="AE83" s="6">
        <v>4471.8</v>
      </c>
      <c r="AF83" s="6">
        <v>2386.9</v>
      </c>
      <c r="AG83" s="6">
        <v>1542290.3</v>
      </c>
      <c r="AH83" s="6">
        <v>150951.6</v>
      </c>
      <c r="AI83" s="6">
        <v>1060.5</v>
      </c>
      <c r="AJ83" s="6">
        <v>13931</v>
      </c>
      <c r="AK83" s="6">
        <v>19902.099999999999</v>
      </c>
      <c r="AL83" s="6">
        <v>14520.7</v>
      </c>
      <c r="AM83" s="6">
        <v>57717.1</v>
      </c>
      <c r="AN83" s="6">
        <v>44876.1</v>
      </c>
      <c r="AO83" s="6">
        <v>23886.3</v>
      </c>
      <c r="AP83" s="6">
        <v>19410.2</v>
      </c>
      <c r="AQ83" s="6">
        <v>33814.1</v>
      </c>
      <c r="AR83" s="6">
        <v>13294.5</v>
      </c>
      <c r="AS83" s="6">
        <v>9.9</v>
      </c>
      <c r="AT83" s="6">
        <v>15.7</v>
      </c>
      <c r="AU83" s="7"/>
      <c r="AV83" s="7"/>
      <c r="AW83" s="6">
        <v>121605</v>
      </c>
      <c r="AX83" s="6">
        <v>57684.1</v>
      </c>
      <c r="AY83" s="6">
        <v>50825.685000000092</v>
      </c>
      <c r="AZ83" s="6">
        <v>5462.9340000000129</v>
      </c>
      <c r="BA83" s="6">
        <v>115022.1</v>
      </c>
      <c r="BB83" s="6">
        <v>51456.9</v>
      </c>
      <c r="BC83" s="6">
        <v>19759.8</v>
      </c>
      <c r="BD83" s="6">
        <v>2.33</v>
      </c>
      <c r="BE83" s="6">
        <v>1.3</v>
      </c>
      <c r="BF83" s="6">
        <v>0.36</v>
      </c>
      <c r="BG83" s="6">
        <v>0.06</v>
      </c>
      <c r="BH83" s="6">
        <v>76.915999999999997</v>
      </c>
      <c r="BI83" s="6">
        <v>53.158000000000001</v>
      </c>
      <c r="BJ83" s="6">
        <v>504.7</v>
      </c>
      <c r="BK83" s="6">
        <v>568.20000000000005</v>
      </c>
      <c r="BL83" s="6">
        <v>0.5</v>
      </c>
      <c r="BM83" s="6">
        <v>12850.56</v>
      </c>
      <c r="BN83" s="6">
        <v>34113.5631578947</v>
      </c>
      <c r="BO83" s="6">
        <v>6864</v>
      </c>
      <c r="BP83" s="6">
        <v>748.8</v>
      </c>
      <c r="BQ83" s="6">
        <v>24</v>
      </c>
      <c r="BR83" s="6">
        <v>3.4147200000000003E-2</v>
      </c>
      <c r="BS83" s="6">
        <v>0</v>
      </c>
      <c r="BT83" s="6">
        <v>0</v>
      </c>
      <c r="BU83" s="6">
        <v>0</v>
      </c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</row>
    <row r="84" spans="1:85">
      <c r="A84" s="5">
        <v>42447</v>
      </c>
      <c r="B84" s="6">
        <v>51.8</v>
      </c>
      <c r="C84" s="6">
        <v>26.8</v>
      </c>
      <c r="D84" s="6">
        <v>5421.5</v>
      </c>
      <c r="E84" s="6"/>
      <c r="F84" s="6"/>
      <c r="G84" s="6"/>
      <c r="H84" s="6">
        <v>6.5</v>
      </c>
      <c r="I84" s="6">
        <v>3.9</v>
      </c>
      <c r="J84" s="6">
        <v>357374.5</v>
      </c>
      <c r="K84" s="6">
        <v>155342.79999999999</v>
      </c>
      <c r="L84" s="6">
        <v>46115</v>
      </c>
      <c r="M84" s="6">
        <v>14.1</v>
      </c>
      <c r="N84" s="6">
        <v>23.3</v>
      </c>
      <c r="O84" s="7">
        <v>13952.8</v>
      </c>
      <c r="P84" s="7">
        <v>6486.3</v>
      </c>
      <c r="Q84" s="6">
        <v>183603</v>
      </c>
      <c r="R84" s="6">
        <v>147546.4</v>
      </c>
      <c r="S84" s="6">
        <v>95096.3</v>
      </c>
      <c r="T84" s="6">
        <v>79979.7</v>
      </c>
      <c r="U84" s="6">
        <v>99387.8</v>
      </c>
      <c r="V84" s="6">
        <v>67545.2</v>
      </c>
      <c r="W84" s="6">
        <v>10622</v>
      </c>
      <c r="X84" s="6">
        <v>7847.5</v>
      </c>
      <c r="Y84" s="6">
        <v>84974.9</v>
      </c>
      <c r="Z84" s="6">
        <v>43474</v>
      </c>
      <c r="AA84" s="6">
        <v>1528311.6</v>
      </c>
      <c r="AB84" s="6">
        <v>150811.29999999999</v>
      </c>
      <c r="AC84" s="6">
        <v>325.5</v>
      </c>
      <c r="AD84" s="6">
        <v>32903</v>
      </c>
      <c r="AE84" s="6">
        <v>4753.8999999999996</v>
      </c>
      <c r="AF84" s="6">
        <v>2554.1999999999998</v>
      </c>
      <c r="AG84" s="6">
        <v>1542572.8</v>
      </c>
      <c r="AH84" s="6">
        <v>150975.6</v>
      </c>
      <c r="AI84" s="6">
        <v>1060.5</v>
      </c>
      <c r="AJ84" s="6">
        <v>13931</v>
      </c>
      <c r="AK84" s="6">
        <v>19919.8</v>
      </c>
      <c r="AL84" s="6">
        <v>14532.2</v>
      </c>
      <c r="AM84" s="6">
        <v>57725.9</v>
      </c>
      <c r="AN84" s="6">
        <v>44882.3</v>
      </c>
      <c r="AO84" s="6">
        <v>23904.1</v>
      </c>
      <c r="AP84" s="6">
        <v>19424.900000000001</v>
      </c>
      <c r="AQ84" s="6">
        <v>33830</v>
      </c>
      <c r="AR84" s="6">
        <v>13300.7</v>
      </c>
      <c r="AS84" s="6">
        <v>9.9</v>
      </c>
      <c r="AT84" s="6">
        <v>15.7</v>
      </c>
      <c r="AU84" s="7"/>
      <c r="AV84" s="7"/>
      <c r="AW84" s="6">
        <v>121745.5</v>
      </c>
      <c r="AX84" s="6">
        <v>57750.2</v>
      </c>
      <c r="AY84" s="6">
        <v>50831.185000000092</v>
      </c>
      <c r="AZ84" s="6">
        <v>5474.1340000000127</v>
      </c>
      <c r="BA84" s="6">
        <v>115156.2</v>
      </c>
      <c r="BB84" s="6">
        <v>51515.9</v>
      </c>
      <c r="BC84" s="6">
        <v>19783.8</v>
      </c>
      <c r="BD84" s="6">
        <v>2.33</v>
      </c>
      <c r="BE84" s="6">
        <v>1.3</v>
      </c>
      <c r="BF84" s="6">
        <v>0.36</v>
      </c>
      <c r="BG84" s="6">
        <v>0.06</v>
      </c>
      <c r="BH84" s="6">
        <v>76.915999999999997</v>
      </c>
      <c r="BI84" s="6">
        <v>53.158000000000001</v>
      </c>
      <c r="BJ84" s="6">
        <v>504.7</v>
      </c>
      <c r="BK84" s="6">
        <v>569.4</v>
      </c>
      <c r="BL84" s="6">
        <v>0.5</v>
      </c>
      <c r="BM84" s="6">
        <v>12758.69</v>
      </c>
      <c r="BN84" s="6">
        <v>34439.768421052599</v>
      </c>
      <c r="BO84" s="6">
        <v>10362</v>
      </c>
      <c r="BP84" s="6">
        <v>744</v>
      </c>
      <c r="BQ84" s="6">
        <v>24</v>
      </c>
      <c r="BR84" s="6">
        <v>3.4096000000000001E-2</v>
      </c>
      <c r="BS84" s="6">
        <v>0</v>
      </c>
      <c r="BT84" s="6">
        <v>0</v>
      </c>
      <c r="BU84" s="6">
        <v>0</v>
      </c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</row>
    <row r="85" spans="1:85">
      <c r="A85" s="5">
        <v>42448</v>
      </c>
      <c r="B85" s="6">
        <v>51.8</v>
      </c>
      <c r="C85" s="6">
        <v>26.8</v>
      </c>
      <c r="D85" s="6">
        <v>5421.5</v>
      </c>
      <c r="E85" s="6"/>
      <c r="F85" s="6"/>
      <c r="G85" s="6"/>
      <c r="H85" s="6">
        <v>6.5</v>
      </c>
      <c r="I85" s="6">
        <v>3.9</v>
      </c>
      <c r="J85" s="6">
        <v>357585</v>
      </c>
      <c r="K85" s="6">
        <v>155436</v>
      </c>
      <c r="L85" s="6">
        <v>46139</v>
      </c>
      <c r="M85" s="6">
        <v>14.1</v>
      </c>
      <c r="N85" s="6">
        <v>23.3</v>
      </c>
      <c r="O85" s="7">
        <v>13952.8</v>
      </c>
      <c r="P85" s="7">
        <v>6486.3</v>
      </c>
      <c r="Q85" s="6">
        <v>183630.8</v>
      </c>
      <c r="R85" s="6">
        <v>147568.5</v>
      </c>
      <c r="S85" s="6">
        <v>95113.8</v>
      </c>
      <c r="T85" s="6">
        <v>79993.100000000006</v>
      </c>
      <c r="U85" s="6">
        <v>99397.7</v>
      </c>
      <c r="V85" s="6">
        <v>67552.600000000006</v>
      </c>
      <c r="W85" s="6">
        <v>10622</v>
      </c>
      <c r="X85" s="6">
        <v>7847.5</v>
      </c>
      <c r="Y85" s="6">
        <v>85166</v>
      </c>
      <c r="Z85" s="6">
        <v>43560</v>
      </c>
      <c r="AA85" s="6">
        <v>1528505.7</v>
      </c>
      <c r="AB85" s="9">
        <v>150835.29999999999</v>
      </c>
      <c r="AC85" s="6">
        <v>325.5</v>
      </c>
      <c r="AD85" s="6">
        <v>32903</v>
      </c>
      <c r="AE85" s="6">
        <v>5055</v>
      </c>
      <c r="AF85" s="6">
        <v>2719.6</v>
      </c>
      <c r="AG85" s="6">
        <v>1542873.4</v>
      </c>
      <c r="AH85" s="9">
        <v>150999.6</v>
      </c>
      <c r="AI85" s="6">
        <v>1060.5</v>
      </c>
      <c r="AJ85" s="6">
        <v>13931</v>
      </c>
      <c r="AK85" s="6">
        <v>19936.900000000001</v>
      </c>
      <c r="AL85" s="6">
        <v>14543.5</v>
      </c>
      <c r="AM85" s="6">
        <v>57736.4</v>
      </c>
      <c r="AN85" s="6">
        <v>44889.9</v>
      </c>
      <c r="AO85" s="6">
        <v>23921.5</v>
      </c>
      <c r="AP85" s="6">
        <v>19439.3</v>
      </c>
      <c r="AQ85" s="6">
        <v>33848</v>
      </c>
      <c r="AR85" s="6">
        <v>13307.8</v>
      </c>
      <c r="AS85" s="6">
        <v>9.9</v>
      </c>
      <c r="AT85" s="6">
        <v>15.7</v>
      </c>
      <c r="AU85" s="7"/>
      <c r="AV85" s="7"/>
      <c r="AW85" s="6">
        <v>121886.39999999999</v>
      </c>
      <c r="AX85" s="6">
        <v>57816.4</v>
      </c>
      <c r="AY85" s="6">
        <v>50836.685000000092</v>
      </c>
      <c r="AZ85" s="6">
        <v>5485.3340000000126</v>
      </c>
      <c r="BA85" s="6">
        <v>115291</v>
      </c>
      <c r="BB85" s="6">
        <v>51574.5</v>
      </c>
      <c r="BC85" s="9">
        <v>19807.8</v>
      </c>
      <c r="BD85" s="6">
        <v>2.33</v>
      </c>
      <c r="BE85" s="6">
        <v>1.3</v>
      </c>
      <c r="BF85" s="6">
        <v>0.36</v>
      </c>
      <c r="BG85" s="6">
        <v>0.06</v>
      </c>
      <c r="BH85" s="6">
        <v>76.915999999999997</v>
      </c>
      <c r="BI85" s="6">
        <v>53.158000000000001</v>
      </c>
      <c r="BJ85" s="6">
        <v>504.7</v>
      </c>
      <c r="BK85" s="6">
        <v>571.70000000000005</v>
      </c>
      <c r="BL85" s="6">
        <v>0.5</v>
      </c>
      <c r="BM85" s="6">
        <v>12579.91</v>
      </c>
      <c r="BN85" s="6">
        <v>34994.5631578947</v>
      </c>
      <c r="BO85" s="6">
        <v>13655</v>
      </c>
      <c r="BP85" s="6">
        <v>748.8</v>
      </c>
      <c r="BQ85" s="6">
        <v>24</v>
      </c>
      <c r="BR85" s="6">
        <v>3.4000000000000002E-2</v>
      </c>
      <c r="BS85" s="6">
        <v>0</v>
      </c>
      <c r="BT85" s="6">
        <v>0</v>
      </c>
      <c r="BU85" s="6">
        <v>0</v>
      </c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</row>
    <row r="86" spans="1:85">
      <c r="A86" s="5">
        <v>42449</v>
      </c>
      <c r="B86" s="6">
        <v>51.8</v>
      </c>
      <c r="C86" s="6">
        <v>26.8</v>
      </c>
      <c r="D86" s="6">
        <v>5421.5</v>
      </c>
      <c r="E86" s="6"/>
      <c r="F86" s="6"/>
      <c r="G86" s="6"/>
      <c r="H86" s="6">
        <v>6.5</v>
      </c>
      <c r="I86" s="6">
        <v>3.9</v>
      </c>
      <c r="J86" s="9">
        <v>357807</v>
      </c>
      <c r="K86" s="6">
        <v>155534</v>
      </c>
      <c r="L86" s="9">
        <v>46163</v>
      </c>
      <c r="M86" s="6">
        <v>14.1</v>
      </c>
      <c r="N86" s="6">
        <v>23.3</v>
      </c>
      <c r="O86" s="7">
        <v>13952.8</v>
      </c>
      <c r="P86" s="7">
        <v>6486.3</v>
      </c>
      <c r="Q86" s="9">
        <v>183659.6</v>
      </c>
      <c r="R86" s="9">
        <v>147591.29999999999</v>
      </c>
      <c r="S86" s="9">
        <v>95132.800000000003</v>
      </c>
      <c r="T86" s="9">
        <v>80007.7</v>
      </c>
      <c r="U86" s="6">
        <v>99407.8</v>
      </c>
      <c r="V86" s="6">
        <v>67560.100000000006</v>
      </c>
      <c r="W86" s="6">
        <v>10622</v>
      </c>
      <c r="X86" s="6">
        <v>7847.5</v>
      </c>
      <c r="Y86" s="6">
        <v>85359.5</v>
      </c>
      <c r="Z86" s="6">
        <v>43663</v>
      </c>
      <c r="AA86" s="9">
        <v>1528700.7</v>
      </c>
      <c r="AB86" s="9">
        <v>150859.29999999999</v>
      </c>
      <c r="AC86" s="6">
        <v>325.5</v>
      </c>
      <c r="AD86" s="6">
        <v>32903</v>
      </c>
      <c r="AE86" s="9">
        <v>5365.5</v>
      </c>
      <c r="AF86" s="9">
        <v>2874.4</v>
      </c>
      <c r="AG86" s="9">
        <v>1543184</v>
      </c>
      <c r="AH86" s="9">
        <v>151023.70000000001</v>
      </c>
      <c r="AI86" s="6">
        <v>1060.5</v>
      </c>
      <c r="AJ86" s="6">
        <v>13931</v>
      </c>
      <c r="AK86" s="6">
        <v>19954.5</v>
      </c>
      <c r="AL86" s="6">
        <v>14555.3</v>
      </c>
      <c r="AM86" s="9">
        <v>57747.8</v>
      </c>
      <c r="AN86" s="9">
        <v>44898.2</v>
      </c>
      <c r="AO86" s="6">
        <v>23939.1</v>
      </c>
      <c r="AP86" s="6">
        <v>19453.900000000001</v>
      </c>
      <c r="AQ86" s="9">
        <v>33865</v>
      </c>
      <c r="AR86" s="9">
        <v>13314.5</v>
      </c>
      <c r="AS86" s="6">
        <v>9.9</v>
      </c>
      <c r="AT86" s="6">
        <v>15.7</v>
      </c>
      <c r="AU86" s="7"/>
      <c r="AV86" s="7"/>
      <c r="AW86" s="6">
        <v>122030.6</v>
      </c>
      <c r="AX86" s="6">
        <v>57884.1</v>
      </c>
      <c r="AY86" s="6">
        <v>50842.185000000092</v>
      </c>
      <c r="AZ86" s="6">
        <v>5496.5340000000124</v>
      </c>
      <c r="BA86" s="6">
        <v>115428</v>
      </c>
      <c r="BB86" s="6">
        <v>51635</v>
      </c>
      <c r="BC86" s="9">
        <v>19831.8</v>
      </c>
      <c r="BD86" s="6">
        <v>2.33</v>
      </c>
      <c r="BE86" s="6">
        <v>1.3</v>
      </c>
      <c r="BF86" s="6">
        <v>0.36</v>
      </c>
      <c r="BG86" s="6">
        <v>0.06</v>
      </c>
      <c r="BH86" s="6">
        <v>76.915999999999997</v>
      </c>
      <c r="BI86" s="6">
        <v>53.158000000000001</v>
      </c>
      <c r="BJ86" s="6">
        <v>504.7</v>
      </c>
      <c r="BK86" s="6">
        <v>574.1</v>
      </c>
      <c r="BL86" s="6">
        <v>0.5</v>
      </c>
      <c r="BM86" s="6">
        <v>12511.78</v>
      </c>
      <c r="BN86" s="6">
        <v>34446.143859649099</v>
      </c>
      <c r="BO86" s="6">
        <v>9999</v>
      </c>
      <c r="BP86" s="6">
        <v>751.2</v>
      </c>
      <c r="BQ86" s="6">
        <v>24</v>
      </c>
      <c r="BR86" s="6">
        <v>3.4000000000000002E-2</v>
      </c>
      <c r="BS86" s="6">
        <v>0</v>
      </c>
      <c r="BT86" s="6">
        <v>0</v>
      </c>
      <c r="BU86" s="6">
        <v>0</v>
      </c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</row>
    <row r="87" spans="1:85">
      <c r="A87" s="5">
        <v>42450</v>
      </c>
      <c r="B87" s="6">
        <v>51.8</v>
      </c>
      <c r="C87" s="6">
        <v>26.8</v>
      </c>
      <c r="D87" s="6">
        <v>5421.5</v>
      </c>
      <c r="E87" s="6"/>
      <c r="F87" s="6"/>
      <c r="G87" s="6"/>
      <c r="H87" s="6">
        <v>6.5</v>
      </c>
      <c r="I87" s="6">
        <v>3.9</v>
      </c>
      <c r="J87" s="6">
        <v>358030</v>
      </c>
      <c r="K87" s="6">
        <v>155632</v>
      </c>
      <c r="L87" s="9">
        <v>46187</v>
      </c>
      <c r="M87" s="6">
        <v>14.1</v>
      </c>
      <c r="N87" s="6">
        <v>23.3</v>
      </c>
      <c r="O87" s="7">
        <v>13952.8</v>
      </c>
      <c r="P87" s="7">
        <v>6486.3</v>
      </c>
      <c r="Q87" s="6">
        <v>183687.4</v>
      </c>
      <c r="R87" s="6">
        <v>147613.4</v>
      </c>
      <c r="S87" s="6">
        <v>95150</v>
      </c>
      <c r="T87" s="6">
        <v>80021.2</v>
      </c>
      <c r="U87" s="6">
        <v>99417.600000000006</v>
      </c>
      <c r="V87" s="6">
        <v>67567.399999999994</v>
      </c>
      <c r="W87" s="6">
        <v>10622</v>
      </c>
      <c r="X87" s="6">
        <v>7847.5</v>
      </c>
      <c r="Y87" s="6">
        <v>85551.5</v>
      </c>
      <c r="Z87" s="6">
        <v>43762.5</v>
      </c>
      <c r="AA87" s="6">
        <v>1528895</v>
      </c>
      <c r="AB87" s="6">
        <v>150883.29999999999</v>
      </c>
      <c r="AC87" s="6">
        <v>325.5</v>
      </c>
      <c r="AD87" s="6">
        <v>32903</v>
      </c>
      <c r="AE87" s="6">
        <v>5664</v>
      </c>
      <c r="AF87" s="6">
        <v>3026</v>
      </c>
      <c r="AG87" s="6">
        <v>1543482</v>
      </c>
      <c r="AH87" s="6">
        <v>151047.70000000001</v>
      </c>
      <c r="AI87" s="6">
        <v>1060.5</v>
      </c>
      <c r="AJ87" s="6">
        <v>13931</v>
      </c>
      <c r="AK87" s="6">
        <v>19971.599999999999</v>
      </c>
      <c r="AL87" s="6">
        <v>14566.9</v>
      </c>
      <c r="AM87" s="6">
        <v>57758.400000000001</v>
      </c>
      <c r="AN87" s="6">
        <v>44905.9</v>
      </c>
      <c r="AO87" s="6">
        <v>23956.7</v>
      </c>
      <c r="AP87" s="6">
        <v>19468.5</v>
      </c>
      <c r="AQ87" s="6">
        <v>33875.9</v>
      </c>
      <c r="AR87" s="6">
        <v>13318.8</v>
      </c>
      <c r="AS87" s="6">
        <v>9.9</v>
      </c>
      <c r="AT87" s="6">
        <v>15.7</v>
      </c>
      <c r="AU87" s="7"/>
      <c r="AV87" s="7"/>
      <c r="AW87" s="6">
        <v>122169.5</v>
      </c>
      <c r="AX87" s="6">
        <v>57949.8</v>
      </c>
      <c r="AY87" s="6">
        <v>50847.685000000092</v>
      </c>
      <c r="AZ87" s="6">
        <v>5507.7340000000122</v>
      </c>
      <c r="BA87" s="9">
        <v>115561</v>
      </c>
      <c r="BB87" s="9">
        <v>51693</v>
      </c>
      <c r="BC87" s="9">
        <v>19855.8</v>
      </c>
      <c r="BD87" s="6">
        <v>2.33</v>
      </c>
      <c r="BE87" s="6">
        <v>1.3</v>
      </c>
      <c r="BF87" s="6">
        <v>0.36</v>
      </c>
      <c r="BG87" s="6">
        <v>0.06</v>
      </c>
      <c r="BH87" s="6">
        <v>76.915999999999997</v>
      </c>
      <c r="BI87" s="6">
        <v>53.158000000000001</v>
      </c>
      <c r="BJ87" s="6">
        <v>504.7</v>
      </c>
      <c r="BK87" s="6">
        <v>576.4</v>
      </c>
      <c r="BL87" s="6">
        <v>0.5</v>
      </c>
      <c r="BM87" s="6">
        <v>12715.16</v>
      </c>
      <c r="BN87" s="6">
        <v>32872.328070175397</v>
      </c>
      <c r="BO87" s="6">
        <v>7799</v>
      </c>
      <c r="BP87" s="6">
        <v>748.8</v>
      </c>
      <c r="BQ87" s="6">
        <v>24</v>
      </c>
      <c r="BR87" s="6">
        <v>3.4000000000000002E-2</v>
      </c>
      <c r="BS87" s="6">
        <v>0</v>
      </c>
      <c r="BT87" s="6">
        <v>0</v>
      </c>
      <c r="BU87" s="6">
        <v>0</v>
      </c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</row>
    <row r="88" spans="1:85">
      <c r="A88" s="5">
        <v>42451</v>
      </c>
      <c r="B88" s="6">
        <v>51.8</v>
      </c>
      <c r="C88" s="6">
        <v>26.8</v>
      </c>
      <c r="D88" s="6">
        <v>5421.5</v>
      </c>
      <c r="E88" s="6"/>
      <c r="F88" s="6"/>
      <c r="G88" s="6"/>
      <c r="H88" s="6">
        <v>6.5</v>
      </c>
      <c r="I88" s="6">
        <v>3.9</v>
      </c>
      <c r="J88" s="6">
        <v>358245</v>
      </c>
      <c r="K88" s="6">
        <v>155727.29999999999</v>
      </c>
      <c r="L88" s="9">
        <v>46208</v>
      </c>
      <c r="M88" s="6">
        <v>14.1</v>
      </c>
      <c r="N88" s="6">
        <v>23.3</v>
      </c>
      <c r="O88" s="7">
        <v>13952.8</v>
      </c>
      <c r="P88" s="7">
        <v>6486.3</v>
      </c>
      <c r="Q88" s="6">
        <v>183715</v>
      </c>
      <c r="R88" s="6">
        <v>147635.4</v>
      </c>
      <c r="S88" s="6">
        <v>95167.3</v>
      </c>
      <c r="T88" s="6">
        <v>80034.600000000006</v>
      </c>
      <c r="U88" s="6">
        <v>99427.8</v>
      </c>
      <c r="V88" s="6">
        <v>67575</v>
      </c>
      <c r="W88" s="6">
        <v>10622</v>
      </c>
      <c r="X88" s="6">
        <v>7847.5</v>
      </c>
      <c r="Y88" s="6">
        <v>85744</v>
      </c>
      <c r="Z88" s="6">
        <v>43861.4</v>
      </c>
      <c r="AA88" s="6">
        <v>1529090</v>
      </c>
      <c r="AB88" s="6">
        <v>150907.29999999999</v>
      </c>
      <c r="AC88" s="6">
        <v>325.5</v>
      </c>
      <c r="AD88" s="6">
        <v>32903</v>
      </c>
      <c r="AE88" s="6">
        <v>5958.5</v>
      </c>
      <c r="AF88" s="6">
        <v>3176.7</v>
      </c>
      <c r="AG88" s="6">
        <v>1543776</v>
      </c>
      <c r="AH88" s="6">
        <v>151071.70000000001</v>
      </c>
      <c r="AI88" s="6">
        <v>1060.5</v>
      </c>
      <c r="AJ88" s="6">
        <v>13931</v>
      </c>
      <c r="AK88" s="6">
        <v>19988.599999999999</v>
      </c>
      <c r="AL88" s="6">
        <v>14578.2</v>
      </c>
      <c r="AM88" s="6">
        <v>57768.9</v>
      </c>
      <c r="AN88" s="6">
        <v>44913.5</v>
      </c>
      <c r="AO88" s="6">
        <v>23974.2</v>
      </c>
      <c r="AP88" s="6">
        <v>19483.099999999999</v>
      </c>
      <c r="AQ88" s="6">
        <v>33891.599999999999</v>
      </c>
      <c r="AR88" s="6">
        <v>13325</v>
      </c>
      <c r="AS88" s="6">
        <v>9.9</v>
      </c>
      <c r="AT88" s="6">
        <v>15.7</v>
      </c>
      <c r="AU88" s="7"/>
      <c r="AV88" s="7"/>
      <c r="AW88" s="6">
        <v>122304.5</v>
      </c>
      <c r="AX88" s="6">
        <v>58014.5</v>
      </c>
      <c r="AY88" s="6">
        <v>50853.185000000092</v>
      </c>
      <c r="AZ88" s="6">
        <v>5518.934000000012</v>
      </c>
      <c r="BA88" s="6">
        <v>115688</v>
      </c>
      <c r="BB88" s="6">
        <v>51750</v>
      </c>
      <c r="BC88" s="6">
        <v>19879.8</v>
      </c>
      <c r="BD88" s="6">
        <v>2.33</v>
      </c>
      <c r="BE88" s="6">
        <v>1.3</v>
      </c>
      <c r="BF88" s="6">
        <v>0.36</v>
      </c>
      <c r="BG88" s="6">
        <v>0.06</v>
      </c>
      <c r="BH88" s="6">
        <v>76.915999999999997</v>
      </c>
      <c r="BI88" s="6">
        <v>53.158000000000001</v>
      </c>
      <c r="BJ88" s="6">
        <v>504.7</v>
      </c>
      <c r="BK88" s="6">
        <v>578</v>
      </c>
      <c r="BL88" s="6">
        <v>0.5</v>
      </c>
      <c r="BM88" s="6">
        <v>12436.48</v>
      </c>
      <c r="BN88" s="6">
        <v>31176.838596491201</v>
      </c>
      <c r="BO88" s="6">
        <v>9861</v>
      </c>
      <c r="BP88" s="6">
        <v>744</v>
      </c>
      <c r="BQ88" s="6">
        <v>24</v>
      </c>
      <c r="BR88" s="6">
        <v>3.4000000000000002E-2</v>
      </c>
      <c r="BS88" s="6">
        <v>0</v>
      </c>
      <c r="BT88" s="6">
        <v>0</v>
      </c>
      <c r="BU88" s="6">
        <v>0</v>
      </c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</row>
    <row r="89" spans="1:85">
      <c r="A89" s="5">
        <v>42452</v>
      </c>
      <c r="B89" s="6">
        <v>51.8</v>
      </c>
      <c r="C89" s="6">
        <v>26.8</v>
      </c>
      <c r="D89" s="6">
        <v>5422.4</v>
      </c>
      <c r="E89" s="6"/>
      <c r="F89" s="6"/>
      <c r="G89" s="6"/>
      <c r="H89" s="6">
        <v>6.5</v>
      </c>
      <c r="I89" s="6">
        <v>3.9</v>
      </c>
      <c r="J89" s="6">
        <v>358455</v>
      </c>
      <c r="K89" s="6">
        <v>155820</v>
      </c>
      <c r="L89" s="9">
        <v>46230</v>
      </c>
      <c r="M89" s="6">
        <v>14.1</v>
      </c>
      <c r="N89" s="6">
        <v>23.3</v>
      </c>
      <c r="O89" s="7">
        <v>13952.8</v>
      </c>
      <c r="P89" s="7">
        <v>6486.3</v>
      </c>
      <c r="Q89" s="9">
        <v>183742.5</v>
      </c>
      <c r="R89" s="9">
        <v>147657.20000000001</v>
      </c>
      <c r="S89" s="9">
        <v>95185.600000000006</v>
      </c>
      <c r="T89" s="9">
        <v>80048.800000000003</v>
      </c>
      <c r="U89" s="9">
        <v>99437.7</v>
      </c>
      <c r="V89" s="9">
        <v>67582.5</v>
      </c>
      <c r="W89" s="6">
        <v>10622</v>
      </c>
      <c r="X89" s="6">
        <v>7847.5</v>
      </c>
      <c r="Y89" s="9">
        <v>85931.5</v>
      </c>
      <c r="Z89" s="9">
        <v>43959.4</v>
      </c>
      <c r="AA89" s="9">
        <v>1529278.8</v>
      </c>
      <c r="AB89" s="9">
        <v>150931.29999999999</v>
      </c>
      <c r="AC89" s="6">
        <v>325.5</v>
      </c>
      <c r="AD89" s="6">
        <v>32903</v>
      </c>
      <c r="AE89" s="9">
        <v>6257.1</v>
      </c>
      <c r="AF89" s="9">
        <v>3328.3</v>
      </c>
      <c r="AG89" s="9">
        <v>1544024.2</v>
      </c>
      <c r="AH89" s="6">
        <v>151095.6</v>
      </c>
      <c r="AI89" s="6">
        <v>1060.5</v>
      </c>
      <c r="AJ89" s="6">
        <v>13931</v>
      </c>
      <c r="AK89" s="6">
        <v>20005.2</v>
      </c>
      <c r="AL89" s="6">
        <v>14589.3</v>
      </c>
      <c r="AM89" s="9">
        <v>57779.5</v>
      </c>
      <c r="AN89" s="9">
        <v>44921.2</v>
      </c>
      <c r="AO89" s="6">
        <v>23991.8</v>
      </c>
      <c r="AP89" s="6">
        <v>19497.7</v>
      </c>
      <c r="AQ89" s="9">
        <v>33906.5</v>
      </c>
      <c r="AR89" s="9">
        <v>13330.8</v>
      </c>
      <c r="AS89" s="6">
        <v>9.9</v>
      </c>
      <c r="AT89" s="6">
        <v>15.7</v>
      </c>
      <c r="AU89" s="7"/>
      <c r="AV89" s="7"/>
      <c r="AW89" s="6">
        <v>122446</v>
      </c>
      <c r="AX89" s="6">
        <v>58081.5</v>
      </c>
      <c r="AY89" s="6">
        <v>50858.685000000092</v>
      </c>
      <c r="AZ89" s="6">
        <v>5530.1340000000118</v>
      </c>
      <c r="BA89" s="9">
        <v>115823.4</v>
      </c>
      <c r="BB89" s="9">
        <v>51809.3</v>
      </c>
      <c r="BC89" s="9">
        <v>19903.5</v>
      </c>
      <c r="BD89" s="6">
        <v>2.33</v>
      </c>
      <c r="BE89" s="6">
        <v>1.3</v>
      </c>
      <c r="BF89" s="6">
        <v>0.36</v>
      </c>
      <c r="BG89" s="6">
        <v>0.06</v>
      </c>
      <c r="BH89" s="6">
        <v>76.915999999999997</v>
      </c>
      <c r="BI89" s="6">
        <v>53.158000000000001</v>
      </c>
      <c r="BJ89" s="6">
        <v>504.7</v>
      </c>
      <c r="BK89" s="6">
        <v>578.9</v>
      </c>
      <c r="BL89" s="6">
        <v>0.5</v>
      </c>
      <c r="BM89" s="6">
        <v>12503.72</v>
      </c>
      <c r="BN89" s="6">
        <v>35040.1456140351</v>
      </c>
      <c r="BO89" s="6">
        <v>10308</v>
      </c>
      <c r="BP89" s="6">
        <v>748.8</v>
      </c>
      <c r="BQ89" s="6">
        <v>24</v>
      </c>
      <c r="BR89" s="6">
        <v>3.4000000000000002E-2</v>
      </c>
      <c r="BS89" s="6">
        <v>0</v>
      </c>
      <c r="BT89" s="6">
        <v>0</v>
      </c>
      <c r="BU89" s="6">
        <v>0</v>
      </c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</row>
    <row r="90" spans="1:85">
      <c r="A90" s="5">
        <v>42453</v>
      </c>
      <c r="B90" s="6">
        <v>57.6</v>
      </c>
      <c r="C90" s="6">
        <v>31.4</v>
      </c>
      <c r="D90" s="6">
        <v>5436.7</v>
      </c>
      <c r="E90" s="6"/>
      <c r="F90" s="6"/>
      <c r="G90" s="6"/>
      <c r="H90" s="6">
        <v>6.5</v>
      </c>
      <c r="I90" s="6">
        <v>3.9</v>
      </c>
      <c r="J90" s="6">
        <v>358579</v>
      </c>
      <c r="K90" s="6">
        <v>155874.5</v>
      </c>
      <c r="L90" s="9">
        <v>46243</v>
      </c>
      <c r="M90" s="6">
        <v>14.1</v>
      </c>
      <c r="N90" s="6">
        <v>23.3</v>
      </c>
      <c r="O90" s="7">
        <v>13952.9</v>
      </c>
      <c r="P90" s="7">
        <v>6486.4</v>
      </c>
      <c r="Q90" s="6">
        <v>183769.9</v>
      </c>
      <c r="R90" s="6">
        <v>147678.9</v>
      </c>
      <c r="S90" s="6">
        <v>95199.1</v>
      </c>
      <c r="T90" s="6">
        <v>80059.399999999994</v>
      </c>
      <c r="U90" s="6">
        <v>99441.5</v>
      </c>
      <c r="V90" s="6">
        <v>67585.399999999994</v>
      </c>
      <c r="W90" s="6">
        <v>10622</v>
      </c>
      <c r="X90" s="6">
        <v>7847.5</v>
      </c>
      <c r="Y90" s="6">
        <v>85939.3</v>
      </c>
      <c r="Z90" s="6">
        <v>43963.199999999997</v>
      </c>
      <c r="AA90" s="6">
        <v>1529286.1</v>
      </c>
      <c r="AB90" s="9">
        <v>150932.6</v>
      </c>
      <c r="AC90" s="6">
        <v>325.5</v>
      </c>
      <c r="AD90" s="6">
        <v>32903</v>
      </c>
      <c r="AE90" s="6">
        <v>6535</v>
      </c>
      <c r="AF90" s="6">
        <v>3481</v>
      </c>
      <c r="AG90" s="6">
        <v>1544353</v>
      </c>
      <c r="AH90" s="6">
        <v>151119.70000000001</v>
      </c>
      <c r="AI90" s="6">
        <v>1060.5</v>
      </c>
      <c r="AJ90" s="6">
        <v>13931</v>
      </c>
      <c r="AK90" s="6">
        <v>20020.099999999999</v>
      </c>
      <c r="AL90" s="6">
        <v>14599</v>
      </c>
      <c r="AM90" s="6">
        <v>57787.9</v>
      </c>
      <c r="AN90" s="6">
        <v>44927.6</v>
      </c>
      <c r="AO90" s="6">
        <v>24010.2</v>
      </c>
      <c r="AP90" s="6">
        <v>19512.5</v>
      </c>
      <c r="AQ90" s="6">
        <v>33915</v>
      </c>
      <c r="AR90" s="6">
        <v>13334.2</v>
      </c>
      <c r="AS90" s="6">
        <v>9.9</v>
      </c>
      <c r="AT90" s="6">
        <v>15.7</v>
      </c>
      <c r="AU90" s="7"/>
      <c r="AV90" s="7"/>
      <c r="AW90" s="6">
        <v>122506.7</v>
      </c>
      <c r="AX90" s="6">
        <v>58110.2</v>
      </c>
      <c r="AY90" s="6">
        <v>50864.185000000092</v>
      </c>
      <c r="AZ90" s="6">
        <v>5541.3340000000117</v>
      </c>
      <c r="BA90" s="6">
        <v>115881.2</v>
      </c>
      <c r="BB90" s="6">
        <v>51834.8</v>
      </c>
      <c r="BC90" s="6">
        <v>19914</v>
      </c>
      <c r="BD90" s="6">
        <v>2.33</v>
      </c>
      <c r="BE90" s="6">
        <v>1.3</v>
      </c>
      <c r="BF90" s="6">
        <v>0.36</v>
      </c>
      <c r="BG90" s="6">
        <v>0.06</v>
      </c>
      <c r="BH90" s="6">
        <v>79.843000000000004</v>
      </c>
      <c r="BI90" s="6">
        <v>55.091999999999999</v>
      </c>
      <c r="BJ90" s="6">
        <v>520.9</v>
      </c>
      <c r="BK90" s="6">
        <v>579.9</v>
      </c>
      <c r="BL90" s="6">
        <v>0.5</v>
      </c>
      <c r="BM90" s="6">
        <v>12006.41</v>
      </c>
      <c r="BN90" s="6">
        <v>26718.440350877201</v>
      </c>
      <c r="BO90" s="6">
        <v>6842</v>
      </c>
      <c r="BP90" s="6">
        <v>715.2</v>
      </c>
      <c r="BQ90" s="6">
        <v>24</v>
      </c>
      <c r="BR90" s="6">
        <v>3.4000000000000002E-2</v>
      </c>
      <c r="BS90" s="6">
        <v>0</v>
      </c>
      <c r="BT90" s="6">
        <v>0</v>
      </c>
      <c r="BU90" s="6">
        <v>0</v>
      </c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</row>
    <row r="91" spans="1:85">
      <c r="A91" s="5">
        <v>42454</v>
      </c>
      <c r="B91" s="6">
        <v>57.6</v>
      </c>
      <c r="C91" s="6">
        <v>31.4</v>
      </c>
      <c r="D91" s="6">
        <v>5436.7</v>
      </c>
      <c r="E91" s="6"/>
      <c r="F91" s="6"/>
      <c r="G91" s="6"/>
      <c r="H91" s="6">
        <v>8.4</v>
      </c>
      <c r="I91" s="6">
        <v>5.0999999999999996</v>
      </c>
      <c r="J91" s="6">
        <v>358760</v>
      </c>
      <c r="K91" s="6">
        <v>155962</v>
      </c>
      <c r="L91" s="9">
        <v>46267</v>
      </c>
      <c r="M91" s="6">
        <v>14.1</v>
      </c>
      <c r="N91" s="6">
        <v>23.3</v>
      </c>
      <c r="O91" s="6">
        <v>13953.8</v>
      </c>
      <c r="P91" s="6">
        <v>6487.1</v>
      </c>
      <c r="Q91" s="6">
        <v>183801.2</v>
      </c>
      <c r="R91" s="6">
        <v>147704.1</v>
      </c>
      <c r="S91" s="6">
        <v>95219.5</v>
      </c>
      <c r="T91" s="6">
        <v>80075.3</v>
      </c>
      <c r="U91" s="6">
        <v>99451.1</v>
      </c>
      <c r="V91" s="6">
        <v>67592.5</v>
      </c>
      <c r="W91" s="6">
        <v>10622</v>
      </c>
      <c r="X91" s="6">
        <v>7847.5</v>
      </c>
      <c r="Y91" s="6">
        <v>85998</v>
      </c>
      <c r="Z91" s="6">
        <v>43997</v>
      </c>
      <c r="AA91" s="6">
        <v>1529346.2</v>
      </c>
      <c r="AB91" s="6">
        <v>150940</v>
      </c>
      <c r="AC91" s="6">
        <v>325.7</v>
      </c>
      <c r="AD91" s="6">
        <v>33091</v>
      </c>
      <c r="AE91" s="6">
        <v>6797.4</v>
      </c>
      <c r="AF91" s="6">
        <v>3634.3</v>
      </c>
      <c r="AG91" s="6">
        <v>1544615</v>
      </c>
      <c r="AH91" s="6">
        <v>151143.70000000001</v>
      </c>
      <c r="AI91" s="6">
        <v>1060.5</v>
      </c>
      <c r="AJ91" s="6">
        <v>13931</v>
      </c>
      <c r="AK91" s="6">
        <v>20035.8</v>
      </c>
      <c r="AL91" s="6">
        <v>14609.1</v>
      </c>
      <c r="AM91" s="6">
        <v>57799.9</v>
      </c>
      <c r="AN91" s="6">
        <v>44936.4</v>
      </c>
      <c r="AO91" s="6">
        <v>24028.7</v>
      </c>
      <c r="AP91" s="6">
        <v>19527.900000000001</v>
      </c>
      <c r="AQ91" s="6">
        <v>33931.699999999997</v>
      </c>
      <c r="AR91" s="6">
        <v>13340.6</v>
      </c>
      <c r="AS91" s="6">
        <v>9.9</v>
      </c>
      <c r="AT91" s="6">
        <v>15.7</v>
      </c>
      <c r="AU91" s="7"/>
      <c r="AV91" s="7"/>
      <c r="AW91" s="6">
        <v>122507.1</v>
      </c>
      <c r="AX91" s="6">
        <v>58110.5</v>
      </c>
      <c r="AY91" s="6">
        <v>50869.685000000092</v>
      </c>
      <c r="AZ91" s="6">
        <v>5552.5340000000115</v>
      </c>
      <c r="BA91" s="6">
        <v>115881.2</v>
      </c>
      <c r="BB91" s="6">
        <v>51834.8</v>
      </c>
      <c r="BC91" s="6">
        <v>19914</v>
      </c>
      <c r="BD91" s="6">
        <v>2.33</v>
      </c>
      <c r="BE91" s="6">
        <v>1.3</v>
      </c>
      <c r="BF91" s="6">
        <v>0.36</v>
      </c>
      <c r="BG91" s="6">
        <v>0.06</v>
      </c>
      <c r="BH91" s="6">
        <v>79.858000000000004</v>
      </c>
      <c r="BI91" s="6">
        <v>55.091999999999999</v>
      </c>
      <c r="BJ91" s="6">
        <v>520.9</v>
      </c>
      <c r="BK91" s="6">
        <v>580.4</v>
      </c>
      <c r="BL91" s="6">
        <v>0.5</v>
      </c>
      <c r="BM91" s="6">
        <v>11804.08</v>
      </c>
      <c r="BN91" s="6">
        <v>5893.1192982456196</v>
      </c>
      <c r="BO91" s="6">
        <v>10689</v>
      </c>
      <c r="BP91" s="6">
        <v>751.2</v>
      </c>
      <c r="BQ91" s="6">
        <v>24</v>
      </c>
      <c r="BR91" s="6">
        <v>3.4000000000000002E-2</v>
      </c>
      <c r="BS91" s="6">
        <v>0</v>
      </c>
      <c r="BT91" s="6">
        <v>0</v>
      </c>
      <c r="BU91" s="6">
        <v>0</v>
      </c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</row>
    <row r="92" spans="1:85">
      <c r="A92" s="5">
        <v>42455</v>
      </c>
      <c r="B92" s="6">
        <v>57.6</v>
      </c>
      <c r="C92" s="6">
        <v>31.4</v>
      </c>
      <c r="D92" s="6">
        <v>5436.7</v>
      </c>
      <c r="E92" s="6"/>
      <c r="F92" s="6"/>
      <c r="G92" s="6"/>
      <c r="H92" s="6">
        <v>8.4</v>
      </c>
      <c r="I92" s="6">
        <v>5.0999999999999996</v>
      </c>
      <c r="J92" s="6">
        <v>358894.2</v>
      </c>
      <c r="K92" s="6">
        <v>156025</v>
      </c>
      <c r="L92" s="9">
        <v>46283</v>
      </c>
      <c r="M92" s="6">
        <v>14.1</v>
      </c>
      <c r="N92" s="6">
        <v>23.3</v>
      </c>
      <c r="O92" s="6">
        <v>13954.5</v>
      </c>
      <c r="P92" s="6">
        <v>6487.5</v>
      </c>
      <c r="Q92" s="6">
        <v>183833.7</v>
      </c>
      <c r="R92" s="6">
        <v>147729.79999999999</v>
      </c>
      <c r="S92" s="6">
        <v>95236.9</v>
      </c>
      <c r="T92" s="6">
        <v>80088.899999999994</v>
      </c>
      <c r="U92" s="6">
        <v>99461.1</v>
      </c>
      <c r="V92" s="6">
        <v>67600</v>
      </c>
      <c r="W92" s="6">
        <v>10622</v>
      </c>
      <c r="X92" s="6">
        <v>7847.5</v>
      </c>
      <c r="Y92" s="6">
        <v>86172.9</v>
      </c>
      <c r="Z92" s="6">
        <v>44094.400000000001</v>
      </c>
      <c r="AA92" s="6">
        <v>1529524.7</v>
      </c>
      <c r="AB92" s="6">
        <v>150964</v>
      </c>
      <c r="AC92" s="6">
        <v>325.7</v>
      </c>
      <c r="AD92" s="6">
        <v>33091</v>
      </c>
      <c r="AE92" s="6">
        <v>6887.2</v>
      </c>
      <c r="AF92" s="6">
        <v>3695.7</v>
      </c>
      <c r="AG92" s="6">
        <v>1544702.7</v>
      </c>
      <c r="AH92" s="6">
        <v>151167.70000000001</v>
      </c>
      <c r="AI92" s="6">
        <v>1060.5</v>
      </c>
      <c r="AJ92" s="6">
        <v>13931</v>
      </c>
      <c r="AK92" s="6">
        <v>20052.599999999999</v>
      </c>
      <c r="AL92" s="6">
        <v>14620.2</v>
      </c>
      <c r="AM92" s="6">
        <v>57811.4</v>
      </c>
      <c r="AN92" s="6">
        <v>44944.9</v>
      </c>
      <c r="AO92" s="6">
        <v>24046.799999999999</v>
      </c>
      <c r="AP92" s="6">
        <v>19543.2</v>
      </c>
      <c r="AQ92" s="6">
        <v>33942.800000000003</v>
      </c>
      <c r="AR92" s="6">
        <v>13345.1</v>
      </c>
      <c r="AS92" s="6">
        <v>9.9</v>
      </c>
      <c r="AT92" s="6">
        <v>15.7</v>
      </c>
      <c r="AU92" s="7"/>
      <c r="AV92" s="7"/>
      <c r="AW92" s="6">
        <v>122507.1</v>
      </c>
      <c r="AX92" s="6">
        <v>58110.6</v>
      </c>
      <c r="AY92" s="6">
        <v>50875.185000000092</v>
      </c>
      <c r="AZ92" s="6">
        <v>5563.7340000000113</v>
      </c>
      <c r="BA92" s="6">
        <v>115881.2</v>
      </c>
      <c r="BB92" s="6">
        <v>51834.8</v>
      </c>
      <c r="BC92" s="6">
        <v>19914</v>
      </c>
      <c r="BD92" s="6">
        <v>2.33</v>
      </c>
      <c r="BE92" s="6">
        <v>1.3</v>
      </c>
      <c r="BF92" s="6">
        <v>0.36</v>
      </c>
      <c r="BG92" s="6">
        <v>0.06</v>
      </c>
      <c r="BH92" s="6">
        <v>79.858000000000004</v>
      </c>
      <c r="BI92" s="6">
        <v>55.091999999999999</v>
      </c>
      <c r="BJ92" s="6">
        <v>520.9</v>
      </c>
      <c r="BK92" s="6">
        <v>580.4</v>
      </c>
      <c r="BL92" s="6">
        <v>0.6</v>
      </c>
      <c r="BM92" s="6">
        <v>11933.24</v>
      </c>
      <c r="BN92" s="6">
        <v>22130.6350877193</v>
      </c>
      <c r="BO92" s="6">
        <v>7286</v>
      </c>
      <c r="BP92" s="6">
        <v>748.8</v>
      </c>
      <c r="BQ92" s="6">
        <v>24</v>
      </c>
      <c r="BR92" s="6">
        <v>3.4000000000000002E-2</v>
      </c>
      <c r="BS92" s="6">
        <v>0</v>
      </c>
      <c r="BT92" s="6">
        <v>0</v>
      </c>
      <c r="BU92" s="6">
        <v>0</v>
      </c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</row>
    <row r="93" spans="1:85">
      <c r="A93" s="5">
        <v>42456</v>
      </c>
      <c r="B93" s="6">
        <v>57.6</v>
      </c>
      <c r="C93" s="6">
        <v>31.4</v>
      </c>
      <c r="D93" s="6">
        <v>5436.7</v>
      </c>
      <c r="E93" s="6"/>
      <c r="F93" s="6"/>
      <c r="G93" s="6"/>
      <c r="H93" s="6">
        <v>8.4</v>
      </c>
      <c r="I93" s="6">
        <v>5.0999999999999996</v>
      </c>
      <c r="J93" s="6">
        <v>359125</v>
      </c>
      <c r="K93" s="6">
        <v>156127.5</v>
      </c>
      <c r="L93" s="9">
        <v>46307</v>
      </c>
      <c r="M93" s="6">
        <v>14.1</v>
      </c>
      <c r="N93" s="6">
        <v>23.3</v>
      </c>
      <c r="O93" s="6">
        <v>13956</v>
      </c>
      <c r="P93" s="6">
        <v>6488.5</v>
      </c>
      <c r="Q93" s="6">
        <v>183866.2</v>
      </c>
      <c r="R93" s="6">
        <v>147755.29999999999</v>
      </c>
      <c r="S93" s="6">
        <v>95255.8</v>
      </c>
      <c r="T93" s="6">
        <v>80103.8</v>
      </c>
      <c r="U93" s="6">
        <v>99471.3</v>
      </c>
      <c r="V93" s="6">
        <v>67607.600000000006</v>
      </c>
      <c r="W93" s="6">
        <v>10622</v>
      </c>
      <c r="X93" s="6">
        <v>7847.5</v>
      </c>
      <c r="Y93" s="6">
        <v>86441.600000000006</v>
      </c>
      <c r="Z93" s="6">
        <v>44230.5</v>
      </c>
      <c r="AA93" s="6">
        <v>1529795.3</v>
      </c>
      <c r="AB93" s="6">
        <v>150988</v>
      </c>
      <c r="AC93" s="6">
        <v>325.7</v>
      </c>
      <c r="AD93" s="6">
        <v>33091</v>
      </c>
      <c r="AE93" s="6">
        <v>6986</v>
      </c>
      <c r="AF93" s="6">
        <v>3760.5</v>
      </c>
      <c r="AG93" s="6">
        <v>1544809.5</v>
      </c>
      <c r="AH93" s="6">
        <v>151191.70000000001</v>
      </c>
      <c r="AI93" s="6">
        <v>1060.5</v>
      </c>
      <c r="AJ93" s="6">
        <v>13931</v>
      </c>
      <c r="AK93" s="6">
        <v>20069.2</v>
      </c>
      <c r="AL93" s="6">
        <v>14631.3</v>
      </c>
      <c r="AM93" s="6">
        <v>57822.400000000001</v>
      </c>
      <c r="AN93" s="6">
        <v>44953.1</v>
      </c>
      <c r="AO93" s="6">
        <v>24064.7</v>
      </c>
      <c r="AP93" s="6">
        <v>19558.3</v>
      </c>
      <c r="AQ93" s="6">
        <v>33959.199999999997</v>
      </c>
      <c r="AR93" s="6">
        <v>13351.5</v>
      </c>
      <c r="AS93" s="6">
        <v>9.9</v>
      </c>
      <c r="AT93" s="6">
        <v>15.7</v>
      </c>
      <c r="AU93" s="7"/>
      <c r="AV93" s="7"/>
      <c r="AW93" s="6">
        <v>122509.8</v>
      </c>
      <c r="AX93" s="6">
        <v>58112</v>
      </c>
      <c r="AY93" s="6">
        <v>50880.685000000092</v>
      </c>
      <c r="AZ93" s="6">
        <v>5574.9340000000111</v>
      </c>
      <c r="BA93" s="6">
        <v>115881.2</v>
      </c>
      <c r="BB93" s="6">
        <v>51834.8</v>
      </c>
      <c r="BC93" s="6">
        <v>19914</v>
      </c>
      <c r="BD93" s="6">
        <v>2.33</v>
      </c>
      <c r="BE93" s="6">
        <v>1.3</v>
      </c>
      <c r="BF93" s="6">
        <v>0.36</v>
      </c>
      <c r="BG93" s="6">
        <v>0.06</v>
      </c>
      <c r="BH93" s="6">
        <v>79.858000000000004</v>
      </c>
      <c r="BI93" s="6">
        <v>55.091999999999999</v>
      </c>
      <c r="BJ93" s="6">
        <v>520.9</v>
      </c>
      <c r="BK93" s="6">
        <v>582.79999999999995</v>
      </c>
      <c r="BL93" s="6">
        <v>0.6</v>
      </c>
      <c r="BM93" s="6">
        <v>12715.67</v>
      </c>
      <c r="BN93" s="6">
        <v>30313.566666666698</v>
      </c>
      <c r="BO93" s="6">
        <v>8843</v>
      </c>
      <c r="BP93" s="6">
        <v>751.2</v>
      </c>
      <c r="BQ93" s="6">
        <v>24</v>
      </c>
      <c r="BR93" s="6">
        <v>3.4000000000000002E-2</v>
      </c>
      <c r="BS93" s="6">
        <v>0</v>
      </c>
      <c r="BT93" s="6">
        <v>0</v>
      </c>
      <c r="BU93" s="6">
        <v>0</v>
      </c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</row>
    <row r="94" spans="1:85">
      <c r="A94" s="5">
        <v>42457</v>
      </c>
      <c r="B94" s="6">
        <v>57.6</v>
      </c>
      <c r="C94" s="6">
        <v>31.4</v>
      </c>
      <c r="D94" s="6">
        <v>5436.7</v>
      </c>
      <c r="E94" s="6"/>
      <c r="F94" s="6"/>
      <c r="G94" s="6"/>
      <c r="H94" s="6">
        <v>8.4</v>
      </c>
      <c r="I94" s="6">
        <v>5.0999999999999996</v>
      </c>
      <c r="J94" s="6">
        <v>359358.6</v>
      </c>
      <c r="K94" s="6">
        <v>156230.79999999999</v>
      </c>
      <c r="L94" s="9">
        <v>46331</v>
      </c>
      <c r="M94" s="6">
        <v>14.1</v>
      </c>
      <c r="N94" s="6">
        <v>23.3</v>
      </c>
      <c r="O94" s="6">
        <v>13957.3</v>
      </c>
      <c r="P94" s="6">
        <v>6489.4</v>
      </c>
      <c r="Q94" s="6">
        <v>183898.6</v>
      </c>
      <c r="R94" s="6">
        <v>147780.70000000001</v>
      </c>
      <c r="S94" s="6">
        <v>95275</v>
      </c>
      <c r="T94" s="6">
        <v>80119</v>
      </c>
      <c r="U94" s="6">
        <v>99482.2</v>
      </c>
      <c r="V94" s="6">
        <v>67615.3</v>
      </c>
      <c r="W94" s="6">
        <v>10622</v>
      </c>
      <c r="X94" s="6">
        <v>7847.5</v>
      </c>
      <c r="Y94" s="6">
        <v>86714.8</v>
      </c>
      <c r="Z94" s="6">
        <v>44369.8</v>
      </c>
      <c r="AA94" s="6">
        <v>1530020.3</v>
      </c>
      <c r="AB94" s="6">
        <v>151012</v>
      </c>
      <c r="AC94" s="6">
        <v>325.7</v>
      </c>
      <c r="AD94" s="6">
        <v>33091</v>
      </c>
      <c r="AE94" s="6">
        <v>7081.8</v>
      </c>
      <c r="AF94" s="6">
        <v>3822</v>
      </c>
      <c r="AG94" s="6">
        <v>1544907.6</v>
      </c>
      <c r="AH94" s="6">
        <v>151215.70000000001</v>
      </c>
      <c r="AI94" s="6">
        <v>1060.5</v>
      </c>
      <c r="AJ94" s="6">
        <v>13931</v>
      </c>
      <c r="AK94" s="6">
        <v>20086.099999999999</v>
      </c>
      <c r="AL94" s="6">
        <v>14642.5</v>
      </c>
      <c r="AM94" s="6">
        <v>57834.1</v>
      </c>
      <c r="AN94" s="6">
        <v>44961.599999999999</v>
      </c>
      <c r="AO94" s="6">
        <v>24082.5</v>
      </c>
      <c r="AP94" s="6">
        <v>19573.400000000001</v>
      </c>
      <c r="AQ94" s="6">
        <v>33972.6</v>
      </c>
      <c r="AR94" s="6">
        <v>13356.7</v>
      </c>
      <c r="AS94" s="6">
        <v>9.9</v>
      </c>
      <c r="AT94" s="6">
        <v>15.7</v>
      </c>
      <c r="AU94" s="7"/>
      <c r="AV94" s="7"/>
      <c r="AW94" s="6">
        <v>122514.3</v>
      </c>
      <c r="AX94" s="6">
        <v>58114.6</v>
      </c>
      <c r="AY94" s="6">
        <v>50886.185000000092</v>
      </c>
      <c r="AZ94" s="6">
        <v>5586.1340000000109</v>
      </c>
      <c r="BA94" s="6">
        <v>115881.2</v>
      </c>
      <c r="BB94" s="6">
        <v>51834.8</v>
      </c>
      <c r="BC94" s="6">
        <v>19914</v>
      </c>
      <c r="BD94" s="6">
        <v>2.33</v>
      </c>
      <c r="BE94" s="6">
        <v>1.3</v>
      </c>
      <c r="BF94" s="6">
        <v>0.36</v>
      </c>
      <c r="BG94" s="6">
        <v>0.06</v>
      </c>
      <c r="BH94" s="6">
        <v>79.858000000000004</v>
      </c>
      <c r="BI94" s="6">
        <v>55.091999999999999</v>
      </c>
      <c r="BJ94" s="6">
        <v>520.9</v>
      </c>
      <c r="BK94" s="6">
        <v>583.6</v>
      </c>
      <c r="BL94" s="6">
        <v>0.6</v>
      </c>
      <c r="BM94" s="6">
        <v>12484.47</v>
      </c>
      <c r="BN94" s="6">
        <v>30405.256140350899</v>
      </c>
      <c r="BO94" s="6">
        <v>8977</v>
      </c>
      <c r="BP94" s="6">
        <v>748.8</v>
      </c>
      <c r="BQ94" s="6">
        <v>24</v>
      </c>
      <c r="BR94" s="6">
        <v>3.4000000000000002E-2</v>
      </c>
      <c r="BS94" s="6">
        <v>0</v>
      </c>
      <c r="BT94" s="6">
        <v>0</v>
      </c>
      <c r="BU94" s="6">
        <v>0</v>
      </c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</row>
    <row r="95" spans="1:85">
      <c r="A95" s="5">
        <v>42458</v>
      </c>
      <c r="B95" s="6">
        <v>57.6</v>
      </c>
      <c r="C95" s="6">
        <v>31.4</v>
      </c>
      <c r="D95" s="6">
        <v>5436.7</v>
      </c>
      <c r="E95" s="6"/>
      <c r="F95" s="6"/>
      <c r="G95" s="6"/>
      <c r="H95" s="6">
        <v>8.4</v>
      </c>
      <c r="I95" s="6">
        <v>5.0999999999999996</v>
      </c>
      <c r="J95" s="6">
        <v>359597.9</v>
      </c>
      <c r="K95" s="6">
        <v>156335.79999999999</v>
      </c>
      <c r="L95" s="9">
        <v>46355</v>
      </c>
      <c r="M95" s="6">
        <v>14.1</v>
      </c>
      <c r="N95" s="6">
        <v>23.3</v>
      </c>
      <c r="O95" s="6">
        <v>13958.2</v>
      </c>
      <c r="P95" s="6">
        <v>6489.9</v>
      </c>
      <c r="Q95" s="6">
        <v>183931.2</v>
      </c>
      <c r="R95" s="6">
        <v>147806.20000000001</v>
      </c>
      <c r="S95" s="6">
        <v>95294.3</v>
      </c>
      <c r="T95" s="6">
        <v>80134</v>
      </c>
      <c r="U95" s="6">
        <v>99493.3</v>
      </c>
      <c r="V95" s="6">
        <v>67623.100000000006</v>
      </c>
      <c r="W95" s="6">
        <v>10622</v>
      </c>
      <c r="X95" s="6">
        <v>7847.4</v>
      </c>
      <c r="Y95" s="6">
        <v>87005.7</v>
      </c>
      <c r="Z95" s="6">
        <v>44510.8</v>
      </c>
      <c r="AA95" s="6">
        <v>1530362.1</v>
      </c>
      <c r="AB95" s="6">
        <v>151036</v>
      </c>
      <c r="AC95" s="6">
        <v>325.7</v>
      </c>
      <c r="AD95" s="6">
        <v>33091</v>
      </c>
      <c r="AE95" s="6">
        <v>7171.7</v>
      </c>
      <c r="AF95" s="6">
        <v>3886.1</v>
      </c>
      <c r="AG95" s="6">
        <v>1544995.6</v>
      </c>
      <c r="AH95" s="6">
        <v>151239.70000000001</v>
      </c>
      <c r="AI95" s="6">
        <v>1060.5</v>
      </c>
      <c r="AJ95" s="6">
        <v>13931</v>
      </c>
      <c r="AK95" s="6">
        <v>20103.2</v>
      </c>
      <c r="AL95" s="6">
        <v>14653.8</v>
      </c>
      <c r="AM95" s="6">
        <v>57845.9</v>
      </c>
      <c r="AN95" s="6">
        <v>44970.2</v>
      </c>
      <c r="AO95" s="6">
        <v>24100.3</v>
      </c>
      <c r="AP95" s="6">
        <v>19588.400000000001</v>
      </c>
      <c r="AQ95" s="6">
        <v>33990.9</v>
      </c>
      <c r="AR95" s="6">
        <v>13363.9</v>
      </c>
      <c r="AS95" s="6">
        <v>9.9</v>
      </c>
      <c r="AT95" s="6">
        <v>15.7</v>
      </c>
      <c r="AU95" s="7"/>
      <c r="AV95" s="7"/>
      <c r="AW95" s="6">
        <v>122520.1</v>
      </c>
      <c r="AX95" s="6">
        <v>58118.400000000001</v>
      </c>
      <c r="AY95" s="6">
        <v>50891.685000000092</v>
      </c>
      <c r="AZ95" s="6">
        <v>5597.3340000000107</v>
      </c>
      <c r="BA95" s="6">
        <v>115881.2</v>
      </c>
      <c r="BB95" s="6">
        <v>51834.8</v>
      </c>
      <c r="BC95" s="6">
        <v>19914</v>
      </c>
      <c r="BD95" s="6">
        <v>2.33</v>
      </c>
      <c r="BE95" s="6">
        <v>1.3</v>
      </c>
      <c r="BF95" s="6">
        <v>0.36</v>
      </c>
      <c r="BG95" s="6">
        <v>0.06</v>
      </c>
      <c r="BH95" s="6">
        <v>79.858000000000004</v>
      </c>
      <c r="BI95" s="6">
        <v>55.091999999999999</v>
      </c>
      <c r="BJ95" s="6">
        <v>520.9</v>
      </c>
      <c r="BK95" s="6">
        <v>584.9</v>
      </c>
      <c r="BL95" s="6">
        <v>0.6</v>
      </c>
      <c r="BM95" s="6">
        <v>12503.02</v>
      </c>
      <c r="BN95" s="6">
        <v>31357.0947368421</v>
      </c>
      <c r="BO95" s="6">
        <v>12004</v>
      </c>
      <c r="BP95" s="6">
        <v>752.2</v>
      </c>
      <c r="BQ95" s="6">
        <v>24</v>
      </c>
      <c r="BR95" s="6">
        <v>3.4000000000000002E-2</v>
      </c>
      <c r="BS95" s="6">
        <v>0</v>
      </c>
      <c r="BT95" s="6">
        <v>0</v>
      </c>
      <c r="BU95" s="6">
        <v>0</v>
      </c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</row>
    <row r="96" spans="1:85">
      <c r="A96" s="5">
        <v>42459</v>
      </c>
      <c r="B96" s="6">
        <v>57.6</v>
      </c>
      <c r="C96" s="6">
        <v>31.4</v>
      </c>
      <c r="D96" s="6">
        <v>5436.7</v>
      </c>
      <c r="E96" s="6"/>
      <c r="F96" s="6"/>
      <c r="G96" s="6"/>
      <c r="H96" s="6">
        <v>8.4</v>
      </c>
      <c r="I96" s="6">
        <v>5.0999999999999996</v>
      </c>
      <c r="J96" s="6">
        <v>359829.4</v>
      </c>
      <c r="K96" s="6">
        <v>156438.20000000001</v>
      </c>
      <c r="L96" s="9">
        <v>46379</v>
      </c>
      <c r="M96" s="6">
        <v>14.1</v>
      </c>
      <c r="N96" s="6">
        <v>23.3</v>
      </c>
      <c r="O96" s="6">
        <v>13958.2</v>
      </c>
      <c r="P96" s="6">
        <v>6489.9</v>
      </c>
      <c r="Q96" s="6">
        <v>183964.5</v>
      </c>
      <c r="R96" s="6">
        <v>147832</v>
      </c>
      <c r="S96" s="6">
        <v>95309.8</v>
      </c>
      <c r="T96" s="6">
        <v>80146.100000000006</v>
      </c>
      <c r="U96" s="6">
        <v>99503.5</v>
      </c>
      <c r="V96" s="6">
        <v>67630.399999999994</v>
      </c>
      <c r="W96" s="6">
        <v>10622</v>
      </c>
      <c r="X96" s="6">
        <v>7847.4</v>
      </c>
      <c r="Y96" s="6">
        <v>87274.2</v>
      </c>
      <c r="Z96" s="6">
        <v>44649.8</v>
      </c>
      <c r="AA96" s="6">
        <v>1530632.5</v>
      </c>
      <c r="AB96" s="6">
        <v>151060</v>
      </c>
      <c r="AC96" s="6">
        <v>325.7</v>
      </c>
      <c r="AD96" s="6">
        <v>33091</v>
      </c>
      <c r="AE96" s="6">
        <v>7261.6</v>
      </c>
      <c r="AF96" s="6">
        <v>3939.4</v>
      </c>
      <c r="AG96" s="6">
        <v>1545092.9</v>
      </c>
      <c r="AH96" s="6">
        <v>151263.70000000001</v>
      </c>
      <c r="AI96" s="6">
        <v>1060.5</v>
      </c>
      <c r="AJ96" s="6">
        <v>13931</v>
      </c>
      <c r="AK96" s="6">
        <v>20119.599999999999</v>
      </c>
      <c r="AL96" s="6">
        <v>14664.6</v>
      </c>
      <c r="AM96" s="6">
        <v>57854.6</v>
      </c>
      <c r="AN96" s="6">
        <v>44976.3</v>
      </c>
      <c r="AO96" s="6">
        <v>24118.2</v>
      </c>
      <c r="AP96" s="6">
        <v>19603.3</v>
      </c>
      <c r="AQ96" s="6">
        <v>34002.800000000003</v>
      </c>
      <c r="AR96" s="6">
        <v>13368.7</v>
      </c>
      <c r="AS96" s="6">
        <v>9.9</v>
      </c>
      <c r="AT96" s="6">
        <v>15.7</v>
      </c>
      <c r="AU96" s="7"/>
      <c r="AV96" s="7"/>
      <c r="AW96" s="6">
        <v>122525.8</v>
      </c>
      <c r="AX96" s="6">
        <v>58122.1</v>
      </c>
      <c r="AY96" s="6">
        <v>50897.185000000092</v>
      </c>
      <c r="AZ96" s="6">
        <v>5608.5340000000106</v>
      </c>
      <c r="BA96" s="6">
        <v>115881.2</v>
      </c>
      <c r="BB96" s="6">
        <v>51834.8</v>
      </c>
      <c r="BC96" s="6">
        <v>19914</v>
      </c>
      <c r="BD96" s="6">
        <v>2.33</v>
      </c>
      <c r="BE96" s="6">
        <v>1.3</v>
      </c>
      <c r="BF96" s="6">
        <v>0.36</v>
      </c>
      <c r="BG96" s="6">
        <v>0.06</v>
      </c>
      <c r="BH96" s="6">
        <v>79.858000000000004</v>
      </c>
      <c r="BI96" s="6">
        <v>55.091999999999999</v>
      </c>
      <c r="BJ96" s="6">
        <v>520.9</v>
      </c>
      <c r="BK96" s="6">
        <v>586.5</v>
      </c>
      <c r="BL96" s="6">
        <v>0.6</v>
      </c>
      <c r="BM96" s="6">
        <v>12530.27</v>
      </c>
      <c r="BN96" s="6">
        <v>31595.249122806999</v>
      </c>
      <c r="BO96" s="6">
        <v>6853</v>
      </c>
      <c r="BP96" s="6">
        <v>748.8</v>
      </c>
      <c r="BQ96" s="6">
        <v>24</v>
      </c>
      <c r="BR96" s="6">
        <v>3.4000000000000002E-2</v>
      </c>
      <c r="BS96" s="6">
        <v>0</v>
      </c>
      <c r="BT96" s="6">
        <v>0</v>
      </c>
      <c r="BU96" s="6">
        <v>0</v>
      </c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</row>
    <row r="97" spans="1:85">
      <c r="A97" s="5">
        <v>42460</v>
      </c>
      <c r="B97" s="6">
        <v>57.6</v>
      </c>
      <c r="C97" s="6">
        <v>31.4</v>
      </c>
      <c r="D97" s="6">
        <v>5436.7</v>
      </c>
      <c r="E97" s="6"/>
      <c r="F97" s="6"/>
      <c r="G97" s="6"/>
      <c r="H97" s="6">
        <v>8.4</v>
      </c>
      <c r="I97" s="6">
        <v>5.0999999999999996</v>
      </c>
      <c r="J97" s="6">
        <v>360055.6</v>
      </c>
      <c r="K97" s="6">
        <v>156539</v>
      </c>
      <c r="L97" s="9">
        <v>46403</v>
      </c>
      <c r="M97" s="6">
        <v>14.4</v>
      </c>
      <c r="N97" s="6">
        <v>23.9</v>
      </c>
      <c r="O97" s="6">
        <v>13958.2</v>
      </c>
      <c r="P97" s="6">
        <v>6489.9</v>
      </c>
      <c r="Q97" s="6">
        <v>183997.3</v>
      </c>
      <c r="R97" s="6">
        <v>147857.4</v>
      </c>
      <c r="S97" s="6">
        <v>95325.6</v>
      </c>
      <c r="T97" s="6">
        <v>80158.2</v>
      </c>
      <c r="U97" s="6">
        <v>99513.2</v>
      </c>
      <c r="V97" s="6">
        <v>67637.399999999994</v>
      </c>
      <c r="W97" s="6">
        <v>10622</v>
      </c>
      <c r="X97" s="6">
        <v>7847.4</v>
      </c>
      <c r="Y97" s="6">
        <v>87538.9</v>
      </c>
      <c r="Z97" s="6">
        <v>44784.4</v>
      </c>
      <c r="AA97" s="6">
        <v>1530898.7</v>
      </c>
      <c r="AB97" s="6">
        <v>151084</v>
      </c>
      <c r="AC97" s="6">
        <v>325.7</v>
      </c>
      <c r="AD97" s="6">
        <v>33091</v>
      </c>
      <c r="AE97" s="6">
        <v>7354.2</v>
      </c>
      <c r="AF97" s="6">
        <v>3996.9</v>
      </c>
      <c r="AG97" s="6">
        <v>1545188.3</v>
      </c>
      <c r="AH97" s="6">
        <v>151287.70000000001</v>
      </c>
      <c r="AI97" s="6">
        <v>1060.5</v>
      </c>
      <c r="AJ97" s="6">
        <v>13931</v>
      </c>
      <c r="AK97" s="6">
        <v>20135.900000000001</v>
      </c>
      <c r="AL97" s="6">
        <v>14675.3</v>
      </c>
      <c r="AM97" s="6">
        <v>57862.3</v>
      </c>
      <c r="AN97" s="6">
        <v>44981.5</v>
      </c>
      <c r="AO97" s="6">
        <v>24136.1</v>
      </c>
      <c r="AP97" s="6">
        <v>19618.2</v>
      </c>
      <c r="AQ97" s="6">
        <v>34020.699999999997</v>
      </c>
      <c r="AR97" s="6">
        <v>13375.7</v>
      </c>
      <c r="AS97" s="6">
        <v>10.1</v>
      </c>
      <c r="AT97" s="6">
        <v>16</v>
      </c>
      <c r="AU97" s="7"/>
      <c r="AV97" s="7"/>
      <c r="AW97" s="6">
        <v>122531.8</v>
      </c>
      <c r="AX97" s="6">
        <v>58126</v>
      </c>
      <c r="AY97" s="6">
        <v>50902.685000000092</v>
      </c>
      <c r="AZ97" s="6">
        <v>5619.7340000000104</v>
      </c>
      <c r="BA97" s="6">
        <v>115881.2</v>
      </c>
      <c r="BB97" s="6">
        <v>51834.8</v>
      </c>
      <c r="BC97" s="6">
        <v>19914</v>
      </c>
      <c r="BD97" s="6">
        <v>2.33</v>
      </c>
      <c r="BE97" s="6">
        <v>1.3</v>
      </c>
      <c r="BF97" s="6">
        <v>0.36</v>
      </c>
      <c r="BG97" s="6">
        <v>0.06</v>
      </c>
      <c r="BH97" s="6">
        <v>79.858000000000004</v>
      </c>
      <c r="BI97" s="6">
        <v>55.091999999999999</v>
      </c>
      <c r="BJ97" s="6">
        <v>520.9</v>
      </c>
      <c r="BK97" s="6">
        <v>590</v>
      </c>
      <c r="BL97" s="6">
        <v>0.6</v>
      </c>
      <c r="BM97" s="6">
        <v>12310.23</v>
      </c>
      <c r="BN97" s="6">
        <v>32502.849122807002</v>
      </c>
      <c r="BO97" s="6">
        <v>11540</v>
      </c>
      <c r="BP97" s="6">
        <v>756</v>
      </c>
      <c r="BQ97" s="6">
        <v>24</v>
      </c>
      <c r="BR97" s="6">
        <v>3.4000000000000002E-2</v>
      </c>
      <c r="BS97" s="6">
        <v>0</v>
      </c>
      <c r="BT97" s="6">
        <v>0</v>
      </c>
      <c r="BU97" s="6">
        <v>0</v>
      </c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</row>
    <row r="98" spans="1:85">
      <c r="A98" s="17"/>
      <c r="B98" s="18"/>
      <c r="C98" s="18"/>
      <c r="D98" s="18"/>
      <c r="E98" s="18"/>
      <c r="F98" s="18"/>
      <c r="G98" s="18"/>
      <c r="H98" s="18"/>
      <c r="I98" s="18"/>
      <c r="J98" s="19"/>
      <c r="K98" s="19"/>
      <c r="L98" s="20"/>
      <c r="M98" s="18"/>
      <c r="N98" s="18"/>
      <c r="O98" s="21"/>
      <c r="P98" s="18"/>
      <c r="Q98" s="18"/>
      <c r="R98" s="18"/>
      <c r="S98" s="18"/>
      <c r="T98" s="22"/>
      <c r="U98" s="18"/>
      <c r="V98" s="18"/>
      <c r="W98" s="18"/>
      <c r="X98" s="18"/>
      <c r="Y98" s="18"/>
      <c r="Z98" s="18"/>
      <c r="AA98" s="18"/>
      <c r="AB98" s="21"/>
      <c r="AC98" s="18"/>
      <c r="AD98" s="18"/>
      <c r="AE98" s="24"/>
      <c r="AF98" s="25"/>
      <c r="AG98" s="24"/>
      <c r="AH98" s="24"/>
      <c r="AI98" s="18"/>
      <c r="AJ98" s="18"/>
      <c r="AK98" s="18"/>
      <c r="AL98" s="18"/>
      <c r="AM98" s="18"/>
      <c r="AN98" s="18"/>
      <c r="AO98" s="18"/>
      <c r="AP98" s="18"/>
      <c r="AQ98" s="21"/>
      <c r="AR98" s="21"/>
      <c r="AS98" s="18"/>
      <c r="AT98" s="18"/>
      <c r="AU98" s="19"/>
      <c r="AV98" s="19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</row>
    <row r="99" spans="1:85">
      <c r="A99" s="5">
        <v>42460</v>
      </c>
      <c r="B99" s="6">
        <v>57.6</v>
      </c>
      <c r="C99" s="6">
        <v>31.4</v>
      </c>
      <c r="D99" s="6">
        <v>5436.7</v>
      </c>
      <c r="E99" s="6"/>
      <c r="F99" s="6"/>
      <c r="G99" s="6"/>
      <c r="H99" s="6">
        <v>8.4</v>
      </c>
      <c r="I99" s="6">
        <v>5.0999999999999996</v>
      </c>
      <c r="J99" s="6">
        <v>360055.6</v>
      </c>
      <c r="K99" s="6">
        <v>156539</v>
      </c>
      <c r="L99" s="9">
        <v>46403</v>
      </c>
      <c r="M99" s="6">
        <v>14.4</v>
      </c>
      <c r="N99" s="6">
        <v>23.9</v>
      </c>
      <c r="O99" s="6">
        <v>13958.2</v>
      </c>
      <c r="P99" s="6">
        <v>6489.9</v>
      </c>
      <c r="Q99" s="6">
        <v>183997.3</v>
      </c>
      <c r="R99" s="6">
        <v>147857.4</v>
      </c>
      <c r="S99" s="6">
        <v>95325.6</v>
      </c>
      <c r="T99" s="6">
        <v>80158.2</v>
      </c>
      <c r="U99" s="6">
        <v>99513.2</v>
      </c>
      <c r="V99" s="6">
        <v>67637.399999999994</v>
      </c>
      <c r="W99" s="6">
        <v>10622</v>
      </c>
      <c r="X99" s="6">
        <v>7847.4</v>
      </c>
      <c r="Y99" s="6">
        <v>87538.9</v>
      </c>
      <c r="Z99" s="6">
        <v>44784.4</v>
      </c>
      <c r="AA99" s="6">
        <v>1530898.7</v>
      </c>
      <c r="AB99" s="6">
        <v>151084</v>
      </c>
      <c r="AC99" s="6">
        <v>325.7</v>
      </c>
      <c r="AD99" s="6">
        <v>33091</v>
      </c>
      <c r="AE99" s="6">
        <v>7354.2</v>
      </c>
      <c r="AF99" s="6">
        <v>3996.9</v>
      </c>
      <c r="AG99" s="6">
        <v>1545188.3</v>
      </c>
      <c r="AH99" s="6">
        <v>151287.70000000001</v>
      </c>
      <c r="AI99" s="6">
        <v>1060.5</v>
      </c>
      <c r="AJ99" s="6">
        <v>13931</v>
      </c>
      <c r="AK99" s="6">
        <v>20135.900000000001</v>
      </c>
      <c r="AL99" s="6">
        <v>14675.3</v>
      </c>
      <c r="AM99" s="6">
        <v>57862.3</v>
      </c>
      <c r="AN99" s="6">
        <v>44981.5</v>
      </c>
      <c r="AO99" s="6">
        <v>24136.1</v>
      </c>
      <c r="AP99" s="6">
        <v>19618.2</v>
      </c>
      <c r="AQ99" s="6">
        <v>34020.699999999997</v>
      </c>
      <c r="AR99" s="6">
        <v>13375.7</v>
      </c>
      <c r="AS99" s="6">
        <v>10.1</v>
      </c>
      <c r="AT99" s="6">
        <v>16</v>
      </c>
      <c r="AU99" s="7"/>
      <c r="AV99" s="7"/>
      <c r="AW99" s="6">
        <v>122531.8</v>
      </c>
      <c r="AX99" s="6">
        <v>58126</v>
      </c>
      <c r="AY99" s="6">
        <v>50902.685000000092</v>
      </c>
      <c r="AZ99" s="6">
        <v>5619.7340000000104</v>
      </c>
      <c r="BA99" s="6">
        <v>115881.2</v>
      </c>
      <c r="BB99" s="6">
        <v>51834.8</v>
      </c>
      <c r="BC99" s="6">
        <v>19914</v>
      </c>
      <c r="BD99" s="6">
        <v>2.33</v>
      </c>
      <c r="BE99" s="6">
        <v>1.3</v>
      </c>
      <c r="BF99" s="6">
        <v>0.36</v>
      </c>
      <c r="BG99" s="6">
        <v>0.06</v>
      </c>
      <c r="BH99" s="6">
        <v>79.858000000000004</v>
      </c>
      <c r="BI99" s="6">
        <v>55.091999999999999</v>
      </c>
      <c r="BJ99" s="6">
        <v>520.9</v>
      </c>
      <c r="BK99" s="6">
        <v>590</v>
      </c>
      <c r="BL99" s="6">
        <v>0.6</v>
      </c>
      <c r="BM99" s="6">
        <v>12310.23</v>
      </c>
      <c r="BN99" s="6">
        <v>32502.849122807002</v>
      </c>
      <c r="BO99" s="6">
        <v>11540</v>
      </c>
      <c r="BP99" s="6">
        <v>756</v>
      </c>
      <c r="BQ99" s="6">
        <v>24</v>
      </c>
      <c r="BR99" s="6">
        <v>3.4000000000000002E-2</v>
      </c>
      <c r="BS99" s="6">
        <v>0</v>
      </c>
      <c r="BT99" s="6">
        <v>0</v>
      </c>
      <c r="BU99" s="6">
        <v>0</v>
      </c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</row>
    <row r="100" spans="1:85">
      <c r="A100" s="5">
        <v>42461</v>
      </c>
      <c r="B100" s="6">
        <v>57.6</v>
      </c>
      <c r="C100" s="6">
        <v>31.4</v>
      </c>
      <c r="D100" s="6">
        <v>5436.7</v>
      </c>
      <c r="E100" s="6"/>
      <c r="F100" s="6"/>
      <c r="G100" s="6"/>
      <c r="H100" s="6">
        <v>8.4</v>
      </c>
      <c r="I100" s="6">
        <v>5.0999999999999996</v>
      </c>
      <c r="J100" s="6">
        <v>360287.1</v>
      </c>
      <c r="K100" s="6">
        <v>156641.5</v>
      </c>
      <c r="L100" s="6">
        <v>46427</v>
      </c>
      <c r="M100" s="6">
        <v>14.4</v>
      </c>
      <c r="N100" s="6">
        <v>23.9</v>
      </c>
      <c r="O100" s="6">
        <v>13958.2</v>
      </c>
      <c r="P100" s="6">
        <v>6489.9</v>
      </c>
      <c r="Q100" s="6">
        <v>184027.6</v>
      </c>
      <c r="R100" s="6">
        <v>147881.1</v>
      </c>
      <c r="S100" s="6">
        <v>95341.9</v>
      </c>
      <c r="T100" s="6">
        <v>80170.899999999994</v>
      </c>
      <c r="U100" s="6">
        <v>99522.8</v>
      </c>
      <c r="V100" s="6">
        <v>67644.5</v>
      </c>
      <c r="W100" s="6">
        <v>10622</v>
      </c>
      <c r="X100" s="6">
        <v>7847.5</v>
      </c>
      <c r="Y100" s="6">
        <v>87775.6</v>
      </c>
      <c r="Z100" s="6">
        <v>44907.6</v>
      </c>
      <c r="AA100" s="6">
        <v>1531124.8</v>
      </c>
      <c r="AB100" s="6">
        <v>151108</v>
      </c>
      <c r="AC100" s="6">
        <v>325.7</v>
      </c>
      <c r="AD100" s="6">
        <v>33091</v>
      </c>
      <c r="AE100" s="6">
        <v>7475.9</v>
      </c>
      <c r="AF100" s="6">
        <v>4066.1</v>
      </c>
      <c r="AG100" s="6">
        <v>1545312.9</v>
      </c>
      <c r="AH100" s="6">
        <v>151311.70000000001</v>
      </c>
      <c r="AI100" s="6">
        <v>1060.5</v>
      </c>
      <c r="AJ100" s="6">
        <v>13931</v>
      </c>
      <c r="AK100" s="6">
        <v>20152.5</v>
      </c>
      <c r="AL100" s="6">
        <v>14686.3</v>
      </c>
      <c r="AM100" s="6">
        <v>57871.6</v>
      </c>
      <c r="AN100" s="6">
        <v>44988.1</v>
      </c>
      <c r="AO100" s="6">
        <v>24153.599999999999</v>
      </c>
      <c r="AP100" s="6">
        <v>19632.7</v>
      </c>
      <c r="AQ100" s="6">
        <v>34033.9</v>
      </c>
      <c r="AR100" s="6">
        <v>13380.9</v>
      </c>
      <c r="AS100" s="6">
        <v>10.1</v>
      </c>
      <c r="AT100" s="6">
        <v>16</v>
      </c>
      <c r="AU100" s="7"/>
      <c r="AV100" s="7"/>
      <c r="AW100" s="6">
        <v>122538.3</v>
      </c>
      <c r="AX100" s="6">
        <v>58130.9</v>
      </c>
      <c r="AY100" s="6">
        <v>50908.185000000092</v>
      </c>
      <c r="AZ100" s="6">
        <v>5630.9340000000102</v>
      </c>
      <c r="BA100" s="6">
        <v>115881.2</v>
      </c>
      <c r="BB100" s="6">
        <v>51834.8</v>
      </c>
      <c r="BC100" s="6">
        <v>19914</v>
      </c>
      <c r="BD100" s="6">
        <v>2.33</v>
      </c>
      <c r="BE100" s="6">
        <v>1.3</v>
      </c>
      <c r="BF100" s="6">
        <v>0.36</v>
      </c>
      <c r="BG100" s="6">
        <v>0.06</v>
      </c>
      <c r="BH100" s="6">
        <v>79.858000000000004</v>
      </c>
      <c r="BI100" s="6">
        <v>55.091999999999999</v>
      </c>
      <c r="BJ100" s="6">
        <v>520.9</v>
      </c>
      <c r="BK100" s="6">
        <v>592.1</v>
      </c>
      <c r="BL100" s="6">
        <v>0.6</v>
      </c>
      <c r="BM100" s="6">
        <v>12318.57</v>
      </c>
      <c r="BN100" s="6">
        <v>33788.892982456098</v>
      </c>
      <c r="BO100" s="6">
        <v>7678</v>
      </c>
      <c r="BP100" s="6">
        <v>753.59999999999991</v>
      </c>
      <c r="BQ100" s="6">
        <v>24</v>
      </c>
      <c r="BR100" s="6">
        <v>3.4198400000000004E-2</v>
      </c>
      <c r="BS100" s="6">
        <v>0</v>
      </c>
      <c r="BT100" s="6">
        <v>9.9999999999909051E-2</v>
      </c>
      <c r="BU100" s="6">
        <v>0.5999999999994543</v>
      </c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</row>
    <row r="101" spans="1:85">
      <c r="A101" s="5">
        <v>42462</v>
      </c>
      <c r="B101" s="6">
        <v>57.6</v>
      </c>
      <c r="C101" s="6">
        <v>31.4</v>
      </c>
      <c r="D101" s="6">
        <v>5436.7</v>
      </c>
      <c r="E101" s="6"/>
      <c r="F101" s="6"/>
      <c r="G101" s="6"/>
      <c r="H101" s="6">
        <v>8.4</v>
      </c>
      <c r="I101" s="6">
        <v>5.0999999999999996</v>
      </c>
      <c r="J101" s="6">
        <v>360524.5</v>
      </c>
      <c r="K101" s="6">
        <v>156746.4</v>
      </c>
      <c r="L101" s="6">
        <v>46451</v>
      </c>
      <c r="M101" s="6">
        <v>14.4</v>
      </c>
      <c r="N101" s="6">
        <v>23.9</v>
      </c>
      <c r="O101" s="6">
        <v>13958.2</v>
      </c>
      <c r="P101" s="6">
        <v>6489.9</v>
      </c>
      <c r="Q101" s="6">
        <v>184057.4</v>
      </c>
      <c r="R101" s="6">
        <v>147904.4</v>
      </c>
      <c r="S101" s="6">
        <v>95357.9</v>
      </c>
      <c r="T101" s="6">
        <v>80183.3</v>
      </c>
      <c r="U101" s="6">
        <v>99532.1</v>
      </c>
      <c r="V101" s="6">
        <v>67651.5</v>
      </c>
      <c r="W101" s="6">
        <v>10622</v>
      </c>
      <c r="X101" s="6">
        <v>7847.5</v>
      </c>
      <c r="Y101" s="6">
        <v>88085.9</v>
      </c>
      <c r="Z101" s="6">
        <v>45062.5</v>
      </c>
      <c r="AA101" s="6">
        <v>1531447</v>
      </c>
      <c r="AB101" s="6">
        <v>151132</v>
      </c>
      <c r="AC101" s="6">
        <v>325.7</v>
      </c>
      <c r="AD101" s="6">
        <v>33091</v>
      </c>
      <c r="AE101" s="6">
        <v>7625.1</v>
      </c>
      <c r="AF101" s="6">
        <v>4148.8999999999996</v>
      </c>
      <c r="AG101" s="6">
        <v>1545463.2</v>
      </c>
      <c r="AH101" s="6">
        <v>151335.70000000001</v>
      </c>
      <c r="AI101" s="6">
        <v>1060.5</v>
      </c>
      <c r="AJ101" s="6">
        <v>13931</v>
      </c>
      <c r="AK101" s="6">
        <v>20169.3</v>
      </c>
      <c r="AL101" s="6">
        <v>14697.4</v>
      </c>
      <c r="AM101" s="6">
        <v>57880.9</v>
      </c>
      <c r="AN101" s="6">
        <v>44994.400000000001</v>
      </c>
      <c r="AO101" s="6">
        <v>24171.1</v>
      </c>
      <c r="AP101" s="6">
        <v>19647.2</v>
      </c>
      <c r="AQ101" s="6">
        <v>34049.300000000003</v>
      </c>
      <c r="AR101" s="6">
        <v>13387</v>
      </c>
      <c r="AS101" s="6">
        <v>10.1</v>
      </c>
      <c r="AT101" s="6">
        <v>16</v>
      </c>
      <c r="AU101" s="7"/>
      <c r="AV101" s="7"/>
      <c r="AW101" s="6">
        <v>122639.8</v>
      </c>
      <c r="AX101" s="6">
        <v>58180.1</v>
      </c>
      <c r="AY101" s="6">
        <v>50913.685000000092</v>
      </c>
      <c r="AZ101" s="6">
        <v>5642.13400000001</v>
      </c>
      <c r="BA101" s="6">
        <v>115975.6</v>
      </c>
      <c r="BB101" s="6">
        <v>51878.1</v>
      </c>
      <c r="BC101" s="6">
        <v>19931.3</v>
      </c>
      <c r="BD101" s="6">
        <v>2.33</v>
      </c>
      <c r="BE101" s="6">
        <v>1.3</v>
      </c>
      <c r="BF101" s="6">
        <v>0.36</v>
      </c>
      <c r="BG101" s="6">
        <v>0.06</v>
      </c>
      <c r="BH101" s="6">
        <v>79.858000000000004</v>
      </c>
      <c r="BI101" s="6">
        <v>55.091999999999999</v>
      </c>
      <c r="BJ101" s="6">
        <v>520.9</v>
      </c>
      <c r="BK101" s="6">
        <v>594.20000000000005</v>
      </c>
      <c r="BL101" s="6">
        <v>0.6</v>
      </c>
      <c r="BM101" s="6">
        <v>12456.97</v>
      </c>
      <c r="BN101" s="6">
        <v>33345.785964912298</v>
      </c>
      <c r="BO101" s="6">
        <v>11949</v>
      </c>
      <c r="BP101" s="6">
        <v>756.96</v>
      </c>
      <c r="BQ101" s="6">
        <v>24</v>
      </c>
      <c r="BR101" s="6">
        <v>3.4234240000000006E-2</v>
      </c>
      <c r="BS101" s="6">
        <v>0</v>
      </c>
      <c r="BT101" s="6">
        <v>0</v>
      </c>
      <c r="BU101" s="6">
        <v>0</v>
      </c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</row>
    <row r="102" spans="1:85">
      <c r="A102" s="5">
        <v>42463</v>
      </c>
      <c r="B102" s="6">
        <v>57.6</v>
      </c>
      <c r="C102" s="6">
        <v>31.4</v>
      </c>
      <c r="D102" s="6">
        <v>5436.7</v>
      </c>
      <c r="E102" s="6"/>
      <c r="F102" s="6"/>
      <c r="G102" s="6"/>
      <c r="H102" s="6">
        <v>8.4</v>
      </c>
      <c r="I102" s="6">
        <v>5.0999999999999996</v>
      </c>
      <c r="J102" s="6">
        <v>360763.8</v>
      </c>
      <c r="K102" s="6">
        <v>156852.29999999999</v>
      </c>
      <c r="L102" s="6">
        <v>46475</v>
      </c>
      <c r="M102" s="6">
        <v>14.4</v>
      </c>
      <c r="N102" s="6">
        <v>23.9</v>
      </c>
      <c r="O102" s="6">
        <v>13958.2</v>
      </c>
      <c r="P102" s="6">
        <v>6489.9</v>
      </c>
      <c r="Q102" s="6">
        <v>184087.6</v>
      </c>
      <c r="R102" s="6">
        <v>147927.9</v>
      </c>
      <c r="S102" s="6">
        <v>95375</v>
      </c>
      <c r="T102" s="6">
        <v>80196.399999999994</v>
      </c>
      <c r="U102" s="6">
        <v>99541.5</v>
      </c>
      <c r="V102" s="6">
        <v>67658.600000000006</v>
      </c>
      <c r="W102" s="6">
        <v>10622</v>
      </c>
      <c r="X102" s="6">
        <v>7847.5</v>
      </c>
      <c r="Y102" s="6">
        <v>88422.5</v>
      </c>
      <c r="Z102" s="6">
        <v>45234</v>
      </c>
      <c r="AA102" s="6">
        <v>1531782.9</v>
      </c>
      <c r="AB102" s="6">
        <v>151156</v>
      </c>
      <c r="AC102" s="6">
        <v>325.7</v>
      </c>
      <c r="AD102" s="6">
        <v>33091</v>
      </c>
      <c r="AE102" s="6">
        <v>7793.8</v>
      </c>
      <c r="AF102" s="6">
        <v>4237.3999999999996</v>
      </c>
      <c r="AG102" s="6">
        <v>1545632.8</v>
      </c>
      <c r="AH102" s="6">
        <v>151359.70000000001</v>
      </c>
      <c r="AI102" s="6">
        <v>1060.5</v>
      </c>
      <c r="AJ102" s="6">
        <v>13931</v>
      </c>
      <c r="AK102" s="6">
        <v>20185.7</v>
      </c>
      <c r="AL102" s="6">
        <v>14708.1</v>
      </c>
      <c r="AM102" s="6">
        <v>57893.4</v>
      </c>
      <c r="AN102" s="6">
        <v>45003.5</v>
      </c>
      <c r="AO102" s="6">
        <v>24188.3</v>
      </c>
      <c r="AP102" s="6">
        <v>19661.5</v>
      </c>
      <c r="AQ102" s="6">
        <v>34065.9</v>
      </c>
      <c r="AR102" s="6">
        <v>13393.3</v>
      </c>
      <c r="AS102" s="6">
        <v>10.1</v>
      </c>
      <c r="AT102" s="6">
        <v>16</v>
      </c>
      <c r="AU102" s="7"/>
      <c r="AV102" s="7"/>
      <c r="AW102" s="6">
        <v>122777.2</v>
      </c>
      <c r="AX102" s="6">
        <v>58245.7</v>
      </c>
      <c r="AY102" s="6">
        <v>50919.185000000092</v>
      </c>
      <c r="AZ102" s="6">
        <v>5653.3340000000098</v>
      </c>
      <c r="BA102" s="6">
        <v>116106.6</v>
      </c>
      <c r="BB102" s="6">
        <v>51936.800000000003</v>
      </c>
      <c r="BC102" s="6">
        <v>19955.3</v>
      </c>
      <c r="BD102" s="6">
        <v>2.33</v>
      </c>
      <c r="BE102" s="6">
        <v>1.3</v>
      </c>
      <c r="BF102" s="6">
        <v>0.36</v>
      </c>
      <c r="BG102" s="6">
        <v>0.06</v>
      </c>
      <c r="BH102" s="6">
        <v>79.858000000000004</v>
      </c>
      <c r="BI102" s="6">
        <v>55.091999999999999</v>
      </c>
      <c r="BJ102" s="6">
        <v>520.9</v>
      </c>
      <c r="BK102" s="6">
        <v>596.29999999999995</v>
      </c>
      <c r="BL102" s="6">
        <v>0.6</v>
      </c>
      <c r="BM102" s="6">
        <v>12788.14</v>
      </c>
      <c r="BN102" s="6">
        <v>32550.191228070202</v>
      </c>
      <c r="BO102" s="6">
        <v>9545</v>
      </c>
      <c r="BP102" s="6">
        <v>725.9</v>
      </c>
      <c r="BQ102" s="6">
        <v>24</v>
      </c>
      <c r="BR102" s="6">
        <v>3.4190720000000001E-2</v>
      </c>
      <c r="BS102" s="6">
        <v>0</v>
      </c>
      <c r="BT102" s="6">
        <v>0</v>
      </c>
      <c r="BU102" s="6">
        <v>0</v>
      </c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</row>
    <row r="103" spans="1:85">
      <c r="A103" s="5">
        <v>42464</v>
      </c>
      <c r="B103" s="6">
        <v>57.6</v>
      </c>
      <c r="C103" s="6">
        <v>31.4</v>
      </c>
      <c r="D103" s="6">
        <v>5436.7</v>
      </c>
      <c r="E103" s="6"/>
      <c r="F103" s="6"/>
      <c r="G103" s="6"/>
      <c r="H103" s="6">
        <v>8.4</v>
      </c>
      <c r="I103" s="6">
        <v>5.0999999999999996</v>
      </c>
      <c r="J103" s="6">
        <v>360996.7</v>
      </c>
      <c r="K103" s="6">
        <v>156953.5</v>
      </c>
      <c r="L103" s="6">
        <v>46499</v>
      </c>
      <c r="M103" s="6">
        <v>14.4</v>
      </c>
      <c r="N103" s="6">
        <v>23.9</v>
      </c>
      <c r="O103" s="6">
        <v>13958.2</v>
      </c>
      <c r="P103" s="6">
        <v>6489.9</v>
      </c>
      <c r="Q103" s="6">
        <v>184118.9</v>
      </c>
      <c r="R103" s="6">
        <v>147952.4</v>
      </c>
      <c r="S103" s="6">
        <v>95390.5</v>
      </c>
      <c r="T103" s="6">
        <v>80208.5</v>
      </c>
      <c r="U103" s="6">
        <v>99551</v>
      </c>
      <c r="V103" s="6">
        <v>67665.5</v>
      </c>
      <c r="W103" s="6">
        <v>10622</v>
      </c>
      <c r="X103" s="6">
        <v>7847.5</v>
      </c>
      <c r="Y103" s="6">
        <v>88745.3</v>
      </c>
      <c r="Z103" s="6">
        <v>45404.9</v>
      </c>
      <c r="AA103" s="6">
        <v>1532106.4</v>
      </c>
      <c r="AB103" s="6">
        <v>151180</v>
      </c>
      <c r="AC103" s="6">
        <v>325.7</v>
      </c>
      <c r="AD103" s="6">
        <v>33091</v>
      </c>
      <c r="AE103" s="6">
        <v>7962.9</v>
      </c>
      <c r="AF103" s="6">
        <v>4319.8999999999996</v>
      </c>
      <c r="AG103" s="6">
        <v>1545803.5</v>
      </c>
      <c r="AH103" s="6">
        <v>151383.70000000001</v>
      </c>
      <c r="AI103" s="6">
        <v>1060.5</v>
      </c>
      <c r="AJ103" s="6">
        <v>13931</v>
      </c>
      <c r="AK103" s="6">
        <v>20202.2</v>
      </c>
      <c r="AL103" s="6">
        <v>14718.9</v>
      </c>
      <c r="AM103" s="6">
        <v>57904.4</v>
      </c>
      <c r="AN103" s="6">
        <v>45011.199999999997</v>
      </c>
      <c r="AO103" s="6">
        <v>24206.2</v>
      </c>
      <c r="AP103" s="6">
        <v>19676.2</v>
      </c>
      <c r="AQ103" s="6">
        <v>34077.5</v>
      </c>
      <c r="AR103" s="6">
        <v>13398</v>
      </c>
      <c r="AS103" s="6">
        <v>10.1</v>
      </c>
      <c r="AT103" s="6">
        <v>16</v>
      </c>
      <c r="AU103" s="7"/>
      <c r="AV103" s="7"/>
      <c r="AW103" s="6">
        <v>122914.9</v>
      </c>
      <c r="AX103" s="6">
        <v>58311.3</v>
      </c>
      <c r="AY103" s="6">
        <v>50924.685000000092</v>
      </c>
      <c r="AZ103" s="6">
        <v>5664.5340000000097</v>
      </c>
      <c r="BA103" s="6">
        <v>116237.1</v>
      </c>
      <c r="BB103" s="6">
        <v>51995.1</v>
      </c>
      <c r="BC103" s="6">
        <v>19979.3</v>
      </c>
      <c r="BD103" s="6">
        <v>2.33</v>
      </c>
      <c r="BE103" s="6">
        <v>1.3</v>
      </c>
      <c r="BF103" s="6">
        <v>0.36</v>
      </c>
      <c r="BG103" s="6">
        <v>0.06</v>
      </c>
      <c r="BH103" s="6">
        <v>79.858000000000004</v>
      </c>
      <c r="BI103" s="6">
        <v>55.091999999999999</v>
      </c>
      <c r="BJ103" s="6">
        <v>520.9</v>
      </c>
      <c r="BK103" s="6">
        <v>598.29999999999995</v>
      </c>
      <c r="BL103" s="6">
        <v>0.6</v>
      </c>
      <c r="BM103" s="6">
        <v>12753.43</v>
      </c>
      <c r="BN103" s="6">
        <v>32251.1561403509</v>
      </c>
      <c r="BO103" s="6">
        <v>8949</v>
      </c>
      <c r="BP103" s="6">
        <v>748.8</v>
      </c>
      <c r="BQ103" s="6">
        <v>24</v>
      </c>
      <c r="BR103" s="6">
        <v>3.4147200000000003E-2</v>
      </c>
      <c r="BS103" s="6">
        <v>0</v>
      </c>
      <c r="BT103" s="6">
        <v>0</v>
      </c>
      <c r="BU103" s="6">
        <v>0</v>
      </c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</row>
    <row r="104" spans="1:85">
      <c r="A104" s="5">
        <v>42465</v>
      </c>
      <c r="B104" s="6">
        <v>57.6</v>
      </c>
      <c r="C104" s="6">
        <v>31.4</v>
      </c>
      <c r="D104" s="6">
        <v>5436.7</v>
      </c>
      <c r="E104" s="6"/>
      <c r="F104" s="6"/>
      <c r="G104" s="6"/>
      <c r="H104" s="6">
        <v>8.4</v>
      </c>
      <c r="I104" s="6">
        <v>5.0999999999999996</v>
      </c>
      <c r="J104" s="6">
        <v>361222.1</v>
      </c>
      <c r="K104" s="6">
        <v>157053.9</v>
      </c>
      <c r="L104" s="6">
        <v>46523</v>
      </c>
      <c r="M104" s="6">
        <v>14.4</v>
      </c>
      <c r="N104" s="6">
        <v>23.9</v>
      </c>
      <c r="O104" s="6">
        <v>13958.2</v>
      </c>
      <c r="P104" s="6">
        <v>6489.9</v>
      </c>
      <c r="Q104" s="6">
        <v>184151.2</v>
      </c>
      <c r="R104" s="6">
        <v>147977.4</v>
      </c>
      <c r="S104" s="6">
        <v>95406.5</v>
      </c>
      <c r="T104" s="6">
        <v>80220.5</v>
      </c>
      <c r="U104" s="6">
        <v>99560.3</v>
      </c>
      <c r="V104" s="6">
        <v>67672.399999999994</v>
      </c>
      <c r="W104" s="6">
        <v>10622</v>
      </c>
      <c r="X104" s="6">
        <v>7847.5</v>
      </c>
      <c r="Y104" s="6">
        <v>89063.1</v>
      </c>
      <c r="Z104" s="6">
        <v>45574.8</v>
      </c>
      <c r="AA104" s="6">
        <v>1532425.9</v>
      </c>
      <c r="AB104" s="6">
        <v>151204</v>
      </c>
      <c r="AC104" s="6">
        <v>325.7</v>
      </c>
      <c r="AD104" s="6">
        <v>33091</v>
      </c>
      <c r="AE104" s="6">
        <v>8131.2</v>
      </c>
      <c r="AF104" s="6">
        <v>4401.7</v>
      </c>
      <c r="AG104" s="6">
        <v>1545974.6</v>
      </c>
      <c r="AH104" s="6">
        <v>151407.70000000001</v>
      </c>
      <c r="AI104" s="6">
        <v>1060.5</v>
      </c>
      <c r="AJ104" s="6">
        <v>13931</v>
      </c>
      <c r="AK104" s="6">
        <v>20218.5</v>
      </c>
      <c r="AL104" s="6">
        <v>14729.6</v>
      </c>
      <c r="AM104" s="6">
        <v>57913.7</v>
      </c>
      <c r="AN104" s="6">
        <v>45017.7</v>
      </c>
      <c r="AO104" s="6">
        <v>24224.3</v>
      </c>
      <c r="AP104" s="6">
        <v>19691.2</v>
      </c>
      <c r="AQ104" s="6">
        <v>34093.800000000003</v>
      </c>
      <c r="AR104" s="6">
        <v>13404.3</v>
      </c>
      <c r="AS104" s="6">
        <v>10.1</v>
      </c>
      <c r="AT104" s="6">
        <v>16</v>
      </c>
      <c r="AU104" s="7"/>
      <c r="AV104" s="7"/>
      <c r="AW104" s="6">
        <v>123051.9</v>
      </c>
      <c r="AX104" s="6">
        <v>58376.3</v>
      </c>
      <c r="AY104" s="6">
        <v>50930.185000000092</v>
      </c>
      <c r="AZ104" s="6">
        <v>5675.7340000000095</v>
      </c>
      <c r="BA104" s="6">
        <v>116367.3</v>
      </c>
      <c r="BB104" s="6">
        <v>52053.3</v>
      </c>
      <c r="BC104" s="6">
        <v>20003.3</v>
      </c>
      <c r="BD104" s="6">
        <v>2.33</v>
      </c>
      <c r="BE104" s="6">
        <v>1.3</v>
      </c>
      <c r="BF104" s="6">
        <v>0.36</v>
      </c>
      <c r="BG104" s="6">
        <v>0.06</v>
      </c>
      <c r="BH104" s="6">
        <v>79.858000000000004</v>
      </c>
      <c r="BI104" s="6">
        <v>55.091999999999999</v>
      </c>
      <c r="BJ104" s="6">
        <v>520.9</v>
      </c>
      <c r="BK104" s="6">
        <v>600.4</v>
      </c>
      <c r="BL104" s="6">
        <v>0.6</v>
      </c>
      <c r="BM104" s="6">
        <v>12477.37</v>
      </c>
      <c r="BN104" s="6">
        <v>32059.6561403509</v>
      </c>
      <c r="BO104" s="6">
        <v>10773</v>
      </c>
      <c r="BP104" s="6">
        <v>751.9</v>
      </c>
      <c r="BQ104" s="6">
        <v>24</v>
      </c>
      <c r="BR104" s="6">
        <v>3.4180479999999999E-2</v>
      </c>
      <c r="BS104" s="6">
        <v>0</v>
      </c>
      <c r="BT104" s="6">
        <v>9.9999999999909051E-2</v>
      </c>
      <c r="BU104" s="6">
        <v>0.5999999999994543</v>
      </c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</row>
    <row r="105" spans="1:85">
      <c r="A105" s="5">
        <v>42466</v>
      </c>
      <c r="B105" s="6">
        <v>58.1</v>
      </c>
      <c r="C105" s="6">
        <v>31.7</v>
      </c>
      <c r="D105" s="6">
        <v>5437.6</v>
      </c>
      <c r="E105" s="6"/>
      <c r="F105" s="6"/>
      <c r="G105" s="6"/>
      <c r="H105" s="6">
        <v>8.4</v>
      </c>
      <c r="I105" s="6">
        <v>5.0999999999999996</v>
      </c>
      <c r="J105" s="6">
        <v>361445</v>
      </c>
      <c r="K105" s="6">
        <v>157152.9</v>
      </c>
      <c r="L105" s="6">
        <v>46547</v>
      </c>
      <c r="M105" s="6">
        <v>14.4</v>
      </c>
      <c r="N105" s="6">
        <v>23.9</v>
      </c>
      <c r="O105" s="6">
        <v>13958.2</v>
      </c>
      <c r="P105" s="6">
        <v>6489.9</v>
      </c>
      <c r="Q105" s="6">
        <v>184183.2</v>
      </c>
      <c r="R105" s="6">
        <v>148002.5</v>
      </c>
      <c r="S105" s="6">
        <v>95421.2</v>
      </c>
      <c r="T105" s="6">
        <v>80232</v>
      </c>
      <c r="U105" s="6">
        <v>99569.3</v>
      </c>
      <c r="V105" s="6">
        <v>67679</v>
      </c>
      <c r="W105" s="6">
        <v>10622</v>
      </c>
      <c r="X105" s="6">
        <v>7847.5</v>
      </c>
      <c r="Y105" s="6">
        <v>89377.9</v>
      </c>
      <c r="Z105" s="6">
        <v>45743.8</v>
      </c>
      <c r="AA105" s="6">
        <v>1532741.7</v>
      </c>
      <c r="AB105" s="6">
        <v>151228</v>
      </c>
      <c r="AC105" s="6">
        <v>325.7</v>
      </c>
      <c r="AD105" s="6">
        <v>33091</v>
      </c>
      <c r="AE105" s="6">
        <v>8300.7000000000007</v>
      </c>
      <c r="AF105" s="6">
        <v>4482.6000000000004</v>
      </c>
      <c r="AG105" s="6">
        <v>1546145.4</v>
      </c>
      <c r="AH105" s="6">
        <v>151431.70000000001</v>
      </c>
      <c r="AI105" s="6">
        <v>1060.5</v>
      </c>
      <c r="AJ105" s="6">
        <v>13931</v>
      </c>
      <c r="AK105" s="6">
        <v>20234.7</v>
      </c>
      <c r="AL105" s="6">
        <v>14740.2</v>
      </c>
      <c r="AM105" s="6">
        <v>57922.9</v>
      </c>
      <c r="AN105" s="6">
        <v>45024.2</v>
      </c>
      <c r="AO105" s="6">
        <v>24242.5</v>
      </c>
      <c r="AP105" s="6">
        <v>19706.099999999999</v>
      </c>
      <c r="AQ105" s="6">
        <v>34104.6</v>
      </c>
      <c r="AR105" s="6">
        <v>13408.6</v>
      </c>
      <c r="AS105" s="6">
        <v>10.1</v>
      </c>
      <c r="AT105" s="6">
        <v>16</v>
      </c>
      <c r="AU105" s="7"/>
      <c r="AV105" s="7"/>
      <c r="AW105" s="6">
        <v>123193.3</v>
      </c>
      <c r="AX105" s="6">
        <v>58443.1</v>
      </c>
      <c r="AY105" s="6">
        <v>50935.685000000092</v>
      </c>
      <c r="AZ105" s="6">
        <v>5686.9340000000093</v>
      </c>
      <c r="BA105" s="6">
        <v>116502</v>
      </c>
      <c r="BB105" s="6">
        <v>52113.1</v>
      </c>
      <c r="BC105" s="6">
        <v>20027.3</v>
      </c>
      <c r="BD105" s="6">
        <v>2.33</v>
      </c>
      <c r="BE105" s="6">
        <v>1.3</v>
      </c>
      <c r="BF105" s="6">
        <v>0.36</v>
      </c>
      <c r="BG105" s="6">
        <v>0.06</v>
      </c>
      <c r="BH105" s="6">
        <v>79.954999999999998</v>
      </c>
      <c r="BI105" s="6">
        <v>55.091999999999999</v>
      </c>
      <c r="BJ105" s="6">
        <v>521.79999999999995</v>
      </c>
      <c r="BK105" s="6">
        <v>602.4</v>
      </c>
      <c r="BL105" s="6">
        <v>0.6</v>
      </c>
      <c r="BM105" s="6">
        <v>12369.19</v>
      </c>
      <c r="BN105" s="6">
        <v>33608.215789473703</v>
      </c>
      <c r="BO105" s="6">
        <v>8520</v>
      </c>
      <c r="BP105" s="6">
        <v>754.1</v>
      </c>
      <c r="BQ105" s="6">
        <v>24</v>
      </c>
      <c r="BR105" s="6">
        <v>3.4203520000000001E-2</v>
      </c>
      <c r="BS105" s="6">
        <v>0</v>
      </c>
      <c r="BT105" s="6">
        <v>0</v>
      </c>
      <c r="BU105" s="6">
        <v>0</v>
      </c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</row>
    <row r="106" spans="1:85">
      <c r="A106" s="5">
        <v>42467</v>
      </c>
      <c r="B106" s="6">
        <v>58.1</v>
      </c>
      <c r="C106" s="6">
        <v>31.7</v>
      </c>
      <c r="D106" s="6">
        <v>5437.6</v>
      </c>
      <c r="E106" s="6"/>
      <c r="F106" s="6"/>
      <c r="G106" s="6"/>
      <c r="H106" s="6">
        <v>8.4</v>
      </c>
      <c r="I106" s="6">
        <v>5.0999999999999996</v>
      </c>
      <c r="J106" s="6">
        <v>361659.1</v>
      </c>
      <c r="K106" s="6">
        <v>157248.79999999999</v>
      </c>
      <c r="L106" s="6">
        <v>46571</v>
      </c>
      <c r="M106" s="6">
        <v>14.4</v>
      </c>
      <c r="N106" s="6">
        <v>23.9</v>
      </c>
      <c r="O106" s="6">
        <v>13958.2</v>
      </c>
      <c r="P106" s="6">
        <v>6489.9</v>
      </c>
      <c r="Q106" s="6">
        <v>184215.1</v>
      </c>
      <c r="R106" s="6">
        <v>148027.29999999999</v>
      </c>
      <c r="S106" s="6">
        <v>95437.3</v>
      </c>
      <c r="T106" s="6">
        <v>80244.3</v>
      </c>
      <c r="U106" s="6">
        <v>99578.7</v>
      </c>
      <c r="V106" s="6">
        <v>67686</v>
      </c>
      <c r="W106" s="6">
        <v>10622</v>
      </c>
      <c r="X106" s="6">
        <v>7847.5</v>
      </c>
      <c r="Y106" s="6">
        <v>89703.1</v>
      </c>
      <c r="Z106" s="6">
        <v>45915.6</v>
      </c>
      <c r="AA106" s="6">
        <v>1533066</v>
      </c>
      <c r="AB106" s="6">
        <v>151252</v>
      </c>
      <c r="AC106" s="6">
        <v>325.7</v>
      </c>
      <c r="AD106" s="6">
        <v>33091</v>
      </c>
      <c r="AE106" s="6">
        <v>8471.1</v>
      </c>
      <c r="AF106" s="6">
        <v>4566.1000000000004</v>
      </c>
      <c r="AG106" s="6">
        <v>1546316.4</v>
      </c>
      <c r="AH106" s="6">
        <v>151455.70000000001</v>
      </c>
      <c r="AI106" s="6">
        <v>1060.5</v>
      </c>
      <c r="AJ106" s="6">
        <v>13931</v>
      </c>
      <c r="AK106" s="6">
        <v>20250.8</v>
      </c>
      <c r="AL106" s="6">
        <v>14750.8</v>
      </c>
      <c r="AM106" s="6">
        <v>57933</v>
      </c>
      <c r="AN106" s="6">
        <v>45031.3</v>
      </c>
      <c r="AO106" s="6">
        <v>24260.400000000001</v>
      </c>
      <c r="AP106" s="6">
        <v>19720.8</v>
      </c>
      <c r="AQ106" s="6">
        <v>34120.5</v>
      </c>
      <c r="AR106" s="6">
        <v>13414.6</v>
      </c>
      <c r="AS106" s="6">
        <v>10.1</v>
      </c>
      <c r="AT106" s="6">
        <v>16</v>
      </c>
      <c r="AU106" s="7"/>
      <c r="AV106" s="7"/>
      <c r="AW106" s="6">
        <v>123335.1</v>
      </c>
      <c r="AX106" s="6">
        <v>58510.6</v>
      </c>
      <c r="AY106" s="6">
        <v>50941.185000000092</v>
      </c>
      <c r="AZ106" s="6">
        <v>5698.1340000000091</v>
      </c>
      <c r="BA106" s="6">
        <v>116636.5</v>
      </c>
      <c r="BB106" s="6">
        <v>52173.1</v>
      </c>
      <c r="BC106" s="6">
        <v>20051.3</v>
      </c>
      <c r="BD106" s="6">
        <v>2.33</v>
      </c>
      <c r="BE106" s="6">
        <v>1.3</v>
      </c>
      <c r="BF106" s="6">
        <v>0.36</v>
      </c>
      <c r="BG106" s="6">
        <v>0.06</v>
      </c>
      <c r="BH106" s="6">
        <v>79.954999999999998</v>
      </c>
      <c r="BI106" s="6">
        <v>55.091999999999999</v>
      </c>
      <c r="BJ106" s="6">
        <v>521.79999999999995</v>
      </c>
      <c r="BK106" s="6">
        <v>604.5</v>
      </c>
      <c r="BL106" s="6">
        <v>0.6</v>
      </c>
      <c r="BM106" s="6">
        <v>12398.11</v>
      </c>
      <c r="BN106" s="6">
        <v>34077.957894736799</v>
      </c>
      <c r="BO106" s="6">
        <v>10024</v>
      </c>
      <c r="BP106" s="6">
        <v>748.8</v>
      </c>
      <c r="BQ106" s="6">
        <v>24</v>
      </c>
      <c r="BR106" s="6">
        <v>3.4147200000000003E-2</v>
      </c>
      <c r="BS106" s="6">
        <v>0</v>
      </c>
      <c r="BT106" s="6">
        <v>0.1000000000003638</v>
      </c>
      <c r="BU106" s="6">
        <v>0.60000000000218279</v>
      </c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</row>
    <row r="107" spans="1:85">
      <c r="A107" s="5">
        <v>42468</v>
      </c>
      <c r="B107" s="6">
        <v>58.1</v>
      </c>
      <c r="C107" s="6">
        <v>31.7</v>
      </c>
      <c r="D107" s="6">
        <v>5437.6</v>
      </c>
      <c r="E107" s="6"/>
      <c r="F107" s="6"/>
      <c r="G107" s="6"/>
      <c r="H107" s="6">
        <v>8.4</v>
      </c>
      <c r="I107" s="6">
        <v>5.0999999999999996</v>
      </c>
      <c r="J107" s="6">
        <v>361883.4</v>
      </c>
      <c r="K107" s="6">
        <v>157348.1</v>
      </c>
      <c r="L107" s="6">
        <v>46595</v>
      </c>
      <c r="M107" s="6">
        <v>14.4</v>
      </c>
      <c r="N107" s="6">
        <v>23.9</v>
      </c>
      <c r="O107" s="6">
        <v>13958.2</v>
      </c>
      <c r="P107" s="6">
        <v>6489.9</v>
      </c>
      <c r="Q107" s="6">
        <v>184246.7</v>
      </c>
      <c r="R107" s="6">
        <v>148052</v>
      </c>
      <c r="S107" s="6">
        <v>95452.1</v>
      </c>
      <c r="T107" s="6">
        <v>80255.7</v>
      </c>
      <c r="U107" s="6">
        <v>99588.1</v>
      </c>
      <c r="V107" s="6">
        <v>67692.800000000003</v>
      </c>
      <c r="W107" s="6">
        <v>10622</v>
      </c>
      <c r="X107" s="6">
        <v>7847.5</v>
      </c>
      <c r="Y107" s="6">
        <v>90021.2</v>
      </c>
      <c r="Z107" s="6">
        <v>46083.7</v>
      </c>
      <c r="AA107" s="6">
        <v>1533387.6</v>
      </c>
      <c r="AB107" s="6">
        <v>151276</v>
      </c>
      <c r="AC107" s="6">
        <v>325.7</v>
      </c>
      <c r="AD107" s="6">
        <v>33091</v>
      </c>
      <c r="AE107" s="6">
        <v>8638.6</v>
      </c>
      <c r="AF107" s="6">
        <v>4646.3999999999996</v>
      </c>
      <c r="AG107" s="6">
        <v>1546486.9</v>
      </c>
      <c r="AH107" s="6">
        <v>151479.70000000001</v>
      </c>
      <c r="AI107" s="6">
        <v>1060.5</v>
      </c>
      <c r="AJ107" s="6">
        <v>13931</v>
      </c>
      <c r="AK107" s="6">
        <v>20266.7</v>
      </c>
      <c r="AL107" s="6">
        <v>14761.2</v>
      </c>
      <c r="AM107" s="6">
        <v>57941.5</v>
      </c>
      <c r="AN107" s="6">
        <v>45037.3</v>
      </c>
      <c r="AO107" s="6">
        <v>24278.3</v>
      </c>
      <c r="AP107" s="6">
        <v>19735.5</v>
      </c>
      <c r="AQ107" s="6">
        <v>34133.599999999999</v>
      </c>
      <c r="AR107" s="6">
        <v>13420</v>
      </c>
      <c r="AS107" s="6">
        <v>10.1</v>
      </c>
      <c r="AT107" s="6">
        <v>16</v>
      </c>
      <c r="AU107" s="7"/>
      <c r="AV107" s="7"/>
      <c r="AW107" s="6">
        <v>123478.3</v>
      </c>
      <c r="AX107" s="6">
        <v>58577.9</v>
      </c>
      <c r="AY107" s="6">
        <v>50946.685000000092</v>
      </c>
      <c r="AZ107" s="6">
        <v>5709.3340000000089</v>
      </c>
      <c r="BA107" s="6">
        <v>116773.2</v>
      </c>
      <c r="BB107" s="6">
        <v>52233.2</v>
      </c>
      <c r="BC107" s="6">
        <v>20075.3</v>
      </c>
      <c r="BD107" s="6">
        <v>2.33</v>
      </c>
      <c r="BE107" s="6">
        <v>1.3</v>
      </c>
      <c r="BF107" s="6">
        <v>0.36</v>
      </c>
      <c r="BG107" s="6">
        <v>0.06</v>
      </c>
      <c r="BH107" s="6">
        <v>79.954999999999998</v>
      </c>
      <c r="BI107" s="6">
        <v>55.091999999999999</v>
      </c>
      <c r="BJ107" s="6">
        <v>521.79999999999995</v>
      </c>
      <c r="BK107" s="6">
        <v>606.6</v>
      </c>
      <c r="BL107" s="6">
        <v>0.6</v>
      </c>
      <c r="BM107" s="6">
        <v>12387.07</v>
      </c>
      <c r="BN107" s="6">
        <v>35111.905263157903</v>
      </c>
      <c r="BO107" s="6">
        <v>9683</v>
      </c>
      <c r="BP107" s="6">
        <v>744</v>
      </c>
      <c r="BQ107" s="6">
        <v>24</v>
      </c>
      <c r="BR107" s="6">
        <v>3.4096000000000001E-2</v>
      </c>
      <c r="BS107" s="6">
        <v>0</v>
      </c>
      <c r="BT107" s="6">
        <v>0</v>
      </c>
      <c r="BU107" s="6">
        <v>0</v>
      </c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</row>
    <row r="108" spans="1:85">
      <c r="A108" s="5">
        <v>42469</v>
      </c>
      <c r="B108" s="6">
        <v>58.1</v>
      </c>
      <c r="C108" s="6">
        <v>31.7</v>
      </c>
      <c r="D108" s="6">
        <v>5437.6</v>
      </c>
      <c r="E108" s="6"/>
      <c r="F108" s="6"/>
      <c r="G108" s="6"/>
      <c r="H108" s="6">
        <v>8.4</v>
      </c>
      <c r="I108" s="6">
        <v>5.0999999999999996</v>
      </c>
      <c r="J108" s="6">
        <v>362111.2</v>
      </c>
      <c r="K108" s="6">
        <v>157448.1</v>
      </c>
      <c r="L108" s="6">
        <v>46617</v>
      </c>
      <c r="M108" s="6">
        <v>14.4</v>
      </c>
      <c r="N108" s="6">
        <v>23.9</v>
      </c>
      <c r="O108" s="6">
        <v>13958.2</v>
      </c>
      <c r="P108" s="6">
        <v>6489.9</v>
      </c>
      <c r="Q108" s="6">
        <v>184278.5</v>
      </c>
      <c r="R108" s="6">
        <v>148076.9</v>
      </c>
      <c r="S108" s="6">
        <v>95467.5</v>
      </c>
      <c r="T108" s="6">
        <v>80267.600000000006</v>
      </c>
      <c r="U108" s="6">
        <v>99596.9</v>
      </c>
      <c r="V108" s="6">
        <v>67699.5</v>
      </c>
      <c r="W108" s="6">
        <v>10622</v>
      </c>
      <c r="X108" s="6">
        <v>7847.5</v>
      </c>
      <c r="Y108" s="6">
        <v>90345</v>
      </c>
      <c r="Z108" s="6">
        <v>46253.599999999999</v>
      </c>
      <c r="AA108" s="6">
        <v>1533713.2</v>
      </c>
      <c r="AB108" s="6">
        <v>151300</v>
      </c>
      <c r="AC108" s="6">
        <v>325.7</v>
      </c>
      <c r="AD108" s="6">
        <v>33091</v>
      </c>
      <c r="AE108" s="6">
        <v>8808</v>
      </c>
      <c r="AF108" s="6">
        <v>4728</v>
      </c>
      <c r="AG108" s="6">
        <v>1546658</v>
      </c>
      <c r="AH108" s="6">
        <v>151503.70000000001</v>
      </c>
      <c r="AI108" s="6">
        <v>1060.5</v>
      </c>
      <c r="AJ108" s="6">
        <v>13931</v>
      </c>
      <c r="AK108" s="6">
        <v>20282.3</v>
      </c>
      <c r="AL108" s="6">
        <v>14771.3</v>
      </c>
      <c r="AM108" s="6">
        <v>57949.8</v>
      </c>
      <c r="AN108" s="6">
        <v>45043.1</v>
      </c>
      <c r="AO108" s="6">
        <v>24296.3</v>
      </c>
      <c r="AP108" s="6">
        <v>19750.2</v>
      </c>
      <c r="AQ108" s="6">
        <v>34148.699999999997</v>
      </c>
      <c r="AR108" s="6">
        <v>13425.9</v>
      </c>
      <c r="AS108" s="6">
        <v>10.1</v>
      </c>
      <c r="AT108" s="6">
        <v>16</v>
      </c>
      <c r="AU108" s="7"/>
      <c r="AV108" s="7"/>
      <c r="AW108" s="6">
        <v>123623.7</v>
      </c>
      <c r="AX108" s="6">
        <v>58646</v>
      </c>
      <c r="AY108" s="6">
        <v>50952.185000000092</v>
      </c>
      <c r="AZ108" s="6">
        <v>5720.5340000000087</v>
      </c>
      <c r="BA108" s="6">
        <v>116910</v>
      </c>
      <c r="BB108" s="6">
        <v>52294</v>
      </c>
      <c r="BC108" s="6">
        <v>20099.3</v>
      </c>
      <c r="BD108" s="6">
        <v>2.33</v>
      </c>
      <c r="BE108" s="6">
        <v>1.3</v>
      </c>
      <c r="BF108" s="6">
        <v>0.36</v>
      </c>
      <c r="BG108" s="6">
        <v>0.06</v>
      </c>
      <c r="BH108" s="6">
        <v>79.954999999999998</v>
      </c>
      <c r="BI108" s="6">
        <v>55.091999999999999</v>
      </c>
      <c r="BJ108" s="6">
        <v>521.79999999999995</v>
      </c>
      <c r="BK108" s="6">
        <v>608.6</v>
      </c>
      <c r="BL108" s="6">
        <v>0.6</v>
      </c>
      <c r="BM108" s="6">
        <v>12355.44</v>
      </c>
      <c r="BN108" s="6">
        <v>35551.877192982502</v>
      </c>
      <c r="BO108" s="6">
        <v>8903</v>
      </c>
      <c r="BP108" s="6">
        <v>748.8</v>
      </c>
      <c r="BQ108" s="6">
        <v>24</v>
      </c>
      <c r="BR108" s="6">
        <v>3.4147200000000003E-2</v>
      </c>
      <c r="BS108" s="6">
        <v>0</v>
      </c>
      <c r="BT108" s="6">
        <v>0</v>
      </c>
      <c r="BU108" s="6">
        <v>0</v>
      </c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</row>
    <row r="109" spans="1:85">
      <c r="A109" s="5">
        <v>42470</v>
      </c>
      <c r="B109" s="6">
        <v>58.1</v>
      </c>
      <c r="C109" s="6">
        <v>31.7</v>
      </c>
      <c r="D109" s="6">
        <v>5437.6</v>
      </c>
      <c r="E109" s="6"/>
      <c r="F109" s="6"/>
      <c r="G109" s="6"/>
      <c r="H109" s="6">
        <v>8.4</v>
      </c>
      <c r="I109" s="6">
        <v>5.0999999999999996</v>
      </c>
      <c r="J109" s="6">
        <v>362347</v>
      </c>
      <c r="K109" s="6">
        <v>157552</v>
      </c>
      <c r="L109" s="6">
        <v>46641</v>
      </c>
      <c r="M109" s="6">
        <v>14.4</v>
      </c>
      <c r="N109" s="6">
        <v>23.9</v>
      </c>
      <c r="O109" s="6">
        <v>13958.2</v>
      </c>
      <c r="P109" s="6">
        <v>6489.9</v>
      </c>
      <c r="Q109" s="6">
        <v>184310.7</v>
      </c>
      <c r="R109" s="6">
        <v>148102</v>
      </c>
      <c r="S109" s="6">
        <v>95484</v>
      </c>
      <c r="T109" s="6">
        <v>80280.2</v>
      </c>
      <c r="U109" s="6">
        <v>99605.7</v>
      </c>
      <c r="V109" s="6">
        <v>67706.100000000006</v>
      </c>
      <c r="W109" s="6">
        <v>10622</v>
      </c>
      <c r="X109" s="6">
        <v>7847.5</v>
      </c>
      <c r="Y109" s="6">
        <v>90681</v>
      </c>
      <c r="Z109" s="6">
        <v>46425.5</v>
      </c>
      <c r="AA109" s="6">
        <v>1534049</v>
      </c>
      <c r="AB109" s="6">
        <v>151324</v>
      </c>
      <c r="AC109" s="6">
        <v>325.7</v>
      </c>
      <c r="AD109" s="6">
        <v>33091</v>
      </c>
      <c r="AE109" s="6">
        <v>8976.5</v>
      </c>
      <c r="AF109" s="6">
        <v>4812.6000000000004</v>
      </c>
      <c r="AG109" s="6">
        <v>1546828</v>
      </c>
      <c r="AH109" s="6">
        <v>151527.70000000001</v>
      </c>
      <c r="AI109" s="6">
        <v>1060.5</v>
      </c>
      <c r="AJ109" s="6">
        <v>13931</v>
      </c>
      <c r="AK109" s="6">
        <v>20297.900000000001</v>
      </c>
      <c r="AL109" s="6">
        <v>14781.5</v>
      </c>
      <c r="AM109" s="6">
        <v>57959.3</v>
      </c>
      <c r="AN109" s="6">
        <v>45049.8</v>
      </c>
      <c r="AO109" s="6">
        <v>24314.1</v>
      </c>
      <c r="AP109" s="6">
        <v>19764.8</v>
      </c>
      <c r="AQ109" s="6">
        <v>34164.6</v>
      </c>
      <c r="AR109" s="6">
        <v>13432.3</v>
      </c>
      <c r="AS109" s="6">
        <v>10.1</v>
      </c>
      <c r="AT109" s="6">
        <v>16</v>
      </c>
      <c r="AU109" s="7"/>
      <c r="AV109" s="7"/>
      <c r="AW109" s="6">
        <v>123768.2</v>
      </c>
      <c r="AX109" s="6">
        <v>58713.599999999999</v>
      </c>
      <c r="AY109" s="6">
        <v>50957.685000000092</v>
      </c>
      <c r="AZ109" s="6">
        <v>5731.7340000000086</v>
      </c>
      <c r="BA109" s="6">
        <v>117047</v>
      </c>
      <c r="BB109" s="6">
        <v>52354</v>
      </c>
      <c r="BC109" s="6">
        <v>20123.3</v>
      </c>
      <c r="BD109" s="6">
        <v>2.33</v>
      </c>
      <c r="BE109" s="6">
        <v>1.3</v>
      </c>
      <c r="BF109" s="6">
        <v>0.36</v>
      </c>
      <c r="BG109" s="6">
        <v>0.06</v>
      </c>
      <c r="BH109" s="6">
        <v>79.954999999999998</v>
      </c>
      <c r="BI109" s="6">
        <v>55.091999999999999</v>
      </c>
      <c r="BJ109" s="6">
        <v>521.79999999999995</v>
      </c>
      <c r="BK109" s="6">
        <v>609.29999999999995</v>
      </c>
      <c r="BL109" s="6">
        <v>0.6</v>
      </c>
      <c r="BM109" s="6">
        <v>12916.42</v>
      </c>
      <c r="BN109" s="6">
        <v>35385.9385964912</v>
      </c>
      <c r="BO109" s="6">
        <v>10659</v>
      </c>
      <c r="BP109" s="6">
        <v>748.8</v>
      </c>
      <c r="BQ109" s="6">
        <v>24</v>
      </c>
      <c r="BR109" s="6">
        <v>3.4147200000000003E-2</v>
      </c>
      <c r="BS109" s="6">
        <v>0</v>
      </c>
      <c r="BT109" s="6">
        <v>0</v>
      </c>
      <c r="BU109" s="6">
        <v>0</v>
      </c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</row>
    <row r="110" spans="1:85">
      <c r="A110" s="5">
        <v>42471</v>
      </c>
      <c r="B110" s="6">
        <v>58.1</v>
      </c>
      <c r="C110" s="6">
        <v>31.7</v>
      </c>
      <c r="D110" s="6">
        <v>5437.6</v>
      </c>
      <c r="E110" s="6"/>
      <c r="F110" s="6"/>
      <c r="G110" s="6"/>
      <c r="H110" s="6">
        <v>8.4</v>
      </c>
      <c r="I110" s="6">
        <v>5.0999999999999996</v>
      </c>
      <c r="J110" s="6">
        <v>362582</v>
      </c>
      <c r="K110" s="6">
        <v>157655.20000000001</v>
      </c>
      <c r="L110" s="6">
        <v>46665</v>
      </c>
      <c r="M110" s="6">
        <v>14.4</v>
      </c>
      <c r="N110" s="6">
        <v>23.9</v>
      </c>
      <c r="O110" s="6">
        <v>13958.2</v>
      </c>
      <c r="P110" s="6">
        <v>6489.9</v>
      </c>
      <c r="Q110" s="6">
        <v>184342.2</v>
      </c>
      <c r="R110" s="6">
        <v>148126.79999999999</v>
      </c>
      <c r="S110" s="6">
        <v>95499.8</v>
      </c>
      <c r="T110" s="6">
        <v>80293.2</v>
      </c>
      <c r="U110" s="6">
        <v>99615.3</v>
      </c>
      <c r="V110" s="6">
        <v>67713.100000000006</v>
      </c>
      <c r="W110" s="6">
        <v>10622</v>
      </c>
      <c r="X110" s="6">
        <v>7847.5</v>
      </c>
      <c r="Y110" s="6">
        <v>91008</v>
      </c>
      <c r="Z110" s="6">
        <v>46589.2</v>
      </c>
      <c r="AA110" s="6">
        <v>1534377.3</v>
      </c>
      <c r="AB110" s="6">
        <v>151348</v>
      </c>
      <c r="AC110" s="6">
        <v>325.7</v>
      </c>
      <c r="AD110" s="6">
        <v>33091</v>
      </c>
      <c r="AE110" s="6">
        <v>9146</v>
      </c>
      <c r="AF110" s="6">
        <v>4904</v>
      </c>
      <c r="AG110" s="6">
        <v>1546998.3</v>
      </c>
      <c r="AH110" s="6">
        <v>151551.70000000001</v>
      </c>
      <c r="AI110" s="6">
        <v>1060.5</v>
      </c>
      <c r="AJ110" s="6">
        <v>13931</v>
      </c>
      <c r="AK110" s="6">
        <v>20314.099999999999</v>
      </c>
      <c r="AL110" s="6">
        <v>14792.3</v>
      </c>
      <c r="AM110" s="6">
        <v>57969.7</v>
      </c>
      <c r="AN110" s="6">
        <v>45057.2</v>
      </c>
      <c r="AO110" s="6">
        <v>24331.9</v>
      </c>
      <c r="AP110" s="6">
        <v>19779.5</v>
      </c>
      <c r="AQ110" s="6">
        <v>34174.300000000003</v>
      </c>
      <c r="AR110" s="6">
        <v>13436.2</v>
      </c>
      <c r="AS110" s="6">
        <v>10.1</v>
      </c>
      <c r="AT110" s="6">
        <v>16</v>
      </c>
      <c r="AU110" s="7"/>
      <c r="AV110" s="7"/>
      <c r="AW110" s="6">
        <v>123910.6</v>
      </c>
      <c r="AX110" s="6">
        <v>58780.9</v>
      </c>
      <c r="AY110" s="6">
        <v>50963.185000000092</v>
      </c>
      <c r="AZ110" s="6">
        <v>5742.9340000000084</v>
      </c>
      <c r="BA110" s="6">
        <v>117182</v>
      </c>
      <c r="BB110" s="6">
        <v>52414</v>
      </c>
      <c r="BC110" s="6">
        <v>20147.3</v>
      </c>
      <c r="BD110" s="6">
        <v>2.33</v>
      </c>
      <c r="BE110" s="6">
        <v>1.3</v>
      </c>
      <c r="BF110" s="6">
        <v>0.36</v>
      </c>
      <c r="BG110" s="6">
        <v>0.06</v>
      </c>
      <c r="BH110" s="6">
        <v>79.954999999999998</v>
      </c>
      <c r="BI110" s="6">
        <v>55.091999999999999</v>
      </c>
      <c r="BJ110" s="6">
        <v>521.79999999999995</v>
      </c>
      <c r="BK110" s="6">
        <v>609.9</v>
      </c>
      <c r="BL110" s="6">
        <v>0.6</v>
      </c>
      <c r="BM110" s="6">
        <v>12654.03</v>
      </c>
      <c r="BN110" s="6">
        <v>34064.901754386003</v>
      </c>
      <c r="BO110" s="6">
        <v>6373</v>
      </c>
      <c r="BP110" s="6">
        <v>751.2</v>
      </c>
      <c r="BQ110" s="6">
        <v>24</v>
      </c>
      <c r="BR110" s="6">
        <v>3.4172800000000003E-2</v>
      </c>
      <c r="BS110" s="6">
        <v>0</v>
      </c>
      <c r="BT110" s="6">
        <v>0</v>
      </c>
      <c r="BU110" s="6">
        <v>0</v>
      </c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</row>
    <row r="111" spans="1:85">
      <c r="A111" s="5">
        <v>42472</v>
      </c>
      <c r="B111" s="6">
        <v>58.1</v>
      </c>
      <c r="C111" s="6">
        <v>31.7</v>
      </c>
      <c r="D111" s="6">
        <v>5437.6</v>
      </c>
      <c r="E111" s="6"/>
      <c r="F111" s="6"/>
      <c r="G111" s="6"/>
      <c r="H111" s="6">
        <v>8.4</v>
      </c>
      <c r="I111" s="6">
        <v>5.0999999999999996</v>
      </c>
      <c r="J111" s="6">
        <v>362813</v>
      </c>
      <c r="K111" s="6">
        <v>157757.20000000001</v>
      </c>
      <c r="L111" s="6">
        <v>46689</v>
      </c>
      <c r="M111" s="6">
        <v>14.4</v>
      </c>
      <c r="N111" s="6">
        <v>23.9</v>
      </c>
      <c r="O111" s="6">
        <v>13958.2</v>
      </c>
      <c r="P111" s="6">
        <v>6489.9</v>
      </c>
      <c r="Q111" s="6">
        <v>184373.6</v>
      </c>
      <c r="R111" s="6">
        <v>148151.5</v>
      </c>
      <c r="S111" s="6">
        <v>95516.800000000003</v>
      </c>
      <c r="T111" s="6">
        <v>80306.3</v>
      </c>
      <c r="U111" s="6">
        <v>99624.9</v>
      </c>
      <c r="V111" s="6">
        <v>67720.100000000006</v>
      </c>
      <c r="W111" s="6">
        <v>10622</v>
      </c>
      <c r="X111" s="6">
        <v>7847.5</v>
      </c>
      <c r="Y111" s="6">
        <v>91338</v>
      </c>
      <c r="Z111" s="6">
        <v>46750</v>
      </c>
      <c r="AA111" s="6">
        <v>1534708</v>
      </c>
      <c r="AB111" s="6">
        <v>151372</v>
      </c>
      <c r="AC111" s="6">
        <v>325.7</v>
      </c>
      <c r="AD111" s="6">
        <v>33091</v>
      </c>
      <c r="AE111" s="6">
        <v>9314.5</v>
      </c>
      <c r="AF111" s="6">
        <v>4999.3</v>
      </c>
      <c r="AG111" s="6">
        <v>1547168</v>
      </c>
      <c r="AH111" s="6">
        <v>151575.70000000001</v>
      </c>
      <c r="AI111" s="6">
        <v>1060.5</v>
      </c>
      <c r="AJ111" s="6">
        <v>13931</v>
      </c>
      <c r="AK111" s="6">
        <v>20330.2</v>
      </c>
      <c r="AL111" s="6">
        <v>14803.1</v>
      </c>
      <c r="AM111" s="6">
        <v>57979.1</v>
      </c>
      <c r="AN111" s="6">
        <v>45063.7</v>
      </c>
      <c r="AO111" s="6">
        <v>24349.5</v>
      </c>
      <c r="AP111" s="6">
        <v>19794.099999999999</v>
      </c>
      <c r="AQ111" s="6">
        <v>34191.4</v>
      </c>
      <c r="AR111" s="6">
        <v>13442.9</v>
      </c>
      <c r="AS111" s="6">
        <v>10.1</v>
      </c>
      <c r="AT111" s="6">
        <v>16</v>
      </c>
      <c r="AU111" s="7"/>
      <c r="AV111" s="7"/>
      <c r="AW111" s="6">
        <v>124052</v>
      </c>
      <c r="AX111" s="6">
        <v>58848</v>
      </c>
      <c r="AY111" s="6">
        <v>50968.685000000092</v>
      </c>
      <c r="AZ111" s="6">
        <v>5754.1340000000082</v>
      </c>
      <c r="BA111" s="6">
        <v>117317</v>
      </c>
      <c r="BB111" s="6">
        <v>52474</v>
      </c>
      <c r="BC111" s="6">
        <v>20171.3</v>
      </c>
      <c r="BD111" s="6">
        <v>2.33</v>
      </c>
      <c r="BE111" s="6">
        <v>1.3</v>
      </c>
      <c r="BF111" s="6">
        <v>0.36</v>
      </c>
      <c r="BG111" s="6">
        <v>0.06</v>
      </c>
      <c r="BH111" s="6">
        <v>79.954999999999998</v>
      </c>
      <c r="BI111" s="6">
        <v>55.091999999999999</v>
      </c>
      <c r="BJ111" s="6">
        <v>521.79999999999995</v>
      </c>
      <c r="BK111" s="6">
        <v>610.6</v>
      </c>
      <c r="BL111" s="6">
        <v>0.6</v>
      </c>
      <c r="BM111" s="6">
        <v>12207.02</v>
      </c>
      <c r="BN111" s="6">
        <v>34448.535087719298</v>
      </c>
      <c r="BO111" s="6">
        <v>11357</v>
      </c>
      <c r="BP111" s="6">
        <v>746.4</v>
      </c>
      <c r="BQ111" s="6">
        <v>24</v>
      </c>
      <c r="BR111" s="6">
        <v>3.4121599999999988E-2</v>
      </c>
      <c r="BS111" s="6">
        <v>0</v>
      </c>
      <c r="BT111" s="6">
        <v>0</v>
      </c>
      <c r="BU111" s="6">
        <v>0</v>
      </c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</row>
    <row r="112" spans="1:85">
      <c r="A112" s="5">
        <v>42473</v>
      </c>
      <c r="B112" s="6">
        <v>58.8</v>
      </c>
      <c r="C112" s="6">
        <v>32.1</v>
      </c>
      <c r="D112" s="6">
        <v>5438.6</v>
      </c>
      <c r="E112" s="6"/>
      <c r="F112" s="6"/>
      <c r="G112" s="6"/>
      <c r="H112" s="6">
        <v>8.4</v>
      </c>
      <c r="I112" s="6">
        <v>5.0999999999999996</v>
      </c>
      <c r="J112" s="6">
        <v>363044</v>
      </c>
      <c r="K112" s="6">
        <v>157860</v>
      </c>
      <c r="L112" s="6">
        <v>46713</v>
      </c>
      <c r="M112" s="6">
        <v>14.4</v>
      </c>
      <c r="N112" s="6">
        <v>23.9</v>
      </c>
      <c r="O112" s="6">
        <v>13958.2</v>
      </c>
      <c r="P112" s="6">
        <v>6489.9</v>
      </c>
      <c r="Q112" s="6">
        <v>184405.4</v>
      </c>
      <c r="R112" s="6">
        <v>148176.4</v>
      </c>
      <c r="S112" s="6">
        <v>95532.6</v>
      </c>
      <c r="T112" s="6">
        <v>80318.5</v>
      </c>
      <c r="U112" s="6">
        <v>99634.3</v>
      </c>
      <c r="V112" s="6">
        <v>67726.899999999994</v>
      </c>
      <c r="W112" s="6">
        <v>10622</v>
      </c>
      <c r="X112" s="6">
        <v>7847.5</v>
      </c>
      <c r="Y112" s="6">
        <v>91664</v>
      </c>
      <c r="Z112" s="6">
        <v>46907.7</v>
      </c>
      <c r="AA112" s="6">
        <v>1535034.5</v>
      </c>
      <c r="AB112" s="6">
        <v>151396</v>
      </c>
      <c r="AC112" s="6">
        <v>325.8</v>
      </c>
      <c r="AD112" s="6">
        <v>33236</v>
      </c>
      <c r="AE112" s="6">
        <v>9485.6</v>
      </c>
      <c r="AF112" s="6">
        <v>5095</v>
      </c>
      <c r="AG112" s="6">
        <v>1547340</v>
      </c>
      <c r="AH112" s="6">
        <v>151599.70000000001</v>
      </c>
      <c r="AI112" s="6">
        <v>1060.7</v>
      </c>
      <c r="AJ112" s="6">
        <v>14124</v>
      </c>
      <c r="AK112" s="6">
        <v>20346.599999999999</v>
      </c>
      <c r="AL112" s="6">
        <v>14813.9</v>
      </c>
      <c r="AM112" s="6">
        <v>57987.3</v>
      </c>
      <c r="AN112" s="6">
        <v>45069.4</v>
      </c>
      <c r="AO112" s="6">
        <v>24367.3</v>
      </c>
      <c r="AP112" s="6">
        <v>19808.8</v>
      </c>
      <c r="AQ112" s="6">
        <v>34207.4</v>
      </c>
      <c r="AR112" s="6">
        <v>13449.3</v>
      </c>
      <c r="AS112" s="6">
        <v>10.1</v>
      </c>
      <c r="AT112" s="6">
        <v>16</v>
      </c>
      <c r="AU112" s="7"/>
      <c r="AV112" s="7"/>
      <c r="AW112" s="6">
        <v>124194.5</v>
      </c>
      <c r="AX112" s="6">
        <v>58915.199999999997</v>
      </c>
      <c r="AY112" s="6">
        <v>50974.185000000092</v>
      </c>
      <c r="AZ112" s="6">
        <v>5765.334000000008</v>
      </c>
      <c r="BA112" s="6">
        <v>117453</v>
      </c>
      <c r="BB112" s="6">
        <v>52534</v>
      </c>
      <c r="BC112" s="6">
        <v>20195.3</v>
      </c>
      <c r="BD112" s="6">
        <v>2.33</v>
      </c>
      <c r="BE112" s="6">
        <v>1.3</v>
      </c>
      <c r="BF112" s="6">
        <v>0.36</v>
      </c>
      <c r="BG112" s="6">
        <v>0.06</v>
      </c>
      <c r="BH112" s="6">
        <v>80.14</v>
      </c>
      <c r="BI112" s="6">
        <v>55.271999999999998</v>
      </c>
      <c r="BJ112" s="6">
        <v>522.79999999999995</v>
      </c>
      <c r="BK112" s="6">
        <v>611.20000000000005</v>
      </c>
      <c r="BL112" s="6">
        <v>0.6</v>
      </c>
      <c r="BM112" s="6">
        <v>12610.63</v>
      </c>
      <c r="BN112" s="6">
        <v>35720.350877192999</v>
      </c>
      <c r="BO112" s="6">
        <v>10754</v>
      </c>
      <c r="BP112" s="6">
        <v>751.2</v>
      </c>
      <c r="BQ112" s="6">
        <v>24</v>
      </c>
      <c r="BR112" s="6">
        <v>3.4172800000000003E-2</v>
      </c>
      <c r="BS112" s="6">
        <v>0</v>
      </c>
      <c r="BT112" s="6">
        <v>0</v>
      </c>
      <c r="BU112" s="6">
        <v>0</v>
      </c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</row>
    <row r="113" spans="1:85">
      <c r="A113" s="5">
        <v>42474</v>
      </c>
      <c r="B113" s="6">
        <v>58.8</v>
      </c>
      <c r="C113" s="6">
        <v>32.1</v>
      </c>
      <c r="D113" s="6">
        <v>5438.6</v>
      </c>
      <c r="E113" s="6"/>
      <c r="F113" s="6"/>
      <c r="G113" s="6"/>
      <c r="H113" s="6">
        <v>8.4</v>
      </c>
      <c r="I113" s="6">
        <v>5.0999999999999996</v>
      </c>
      <c r="J113" s="6">
        <v>363279</v>
      </c>
      <c r="K113" s="6">
        <v>157963.29999999999</v>
      </c>
      <c r="L113" s="6">
        <v>46737</v>
      </c>
      <c r="M113" s="6">
        <v>14.4</v>
      </c>
      <c r="N113" s="6">
        <v>23.9</v>
      </c>
      <c r="O113" s="6">
        <v>13958.2</v>
      </c>
      <c r="P113" s="6">
        <v>6489.9</v>
      </c>
      <c r="Q113" s="6">
        <v>184436.7</v>
      </c>
      <c r="R113" s="6">
        <v>148201</v>
      </c>
      <c r="S113" s="6">
        <v>95549.9</v>
      </c>
      <c r="T113" s="6">
        <v>80332.2</v>
      </c>
      <c r="U113" s="6">
        <v>99644.2</v>
      </c>
      <c r="V113" s="6">
        <v>67734.2</v>
      </c>
      <c r="W113" s="6">
        <v>10622</v>
      </c>
      <c r="X113" s="6">
        <v>7847.5</v>
      </c>
      <c r="Y113" s="6">
        <v>91995</v>
      </c>
      <c r="Z113" s="6">
        <v>47067</v>
      </c>
      <c r="AA113" s="6">
        <v>1535366</v>
      </c>
      <c r="AB113" s="6">
        <v>151420</v>
      </c>
      <c r="AC113" s="6">
        <v>325.8</v>
      </c>
      <c r="AD113" s="6">
        <v>33236</v>
      </c>
      <c r="AE113" s="6">
        <v>9653</v>
      </c>
      <c r="AF113" s="6">
        <v>5192</v>
      </c>
      <c r="AG113" s="6">
        <v>1547509</v>
      </c>
      <c r="AH113" s="6">
        <v>151623.70000000001</v>
      </c>
      <c r="AI113" s="6">
        <v>1060.7</v>
      </c>
      <c r="AJ113" s="6">
        <v>14124</v>
      </c>
      <c r="AK113" s="6">
        <v>20362.900000000001</v>
      </c>
      <c r="AL113" s="6">
        <v>14824.7</v>
      </c>
      <c r="AM113" s="6">
        <v>57996.4</v>
      </c>
      <c r="AN113" s="6">
        <v>45075.8</v>
      </c>
      <c r="AO113" s="6">
        <v>24385</v>
      </c>
      <c r="AP113" s="6">
        <v>19823.599999999999</v>
      </c>
      <c r="AQ113" s="6">
        <v>34221</v>
      </c>
      <c r="AR113" s="6">
        <v>13454.6</v>
      </c>
      <c r="AS113" s="6">
        <v>10.1</v>
      </c>
      <c r="AT113" s="6">
        <v>16</v>
      </c>
      <c r="AU113" s="7"/>
      <c r="AV113" s="7"/>
      <c r="AW113" s="6">
        <v>124335</v>
      </c>
      <c r="AX113" s="6">
        <v>58982</v>
      </c>
      <c r="AY113" s="6">
        <v>50979.685000000092</v>
      </c>
      <c r="AZ113" s="6">
        <v>5776.5340000000078</v>
      </c>
      <c r="BA113" s="6">
        <v>117586</v>
      </c>
      <c r="BB113" s="6">
        <v>52593</v>
      </c>
      <c r="BC113" s="6">
        <v>20219.3</v>
      </c>
      <c r="BD113" s="6">
        <v>2.33</v>
      </c>
      <c r="BE113" s="6">
        <v>1.3</v>
      </c>
      <c r="BF113" s="6">
        <v>0.36</v>
      </c>
      <c r="BG113" s="6">
        <v>0.06</v>
      </c>
      <c r="BH113" s="6">
        <v>80.14</v>
      </c>
      <c r="BI113" s="6">
        <v>55.271999999999998</v>
      </c>
      <c r="BJ113" s="6">
        <v>522.79999999999995</v>
      </c>
      <c r="BK113" s="6">
        <v>611.6</v>
      </c>
      <c r="BL113" s="6">
        <v>0.6</v>
      </c>
      <c r="BM113" s="6">
        <v>12205.35</v>
      </c>
      <c r="BN113" s="6">
        <v>32733.103508771899</v>
      </c>
      <c r="BO113" s="6">
        <v>8128</v>
      </c>
      <c r="BP113" s="6">
        <v>748.8</v>
      </c>
      <c r="BQ113" s="6">
        <v>24</v>
      </c>
      <c r="BR113" s="6">
        <v>3.4147200000000003E-2</v>
      </c>
      <c r="BS113" s="6">
        <v>0</v>
      </c>
      <c r="BT113" s="6">
        <v>9.9999999999909051E-2</v>
      </c>
      <c r="BU113" s="6">
        <v>0.5999999999994543</v>
      </c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</row>
    <row r="114" spans="1:85">
      <c r="A114" s="5">
        <v>42475</v>
      </c>
      <c r="B114" s="6">
        <v>58.8</v>
      </c>
      <c r="C114" s="6">
        <v>32.1</v>
      </c>
      <c r="D114" s="6">
        <v>5438.6</v>
      </c>
      <c r="E114" s="6"/>
      <c r="F114" s="6"/>
      <c r="G114" s="6"/>
      <c r="H114" s="6">
        <v>8.4</v>
      </c>
      <c r="I114" s="6">
        <v>5.0999999999999996</v>
      </c>
      <c r="J114" s="6">
        <v>363510</v>
      </c>
      <c r="K114" s="6">
        <v>158065.5</v>
      </c>
      <c r="L114" s="6">
        <v>46761</v>
      </c>
      <c r="M114" s="6">
        <v>14.4</v>
      </c>
      <c r="N114" s="6">
        <v>23.9</v>
      </c>
      <c r="O114" s="6">
        <v>13958.2</v>
      </c>
      <c r="P114" s="6">
        <v>6489.9</v>
      </c>
      <c r="Q114" s="6">
        <v>184468.8</v>
      </c>
      <c r="R114" s="6">
        <v>148226.20000000001</v>
      </c>
      <c r="S114" s="6">
        <v>95567.5</v>
      </c>
      <c r="T114" s="6">
        <v>80346.2</v>
      </c>
      <c r="U114" s="6">
        <v>99654.3</v>
      </c>
      <c r="V114" s="6">
        <v>67741.600000000006</v>
      </c>
      <c r="W114" s="6">
        <v>10622</v>
      </c>
      <c r="X114" s="6">
        <v>7847.5</v>
      </c>
      <c r="Y114" s="6">
        <v>92324</v>
      </c>
      <c r="Z114" s="6">
        <v>47231.7</v>
      </c>
      <c r="AA114" s="6">
        <v>1535696.2</v>
      </c>
      <c r="AB114" s="6">
        <v>151444</v>
      </c>
      <c r="AC114" s="6">
        <v>325.8</v>
      </c>
      <c r="AD114" s="6">
        <v>33236</v>
      </c>
      <c r="AE114" s="6">
        <v>9823</v>
      </c>
      <c r="AF114" s="6">
        <v>5283.6</v>
      </c>
      <c r="AG114" s="6">
        <v>1547679.3</v>
      </c>
      <c r="AH114" s="6">
        <v>151647.70000000001</v>
      </c>
      <c r="AI114" s="6">
        <v>1060.7</v>
      </c>
      <c r="AJ114" s="6">
        <v>14124</v>
      </c>
      <c r="AK114" s="6">
        <v>20379.8</v>
      </c>
      <c r="AL114" s="6">
        <v>14835.7</v>
      </c>
      <c r="AM114" s="6">
        <v>58005.599999999999</v>
      </c>
      <c r="AN114" s="6">
        <v>45082.3</v>
      </c>
      <c r="AO114" s="6">
        <v>24402.799999999999</v>
      </c>
      <c r="AP114" s="6">
        <v>19838.599999999999</v>
      </c>
      <c r="AQ114" s="6">
        <v>34235.199999999997</v>
      </c>
      <c r="AR114" s="6">
        <v>13460.2</v>
      </c>
      <c r="AS114" s="6">
        <v>10.1</v>
      </c>
      <c r="AT114" s="6">
        <v>16</v>
      </c>
      <c r="AU114" s="7"/>
      <c r="AV114" s="7"/>
      <c r="AW114" s="6">
        <v>124476</v>
      </c>
      <c r="AX114" s="6">
        <v>59048.9</v>
      </c>
      <c r="AY114" s="6">
        <v>50985.185000000092</v>
      </c>
      <c r="AZ114" s="6">
        <v>5787.7340000000077</v>
      </c>
      <c r="BA114" s="6">
        <v>117720</v>
      </c>
      <c r="BB114" s="6">
        <v>52653</v>
      </c>
      <c r="BC114" s="6">
        <v>20243.3</v>
      </c>
      <c r="BD114" s="6">
        <v>2.33</v>
      </c>
      <c r="BE114" s="6">
        <v>1.3</v>
      </c>
      <c r="BF114" s="6">
        <v>0.36</v>
      </c>
      <c r="BG114" s="6">
        <v>0.06</v>
      </c>
      <c r="BH114" s="6">
        <v>80.14</v>
      </c>
      <c r="BI114" s="6">
        <v>55.271999999999998</v>
      </c>
      <c r="BJ114" s="6">
        <v>522.79999999999995</v>
      </c>
      <c r="BK114" s="6">
        <v>611.6</v>
      </c>
      <c r="BL114" s="6">
        <v>0.6</v>
      </c>
      <c r="BM114" s="6">
        <v>10454.66</v>
      </c>
      <c r="BN114" s="6">
        <v>33348.733333333301</v>
      </c>
      <c r="BO114" s="6">
        <v>8319</v>
      </c>
      <c r="BP114" s="6">
        <v>751.2</v>
      </c>
      <c r="BQ114" s="6">
        <v>24</v>
      </c>
      <c r="BR114" s="6">
        <v>3.4172800000000003E-2</v>
      </c>
      <c r="BS114" s="6">
        <v>0</v>
      </c>
      <c r="BT114" s="6">
        <v>0</v>
      </c>
      <c r="BU114" s="6">
        <v>0</v>
      </c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</row>
    <row r="115" spans="1:85">
      <c r="A115" s="5">
        <v>42476</v>
      </c>
      <c r="B115" s="6">
        <v>58.8</v>
      </c>
      <c r="C115" s="6">
        <v>32.1</v>
      </c>
      <c r="D115" s="6">
        <v>5438.6</v>
      </c>
      <c r="E115" s="6"/>
      <c r="F115" s="6"/>
      <c r="G115" s="6"/>
      <c r="H115" s="6">
        <v>8.4</v>
      </c>
      <c r="I115" s="6">
        <v>5.0999999999999996</v>
      </c>
      <c r="J115" s="6">
        <v>363740.1</v>
      </c>
      <c r="K115" s="6">
        <v>158167.4</v>
      </c>
      <c r="L115" s="6">
        <v>46785</v>
      </c>
      <c r="M115" s="6">
        <v>14.4</v>
      </c>
      <c r="N115" s="6">
        <v>23.9</v>
      </c>
      <c r="O115" s="6">
        <v>13958.2</v>
      </c>
      <c r="P115" s="6">
        <v>6489.9</v>
      </c>
      <c r="Q115" s="6">
        <v>184501.3</v>
      </c>
      <c r="R115" s="6">
        <v>148251.6</v>
      </c>
      <c r="S115" s="6">
        <v>95584</v>
      </c>
      <c r="T115" s="6">
        <v>80359.100000000006</v>
      </c>
      <c r="U115" s="6">
        <v>99663.5</v>
      </c>
      <c r="V115" s="6">
        <v>67748.7</v>
      </c>
      <c r="W115" s="6">
        <v>10622</v>
      </c>
      <c r="X115" s="6">
        <v>7847.5</v>
      </c>
      <c r="Y115" s="6">
        <v>92646.3</v>
      </c>
      <c r="Z115" s="6">
        <v>47393.9</v>
      </c>
      <c r="AA115" s="6">
        <v>1536019.4</v>
      </c>
      <c r="AB115" s="6">
        <v>151468</v>
      </c>
      <c r="AC115" s="6">
        <v>325.8</v>
      </c>
      <c r="AD115" s="6">
        <v>33236</v>
      </c>
      <c r="AE115" s="6">
        <v>9991.4</v>
      </c>
      <c r="AF115" s="6">
        <v>5373.4</v>
      </c>
      <c r="AG115" s="6">
        <v>1547848.9</v>
      </c>
      <c r="AH115" s="6">
        <v>151671.70000000001</v>
      </c>
      <c r="AI115" s="6">
        <v>1060.7</v>
      </c>
      <c r="AJ115" s="6">
        <v>14124</v>
      </c>
      <c r="AK115" s="6">
        <v>20395.5</v>
      </c>
      <c r="AL115" s="6">
        <v>14845.9</v>
      </c>
      <c r="AM115" s="6">
        <v>58013.9</v>
      </c>
      <c r="AN115" s="6">
        <v>45088</v>
      </c>
      <c r="AO115" s="6">
        <v>24420.7</v>
      </c>
      <c r="AP115" s="6">
        <v>19853.400000000001</v>
      </c>
      <c r="AQ115" s="6">
        <v>34250</v>
      </c>
      <c r="AR115" s="6">
        <v>13466</v>
      </c>
      <c r="AS115" s="6">
        <v>10.1</v>
      </c>
      <c r="AT115" s="6">
        <v>16</v>
      </c>
      <c r="AU115" s="7"/>
      <c r="AV115" s="7"/>
      <c r="AW115" s="6">
        <v>124614</v>
      </c>
      <c r="AX115" s="6">
        <v>59114.3</v>
      </c>
      <c r="AY115" s="6">
        <v>50990.685000000092</v>
      </c>
      <c r="AZ115" s="6">
        <v>5798.9340000000075</v>
      </c>
      <c r="BA115" s="6">
        <v>117852.8</v>
      </c>
      <c r="BB115" s="6">
        <v>52712</v>
      </c>
      <c r="BC115" s="6">
        <v>20267.3</v>
      </c>
      <c r="BD115" s="6">
        <v>2.33</v>
      </c>
      <c r="BE115" s="6">
        <v>1.3</v>
      </c>
      <c r="BF115" s="6">
        <v>0.36</v>
      </c>
      <c r="BG115" s="6">
        <v>0.06</v>
      </c>
      <c r="BH115" s="6">
        <v>80.14</v>
      </c>
      <c r="BI115" s="6">
        <v>55.271999999999998</v>
      </c>
      <c r="BJ115" s="6">
        <v>522.79999999999995</v>
      </c>
      <c r="BK115" s="6">
        <v>611.6</v>
      </c>
      <c r="BL115" s="6">
        <v>0.6</v>
      </c>
      <c r="BM115" s="6">
        <v>10093.19</v>
      </c>
      <c r="BN115" s="6">
        <v>30854.3947368421</v>
      </c>
      <c r="BO115" s="6">
        <v>8131</v>
      </c>
      <c r="BP115" s="6">
        <v>746.6</v>
      </c>
      <c r="BQ115" s="6">
        <v>24</v>
      </c>
      <c r="BR115" s="6">
        <v>3.4124160000000001E-2</v>
      </c>
      <c r="BS115" s="6">
        <v>0</v>
      </c>
      <c r="BT115" s="6">
        <v>0</v>
      </c>
      <c r="BU115" s="6">
        <v>0</v>
      </c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</row>
    <row r="116" spans="1:85">
      <c r="A116" s="5">
        <v>42477</v>
      </c>
      <c r="B116" s="6">
        <v>58.8</v>
      </c>
      <c r="C116" s="6">
        <v>32.1</v>
      </c>
      <c r="D116" s="6">
        <v>5438.6</v>
      </c>
      <c r="E116" s="6"/>
      <c r="F116" s="6"/>
      <c r="G116" s="6"/>
      <c r="H116" s="6">
        <v>8.4</v>
      </c>
      <c r="I116" s="6">
        <v>5.0999999999999996</v>
      </c>
      <c r="J116" s="6">
        <v>363961.1</v>
      </c>
      <c r="K116" s="6">
        <v>158266.70000000001</v>
      </c>
      <c r="L116" s="6">
        <v>46809</v>
      </c>
      <c r="M116" s="6">
        <v>14.4</v>
      </c>
      <c r="N116" s="6">
        <v>23.9</v>
      </c>
      <c r="O116" s="6">
        <v>13958.2</v>
      </c>
      <c r="P116" s="6">
        <v>6489.9</v>
      </c>
      <c r="Q116" s="6">
        <v>184533.4</v>
      </c>
      <c r="R116" s="6">
        <v>148276.79999999999</v>
      </c>
      <c r="S116" s="6">
        <v>95599</v>
      </c>
      <c r="T116" s="6">
        <v>80371.199999999997</v>
      </c>
      <c r="U116" s="6">
        <v>99672.8</v>
      </c>
      <c r="V116" s="6">
        <v>67755.7</v>
      </c>
      <c r="W116" s="6">
        <v>10622</v>
      </c>
      <c r="X116" s="6">
        <v>7847.5</v>
      </c>
      <c r="Y116" s="6">
        <v>92945.2</v>
      </c>
      <c r="Z116" s="6">
        <v>47548.1</v>
      </c>
      <c r="AA116" s="6">
        <v>1536319.3</v>
      </c>
      <c r="AB116" s="6">
        <v>151492</v>
      </c>
      <c r="AC116" s="6">
        <v>325.8</v>
      </c>
      <c r="AD116" s="6">
        <v>33236</v>
      </c>
      <c r="AE116" s="6">
        <v>10159.799999999999</v>
      </c>
      <c r="AF116" s="6">
        <v>5462.8</v>
      </c>
      <c r="AG116" s="6">
        <v>1548018.3</v>
      </c>
      <c r="AH116" s="6">
        <v>151695.70000000001</v>
      </c>
      <c r="AI116" s="6">
        <v>1060.7</v>
      </c>
      <c r="AJ116" s="6">
        <v>14124</v>
      </c>
      <c r="AK116" s="6">
        <v>20411.7</v>
      </c>
      <c r="AL116" s="6">
        <v>14856.6</v>
      </c>
      <c r="AM116" s="6">
        <v>58022.8</v>
      </c>
      <c r="AN116" s="6">
        <v>45094.3</v>
      </c>
      <c r="AO116" s="6">
        <v>24438.7</v>
      </c>
      <c r="AP116" s="6">
        <v>19868.2</v>
      </c>
      <c r="AQ116" s="6">
        <v>34259.4</v>
      </c>
      <c r="AR116" s="6">
        <v>13469.7</v>
      </c>
      <c r="AS116" s="6">
        <v>10.1</v>
      </c>
      <c r="AT116" s="6">
        <v>16</v>
      </c>
      <c r="AU116" s="7"/>
      <c r="AV116" s="7"/>
      <c r="AW116" s="6">
        <v>124743.5</v>
      </c>
      <c r="AX116" s="6">
        <v>59176.4</v>
      </c>
      <c r="AY116" s="6">
        <v>50996.185000000092</v>
      </c>
      <c r="AZ116" s="6">
        <v>5810.1340000000073</v>
      </c>
      <c r="BA116" s="6">
        <v>117975.8</v>
      </c>
      <c r="BB116" s="6">
        <v>52767.5</v>
      </c>
      <c r="BC116" s="6">
        <v>20290</v>
      </c>
      <c r="BD116" s="6">
        <v>2.33</v>
      </c>
      <c r="BE116" s="6">
        <v>1.3</v>
      </c>
      <c r="BF116" s="6">
        <v>0.36</v>
      </c>
      <c r="BG116" s="6">
        <v>0.06</v>
      </c>
      <c r="BH116" s="6">
        <v>80.14</v>
      </c>
      <c r="BI116" s="6">
        <v>55.271999999999998</v>
      </c>
      <c r="BJ116" s="6">
        <v>522.79999999999995</v>
      </c>
      <c r="BK116" s="6">
        <v>611.6</v>
      </c>
      <c r="BL116" s="6">
        <v>0.6</v>
      </c>
      <c r="BM116" s="6">
        <v>10877.97</v>
      </c>
      <c r="BN116" s="6">
        <v>21021.885964912301</v>
      </c>
      <c r="BO116" s="6">
        <v>6093</v>
      </c>
      <c r="BP116" s="6">
        <v>496.8</v>
      </c>
      <c r="BQ116" s="6">
        <v>24</v>
      </c>
      <c r="BR116" s="6">
        <v>3.1459200000000007E-2</v>
      </c>
      <c r="BS116" s="6">
        <v>0</v>
      </c>
      <c r="BT116" s="6">
        <v>0</v>
      </c>
      <c r="BU116" s="6">
        <v>0</v>
      </c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</row>
    <row r="117" spans="1:85">
      <c r="A117" s="5">
        <v>42478</v>
      </c>
      <c r="B117" s="6">
        <v>58.8</v>
      </c>
      <c r="C117" s="6">
        <v>32.1</v>
      </c>
      <c r="D117" s="6">
        <v>5438.6</v>
      </c>
      <c r="E117" s="6"/>
      <c r="F117" s="6"/>
      <c r="G117" s="6"/>
      <c r="H117" s="6">
        <v>8.4</v>
      </c>
      <c r="I117" s="6">
        <v>5.0999999999999996</v>
      </c>
      <c r="J117" s="6">
        <v>364188</v>
      </c>
      <c r="K117" s="6">
        <v>158367.5</v>
      </c>
      <c r="L117" s="6">
        <v>46833</v>
      </c>
      <c r="M117" s="6">
        <v>14.4</v>
      </c>
      <c r="N117" s="6">
        <v>23.9</v>
      </c>
      <c r="O117" s="6">
        <v>13958.2</v>
      </c>
      <c r="P117" s="6">
        <v>6489.9</v>
      </c>
      <c r="Q117" s="6">
        <v>184566</v>
      </c>
      <c r="R117" s="6">
        <v>148302.39999999999</v>
      </c>
      <c r="S117" s="6">
        <v>95616.8</v>
      </c>
      <c r="T117" s="6">
        <v>80385.399999999994</v>
      </c>
      <c r="U117" s="6">
        <v>99683</v>
      </c>
      <c r="V117" s="6">
        <v>67763.100000000006</v>
      </c>
      <c r="W117" s="6">
        <v>10622</v>
      </c>
      <c r="X117" s="6">
        <v>7847.5</v>
      </c>
      <c r="Y117" s="6">
        <v>93165.8</v>
      </c>
      <c r="Z117" s="6">
        <v>47664.800000000003</v>
      </c>
      <c r="AA117" s="6">
        <v>1536543</v>
      </c>
      <c r="AB117" s="6">
        <v>151516</v>
      </c>
      <c r="AC117" s="6">
        <v>325.8</v>
      </c>
      <c r="AD117" s="6">
        <v>33236</v>
      </c>
      <c r="AE117" s="6">
        <v>10428</v>
      </c>
      <c r="AF117" s="6">
        <v>5598.7</v>
      </c>
      <c r="AG117" s="6">
        <v>1548292</v>
      </c>
      <c r="AH117" s="6">
        <v>151719.70000000001</v>
      </c>
      <c r="AI117" s="6">
        <v>1060.7</v>
      </c>
      <c r="AJ117" s="6">
        <v>14124</v>
      </c>
      <c r="AK117" s="6">
        <v>20428.5</v>
      </c>
      <c r="AL117" s="6">
        <v>14867.7</v>
      </c>
      <c r="AM117" s="6">
        <v>58033.7</v>
      </c>
      <c r="AN117" s="6">
        <v>45102.1</v>
      </c>
      <c r="AO117" s="6">
        <v>24456.6</v>
      </c>
      <c r="AP117" s="6">
        <v>19883.099999999999</v>
      </c>
      <c r="AQ117" s="6">
        <v>34271.699999999997</v>
      </c>
      <c r="AR117" s="6">
        <v>13474.5</v>
      </c>
      <c r="AS117" s="6">
        <v>10.1</v>
      </c>
      <c r="AT117" s="6">
        <v>16</v>
      </c>
      <c r="AU117" s="7"/>
      <c r="AV117" s="7"/>
      <c r="AW117" s="6">
        <v>124878.9</v>
      </c>
      <c r="AX117" s="6">
        <v>59240.9</v>
      </c>
      <c r="AY117" s="6">
        <v>51001.685000000092</v>
      </c>
      <c r="AZ117" s="6">
        <v>5821.3340000000071</v>
      </c>
      <c r="BA117" s="6">
        <v>118107.8</v>
      </c>
      <c r="BB117" s="6">
        <v>52825.5</v>
      </c>
      <c r="BC117" s="6">
        <v>20314</v>
      </c>
      <c r="BD117" s="6">
        <v>2.33</v>
      </c>
      <c r="BE117" s="6">
        <v>1.3</v>
      </c>
      <c r="BF117" s="6">
        <v>0.36</v>
      </c>
      <c r="BG117" s="6">
        <v>0.06</v>
      </c>
      <c r="BH117" s="6">
        <v>80.14</v>
      </c>
      <c r="BI117" s="6">
        <v>55.271999999999998</v>
      </c>
      <c r="BJ117" s="6">
        <v>522.79999999999995</v>
      </c>
      <c r="BK117" s="6">
        <v>611.6</v>
      </c>
      <c r="BL117" s="6">
        <v>0.6</v>
      </c>
      <c r="BM117" s="6">
        <v>12067.05</v>
      </c>
      <c r="BN117" s="6">
        <v>26187.363157894699</v>
      </c>
      <c r="BO117" s="6">
        <v>7902</v>
      </c>
      <c r="BP117" s="6">
        <v>748.8</v>
      </c>
      <c r="BQ117" s="6">
        <v>24</v>
      </c>
      <c r="BR117" s="6">
        <v>3.4147200000000003E-2</v>
      </c>
      <c r="BS117" s="6">
        <v>0</v>
      </c>
      <c r="BT117" s="6">
        <v>0</v>
      </c>
      <c r="BU117" s="6">
        <v>0</v>
      </c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</row>
    <row r="118" spans="1:85">
      <c r="A118" s="5">
        <v>42479</v>
      </c>
      <c r="B118" s="6">
        <v>58.8</v>
      </c>
      <c r="C118" s="6">
        <v>32.1</v>
      </c>
      <c r="D118" s="6">
        <v>5438.6</v>
      </c>
      <c r="E118" s="6"/>
      <c r="F118" s="6"/>
      <c r="G118" s="6"/>
      <c r="H118" s="6">
        <v>8.4</v>
      </c>
      <c r="I118" s="6">
        <v>5.0999999999999996</v>
      </c>
      <c r="J118" s="6">
        <v>364418.3</v>
      </c>
      <c r="K118" s="6">
        <v>158469.29999999999</v>
      </c>
      <c r="L118" s="6">
        <v>46857</v>
      </c>
      <c r="M118" s="6">
        <v>14.4</v>
      </c>
      <c r="N118" s="6">
        <v>23.9</v>
      </c>
      <c r="O118" s="6">
        <v>13958.2</v>
      </c>
      <c r="P118" s="6">
        <v>6489.9</v>
      </c>
      <c r="Q118" s="6">
        <v>184598.9</v>
      </c>
      <c r="R118" s="6">
        <v>148328.1</v>
      </c>
      <c r="S118" s="6">
        <v>95635.1</v>
      </c>
      <c r="T118" s="6">
        <v>80399.7</v>
      </c>
      <c r="U118" s="6">
        <v>99693.8</v>
      </c>
      <c r="V118" s="6">
        <v>67770.8</v>
      </c>
      <c r="W118" s="6">
        <v>10622</v>
      </c>
      <c r="X118" s="6">
        <v>7847.5</v>
      </c>
      <c r="Y118" s="6">
        <v>93334.7</v>
      </c>
      <c r="Z118" s="6">
        <v>47760</v>
      </c>
      <c r="AA118" s="6">
        <v>1536711.5</v>
      </c>
      <c r="AB118" s="6">
        <v>151540</v>
      </c>
      <c r="AC118" s="6">
        <v>325.8</v>
      </c>
      <c r="AD118" s="6">
        <v>33236</v>
      </c>
      <c r="AE118" s="6">
        <v>10765.5</v>
      </c>
      <c r="AF118" s="6">
        <v>5761.4</v>
      </c>
      <c r="AG118" s="6">
        <v>1548623.3</v>
      </c>
      <c r="AH118" s="6">
        <v>151743.70000000001</v>
      </c>
      <c r="AI118" s="6">
        <v>1060.7</v>
      </c>
      <c r="AJ118" s="6">
        <v>14124</v>
      </c>
      <c r="AK118" s="6">
        <v>20445.099999999999</v>
      </c>
      <c r="AL118" s="6">
        <v>14878.6</v>
      </c>
      <c r="AM118" s="6">
        <v>58044.1</v>
      </c>
      <c r="AN118" s="6">
        <v>45109.5</v>
      </c>
      <c r="AO118" s="6">
        <v>24474.6</v>
      </c>
      <c r="AP118" s="6">
        <v>19898</v>
      </c>
      <c r="AQ118" s="6">
        <v>34291.1</v>
      </c>
      <c r="AR118" s="6">
        <v>13482.1</v>
      </c>
      <c r="AS118" s="6">
        <v>10.1</v>
      </c>
      <c r="AT118" s="6">
        <v>16</v>
      </c>
      <c r="AU118" s="7"/>
      <c r="AV118" s="7"/>
      <c r="AW118" s="6">
        <v>125021</v>
      </c>
      <c r="AX118" s="6">
        <v>59307.9</v>
      </c>
      <c r="AY118" s="6">
        <v>51007.185000000092</v>
      </c>
      <c r="AZ118" s="6">
        <v>5832.5340000000069</v>
      </c>
      <c r="BA118" s="6">
        <v>118240.4</v>
      </c>
      <c r="BB118" s="6">
        <v>52885.5</v>
      </c>
      <c r="BC118" s="6">
        <v>20338</v>
      </c>
      <c r="BD118" s="6">
        <v>2.33</v>
      </c>
      <c r="BE118" s="6">
        <v>1.3</v>
      </c>
      <c r="BF118" s="6">
        <v>0.36</v>
      </c>
      <c r="BG118" s="6">
        <v>0.06</v>
      </c>
      <c r="BH118" s="6">
        <v>80.14</v>
      </c>
      <c r="BI118" s="6">
        <v>55.271999999999998</v>
      </c>
      <c r="BJ118" s="6">
        <v>522.79999999999995</v>
      </c>
      <c r="BK118" s="6">
        <v>611.6</v>
      </c>
      <c r="BL118" s="6">
        <v>0.6</v>
      </c>
      <c r="BM118" s="6">
        <v>12018.16</v>
      </c>
      <c r="BN118" s="6">
        <v>33726.677192982497</v>
      </c>
      <c r="BO118" s="6">
        <v>14359</v>
      </c>
      <c r="BP118" s="6">
        <v>751.2</v>
      </c>
      <c r="BQ118" s="6">
        <v>24</v>
      </c>
      <c r="BR118" s="6">
        <v>3.4172800000000003E-2</v>
      </c>
      <c r="BS118" s="6">
        <v>0</v>
      </c>
      <c r="BT118" s="6">
        <v>1.4000000000000909</v>
      </c>
      <c r="BU118" s="6">
        <v>8.4000000000005457</v>
      </c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</row>
    <row r="119" spans="1:85">
      <c r="A119" s="5">
        <v>42480</v>
      </c>
      <c r="B119" s="6">
        <v>58.8</v>
      </c>
      <c r="C119" s="6">
        <v>32.1</v>
      </c>
      <c r="D119" s="6">
        <v>5438.6</v>
      </c>
      <c r="E119" s="6"/>
      <c r="F119" s="6"/>
      <c r="G119" s="6"/>
      <c r="H119" s="6">
        <v>8.4</v>
      </c>
      <c r="I119" s="6">
        <v>5.0999999999999996</v>
      </c>
      <c r="J119" s="6">
        <v>364643</v>
      </c>
      <c r="K119" s="6">
        <v>158569.4</v>
      </c>
      <c r="L119" s="6">
        <v>46881</v>
      </c>
      <c r="M119" s="6">
        <v>14.4</v>
      </c>
      <c r="N119" s="6">
        <v>23.9</v>
      </c>
      <c r="O119" s="6">
        <v>13958.2</v>
      </c>
      <c r="P119" s="6">
        <v>6489.9</v>
      </c>
      <c r="Q119" s="6">
        <v>184631.9</v>
      </c>
      <c r="R119" s="6">
        <v>148353.70000000001</v>
      </c>
      <c r="S119" s="6">
        <v>95648.3</v>
      </c>
      <c r="T119" s="6">
        <v>80410.100000000006</v>
      </c>
      <c r="U119" s="6">
        <v>99703.3</v>
      </c>
      <c r="V119" s="6">
        <v>67777.899999999994</v>
      </c>
      <c r="W119" s="6">
        <v>10622</v>
      </c>
      <c r="X119" s="6">
        <v>7847.5</v>
      </c>
      <c r="Y119" s="6">
        <v>93503.7</v>
      </c>
      <c r="Z119" s="6">
        <v>47848.5</v>
      </c>
      <c r="AA119" s="6">
        <v>1536882.2</v>
      </c>
      <c r="AB119" s="6">
        <v>151564</v>
      </c>
      <c r="AC119" s="6">
        <v>325.8</v>
      </c>
      <c r="AD119" s="6">
        <v>33236</v>
      </c>
      <c r="AE119" s="6">
        <v>11080.9</v>
      </c>
      <c r="AF119" s="6">
        <v>5918.6</v>
      </c>
      <c r="AG119" s="6">
        <v>1548938.1</v>
      </c>
      <c r="AH119" s="6">
        <v>151767.70000000001</v>
      </c>
      <c r="AI119" s="6">
        <v>1060.7</v>
      </c>
      <c r="AJ119" s="6">
        <v>14124</v>
      </c>
      <c r="AK119" s="6">
        <v>20461.400000000001</v>
      </c>
      <c r="AL119" s="6">
        <v>14889.2</v>
      </c>
      <c r="AM119" s="6">
        <v>58050.3</v>
      </c>
      <c r="AN119" s="6">
        <v>45113.599999999999</v>
      </c>
      <c r="AO119" s="6">
        <v>24492.7</v>
      </c>
      <c r="AP119" s="6">
        <v>19912.8</v>
      </c>
      <c r="AQ119" s="6">
        <v>34305</v>
      </c>
      <c r="AR119" s="6">
        <v>13487.5</v>
      </c>
      <c r="AS119" s="6">
        <v>10.1</v>
      </c>
      <c r="AT119" s="6">
        <v>16</v>
      </c>
      <c r="AU119" s="7"/>
      <c r="AV119" s="7"/>
      <c r="AW119" s="6">
        <v>125163</v>
      </c>
      <c r="AX119" s="6">
        <v>59374.6</v>
      </c>
      <c r="AY119" s="6">
        <v>51012.685000000092</v>
      </c>
      <c r="AZ119" s="6">
        <v>5843.7340000000067</v>
      </c>
      <c r="BA119" s="6">
        <v>118375</v>
      </c>
      <c r="BB119" s="6">
        <v>52945</v>
      </c>
      <c r="BC119" s="6">
        <v>20362</v>
      </c>
      <c r="BD119" s="6">
        <v>2.33</v>
      </c>
      <c r="BE119" s="6">
        <v>1.3</v>
      </c>
      <c r="BF119" s="6">
        <v>0.36</v>
      </c>
      <c r="BG119" s="6">
        <v>0.06</v>
      </c>
      <c r="BH119" s="6">
        <v>80.14</v>
      </c>
      <c r="BI119" s="6">
        <v>55.271999999999998</v>
      </c>
      <c r="BJ119" s="6">
        <v>522.79999999999995</v>
      </c>
      <c r="BK119" s="6">
        <v>611.6</v>
      </c>
      <c r="BL119" s="6">
        <v>0.6</v>
      </c>
      <c r="BM119" s="6">
        <v>12034.93</v>
      </c>
      <c r="BN119" s="6">
        <v>33712.107017543902</v>
      </c>
      <c r="BO119" s="6">
        <v>9524</v>
      </c>
      <c r="BP119" s="6">
        <v>748.8</v>
      </c>
      <c r="BQ119" s="6">
        <v>24</v>
      </c>
      <c r="BR119" s="6">
        <v>3.4147200000000003E-2</v>
      </c>
      <c r="BS119" s="6">
        <v>0</v>
      </c>
      <c r="BT119" s="6">
        <v>0</v>
      </c>
      <c r="BU119" s="6">
        <v>0</v>
      </c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</row>
    <row r="120" spans="1:85" s="34" customFormat="1" ht="12.5">
      <c r="A120" s="53">
        <v>42481</v>
      </c>
      <c r="B120" s="32">
        <v>58.8</v>
      </c>
      <c r="C120" s="32">
        <v>32.1</v>
      </c>
      <c r="D120" s="32">
        <v>5438.6</v>
      </c>
      <c r="E120" s="32"/>
      <c r="F120" s="32"/>
      <c r="G120" s="32"/>
      <c r="H120" s="32">
        <v>8.4</v>
      </c>
      <c r="I120" s="32">
        <v>5.0999999999999996</v>
      </c>
      <c r="J120" s="32">
        <v>364880.5</v>
      </c>
      <c r="K120" s="32">
        <v>158673.5</v>
      </c>
      <c r="L120" s="32">
        <v>46905</v>
      </c>
      <c r="M120" s="32">
        <v>14.4</v>
      </c>
      <c r="N120" s="32">
        <v>23.9</v>
      </c>
      <c r="O120" s="32">
        <v>13958.2</v>
      </c>
      <c r="P120" s="32">
        <v>6489.9</v>
      </c>
      <c r="Q120" s="32">
        <v>184663.7</v>
      </c>
      <c r="R120" s="32">
        <v>148378.70000000001</v>
      </c>
      <c r="S120" s="32">
        <v>95664.2</v>
      </c>
      <c r="T120" s="32">
        <v>80422.899999999994</v>
      </c>
      <c r="U120" s="32">
        <v>99713.5</v>
      </c>
      <c r="V120" s="32">
        <v>67785.3</v>
      </c>
      <c r="W120" s="32">
        <v>10622</v>
      </c>
      <c r="X120" s="32">
        <v>7847.5</v>
      </c>
      <c r="Y120" s="32">
        <v>93673.1</v>
      </c>
      <c r="Z120" s="32">
        <v>47938</v>
      </c>
      <c r="AA120" s="32">
        <v>1537054.1</v>
      </c>
      <c r="AB120" s="32">
        <v>151588</v>
      </c>
      <c r="AC120" s="32">
        <v>325.8</v>
      </c>
      <c r="AD120" s="32">
        <v>33236</v>
      </c>
      <c r="AE120" s="32">
        <v>11411.4</v>
      </c>
      <c r="AF120" s="32">
        <v>6082.6</v>
      </c>
      <c r="AG120" s="32">
        <v>1549267.5</v>
      </c>
      <c r="AH120" s="32">
        <v>151791.70000000001</v>
      </c>
      <c r="AI120" s="32">
        <v>1060.7</v>
      </c>
      <c r="AJ120" s="32">
        <v>14124</v>
      </c>
      <c r="AK120" s="32">
        <v>20477.7</v>
      </c>
      <c r="AL120" s="32">
        <v>14900.1</v>
      </c>
      <c r="AM120" s="32">
        <v>58060.4</v>
      </c>
      <c r="AN120" s="32">
        <v>45120.7</v>
      </c>
      <c r="AO120" s="32">
        <v>24510.6</v>
      </c>
      <c r="AP120" s="32">
        <v>19927.5</v>
      </c>
      <c r="AQ120" s="32">
        <v>34315.800000000003</v>
      </c>
      <c r="AR120" s="32">
        <v>13491.9</v>
      </c>
      <c r="AS120" s="32">
        <v>10.1</v>
      </c>
      <c r="AT120" s="32">
        <v>16</v>
      </c>
      <c r="AU120" s="33"/>
      <c r="AV120" s="33"/>
      <c r="AW120" s="32">
        <v>125304.1</v>
      </c>
      <c r="AX120" s="32">
        <v>59426.1</v>
      </c>
      <c r="AY120" s="6">
        <v>51018.185000000092</v>
      </c>
      <c r="AZ120" s="6">
        <v>5854.9340000000066</v>
      </c>
      <c r="BA120" s="32">
        <v>118509</v>
      </c>
      <c r="BB120" s="32">
        <v>52989</v>
      </c>
      <c r="BC120" s="32">
        <v>20386</v>
      </c>
      <c r="BD120" s="32">
        <v>2.33</v>
      </c>
      <c r="BE120" s="32">
        <v>1.3</v>
      </c>
      <c r="BF120" s="32">
        <v>0.36</v>
      </c>
      <c r="BG120" s="32">
        <v>0.06</v>
      </c>
      <c r="BH120" s="32">
        <v>80.14</v>
      </c>
      <c r="BI120" s="32">
        <v>55.271999999999998</v>
      </c>
      <c r="BJ120" s="32">
        <v>522.79999999999995</v>
      </c>
      <c r="BK120" s="32">
        <v>611.6</v>
      </c>
      <c r="BL120" s="32">
        <v>0.6</v>
      </c>
      <c r="BM120" s="32">
        <v>12168.83</v>
      </c>
      <c r="BN120" s="32">
        <v>33700.985964912303</v>
      </c>
      <c r="BO120" s="32">
        <v>7609</v>
      </c>
      <c r="BP120" s="32">
        <v>753.6</v>
      </c>
      <c r="BQ120" s="32">
        <v>24</v>
      </c>
      <c r="BR120" s="32">
        <v>3.4198400000000004E-2</v>
      </c>
      <c r="BS120" s="32">
        <v>0</v>
      </c>
      <c r="BT120" s="32">
        <v>0</v>
      </c>
      <c r="BU120" s="32">
        <v>0</v>
      </c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</row>
    <row r="121" spans="1:85">
      <c r="A121" s="5">
        <v>42482</v>
      </c>
      <c r="B121" s="6">
        <v>59.1</v>
      </c>
      <c r="C121" s="6">
        <v>32.299999999999997</v>
      </c>
      <c r="D121" s="6">
        <v>5439.2</v>
      </c>
      <c r="E121" s="6"/>
      <c r="F121" s="6"/>
      <c r="G121" s="6"/>
      <c r="H121" s="6">
        <v>8.4</v>
      </c>
      <c r="I121" s="6">
        <v>5.0999999999999996</v>
      </c>
      <c r="J121" s="6">
        <v>365114.9</v>
      </c>
      <c r="K121" s="6">
        <v>158776.70000000001</v>
      </c>
      <c r="L121" s="6">
        <v>46929</v>
      </c>
      <c r="M121" s="6">
        <v>14.4</v>
      </c>
      <c r="N121" s="6">
        <v>23.9</v>
      </c>
      <c r="O121" s="6">
        <v>13958.2</v>
      </c>
      <c r="P121" s="6">
        <v>6489.9</v>
      </c>
      <c r="Q121" s="6">
        <v>184696</v>
      </c>
      <c r="R121" s="6">
        <v>148403.79999999999</v>
      </c>
      <c r="S121" s="6">
        <v>95677.3</v>
      </c>
      <c r="T121" s="6">
        <v>80432.899999999994</v>
      </c>
      <c r="U121" s="6">
        <v>99723.3</v>
      </c>
      <c r="V121" s="6">
        <v>67792.600000000006</v>
      </c>
      <c r="W121" s="6">
        <v>10622</v>
      </c>
      <c r="X121" s="6">
        <v>7847.5</v>
      </c>
      <c r="Y121" s="6">
        <v>93865.1</v>
      </c>
      <c r="Z121" s="6">
        <v>48035.6</v>
      </c>
      <c r="AA121" s="6">
        <v>1537248.8</v>
      </c>
      <c r="AB121" s="6">
        <v>151612</v>
      </c>
      <c r="AC121" s="6">
        <v>325.8</v>
      </c>
      <c r="AD121" s="6">
        <v>33236</v>
      </c>
      <c r="AE121" s="6">
        <v>11637.5</v>
      </c>
      <c r="AF121" s="6">
        <v>6200</v>
      </c>
      <c r="AG121" s="6">
        <v>1549493.6</v>
      </c>
      <c r="AH121" s="6">
        <v>151815.70000000001</v>
      </c>
      <c r="AI121" s="6">
        <v>1060.7</v>
      </c>
      <c r="AJ121" s="6">
        <v>14124</v>
      </c>
      <c r="AK121" s="6">
        <v>20494.099999999999</v>
      </c>
      <c r="AL121" s="6">
        <v>14910.7</v>
      </c>
      <c r="AM121" s="6">
        <v>58067.8</v>
      </c>
      <c r="AN121" s="6">
        <v>45125.8</v>
      </c>
      <c r="AO121" s="6">
        <v>24528.400000000001</v>
      </c>
      <c r="AP121" s="6">
        <v>19942.099999999999</v>
      </c>
      <c r="AQ121" s="6">
        <v>34330</v>
      </c>
      <c r="AR121" s="6">
        <v>13497.6</v>
      </c>
      <c r="AS121" s="6">
        <v>10.1</v>
      </c>
      <c r="AT121" s="6">
        <v>16</v>
      </c>
      <c r="AU121" s="7"/>
      <c r="AV121" s="7"/>
      <c r="AW121" s="6">
        <v>125368.9</v>
      </c>
      <c r="AX121" s="6">
        <v>59472.4</v>
      </c>
      <c r="AY121" s="6">
        <v>51023.685000000092</v>
      </c>
      <c r="AZ121" s="6">
        <v>5866.1340000000064</v>
      </c>
      <c r="BA121" s="6">
        <v>118569.1</v>
      </c>
      <c r="BB121" s="6">
        <v>53031.9</v>
      </c>
      <c r="BC121" s="6">
        <v>20397.400000000001</v>
      </c>
      <c r="BD121" s="6">
        <v>2.33</v>
      </c>
      <c r="BE121" s="6">
        <v>1.3</v>
      </c>
      <c r="BF121" s="6">
        <v>0.36</v>
      </c>
      <c r="BG121" s="6">
        <v>0.06</v>
      </c>
      <c r="BH121" s="6">
        <v>80.14</v>
      </c>
      <c r="BI121" s="6">
        <v>55.271999999999998</v>
      </c>
      <c r="BJ121" s="6">
        <v>522.79999999999995</v>
      </c>
      <c r="BK121" s="6">
        <v>611.6</v>
      </c>
      <c r="BL121" s="6">
        <v>0.6</v>
      </c>
      <c r="BM121" s="6">
        <v>11682.57</v>
      </c>
      <c r="BN121" s="6">
        <v>32395.417543859701</v>
      </c>
      <c r="BO121" s="6">
        <v>10496</v>
      </c>
      <c r="BP121" s="6">
        <v>755.28</v>
      </c>
      <c r="BQ121" s="6">
        <v>24</v>
      </c>
      <c r="BR121" s="6">
        <v>3.4216319999999995E-2</v>
      </c>
      <c r="BS121" s="6">
        <v>0</v>
      </c>
      <c r="BT121" s="6">
        <v>0</v>
      </c>
      <c r="BU121" s="6">
        <v>0</v>
      </c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</row>
    <row r="122" spans="1:85">
      <c r="A122" s="5">
        <v>42483</v>
      </c>
      <c r="B122" s="6">
        <v>59.1</v>
      </c>
      <c r="C122" s="6">
        <v>32.299999999999997</v>
      </c>
      <c r="D122" s="6">
        <v>5439.2</v>
      </c>
      <c r="E122" s="6"/>
      <c r="F122" s="6"/>
      <c r="G122" s="6"/>
      <c r="H122" s="6">
        <v>8.4</v>
      </c>
      <c r="I122" s="6">
        <v>5.0999999999999996</v>
      </c>
      <c r="J122" s="6">
        <v>365348.8</v>
      </c>
      <c r="K122" s="6">
        <v>158880.1</v>
      </c>
      <c r="L122" s="6">
        <v>46953</v>
      </c>
      <c r="M122" s="6">
        <v>14.4</v>
      </c>
      <c r="N122" s="6">
        <v>23.9</v>
      </c>
      <c r="O122" s="6">
        <v>13958.2</v>
      </c>
      <c r="P122" s="6">
        <v>6489.9</v>
      </c>
      <c r="Q122" s="6">
        <v>184729.3</v>
      </c>
      <c r="R122" s="6">
        <v>148429.70000000001</v>
      </c>
      <c r="S122" s="6">
        <v>95690.3</v>
      </c>
      <c r="T122" s="6">
        <v>80442.899999999994</v>
      </c>
      <c r="U122" s="6">
        <v>99732.6</v>
      </c>
      <c r="V122" s="6">
        <v>67799.600000000006</v>
      </c>
      <c r="W122" s="6">
        <v>10622</v>
      </c>
      <c r="X122" s="6">
        <v>7847.5</v>
      </c>
      <c r="Y122" s="6">
        <v>94185.600000000006</v>
      </c>
      <c r="Z122" s="6">
        <v>48190.3</v>
      </c>
      <c r="AA122" s="6">
        <v>1537568.5</v>
      </c>
      <c r="AB122" s="6">
        <v>151636</v>
      </c>
      <c r="AC122" s="6">
        <v>325.8</v>
      </c>
      <c r="AD122" s="6">
        <v>33236</v>
      </c>
      <c r="AE122" s="6">
        <v>11809.4</v>
      </c>
      <c r="AF122" s="6">
        <v>6296</v>
      </c>
      <c r="AG122" s="6">
        <v>1549665.9</v>
      </c>
      <c r="AH122" s="6">
        <v>151839.70000000001</v>
      </c>
      <c r="AI122" s="6">
        <v>1060.7</v>
      </c>
      <c r="AJ122" s="6">
        <v>14124</v>
      </c>
      <c r="AK122" s="6">
        <v>20510.7</v>
      </c>
      <c r="AL122" s="6">
        <v>14921.5</v>
      </c>
      <c r="AM122" s="6">
        <v>58074.9</v>
      </c>
      <c r="AN122" s="6">
        <v>45130.6</v>
      </c>
      <c r="AO122" s="6">
        <v>24546.3</v>
      </c>
      <c r="AP122" s="6">
        <v>19956.599999999999</v>
      </c>
      <c r="AQ122" s="6">
        <v>34343</v>
      </c>
      <c r="AR122" s="6">
        <v>13502.8</v>
      </c>
      <c r="AS122" s="6">
        <v>10.1</v>
      </c>
      <c r="AT122" s="6">
        <v>16</v>
      </c>
      <c r="AU122" s="7"/>
      <c r="AV122" s="7"/>
      <c r="AW122" s="6">
        <v>125509</v>
      </c>
      <c r="AX122" s="6">
        <v>59538.2</v>
      </c>
      <c r="AY122" s="6">
        <v>51029.185000000092</v>
      </c>
      <c r="AZ122" s="6">
        <v>5877.3340000000062</v>
      </c>
      <c r="BA122" s="6">
        <v>118701.2</v>
      </c>
      <c r="BB122" s="6">
        <v>53090.9</v>
      </c>
      <c r="BC122" s="6">
        <v>20421.400000000001</v>
      </c>
      <c r="BD122" s="6">
        <v>2.33</v>
      </c>
      <c r="BE122" s="6">
        <v>1.3</v>
      </c>
      <c r="BF122" s="6">
        <v>0.36</v>
      </c>
      <c r="BG122" s="6">
        <v>0.06</v>
      </c>
      <c r="BH122" s="6">
        <v>80.14</v>
      </c>
      <c r="BI122" s="6">
        <v>55.271999999999998</v>
      </c>
      <c r="BJ122" s="6">
        <v>522.79999999999995</v>
      </c>
      <c r="BK122" s="6">
        <v>611.6</v>
      </c>
      <c r="BL122" s="6">
        <v>0.6</v>
      </c>
      <c r="BM122" s="6">
        <v>11616.28</v>
      </c>
      <c r="BN122" s="6">
        <v>34182.757894736802</v>
      </c>
      <c r="BO122" s="6">
        <v>9828</v>
      </c>
      <c r="BP122" s="6">
        <v>754.31999999999994</v>
      </c>
      <c r="BQ122" s="6">
        <v>24</v>
      </c>
      <c r="BR122" s="6">
        <v>3.420608E-2</v>
      </c>
      <c r="BS122" s="6">
        <v>0</v>
      </c>
      <c r="BT122" s="6">
        <v>0</v>
      </c>
      <c r="BU122" s="6">
        <v>0</v>
      </c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</row>
    <row r="123" spans="1:85">
      <c r="A123" s="5">
        <v>42484</v>
      </c>
      <c r="B123" s="6">
        <v>59.1</v>
      </c>
      <c r="C123" s="6">
        <v>32.299999999999997</v>
      </c>
      <c r="D123" s="6">
        <v>5439.2</v>
      </c>
      <c r="E123" s="6"/>
      <c r="F123" s="6"/>
      <c r="G123" s="6"/>
      <c r="H123" s="6">
        <v>8.4</v>
      </c>
      <c r="I123" s="6">
        <v>5.0999999999999996</v>
      </c>
      <c r="J123" s="6">
        <v>365589.7</v>
      </c>
      <c r="K123" s="6">
        <v>158984.5</v>
      </c>
      <c r="L123" s="6">
        <v>46977</v>
      </c>
      <c r="M123" s="6">
        <v>14.4</v>
      </c>
      <c r="N123" s="6">
        <v>23.9</v>
      </c>
      <c r="O123" s="6">
        <v>13958.2</v>
      </c>
      <c r="P123" s="6">
        <v>6489.9</v>
      </c>
      <c r="Q123" s="6">
        <v>184762.3</v>
      </c>
      <c r="R123" s="6">
        <v>148455.6</v>
      </c>
      <c r="S123" s="6">
        <v>95704.2</v>
      </c>
      <c r="T123" s="6">
        <v>80453.3</v>
      </c>
      <c r="U123" s="6">
        <v>99741.5</v>
      </c>
      <c r="V123" s="6">
        <v>67806.399999999994</v>
      </c>
      <c r="W123" s="6">
        <v>10622</v>
      </c>
      <c r="X123" s="6">
        <v>7847.5</v>
      </c>
      <c r="Y123" s="6">
        <v>94511.1</v>
      </c>
      <c r="Z123" s="6">
        <v>48362.9</v>
      </c>
      <c r="AA123" s="6">
        <v>1537894.5</v>
      </c>
      <c r="AB123" s="6">
        <v>151660</v>
      </c>
      <c r="AC123" s="6">
        <v>325.8</v>
      </c>
      <c r="AD123" s="6">
        <v>33236</v>
      </c>
      <c r="AE123" s="6">
        <v>11977.9</v>
      </c>
      <c r="AF123" s="6">
        <v>6373.9</v>
      </c>
      <c r="AG123" s="6">
        <v>1549836.5</v>
      </c>
      <c r="AH123" s="6">
        <v>151863.70000000001</v>
      </c>
      <c r="AI123" s="6">
        <v>1060.7</v>
      </c>
      <c r="AJ123" s="6">
        <v>14124</v>
      </c>
      <c r="AK123" s="6">
        <v>20526.7</v>
      </c>
      <c r="AL123" s="6">
        <v>14931.8</v>
      </c>
      <c r="AM123" s="6">
        <v>58083.5</v>
      </c>
      <c r="AN123" s="6">
        <v>45136.6</v>
      </c>
      <c r="AO123" s="6">
        <v>24564.1</v>
      </c>
      <c r="AP123" s="6">
        <v>19971.099999999999</v>
      </c>
      <c r="AQ123" s="6">
        <v>34359.4</v>
      </c>
      <c r="AR123" s="6">
        <v>13509.3</v>
      </c>
      <c r="AS123" s="6">
        <v>10.1</v>
      </c>
      <c r="AT123" s="6">
        <v>16</v>
      </c>
      <c r="AU123" s="7"/>
      <c r="AV123" s="7"/>
      <c r="AW123" s="6">
        <v>125640.2</v>
      </c>
      <c r="AX123" s="6">
        <v>59600.5</v>
      </c>
      <c r="AY123" s="6">
        <v>51034.685000000092</v>
      </c>
      <c r="AZ123" s="6">
        <v>5888.534000000006</v>
      </c>
      <c r="BA123" s="6">
        <v>118826.1</v>
      </c>
      <c r="BB123" s="6">
        <v>53147.1</v>
      </c>
      <c r="BC123" s="6">
        <v>20445.400000000001</v>
      </c>
      <c r="BD123" s="6">
        <v>2.33</v>
      </c>
      <c r="BE123" s="6">
        <v>1.3</v>
      </c>
      <c r="BF123" s="6">
        <v>0.36</v>
      </c>
      <c r="BG123" s="6">
        <v>0.06</v>
      </c>
      <c r="BH123" s="6">
        <v>80.14</v>
      </c>
      <c r="BI123" s="6">
        <v>55.271999999999998</v>
      </c>
      <c r="BJ123" s="6">
        <v>522.79999999999995</v>
      </c>
      <c r="BK123" s="6">
        <v>611.6</v>
      </c>
      <c r="BL123" s="6">
        <v>0.6</v>
      </c>
      <c r="BM123" s="6">
        <v>12393.7</v>
      </c>
      <c r="BN123" s="6">
        <v>29069.391228070199</v>
      </c>
      <c r="BO123" s="6">
        <v>11293</v>
      </c>
      <c r="BP123" s="6">
        <v>758.40000000000009</v>
      </c>
      <c r="BQ123" s="6">
        <v>24</v>
      </c>
      <c r="BR123" s="6">
        <v>3.4249599999999998E-2</v>
      </c>
      <c r="BS123" s="6">
        <v>0</v>
      </c>
      <c r="BT123" s="6">
        <v>0</v>
      </c>
      <c r="BU123" s="6">
        <v>0</v>
      </c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</row>
    <row r="124" spans="1:85">
      <c r="A124" s="5">
        <v>42485</v>
      </c>
      <c r="B124" s="6">
        <v>59.1</v>
      </c>
      <c r="C124" s="6">
        <v>32.299999999999997</v>
      </c>
      <c r="D124" s="6">
        <v>5439.2</v>
      </c>
      <c r="E124" s="6"/>
      <c r="F124" s="6"/>
      <c r="G124" s="6"/>
      <c r="H124" s="6">
        <v>8.4</v>
      </c>
      <c r="I124" s="6">
        <v>5.0999999999999996</v>
      </c>
      <c r="J124" s="6">
        <v>365834.5</v>
      </c>
      <c r="K124" s="6">
        <v>159091.4</v>
      </c>
      <c r="L124" s="6">
        <v>47001</v>
      </c>
      <c r="M124" s="6">
        <v>14.4</v>
      </c>
      <c r="N124" s="6">
        <v>23.9</v>
      </c>
      <c r="O124" s="6">
        <v>13958.2</v>
      </c>
      <c r="P124" s="6">
        <v>6489.9</v>
      </c>
      <c r="Q124" s="6">
        <v>184796.9</v>
      </c>
      <c r="R124" s="6">
        <v>148483.6</v>
      </c>
      <c r="S124" s="6">
        <v>95718.3</v>
      </c>
      <c r="T124" s="6">
        <v>80464.2</v>
      </c>
      <c r="U124" s="6">
        <v>99751.3</v>
      </c>
      <c r="V124" s="6">
        <v>67813.5</v>
      </c>
      <c r="W124" s="6">
        <v>10622</v>
      </c>
      <c r="X124" s="6">
        <v>7847.5</v>
      </c>
      <c r="Y124" s="6">
        <v>94837.6</v>
      </c>
      <c r="Z124" s="6">
        <v>48538.5</v>
      </c>
      <c r="AA124" s="6">
        <v>1538220.3</v>
      </c>
      <c r="AB124" s="6">
        <v>151684</v>
      </c>
      <c r="AC124" s="6">
        <v>325.8</v>
      </c>
      <c r="AD124" s="6">
        <v>33236</v>
      </c>
      <c r="AE124" s="6">
        <v>12147.1</v>
      </c>
      <c r="AF124" s="6">
        <v>6451</v>
      </c>
      <c r="AG124" s="6">
        <v>1550008.1</v>
      </c>
      <c r="AH124" s="6">
        <v>151887.70000000001</v>
      </c>
      <c r="AI124" s="6">
        <v>1060.7</v>
      </c>
      <c r="AJ124" s="6">
        <v>14124</v>
      </c>
      <c r="AK124" s="6">
        <v>20542.8</v>
      </c>
      <c r="AL124" s="6">
        <v>14942.2</v>
      </c>
      <c r="AM124" s="6">
        <v>58093.5</v>
      </c>
      <c r="AN124" s="6">
        <v>45143.6</v>
      </c>
      <c r="AO124" s="6">
        <v>24578.6</v>
      </c>
      <c r="AP124" s="6">
        <v>19982.900000000001</v>
      </c>
      <c r="AQ124" s="6">
        <v>34371.4</v>
      </c>
      <c r="AR124" s="6">
        <v>13514.1</v>
      </c>
      <c r="AS124" s="6">
        <v>10.1</v>
      </c>
      <c r="AT124" s="6">
        <v>16</v>
      </c>
      <c r="AU124" s="7"/>
      <c r="AV124" s="7"/>
      <c r="AW124" s="6">
        <v>125772</v>
      </c>
      <c r="AX124" s="6">
        <v>59663.3</v>
      </c>
      <c r="AY124" s="6">
        <v>51040.185000000092</v>
      </c>
      <c r="AZ124" s="6">
        <v>5899.7340000000058</v>
      </c>
      <c r="BA124" s="6">
        <v>118951.1</v>
      </c>
      <c r="BB124" s="6">
        <v>53203.9</v>
      </c>
      <c r="BC124" s="6">
        <v>20469.400000000001</v>
      </c>
      <c r="BD124" s="6">
        <v>2.33</v>
      </c>
      <c r="BE124" s="6">
        <v>1.3</v>
      </c>
      <c r="BF124" s="6">
        <v>0.36</v>
      </c>
      <c r="BG124" s="6">
        <v>0.06</v>
      </c>
      <c r="BH124" s="6">
        <v>80.14</v>
      </c>
      <c r="BI124" s="6">
        <v>55.271999999999998</v>
      </c>
      <c r="BJ124" s="6">
        <v>522.79999999999995</v>
      </c>
      <c r="BK124" s="6">
        <v>611.70000000000005</v>
      </c>
      <c r="BL124" s="6">
        <v>0.6</v>
      </c>
      <c r="BM124" s="6">
        <v>12594.29</v>
      </c>
      <c r="BN124" s="6">
        <v>24917.831578947302</v>
      </c>
      <c r="BO124" s="6">
        <v>8700</v>
      </c>
      <c r="BP124" s="6">
        <v>753.12</v>
      </c>
      <c r="BQ124" s="6">
        <v>24</v>
      </c>
      <c r="BR124" s="6">
        <v>3.419328E-2</v>
      </c>
      <c r="BS124" s="6">
        <v>0</v>
      </c>
      <c r="BT124" s="6">
        <v>0</v>
      </c>
      <c r="BU124" s="6">
        <v>0</v>
      </c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</row>
    <row r="125" spans="1:85">
      <c r="A125" s="5">
        <v>42486</v>
      </c>
      <c r="B125" s="6">
        <v>59.3</v>
      </c>
      <c r="C125" s="6">
        <v>32.4</v>
      </c>
      <c r="D125" s="6">
        <v>5439.7</v>
      </c>
      <c r="E125" s="6"/>
      <c r="F125" s="6"/>
      <c r="G125" s="6"/>
      <c r="H125" s="6">
        <v>8.4</v>
      </c>
      <c r="I125" s="6">
        <v>5.0999999999999996</v>
      </c>
      <c r="J125" s="6">
        <v>366078</v>
      </c>
      <c r="K125" s="6">
        <v>159197.29999999999</v>
      </c>
      <c r="L125" s="6">
        <v>47025</v>
      </c>
      <c r="M125" s="6">
        <v>14.4</v>
      </c>
      <c r="N125" s="6">
        <v>23.9</v>
      </c>
      <c r="O125" s="6">
        <v>13958.2</v>
      </c>
      <c r="P125" s="6">
        <v>6489.9</v>
      </c>
      <c r="Q125" s="6">
        <v>184827.9</v>
      </c>
      <c r="R125" s="6">
        <v>148508.5</v>
      </c>
      <c r="S125" s="6">
        <v>95733.9</v>
      </c>
      <c r="T125" s="6">
        <v>80476.100000000006</v>
      </c>
      <c r="U125" s="6">
        <v>99761.3</v>
      </c>
      <c r="V125" s="6">
        <v>67820.800000000003</v>
      </c>
      <c r="W125" s="6">
        <v>10622</v>
      </c>
      <c r="X125" s="6">
        <v>7847.5</v>
      </c>
      <c r="Y125" s="6">
        <v>95176.1</v>
      </c>
      <c r="Z125" s="6">
        <v>48715.9</v>
      </c>
      <c r="AA125" s="6">
        <v>1538559.2</v>
      </c>
      <c r="AB125" s="6">
        <v>151708</v>
      </c>
      <c r="AC125" s="6">
        <v>325.8</v>
      </c>
      <c r="AD125" s="6">
        <v>33236</v>
      </c>
      <c r="AE125" s="6">
        <v>12315.8</v>
      </c>
      <c r="AF125" s="6">
        <v>6530.9</v>
      </c>
      <c r="AG125" s="6">
        <v>1550179.1</v>
      </c>
      <c r="AH125" s="6">
        <v>151911.70000000001</v>
      </c>
      <c r="AI125" s="6">
        <v>1060.7</v>
      </c>
      <c r="AJ125" s="6">
        <v>14124</v>
      </c>
      <c r="AK125" s="6">
        <v>20559.400000000001</v>
      </c>
      <c r="AL125" s="6">
        <v>14953.2</v>
      </c>
      <c r="AM125" s="6">
        <v>58104.2</v>
      </c>
      <c r="AN125" s="6">
        <v>45151.199999999997</v>
      </c>
      <c r="AO125" s="6">
        <v>24596.400000000001</v>
      </c>
      <c r="AP125" s="6">
        <v>19997.400000000001</v>
      </c>
      <c r="AQ125" s="6">
        <v>34387.4</v>
      </c>
      <c r="AR125" s="6">
        <v>13520.4</v>
      </c>
      <c r="AS125" s="6">
        <v>10.1</v>
      </c>
      <c r="AT125" s="6">
        <v>16</v>
      </c>
      <c r="AU125" s="7"/>
      <c r="AV125" s="7"/>
      <c r="AW125" s="6">
        <v>125910.39999999999</v>
      </c>
      <c r="AX125" s="6">
        <v>59728.4</v>
      </c>
      <c r="AY125" s="6">
        <v>51045.685000000092</v>
      </c>
      <c r="AZ125" s="6">
        <v>5910.9340000000057</v>
      </c>
      <c r="BA125" s="6">
        <v>119082.9</v>
      </c>
      <c r="BB125" s="6">
        <v>53262.6</v>
      </c>
      <c r="BC125" s="6">
        <v>20493.400000000001</v>
      </c>
      <c r="BD125" s="6">
        <v>2.33</v>
      </c>
      <c r="BE125" s="6">
        <v>1.3</v>
      </c>
      <c r="BF125" s="6">
        <v>0.36</v>
      </c>
      <c r="BG125" s="6">
        <v>0.06</v>
      </c>
      <c r="BH125" s="6">
        <v>80.14</v>
      </c>
      <c r="BI125" s="6">
        <v>55.271999999999998</v>
      </c>
      <c r="BJ125" s="6">
        <v>522.79999999999995</v>
      </c>
      <c r="BK125" s="6">
        <v>611.79999999999995</v>
      </c>
      <c r="BL125" s="6">
        <v>0.6</v>
      </c>
      <c r="BM125" s="6">
        <v>12363.95</v>
      </c>
      <c r="BN125" s="6">
        <v>27996.1122807018</v>
      </c>
      <c r="BO125" s="6">
        <v>10654</v>
      </c>
      <c r="BP125" s="6">
        <v>756.48</v>
      </c>
      <c r="BQ125" s="6">
        <v>24</v>
      </c>
      <c r="BR125" s="6">
        <v>3.4229119999999995E-2</v>
      </c>
      <c r="BS125" s="6">
        <v>0</v>
      </c>
      <c r="BT125" s="6">
        <v>0.6999999999998181</v>
      </c>
      <c r="BU125" s="6">
        <v>4.1999999999989086</v>
      </c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</row>
    <row r="126" spans="1:85">
      <c r="A126" s="5">
        <v>42487</v>
      </c>
      <c r="B126" s="6">
        <v>59.8</v>
      </c>
      <c r="C126" s="6">
        <v>32.700000000000003</v>
      </c>
      <c r="D126" s="6">
        <v>5440.4</v>
      </c>
      <c r="E126" s="6"/>
      <c r="F126" s="6"/>
      <c r="G126" s="6"/>
      <c r="H126" s="6">
        <v>8.4</v>
      </c>
      <c r="I126" s="6">
        <v>5.0999999999999996</v>
      </c>
      <c r="J126" s="6">
        <v>366321.1</v>
      </c>
      <c r="K126" s="6">
        <v>159302.5</v>
      </c>
      <c r="L126" s="6">
        <v>47049</v>
      </c>
      <c r="M126" s="6">
        <v>14.4</v>
      </c>
      <c r="N126" s="6">
        <v>23.9</v>
      </c>
      <c r="O126" s="6">
        <v>13958.2</v>
      </c>
      <c r="P126" s="6">
        <v>6489.9</v>
      </c>
      <c r="Q126" s="6">
        <v>184858.1</v>
      </c>
      <c r="R126" s="6">
        <v>148532.5</v>
      </c>
      <c r="S126" s="6">
        <v>95749.2</v>
      </c>
      <c r="T126" s="6">
        <v>80487.8</v>
      </c>
      <c r="U126" s="6">
        <v>99771.4</v>
      </c>
      <c r="V126" s="6">
        <v>67828.100000000006</v>
      </c>
      <c r="W126" s="6">
        <v>10622</v>
      </c>
      <c r="X126" s="6">
        <v>7847.5</v>
      </c>
      <c r="Y126" s="6">
        <v>95504.9</v>
      </c>
      <c r="Z126" s="6">
        <v>48890.6</v>
      </c>
      <c r="AA126" s="6">
        <v>1538889.9</v>
      </c>
      <c r="AB126" s="6">
        <v>151732</v>
      </c>
      <c r="AC126" s="6">
        <v>325.8</v>
      </c>
      <c r="AD126" s="6">
        <v>33236</v>
      </c>
      <c r="AE126" s="6">
        <v>12484.6</v>
      </c>
      <c r="AF126" s="6">
        <v>6608.8</v>
      </c>
      <c r="AG126" s="6">
        <v>1550350.3</v>
      </c>
      <c r="AH126" s="6">
        <v>151935.70000000001</v>
      </c>
      <c r="AI126" s="6">
        <v>1060.7</v>
      </c>
      <c r="AJ126" s="6">
        <v>14124</v>
      </c>
      <c r="AK126" s="6">
        <v>20575.8</v>
      </c>
      <c r="AL126" s="6">
        <v>14964.2</v>
      </c>
      <c r="AM126" s="6">
        <v>58114.3</v>
      </c>
      <c r="AN126" s="6">
        <v>45158.2</v>
      </c>
      <c r="AO126" s="6">
        <v>24614.1</v>
      </c>
      <c r="AP126" s="6">
        <v>20012</v>
      </c>
      <c r="AQ126" s="6">
        <v>34404</v>
      </c>
      <c r="AR126" s="6">
        <v>13526.9</v>
      </c>
      <c r="AS126" s="6">
        <v>10.1</v>
      </c>
      <c r="AT126" s="6">
        <v>16</v>
      </c>
      <c r="AU126" s="7"/>
      <c r="AV126" s="7"/>
      <c r="AW126" s="6">
        <v>126041.9</v>
      </c>
      <c r="AX126" s="6">
        <v>59791.1</v>
      </c>
      <c r="AY126" s="6">
        <v>51051.185000000092</v>
      </c>
      <c r="AZ126" s="6">
        <v>5922.1340000000055</v>
      </c>
      <c r="BA126" s="6">
        <v>119207.9</v>
      </c>
      <c r="BB126" s="6">
        <v>53318.9</v>
      </c>
      <c r="BC126" s="6">
        <v>20517.400000000001</v>
      </c>
      <c r="BD126" s="6">
        <v>2.33</v>
      </c>
      <c r="BE126" s="6">
        <v>1.3</v>
      </c>
      <c r="BF126" s="6">
        <v>0.36</v>
      </c>
      <c r="BG126" s="6">
        <v>0.06</v>
      </c>
      <c r="BH126" s="6">
        <v>80.14</v>
      </c>
      <c r="BI126" s="6">
        <v>55.271999999999998</v>
      </c>
      <c r="BJ126" s="6">
        <v>522.79999999999995</v>
      </c>
      <c r="BK126" s="6">
        <v>611.9</v>
      </c>
      <c r="BL126" s="6">
        <v>0.6</v>
      </c>
      <c r="BM126" s="6">
        <v>12167.32</v>
      </c>
      <c r="BN126" s="6">
        <v>29638.014035087701</v>
      </c>
      <c r="BO126" s="6">
        <v>10949</v>
      </c>
      <c r="BP126" s="6">
        <v>748.8</v>
      </c>
      <c r="BQ126" s="6">
        <v>24</v>
      </c>
      <c r="BR126" s="6">
        <v>3.4147200000000003E-2</v>
      </c>
      <c r="BS126" s="6">
        <v>0</v>
      </c>
      <c r="BT126" s="6">
        <v>0</v>
      </c>
      <c r="BU126" s="6">
        <v>0</v>
      </c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</row>
    <row r="127" spans="1:85">
      <c r="A127" s="5">
        <v>42488</v>
      </c>
      <c r="B127" s="6">
        <v>59.8</v>
      </c>
      <c r="C127" s="6">
        <v>32.700000000000003</v>
      </c>
      <c r="D127" s="6">
        <v>5440.4</v>
      </c>
      <c r="E127" s="6"/>
      <c r="F127" s="6"/>
      <c r="G127" s="6"/>
      <c r="H127" s="6">
        <v>8.4</v>
      </c>
      <c r="I127" s="6">
        <v>5.0999999999999996</v>
      </c>
      <c r="J127" s="6">
        <v>366565.9</v>
      </c>
      <c r="K127" s="6">
        <v>159409.29999999999</v>
      </c>
      <c r="L127" s="6">
        <v>47073</v>
      </c>
      <c r="M127" s="6">
        <v>14.4</v>
      </c>
      <c r="N127" s="6">
        <v>23.9</v>
      </c>
      <c r="O127" s="6">
        <v>13958.2</v>
      </c>
      <c r="P127" s="6">
        <v>6489.9</v>
      </c>
      <c r="Q127" s="6">
        <v>184888.4</v>
      </c>
      <c r="R127" s="6">
        <v>148556.6</v>
      </c>
      <c r="S127" s="6">
        <v>95763.3</v>
      </c>
      <c r="T127" s="6">
        <v>80499.100000000006</v>
      </c>
      <c r="U127" s="6">
        <v>99781.4</v>
      </c>
      <c r="V127" s="6">
        <v>67835.199999999997</v>
      </c>
      <c r="W127" s="6">
        <v>10622</v>
      </c>
      <c r="X127" s="6">
        <v>7847.5</v>
      </c>
      <c r="Y127" s="6">
        <v>95826.1</v>
      </c>
      <c r="Z127" s="6">
        <v>49065.1</v>
      </c>
      <c r="AA127" s="6">
        <v>1539211.9</v>
      </c>
      <c r="AB127" s="6">
        <v>151756</v>
      </c>
      <c r="AC127" s="6">
        <v>325.8</v>
      </c>
      <c r="AD127" s="6">
        <v>33236</v>
      </c>
      <c r="AE127" s="6">
        <v>12652.9</v>
      </c>
      <c r="AF127" s="6">
        <v>6685.8</v>
      </c>
      <c r="AG127" s="6">
        <v>1550521.9</v>
      </c>
      <c r="AH127" s="6">
        <v>151959.70000000001</v>
      </c>
      <c r="AI127" s="6">
        <v>1060.7</v>
      </c>
      <c r="AJ127" s="6">
        <v>14124</v>
      </c>
      <c r="AK127" s="6">
        <v>20591.8</v>
      </c>
      <c r="AL127" s="6">
        <v>14974.8</v>
      </c>
      <c r="AM127" s="6">
        <v>58124.1</v>
      </c>
      <c r="AN127" s="6">
        <v>45165.2</v>
      </c>
      <c r="AO127" s="6">
        <v>24631.9</v>
      </c>
      <c r="AP127" s="6">
        <v>20026.599999999999</v>
      </c>
      <c r="AQ127" s="6">
        <v>34413.699999999997</v>
      </c>
      <c r="AR127" s="6">
        <v>13530.7</v>
      </c>
      <c r="AS127" s="6">
        <v>10.1</v>
      </c>
      <c r="AT127" s="6">
        <v>16</v>
      </c>
      <c r="AU127" s="7"/>
      <c r="AV127" s="7"/>
      <c r="AW127" s="6">
        <v>126173</v>
      </c>
      <c r="AX127" s="6">
        <v>59853.4</v>
      </c>
      <c r="AY127" s="6">
        <v>51056.685000000092</v>
      </c>
      <c r="AZ127" s="6">
        <v>5933.3340000000053</v>
      </c>
      <c r="BA127" s="6">
        <v>119332.5</v>
      </c>
      <c r="BB127" s="6">
        <v>53375.1</v>
      </c>
      <c r="BC127" s="6">
        <v>20541.400000000001</v>
      </c>
      <c r="BD127" s="6">
        <v>2.33</v>
      </c>
      <c r="BE127" s="6">
        <v>1.3</v>
      </c>
      <c r="BF127" s="6">
        <v>0.36</v>
      </c>
      <c r="BG127" s="6">
        <v>0.06</v>
      </c>
      <c r="BH127" s="6">
        <v>80.14</v>
      </c>
      <c r="BI127" s="6">
        <v>55.271999999999998</v>
      </c>
      <c r="BJ127" s="6">
        <v>522.79999999999995</v>
      </c>
      <c r="BK127" s="6">
        <v>612</v>
      </c>
      <c r="BL127" s="6">
        <v>0.6</v>
      </c>
      <c r="BM127" s="6">
        <v>12338.89</v>
      </c>
      <c r="BN127" s="6">
        <v>29390.6052631579</v>
      </c>
      <c r="BO127" s="6">
        <v>7757</v>
      </c>
      <c r="BP127" s="6">
        <v>744</v>
      </c>
      <c r="BQ127" s="6">
        <v>24</v>
      </c>
      <c r="BR127" s="6">
        <v>3.4096000000000001E-2</v>
      </c>
      <c r="BS127" s="6">
        <v>0</v>
      </c>
      <c r="BT127" s="6">
        <v>0</v>
      </c>
      <c r="BU127" s="6">
        <v>0</v>
      </c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</row>
    <row r="128" spans="1:85">
      <c r="A128" s="5">
        <v>42489</v>
      </c>
      <c r="B128" s="6">
        <v>59.8</v>
      </c>
      <c r="C128" s="6">
        <v>32.700000000000003</v>
      </c>
      <c r="D128" s="6">
        <v>5440.4</v>
      </c>
      <c r="E128" s="6"/>
      <c r="F128" s="6"/>
      <c r="G128" s="6"/>
      <c r="H128" s="6">
        <v>8.4</v>
      </c>
      <c r="I128" s="6">
        <v>5.0999999999999996</v>
      </c>
      <c r="J128" s="6">
        <v>366799.2</v>
      </c>
      <c r="K128" s="6">
        <v>159511.1</v>
      </c>
      <c r="L128" s="6">
        <v>47097</v>
      </c>
      <c r="M128" s="6">
        <v>14.4</v>
      </c>
      <c r="N128" s="6">
        <v>23.9</v>
      </c>
      <c r="O128" s="6">
        <v>13958.2</v>
      </c>
      <c r="P128" s="6">
        <v>6489.9</v>
      </c>
      <c r="Q128" s="6">
        <v>184910.7</v>
      </c>
      <c r="R128" s="6">
        <v>148574.39999999999</v>
      </c>
      <c r="S128" s="6">
        <v>95778.7</v>
      </c>
      <c r="T128" s="6">
        <v>80511</v>
      </c>
      <c r="U128" s="6">
        <v>99790.7</v>
      </c>
      <c r="V128" s="6">
        <v>67842</v>
      </c>
      <c r="W128" s="6">
        <v>10622</v>
      </c>
      <c r="X128" s="6">
        <v>7847.5</v>
      </c>
      <c r="Y128" s="6">
        <v>96144.5</v>
      </c>
      <c r="Z128" s="6">
        <v>49237.9</v>
      </c>
      <c r="AA128" s="6">
        <v>1539531.9</v>
      </c>
      <c r="AB128" s="6">
        <v>151780</v>
      </c>
      <c r="AC128" s="6">
        <v>325.8</v>
      </c>
      <c r="AD128" s="6">
        <v>33236</v>
      </c>
      <c r="AE128" s="6">
        <v>12821.2</v>
      </c>
      <c r="AF128" s="6">
        <v>6762.5</v>
      </c>
      <c r="AG128" s="6">
        <v>1550693.2</v>
      </c>
      <c r="AH128" s="6">
        <v>151983.70000000001</v>
      </c>
      <c r="AI128" s="6">
        <v>1060.7</v>
      </c>
      <c r="AJ128" s="6">
        <v>14124</v>
      </c>
      <c r="AK128" s="6">
        <v>20607.5</v>
      </c>
      <c r="AL128" s="6">
        <v>14985.1</v>
      </c>
      <c r="AM128" s="6">
        <v>58133.3</v>
      </c>
      <c r="AN128" s="6">
        <v>45171.6</v>
      </c>
      <c r="AO128" s="6">
        <v>24658.6</v>
      </c>
      <c r="AP128" s="6">
        <v>20048.7</v>
      </c>
      <c r="AQ128" s="6">
        <v>34429</v>
      </c>
      <c r="AR128" s="6">
        <v>13536.8</v>
      </c>
      <c r="AS128" s="6">
        <v>10.1</v>
      </c>
      <c r="AT128" s="6">
        <v>16</v>
      </c>
      <c r="AU128" s="7"/>
      <c r="AV128" s="7"/>
      <c r="AW128" s="6">
        <v>126305.8</v>
      </c>
      <c r="AX128" s="6">
        <v>59916.3</v>
      </c>
      <c r="AY128" s="6">
        <v>51062.185000000092</v>
      </c>
      <c r="AZ128" s="6">
        <v>5944.5340000000051</v>
      </c>
      <c r="BA128" s="6">
        <v>119458.7</v>
      </c>
      <c r="BB128" s="6">
        <v>53431.9</v>
      </c>
      <c r="BC128" s="6">
        <v>20565.400000000001</v>
      </c>
      <c r="BD128" s="6">
        <v>2.33</v>
      </c>
      <c r="BE128" s="6">
        <v>1.3</v>
      </c>
      <c r="BF128" s="6">
        <v>0.36</v>
      </c>
      <c r="BG128" s="6">
        <v>0.06</v>
      </c>
      <c r="BH128" s="6">
        <v>80.194999999999993</v>
      </c>
      <c r="BI128" s="6">
        <v>55.308</v>
      </c>
      <c r="BJ128" s="6">
        <v>523.1</v>
      </c>
      <c r="BK128" s="6">
        <v>612.1</v>
      </c>
      <c r="BL128" s="6">
        <v>0.6</v>
      </c>
      <c r="BM128" s="6">
        <v>12205.2</v>
      </c>
      <c r="BN128" s="6">
        <v>28453.7929824561</v>
      </c>
      <c r="BO128" s="6">
        <v>10938</v>
      </c>
      <c r="BP128" s="6">
        <v>748.8</v>
      </c>
      <c r="BQ128" s="6">
        <v>24</v>
      </c>
      <c r="BR128" s="6">
        <v>3.4147200000000003E-2</v>
      </c>
      <c r="BS128" s="6">
        <v>0</v>
      </c>
      <c r="BT128" s="6">
        <v>0</v>
      </c>
      <c r="BU128" s="6">
        <v>0</v>
      </c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</row>
    <row r="129" spans="1:85">
      <c r="A129" s="5">
        <v>42490</v>
      </c>
      <c r="B129" s="6">
        <v>59.8</v>
      </c>
      <c r="C129" s="6">
        <v>32.700000000000003</v>
      </c>
      <c r="D129" s="6">
        <v>5440.4</v>
      </c>
      <c r="E129" s="6"/>
      <c r="F129" s="6"/>
      <c r="G129" s="6"/>
      <c r="H129" s="6">
        <v>8.4</v>
      </c>
      <c r="I129" s="6">
        <v>5.0999999999999996</v>
      </c>
      <c r="J129" s="6">
        <v>367038.2</v>
      </c>
      <c r="K129" s="6">
        <v>159615.4</v>
      </c>
      <c r="L129" s="6">
        <v>47121</v>
      </c>
      <c r="M129" s="6">
        <v>14.4</v>
      </c>
      <c r="N129" s="6">
        <v>23.9</v>
      </c>
      <c r="O129" s="6">
        <v>13958.2</v>
      </c>
      <c r="P129" s="6">
        <v>6489.9</v>
      </c>
      <c r="Q129" s="6">
        <v>184942</v>
      </c>
      <c r="R129" s="6">
        <v>148599.20000000001</v>
      </c>
      <c r="S129" s="6">
        <v>95793.5</v>
      </c>
      <c r="T129" s="6">
        <v>80522.600000000006</v>
      </c>
      <c r="U129" s="6">
        <v>99799.2</v>
      </c>
      <c r="V129" s="6">
        <v>67848.399999999994</v>
      </c>
      <c r="W129" s="6">
        <v>10622</v>
      </c>
      <c r="X129" s="6">
        <v>7847.5</v>
      </c>
      <c r="Y129" s="6">
        <v>96464</v>
      </c>
      <c r="Z129" s="6">
        <v>49410</v>
      </c>
      <c r="AA129" s="6">
        <v>1539854</v>
      </c>
      <c r="AB129" s="6">
        <v>151804</v>
      </c>
      <c r="AC129" s="6">
        <v>325.8</v>
      </c>
      <c r="AD129" s="6">
        <v>33236</v>
      </c>
      <c r="AE129" s="6">
        <v>12990</v>
      </c>
      <c r="AF129" s="6">
        <v>6841</v>
      </c>
      <c r="AG129" s="6">
        <v>1550865</v>
      </c>
      <c r="AH129" s="6">
        <v>152007.70000000001</v>
      </c>
      <c r="AI129" s="6">
        <v>1060.7</v>
      </c>
      <c r="AJ129" s="6">
        <v>14124</v>
      </c>
      <c r="AK129" s="6">
        <v>20623.5</v>
      </c>
      <c r="AL129" s="6">
        <v>14995.5</v>
      </c>
      <c r="AM129" s="6">
        <v>58142.8</v>
      </c>
      <c r="AN129" s="6">
        <v>45178.2</v>
      </c>
      <c r="AO129" s="6">
        <v>24676.3</v>
      </c>
      <c r="AP129" s="6">
        <v>20063.3</v>
      </c>
      <c r="AQ129" s="6">
        <v>34440.300000000003</v>
      </c>
      <c r="AR129" s="6">
        <v>13541.3</v>
      </c>
      <c r="AS129" s="6">
        <v>10.1</v>
      </c>
      <c r="AT129" s="6">
        <v>16</v>
      </c>
      <c r="AU129" s="7"/>
      <c r="AV129" s="7"/>
      <c r="AW129" s="6">
        <v>126438.8</v>
      </c>
      <c r="AX129" s="6">
        <v>59979.5</v>
      </c>
      <c r="AY129" s="6">
        <v>51067.685000000092</v>
      </c>
      <c r="AZ129" s="6">
        <v>5955.7340000000049</v>
      </c>
      <c r="BA129" s="6">
        <v>119584</v>
      </c>
      <c r="BB129" s="6">
        <v>53488</v>
      </c>
      <c r="BC129" s="6">
        <v>20589.400000000001</v>
      </c>
      <c r="BD129" s="6">
        <v>2.33</v>
      </c>
      <c r="BE129" s="6">
        <v>1.3</v>
      </c>
      <c r="BF129" s="6">
        <v>0.36</v>
      </c>
      <c r="BG129" s="6">
        <v>0.06</v>
      </c>
      <c r="BH129" s="6">
        <v>80.194999999999993</v>
      </c>
      <c r="BI129" s="6">
        <v>55.308</v>
      </c>
      <c r="BJ129" s="6">
        <v>523.1</v>
      </c>
      <c r="BK129" s="6">
        <v>612.20000000000005</v>
      </c>
      <c r="BL129" s="6">
        <v>0.6</v>
      </c>
      <c r="BM129" s="6">
        <v>11681.74</v>
      </c>
      <c r="BN129" s="6">
        <v>25025.5947368421</v>
      </c>
      <c r="BO129" s="6">
        <v>7651</v>
      </c>
      <c r="BP129" s="6">
        <v>753.6</v>
      </c>
      <c r="BQ129" s="6">
        <v>24</v>
      </c>
      <c r="BR129" s="6">
        <v>3.4000000000000002E-2</v>
      </c>
      <c r="BS129" s="6">
        <v>0</v>
      </c>
      <c r="BT129" s="6">
        <v>0</v>
      </c>
      <c r="BU129" s="6">
        <v>0</v>
      </c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</row>
    <row r="130" spans="1:85">
      <c r="A130" s="17"/>
      <c r="B130" s="18"/>
      <c r="C130" s="18"/>
      <c r="D130" s="18"/>
      <c r="E130" s="18"/>
      <c r="F130" s="18"/>
      <c r="G130" s="18"/>
      <c r="H130" s="18"/>
      <c r="I130" s="18"/>
      <c r="J130" s="19"/>
      <c r="K130" s="19"/>
      <c r="L130" s="35"/>
      <c r="M130" s="18"/>
      <c r="N130" s="18"/>
      <c r="O130" s="21"/>
      <c r="P130" s="18"/>
      <c r="Q130" s="18"/>
      <c r="R130" s="18"/>
      <c r="S130" s="18"/>
      <c r="T130" s="22"/>
      <c r="U130" s="18"/>
      <c r="V130" s="18"/>
      <c r="W130" s="18"/>
      <c r="X130" s="18"/>
      <c r="Y130" s="18"/>
      <c r="Z130" s="18"/>
      <c r="AA130" s="18"/>
      <c r="AB130" s="21"/>
      <c r="AC130" s="18"/>
      <c r="AD130" s="18"/>
      <c r="AE130" s="24"/>
      <c r="AF130" s="25"/>
      <c r="AG130" s="24"/>
      <c r="AH130" s="18"/>
      <c r="AI130" s="18"/>
      <c r="AJ130" s="18"/>
      <c r="AK130" s="18"/>
      <c r="AL130" s="18"/>
      <c r="AM130" s="18"/>
      <c r="AN130" s="18"/>
      <c r="AO130" s="18"/>
      <c r="AP130" s="18"/>
      <c r="AQ130" s="21"/>
      <c r="AR130" s="21"/>
      <c r="AS130" s="18"/>
      <c r="AT130" s="18"/>
      <c r="AU130" s="19"/>
      <c r="AV130" s="19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</row>
    <row r="131" spans="1:85">
      <c r="A131" s="5">
        <v>42490</v>
      </c>
      <c r="B131" s="6">
        <v>59.8</v>
      </c>
      <c r="C131" s="6">
        <v>32.700000000000003</v>
      </c>
      <c r="D131" s="6">
        <v>5440.4</v>
      </c>
      <c r="E131" s="6"/>
      <c r="F131" s="6"/>
      <c r="G131" s="6"/>
      <c r="H131" s="6">
        <v>8.4</v>
      </c>
      <c r="I131" s="6">
        <v>5.0999999999999996</v>
      </c>
      <c r="J131" s="6">
        <v>367038.2</v>
      </c>
      <c r="K131" s="6">
        <v>159615.4</v>
      </c>
      <c r="L131" s="6">
        <v>47121</v>
      </c>
      <c r="M131" s="6">
        <v>14.4</v>
      </c>
      <c r="N131" s="6">
        <v>23.9</v>
      </c>
      <c r="O131" s="6">
        <v>13958.2</v>
      </c>
      <c r="P131" s="6">
        <v>6489.9</v>
      </c>
      <c r="Q131" s="6">
        <v>184942</v>
      </c>
      <c r="R131" s="6">
        <v>148599.20000000001</v>
      </c>
      <c r="S131" s="6">
        <v>95793.5</v>
      </c>
      <c r="T131" s="6">
        <v>80522.600000000006</v>
      </c>
      <c r="U131" s="6">
        <v>99799.2</v>
      </c>
      <c r="V131" s="6">
        <v>67848.399999999994</v>
      </c>
      <c r="W131" s="6">
        <v>10622</v>
      </c>
      <c r="X131" s="6">
        <v>7847.5</v>
      </c>
      <c r="Y131" s="6">
        <v>96464</v>
      </c>
      <c r="Z131" s="6">
        <v>49410</v>
      </c>
      <c r="AA131" s="6">
        <v>1539854</v>
      </c>
      <c r="AB131" s="6">
        <v>151804.1</v>
      </c>
      <c r="AC131" s="6">
        <v>325.8</v>
      </c>
      <c r="AD131" s="6">
        <v>33236</v>
      </c>
      <c r="AE131" s="6">
        <v>12990</v>
      </c>
      <c r="AF131" s="6">
        <v>6841</v>
      </c>
      <c r="AG131" s="6">
        <v>1550865</v>
      </c>
      <c r="AH131" s="6">
        <v>152007.6</v>
      </c>
      <c r="AI131" s="6">
        <v>1060.7</v>
      </c>
      <c r="AJ131" s="6">
        <v>14124</v>
      </c>
      <c r="AK131" s="6">
        <v>20623.5</v>
      </c>
      <c r="AL131" s="6">
        <v>14995.5</v>
      </c>
      <c r="AM131" s="6">
        <v>58142.8</v>
      </c>
      <c r="AN131" s="6">
        <v>45178.2</v>
      </c>
      <c r="AO131" s="6">
        <v>24676.3</v>
      </c>
      <c r="AP131" s="6">
        <v>20063.3</v>
      </c>
      <c r="AQ131" s="6">
        <v>34440.300000000003</v>
      </c>
      <c r="AR131" s="6">
        <v>13541.3</v>
      </c>
      <c r="AS131" s="6">
        <v>10.1</v>
      </c>
      <c r="AT131" s="6">
        <v>16</v>
      </c>
      <c r="AU131" s="7"/>
      <c r="AV131" s="7"/>
      <c r="AW131" s="6">
        <v>126438.8</v>
      </c>
      <c r="AX131" s="6">
        <v>59979.5</v>
      </c>
      <c r="AY131" s="6">
        <v>51067.685000000092</v>
      </c>
      <c r="AZ131" s="6">
        <v>5955.7340000000049</v>
      </c>
      <c r="BA131" s="6">
        <v>119584</v>
      </c>
      <c r="BB131" s="6">
        <v>53488</v>
      </c>
      <c r="BC131" s="6">
        <v>20589.400000000001</v>
      </c>
      <c r="BD131" s="6">
        <v>2.33</v>
      </c>
      <c r="BE131" s="6">
        <v>1.3</v>
      </c>
      <c r="BF131" s="6">
        <v>0.36</v>
      </c>
      <c r="BG131" s="6">
        <v>0.06</v>
      </c>
      <c r="BH131" s="6">
        <v>80.194999999999993</v>
      </c>
      <c r="BI131" s="6">
        <v>55.308</v>
      </c>
      <c r="BJ131" s="6">
        <v>523.1</v>
      </c>
      <c r="BK131" s="6">
        <v>612.20000000000005</v>
      </c>
      <c r="BL131" s="6">
        <v>0.6</v>
      </c>
      <c r="BM131" s="6">
        <v>11681.74</v>
      </c>
      <c r="BN131" s="6">
        <v>25025.5947368421</v>
      </c>
      <c r="BO131" s="6">
        <v>7651</v>
      </c>
      <c r="BP131" s="6">
        <v>753.6</v>
      </c>
      <c r="BQ131" s="6">
        <v>24</v>
      </c>
      <c r="BR131" s="6">
        <v>3.4000000000000002E-2</v>
      </c>
      <c r="BS131" s="6">
        <v>0</v>
      </c>
      <c r="BT131" s="6">
        <v>0</v>
      </c>
      <c r="BU131" s="6">
        <v>0</v>
      </c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</row>
    <row r="132" spans="1:85">
      <c r="A132" s="5">
        <v>42491</v>
      </c>
      <c r="B132" s="6">
        <v>59.8</v>
      </c>
      <c r="C132" s="6">
        <v>32.700000000000003</v>
      </c>
      <c r="D132" s="6">
        <v>5440.4</v>
      </c>
      <c r="E132" s="6"/>
      <c r="F132" s="6"/>
      <c r="G132" s="6"/>
      <c r="H132" s="6">
        <v>8.4</v>
      </c>
      <c r="I132" s="6">
        <v>5.0999999999999996</v>
      </c>
      <c r="J132" s="6">
        <v>367278</v>
      </c>
      <c r="K132" s="6">
        <v>159720</v>
      </c>
      <c r="L132" s="6">
        <v>47145</v>
      </c>
      <c r="M132" s="6">
        <v>14.4</v>
      </c>
      <c r="N132" s="6">
        <v>23.9</v>
      </c>
      <c r="O132" s="6">
        <v>13958.2</v>
      </c>
      <c r="P132" s="6">
        <v>6489.9</v>
      </c>
      <c r="Q132" s="6">
        <v>184970.9</v>
      </c>
      <c r="R132" s="6">
        <v>148622.29999999999</v>
      </c>
      <c r="S132" s="6">
        <v>95808.3</v>
      </c>
      <c r="T132" s="6">
        <v>80534.2</v>
      </c>
      <c r="U132" s="6">
        <v>99807.7</v>
      </c>
      <c r="V132" s="6">
        <v>67854.8</v>
      </c>
      <c r="W132" s="6">
        <v>10622</v>
      </c>
      <c r="X132" s="6">
        <v>7847.5</v>
      </c>
      <c r="Y132" s="6">
        <v>96777</v>
      </c>
      <c r="Z132" s="6">
        <v>49567</v>
      </c>
      <c r="AA132" s="6">
        <v>1540168</v>
      </c>
      <c r="AB132" s="6">
        <v>151828.1</v>
      </c>
      <c r="AC132" s="6">
        <v>325.8</v>
      </c>
      <c r="AD132" s="6">
        <v>33236</v>
      </c>
      <c r="AE132" s="6">
        <v>13158</v>
      </c>
      <c r="AF132" s="6">
        <v>6931</v>
      </c>
      <c r="AG132" s="6">
        <v>1551035</v>
      </c>
      <c r="AH132" s="6">
        <v>152031.6</v>
      </c>
      <c r="AI132" s="6">
        <v>1060.7</v>
      </c>
      <c r="AJ132" s="6">
        <v>14124</v>
      </c>
      <c r="AK132" s="6">
        <v>20639.7</v>
      </c>
      <c r="AL132" s="6">
        <v>15006.3</v>
      </c>
      <c r="AM132" s="6">
        <v>58151</v>
      </c>
      <c r="AN132" s="6">
        <v>45183.9</v>
      </c>
      <c r="AO132" s="6">
        <v>24694</v>
      </c>
      <c r="AP132" s="6">
        <v>20077.8</v>
      </c>
      <c r="AQ132" s="6">
        <v>34450.5</v>
      </c>
      <c r="AR132" s="6">
        <v>13545.4</v>
      </c>
      <c r="AS132" s="6">
        <v>10.1</v>
      </c>
      <c r="AT132" s="6">
        <v>16</v>
      </c>
      <c r="AU132" s="7"/>
      <c r="AV132" s="7"/>
      <c r="AW132" s="6">
        <v>126569.2</v>
      </c>
      <c r="AX132" s="6">
        <v>60041.8</v>
      </c>
      <c r="AY132" s="6">
        <v>51073.185000000092</v>
      </c>
      <c r="AZ132" s="6">
        <v>5966.9340000000047</v>
      </c>
      <c r="BA132" s="6">
        <v>119708</v>
      </c>
      <c r="BB132" s="6">
        <v>53544</v>
      </c>
      <c r="BC132" s="6">
        <v>20613.400000000001</v>
      </c>
      <c r="BD132" s="6">
        <v>2.33</v>
      </c>
      <c r="BE132" s="6">
        <v>1.3</v>
      </c>
      <c r="BF132" s="6">
        <v>0.36</v>
      </c>
      <c r="BG132" s="6">
        <v>0.06</v>
      </c>
      <c r="BH132" s="6">
        <v>80.194999999999993</v>
      </c>
      <c r="BI132" s="6">
        <v>55.308</v>
      </c>
      <c r="BJ132" s="6">
        <v>523.1</v>
      </c>
      <c r="BK132" s="6">
        <v>612.20000000000005</v>
      </c>
      <c r="BL132" s="6">
        <v>0.6</v>
      </c>
      <c r="BM132" s="6">
        <v>12239.74</v>
      </c>
      <c r="BN132" s="6">
        <v>22590.368421052601</v>
      </c>
      <c r="BO132" s="6">
        <v>6309</v>
      </c>
      <c r="BP132" s="6">
        <v>744</v>
      </c>
      <c r="BQ132" s="6">
        <v>24</v>
      </c>
      <c r="BR132" s="6">
        <v>3.4096000000000001E-2</v>
      </c>
      <c r="BS132" s="6">
        <v>0</v>
      </c>
      <c r="BT132" s="6">
        <v>0</v>
      </c>
      <c r="BU132" s="6">
        <v>0</v>
      </c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</row>
    <row r="133" spans="1:85">
      <c r="A133" s="5">
        <v>42492</v>
      </c>
      <c r="B133" s="6">
        <v>59.8</v>
      </c>
      <c r="C133" s="6">
        <v>32.700000000000003</v>
      </c>
      <c r="D133" s="6">
        <v>5440.4</v>
      </c>
      <c r="E133" s="6"/>
      <c r="F133" s="6"/>
      <c r="G133" s="6"/>
      <c r="H133" s="6">
        <v>8.4</v>
      </c>
      <c r="I133" s="6">
        <v>5.0999999999999996</v>
      </c>
      <c r="J133" s="6">
        <v>367522</v>
      </c>
      <c r="K133" s="6">
        <v>159826.70000000001</v>
      </c>
      <c r="L133" s="6">
        <v>47169</v>
      </c>
      <c r="M133" s="6">
        <v>14.4</v>
      </c>
      <c r="N133" s="6">
        <v>23.9</v>
      </c>
      <c r="O133" s="6">
        <v>13958.2</v>
      </c>
      <c r="P133" s="6">
        <v>6489.9</v>
      </c>
      <c r="Q133" s="6">
        <v>184999.7</v>
      </c>
      <c r="R133" s="6">
        <v>148645.5</v>
      </c>
      <c r="S133" s="6">
        <v>95825.7</v>
      </c>
      <c r="T133" s="6">
        <v>80547</v>
      </c>
      <c r="U133" s="6">
        <v>99817.1</v>
      </c>
      <c r="V133" s="6">
        <v>67861.7</v>
      </c>
      <c r="W133" s="6">
        <v>10622</v>
      </c>
      <c r="X133" s="6">
        <v>7847.5</v>
      </c>
      <c r="Y133" s="6">
        <v>97117</v>
      </c>
      <c r="Z133" s="6">
        <v>49740.2</v>
      </c>
      <c r="AA133" s="6">
        <v>1540509</v>
      </c>
      <c r="AB133" s="6">
        <v>151852.1</v>
      </c>
      <c r="AC133" s="6">
        <v>325.8</v>
      </c>
      <c r="AD133" s="6">
        <v>33236</v>
      </c>
      <c r="AE133" s="6">
        <v>13327</v>
      </c>
      <c r="AF133" s="6">
        <v>7016.4</v>
      </c>
      <c r="AG133" s="6">
        <v>1551205</v>
      </c>
      <c r="AH133" s="6">
        <v>152055.6</v>
      </c>
      <c r="AI133" s="6">
        <v>1060.7</v>
      </c>
      <c r="AJ133" s="6">
        <v>14124</v>
      </c>
      <c r="AK133" s="6">
        <v>20656</v>
      </c>
      <c r="AL133" s="6">
        <v>15017.1</v>
      </c>
      <c r="AM133" s="6">
        <v>58160.4</v>
      </c>
      <c r="AN133" s="6">
        <v>45190.5</v>
      </c>
      <c r="AO133" s="6">
        <v>24711.7</v>
      </c>
      <c r="AP133" s="6">
        <v>20092.5</v>
      </c>
      <c r="AQ133" s="6">
        <v>34475.4</v>
      </c>
      <c r="AR133" s="6">
        <v>13555</v>
      </c>
      <c r="AS133" s="6">
        <v>10.1</v>
      </c>
      <c r="AT133" s="6">
        <v>16</v>
      </c>
      <c r="AU133" s="7"/>
      <c r="AV133" s="7"/>
      <c r="AW133" s="6">
        <v>126703</v>
      </c>
      <c r="AX133" s="6">
        <v>60105.4</v>
      </c>
      <c r="AY133" s="6">
        <v>51078.685000000092</v>
      </c>
      <c r="AZ133" s="6">
        <v>5978.1340000000046</v>
      </c>
      <c r="BA133" s="6">
        <v>119835</v>
      </c>
      <c r="BB133" s="6">
        <v>53600</v>
      </c>
      <c r="BC133" s="6">
        <v>20637.400000000001</v>
      </c>
      <c r="BD133" s="6">
        <v>2.33</v>
      </c>
      <c r="BE133" s="6">
        <v>1.3</v>
      </c>
      <c r="BF133" s="6">
        <v>0.36</v>
      </c>
      <c r="BG133" s="6">
        <v>0.06</v>
      </c>
      <c r="BH133" s="6">
        <v>80.194999999999993</v>
      </c>
      <c r="BI133" s="6">
        <v>55.308</v>
      </c>
      <c r="BJ133" s="6">
        <v>523.1</v>
      </c>
      <c r="BK133" s="6">
        <v>612.29999999999995</v>
      </c>
      <c r="BL133" s="6">
        <v>0.6</v>
      </c>
      <c r="BM133" s="6">
        <v>12466.04</v>
      </c>
      <c r="BN133" s="6">
        <v>30638.805263157901</v>
      </c>
      <c r="BO133" s="6">
        <v>15384</v>
      </c>
      <c r="BP133" s="6">
        <v>746.4</v>
      </c>
      <c r="BQ133" s="6">
        <v>24</v>
      </c>
      <c r="BR133" s="6">
        <v>3.4121599999999988E-2</v>
      </c>
      <c r="BS133" s="6">
        <v>0</v>
      </c>
      <c r="BT133" s="6">
        <v>0</v>
      </c>
      <c r="BU133" s="6">
        <v>0</v>
      </c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</row>
    <row r="134" spans="1:85">
      <c r="A134" s="5">
        <v>42493</v>
      </c>
      <c r="B134" s="6">
        <v>59.8</v>
      </c>
      <c r="C134" s="6">
        <v>32.700000000000003</v>
      </c>
      <c r="D134" s="6">
        <v>5440.4</v>
      </c>
      <c r="E134" s="6"/>
      <c r="F134" s="6"/>
      <c r="G134" s="6"/>
      <c r="H134" s="6">
        <v>8.4</v>
      </c>
      <c r="I134" s="6">
        <v>5.0999999999999996</v>
      </c>
      <c r="J134" s="6">
        <v>367760</v>
      </c>
      <c r="K134" s="6">
        <v>159931</v>
      </c>
      <c r="L134" s="6">
        <v>47193</v>
      </c>
      <c r="M134" s="6">
        <v>14.4</v>
      </c>
      <c r="N134" s="6">
        <v>23.9</v>
      </c>
      <c r="O134" s="6">
        <v>13958.2</v>
      </c>
      <c r="P134" s="6">
        <v>6489.9</v>
      </c>
      <c r="Q134" s="6">
        <v>185028.9</v>
      </c>
      <c r="R134" s="6">
        <v>148668.70000000001</v>
      </c>
      <c r="S134" s="6">
        <v>95840.7</v>
      </c>
      <c r="T134" s="6">
        <v>80558.3</v>
      </c>
      <c r="U134" s="6">
        <v>99826.6</v>
      </c>
      <c r="V134" s="6">
        <v>67868.600000000006</v>
      </c>
      <c r="W134" s="6">
        <v>10622</v>
      </c>
      <c r="X134" s="6">
        <v>7847.5</v>
      </c>
      <c r="Y134" s="6">
        <v>97438</v>
      </c>
      <c r="Z134" s="6">
        <v>49899</v>
      </c>
      <c r="AA134" s="6">
        <v>1540830</v>
      </c>
      <c r="AB134" s="6">
        <v>151876.1</v>
      </c>
      <c r="AC134" s="6">
        <v>325.8</v>
      </c>
      <c r="AD134" s="6">
        <v>33236</v>
      </c>
      <c r="AE134" s="6">
        <v>13496</v>
      </c>
      <c r="AF134" s="6">
        <v>7107.3</v>
      </c>
      <c r="AG134" s="6">
        <v>1551376</v>
      </c>
      <c r="AH134" s="6">
        <v>152079.6</v>
      </c>
      <c r="AI134" s="6">
        <v>1060.7</v>
      </c>
      <c r="AJ134" s="6">
        <v>14124</v>
      </c>
      <c r="AK134" s="6">
        <v>20671.8</v>
      </c>
      <c r="AL134" s="6">
        <v>15027.4</v>
      </c>
      <c r="AM134" s="6">
        <v>58168.2</v>
      </c>
      <c r="AN134" s="6">
        <v>45195.8</v>
      </c>
      <c r="AO134" s="6">
        <v>24729.5</v>
      </c>
      <c r="AP134" s="6">
        <v>20107.099999999999</v>
      </c>
      <c r="AQ134" s="6">
        <v>34492.9</v>
      </c>
      <c r="AR134" s="6">
        <v>13561.8</v>
      </c>
      <c r="AS134" s="6">
        <v>10.1</v>
      </c>
      <c r="AT134" s="6">
        <v>16</v>
      </c>
      <c r="AU134" s="7"/>
      <c r="AV134" s="7"/>
      <c r="AW134" s="6">
        <v>126835.3</v>
      </c>
      <c r="AX134" s="6">
        <v>60168.6</v>
      </c>
      <c r="AY134" s="6">
        <v>51084.185000000092</v>
      </c>
      <c r="AZ134" s="6">
        <v>5989.3340000000044</v>
      </c>
      <c r="BA134" s="6">
        <v>119961</v>
      </c>
      <c r="BB134" s="6">
        <v>53657.7</v>
      </c>
      <c r="BC134" s="6">
        <v>20661.400000000001</v>
      </c>
      <c r="BD134" s="6">
        <v>2.33</v>
      </c>
      <c r="BE134" s="6">
        <v>1.3</v>
      </c>
      <c r="BF134" s="6">
        <v>0.36</v>
      </c>
      <c r="BG134" s="6">
        <v>0.06</v>
      </c>
      <c r="BH134" s="6">
        <v>80.194999999999993</v>
      </c>
      <c r="BI134" s="6">
        <v>55.308</v>
      </c>
      <c r="BJ134" s="6">
        <v>523.1</v>
      </c>
      <c r="BK134" s="6">
        <v>612.4</v>
      </c>
      <c r="BL134" s="6">
        <v>0.6</v>
      </c>
      <c r="BM134" s="6">
        <v>12074.94</v>
      </c>
      <c r="BN134" s="6">
        <v>29901.233333333301</v>
      </c>
      <c r="BO134" s="6">
        <v>9200</v>
      </c>
      <c r="BP134" s="6">
        <v>744</v>
      </c>
      <c r="BQ134" s="6">
        <v>24</v>
      </c>
      <c r="BR134" s="6">
        <v>3.4096000000000001E-2</v>
      </c>
      <c r="BS134" s="6">
        <v>0</v>
      </c>
      <c r="BT134" s="6">
        <v>0</v>
      </c>
      <c r="BU134" s="6">
        <v>0</v>
      </c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</row>
    <row r="135" spans="1:85">
      <c r="A135" s="5">
        <v>42494</v>
      </c>
      <c r="B135" s="6">
        <v>59.8</v>
      </c>
      <c r="C135" s="6">
        <v>32.700000000000003</v>
      </c>
      <c r="D135" s="6">
        <v>5440.4</v>
      </c>
      <c r="E135" s="6"/>
      <c r="F135" s="6"/>
      <c r="G135" s="6"/>
      <c r="H135" s="6">
        <v>8.4</v>
      </c>
      <c r="I135" s="6">
        <v>5.0999999999999996</v>
      </c>
      <c r="J135" s="6">
        <v>367998</v>
      </c>
      <c r="K135" s="6">
        <v>160035.5</v>
      </c>
      <c r="L135" s="6">
        <v>47217</v>
      </c>
      <c r="M135" s="6">
        <v>14.4</v>
      </c>
      <c r="N135" s="6">
        <v>23.9</v>
      </c>
      <c r="O135" s="6">
        <v>13958.2</v>
      </c>
      <c r="P135" s="6">
        <v>6489.9</v>
      </c>
      <c r="Q135" s="6">
        <v>185057.2</v>
      </c>
      <c r="R135" s="6">
        <v>148691.1</v>
      </c>
      <c r="S135" s="6">
        <v>95855.5</v>
      </c>
      <c r="T135" s="6">
        <v>80569.7</v>
      </c>
      <c r="U135" s="6">
        <v>99835.6</v>
      </c>
      <c r="V135" s="6">
        <v>67875.199999999997</v>
      </c>
      <c r="W135" s="6">
        <v>10622</v>
      </c>
      <c r="X135" s="6">
        <v>7847.5</v>
      </c>
      <c r="Y135" s="6">
        <v>97754</v>
      </c>
      <c r="Z135" s="6">
        <v>50055</v>
      </c>
      <c r="AA135" s="6">
        <v>1541148</v>
      </c>
      <c r="AB135" s="6">
        <v>151900.1</v>
      </c>
      <c r="AC135" s="6">
        <v>325.8</v>
      </c>
      <c r="AD135" s="6">
        <v>33236</v>
      </c>
      <c r="AE135" s="6">
        <v>13665</v>
      </c>
      <c r="AF135" s="6">
        <v>7198.6</v>
      </c>
      <c r="AG135" s="6">
        <v>1551546</v>
      </c>
      <c r="AH135" s="6">
        <v>152103.6</v>
      </c>
      <c r="AI135" s="6">
        <v>1060.7</v>
      </c>
      <c r="AJ135" s="6">
        <v>14124</v>
      </c>
      <c r="AK135" s="6">
        <v>20687.099999999999</v>
      </c>
      <c r="AL135" s="6">
        <v>15037.5</v>
      </c>
      <c r="AM135" s="6">
        <v>58176.6</v>
      </c>
      <c r="AN135" s="6">
        <v>45201.7</v>
      </c>
      <c r="AO135" s="6">
        <v>24747.3</v>
      </c>
      <c r="AP135" s="6">
        <v>20121.7</v>
      </c>
      <c r="AQ135" s="6">
        <v>34507.699999999997</v>
      </c>
      <c r="AR135" s="6">
        <v>13567.5</v>
      </c>
      <c r="AS135" s="6">
        <v>10.1</v>
      </c>
      <c r="AT135" s="6">
        <v>16</v>
      </c>
      <c r="AU135" s="7"/>
      <c r="AV135" s="7"/>
      <c r="AW135" s="6">
        <v>126967</v>
      </c>
      <c r="AX135" s="6">
        <v>60231.4</v>
      </c>
      <c r="AY135" s="6">
        <v>51089.685000000092</v>
      </c>
      <c r="AZ135" s="6">
        <v>6000.5340000000042</v>
      </c>
      <c r="BA135" s="6">
        <v>120087</v>
      </c>
      <c r="BB135" s="6">
        <v>53714.2</v>
      </c>
      <c r="BC135" s="6">
        <v>20685.400000000001</v>
      </c>
      <c r="BD135" s="6">
        <v>2.33</v>
      </c>
      <c r="BE135" s="6">
        <v>1.3</v>
      </c>
      <c r="BF135" s="6">
        <v>0.36</v>
      </c>
      <c r="BG135" s="6">
        <v>0.06</v>
      </c>
      <c r="BH135" s="6">
        <v>80.194999999999993</v>
      </c>
      <c r="BI135" s="6">
        <v>55.308</v>
      </c>
      <c r="BJ135" s="6">
        <v>523.1</v>
      </c>
      <c r="BK135" s="6">
        <v>612.5</v>
      </c>
      <c r="BL135" s="6">
        <v>0.6</v>
      </c>
      <c r="BM135" s="6">
        <v>12412.42</v>
      </c>
      <c r="BN135" s="6">
        <v>27260.964912280699</v>
      </c>
      <c r="BO135" s="6">
        <v>7010</v>
      </c>
      <c r="BP135" s="6">
        <v>748.8</v>
      </c>
      <c r="BQ135" s="6">
        <v>24</v>
      </c>
      <c r="BR135" s="6">
        <v>3.4147200000000003E-2</v>
      </c>
      <c r="BS135" s="6">
        <v>0</v>
      </c>
      <c r="BT135" s="6">
        <v>0</v>
      </c>
      <c r="BU135" s="6">
        <v>0</v>
      </c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</row>
    <row r="136" spans="1:85">
      <c r="A136" s="5">
        <v>42495</v>
      </c>
      <c r="B136" s="6">
        <v>62</v>
      </c>
      <c r="C136" s="6">
        <v>34.200000000000003</v>
      </c>
      <c r="D136" s="6">
        <v>5446</v>
      </c>
      <c r="E136" s="6"/>
      <c r="F136" s="6"/>
      <c r="G136" s="6"/>
      <c r="H136" s="6">
        <v>8.4</v>
      </c>
      <c r="I136" s="6">
        <v>5.0999999999999996</v>
      </c>
      <c r="J136" s="6">
        <v>368237</v>
      </c>
      <c r="K136" s="6">
        <v>160140</v>
      </c>
      <c r="L136" s="6">
        <v>47241</v>
      </c>
      <c r="M136" s="6">
        <v>14.4</v>
      </c>
      <c r="N136" s="6">
        <v>23.9</v>
      </c>
      <c r="O136" s="6">
        <v>13958.2</v>
      </c>
      <c r="P136" s="6">
        <v>6489.9</v>
      </c>
      <c r="Q136" s="6">
        <v>185086.8</v>
      </c>
      <c r="R136" s="6">
        <v>148714.79999999999</v>
      </c>
      <c r="S136" s="6">
        <v>95872.7</v>
      </c>
      <c r="T136" s="6">
        <v>80582.5</v>
      </c>
      <c r="U136" s="6">
        <v>99842.5</v>
      </c>
      <c r="V136" s="6">
        <v>67880.100000000006</v>
      </c>
      <c r="W136" s="6">
        <v>10622</v>
      </c>
      <c r="X136" s="6">
        <v>7847.5</v>
      </c>
      <c r="Y136" s="6">
        <v>98081</v>
      </c>
      <c r="Z136" s="6">
        <v>50216</v>
      </c>
      <c r="AA136" s="6">
        <v>1541475</v>
      </c>
      <c r="AB136" s="6">
        <v>151924.1</v>
      </c>
      <c r="AC136" s="6">
        <v>325.8</v>
      </c>
      <c r="AD136" s="6">
        <v>33236</v>
      </c>
      <c r="AE136" s="6">
        <v>13833</v>
      </c>
      <c r="AF136" s="6">
        <v>7290.6</v>
      </c>
      <c r="AG136" s="6">
        <v>1551716</v>
      </c>
      <c r="AH136" s="6">
        <v>152127.6</v>
      </c>
      <c r="AI136" s="6">
        <v>1060.7</v>
      </c>
      <c r="AJ136" s="6">
        <v>14124</v>
      </c>
      <c r="AK136" s="6">
        <v>20703.099999999999</v>
      </c>
      <c r="AL136" s="6">
        <v>15048.1</v>
      </c>
      <c r="AM136" s="6">
        <v>58187.5</v>
      </c>
      <c r="AN136" s="6">
        <v>45209.599999999999</v>
      </c>
      <c r="AO136" s="6">
        <v>24765.200000000001</v>
      </c>
      <c r="AP136" s="6">
        <v>20136.3</v>
      </c>
      <c r="AQ136" s="6">
        <v>34527</v>
      </c>
      <c r="AR136" s="6">
        <v>13574.9</v>
      </c>
      <c r="AS136" s="6">
        <v>10.1</v>
      </c>
      <c r="AT136" s="6">
        <v>16</v>
      </c>
      <c r="AU136" s="7"/>
      <c r="AV136" s="7"/>
      <c r="AW136" s="6">
        <v>127099</v>
      </c>
      <c r="AX136" s="6">
        <v>60293.9</v>
      </c>
      <c r="AY136" s="6">
        <v>51095.185000000092</v>
      </c>
      <c r="AZ136" s="6">
        <v>6011.734000000004</v>
      </c>
      <c r="BA136" s="6">
        <v>120212</v>
      </c>
      <c r="BB136" s="6">
        <v>53771</v>
      </c>
      <c r="BC136" s="6">
        <v>20709.400000000001</v>
      </c>
      <c r="BD136" s="6">
        <v>2.33</v>
      </c>
      <c r="BE136" s="6">
        <v>1.3</v>
      </c>
      <c r="BF136" s="6">
        <v>0.36</v>
      </c>
      <c r="BG136" s="6">
        <v>0.06</v>
      </c>
      <c r="BH136" s="6">
        <v>80.194999999999993</v>
      </c>
      <c r="BI136" s="6">
        <v>55.308</v>
      </c>
      <c r="BJ136" s="6">
        <v>523.1</v>
      </c>
      <c r="BK136" s="6">
        <v>612.5</v>
      </c>
      <c r="BL136" s="6">
        <v>0.6</v>
      </c>
      <c r="BM136" s="6">
        <v>12443.09</v>
      </c>
      <c r="BN136" s="6">
        <v>27426.075438596501</v>
      </c>
      <c r="BO136" s="6">
        <v>12511</v>
      </c>
      <c r="BP136" s="6">
        <v>746.40000000000009</v>
      </c>
      <c r="BQ136" s="6">
        <v>24</v>
      </c>
      <c r="BR136" s="6">
        <v>3.4121599999999988E-2</v>
      </c>
      <c r="BS136" s="6">
        <v>0</v>
      </c>
      <c r="BT136" s="6">
        <v>9.9999999999909051E-2</v>
      </c>
      <c r="BU136" s="6">
        <v>0.5999999999994543</v>
      </c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</row>
    <row r="137" spans="1:85">
      <c r="A137" s="5">
        <v>42496</v>
      </c>
      <c r="B137" s="6">
        <v>62</v>
      </c>
      <c r="C137" s="6">
        <v>34.200000000000003</v>
      </c>
      <c r="D137" s="6">
        <v>5446</v>
      </c>
      <c r="E137" s="6"/>
      <c r="F137" s="6"/>
      <c r="G137" s="6"/>
      <c r="H137" s="6">
        <v>8.4</v>
      </c>
      <c r="I137" s="6">
        <v>5.0999999999999996</v>
      </c>
      <c r="J137" s="6">
        <v>368476</v>
      </c>
      <c r="K137" s="6">
        <v>160245</v>
      </c>
      <c r="L137" s="6">
        <v>47265</v>
      </c>
      <c r="M137" s="6">
        <v>14.4</v>
      </c>
      <c r="N137" s="6">
        <v>23.9</v>
      </c>
      <c r="O137" s="6">
        <v>13958.2</v>
      </c>
      <c r="P137" s="6">
        <v>6489.9</v>
      </c>
      <c r="Q137" s="6">
        <v>185116.6</v>
      </c>
      <c r="R137" s="6">
        <v>148738.4</v>
      </c>
      <c r="S137" s="6">
        <v>95887.7</v>
      </c>
      <c r="T137" s="6">
        <v>80594.2</v>
      </c>
      <c r="U137" s="6">
        <v>99851</v>
      </c>
      <c r="V137" s="6">
        <v>67886.399999999994</v>
      </c>
      <c r="W137" s="6">
        <v>10622</v>
      </c>
      <c r="X137" s="6">
        <v>7847.5</v>
      </c>
      <c r="Y137" s="6">
        <v>98405.2</v>
      </c>
      <c r="Z137" s="6">
        <v>50381.8</v>
      </c>
      <c r="AA137" s="6">
        <v>1541801</v>
      </c>
      <c r="AB137" s="6">
        <v>151948.1</v>
      </c>
      <c r="AC137" s="6">
        <v>325.8</v>
      </c>
      <c r="AD137" s="6">
        <v>33236</v>
      </c>
      <c r="AE137" s="6">
        <v>14002.6</v>
      </c>
      <c r="AF137" s="6">
        <v>7377</v>
      </c>
      <c r="AG137" s="6">
        <v>1551888</v>
      </c>
      <c r="AH137" s="6">
        <v>152151.6</v>
      </c>
      <c r="AI137" s="6">
        <v>1060.7</v>
      </c>
      <c r="AJ137" s="6">
        <v>14124</v>
      </c>
      <c r="AK137" s="6">
        <v>20718.900000000001</v>
      </c>
      <c r="AL137" s="6">
        <v>15058.6</v>
      </c>
      <c r="AM137" s="6">
        <v>58197</v>
      </c>
      <c r="AN137" s="6">
        <v>45216.1</v>
      </c>
      <c r="AO137" s="6">
        <v>24783.200000000001</v>
      </c>
      <c r="AP137" s="6">
        <v>20151</v>
      </c>
      <c r="AQ137" s="6">
        <v>34542.6</v>
      </c>
      <c r="AR137" s="6">
        <v>13581</v>
      </c>
      <c r="AS137" s="6">
        <v>10.1</v>
      </c>
      <c r="AT137" s="6">
        <v>16</v>
      </c>
      <c r="AU137" s="7"/>
      <c r="AV137" s="7"/>
      <c r="AW137" s="6">
        <v>127235</v>
      </c>
      <c r="AX137" s="6">
        <v>60358</v>
      </c>
      <c r="AY137" s="6">
        <v>51100.685000000092</v>
      </c>
      <c r="AZ137" s="6">
        <v>6022.9340000000038</v>
      </c>
      <c r="BA137" s="6">
        <v>120341.8</v>
      </c>
      <c r="BB137" s="6">
        <v>53828.9</v>
      </c>
      <c r="BC137" s="6">
        <v>20733.400000000001</v>
      </c>
      <c r="BD137" s="6">
        <v>2.33</v>
      </c>
      <c r="BE137" s="6">
        <v>1.3</v>
      </c>
      <c r="BF137" s="6">
        <v>0.36</v>
      </c>
      <c r="BG137" s="6">
        <v>0.06</v>
      </c>
      <c r="BH137" s="6">
        <v>80.194999999999993</v>
      </c>
      <c r="BI137" s="6">
        <v>55.308</v>
      </c>
      <c r="BJ137" s="6">
        <v>523.1</v>
      </c>
      <c r="BK137" s="6">
        <v>612.6</v>
      </c>
      <c r="BL137" s="6">
        <v>0.6</v>
      </c>
      <c r="BM137" s="6">
        <v>12328.61</v>
      </c>
      <c r="BN137" s="6">
        <v>29521.008771929799</v>
      </c>
      <c r="BO137" s="6">
        <v>9116</v>
      </c>
      <c r="BP137" s="6">
        <v>748.8</v>
      </c>
      <c r="BQ137" s="6">
        <v>24</v>
      </c>
      <c r="BR137" s="6">
        <v>3.4147200000000003E-2</v>
      </c>
      <c r="BS137" s="6">
        <v>0</v>
      </c>
      <c r="BT137" s="6">
        <v>0</v>
      </c>
      <c r="BU137" s="6">
        <v>0</v>
      </c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</row>
    <row r="138" spans="1:85">
      <c r="A138" s="5">
        <v>42497</v>
      </c>
      <c r="B138" s="6">
        <v>62</v>
      </c>
      <c r="C138" s="6">
        <v>34.200000000000003</v>
      </c>
      <c r="D138" s="6">
        <v>5446</v>
      </c>
      <c r="E138" s="6"/>
      <c r="F138" s="6"/>
      <c r="G138" s="6"/>
      <c r="H138" s="6">
        <v>8.4</v>
      </c>
      <c r="I138" s="6">
        <v>5.0999999999999996</v>
      </c>
      <c r="J138" s="6">
        <v>368712.6</v>
      </c>
      <c r="K138" s="6">
        <v>160348.4</v>
      </c>
      <c r="L138" s="6">
        <v>47289</v>
      </c>
      <c r="M138" s="6">
        <v>14.4</v>
      </c>
      <c r="N138" s="6">
        <v>23.9</v>
      </c>
      <c r="O138" s="6">
        <v>13958.2</v>
      </c>
      <c r="P138" s="6">
        <v>6489.9</v>
      </c>
      <c r="Q138" s="6">
        <v>185145.7</v>
      </c>
      <c r="R138" s="6">
        <v>148761.5</v>
      </c>
      <c r="S138" s="6">
        <v>95903.8</v>
      </c>
      <c r="T138" s="6">
        <v>80606.5</v>
      </c>
      <c r="U138" s="6">
        <v>99859.5</v>
      </c>
      <c r="V138" s="6">
        <v>67892.600000000006</v>
      </c>
      <c r="W138" s="6">
        <v>10622</v>
      </c>
      <c r="X138" s="6">
        <v>7847.5</v>
      </c>
      <c r="Y138" s="6">
        <v>98723.4</v>
      </c>
      <c r="Z138" s="6">
        <v>50545.8</v>
      </c>
      <c r="AA138" s="6">
        <v>1542120.5</v>
      </c>
      <c r="AB138" s="6">
        <v>151972.1</v>
      </c>
      <c r="AC138" s="6">
        <v>325.8</v>
      </c>
      <c r="AD138" s="6">
        <v>33236</v>
      </c>
      <c r="AE138" s="6">
        <v>14170.7</v>
      </c>
      <c r="AF138" s="6">
        <v>7461.4</v>
      </c>
      <c r="AG138" s="6">
        <v>1552058</v>
      </c>
      <c r="AH138" s="6">
        <v>152175.6</v>
      </c>
      <c r="AI138" s="6">
        <v>1060.7</v>
      </c>
      <c r="AJ138" s="6">
        <v>14124</v>
      </c>
      <c r="AK138" s="6">
        <v>20734.900000000001</v>
      </c>
      <c r="AL138" s="6">
        <v>15069.3</v>
      </c>
      <c r="AM138" s="6">
        <v>58205.5</v>
      </c>
      <c r="AN138" s="6">
        <v>45222.1</v>
      </c>
      <c r="AO138" s="6">
        <v>24801.8</v>
      </c>
      <c r="AP138" s="6">
        <v>20165.400000000001</v>
      </c>
      <c r="AQ138" s="6">
        <v>34557</v>
      </c>
      <c r="AR138" s="6">
        <v>13586.6</v>
      </c>
      <c r="AS138" s="6">
        <v>10.1</v>
      </c>
      <c r="AT138" s="6">
        <v>16</v>
      </c>
      <c r="AU138" s="7"/>
      <c r="AV138" s="7"/>
      <c r="AW138" s="6">
        <v>127366.9</v>
      </c>
      <c r="AX138" s="6">
        <v>60420.5</v>
      </c>
      <c r="AY138" s="6">
        <v>51106.185000000092</v>
      </c>
      <c r="AZ138" s="6">
        <v>6034.1340000000037</v>
      </c>
      <c r="BA138" s="6">
        <v>120467.8</v>
      </c>
      <c r="BB138" s="6">
        <v>53885.599999999999</v>
      </c>
      <c r="BC138" s="6">
        <v>20757.400000000001</v>
      </c>
      <c r="BD138" s="6">
        <v>2.33</v>
      </c>
      <c r="BE138" s="6">
        <v>1.3</v>
      </c>
      <c r="BF138" s="6">
        <v>0.36</v>
      </c>
      <c r="BG138" s="6">
        <v>0.06</v>
      </c>
      <c r="BH138" s="6">
        <v>80.194999999999993</v>
      </c>
      <c r="BI138" s="6">
        <v>55.308</v>
      </c>
      <c r="BJ138" s="6">
        <v>523.1</v>
      </c>
      <c r="BK138" s="6">
        <v>612.6</v>
      </c>
      <c r="BL138" s="6">
        <v>0.6</v>
      </c>
      <c r="BM138" s="6">
        <v>12123.01</v>
      </c>
      <c r="BN138" s="6">
        <v>26471.150877192998</v>
      </c>
      <c r="BO138" s="6">
        <v>6706</v>
      </c>
      <c r="BP138" s="6">
        <v>751.2</v>
      </c>
      <c r="BQ138" s="6">
        <v>24</v>
      </c>
      <c r="BR138" s="6">
        <v>3.4172800000000003E-2</v>
      </c>
      <c r="BS138" s="6">
        <v>0</v>
      </c>
      <c r="BT138" s="6">
        <v>0</v>
      </c>
      <c r="BU138" s="6">
        <v>0</v>
      </c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</row>
    <row r="139" spans="1:85">
      <c r="A139" s="5">
        <v>42498</v>
      </c>
      <c r="B139" s="6">
        <v>62</v>
      </c>
      <c r="C139" s="6">
        <v>34.200000000000003</v>
      </c>
      <c r="D139" s="6">
        <v>5446</v>
      </c>
      <c r="E139" s="6"/>
      <c r="F139" s="6"/>
      <c r="G139" s="6"/>
      <c r="H139" s="6">
        <v>8.4</v>
      </c>
      <c r="I139" s="6">
        <v>5.0999999999999996</v>
      </c>
      <c r="J139" s="6">
        <v>368942.9</v>
      </c>
      <c r="K139" s="6">
        <v>160450.20000000001</v>
      </c>
      <c r="L139" s="6">
        <v>47313</v>
      </c>
      <c r="M139" s="6">
        <v>14.4</v>
      </c>
      <c r="N139" s="6">
        <v>23.9</v>
      </c>
      <c r="O139" s="6">
        <v>13958.2</v>
      </c>
      <c r="P139" s="6">
        <v>6489.9</v>
      </c>
      <c r="Q139" s="6">
        <v>185173.4</v>
      </c>
      <c r="R139" s="6">
        <v>148783.5</v>
      </c>
      <c r="S139" s="6">
        <v>95920.2</v>
      </c>
      <c r="T139" s="6">
        <v>80619.3</v>
      </c>
      <c r="U139" s="6">
        <v>99868.2</v>
      </c>
      <c r="V139" s="6">
        <v>67899</v>
      </c>
      <c r="W139" s="6">
        <v>10622</v>
      </c>
      <c r="X139" s="6">
        <v>7847.5</v>
      </c>
      <c r="Y139" s="6">
        <v>99035.7</v>
      </c>
      <c r="Z139" s="6">
        <v>50709.2</v>
      </c>
      <c r="AA139" s="6">
        <v>1542434.1</v>
      </c>
      <c r="AB139" s="6">
        <v>151996.1</v>
      </c>
      <c r="AC139" s="6">
        <v>325.8</v>
      </c>
      <c r="AD139" s="6">
        <v>33236</v>
      </c>
      <c r="AE139" s="6">
        <v>14339.3</v>
      </c>
      <c r="AF139" s="6">
        <v>7544.9</v>
      </c>
      <c r="AG139" s="6">
        <v>1552228.7</v>
      </c>
      <c r="AH139" s="6">
        <v>152199.6</v>
      </c>
      <c r="AI139" s="6">
        <v>1060.7</v>
      </c>
      <c r="AJ139" s="6">
        <v>14124</v>
      </c>
      <c r="AK139" s="6">
        <v>20750.7</v>
      </c>
      <c r="AL139" s="6">
        <v>15079.9</v>
      </c>
      <c r="AM139" s="6">
        <v>58214.1</v>
      </c>
      <c r="AN139" s="6">
        <v>45228.1</v>
      </c>
      <c r="AO139" s="6">
        <v>24819</v>
      </c>
      <c r="AP139" s="6">
        <v>20179.5</v>
      </c>
      <c r="AQ139" s="6">
        <v>34574.9</v>
      </c>
      <c r="AR139" s="6">
        <v>13593.6</v>
      </c>
      <c r="AS139" s="6">
        <v>10.1</v>
      </c>
      <c r="AT139" s="6">
        <v>16</v>
      </c>
      <c r="AU139" s="7"/>
      <c r="AV139" s="7"/>
      <c r="AW139" s="6">
        <v>127498.5</v>
      </c>
      <c r="AX139" s="6">
        <v>60482.9</v>
      </c>
      <c r="AY139" s="6">
        <v>51111.685000000092</v>
      </c>
      <c r="AZ139" s="6">
        <v>6045.3340000000035</v>
      </c>
      <c r="BA139" s="6">
        <v>120593.1</v>
      </c>
      <c r="BB139" s="6">
        <v>53942.1</v>
      </c>
      <c r="BC139" s="6">
        <v>20781.400000000001</v>
      </c>
      <c r="BD139" s="6">
        <v>2.33</v>
      </c>
      <c r="BE139" s="6">
        <v>1.3</v>
      </c>
      <c r="BF139" s="6">
        <v>0.36</v>
      </c>
      <c r="BG139" s="6">
        <v>0.06</v>
      </c>
      <c r="BH139" s="6">
        <v>80.194999999999993</v>
      </c>
      <c r="BI139" s="6">
        <v>55.308</v>
      </c>
      <c r="BJ139" s="6">
        <v>523.1</v>
      </c>
      <c r="BK139" s="6">
        <v>612.70000000000005</v>
      </c>
      <c r="BL139" s="6">
        <v>0.6</v>
      </c>
      <c r="BM139" s="6">
        <v>11802.78</v>
      </c>
      <c r="BN139" s="6">
        <v>24593.0070175439</v>
      </c>
      <c r="BO139" s="6">
        <v>9092</v>
      </c>
      <c r="BP139" s="6">
        <v>748.8</v>
      </c>
      <c r="BQ139" s="6">
        <v>24</v>
      </c>
      <c r="BR139" s="6">
        <v>3.4147200000000003E-2</v>
      </c>
      <c r="BS139" s="6">
        <v>0</v>
      </c>
      <c r="BT139" s="6">
        <v>0</v>
      </c>
      <c r="BU139" s="6">
        <v>0</v>
      </c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</row>
    <row r="140" spans="1:85">
      <c r="A140" s="5">
        <v>42499</v>
      </c>
      <c r="B140" s="6">
        <v>62</v>
      </c>
      <c r="C140" s="6">
        <v>34.200000000000003</v>
      </c>
      <c r="D140" s="6">
        <v>5446</v>
      </c>
      <c r="E140" s="6"/>
      <c r="F140" s="6"/>
      <c r="G140" s="6"/>
      <c r="H140" s="6">
        <v>8.4</v>
      </c>
      <c r="I140" s="6">
        <v>5.0999999999999996</v>
      </c>
      <c r="J140" s="6">
        <v>369176.9</v>
      </c>
      <c r="K140" s="6">
        <v>160553.20000000001</v>
      </c>
      <c r="L140" s="6">
        <v>47337</v>
      </c>
      <c r="M140" s="6">
        <v>14.4</v>
      </c>
      <c r="N140" s="6">
        <v>23.9</v>
      </c>
      <c r="O140" s="6">
        <v>13958.2</v>
      </c>
      <c r="P140" s="6">
        <v>6489.9</v>
      </c>
      <c r="Q140" s="6">
        <v>185201.1</v>
      </c>
      <c r="R140" s="6">
        <v>148805.5</v>
      </c>
      <c r="S140" s="6">
        <v>95936.2</v>
      </c>
      <c r="T140" s="6">
        <v>80631.899999999994</v>
      </c>
      <c r="U140" s="6">
        <v>99876.800000000003</v>
      </c>
      <c r="V140" s="6">
        <v>67905.3</v>
      </c>
      <c r="W140" s="6">
        <v>10622</v>
      </c>
      <c r="X140" s="6">
        <v>7847.5</v>
      </c>
      <c r="Y140" s="6">
        <v>99345.7</v>
      </c>
      <c r="Z140" s="6">
        <v>50868.9</v>
      </c>
      <c r="AA140" s="6">
        <v>1542745.1</v>
      </c>
      <c r="AB140" s="6">
        <v>152020.1</v>
      </c>
      <c r="AC140" s="6">
        <v>325.8</v>
      </c>
      <c r="AD140" s="6">
        <v>33236</v>
      </c>
      <c r="AE140" s="6">
        <v>14507.7</v>
      </c>
      <c r="AF140" s="6">
        <v>7630.8</v>
      </c>
      <c r="AG140" s="6">
        <v>1552398</v>
      </c>
      <c r="AH140" s="6">
        <v>152223.6</v>
      </c>
      <c r="AI140" s="6">
        <v>1060.7</v>
      </c>
      <c r="AJ140" s="6">
        <v>14124</v>
      </c>
      <c r="AK140" s="6">
        <v>20766.599999999999</v>
      </c>
      <c r="AL140" s="6">
        <v>15090.5</v>
      </c>
      <c r="AM140" s="6">
        <v>58222.9</v>
      </c>
      <c r="AN140" s="6">
        <v>45234.3</v>
      </c>
      <c r="AO140" s="6">
        <v>24836.1</v>
      </c>
      <c r="AP140" s="6">
        <v>20193.5</v>
      </c>
      <c r="AQ140" s="6">
        <v>34588.400000000001</v>
      </c>
      <c r="AR140" s="6">
        <v>13598.8</v>
      </c>
      <c r="AS140" s="6">
        <v>10.1</v>
      </c>
      <c r="AT140" s="6">
        <v>16</v>
      </c>
      <c r="AU140" s="7"/>
      <c r="AV140" s="7"/>
      <c r="AW140" s="6">
        <v>127628.6</v>
      </c>
      <c r="AX140" s="6">
        <v>60545.2</v>
      </c>
      <c r="AY140" s="6">
        <v>51117.185000000092</v>
      </c>
      <c r="AZ140" s="6">
        <v>6056.5340000000033</v>
      </c>
      <c r="BA140" s="6">
        <v>120716.5</v>
      </c>
      <c r="BB140" s="6">
        <v>53997.9</v>
      </c>
      <c r="BC140" s="6">
        <v>20805.400000000001</v>
      </c>
      <c r="BD140" s="6">
        <v>2.33</v>
      </c>
      <c r="BE140" s="6">
        <v>1.3</v>
      </c>
      <c r="BF140" s="6">
        <v>0.36</v>
      </c>
      <c r="BG140" s="6">
        <v>0.06</v>
      </c>
      <c r="BH140" s="6">
        <v>80.194999999999993</v>
      </c>
      <c r="BI140" s="6">
        <v>55.308</v>
      </c>
      <c r="BJ140" s="6">
        <v>523.1</v>
      </c>
      <c r="BK140" s="6">
        <v>612.79999999999995</v>
      </c>
      <c r="BL140" s="6">
        <v>0.6</v>
      </c>
      <c r="BM140" s="6">
        <v>12274.56</v>
      </c>
      <c r="BN140" s="6">
        <v>21636.296491228099</v>
      </c>
      <c r="BO140" s="6">
        <v>7055</v>
      </c>
      <c r="BP140" s="6">
        <v>751.2</v>
      </c>
      <c r="BQ140" s="6">
        <v>24</v>
      </c>
      <c r="BR140" s="6">
        <v>3.4172800000000003E-2</v>
      </c>
      <c r="BS140" s="6">
        <v>0</v>
      </c>
      <c r="BT140" s="6">
        <v>0</v>
      </c>
      <c r="BU140" s="6">
        <v>0</v>
      </c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</row>
    <row r="141" spans="1:85">
      <c r="A141" s="5">
        <v>42500</v>
      </c>
      <c r="B141" s="6">
        <v>62</v>
      </c>
      <c r="C141" s="6">
        <v>34.200000000000003</v>
      </c>
      <c r="D141" s="6">
        <v>5446</v>
      </c>
      <c r="E141" s="6"/>
      <c r="F141" s="6"/>
      <c r="G141" s="6"/>
      <c r="H141" s="6">
        <v>8.4</v>
      </c>
      <c r="I141" s="6">
        <v>5.0999999999999996</v>
      </c>
      <c r="J141" s="6">
        <v>369414</v>
      </c>
      <c r="K141" s="6">
        <v>160657.20000000001</v>
      </c>
      <c r="L141" s="6">
        <v>47361</v>
      </c>
      <c r="M141" s="6">
        <v>14.4</v>
      </c>
      <c r="N141" s="6">
        <v>23.9</v>
      </c>
      <c r="O141" s="6">
        <v>13958.2</v>
      </c>
      <c r="P141" s="6">
        <v>6489.9</v>
      </c>
      <c r="Q141" s="6">
        <v>185228.9</v>
      </c>
      <c r="R141" s="6">
        <v>148827.70000000001</v>
      </c>
      <c r="S141" s="6">
        <v>95955</v>
      </c>
      <c r="T141" s="6">
        <v>80645.899999999994</v>
      </c>
      <c r="U141" s="6">
        <v>99886.2</v>
      </c>
      <c r="V141" s="6">
        <v>67912</v>
      </c>
      <c r="W141" s="6">
        <v>10622</v>
      </c>
      <c r="X141" s="6">
        <v>7847.5</v>
      </c>
      <c r="Y141" s="6">
        <v>99676.1</v>
      </c>
      <c r="Z141" s="6">
        <v>51035.3</v>
      </c>
      <c r="AA141" s="6">
        <v>1543026.5</v>
      </c>
      <c r="AB141" s="6">
        <v>152044.1</v>
      </c>
      <c r="AC141" s="6">
        <v>325.8</v>
      </c>
      <c r="AD141" s="6">
        <v>33236</v>
      </c>
      <c r="AE141" s="6">
        <v>14677.3</v>
      </c>
      <c r="AF141" s="6">
        <v>7719.3</v>
      </c>
      <c r="AG141" s="6">
        <v>1552569.9</v>
      </c>
      <c r="AH141" s="6">
        <v>152247.6</v>
      </c>
      <c r="AI141" s="6">
        <v>1060.7</v>
      </c>
      <c r="AJ141" s="6">
        <v>14124</v>
      </c>
      <c r="AK141" s="6">
        <v>20782.5</v>
      </c>
      <c r="AL141" s="6">
        <v>15101.3</v>
      </c>
      <c r="AM141" s="6">
        <v>58232.9</v>
      </c>
      <c r="AN141" s="6">
        <v>45241.3</v>
      </c>
      <c r="AO141" s="6">
        <v>24853.3</v>
      </c>
      <c r="AP141" s="6">
        <v>20207.599999999999</v>
      </c>
      <c r="AQ141" s="6">
        <v>34612.9</v>
      </c>
      <c r="AR141" s="6">
        <v>13608.4</v>
      </c>
      <c r="AS141" s="6">
        <v>10.1</v>
      </c>
      <c r="AT141" s="6">
        <v>16</v>
      </c>
      <c r="AU141" s="7"/>
      <c r="AV141" s="7"/>
      <c r="AW141" s="6">
        <v>127761.1</v>
      </c>
      <c r="AX141" s="6">
        <v>60608.4</v>
      </c>
      <c r="AY141" s="6">
        <v>51122.685000000092</v>
      </c>
      <c r="AZ141" s="6">
        <v>6067.7340000000031</v>
      </c>
      <c r="BA141" s="6">
        <v>120842.5</v>
      </c>
      <c r="BB141" s="6">
        <v>54054.6</v>
      </c>
      <c r="BC141" s="6">
        <v>20829.400000000001</v>
      </c>
      <c r="BD141" s="6">
        <v>2.33</v>
      </c>
      <c r="BE141" s="6">
        <v>1.3</v>
      </c>
      <c r="BF141" s="6">
        <v>0.36</v>
      </c>
      <c r="BG141" s="6">
        <v>0.06</v>
      </c>
      <c r="BH141" s="6">
        <v>80.194999999999993</v>
      </c>
      <c r="BI141" s="6">
        <v>55.308</v>
      </c>
      <c r="BJ141" s="6">
        <v>523.1</v>
      </c>
      <c r="BK141" s="6">
        <v>612.79999999999995</v>
      </c>
      <c r="BL141" s="6">
        <v>0.6</v>
      </c>
      <c r="BM141" s="6">
        <v>12121.48</v>
      </c>
      <c r="BN141" s="6">
        <v>25100.807017543899</v>
      </c>
      <c r="BO141" s="6">
        <v>15073</v>
      </c>
      <c r="BP141" s="6">
        <v>746.4</v>
      </c>
      <c r="BQ141" s="6">
        <v>24</v>
      </c>
      <c r="BR141" s="6">
        <v>3.4121599999999988E-2</v>
      </c>
      <c r="BS141" s="6">
        <v>0</v>
      </c>
      <c r="BT141" s="6">
        <v>0</v>
      </c>
      <c r="BU141" s="6">
        <v>0</v>
      </c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</row>
    <row r="142" spans="1:85">
      <c r="A142" s="5">
        <v>42501</v>
      </c>
      <c r="B142" s="6">
        <v>62</v>
      </c>
      <c r="C142" s="6">
        <v>34.200000000000003</v>
      </c>
      <c r="D142" s="6">
        <v>5446</v>
      </c>
      <c r="E142" s="6"/>
      <c r="F142" s="6"/>
      <c r="G142" s="6"/>
      <c r="H142" s="6">
        <v>8.4</v>
      </c>
      <c r="I142" s="6">
        <v>5.0999999999999996</v>
      </c>
      <c r="J142" s="6">
        <v>369588.9</v>
      </c>
      <c r="K142" s="6">
        <v>160734.9</v>
      </c>
      <c r="L142" s="6">
        <v>47379</v>
      </c>
      <c r="M142" s="6">
        <v>14.7</v>
      </c>
      <c r="N142" s="6">
        <v>24.3</v>
      </c>
      <c r="O142" s="6">
        <v>13958.2</v>
      </c>
      <c r="P142" s="6">
        <v>6489.9</v>
      </c>
      <c r="Q142" s="6">
        <v>185256.7</v>
      </c>
      <c r="R142" s="6">
        <v>148849.79999999999</v>
      </c>
      <c r="S142" s="6">
        <v>95972.4</v>
      </c>
      <c r="T142" s="6">
        <v>80659.899999999994</v>
      </c>
      <c r="U142" s="6">
        <v>99895.8</v>
      </c>
      <c r="V142" s="6">
        <v>67918.899999999994</v>
      </c>
      <c r="W142" s="6">
        <v>10622</v>
      </c>
      <c r="X142" s="6">
        <v>7847.5</v>
      </c>
      <c r="Y142" s="6">
        <v>99943.8</v>
      </c>
      <c r="Z142" s="6">
        <v>51180</v>
      </c>
      <c r="AA142" s="6">
        <v>1543346.3</v>
      </c>
      <c r="AB142" s="6">
        <v>152068.1</v>
      </c>
      <c r="AC142" s="6">
        <v>325.8</v>
      </c>
      <c r="AD142" s="6">
        <v>33236</v>
      </c>
      <c r="AE142" s="6">
        <v>14838.5</v>
      </c>
      <c r="AF142" s="6">
        <v>7800.4</v>
      </c>
      <c r="AG142" s="6">
        <v>1552733.5</v>
      </c>
      <c r="AH142" s="6">
        <v>152271.6</v>
      </c>
      <c r="AI142" s="6">
        <v>1060.7</v>
      </c>
      <c r="AJ142" s="6">
        <v>14124</v>
      </c>
      <c r="AK142" s="6">
        <v>20798.599999999999</v>
      </c>
      <c r="AL142" s="6">
        <v>15112.1</v>
      </c>
      <c r="AM142" s="6">
        <v>58243.7</v>
      </c>
      <c r="AN142" s="6">
        <v>45249</v>
      </c>
      <c r="AO142" s="6">
        <v>24870.5</v>
      </c>
      <c r="AP142" s="6">
        <v>20221.7</v>
      </c>
      <c r="AQ142" s="6">
        <v>34624.1</v>
      </c>
      <c r="AR142" s="6">
        <v>13612.8</v>
      </c>
      <c r="AS142" s="6">
        <v>10.1</v>
      </c>
      <c r="AT142" s="6">
        <v>16</v>
      </c>
      <c r="AU142" s="7"/>
      <c r="AV142" s="7"/>
      <c r="AW142" s="6">
        <v>127896.1</v>
      </c>
      <c r="AX142" s="6">
        <v>60672.4</v>
      </c>
      <c r="AY142" s="6">
        <v>51128.185000000092</v>
      </c>
      <c r="AZ142" s="6">
        <v>6078.9340000000029</v>
      </c>
      <c r="BA142" s="6">
        <v>120968.7</v>
      </c>
      <c r="BB142" s="6">
        <v>54111.199999999997</v>
      </c>
      <c r="BC142" s="6">
        <v>20853.400000000001</v>
      </c>
      <c r="BD142" s="6">
        <v>2.33</v>
      </c>
      <c r="BE142" s="6">
        <v>1.3</v>
      </c>
      <c r="BF142" s="6">
        <v>0.36</v>
      </c>
      <c r="BG142" s="6">
        <v>0.06</v>
      </c>
      <c r="BH142" s="6">
        <v>80.194999999999993</v>
      </c>
      <c r="BI142" s="6">
        <v>55.308</v>
      </c>
      <c r="BJ142" s="6">
        <v>523.1</v>
      </c>
      <c r="BK142" s="6">
        <v>612.79999999999995</v>
      </c>
      <c r="BL142" s="6">
        <v>0.6</v>
      </c>
      <c r="BM142" s="6">
        <v>12054.39</v>
      </c>
      <c r="BN142" s="6">
        <v>28511.177192982399</v>
      </c>
      <c r="BO142" s="6">
        <v>0</v>
      </c>
      <c r="BP142" s="6">
        <v>744</v>
      </c>
      <c r="BQ142" s="6">
        <v>24</v>
      </c>
      <c r="BR142" s="6">
        <v>3.4096000000000001E-2</v>
      </c>
      <c r="BS142" s="6">
        <v>0</v>
      </c>
      <c r="BT142" s="6">
        <v>1.2</v>
      </c>
      <c r="BU142" s="6">
        <v>0.2</v>
      </c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</row>
    <row r="143" spans="1:85">
      <c r="A143" s="5">
        <v>42502</v>
      </c>
      <c r="B143" s="6">
        <v>62</v>
      </c>
      <c r="C143" s="6">
        <v>34.200000000000003</v>
      </c>
      <c r="D143" s="6">
        <v>5446</v>
      </c>
      <c r="E143" s="6"/>
      <c r="F143" s="6"/>
      <c r="G143" s="6"/>
      <c r="H143" s="6">
        <v>8.4</v>
      </c>
      <c r="I143" s="6">
        <v>5.0999999999999996</v>
      </c>
      <c r="J143" s="6">
        <v>369803.9</v>
      </c>
      <c r="K143" s="6">
        <v>160830.39999999999</v>
      </c>
      <c r="L143" s="6">
        <v>47403</v>
      </c>
      <c r="M143" s="6">
        <v>14.7</v>
      </c>
      <c r="N143" s="6">
        <v>24.3</v>
      </c>
      <c r="O143" s="6">
        <v>13958.2</v>
      </c>
      <c r="P143" s="6">
        <v>6489.9</v>
      </c>
      <c r="Q143" s="6">
        <v>185284</v>
      </c>
      <c r="R143" s="6">
        <v>148871.70000000001</v>
      </c>
      <c r="S143" s="6">
        <v>95990.2</v>
      </c>
      <c r="T143" s="6">
        <v>80674</v>
      </c>
      <c r="U143" s="6">
        <v>99905.9</v>
      </c>
      <c r="V143" s="6">
        <v>67925.899999999994</v>
      </c>
      <c r="W143" s="6">
        <v>10622</v>
      </c>
      <c r="X143" s="6">
        <v>7847.5</v>
      </c>
      <c r="Y143" s="6">
        <v>100257.8</v>
      </c>
      <c r="Z143" s="6">
        <v>51343.199999999997</v>
      </c>
      <c r="AA143" s="6">
        <v>1543661.2</v>
      </c>
      <c r="AB143" s="6">
        <v>152092.1</v>
      </c>
      <c r="AC143" s="6">
        <v>325.8</v>
      </c>
      <c r="AD143" s="6">
        <v>33236</v>
      </c>
      <c r="AE143" s="6">
        <v>15003.3</v>
      </c>
      <c r="AF143" s="6">
        <v>7884.7</v>
      </c>
      <c r="AG143" s="6">
        <v>1552900.6</v>
      </c>
      <c r="AH143" s="6">
        <v>152295.6</v>
      </c>
      <c r="AI143" s="6">
        <v>1060.7</v>
      </c>
      <c r="AJ143" s="6">
        <v>14124</v>
      </c>
      <c r="AK143" s="6">
        <v>20814.2</v>
      </c>
      <c r="AL143" s="6">
        <v>15122.5</v>
      </c>
      <c r="AM143" s="6">
        <v>58254.2</v>
      </c>
      <c r="AN143" s="6">
        <v>45256.5</v>
      </c>
      <c r="AO143" s="6">
        <v>24887.5</v>
      </c>
      <c r="AP143" s="6">
        <v>20235.7</v>
      </c>
      <c r="AQ143" s="6">
        <v>34638.199999999997</v>
      </c>
      <c r="AR143" s="6">
        <v>13618.3</v>
      </c>
      <c r="AS143" s="6">
        <v>10.1</v>
      </c>
      <c r="AT143" s="6">
        <v>16.100000000000001</v>
      </c>
      <c r="AU143" s="7"/>
      <c r="AV143" s="7"/>
      <c r="AW143" s="6">
        <v>128029.3</v>
      </c>
      <c r="AX143" s="6">
        <v>60735.8</v>
      </c>
      <c r="AY143" s="6">
        <v>51133.685000000092</v>
      </c>
      <c r="AZ143" s="6">
        <v>6090.1340000000027</v>
      </c>
      <c r="BA143" s="6">
        <v>121097.5</v>
      </c>
      <c r="BB143" s="6">
        <v>54169</v>
      </c>
      <c r="BC143" s="6">
        <v>20877.400000000001</v>
      </c>
      <c r="BD143" s="6">
        <v>2.33</v>
      </c>
      <c r="BE143" s="6">
        <v>1.3</v>
      </c>
      <c r="BF143" s="6">
        <v>0.36</v>
      </c>
      <c r="BG143" s="6">
        <v>0.06</v>
      </c>
      <c r="BH143" s="6">
        <v>80.194999999999993</v>
      </c>
      <c r="BI143" s="6">
        <v>55.308</v>
      </c>
      <c r="BJ143" s="6">
        <v>523.1</v>
      </c>
      <c r="BK143" s="6">
        <v>612.79999999999995</v>
      </c>
      <c r="BL143" s="6">
        <v>0.6</v>
      </c>
      <c r="BM143" s="6">
        <v>12181.61</v>
      </c>
      <c r="BN143" s="6">
        <v>27222.322807017499</v>
      </c>
      <c r="BO143" s="6">
        <v>9042</v>
      </c>
      <c r="BP143" s="6">
        <v>362.4</v>
      </c>
      <c r="BQ143" s="6">
        <v>24</v>
      </c>
      <c r="BR143" s="6">
        <v>3.00256E-2</v>
      </c>
      <c r="BS143" s="6">
        <v>0</v>
      </c>
      <c r="BT143" s="6">
        <v>0</v>
      </c>
      <c r="BU143" s="6">
        <v>0</v>
      </c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</row>
    <row r="144" spans="1:85">
      <c r="A144" s="5">
        <v>42503</v>
      </c>
      <c r="B144" s="6">
        <v>62.51</v>
      </c>
      <c r="C144" s="6">
        <v>34.479999999999997</v>
      </c>
      <c r="D144" s="6">
        <v>5447.7</v>
      </c>
      <c r="E144" s="6"/>
      <c r="F144" s="6"/>
      <c r="G144" s="6"/>
      <c r="H144" s="6">
        <v>8.4</v>
      </c>
      <c r="I144" s="6">
        <v>5.0999999999999996</v>
      </c>
      <c r="J144" s="6">
        <v>370011.6</v>
      </c>
      <c r="K144" s="6">
        <v>160923.70000000001</v>
      </c>
      <c r="L144" s="6">
        <v>47427</v>
      </c>
      <c r="M144" s="6">
        <v>14.7</v>
      </c>
      <c r="N144" s="6">
        <v>24.3</v>
      </c>
      <c r="O144" s="6">
        <v>13958.2</v>
      </c>
      <c r="P144" s="6">
        <v>6489.9</v>
      </c>
      <c r="Q144" s="6">
        <v>185312.2</v>
      </c>
      <c r="R144" s="6">
        <v>148894.1</v>
      </c>
      <c r="S144" s="6">
        <v>96006</v>
      </c>
      <c r="T144" s="6">
        <v>80685.899999999994</v>
      </c>
      <c r="U144" s="6">
        <v>99915.3</v>
      </c>
      <c r="V144" s="6">
        <v>67932.7</v>
      </c>
      <c r="W144" s="6">
        <v>10622</v>
      </c>
      <c r="X144" s="6">
        <v>7847.5</v>
      </c>
      <c r="Y144" s="6">
        <v>100560.9</v>
      </c>
      <c r="Z144" s="6">
        <v>51494.7</v>
      </c>
      <c r="AA144" s="6">
        <v>1543965.3</v>
      </c>
      <c r="AB144" s="6">
        <v>152116.1</v>
      </c>
      <c r="AC144" s="6">
        <v>325.8</v>
      </c>
      <c r="AD144" s="6">
        <v>33236</v>
      </c>
      <c r="AE144" s="6">
        <v>15171.8</v>
      </c>
      <c r="AF144" s="6">
        <v>7975.2</v>
      </c>
      <c r="AG144" s="6">
        <v>1553021.3</v>
      </c>
      <c r="AH144" s="6">
        <v>152319.6</v>
      </c>
      <c r="AI144" s="6">
        <v>1060.7</v>
      </c>
      <c r="AJ144" s="6">
        <v>14124</v>
      </c>
      <c r="AK144" s="6">
        <v>20829.400000000001</v>
      </c>
      <c r="AL144" s="6">
        <v>15132.5</v>
      </c>
      <c r="AM144" s="6">
        <v>58258.6</v>
      </c>
      <c r="AN144" s="6">
        <v>45259.3</v>
      </c>
      <c r="AO144" s="6">
        <v>24904.799999999999</v>
      </c>
      <c r="AP144" s="6">
        <v>20249.8</v>
      </c>
      <c r="AQ144" s="6">
        <v>34661.199999999997</v>
      </c>
      <c r="AR144" s="6">
        <v>13627.2</v>
      </c>
      <c r="AS144" s="6">
        <v>10.1</v>
      </c>
      <c r="AT144" s="6">
        <v>16.100000000000001</v>
      </c>
      <c r="AU144" s="7"/>
      <c r="AV144" s="7"/>
      <c r="AW144" s="6">
        <v>128162.6</v>
      </c>
      <c r="AX144" s="6">
        <v>60799</v>
      </c>
      <c r="AY144" s="6">
        <v>51139.185000000092</v>
      </c>
      <c r="AZ144" s="6">
        <v>6101.3340000000026</v>
      </c>
      <c r="BA144" s="6">
        <v>121223.6</v>
      </c>
      <c r="BB144" s="6">
        <v>54225.7</v>
      </c>
      <c r="BC144" s="6">
        <v>20901.400000000001</v>
      </c>
      <c r="BD144" s="6">
        <v>2.33</v>
      </c>
      <c r="BE144" s="6">
        <v>1.3</v>
      </c>
      <c r="BF144" s="6">
        <v>0.36</v>
      </c>
      <c r="BG144" s="6">
        <v>0.06</v>
      </c>
      <c r="BH144" s="6">
        <v>80.247</v>
      </c>
      <c r="BI144" s="6">
        <v>55.343000000000004</v>
      </c>
      <c r="BJ144" s="6">
        <v>523.79999999999995</v>
      </c>
      <c r="BK144" s="6">
        <v>612.79999999999995</v>
      </c>
      <c r="BL144" s="6">
        <v>0.6</v>
      </c>
      <c r="BM144" s="6">
        <v>11264.95</v>
      </c>
      <c r="BN144" s="6">
        <v>27241.777192982499</v>
      </c>
      <c r="BO144" s="6">
        <v>11870</v>
      </c>
      <c r="BP144" s="6">
        <v>0</v>
      </c>
      <c r="BQ144" s="6">
        <v>0</v>
      </c>
      <c r="BR144" s="6">
        <v>0</v>
      </c>
      <c r="BS144" s="6">
        <v>0</v>
      </c>
      <c r="BT144" s="6">
        <v>0</v>
      </c>
      <c r="BU144" s="6">
        <v>0</v>
      </c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</row>
    <row r="145" spans="1:85">
      <c r="A145" s="5">
        <v>42504</v>
      </c>
      <c r="B145" s="6">
        <v>62.51</v>
      </c>
      <c r="C145" s="6">
        <v>34.479999999999997</v>
      </c>
      <c r="D145" s="6">
        <v>5447.7</v>
      </c>
      <c r="E145" s="6"/>
      <c r="F145" s="6"/>
      <c r="G145" s="6"/>
      <c r="H145" s="6">
        <v>8.4</v>
      </c>
      <c r="I145" s="6">
        <v>5.0999999999999996</v>
      </c>
      <c r="J145" s="6">
        <v>370226.1</v>
      </c>
      <c r="K145" s="6">
        <v>161021.4</v>
      </c>
      <c r="L145" s="6">
        <v>47451</v>
      </c>
      <c r="M145" s="6">
        <v>14.7</v>
      </c>
      <c r="N145" s="6">
        <v>24.3</v>
      </c>
      <c r="O145" s="6">
        <v>13958.2</v>
      </c>
      <c r="P145" s="6">
        <v>6489.9</v>
      </c>
      <c r="Q145" s="6">
        <v>185340.6</v>
      </c>
      <c r="R145" s="6">
        <v>148916.79999999999</v>
      </c>
      <c r="S145" s="6">
        <v>96021.5</v>
      </c>
      <c r="T145" s="6">
        <v>80697.899999999994</v>
      </c>
      <c r="U145" s="6">
        <v>99924.2</v>
      </c>
      <c r="V145" s="6">
        <v>67939.5</v>
      </c>
      <c r="W145" s="6">
        <v>10622</v>
      </c>
      <c r="X145" s="6">
        <v>7847.5</v>
      </c>
      <c r="Y145" s="6">
        <v>100852.7</v>
      </c>
      <c r="Z145" s="6">
        <v>51634.9</v>
      </c>
      <c r="AA145" s="6">
        <v>1544258</v>
      </c>
      <c r="AB145" s="6">
        <v>152140.1</v>
      </c>
      <c r="AC145" s="6">
        <v>325.8</v>
      </c>
      <c r="AD145" s="6">
        <v>33236</v>
      </c>
      <c r="AE145" s="6">
        <v>15342.9</v>
      </c>
      <c r="AF145" s="6">
        <v>8075.6</v>
      </c>
      <c r="AG145" s="6">
        <v>1553243.9</v>
      </c>
      <c r="AH145" s="6">
        <v>152343.6</v>
      </c>
      <c r="AI145" s="6">
        <v>1060.7</v>
      </c>
      <c r="AJ145" s="6">
        <v>14124</v>
      </c>
      <c r="AK145" s="6">
        <v>20844.8</v>
      </c>
      <c r="AL145" s="6">
        <v>15142.6</v>
      </c>
      <c r="AM145" s="6">
        <v>58263.3</v>
      </c>
      <c r="AN145" s="6">
        <v>45262.400000000001</v>
      </c>
      <c r="AO145" s="6">
        <v>24922.1</v>
      </c>
      <c r="AP145" s="6">
        <v>20264.2</v>
      </c>
      <c r="AQ145" s="6">
        <v>34677.199999999997</v>
      </c>
      <c r="AR145" s="6">
        <v>13633.6</v>
      </c>
      <c r="AS145" s="6">
        <v>10.1</v>
      </c>
      <c r="AT145" s="6">
        <v>16.100000000000001</v>
      </c>
      <c r="AU145" s="7"/>
      <c r="AV145" s="7"/>
      <c r="AW145" s="6">
        <v>128293.2</v>
      </c>
      <c r="AX145" s="6">
        <v>60861.2</v>
      </c>
      <c r="AY145" s="6">
        <v>51144.685000000092</v>
      </c>
      <c r="AZ145" s="6">
        <v>6112.5340000000024</v>
      </c>
      <c r="BA145" s="6">
        <v>121347.2</v>
      </c>
      <c r="BB145" s="6">
        <v>54282.1</v>
      </c>
      <c r="BC145" s="6">
        <v>20925.400000000001</v>
      </c>
      <c r="BD145" s="6">
        <v>2.33</v>
      </c>
      <c r="BE145" s="6">
        <v>1.3</v>
      </c>
      <c r="BF145" s="6">
        <v>0.36</v>
      </c>
      <c r="BG145" s="6">
        <v>0.06</v>
      </c>
      <c r="BH145" s="6">
        <v>80.247</v>
      </c>
      <c r="BI145" s="6">
        <v>55.343000000000004</v>
      </c>
      <c r="BJ145" s="6">
        <v>523.79999999999995</v>
      </c>
      <c r="BK145" s="6">
        <v>612.79999999999995</v>
      </c>
      <c r="BL145" s="6">
        <v>0.6</v>
      </c>
      <c r="BM145" s="6">
        <v>11247.13</v>
      </c>
      <c r="BN145" s="6">
        <v>25307.914035087699</v>
      </c>
      <c r="BO145" s="6">
        <v>10090</v>
      </c>
      <c r="BP145" s="6">
        <v>0</v>
      </c>
      <c r="BQ145" s="6">
        <v>0</v>
      </c>
      <c r="BR145" s="6">
        <v>0</v>
      </c>
      <c r="BS145" s="6">
        <v>0</v>
      </c>
      <c r="BT145" s="6">
        <v>0</v>
      </c>
      <c r="BU145" s="6">
        <v>0</v>
      </c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</row>
    <row r="146" spans="1:85">
      <c r="A146" s="5">
        <v>42505</v>
      </c>
      <c r="B146" s="6">
        <v>62.51</v>
      </c>
      <c r="C146" s="6">
        <v>34.479999999999997</v>
      </c>
      <c r="D146" s="6">
        <v>5447.7</v>
      </c>
      <c r="E146" s="6"/>
      <c r="F146" s="6"/>
      <c r="G146" s="6"/>
      <c r="H146" s="6">
        <v>8.4</v>
      </c>
      <c r="I146" s="6">
        <v>5.0999999999999996</v>
      </c>
      <c r="J146" s="6">
        <v>370394.2</v>
      </c>
      <c r="K146" s="6">
        <v>161096.9</v>
      </c>
      <c r="L146" s="6">
        <v>47467</v>
      </c>
      <c r="M146" s="6">
        <v>14.7</v>
      </c>
      <c r="N146" s="6">
        <v>24.3</v>
      </c>
      <c r="O146" s="6">
        <v>13958.2</v>
      </c>
      <c r="P146" s="6">
        <v>6489.9</v>
      </c>
      <c r="Q146" s="6">
        <v>185369.5</v>
      </c>
      <c r="R146" s="6">
        <v>148939.70000000001</v>
      </c>
      <c r="S146" s="6">
        <v>96037.6</v>
      </c>
      <c r="T146" s="6">
        <v>80710.2</v>
      </c>
      <c r="U146" s="6">
        <v>99933.2</v>
      </c>
      <c r="V146" s="6">
        <v>67946.2</v>
      </c>
      <c r="W146" s="6">
        <v>10622</v>
      </c>
      <c r="X146" s="6">
        <v>7847.5</v>
      </c>
      <c r="Y146" s="6">
        <v>101103</v>
      </c>
      <c r="Z146" s="6">
        <v>51760.6</v>
      </c>
      <c r="AA146" s="6">
        <v>1544509.6</v>
      </c>
      <c r="AB146" s="6">
        <v>152164.1</v>
      </c>
      <c r="AC146" s="6">
        <v>325.8</v>
      </c>
      <c r="AD146" s="6">
        <v>33236</v>
      </c>
      <c r="AE146" s="6">
        <v>15511.7</v>
      </c>
      <c r="AF146" s="6">
        <v>8169.4</v>
      </c>
      <c r="AG146" s="6">
        <v>1553413.9</v>
      </c>
      <c r="AH146" s="6">
        <v>152367.6</v>
      </c>
      <c r="AI146" s="6">
        <v>1060.7</v>
      </c>
      <c r="AJ146" s="6">
        <v>14124</v>
      </c>
      <c r="AK146" s="6">
        <v>20860.2</v>
      </c>
      <c r="AL146" s="6">
        <v>15152.6</v>
      </c>
      <c r="AM146" s="6">
        <v>58269.2</v>
      </c>
      <c r="AN146" s="6">
        <v>45266.3</v>
      </c>
      <c r="AO146" s="6">
        <v>24939.4</v>
      </c>
      <c r="AP146" s="6">
        <v>20278.400000000001</v>
      </c>
      <c r="AQ146" s="6">
        <v>34694.800000000003</v>
      </c>
      <c r="AR146" s="6">
        <v>13640.3</v>
      </c>
      <c r="AS146" s="6">
        <v>10.199999999999999</v>
      </c>
      <c r="AT146" s="6">
        <v>16.3</v>
      </c>
      <c r="AU146" s="7"/>
      <c r="AV146" s="7"/>
      <c r="AW146" s="6">
        <v>128425.1</v>
      </c>
      <c r="AX146" s="6">
        <v>60923.7</v>
      </c>
      <c r="AY146" s="6">
        <v>51150.185000000092</v>
      </c>
      <c r="AZ146" s="6">
        <v>6123.7340000000022</v>
      </c>
      <c r="BA146" s="6">
        <v>121472.2</v>
      </c>
      <c r="BB146" s="6">
        <v>54338.5</v>
      </c>
      <c r="BC146" s="6">
        <v>20949.400000000001</v>
      </c>
      <c r="BD146" s="6">
        <v>2.33</v>
      </c>
      <c r="BE146" s="6">
        <v>1.3</v>
      </c>
      <c r="BF146" s="6">
        <v>0.36</v>
      </c>
      <c r="BG146" s="6">
        <v>0.06</v>
      </c>
      <c r="BH146" s="6">
        <v>80.247</v>
      </c>
      <c r="BI146" s="6">
        <v>55.343000000000004</v>
      </c>
      <c r="BJ146" s="6">
        <v>523.79999999999995</v>
      </c>
      <c r="BK146" s="6">
        <v>612.79999999999995</v>
      </c>
      <c r="BL146" s="6">
        <v>0.6</v>
      </c>
      <c r="BM146" s="6">
        <v>11096.95</v>
      </c>
      <c r="BN146" s="6">
        <v>24988.059649122799</v>
      </c>
      <c r="BO146" s="6">
        <v>8778</v>
      </c>
      <c r="BP146" s="6">
        <v>0</v>
      </c>
      <c r="BQ146" s="6">
        <v>0</v>
      </c>
      <c r="BR146" s="6">
        <v>0</v>
      </c>
      <c r="BS146" s="6">
        <v>0</v>
      </c>
      <c r="BT146" s="6">
        <v>0</v>
      </c>
      <c r="BU146" s="6">
        <v>0</v>
      </c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</row>
    <row r="147" spans="1:85">
      <c r="A147" s="5">
        <v>42506</v>
      </c>
      <c r="B147" s="6">
        <v>62.51</v>
      </c>
      <c r="C147" s="6">
        <v>34.479999999999997</v>
      </c>
      <c r="D147" s="6">
        <v>5447.7</v>
      </c>
      <c r="E147" s="6"/>
      <c r="F147" s="6"/>
      <c r="G147" s="6"/>
      <c r="H147" s="6">
        <v>8.4</v>
      </c>
      <c r="I147" s="6">
        <v>5.0999999999999996</v>
      </c>
      <c r="J147" s="6">
        <v>370588.7</v>
      </c>
      <c r="K147" s="6">
        <v>161186</v>
      </c>
      <c r="L147" s="6">
        <v>47491</v>
      </c>
      <c r="M147" s="6">
        <v>14.7</v>
      </c>
      <c r="N147" s="6">
        <v>24.3</v>
      </c>
      <c r="O147" s="6">
        <v>13958.2</v>
      </c>
      <c r="P147" s="6">
        <v>6489.9</v>
      </c>
      <c r="Q147" s="6">
        <v>185399.2</v>
      </c>
      <c r="R147" s="6">
        <v>148963.29999999999</v>
      </c>
      <c r="S147" s="6">
        <v>96052</v>
      </c>
      <c r="T147" s="6">
        <v>80721.399999999994</v>
      </c>
      <c r="U147" s="6">
        <v>99942.9</v>
      </c>
      <c r="V147" s="6">
        <v>67953.2</v>
      </c>
      <c r="W147" s="6">
        <v>10622</v>
      </c>
      <c r="X147" s="6">
        <v>7847.5</v>
      </c>
      <c r="Y147" s="6">
        <v>101383.4</v>
      </c>
      <c r="Z147" s="6">
        <v>51894.6</v>
      </c>
      <c r="AA147" s="6">
        <v>1544792.3</v>
      </c>
      <c r="AB147" s="6">
        <v>152188.1</v>
      </c>
      <c r="AC147" s="6">
        <v>325.8</v>
      </c>
      <c r="AD147" s="6">
        <v>33236</v>
      </c>
      <c r="AE147" s="6">
        <v>15679.9</v>
      </c>
      <c r="AF147" s="6">
        <v>8269.2999999999993</v>
      </c>
      <c r="AG147" s="6">
        <v>1553583.7</v>
      </c>
      <c r="AH147" s="6">
        <v>152391.6</v>
      </c>
      <c r="AI147" s="6">
        <v>1060.7</v>
      </c>
      <c r="AJ147" s="6">
        <v>14124</v>
      </c>
      <c r="AK147" s="6">
        <v>20875.900000000001</v>
      </c>
      <c r="AL147" s="6">
        <v>15162.8</v>
      </c>
      <c r="AM147" s="6">
        <v>58273.3</v>
      </c>
      <c r="AN147" s="6">
        <v>45268.9</v>
      </c>
      <c r="AO147" s="6">
        <v>24956.799999999999</v>
      </c>
      <c r="AP147" s="6">
        <v>20292.599999999999</v>
      </c>
      <c r="AQ147" s="6">
        <v>34710.1</v>
      </c>
      <c r="AR147" s="6">
        <v>13646</v>
      </c>
      <c r="AS147" s="6">
        <v>10.199999999999999</v>
      </c>
      <c r="AT147" s="6">
        <v>16.3</v>
      </c>
      <c r="AU147" s="7"/>
      <c r="AV147" s="7"/>
      <c r="AW147" s="6">
        <v>128558</v>
      </c>
      <c r="AX147" s="6">
        <v>60986.5</v>
      </c>
      <c r="AY147" s="6">
        <v>51155.685000000092</v>
      </c>
      <c r="AZ147" s="6">
        <v>6134.934000000002</v>
      </c>
      <c r="BA147" s="6">
        <v>121598.3</v>
      </c>
      <c r="BB147" s="6">
        <v>54395.1</v>
      </c>
      <c r="BC147" s="6">
        <v>20973.4</v>
      </c>
      <c r="BD147" s="6">
        <v>2.33</v>
      </c>
      <c r="BE147" s="6">
        <v>1.3</v>
      </c>
      <c r="BF147" s="6">
        <v>0.36</v>
      </c>
      <c r="BG147" s="6">
        <v>0.06</v>
      </c>
      <c r="BH147" s="6">
        <v>80.247</v>
      </c>
      <c r="BI147" s="6">
        <v>55.343000000000004</v>
      </c>
      <c r="BJ147" s="6">
        <v>523.79999999999995</v>
      </c>
      <c r="BK147" s="6">
        <v>612.79999999999995</v>
      </c>
      <c r="BL147" s="6">
        <v>0.6</v>
      </c>
      <c r="BM147" s="6">
        <v>11117.91</v>
      </c>
      <c r="BN147" s="6">
        <v>23600.922807017501</v>
      </c>
      <c r="BO147" s="6">
        <v>8713</v>
      </c>
      <c r="BP147" s="6">
        <v>187.2</v>
      </c>
      <c r="BQ147" s="6">
        <v>6</v>
      </c>
      <c r="BR147" s="6">
        <v>8.5368000000000006E-3</v>
      </c>
      <c r="BS147" s="6">
        <v>285.89599999999001</v>
      </c>
      <c r="BT147" s="6">
        <v>10.399999999999636</v>
      </c>
      <c r="BU147" s="6">
        <v>62.399999999997817</v>
      </c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</row>
    <row r="148" spans="1:85">
      <c r="A148" s="5">
        <v>42507</v>
      </c>
      <c r="B148" s="6">
        <v>62.51</v>
      </c>
      <c r="C148" s="6">
        <v>34.479999999999997</v>
      </c>
      <c r="D148" s="6">
        <v>5447.7</v>
      </c>
      <c r="E148" s="6"/>
      <c r="F148" s="6"/>
      <c r="G148" s="6"/>
      <c r="H148" s="6">
        <v>8.4</v>
      </c>
      <c r="I148" s="6">
        <v>5.0999999999999996</v>
      </c>
      <c r="J148" s="6">
        <v>370791.2</v>
      </c>
      <c r="K148" s="6">
        <v>161277.9</v>
      </c>
      <c r="L148" s="6">
        <v>47515</v>
      </c>
      <c r="M148" s="6">
        <v>14.7</v>
      </c>
      <c r="N148" s="6">
        <v>24.3</v>
      </c>
      <c r="O148" s="6">
        <v>13958.2</v>
      </c>
      <c r="P148" s="6">
        <v>6489.9</v>
      </c>
      <c r="Q148" s="6">
        <v>185428.9</v>
      </c>
      <c r="R148" s="6">
        <v>148986.79999999999</v>
      </c>
      <c r="S148" s="6">
        <v>96066.5</v>
      </c>
      <c r="T148" s="6">
        <v>80732.5</v>
      </c>
      <c r="U148" s="6">
        <v>99952</v>
      </c>
      <c r="V148" s="6">
        <v>67959.7</v>
      </c>
      <c r="W148" s="6">
        <v>10622</v>
      </c>
      <c r="X148" s="6">
        <v>7847.5</v>
      </c>
      <c r="Y148" s="6">
        <v>101674.8</v>
      </c>
      <c r="Z148" s="6">
        <v>52029.5</v>
      </c>
      <c r="AA148" s="6">
        <v>1545085.1</v>
      </c>
      <c r="AB148" s="6">
        <v>152212.1</v>
      </c>
      <c r="AC148" s="6">
        <v>325.8</v>
      </c>
      <c r="AD148" s="6">
        <v>33236</v>
      </c>
      <c r="AE148" s="6">
        <v>15848.1</v>
      </c>
      <c r="AF148" s="6">
        <v>8370.4</v>
      </c>
      <c r="AG148" s="6">
        <v>1553753.2</v>
      </c>
      <c r="AH148" s="6">
        <v>152415.6</v>
      </c>
      <c r="AI148" s="6">
        <v>1060.7</v>
      </c>
      <c r="AJ148" s="6">
        <v>14124</v>
      </c>
      <c r="AK148" s="6">
        <v>20891.5</v>
      </c>
      <c r="AL148" s="6">
        <v>15172.9</v>
      </c>
      <c r="AM148" s="6">
        <v>58277.4</v>
      </c>
      <c r="AN148" s="6">
        <v>45271.4</v>
      </c>
      <c r="AO148" s="6">
        <v>24974</v>
      </c>
      <c r="AP148" s="6">
        <v>20306.599999999999</v>
      </c>
      <c r="AQ148" s="6">
        <v>34727.1</v>
      </c>
      <c r="AR148" s="6">
        <v>13652.3</v>
      </c>
      <c r="AS148" s="6">
        <v>10.199999999999999</v>
      </c>
      <c r="AT148" s="6">
        <v>16.3</v>
      </c>
      <c r="AU148" s="7"/>
      <c r="AV148" s="7"/>
      <c r="AW148" s="6">
        <v>128689.7</v>
      </c>
      <c r="AX148" s="6">
        <v>61049</v>
      </c>
      <c r="AY148" s="6">
        <v>51161.185000000092</v>
      </c>
      <c r="AZ148" s="6">
        <v>6146.1340000000018</v>
      </c>
      <c r="BA148" s="6">
        <v>121723.7</v>
      </c>
      <c r="BB148" s="6">
        <v>54451.6</v>
      </c>
      <c r="BC148" s="6">
        <v>20997.4</v>
      </c>
      <c r="BD148" s="6">
        <v>2.33</v>
      </c>
      <c r="BE148" s="6">
        <v>1.3</v>
      </c>
      <c r="BF148" s="6">
        <v>0.36</v>
      </c>
      <c r="BG148" s="6">
        <v>0.06</v>
      </c>
      <c r="BH148" s="6">
        <v>80.247</v>
      </c>
      <c r="BI148" s="6">
        <v>55.343000000000004</v>
      </c>
      <c r="BJ148" s="6">
        <v>523.79999999999995</v>
      </c>
      <c r="BK148" s="6">
        <v>612.79999999999995</v>
      </c>
      <c r="BL148" s="6">
        <v>0.6</v>
      </c>
      <c r="BM148" s="6">
        <v>11247.17</v>
      </c>
      <c r="BN148" s="6">
        <v>22742.238596491199</v>
      </c>
      <c r="BO148" s="6">
        <v>9332</v>
      </c>
      <c r="BP148" s="6">
        <v>579.05000000000007</v>
      </c>
      <c r="BQ148" s="6">
        <v>18.5</v>
      </c>
      <c r="BR148" s="6">
        <v>2.6341533333333337E-2</v>
      </c>
      <c r="BS148" s="6">
        <v>165.2430000000079</v>
      </c>
      <c r="BT148" s="6">
        <v>5.7000000000002728</v>
      </c>
      <c r="BU148" s="6">
        <v>34.200000000001637</v>
      </c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</row>
    <row r="149" spans="1:85">
      <c r="A149" s="5">
        <v>42508</v>
      </c>
      <c r="B149" s="6">
        <v>62.51</v>
      </c>
      <c r="C149" s="6">
        <v>34.479999999999997</v>
      </c>
      <c r="D149" s="6">
        <v>5447.7</v>
      </c>
      <c r="E149" s="6"/>
      <c r="F149" s="6"/>
      <c r="G149" s="6"/>
      <c r="H149" s="6">
        <v>8.4</v>
      </c>
      <c r="I149" s="6">
        <v>5.0999999999999996</v>
      </c>
      <c r="J149" s="6">
        <v>371006.8</v>
      </c>
      <c r="K149" s="6">
        <v>161374.79999999999</v>
      </c>
      <c r="L149" s="6">
        <v>47539</v>
      </c>
      <c r="M149" s="6">
        <v>14.7</v>
      </c>
      <c r="N149" s="6">
        <v>24.3</v>
      </c>
      <c r="O149" s="6">
        <v>13958.2</v>
      </c>
      <c r="P149" s="6">
        <v>6489.9</v>
      </c>
      <c r="Q149" s="6">
        <v>185457.5</v>
      </c>
      <c r="R149" s="6">
        <v>149009.4</v>
      </c>
      <c r="S149" s="6">
        <v>96081.5</v>
      </c>
      <c r="T149" s="6">
        <v>80743.899999999994</v>
      </c>
      <c r="U149" s="6">
        <v>99961.2</v>
      </c>
      <c r="V149" s="6">
        <v>67966.5</v>
      </c>
      <c r="W149" s="6">
        <v>10622</v>
      </c>
      <c r="X149" s="6">
        <v>7847.5</v>
      </c>
      <c r="Y149" s="6">
        <v>101971.7</v>
      </c>
      <c r="Z149" s="6">
        <v>52165.8</v>
      </c>
      <c r="AA149" s="6">
        <v>1545383.5</v>
      </c>
      <c r="AB149" s="6">
        <v>152236.1</v>
      </c>
      <c r="AC149" s="6">
        <v>325.8</v>
      </c>
      <c r="AD149" s="6">
        <v>33236</v>
      </c>
      <c r="AE149" s="6">
        <v>16016.8</v>
      </c>
      <c r="AF149" s="6">
        <v>8472.9</v>
      </c>
      <c r="AG149" s="6">
        <v>1553922.8</v>
      </c>
      <c r="AH149" s="6">
        <v>152439.6</v>
      </c>
      <c r="AI149" s="6">
        <v>1060.7</v>
      </c>
      <c r="AJ149" s="6">
        <v>14124</v>
      </c>
      <c r="AK149" s="6">
        <v>20907.5</v>
      </c>
      <c r="AL149" s="54">
        <v>15183.2</v>
      </c>
      <c r="AM149" s="6">
        <v>58282.2</v>
      </c>
      <c r="AN149" s="6">
        <v>45274.5</v>
      </c>
      <c r="AO149" s="6">
        <v>24991.1</v>
      </c>
      <c r="AP149" s="6">
        <v>20320.599999999999</v>
      </c>
      <c r="AQ149" s="6">
        <v>34744.9</v>
      </c>
      <c r="AR149" s="6">
        <v>13658.8</v>
      </c>
      <c r="AS149" s="6">
        <v>10.199999999999999</v>
      </c>
      <c r="AT149" s="6">
        <v>16.3</v>
      </c>
      <c r="AU149" s="7"/>
      <c r="AV149" s="7"/>
      <c r="AW149" s="6">
        <v>128823.8</v>
      </c>
      <c r="AX149" s="6">
        <v>61112.2</v>
      </c>
      <c r="AY149" s="6">
        <v>51166.685000000092</v>
      </c>
      <c r="AZ149" s="6">
        <v>6157.3340000000017</v>
      </c>
      <c r="BA149" s="6">
        <v>121850.8</v>
      </c>
      <c r="BB149" s="6">
        <v>54508.800000000003</v>
      </c>
      <c r="BC149" s="6">
        <v>21021.4</v>
      </c>
      <c r="BD149" s="6">
        <v>2.33</v>
      </c>
      <c r="BE149" s="6">
        <v>1.3</v>
      </c>
      <c r="BF149" s="6">
        <v>0.36</v>
      </c>
      <c r="BG149" s="6">
        <v>0.06</v>
      </c>
      <c r="BH149" s="6">
        <v>80.247</v>
      </c>
      <c r="BI149" s="6">
        <v>55.343000000000004</v>
      </c>
      <c r="BJ149" s="6">
        <v>523.79999999999995</v>
      </c>
      <c r="BK149" s="6">
        <v>612.79999999999995</v>
      </c>
      <c r="BL149" s="6">
        <v>0.6</v>
      </c>
      <c r="BM149" s="6">
        <v>11239.16</v>
      </c>
      <c r="BN149" s="6">
        <v>25325.440350877201</v>
      </c>
      <c r="BO149" s="6">
        <v>9310</v>
      </c>
      <c r="BP149" s="6">
        <v>755.52</v>
      </c>
      <c r="BQ149" s="6">
        <v>24</v>
      </c>
      <c r="BR149" s="6">
        <v>3.4218880000000007E-2</v>
      </c>
      <c r="BS149" s="6">
        <v>0</v>
      </c>
      <c r="BT149" s="6">
        <v>0</v>
      </c>
      <c r="BU149" s="6">
        <v>0</v>
      </c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</row>
    <row r="150" spans="1:85">
      <c r="A150" s="5">
        <v>42509</v>
      </c>
      <c r="B150" s="6">
        <v>68.7</v>
      </c>
      <c r="C150" s="6">
        <v>39.6</v>
      </c>
      <c r="D150" s="6">
        <v>5452.8</v>
      </c>
      <c r="E150" s="6"/>
      <c r="F150" s="6"/>
      <c r="G150" s="6"/>
      <c r="H150" s="6">
        <v>8.4</v>
      </c>
      <c r="I150" s="6">
        <v>5.0999999999999996</v>
      </c>
      <c r="J150" s="6">
        <v>371218.8</v>
      </c>
      <c r="K150" s="6">
        <v>161470.70000000001</v>
      </c>
      <c r="L150" s="6">
        <v>47563</v>
      </c>
      <c r="M150" s="6">
        <v>14.7</v>
      </c>
      <c r="N150" s="6">
        <v>24.3</v>
      </c>
      <c r="O150" s="6">
        <v>13958.2</v>
      </c>
      <c r="P150" s="6">
        <v>6489.9</v>
      </c>
      <c r="Q150" s="6">
        <v>185488.1</v>
      </c>
      <c r="R150" s="6">
        <v>149033.70000000001</v>
      </c>
      <c r="S150" s="6">
        <v>96095.9</v>
      </c>
      <c r="T150" s="6">
        <v>80755.3</v>
      </c>
      <c r="U150" s="6">
        <v>99968.8</v>
      </c>
      <c r="V150" s="6">
        <v>67971.899999999994</v>
      </c>
      <c r="W150" s="6">
        <v>10622</v>
      </c>
      <c r="X150" s="6">
        <v>7847.5</v>
      </c>
      <c r="Y150" s="6">
        <v>102242.5</v>
      </c>
      <c r="Z150" s="6">
        <v>52297.7</v>
      </c>
      <c r="AA150" s="6">
        <v>1545655.6</v>
      </c>
      <c r="AB150" s="6">
        <v>152260.1</v>
      </c>
      <c r="AC150" s="6">
        <v>326</v>
      </c>
      <c r="AD150" s="6">
        <v>33415.5</v>
      </c>
      <c r="AE150" s="6">
        <v>16168.4</v>
      </c>
      <c r="AF150" s="6">
        <v>8560.9</v>
      </c>
      <c r="AG150" s="6">
        <v>1554075.7</v>
      </c>
      <c r="AH150" s="6">
        <v>152462.9</v>
      </c>
      <c r="AI150" s="6">
        <v>1062.9000000000001</v>
      </c>
      <c r="AJ150" s="6">
        <v>16035</v>
      </c>
      <c r="AK150" s="6">
        <v>20923.599999999999</v>
      </c>
      <c r="AL150" s="6">
        <v>15193.6</v>
      </c>
      <c r="AM150" s="6">
        <v>58286.6</v>
      </c>
      <c r="AN150" s="6">
        <v>45277.3</v>
      </c>
      <c r="AO150" s="6">
        <v>25008.3</v>
      </c>
      <c r="AP150" s="6">
        <v>20334.5</v>
      </c>
      <c r="AQ150" s="6">
        <v>34758.300000000003</v>
      </c>
      <c r="AR150" s="6">
        <v>13663.8</v>
      </c>
      <c r="AS150" s="6">
        <v>10.199999999999999</v>
      </c>
      <c r="AT150" s="6">
        <v>16.3</v>
      </c>
      <c r="AU150" s="7"/>
      <c r="AV150" s="7"/>
      <c r="AW150" s="6">
        <v>128927.2</v>
      </c>
      <c r="AX150" s="6">
        <v>61161.7</v>
      </c>
      <c r="AY150" s="6">
        <v>51172.185000000092</v>
      </c>
      <c r="AZ150" s="6">
        <v>6168.5340000000015</v>
      </c>
      <c r="BA150" s="6">
        <v>121948.7</v>
      </c>
      <c r="BB150" s="6">
        <v>54552.9</v>
      </c>
      <c r="BC150" s="6">
        <v>21040</v>
      </c>
      <c r="BD150" s="6">
        <v>2.33</v>
      </c>
      <c r="BE150" s="6">
        <v>1.3</v>
      </c>
      <c r="BF150" s="6">
        <v>0.36</v>
      </c>
      <c r="BG150" s="6">
        <v>0.06</v>
      </c>
      <c r="BH150" s="6">
        <v>81.322000000000003</v>
      </c>
      <c r="BI150" s="6">
        <v>56.084000000000003</v>
      </c>
      <c r="BJ150" s="6">
        <v>529.29999999999995</v>
      </c>
      <c r="BK150" s="6">
        <v>612.79999999999995</v>
      </c>
      <c r="BL150" s="6">
        <v>0.6</v>
      </c>
      <c r="BM150" s="6">
        <v>11109.13</v>
      </c>
      <c r="BN150" s="6">
        <v>20015.859649122802</v>
      </c>
      <c r="BO150" s="6">
        <v>7648</v>
      </c>
      <c r="BP150" s="6">
        <v>753.59999999999991</v>
      </c>
      <c r="BQ150" s="6">
        <v>24</v>
      </c>
      <c r="BR150" s="6">
        <v>3.4218880000000007E-2</v>
      </c>
      <c r="BS150" s="6">
        <v>0</v>
      </c>
      <c r="BT150" s="6">
        <v>0</v>
      </c>
      <c r="BU150" s="6">
        <v>0</v>
      </c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</row>
    <row r="151" spans="1:85">
      <c r="A151" s="5">
        <v>42510</v>
      </c>
      <c r="B151" s="6">
        <v>68.7</v>
      </c>
      <c r="C151" s="6">
        <v>39.6</v>
      </c>
      <c r="D151" s="6">
        <v>5452.8</v>
      </c>
      <c r="E151" s="6"/>
      <c r="F151" s="6"/>
      <c r="G151" s="6"/>
      <c r="H151" s="6">
        <v>8.4</v>
      </c>
      <c r="I151" s="6">
        <v>5.0999999999999996</v>
      </c>
      <c r="J151" s="6">
        <v>371435.5</v>
      </c>
      <c r="K151" s="6">
        <v>161568.4</v>
      </c>
      <c r="L151" s="6">
        <v>47587</v>
      </c>
      <c r="M151" s="6">
        <v>14.7</v>
      </c>
      <c r="N151" s="6">
        <v>24.3</v>
      </c>
      <c r="O151" s="6">
        <v>13958.2</v>
      </c>
      <c r="P151" s="6">
        <v>6489.9</v>
      </c>
      <c r="Q151" s="6">
        <v>185518.7</v>
      </c>
      <c r="R151" s="6">
        <v>149058.1</v>
      </c>
      <c r="S151" s="6">
        <v>96111.9</v>
      </c>
      <c r="T151" s="6">
        <v>80767.600000000006</v>
      </c>
      <c r="U151" s="6">
        <v>99978.7</v>
      </c>
      <c r="V151" s="6">
        <v>67978.899999999994</v>
      </c>
      <c r="W151" s="6">
        <v>10622</v>
      </c>
      <c r="X151" s="6">
        <v>7847.5</v>
      </c>
      <c r="Y151" s="6">
        <v>102548.2</v>
      </c>
      <c r="Z151" s="6">
        <v>52452.1</v>
      </c>
      <c r="AA151" s="6">
        <v>1545962.4</v>
      </c>
      <c r="AB151" s="6">
        <v>152284.1</v>
      </c>
      <c r="AC151" s="6">
        <v>326</v>
      </c>
      <c r="AD151" s="6">
        <v>33415.5</v>
      </c>
      <c r="AE151" s="6">
        <v>16335.5</v>
      </c>
      <c r="AF151" s="6">
        <v>8649.7000000000007</v>
      </c>
      <c r="AG151" s="6">
        <v>1554245.2</v>
      </c>
      <c r="AH151" s="6">
        <v>152486.9</v>
      </c>
      <c r="AI151" s="6">
        <v>1062.9000000000001</v>
      </c>
      <c r="AJ151" s="6">
        <v>16035</v>
      </c>
      <c r="AK151" s="6">
        <v>20939.8</v>
      </c>
      <c r="AL151" s="6">
        <v>15204</v>
      </c>
      <c r="AM151" s="6">
        <v>58292</v>
      </c>
      <c r="AN151" s="6">
        <v>45280.9</v>
      </c>
      <c r="AO151" s="6">
        <v>25025.4</v>
      </c>
      <c r="AP151" s="6">
        <v>20348.400000000001</v>
      </c>
      <c r="AQ151" s="6">
        <v>34778.6</v>
      </c>
      <c r="AR151" s="6">
        <v>13671.6</v>
      </c>
      <c r="AS151" s="6">
        <v>10.199999999999999</v>
      </c>
      <c r="AT151" s="6">
        <v>16.3</v>
      </c>
      <c r="AU151" s="7"/>
      <c r="AV151" s="7"/>
      <c r="AW151" s="6">
        <v>129060.6</v>
      </c>
      <c r="AX151" s="6">
        <v>61224.7</v>
      </c>
      <c r="AY151" s="6">
        <v>51177.685000000092</v>
      </c>
      <c r="AZ151" s="6">
        <v>6179.7340000000013</v>
      </c>
      <c r="BA151" s="6">
        <v>122075.9</v>
      </c>
      <c r="BB151" s="6">
        <v>54610.1</v>
      </c>
      <c r="BC151" s="6">
        <v>21064</v>
      </c>
      <c r="BD151" s="6">
        <v>2.33</v>
      </c>
      <c r="BE151" s="6">
        <v>1.3</v>
      </c>
      <c r="BF151" s="6">
        <v>0.36</v>
      </c>
      <c r="BG151" s="6">
        <v>0.06</v>
      </c>
      <c r="BH151" s="6">
        <v>81.322000000000003</v>
      </c>
      <c r="BI151" s="6">
        <v>56.084000000000003</v>
      </c>
      <c r="BJ151" s="6">
        <v>529.29999999999995</v>
      </c>
      <c r="BK151" s="6">
        <v>612.79999999999995</v>
      </c>
      <c r="BL151" s="6">
        <v>0.6</v>
      </c>
      <c r="BM151" s="6">
        <v>11017.28</v>
      </c>
      <c r="BN151" s="6">
        <v>23331.380701754399</v>
      </c>
      <c r="BO151" s="6">
        <v>9739</v>
      </c>
      <c r="BP151" s="6">
        <v>744</v>
      </c>
      <c r="BQ151" s="6">
        <v>24</v>
      </c>
      <c r="BR151" s="6">
        <v>3.4096000000000001E-2</v>
      </c>
      <c r="BS151" s="6">
        <v>0</v>
      </c>
      <c r="BT151" s="6">
        <v>0</v>
      </c>
      <c r="BU151" s="6">
        <v>0</v>
      </c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</row>
    <row r="152" spans="1:85">
      <c r="A152" s="5">
        <v>42511</v>
      </c>
      <c r="B152" s="6">
        <v>68.7</v>
      </c>
      <c r="C152" s="6">
        <v>39.6</v>
      </c>
      <c r="D152" s="6">
        <v>5452.8</v>
      </c>
      <c r="E152" s="6"/>
      <c r="F152" s="6"/>
      <c r="G152" s="6"/>
      <c r="H152" s="6">
        <v>8.4</v>
      </c>
      <c r="I152" s="6">
        <v>5.0999999999999996</v>
      </c>
      <c r="J152" s="6">
        <v>371650</v>
      </c>
      <c r="K152" s="6">
        <v>161664.20000000001</v>
      </c>
      <c r="L152" s="6">
        <v>47609</v>
      </c>
      <c r="M152" s="6">
        <v>14.7</v>
      </c>
      <c r="N152" s="6">
        <v>24.3</v>
      </c>
      <c r="O152" s="6">
        <v>13958.2</v>
      </c>
      <c r="P152" s="6">
        <v>6489.9</v>
      </c>
      <c r="Q152" s="6">
        <v>185549.6</v>
      </c>
      <c r="R152" s="6">
        <v>149082.79999999999</v>
      </c>
      <c r="S152" s="6">
        <v>96126.5</v>
      </c>
      <c r="T152" s="6">
        <v>80779.100000000006</v>
      </c>
      <c r="U152" s="6">
        <v>99988.4</v>
      </c>
      <c r="V152" s="6">
        <v>67986</v>
      </c>
      <c r="W152" s="6">
        <v>10622</v>
      </c>
      <c r="X152" s="6">
        <v>7847.5</v>
      </c>
      <c r="Y152" s="6">
        <v>102842</v>
      </c>
      <c r="Z152" s="6">
        <v>52613</v>
      </c>
      <c r="AA152" s="6">
        <v>1546257</v>
      </c>
      <c r="AB152" s="6">
        <v>152308.1</v>
      </c>
      <c r="AC152" s="6">
        <v>326</v>
      </c>
      <c r="AD152" s="6">
        <v>33415.5</v>
      </c>
      <c r="AE152" s="6">
        <v>16504.400000000001</v>
      </c>
      <c r="AF152" s="6">
        <v>8729.2999999999993</v>
      </c>
      <c r="AG152" s="6">
        <v>1554416</v>
      </c>
      <c r="AH152" s="6">
        <v>152510.9</v>
      </c>
      <c r="AI152" s="6">
        <v>1062.9000000000001</v>
      </c>
      <c r="AJ152" s="6">
        <v>16035</v>
      </c>
      <c r="AK152" s="6">
        <v>20956.099999999999</v>
      </c>
      <c r="AL152" s="6">
        <v>15214.5</v>
      </c>
      <c r="AM152" s="6">
        <v>58299.9</v>
      </c>
      <c r="AN152" s="6">
        <v>45286.5</v>
      </c>
      <c r="AO152" s="6">
        <v>25042.6</v>
      </c>
      <c r="AP152" s="6">
        <v>20362.400000000001</v>
      </c>
      <c r="AQ152" s="6">
        <v>34790.300000000003</v>
      </c>
      <c r="AR152" s="6">
        <v>13676.1</v>
      </c>
      <c r="AS152" s="6">
        <v>10.199999999999999</v>
      </c>
      <c r="AT152" s="6">
        <v>16.3</v>
      </c>
      <c r="AU152" s="7"/>
      <c r="AV152" s="7"/>
      <c r="AW152" s="6">
        <v>129193.9</v>
      </c>
      <c r="AX152" s="6">
        <v>61287.7</v>
      </c>
      <c r="AY152" s="6">
        <v>51183.185000000092</v>
      </c>
      <c r="AZ152" s="6">
        <v>6190.9340000000011</v>
      </c>
      <c r="BA152" s="6">
        <v>122201</v>
      </c>
      <c r="BB152" s="6">
        <v>54665.3</v>
      </c>
      <c r="BC152" s="6">
        <v>21088</v>
      </c>
      <c r="BD152" s="6">
        <v>2.33</v>
      </c>
      <c r="BE152" s="6">
        <v>1.3</v>
      </c>
      <c r="BF152" s="6">
        <v>0.36</v>
      </c>
      <c r="BG152" s="6">
        <v>0.06</v>
      </c>
      <c r="BH152" s="6">
        <v>81.322000000000003</v>
      </c>
      <c r="BI152" s="6">
        <v>56.084000000000003</v>
      </c>
      <c r="BJ152" s="6">
        <v>529.29999999999995</v>
      </c>
      <c r="BK152" s="6">
        <v>612.79999999999995</v>
      </c>
      <c r="BL152" s="6">
        <v>0.6</v>
      </c>
      <c r="BM152" s="6">
        <v>11284.75</v>
      </c>
      <c r="BN152" s="6">
        <v>22269.036842105299</v>
      </c>
      <c r="BO152" s="6">
        <v>7605</v>
      </c>
      <c r="BP152" s="6">
        <v>756</v>
      </c>
      <c r="BQ152" s="6">
        <v>24</v>
      </c>
      <c r="BR152" s="6">
        <v>3.4000000000000002E-2</v>
      </c>
      <c r="BS152" s="6">
        <v>0</v>
      </c>
      <c r="BT152" s="6">
        <v>0</v>
      </c>
      <c r="BU152" s="6">
        <v>0</v>
      </c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</row>
    <row r="153" spans="1:85">
      <c r="A153" s="5">
        <v>42512</v>
      </c>
      <c r="B153" s="6">
        <v>68.7</v>
      </c>
      <c r="C153" s="6">
        <v>39.6</v>
      </c>
      <c r="D153" s="6">
        <v>5452.8</v>
      </c>
      <c r="E153" s="6"/>
      <c r="F153" s="6"/>
      <c r="G153" s="6"/>
      <c r="H153" s="6">
        <v>8.4</v>
      </c>
      <c r="I153" s="6">
        <v>5.0999999999999996</v>
      </c>
      <c r="J153" s="6">
        <v>371869</v>
      </c>
      <c r="K153" s="6">
        <v>161762</v>
      </c>
      <c r="L153" s="6">
        <v>47633</v>
      </c>
      <c r="M153" s="6">
        <v>14.7</v>
      </c>
      <c r="N153" s="6">
        <v>24.3</v>
      </c>
      <c r="O153" s="6">
        <v>13958.2</v>
      </c>
      <c r="P153" s="6">
        <v>6489.9</v>
      </c>
      <c r="Q153" s="6">
        <v>185580.6</v>
      </c>
      <c r="R153" s="6">
        <v>149107.6</v>
      </c>
      <c r="S153" s="6">
        <v>96142.7</v>
      </c>
      <c r="T153" s="6">
        <v>80791.100000000006</v>
      </c>
      <c r="U153" s="6">
        <v>99998</v>
      </c>
      <c r="V153" s="6">
        <v>67993.100000000006</v>
      </c>
      <c r="W153" s="6">
        <v>10622</v>
      </c>
      <c r="X153" s="6">
        <v>7847.5</v>
      </c>
      <c r="Y153" s="6">
        <v>103151.2</v>
      </c>
      <c r="Z153" s="6">
        <v>52761.3</v>
      </c>
      <c r="AA153" s="6">
        <v>1546568</v>
      </c>
      <c r="AB153" s="6">
        <v>152332</v>
      </c>
      <c r="AC153" s="6">
        <v>326</v>
      </c>
      <c r="AD153" s="6">
        <v>33415.5</v>
      </c>
      <c r="AE153" s="6">
        <v>16673.599999999999</v>
      </c>
      <c r="AF153" s="6">
        <v>8828</v>
      </c>
      <c r="AG153" s="6">
        <v>1554586</v>
      </c>
      <c r="AH153" s="6">
        <v>152534.9</v>
      </c>
      <c r="AI153" s="6">
        <v>1062.9000000000001</v>
      </c>
      <c r="AJ153" s="6">
        <v>16035</v>
      </c>
      <c r="AK153" s="6">
        <v>20972.2</v>
      </c>
      <c r="AL153" s="6">
        <v>15224.9</v>
      </c>
      <c r="AM153" s="6">
        <v>58308.7</v>
      </c>
      <c r="AN153" s="6">
        <v>45292.800000000003</v>
      </c>
      <c r="AO153" s="6">
        <v>25060.2</v>
      </c>
      <c r="AP153" s="6">
        <v>20376.7</v>
      </c>
      <c r="AQ153" s="6">
        <v>34811.4</v>
      </c>
      <c r="AR153" s="6">
        <v>13684.4</v>
      </c>
      <c r="AS153" s="6">
        <v>10.199999999999999</v>
      </c>
      <c r="AT153" s="6">
        <v>16.3</v>
      </c>
      <c r="AU153" s="7"/>
      <c r="AV153" s="7"/>
      <c r="AW153" s="6">
        <v>129327.2</v>
      </c>
      <c r="AX153" s="6">
        <v>61350.5</v>
      </c>
      <c r="AY153" s="6">
        <v>51188.685000000092</v>
      </c>
      <c r="AZ153" s="6">
        <v>6202.1340000000009</v>
      </c>
      <c r="BA153" s="6">
        <v>122327</v>
      </c>
      <c r="BB153" s="6">
        <v>54722</v>
      </c>
      <c r="BC153" s="6">
        <v>21112</v>
      </c>
      <c r="BD153" s="6">
        <v>2.33</v>
      </c>
      <c r="BE153" s="6">
        <v>1.3</v>
      </c>
      <c r="BF153" s="6">
        <v>0.36</v>
      </c>
      <c r="BG153" s="6">
        <v>0.06</v>
      </c>
      <c r="BH153" s="6">
        <v>81.322000000000003</v>
      </c>
      <c r="BI153" s="6">
        <v>56.084000000000003</v>
      </c>
      <c r="BJ153" s="6">
        <v>529.29999999999995</v>
      </c>
      <c r="BK153" s="6">
        <v>612.79999999999995</v>
      </c>
      <c r="BL153" s="6">
        <v>0.6</v>
      </c>
      <c r="BM153" s="6">
        <v>11438.56</v>
      </c>
      <c r="BN153" s="6">
        <v>22509.547368421099</v>
      </c>
      <c r="BO153" s="6">
        <v>12521</v>
      </c>
      <c r="BP153" s="6">
        <v>753.59999999999991</v>
      </c>
      <c r="BQ153" s="6">
        <v>24</v>
      </c>
      <c r="BR153" s="6">
        <v>3.4000000000000002E-2</v>
      </c>
      <c r="BS153" s="6">
        <v>0</v>
      </c>
      <c r="BT153" s="6">
        <v>0</v>
      </c>
      <c r="BU153" s="6">
        <v>0</v>
      </c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</row>
    <row r="154" spans="1:85">
      <c r="A154" s="5">
        <v>42513</v>
      </c>
      <c r="B154" s="6">
        <v>68.7</v>
      </c>
      <c r="C154" s="6">
        <v>39.6</v>
      </c>
      <c r="D154" s="6">
        <v>5452.8</v>
      </c>
      <c r="E154" s="6"/>
      <c r="F154" s="6"/>
      <c r="G154" s="6"/>
      <c r="H154" s="6">
        <v>8.4</v>
      </c>
      <c r="I154" s="6">
        <v>5.0999999999999996</v>
      </c>
      <c r="J154" s="6">
        <v>372086.4</v>
      </c>
      <c r="K154" s="6">
        <v>161860</v>
      </c>
      <c r="L154" s="6">
        <v>47657</v>
      </c>
      <c r="M154" s="6">
        <v>14.7</v>
      </c>
      <c r="N154" s="6">
        <v>24.3</v>
      </c>
      <c r="O154" s="6">
        <v>13958.2</v>
      </c>
      <c r="P154" s="6">
        <v>6489.9</v>
      </c>
      <c r="Q154" s="6">
        <v>185611.4</v>
      </c>
      <c r="R154" s="6">
        <v>149132.29999999999</v>
      </c>
      <c r="S154" s="6">
        <v>96158</v>
      </c>
      <c r="T154" s="6">
        <v>80802.5</v>
      </c>
      <c r="U154" s="6">
        <v>100008</v>
      </c>
      <c r="V154" s="6">
        <v>68000.2</v>
      </c>
      <c r="W154" s="6">
        <v>10622</v>
      </c>
      <c r="X154" s="6">
        <v>7847.5</v>
      </c>
      <c r="Y154" s="6">
        <v>103458</v>
      </c>
      <c r="Z154" s="6">
        <v>52910</v>
      </c>
      <c r="AA154" s="6">
        <v>1546875.2</v>
      </c>
      <c r="AB154" s="6">
        <v>152356.1</v>
      </c>
      <c r="AC154" s="6">
        <v>326</v>
      </c>
      <c r="AD154" s="6">
        <v>33415.5</v>
      </c>
      <c r="AE154" s="6">
        <v>16842</v>
      </c>
      <c r="AF154" s="6">
        <v>8923.6</v>
      </c>
      <c r="AG154" s="6">
        <v>1554755.2</v>
      </c>
      <c r="AH154" s="6">
        <v>152558.9</v>
      </c>
      <c r="AI154" s="6">
        <v>1062.9000000000001</v>
      </c>
      <c r="AJ154" s="6">
        <v>16035</v>
      </c>
      <c r="AK154" s="6">
        <v>20988.3</v>
      </c>
      <c r="AL154" s="6">
        <v>15225.2</v>
      </c>
      <c r="AM154" s="6">
        <v>58315.6</v>
      </c>
      <c r="AN154" s="6">
        <v>45297.8</v>
      </c>
      <c r="AO154" s="6">
        <v>25077.5</v>
      </c>
      <c r="AP154" s="6">
        <v>20390.8</v>
      </c>
      <c r="AQ154" s="6">
        <v>34831.4</v>
      </c>
      <c r="AR154" s="6">
        <v>13692.3</v>
      </c>
      <c r="AS154" s="6">
        <v>10.199999999999999</v>
      </c>
      <c r="AT154" s="6">
        <v>16.3</v>
      </c>
      <c r="AU154" s="7"/>
      <c r="AV154" s="7"/>
      <c r="AW154" s="6">
        <v>129461.2</v>
      </c>
      <c r="AX154" s="6">
        <v>61413.7</v>
      </c>
      <c r="AY154" s="6">
        <v>51194.185000000092</v>
      </c>
      <c r="AZ154" s="6">
        <v>6213.3340000000007</v>
      </c>
      <c r="BA154" s="6">
        <v>122454</v>
      </c>
      <c r="BB154" s="6">
        <v>54778.5</v>
      </c>
      <c r="BC154" s="6">
        <v>21136</v>
      </c>
      <c r="BD154" s="6">
        <v>2.33</v>
      </c>
      <c r="BE154" s="6">
        <v>1.3</v>
      </c>
      <c r="BF154" s="6">
        <v>0.36</v>
      </c>
      <c r="BG154" s="6">
        <v>0.06</v>
      </c>
      <c r="BH154" s="6">
        <v>81.322000000000003</v>
      </c>
      <c r="BI154" s="6">
        <v>56.084000000000003</v>
      </c>
      <c r="BJ154" s="6">
        <v>529.29999999999995</v>
      </c>
      <c r="BK154" s="6">
        <v>612.79999999999995</v>
      </c>
      <c r="BL154" s="6">
        <v>0.6</v>
      </c>
      <c r="BM154" s="6">
        <v>11536.4</v>
      </c>
      <c r="BN154" s="6">
        <v>24920.503508771901</v>
      </c>
      <c r="BO154" s="6">
        <v>11501</v>
      </c>
      <c r="BP154" s="6">
        <v>748.8</v>
      </c>
      <c r="BQ154" s="6">
        <v>24</v>
      </c>
      <c r="BR154" s="6">
        <v>3.4000000000000002E-2</v>
      </c>
      <c r="BS154" s="6">
        <v>0</v>
      </c>
      <c r="BT154" s="6">
        <v>0</v>
      </c>
      <c r="BU154" s="6">
        <v>0</v>
      </c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</row>
    <row r="155" spans="1:85">
      <c r="A155" s="5">
        <v>42514</v>
      </c>
      <c r="B155" s="6">
        <v>68.7</v>
      </c>
      <c r="C155" s="6">
        <v>39.6</v>
      </c>
      <c r="D155" s="6">
        <v>5452.8</v>
      </c>
      <c r="E155" s="6"/>
      <c r="F155" s="6"/>
      <c r="G155" s="6"/>
      <c r="H155" s="6">
        <v>8.4</v>
      </c>
      <c r="I155" s="6">
        <v>5.0999999999999996</v>
      </c>
      <c r="J155" s="6">
        <v>372305</v>
      </c>
      <c r="K155" s="6">
        <v>161958</v>
      </c>
      <c r="L155" s="6">
        <v>47681</v>
      </c>
      <c r="M155" s="6">
        <v>14.7</v>
      </c>
      <c r="N155" s="6">
        <v>24.3</v>
      </c>
      <c r="O155" s="6">
        <v>13958.2</v>
      </c>
      <c r="P155" s="6">
        <v>6489.9</v>
      </c>
      <c r="Q155" s="6">
        <v>185641.2</v>
      </c>
      <c r="R155" s="6">
        <v>149155.79999999999</v>
      </c>
      <c r="S155" s="6">
        <v>96172.3</v>
      </c>
      <c r="T155" s="6">
        <v>80813.5</v>
      </c>
      <c r="U155" s="6">
        <v>100018</v>
      </c>
      <c r="V155" s="6">
        <v>68007.399999999994</v>
      </c>
      <c r="W155" s="6">
        <v>10622</v>
      </c>
      <c r="X155" s="6">
        <v>7847.5</v>
      </c>
      <c r="Y155" s="6">
        <v>103759</v>
      </c>
      <c r="Z155" s="6">
        <v>53073.5</v>
      </c>
      <c r="AA155" s="6">
        <v>1547177.8</v>
      </c>
      <c r="AB155" s="6">
        <v>152380.1</v>
      </c>
      <c r="AC155" s="6">
        <v>326</v>
      </c>
      <c r="AD155" s="6">
        <v>33415.5</v>
      </c>
      <c r="AE155" s="6">
        <v>17011</v>
      </c>
      <c r="AF155" s="6">
        <v>9002.2999999999993</v>
      </c>
      <c r="AG155" s="6">
        <v>1554926.5</v>
      </c>
      <c r="AH155" s="6">
        <v>152582.9</v>
      </c>
      <c r="AI155" s="6">
        <v>1062.9000000000001</v>
      </c>
      <c r="AJ155" s="6">
        <v>16035</v>
      </c>
      <c r="AK155" s="6">
        <v>21004.3</v>
      </c>
      <c r="AL155" s="6">
        <v>15245.3</v>
      </c>
      <c r="AM155" s="6">
        <v>58324.3</v>
      </c>
      <c r="AN155" s="6">
        <v>45304</v>
      </c>
      <c r="AO155" s="6">
        <v>25094.9</v>
      </c>
      <c r="AP155" s="6">
        <v>20404.900000000001</v>
      </c>
      <c r="AQ155" s="6">
        <v>34845.300000000003</v>
      </c>
      <c r="AR155" s="6">
        <v>13697.7</v>
      </c>
      <c r="AS155" s="6">
        <v>10.199999999999999</v>
      </c>
      <c r="AT155" s="6">
        <v>16.3</v>
      </c>
      <c r="AU155" s="7"/>
      <c r="AV155" s="7"/>
      <c r="AW155" s="6">
        <v>129596</v>
      </c>
      <c r="AX155" s="6">
        <v>61477.3</v>
      </c>
      <c r="AY155" s="6">
        <v>51199.685000000092</v>
      </c>
      <c r="AZ155" s="6">
        <v>6224.5340000000006</v>
      </c>
      <c r="BA155" s="6">
        <v>122582</v>
      </c>
      <c r="BB155" s="6">
        <v>54835.7</v>
      </c>
      <c r="BC155" s="6">
        <v>21160</v>
      </c>
      <c r="BD155" s="6">
        <v>2.33</v>
      </c>
      <c r="BE155" s="6">
        <v>1.3</v>
      </c>
      <c r="BF155" s="6">
        <v>0.36</v>
      </c>
      <c r="BG155" s="6">
        <v>0.06</v>
      </c>
      <c r="BH155" s="6">
        <v>81.38</v>
      </c>
      <c r="BI155" s="6">
        <v>56.12</v>
      </c>
      <c r="BJ155" s="6">
        <v>530</v>
      </c>
      <c r="BK155" s="6">
        <v>612.79999999999995</v>
      </c>
      <c r="BL155" s="6">
        <v>0.6</v>
      </c>
      <c r="BM155" s="6">
        <v>11325.25</v>
      </c>
      <c r="BN155" s="6">
        <v>26347.215789473699</v>
      </c>
      <c r="BO155" s="6">
        <v>8274</v>
      </c>
      <c r="BP155" s="6">
        <v>744</v>
      </c>
      <c r="BQ155" s="6">
        <v>24</v>
      </c>
      <c r="BR155" s="6">
        <v>3.4000000000000002E-2</v>
      </c>
      <c r="BS155" s="6">
        <v>0</v>
      </c>
      <c r="BT155" s="6">
        <v>0</v>
      </c>
      <c r="BU155" s="6">
        <v>0</v>
      </c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</row>
    <row r="156" spans="1:85">
      <c r="A156" s="5">
        <v>42515</v>
      </c>
      <c r="B156" s="6">
        <v>68.7</v>
      </c>
      <c r="C156" s="6">
        <v>39.6</v>
      </c>
      <c r="D156" s="6">
        <v>5452.8</v>
      </c>
      <c r="E156" s="6"/>
      <c r="F156" s="6"/>
      <c r="G156" s="6"/>
      <c r="H156" s="6">
        <v>8.4</v>
      </c>
      <c r="I156" s="6">
        <v>5.0999999999999996</v>
      </c>
      <c r="J156" s="6">
        <v>372527</v>
      </c>
      <c r="K156" s="6">
        <v>162056.6</v>
      </c>
      <c r="L156" s="6">
        <v>47705</v>
      </c>
      <c r="M156" s="6">
        <v>14.7</v>
      </c>
      <c r="N156" s="6">
        <v>24.3</v>
      </c>
      <c r="O156" s="6">
        <v>13958.2</v>
      </c>
      <c r="P156" s="6">
        <v>6489.9</v>
      </c>
      <c r="Q156" s="6">
        <v>185672.5</v>
      </c>
      <c r="R156" s="6">
        <v>149179.70000000001</v>
      </c>
      <c r="S156" s="6">
        <v>96187.199999999997</v>
      </c>
      <c r="T156" s="6">
        <v>80824.600000000006</v>
      </c>
      <c r="U156" s="6">
        <v>100027.5</v>
      </c>
      <c r="V156" s="6">
        <v>68014.100000000006</v>
      </c>
      <c r="W156" s="6">
        <v>10622</v>
      </c>
      <c r="X156" s="6">
        <v>7847.5</v>
      </c>
      <c r="Y156" s="6">
        <v>104067</v>
      </c>
      <c r="Z156" s="6">
        <v>53224</v>
      </c>
      <c r="AA156" s="6">
        <v>1547486.4</v>
      </c>
      <c r="AB156" s="6">
        <v>152404.1</v>
      </c>
      <c r="AC156" s="6">
        <v>326</v>
      </c>
      <c r="AD156" s="6">
        <v>33415.5</v>
      </c>
      <c r="AE156" s="6">
        <v>17180</v>
      </c>
      <c r="AF156" s="6">
        <v>9095</v>
      </c>
      <c r="AG156" s="6">
        <v>1555096.3</v>
      </c>
      <c r="AH156" s="6">
        <v>152606.9</v>
      </c>
      <c r="AI156" s="6">
        <v>1062.9000000000001</v>
      </c>
      <c r="AJ156" s="6">
        <v>16035</v>
      </c>
      <c r="AK156" s="6">
        <v>21020</v>
      </c>
      <c r="AL156" s="6">
        <v>15255.7</v>
      </c>
      <c r="AM156" s="6">
        <v>58332.6</v>
      </c>
      <c r="AN156" s="6">
        <v>45310</v>
      </c>
      <c r="AO156" s="6">
        <v>25112.2</v>
      </c>
      <c r="AP156" s="6">
        <v>20418.8</v>
      </c>
      <c r="AQ156" s="6">
        <v>34863.300000000003</v>
      </c>
      <c r="AR156" s="6">
        <v>13704.5</v>
      </c>
      <c r="AS156" s="6">
        <v>10.199999999999999</v>
      </c>
      <c r="AT156" s="6">
        <v>16.3</v>
      </c>
      <c r="AU156" s="7"/>
      <c r="AV156" s="7"/>
      <c r="AW156" s="6">
        <v>129729.3</v>
      </c>
      <c r="AX156" s="6">
        <v>61540</v>
      </c>
      <c r="AY156" s="6">
        <v>51205.185000000092</v>
      </c>
      <c r="AZ156" s="6">
        <v>6235.7340000000004</v>
      </c>
      <c r="BA156" s="6">
        <v>122708.4</v>
      </c>
      <c r="BB156" s="6">
        <v>54892.2</v>
      </c>
      <c r="BC156" s="6">
        <v>21184</v>
      </c>
      <c r="BD156" s="6">
        <v>2.33</v>
      </c>
      <c r="BE156" s="6">
        <v>1.3</v>
      </c>
      <c r="BF156" s="6">
        <v>0.36</v>
      </c>
      <c r="BG156" s="6">
        <v>0.06</v>
      </c>
      <c r="BH156" s="6">
        <v>81.38</v>
      </c>
      <c r="BI156" s="6">
        <v>56.12</v>
      </c>
      <c r="BJ156" s="6">
        <v>530</v>
      </c>
      <c r="BK156" s="6">
        <v>613</v>
      </c>
      <c r="BL156" s="6">
        <v>0.6</v>
      </c>
      <c r="BM156" s="6">
        <v>11524.28</v>
      </c>
      <c r="BN156" s="6">
        <v>25825.319298245598</v>
      </c>
      <c r="BO156" s="6">
        <v>8909</v>
      </c>
      <c r="BP156" s="6">
        <v>746.4</v>
      </c>
      <c r="BQ156" s="6">
        <v>24</v>
      </c>
      <c r="BR156" s="6">
        <v>3.4000000000000002E-2</v>
      </c>
      <c r="BS156" s="6">
        <v>0</v>
      </c>
      <c r="BT156" s="6">
        <v>0</v>
      </c>
      <c r="BU156" s="6">
        <v>0</v>
      </c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</row>
    <row r="157" spans="1:85">
      <c r="A157" s="5">
        <v>42516</v>
      </c>
      <c r="B157" s="6">
        <v>68.7</v>
      </c>
      <c r="C157" s="6">
        <v>39.6</v>
      </c>
      <c r="D157" s="6">
        <v>5452.8</v>
      </c>
      <c r="E157" s="6"/>
      <c r="F157" s="6"/>
      <c r="G157" s="6"/>
      <c r="H157" s="6">
        <v>8.4</v>
      </c>
      <c r="I157" s="6">
        <v>5.0999999999999996</v>
      </c>
      <c r="J157" s="6">
        <v>372748</v>
      </c>
      <c r="K157" s="6">
        <v>162155</v>
      </c>
      <c r="L157" s="6">
        <v>47729</v>
      </c>
      <c r="M157" s="6">
        <v>14.7</v>
      </c>
      <c r="N157" s="6">
        <v>24.3</v>
      </c>
      <c r="O157" s="6">
        <v>13958.2</v>
      </c>
      <c r="P157" s="6">
        <v>6489.9</v>
      </c>
      <c r="Q157" s="6">
        <v>185704</v>
      </c>
      <c r="R157" s="6">
        <v>149204</v>
      </c>
      <c r="S157" s="6">
        <v>96201.3</v>
      </c>
      <c r="T157" s="6">
        <v>80835.399999999994</v>
      </c>
      <c r="U157" s="6">
        <v>100037.1</v>
      </c>
      <c r="V157" s="6">
        <v>68020.800000000003</v>
      </c>
      <c r="W157" s="6">
        <v>10622</v>
      </c>
      <c r="X157" s="6">
        <v>7847.5</v>
      </c>
      <c r="Y157" s="6">
        <v>104371</v>
      </c>
      <c r="Z157" s="6">
        <v>53376</v>
      </c>
      <c r="AA157" s="6">
        <v>1547791.4</v>
      </c>
      <c r="AB157" s="6">
        <v>152428.1</v>
      </c>
      <c r="AC157" s="6">
        <v>326</v>
      </c>
      <c r="AD157" s="6">
        <v>33415.5</v>
      </c>
      <c r="AE157" s="6">
        <v>17349</v>
      </c>
      <c r="AF157" s="6">
        <v>9184.5</v>
      </c>
      <c r="AG157" s="6">
        <v>1555266.3</v>
      </c>
      <c r="AH157" s="6">
        <v>152630.9</v>
      </c>
      <c r="AI157" s="6">
        <v>1062.9000000000001</v>
      </c>
      <c r="AJ157" s="6">
        <v>16035</v>
      </c>
      <c r="AK157" s="6">
        <v>21035.8</v>
      </c>
      <c r="AL157" s="6">
        <v>15265.9</v>
      </c>
      <c r="AM157" s="6">
        <v>58340.3</v>
      </c>
      <c r="AN157" s="6">
        <v>45315.5</v>
      </c>
      <c r="AO157" s="6">
        <v>25129.5</v>
      </c>
      <c r="AP157" s="6">
        <v>20432.7</v>
      </c>
      <c r="AQ157" s="6">
        <v>34878.699999999997</v>
      </c>
      <c r="AR157" s="6">
        <v>13710.6</v>
      </c>
      <c r="AS157" s="6">
        <v>10.199999999999999</v>
      </c>
      <c r="AT157" s="6">
        <v>16.3</v>
      </c>
      <c r="AU157" s="7"/>
      <c r="AV157" s="7"/>
      <c r="AW157" s="6">
        <v>129863.6</v>
      </c>
      <c r="AX157" s="6">
        <v>61603.1</v>
      </c>
      <c r="AY157" s="6">
        <v>51210.685000000092</v>
      </c>
      <c r="AZ157" s="6">
        <v>6246.9340000000002</v>
      </c>
      <c r="BA157" s="6">
        <v>122836</v>
      </c>
      <c r="BB157" s="6">
        <v>54949.2</v>
      </c>
      <c r="BC157" s="6">
        <v>21208</v>
      </c>
      <c r="BD157" s="6">
        <v>2.33</v>
      </c>
      <c r="BE157" s="6">
        <v>1.3</v>
      </c>
      <c r="BF157" s="6">
        <v>0.36</v>
      </c>
      <c r="BG157" s="6">
        <v>0.06</v>
      </c>
      <c r="BH157" s="6">
        <v>81.38</v>
      </c>
      <c r="BI157" s="6">
        <v>56.12</v>
      </c>
      <c r="BJ157" s="6">
        <v>530</v>
      </c>
      <c r="BK157" s="6">
        <v>613.20000000000005</v>
      </c>
      <c r="BL157" s="6">
        <v>0.6</v>
      </c>
      <c r="BM157" s="6">
        <v>11687.55</v>
      </c>
      <c r="BN157" s="6">
        <v>26456.745614035099</v>
      </c>
      <c r="BO157" s="6">
        <v>9501</v>
      </c>
      <c r="BP157" s="6">
        <v>748.8</v>
      </c>
      <c r="BQ157" s="6">
        <v>24</v>
      </c>
      <c r="BR157" s="6">
        <v>3.4000000000000002E-2</v>
      </c>
      <c r="BS157" s="6">
        <v>0</v>
      </c>
      <c r="BT157" s="6">
        <v>0</v>
      </c>
      <c r="BU157" s="6">
        <v>0</v>
      </c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</row>
    <row r="158" spans="1:85">
      <c r="A158" s="5">
        <v>42517</v>
      </c>
      <c r="B158" s="6">
        <v>68.7</v>
      </c>
      <c r="C158" s="6">
        <v>39.6</v>
      </c>
      <c r="D158" s="6">
        <v>5452.8</v>
      </c>
      <c r="E158" s="6"/>
      <c r="F158" s="6"/>
      <c r="G158" s="6"/>
      <c r="H158" s="6">
        <v>8.4</v>
      </c>
      <c r="I158" s="6">
        <v>5.0999999999999996</v>
      </c>
      <c r="J158" s="6">
        <v>372966</v>
      </c>
      <c r="K158" s="6">
        <v>162252.79999999999</v>
      </c>
      <c r="L158" s="6">
        <v>47753</v>
      </c>
      <c r="M158" s="6">
        <v>14.7</v>
      </c>
      <c r="N158" s="6">
        <v>24.3</v>
      </c>
      <c r="O158" s="6">
        <v>13958.2</v>
      </c>
      <c r="P158" s="6">
        <v>6489.9</v>
      </c>
      <c r="Q158" s="6">
        <v>185735</v>
      </c>
      <c r="R158" s="6">
        <v>149228.20000000001</v>
      </c>
      <c r="S158" s="6">
        <v>96215.9</v>
      </c>
      <c r="T158" s="6">
        <v>80846.5</v>
      </c>
      <c r="U158" s="6">
        <v>100046.5</v>
      </c>
      <c r="V158" s="6">
        <v>68027.399999999994</v>
      </c>
      <c r="W158" s="6">
        <v>10622</v>
      </c>
      <c r="X158" s="6">
        <v>7847.5</v>
      </c>
      <c r="Y158" s="6">
        <v>104675</v>
      </c>
      <c r="Z158" s="6">
        <v>53534.8</v>
      </c>
      <c r="AA158" s="6">
        <v>1548096</v>
      </c>
      <c r="AB158" s="6">
        <v>152452.1</v>
      </c>
      <c r="AC158" s="6">
        <v>326</v>
      </c>
      <c r="AD158" s="6">
        <v>33415.5</v>
      </c>
      <c r="AE158" s="6">
        <v>17517</v>
      </c>
      <c r="AF158" s="6">
        <v>9268</v>
      </c>
      <c r="AG158" s="6">
        <v>1555436</v>
      </c>
      <c r="AH158" s="6">
        <v>152654.9</v>
      </c>
      <c r="AI158" s="6">
        <v>1062.9000000000001</v>
      </c>
      <c r="AJ158" s="6">
        <v>16035</v>
      </c>
      <c r="AK158" s="6">
        <v>21051.3</v>
      </c>
      <c r="AL158" s="6">
        <v>15276</v>
      </c>
      <c r="AM158" s="6">
        <v>58348.1</v>
      </c>
      <c r="AN158" s="6">
        <v>45321.1</v>
      </c>
      <c r="AO158" s="6">
        <v>25146.7</v>
      </c>
      <c r="AP158" s="6">
        <v>20446.599999999999</v>
      </c>
      <c r="AQ158" s="6">
        <v>34895.800000000003</v>
      </c>
      <c r="AR158" s="6">
        <v>13717.4</v>
      </c>
      <c r="AS158" s="6">
        <v>10.199999999999999</v>
      </c>
      <c r="AT158" s="6">
        <v>16.3</v>
      </c>
      <c r="AU158" s="7"/>
      <c r="AV158" s="7"/>
      <c r="AW158" s="6">
        <v>129997</v>
      </c>
      <c r="AX158" s="6">
        <v>61665</v>
      </c>
      <c r="AY158" s="6">
        <v>51216.185000000092</v>
      </c>
      <c r="AZ158" s="6">
        <v>6258.134</v>
      </c>
      <c r="BA158" s="6">
        <v>122963</v>
      </c>
      <c r="BB158" s="6">
        <v>55006</v>
      </c>
      <c r="BC158" s="6">
        <v>21232</v>
      </c>
      <c r="BD158" s="6">
        <v>2.33</v>
      </c>
      <c r="BE158" s="6">
        <v>1.3</v>
      </c>
      <c r="BF158" s="6">
        <v>0.36</v>
      </c>
      <c r="BG158" s="6">
        <v>0.06</v>
      </c>
      <c r="BH158" s="6">
        <v>81.38</v>
      </c>
      <c r="BI158" s="6">
        <v>56.12</v>
      </c>
      <c r="BJ158" s="6">
        <v>530</v>
      </c>
      <c r="BK158" s="6">
        <v>613.20000000000005</v>
      </c>
      <c r="BL158" s="6">
        <v>0.6</v>
      </c>
      <c r="BM158" s="6">
        <v>11641.84</v>
      </c>
      <c r="BN158" s="6">
        <v>27229.417543859701</v>
      </c>
      <c r="BO158" s="6">
        <v>10503</v>
      </c>
      <c r="BP158" s="6">
        <v>753.6</v>
      </c>
      <c r="BQ158" s="6">
        <v>24</v>
      </c>
      <c r="BR158" s="6">
        <v>3.4000000000000002E-2</v>
      </c>
      <c r="BS158" s="6">
        <v>0</v>
      </c>
      <c r="BT158" s="6">
        <v>0</v>
      </c>
      <c r="BU158" s="6">
        <v>0</v>
      </c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</row>
    <row r="159" spans="1:85">
      <c r="A159" s="5">
        <v>42518</v>
      </c>
      <c r="B159" s="6">
        <v>68.7</v>
      </c>
      <c r="C159" s="6">
        <v>39.6</v>
      </c>
      <c r="D159" s="6">
        <v>5452.8</v>
      </c>
      <c r="E159" s="6"/>
      <c r="F159" s="6"/>
      <c r="G159" s="6"/>
      <c r="H159" s="6">
        <v>8.4</v>
      </c>
      <c r="I159" s="6">
        <v>5.0999999999999996</v>
      </c>
      <c r="J159" s="6">
        <v>373187</v>
      </c>
      <c r="K159" s="6">
        <v>162351.70000000001</v>
      </c>
      <c r="L159" s="6">
        <v>47777</v>
      </c>
      <c r="M159" s="6">
        <v>14.7</v>
      </c>
      <c r="N159" s="6">
        <v>24.3</v>
      </c>
      <c r="O159" s="6">
        <v>13958.2</v>
      </c>
      <c r="P159" s="6">
        <v>6489.9</v>
      </c>
      <c r="Q159" s="6">
        <v>185766.9</v>
      </c>
      <c r="R159" s="6">
        <v>149252.79999999999</v>
      </c>
      <c r="S159" s="6">
        <v>96230.6</v>
      </c>
      <c r="T159" s="6">
        <v>80857.8</v>
      </c>
      <c r="U159" s="6">
        <v>100055.5</v>
      </c>
      <c r="V159" s="6">
        <v>68033.899999999994</v>
      </c>
      <c r="W159" s="6">
        <v>10622</v>
      </c>
      <c r="X159" s="6">
        <v>7847.5</v>
      </c>
      <c r="Y159" s="6">
        <v>104979.1</v>
      </c>
      <c r="Z159" s="6">
        <v>53694.1</v>
      </c>
      <c r="AA159" s="6">
        <v>1548601.8</v>
      </c>
      <c r="AB159" s="6">
        <v>152476.1</v>
      </c>
      <c r="AC159" s="6">
        <v>326</v>
      </c>
      <c r="AD159" s="6">
        <v>33415.5</v>
      </c>
      <c r="AE159" s="6">
        <v>17687.599999999999</v>
      </c>
      <c r="AF159" s="6">
        <v>9352.7999999999993</v>
      </c>
      <c r="AG159" s="6">
        <v>1556008.3</v>
      </c>
      <c r="AH159" s="6">
        <v>152678.9</v>
      </c>
      <c r="AI159" s="6">
        <v>1062.9000000000001</v>
      </c>
      <c r="AJ159" s="6">
        <v>16035</v>
      </c>
      <c r="AK159" s="6">
        <v>21067.1</v>
      </c>
      <c r="AL159" s="6">
        <v>15286.2</v>
      </c>
      <c r="AM159" s="6">
        <v>58356.9</v>
      </c>
      <c r="AN159" s="6">
        <v>45327.4</v>
      </c>
      <c r="AO159" s="6">
        <v>25164.1</v>
      </c>
      <c r="AP159" s="6">
        <v>20460.599999999999</v>
      </c>
      <c r="AQ159" s="6">
        <v>34910.199999999997</v>
      </c>
      <c r="AR159" s="6">
        <v>13723.1</v>
      </c>
      <c r="AS159" s="6">
        <v>10.199999999999999</v>
      </c>
      <c r="AT159" s="6">
        <v>16.3</v>
      </c>
      <c r="AU159" s="7"/>
      <c r="AV159" s="7"/>
      <c r="AW159" s="6">
        <v>130132.7</v>
      </c>
      <c r="AX159" s="6">
        <v>61729.8</v>
      </c>
      <c r="AY159" s="6">
        <v>51221.685000000092</v>
      </c>
      <c r="AZ159" s="6">
        <v>6269.3339999999998</v>
      </c>
      <c r="BA159" s="6">
        <v>123093.1</v>
      </c>
      <c r="BB159" s="6">
        <v>55064.2</v>
      </c>
      <c r="BC159" s="6">
        <v>21256</v>
      </c>
      <c r="BD159" s="6">
        <v>2.33</v>
      </c>
      <c r="BE159" s="6">
        <v>1.3</v>
      </c>
      <c r="BF159" s="6">
        <v>0.36</v>
      </c>
      <c r="BG159" s="6">
        <v>0.06</v>
      </c>
      <c r="BH159" s="6">
        <v>81.38</v>
      </c>
      <c r="BI159" s="6">
        <v>56.12</v>
      </c>
      <c r="BJ159" s="6">
        <v>530</v>
      </c>
      <c r="BK159" s="6">
        <v>613.29999999999995</v>
      </c>
      <c r="BL159" s="6">
        <v>0.6</v>
      </c>
      <c r="BM159" s="6">
        <v>12051.37</v>
      </c>
      <c r="BN159" s="6">
        <v>28234.549122806999</v>
      </c>
      <c r="BO159" s="6">
        <v>8412</v>
      </c>
      <c r="BP159" s="6">
        <v>751.2</v>
      </c>
      <c r="BQ159" s="6">
        <v>24</v>
      </c>
      <c r="BR159" s="6">
        <v>3.4000000000000002E-2</v>
      </c>
      <c r="BS159" s="6">
        <v>0</v>
      </c>
      <c r="BT159" s="6">
        <v>0</v>
      </c>
      <c r="BU159" s="6">
        <v>0</v>
      </c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</row>
    <row r="160" spans="1:85">
      <c r="A160" s="5">
        <v>42519</v>
      </c>
      <c r="B160" s="6">
        <v>68.7</v>
      </c>
      <c r="C160" s="6">
        <v>39.6</v>
      </c>
      <c r="D160" s="6">
        <v>5452.8</v>
      </c>
      <c r="E160" s="6"/>
      <c r="F160" s="6"/>
      <c r="G160" s="6"/>
      <c r="H160" s="6">
        <v>8.4</v>
      </c>
      <c r="I160" s="6">
        <v>5.0999999999999996</v>
      </c>
      <c r="J160" s="6">
        <v>373403.5</v>
      </c>
      <c r="K160" s="6">
        <v>162448.70000000001</v>
      </c>
      <c r="L160" s="6">
        <v>47801</v>
      </c>
      <c r="M160" s="6">
        <v>14.7</v>
      </c>
      <c r="N160" s="6">
        <v>24.3</v>
      </c>
      <c r="O160" s="6">
        <v>13958.2</v>
      </c>
      <c r="P160" s="6">
        <v>6489.9</v>
      </c>
      <c r="Q160" s="6">
        <v>185798</v>
      </c>
      <c r="R160" s="6">
        <v>149276.9</v>
      </c>
      <c r="S160" s="6">
        <v>96245.3</v>
      </c>
      <c r="T160" s="6">
        <v>80869.100000000006</v>
      </c>
      <c r="U160" s="6">
        <v>100063.8</v>
      </c>
      <c r="V160" s="6">
        <v>68040</v>
      </c>
      <c r="W160" s="6">
        <v>10622</v>
      </c>
      <c r="X160" s="6">
        <v>7847.5</v>
      </c>
      <c r="Y160" s="6">
        <v>105276.6</v>
      </c>
      <c r="Z160" s="6">
        <v>53851.4</v>
      </c>
      <c r="AA160" s="6">
        <v>1548700.3</v>
      </c>
      <c r="AB160" s="6">
        <v>152500.1</v>
      </c>
      <c r="AC160" s="6">
        <v>326</v>
      </c>
      <c r="AD160" s="6">
        <v>33415.5</v>
      </c>
      <c r="AE160" s="6">
        <v>17854.900000000001</v>
      </c>
      <c r="AF160" s="6">
        <v>9435.4</v>
      </c>
      <c r="AG160" s="6">
        <v>1557770.1</v>
      </c>
      <c r="AH160" s="6">
        <v>152702.9</v>
      </c>
      <c r="AI160" s="6">
        <v>1062.9000000000001</v>
      </c>
      <c r="AJ160" s="6">
        <v>16035</v>
      </c>
      <c r="AK160" s="6">
        <v>21082.7</v>
      </c>
      <c r="AL160" s="6">
        <v>15296.3</v>
      </c>
      <c r="AM160" s="6">
        <v>58367</v>
      </c>
      <c r="AN160" s="6">
        <v>45334.8</v>
      </c>
      <c r="AO160" s="6">
        <v>25181.3</v>
      </c>
      <c r="AP160" s="6">
        <v>20474.400000000001</v>
      </c>
      <c r="AQ160" s="6">
        <v>34923.699999999997</v>
      </c>
      <c r="AR160" s="6">
        <v>13728.4</v>
      </c>
      <c r="AS160" s="6">
        <v>10.199999999999999</v>
      </c>
      <c r="AT160" s="6">
        <v>16.3</v>
      </c>
      <c r="AU160" s="7"/>
      <c r="AV160" s="7"/>
      <c r="AW160" s="6">
        <v>130263.9</v>
      </c>
      <c r="AX160" s="6">
        <v>61791.7</v>
      </c>
      <c r="AY160" s="6">
        <v>51227.185000000092</v>
      </c>
      <c r="AZ160" s="6">
        <v>6280.5339999999997</v>
      </c>
      <c r="BA160" s="6">
        <v>123218.4</v>
      </c>
      <c r="BB160" s="6">
        <v>55120.4</v>
      </c>
      <c r="BC160" s="6">
        <v>21280</v>
      </c>
      <c r="BD160" s="6">
        <v>2.33</v>
      </c>
      <c r="BE160" s="6">
        <v>1.3</v>
      </c>
      <c r="BF160" s="6">
        <v>0.36</v>
      </c>
      <c r="BG160" s="6">
        <v>0.06</v>
      </c>
      <c r="BH160" s="6">
        <v>81.38</v>
      </c>
      <c r="BI160" s="6">
        <v>56.12</v>
      </c>
      <c r="BJ160" s="6">
        <v>530</v>
      </c>
      <c r="BK160" s="6">
        <v>613.4</v>
      </c>
      <c r="BL160" s="6">
        <v>0.6</v>
      </c>
      <c r="BM160" s="6">
        <v>11531.79</v>
      </c>
      <c r="BN160" s="6">
        <v>26782.715789473699</v>
      </c>
      <c r="BO160" s="6">
        <v>7901</v>
      </c>
      <c r="BP160" s="6">
        <v>748.8</v>
      </c>
      <c r="BQ160" s="6">
        <v>24</v>
      </c>
      <c r="BR160" s="6">
        <v>3.4000000000000002E-2</v>
      </c>
      <c r="BS160" s="6">
        <v>0</v>
      </c>
      <c r="BT160" s="6">
        <v>0</v>
      </c>
      <c r="BU160" s="6">
        <v>0</v>
      </c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</row>
    <row r="161" spans="1:85">
      <c r="A161" s="5">
        <v>42520</v>
      </c>
      <c r="B161" s="6">
        <v>68.7</v>
      </c>
      <c r="C161" s="6">
        <v>39.6</v>
      </c>
      <c r="D161" s="6">
        <v>5452.8</v>
      </c>
      <c r="E161" s="6"/>
      <c r="F161" s="6"/>
      <c r="G161" s="6"/>
      <c r="H161" s="6">
        <v>8.4</v>
      </c>
      <c r="I161" s="6">
        <v>5.0999999999999996</v>
      </c>
      <c r="J161" s="6">
        <v>373620.2</v>
      </c>
      <c r="K161" s="6">
        <v>162546.29999999999</v>
      </c>
      <c r="L161" s="6">
        <v>47825</v>
      </c>
      <c r="M161" s="6">
        <v>14.7</v>
      </c>
      <c r="N161" s="6">
        <v>24.3</v>
      </c>
      <c r="O161" s="6">
        <v>13958.2</v>
      </c>
      <c r="P161" s="6">
        <v>6489.9</v>
      </c>
      <c r="Q161" s="6">
        <v>185829.3</v>
      </c>
      <c r="R161" s="6">
        <v>149301.20000000001</v>
      </c>
      <c r="S161" s="6">
        <v>96260.2</v>
      </c>
      <c r="T161" s="6">
        <v>80880.600000000006</v>
      </c>
      <c r="U161" s="6">
        <v>100072.2</v>
      </c>
      <c r="V161" s="6">
        <v>68046.3</v>
      </c>
      <c r="W161" s="6">
        <v>10622</v>
      </c>
      <c r="X161" s="6">
        <v>7847.5</v>
      </c>
      <c r="Y161" s="6">
        <v>105578</v>
      </c>
      <c r="Z161" s="6">
        <v>54010.8</v>
      </c>
      <c r="AA161" s="6">
        <v>1549002.8</v>
      </c>
      <c r="AB161" s="6">
        <v>152524.1</v>
      </c>
      <c r="AC161" s="6">
        <v>326</v>
      </c>
      <c r="AD161" s="6">
        <v>33415.5</v>
      </c>
      <c r="AE161" s="6">
        <v>18023.7</v>
      </c>
      <c r="AF161" s="6">
        <v>9518.9</v>
      </c>
      <c r="AG161" s="6">
        <v>1555942.5</v>
      </c>
      <c r="AH161" s="6">
        <v>152726.9</v>
      </c>
      <c r="AI161" s="6">
        <v>1062.9000000000001</v>
      </c>
      <c r="AJ161" s="6">
        <v>16035</v>
      </c>
      <c r="AK161" s="6">
        <v>21098.799999999999</v>
      </c>
      <c r="AL161" s="6">
        <v>15306.7</v>
      </c>
      <c r="AM161" s="6">
        <v>58376.5</v>
      </c>
      <c r="AN161" s="6">
        <v>45341.7</v>
      </c>
      <c r="AO161" s="6">
        <v>25198.9</v>
      </c>
      <c r="AP161" s="6">
        <v>20488.8</v>
      </c>
      <c r="AQ161" s="6">
        <v>34939.599999999999</v>
      </c>
      <c r="AR161" s="6">
        <v>13734.7</v>
      </c>
      <c r="AS161" s="6">
        <v>10.199999999999999</v>
      </c>
      <c r="AT161" s="6">
        <v>16.3</v>
      </c>
      <c r="AU161" s="7"/>
      <c r="AV161" s="7"/>
      <c r="AW161" s="6">
        <v>130397</v>
      </c>
      <c r="AX161" s="6">
        <v>61854.400000000001</v>
      </c>
      <c r="AY161" s="6">
        <v>51232.685000000092</v>
      </c>
      <c r="AZ161" s="6">
        <v>6291.7339999999995</v>
      </c>
      <c r="BA161" s="6">
        <v>123345.4</v>
      </c>
      <c r="BB161" s="6">
        <v>55177.3</v>
      </c>
      <c r="BC161" s="6">
        <v>21304</v>
      </c>
      <c r="BD161" s="6">
        <v>2.33</v>
      </c>
      <c r="BE161" s="6">
        <v>1.3</v>
      </c>
      <c r="BF161" s="6">
        <v>0.36</v>
      </c>
      <c r="BG161" s="6">
        <v>0.06</v>
      </c>
      <c r="BH161" s="6">
        <v>81.38</v>
      </c>
      <c r="BI161" s="6">
        <v>56.12</v>
      </c>
      <c r="BJ161" s="6">
        <v>530</v>
      </c>
      <c r="BK161" s="6">
        <v>613.4</v>
      </c>
      <c r="BL161" s="6">
        <v>0.6</v>
      </c>
      <c r="BM161" s="6">
        <v>11589.75</v>
      </c>
      <c r="BN161" s="6">
        <v>22081.659649122801</v>
      </c>
      <c r="BO161" s="6">
        <v>10314</v>
      </c>
      <c r="BP161" s="6">
        <v>751.2</v>
      </c>
      <c r="BQ161" s="6">
        <v>24</v>
      </c>
      <c r="BR161" s="6">
        <v>3.4000000000000002E-2</v>
      </c>
      <c r="BS161" s="6">
        <v>0</v>
      </c>
      <c r="BT161" s="6">
        <v>0</v>
      </c>
      <c r="BU161" s="6">
        <v>0</v>
      </c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</row>
    <row r="162" spans="1:85">
      <c r="A162" s="5">
        <v>42521</v>
      </c>
      <c r="B162" s="6">
        <v>68.7</v>
      </c>
      <c r="C162" s="6">
        <v>39.6</v>
      </c>
      <c r="D162" s="6">
        <v>5452.8</v>
      </c>
      <c r="E162" s="6"/>
      <c r="F162" s="6"/>
      <c r="G162" s="6"/>
      <c r="H162" s="6">
        <v>8.4</v>
      </c>
      <c r="I162" s="6">
        <v>5.0999999999999996</v>
      </c>
      <c r="J162" s="6">
        <v>373838.4</v>
      </c>
      <c r="K162" s="6">
        <v>162644.20000000001</v>
      </c>
      <c r="L162" s="6">
        <v>47849</v>
      </c>
      <c r="M162" s="6">
        <v>14.7</v>
      </c>
      <c r="N162" s="6">
        <v>24.3</v>
      </c>
      <c r="O162" s="6">
        <v>13958.2</v>
      </c>
      <c r="P162" s="6">
        <v>6489.9</v>
      </c>
      <c r="Q162" s="6">
        <v>185860.9</v>
      </c>
      <c r="R162" s="6">
        <v>149325.9</v>
      </c>
      <c r="S162" s="6">
        <v>96273.5</v>
      </c>
      <c r="T162" s="6">
        <v>80891.899999999994</v>
      </c>
      <c r="U162" s="6">
        <v>100080.7</v>
      </c>
      <c r="V162" s="6">
        <v>68052.399999999994</v>
      </c>
      <c r="W162" s="6">
        <v>10622</v>
      </c>
      <c r="X162" s="6">
        <v>7847.5</v>
      </c>
      <c r="Y162" s="6">
        <v>105872.4</v>
      </c>
      <c r="Z162" s="6">
        <v>54168.3</v>
      </c>
      <c r="AA162" s="6">
        <v>1549297.8</v>
      </c>
      <c r="AB162" s="6">
        <v>152548.1</v>
      </c>
      <c r="AC162" s="6">
        <v>326</v>
      </c>
      <c r="AD162" s="6">
        <v>33415.5</v>
      </c>
      <c r="AE162" s="6">
        <v>18192.7</v>
      </c>
      <c r="AF162" s="6">
        <v>9600.4</v>
      </c>
      <c r="AG162" s="6">
        <v>1556110</v>
      </c>
      <c r="AH162" s="6">
        <v>152750.9</v>
      </c>
      <c r="AI162" s="6">
        <v>1062.9000000000001</v>
      </c>
      <c r="AJ162" s="6">
        <v>16035</v>
      </c>
      <c r="AK162" s="6">
        <v>21114.9</v>
      </c>
      <c r="AL162" s="6">
        <v>15317.3</v>
      </c>
      <c r="AM162" s="6">
        <v>58384</v>
      </c>
      <c r="AN162" s="6">
        <v>45347.3</v>
      </c>
      <c r="AO162" s="6">
        <v>25218.1</v>
      </c>
      <c r="AP162" s="6">
        <v>20503.7</v>
      </c>
      <c r="AQ162" s="6">
        <v>34948.400000000001</v>
      </c>
      <c r="AR162" s="6">
        <v>13734.2</v>
      </c>
      <c r="AS162" s="6">
        <v>10.199999999999999</v>
      </c>
      <c r="AT162" s="6">
        <v>16.3</v>
      </c>
      <c r="AU162" s="7"/>
      <c r="AV162" s="7"/>
      <c r="AW162" s="6">
        <v>130530.9</v>
      </c>
      <c r="AX162" s="6">
        <v>61917.1</v>
      </c>
      <c r="AY162" s="6">
        <v>51238.185000000092</v>
      </c>
      <c r="AZ162" s="6">
        <v>6302.9339999999993</v>
      </c>
      <c r="BA162" s="6">
        <v>123472.4</v>
      </c>
      <c r="BB162" s="6">
        <v>55234.1</v>
      </c>
      <c r="BC162" s="6">
        <v>21328</v>
      </c>
      <c r="BD162" s="6">
        <v>2.33</v>
      </c>
      <c r="BE162" s="6">
        <v>1.3</v>
      </c>
      <c r="BF162" s="6">
        <v>0.36</v>
      </c>
      <c r="BG162" s="6">
        <v>0.06</v>
      </c>
      <c r="BH162" s="6">
        <v>81.38</v>
      </c>
      <c r="BI162" s="6">
        <v>56.12</v>
      </c>
      <c r="BJ162" s="6">
        <v>530</v>
      </c>
      <c r="BK162" s="6">
        <v>613.4</v>
      </c>
      <c r="BL162" s="6">
        <v>0.6</v>
      </c>
      <c r="BM162" s="6">
        <v>11489.35</v>
      </c>
      <c r="BN162" s="6">
        <v>29289.470175438601</v>
      </c>
      <c r="BO162" s="6">
        <v>5825</v>
      </c>
      <c r="BP162" s="6">
        <v>748.8</v>
      </c>
      <c r="BQ162" s="6">
        <v>24</v>
      </c>
      <c r="BR162" s="6">
        <v>3.4000000000000002E-2</v>
      </c>
      <c r="BS162" s="6">
        <v>0</v>
      </c>
      <c r="BT162" s="6">
        <v>0</v>
      </c>
      <c r="BU162" s="6">
        <v>0</v>
      </c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</row>
    <row r="163" spans="1:85">
      <c r="A163" s="17"/>
      <c r="B163" s="18"/>
      <c r="C163" s="18"/>
      <c r="D163" s="18"/>
      <c r="E163" s="18"/>
      <c r="F163" s="18"/>
      <c r="G163" s="18"/>
      <c r="H163" s="18"/>
      <c r="I163" s="18"/>
      <c r="J163" s="38"/>
      <c r="K163" s="38"/>
      <c r="L163" s="39"/>
      <c r="M163" s="18"/>
      <c r="N163" s="18"/>
      <c r="O163" s="18"/>
      <c r="P163" s="18"/>
      <c r="Q163" s="18"/>
      <c r="R163" s="18"/>
      <c r="S163" s="18"/>
      <c r="T163" s="22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41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</row>
    <row r="164" spans="1:85">
      <c r="A164" s="5">
        <v>42521</v>
      </c>
      <c r="B164" s="6">
        <v>68.7</v>
      </c>
      <c r="C164" s="6">
        <v>39.6</v>
      </c>
      <c r="D164" s="6">
        <v>5452.8</v>
      </c>
      <c r="E164" s="6"/>
      <c r="F164" s="6"/>
      <c r="G164" s="6"/>
      <c r="H164" s="6">
        <v>16.3</v>
      </c>
      <c r="I164" s="6">
        <v>10</v>
      </c>
      <c r="J164" s="6">
        <v>373838.4</v>
      </c>
      <c r="K164" s="6">
        <v>162644.20000000001</v>
      </c>
      <c r="L164" s="6">
        <v>47849</v>
      </c>
      <c r="M164" s="6">
        <v>14.7</v>
      </c>
      <c r="N164" s="6">
        <v>24.3</v>
      </c>
      <c r="O164" s="6">
        <v>13958.2</v>
      </c>
      <c r="P164" s="6">
        <v>6489.9</v>
      </c>
      <c r="Q164" s="6">
        <v>185860.9</v>
      </c>
      <c r="R164" s="6">
        <v>149325.9</v>
      </c>
      <c r="S164" s="6">
        <v>96273.5</v>
      </c>
      <c r="T164" s="6">
        <v>80891.899999999994</v>
      </c>
      <c r="U164" s="6">
        <v>100080.7</v>
      </c>
      <c r="V164" s="6">
        <v>68052.399999999994</v>
      </c>
      <c r="W164" s="6">
        <v>10622</v>
      </c>
      <c r="X164" s="6">
        <v>7847.5</v>
      </c>
      <c r="Y164" s="6">
        <v>105872.4</v>
      </c>
      <c r="Z164" s="6">
        <v>54168.3</v>
      </c>
      <c r="AA164" s="6">
        <v>1549297.8</v>
      </c>
      <c r="AB164" s="6">
        <v>152548.1</v>
      </c>
      <c r="AC164" s="6">
        <v>326</v>
      </c>
      <c r="AD164" s="6">
        <v>33415.5</v>
      </c>
      <c r="AE164" s="6">
        <v>18192.7</v>
      </c>
      <c r="AF164" s="6">
        <v>9600.4</v>
      </c>
      <c r="AG164" s="6">
        <v>1556110</v>
      </c>
      <c r="AH164" s="6">
        <v>152750.9</v>
      </c>
      <c r="AI164" s="6">
        <v>1062.9000000000001</v>
      </c>
      <c r="AJ164" s="6">
        <v>16035</v>
      </c>
      <c r="AK164" s="6">
        <v>21114.9</v>
      </c>
      <c r="AL164" s="6">
        <v>15317.3</v>
      </c>
      <c r="AM164" s="6">
        <v>58384</v>
      </c>
      <c r="AN164" s="6">
        <v>45347.3</v>
      </c>
      <c r="AO164" s="6">
        <v>25218.1</v>
      </c>
      <c r="AP164" s="6">
        <v>20503.7</v>
      </c>
      <c r="AQ164" s="6">
        <v>34948.400000000001</v>
      </c>
      <c r="AR164" s="6">
        <v>13734.2</v>
      </c>
      <c r="AS164" s="6">
        <v>10.199999999999999</v>
      </c>
      <c r="AT164" s="6">
        <v>16.3</v>
      </c>
      <c r="AU164" s="7"/>
      <c r="AV164" s="7"/>
      <c r="AW164" s="6">
        <v>130530.9</v>
      </c>
      <c r="AX164" s="6">
        <v>61917.1</v>
      </c>
      <c r="AY164" s="6">
        <v>51409.185000000005</v>
      </c>
      <c r="AZ164" s="6">
        <v>6131.9340000000047</v>
      </c>
      <c r="BA164" s="6">
        <v>123472.4</v>
      </c>
      <c r="BB164" s="6">
        <v>55234.1</v>
      </c>
      <c r="BC164" s="6">
        <v>21328</v>
      </c>
      <c r="BD164" s="6">
        <v>2.33</v>
      </c>
      <c r="BE164" s="6">
        <v>1.3</v>
      </c>
      <c r="BF164" s="6">
        <v>0.36</v>
      </c>
      <c r="BG164" s="6">
        <v>0.06</v>
      </c>
      <c r="BH164" s="6">
        <v>81.38</v>
      </c>
      <c r="BI164" s="6">
        <v>56.12</v>
      </c>
      <c r="BJ164" s="6">
        <v>530</v>
      </c>
      <c r="BK164" s="6">
        <v>613.4</v>
      </c>
      <c r="BL164" s="6">
        <v>0.6</v>
      </c>
      <c r="BM164" s="6">
        <v>11489.35</v>
      </c>
      <c r="BN164" s="6">
        <v>29289.470175438601</v>
      </c>
      <c r="BO164" s="6">
        <v>5825</v>
      </c>
      <c r="BP164" s="6">
        <v>748.8</v>
      </c>
      <c r="BQ164" s="6">
        <v>24</v>
      </c>
      <c r="BR164" s="6">
        <v>3.4000000000000002E-2</v>
      </c>
      <c r="BS164" s="6">
        <v>0</v>
      </c>
      <c r="BT164" s="6">
        <v>0</v>
      </c>
      <c r="BU164" s="6">
        <v>0</v>
      </c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</row>
    <row r="165" spans="1:85">
      <c r="A165" s="5">
        <v>42522</v>
      </c>
      <c r="B165" s="6">
        <v>68.7</v>
      </c>
      <c r="C165" s="6">
        <v>39.6</v>
      </c>
      <c r="D165" s="6">
        <v>5452.8</v>
      </c>
      <c r="E165" s="6"/>
      <c r="F165" s="6"/>
      <c r="G165" s="6"/>
      <c r="H165" s="6">
        <v>16.3</v>
      </c>
      <c r="I165" s="6">
        <v>10</v>
      </c>
      <c r="J165" s="6">
        <v>374048.5</v>
      </c>
      <c r="K165" s="6">
        <v>162739</v>
      </c>
      <c r="L165" s="6">
        <v>47873</v>
      </c>
      <c r="M165" s="6">
        <v>14.7</v>
      </c>
      <c r="N165" s="6">
        <v>24.3</v>
      </c>
      <c r="O165" s="6">
        <v>13958.2</v>
      </c>
      <c r="P165" s="6">
        <v>6489.9</v>
      </c>
      <c r="Q165" s="6">
        <v>185891.8</v>
      </c>
      <c r="R165" s="6">
        <v>149350.6</v>
      </c>
      <c r="S165" s="6">
        <v>96289.1</v>
      </c>
      <c r="T165" s="6">
        <v>80903.399999999994</v>
      </c>
      <c r="U165" s="6">
        <v>100090.5</v>
      </c>
      <c r="V165" s="6">
        <v>68059.3</v>
      </c>
      <c r="W165" s="6">
        <v>10622</v>
      </c>
      <c r="X165" s="6">
        <v>7847.5</v>
      </c>
      <c r="Y165" s="6">
        <v>106169.1</v>
      </c>
      <c r="Z165" s="6">
        <v>54326.9</v>
      </c>
      <c r="AA165" s="6">
        <v>1549596.2</v>
      </c>
      <c r="AB165" s="6">
        <v>152572.1</v>
      </c>
      <c r="AC165" s="6">
        <v>326</v>
      </c>
      <c r="AD165" s="6">
        <v>33415.5</v>
      </c>
      <c r="AE165" s="6">
        <v>18361.3</v>
      </c>
      <c r="AF165" s="6">
        <v>9683.1</v>
      </c>
      <c r="AG165" s="6">
        <v>1556288.2</v>
      </c>
      <c r="AH165" s="6">
        <v>152774.9</v>
      </c>
      <c r="AI165" s="6">
        <v>1062.9000000000001</v>
      </c>
      <c r="AJ165" s="6">
        <v>16035</v>
      </c>
      <c r="AK165" s="6">
        <v>21130.799999999999</v>
      </c>
      <c r="AL165" s="6">
        <v>15327.8</v>
      </c>
      <c r="AM165" s="6">
        <v>58391.199999999997</v>
      </c>
      <c r="AN165" s="6">
        <v>45352.2</v>
      </c>
      <c r="AO165" s="6">
        <v>25235.8</v>
      </c>
      <c r="AP165" s="6">
        <v>20517.8</v>
      </c>
      <c r="AQ165" s="6">
        <v>34967.1</v>
      </c>
      <c r="AR165" s="6">
        <v>13745.6</v>
      </c>
      <c r="AS165" s="6">
        <v>10.199999999999999</v>
      </c>
      <c r="AT165" s="6">
        <v>16.3</v>
      </c>
      <c r="AU165" s="7"/>
      <c r="AV165" s="7"/>
      <c r="AW165" s="6">
        <v>130663.7</v>
      </c>
      <c r="AX165" s="6">
        <v>61979.7</v>
      </c>
      <c r="AY165" s="6">
        <v>51414.685000000005</v>
      </c>
      <c r="AZ165" s="6">
        <v>6143.1340000000046</v>
      </c>
      <c r="BA165" s="6">
        <v>123599.9</v>
      </c>
      <c r="BB165" s="6">
        <v>55291.199999999997</v>
      </c>
      <c r="BC165" s="6">
        <v>21352</v>
      </c>
      <c r="BD165" s="6">
        <v>2.33</v>
      </c>
      <c r="BE165" s="6">
        <v>1.3</v>
      </c>
      <c r="BF165" s="6">
        <v>0.36</v>
      </c>
      <c r="BG165" s="6">
        <v>0.06</v>
      </c>
      <c r="BH165" s="6">
        <v>81.38</v>
      </c>
      <c r="BI165" s="6">
        <v>56.12</v>
      </c>
      <c r="BJ165" s="6">
        <v>530</v>
      </c>
      <c r="BK165" s="6">
        <v>613.5</v>
      </c>
      <c r="BL165" s="6">
        <v>0.6</v>
      </c>
      <c r="BM165" s="6">
        <v>11380.64</v>
      </c>
      <c r="BN165" s="6">
        <v>29691.910526315802</v>
      </c>
      <c r="BO165" s="6">
        <v>12897</v>
      </c>
      <c r="BP165" s="6">
        <v>748.8</v>
      </c>
      <c r="BQ165" s="6">
        <v>24</v>
      </c>
      <c r="BR165" s="6">
        <v>3.4147200000000003E-2</v>
      </c>
      <c r="BS165" s="6">
        <v>0</v>
      </c>
      <c r="BT165" s="6">
        <v>0.20000000000027285</v>
      </c>
      <c r="BU165" s="6">
        <v>1.2000000000016371</v>
      </c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</row>
    <row r="166" spans="1:85">
      <c r="A166" s="5">
        <v>42523</v>
      </c>
      <c r="B166" s="6">
        <v>68.7</v>
      </c>
      <c r="C166" s="6">
        <v>39.6</v>
      </c>
      <c r="D166" s="6">
        <v>5452.8</v>
      </c>
      <c r="E166" s="6"/>
      <c r="F166" s="6"/>
      <c r="G166" s="6"/>
      <c r="H166" s="6">
        <v>16.3</v>
      </c>
      <c r="I166" s="6">
        <v>10</v>
      </c>
      <c r="J166" s="6">
        <v>374261.4</v>
      </c>
      <c r="K166" s="6">
        <v>162835.9</v>
      </c>
      <c r="L166" s="6">
        <v>47897</v>
      </c>
      <c r="M166" s="6">
        <v>14.7</v>
      </c>
      <c r="N166" s="6">
        <v>24.3</v>
      </c>
      <c r="O166" s="6">
        <v>13958.2</v>
      </c>
      <c r="P166" s="6">
        <v>6489.9</v>
      </c>
      <c r="Q166" s="6">
        <v>185923.5</v>
      </c>
      <c r="R166" s="6">
        <v>149375.6</v>
      </c>
      <c r="S166" s="6">
        <v>96304.1</v>
      </c>
      <c r="T166" s="6">
        <v>80915.199999999997</v>
      </c>
      <c r="U166" s="6">
        <v>100100.8</v>
      </c>
      <c r="V166" s="6">
        <v>68066.5</v>
      </c>
      <c r="W166" s="6">
        <v>10622</v>
      </c>
      <c r="X166" s="6">
        <v>7847.5</v>
      </c>
      <c r="Y166" s="6">
        <v>106462.2</v>
      </c>
      <c r="Z166" s="6">
        <v>54484.9</v>
      </c>
      <c r="AA166" s="6">
        <v>1549889.6</v>
      </c>
      <c r="AB166" s="6">
        <v>152596.1</v>
      </c>
      <c r="AC166" s="6">
        <v>326</v>
      </c>
      <c r="AD166" s="6">
        <v>33415.5</v>
      </c>
      <c r="AE166" s="6">
        <v>18530.2</v>
      </c>
      <c r="AF166" s="6">
        <v>9765.2999999999993</v>
      </c>
      <c r="AG166" s="6">
        <v>1556458.6</v>
      </c>
      <c r="AH166" s="6">
        <v>152798.9</v>
      </c>
      <c r="AI166" s="6">
        <v>1062.9000000000001</v>
      </c>
      <c r="AJ166" s="6">
        <v>16035</v>
      </c>
      <c r="AK166" s="6">
        <v>21146.799999999999</v>
      </c>
      <c r="AL166" s="6">
        <v>15838.3</v>
      </c>
      <c r="AM166" s="6">
        <v>58398.9</v>
      </c>
      <c r="AN166" s="6">
        <v>45357.8</v>
      </c>
      <c r="AO166" s="6">
        <v>25253.7</v>
      </c>
      <c r="AP166" s="6">
        <v>20532.5</v>
      </c>
      <c r="AQ166" s="6">
        <v>34977.199999999997</v>
      </c>
      <c r="AR166" s="6">
        <v>13749.5</v>
      </c>
      <c r="AS166" s="6">
        <v>10.199999999999999</v>
      </c>
      <c r="AT166" s="6">
        <v>16.3</v>
      </c>
      <c r="AU166" s="7"/>
      <c r="AV166" s="7"/>
      <c r="AW166" s="6">
        <v>130797.1</v>
      </c>
      <c r="AX166" s="6">
        <v>62042.7</v>
      </c>
      <c r="AY166" s="6">
        <v>51420.185000000005</v>
      </c>
      <c r="AZ166" s="6">
        <v>6154.3340000000044</v>
      </c>
      <c r="BA166" s="6">
        <v>123726.7</v>
      </c>
      <c r="BB166" s="6">
        <v>55347.9</v>
      </c>
      <c r="BC166" s="6">
        <v>21376</v>
      </c>
      <c r="BD166" s="6">
        <v>2.33</v>
      </c>
      <c r="BE166" s="6">
        <v>1.3</v>
      </c>
      <c r="BF166" s="6">
        <v>0.36</v>
      </c>
      <c r="BG166" s="6">
        <v>0.06</v>
      </c>
      <c r="BH166" s="6">
        <v>81.38</v>
      </c>
      <c r="BI166" s="6">
        <v>56.12</v>
      </c>
      <c r="BJ166" s="6">
        <v>530</v>
      </c>
      <c r="BK166" s="6">
        <v>613.6</v>
      </c>
      <c r="BL166" s="6">
        <v>0.6</v>
      </c>
      <c r="BM166" s="6">
        <v>11566.41</v>
      </c>
      <c r="BN166" s="6">
        <v>27647.119298245601</v>
      </c>
      <c r="BO166" s="6">
        <v>6301</v>
      </c>
      <c r="BP166" s="6">
        <v>753.59999999999991</v>
      </c>
      <c r="BQ166" s="6">
        <v>24</v>
      </c>
      <c r="BR166" s="6">
        <v>3.4198400000000004E-2</v>
      </c>
      <c r="BS166" s="6">
        <v>0</v>
      </c>
      <c r="BT166" s="6">
        <v>0.3999999999996362</v>
      </c>
      <c r="BU166" s="6">
        <v>2.3999999999978172</v>
      </c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</row>
    <row r="167" spans="1:85">
      <c r="A167" s="5">
        <v>42524</v>
      </c>
      <c r="B167" s="6">
        <v>68.7</v>
      </c>
      <c r="C167" s="6">
        <v>39.6</v>
      </c>
      <c r="D167" s="6">
        <v>5452.8</v>
      </c>
      <c r="E167" s="6"/>
      <c r="F167" s="6"/>
      <c r="G167" s="6"/>
      <c r="H167" s="6">
        <v>16.3</v>
      </c>
      <c r="I167" s="6">
        <v>10</v>
      </c>
      <c r="J167" s="6">
        <v>374474.2</v>
      </c>
      <c r="K167" s="6">
        <v>162932.1</v>
      </c>
      <c r="L167" s="6">
        <v>47921</v>
      </c>
      <c r="M167" s="6">
        <v>14.7</v>
      </c>
      <c r="N167" s="6">
        <v>24.3</v>
      </c>
      <c r="O167" s="6">
        <v>13958.2</v>
      </c>
      <c r="P167" s="6">
        <v>6489.9</v>
      </c>
      <c r="Q167" s="6">
        <v>185954.8</v>
      </c>
      <c r="R167" s="6">
        <v>149400.20000000001</v>
      </c>
      <c r="S167" s="6">
        <v>96319.9</v>
      </c>
      <c r="T167" s="6">
        <v>80927.399999999994</v>
      </c>
      <c r="U167" s="6">
        <v>100110.39999999999</v>
      </c>
      <c r="V167" s="6">
        <v>68073.5</v>
      </c>
      <c r="W167" s="6">
        <v>10622</v>
      </c>
      <c r="X167" s="6">
        <v>7847.5</v>
      </c>
      <c r="Y167" s="6">
        <v>106759</v>
      </c>
      <c r="Z167" s="6">
        <v>54643.6</v>
      </c>
      <c r="AA167" s="6">
        <v>1550187.3</v>
      </c>
      <c r="AB167" s="6">
        <v>152620.1</v>
      </c>
      <c r="AC167" s="6">
        <v>326</v>
      </c>
      <c r="AD167" s="6">
        <v>33415.5</v>
      </c>
      <c r="AE167" s="6">
        <v>18698.900000000001</v>
      </c>
      <c r="AF167" s="6">
        <v>9848.6</v>
      </c>
      <c r="AG167" s="6">
        <v>1556628.8</v>
      </c>
      <c r="AH167" s="6">
        <v>152822.9</v>
      </c>
      <c r="AI167" s="6">
        <v>1062.9000000000001</v>
      </c>
      <c r="AJ167" s="6">
        <v>16035</v>
      </c>
      <c r="AK167" s="6">
        <v>21162.7</v>
      </c>
      <c r="AL167" s="6">
        <v>15349</v>
      </c>
      <c r="AM167" s="6">
        <v>58405.599999999999</v>
      </c>
      <c r="AN167" s="6">
        <v>45362.6</v>
      </c>
      <c r="AO167" s="6">
        <v>25271.4</v>
      </c>
      <c r="AP167" s="6">
        <v>20547</v>
      </c>
      <c r="AQ167" s="6">
        <v>34995</v>
      </c>
      <c r="AR167" s="6">
        <v>13756.5</v>
      </c>
      <c r="AS167" s="6">
        <v>10.199999999999999</v>
      </c>
      <c r="AT167" s="6">
        <v>16.3</v>
      </c>
      <c r="AU167" s="7"/>
      <c r="AV167" s="7"/>
      <c r="AW167" s="6">
        <v>130928.9</v>
      </c>
      <c r="AX167" s="6">
        <v>62105.1</v>
      </c>
      <c r="AY167" s="6">
        <v>51425.685000000005</v>
      </c>
      <c r="AZ167" s="6">
        <v>6165.5340000000042</v>
      </c>
      <c r="BA167" s="6">
        <v>123851.7</v>
      </c>
      <c r="BB167" s="6">
        <v>55404</v>
      </c>
      <c r="BC167" s="6">
        <v>21400</v>
      </c>
      <c r="BD167" s="6">
        <v>2.33</v>
      </c>
      <c r="BE167" s="6">
        <v>1.3</v>
      </c>
      <c r="BF167" s="6">
        <v>0.36</v>
      </c>
      <c r="BG167" s="6">
        <v>0.06</v>
      </c>
      <c r="BH167" s="6">
        <v>81.38</v>
      </c>
      <c r="BI167" s="6">
        <v>56.12</v>
      </c>
      <c r="BJ167" s="6">
        <v>530</v>
      </c>
      <c r="BK167" s="6">
        <v>613.6</v>
      </c>
      <c r="BL167" s="6">
        <v>0.6</v>
      </c>
      <c r="BM167" s="6">
        <v>11396.53</v>
      </c>
      <c r="BN167" s="6">
        <v>28540.403508771898</v>
      </c>
      <c r="BO167" s="6">
        <v>12484</v>
      </c>
      <c r="BP167" s="6">
        <v>751.92</v>
      </c>
      <c r="BQ167" s="6">
        <v>24</v>
      </c>
      <c r="BR167" s="6">
        <v>3.4180479999999999E-2</v>
      </c>
      <c r="BS167" s="6">
        <v>0</v>
      </c>
      <c r="BT167" s="6">
        <v>0</v>
      </c>
      <c r="BU167" s="6">
        <v>0</v>
      </c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</row>
    <row r="168" spans="1:85">
      <c r="A168" s="5">
        <v>42525</v>
      </c>
      <c r="B168" s="6">
        <v>68.7</v>
      </c>
      <c r="C168" s="6">
        <v>39.6</v>
      </c>
      <c r="D168" s="6">
        <v>5452.8</v>
      </c>
      <c r="E168" s="6"/>
      <c r="F168" s="6"/>
      <c r="G168" s="6"/>
      <c r="H168" s="6">
        <v>16.3</v>
      </c>
      <c r="I168" s="6">
        <v>10</v>
      </c>
      <c r="J168" s="6">
        <v>374677.3</v>
      </c>
      <c r="K168" s="6">
        <v>163026.20000000001</v>
      </c>
      <c r="L168" s="6">
        <v>47945</v>
      </c>
      <c r="M168" s="6">
        <v>14.7</v>
      </c>
      <c r="N168" s="6">
        <v>24.3</v>
      </c>
      <c r="O168" s="6">
        <v>13958.2</v>
      </c>
      <c r="P168" s="6">
        <v>6489.9</v>
      </c>
      <c r="Q168" s="6">
        <v>185986.2</v>
      </c>
      <c r="R168" s="6">
        <v>149425</v>
      </c>
      <c r="S168" s="6">
        <v>96335.7</v>
      </c>
      <c r="T168" s="6">
        <v>80940.2</v>
      </c>
      <c r="U168" s="6">
        <v>100120.1</v>
      </c>
      <c r="V168" s="6">
        <v>68080.7</v>
      </c>
      <c r="W168" s="6">
        <v>10622</v>
      </c>
      <c r="X168" s="6">
        <v>7847.5</v>
      </c>
      <c r="Y168" s="6">
        <v>107041.8</v>
      </c>
      <c r="Z168" s="6">
        <v>54802.6</v>
      </c>
      <c r="AA168" s="6">
        <v>1550470.6</v>
      </c>
      <c r="AB168" s="6">
        <v>152644.1</v>
      </c>
      <c r="AC168" s="6">
        <v>326</v>
      </c>
      <c r="AD168" s="6">
        <v>33415.5</v>
      </c>
      <c r="AE168" s="6">
        <v>18869.599999999999</v>
      </c>
      <c r="AF168" s="6">
        <v>9931.2000000000007</v>
      </c>
      <c r="AG168" s="6">
        <v>1556801</v>
      </c>
      <c r="AH168" s="6">
        <v>152846.9</v>
      </c>
      <c r="AI168" s="6">
        <v>1062.9000000000001</v>
      </c>
      <c r="AJ168" s="6">
        <v>16035</v>
      </c>
      <c r="AK168" s="6">
        <v>21179.200000000001</v>
      </c>
      <c r="AL168" s="6">
        <v>15360.1</v>
      </c>
      <c r="AM168" s="6">
        <v>58414.7</v>
      </c>
      <c r="AN168" s="6">
        <v>45369.2</v>
      </c>
      <c r="AO168" s="6">
        <v>25289.3</v>
      </c>
      <c r="AP168" s="6">
        <v>20561.8</v>
      </c>
      <c r="AQ168" s="6">
        <v>35004.9</v>
      </c>
      <c r="AR168" s="6">
        <v>13760.4</v>
      </c>
      <c r="AS168" s="6">
        <v>10.199999999999999</v>
      </c>
      <c r="AT168" s="6">
        <v>16.3</v>
      </c>
      <c r="AU168" s="7"/>
      <c r="AV168" s="7"/>
      <c r="AW168" s="6">
        <v>131061.8</v>
      </c>
      <c r="AX168" s="6">
        <v>62167.8</v>
      </c>
      <c r="AY168" s="6">
        <v>51431.185000000005</v>
      </c>
      <c r="AZ168" s="6">
        <v>6176.734000000004</v>
      </c>
      <c r="BA168" s="6">
        <v>123977.9</v>
      </c>
      <c r="BB168" s="6">
        <v>55461.3</v>
      </c>
      <c r="BC168" s="6">
        <v>21424</v>
      </c>
      <c r="BD168" s="6">
        <v>2.33</v>
      </c>
      <c r="BE168" s="6">
        <v>1.3</v>
      </c>
      <c r="BF168" s="6">
        <v>0.36</v>
      </c>
      <c r="BG168" s="6">
        <v>0.06</v>
      </c>
      <c r="BH168" s="6">
        <v>81.38</v>
      </c>
      <c r="BI168" s="6">
        <v>56.12</v>
      </c>
      <c r="BJ168" s="6">
        <v>530</v>
      </c>
      <c r="BK168" s="6">
        <v>613.6</v>
      </c>
      <c r="BL168" s="6">
        <v>0.6</v>
      </c>
      <c r="BM168" s="6">
        <v>10696.43</v>
      </c>
      <c r="BN168" s="6">
        <v>18747.9894736842</v>
      </c>
      <c r="BO168" s="6">
        <v>6824</v>
      </c>
      <c r="BP168" s="6">
        <v>314.10000000000002</v>
      </c>
      <c r="BQ168" s="6">
        <v>10</v>
      </c>
      <c r="BR168" s="6">
        <v>1.42504E-2</v>
      </c>
      <c r="BS168" s="6">
        <v>439.77400000000841</v>
      </c>
      <c r="BT168" s="6">
        <v>14.200000000000273</v>
      </c>
      <c r="BU168" s="6">
        <v>85.200000000001637</v>
      </c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</row>
    <row r="169" spans="1:85">
      <c r="A169" s="5">
        <v>42526</v>
      </c>
      <c r="B169" s="6">
        <v>68.7</v>
      </c>
      <c r="C169" s="6">
        <v>39.6</v>
      </c>
      <c r="D169" s="6">
        <v>5452.8</v>
      </c>
      <c r="E169" s="6"/>
      <c r="F169" s="6"/>
      <c r="G169" s="6"/>
      <c r="H169" s="6">
        <v>16.3</v>
      </c>
      <c r="I169" s="6">
        <v>10</v>
      </c>
      <c r="J169" s="6">
        <v>374882.5</v>
      </c>
      <c r="K169" s="6">
        <v>163120.9</v>
      </c>
      <c r="L169" s="6">
        <v>47969</v>
      </c>
      <c r="M169" s="6">
        <v>14.7</v>
      </c>
      <c r="N169" s="6">
        <v>24.3</v>
      </c>
      <c r="O169" s="6">
        <v>13958.2</v>
      </c>
      <c r="P169" s="6">
        <v>6489.9</v>
      </c>
      <c r="Q169" s="6">
        <v>186016.3</v>
      </c>
      <c r="R169" s="6">
        <v>149449</v>
      </c>
      <c r="S169" s="6">
        <v>96350.9</v>
      </c>
      <c r="T169" s="6">
        <v>80952.2</v>
      </c>
      <c r="U169" s="6">
        <v>100129.3</v>
      </c>
      <c r="V169" s="6">
        <v>68087.600000000006</v>
      </c>
      <c r="W169" s="6">
        <v>10622</v>
      </c>
      <c r="X169" s="6">
        <v>7847.5</v>
      </c>
      <c r="Y169" s="6">
        <v>107327.9</v>
      </c>
      <c r="Z169" s="6">
        <v>54959.5</v>
      </c>
      <c r="AA169" s="6">
        <v>1550757.6</v>
      </c>
      <c r="AB169" s="6">
        <v>152668.1</v>
      </c>
      <c r="AC169" s="6">
        <v>326</v>
      </c>
      <c r="AD169" s="6">
        <v>33415.5</v>
      </c>
      <c r="AE169" s="6">
        <v>19036.900000000001</v>
      </c>
      <c r="AF169" s="6">
        <v>10013.700000000001</v>
      </c>
      <c r="AG169" s="6">
        <v>1556970.6</v>
      </c>
      <c r="AH169" s="6">
        <v>152870.9</v>
      </c>
      <c r="AI169" s="6">
        <v>1062.9000000000001</v>
      </c>
      <c r="AJ169" s="6">
        <v>16035</v>
      </c>
      <c r="AK169" s="6">
        <v>21195.3</v>
      </c>
      <c r="AL169" s="6">
        <v>15371</v>
      </c>
      <c r="AM169" s="6">
        <v>58422.3</v>
      </c>
      <c r="AN169" s="6">
        <v>45374.8</v>
      </c>
      <c r="AO169" s="6">
        <v>25306.799999999999</v>
      </c>
      <c r="AP169" s="6">
        <v>20576.099999999999</v>
      </c>
      <c r="AQ169" s="6">
        <v>35018.5</v>
      </c>
      <c r="AR169" s="6">
        <v>13765.8</v>
      </c>
      <c r="AS169" s="6">
        <v>10.199999999999999</v>
      </c>
      <c r="AT169" s="6">
        <v>16.3</v>
      </c>
      <c r="AU169" s="7"/>
      <c r="AV169" s="7"/>
      <c r="AW169" s="6">
        <v>131194.5</v>
      </c>
      <c r="AX169" s="6">
        <v>62230</v>
      </c>
      <c r="AY169" s="6">
        <v>51436.685000000005</v>
      </c>
      <c r="AZ169" s="6">
        <v>6187.9340000000038</v>
      </c>
      <c r="BA169" s="6">
        <v>124104.6</v>
      </c>
      <c r="BB169" s="6">
        <v>55517.3</v>
      </c>
      <c r="BC169" s="6">
        <v>21448</v>
      </c>
      <c r="BD169" s="6">
        <v>2.33</v>
      </c>
      <c r="BE169" s="6">
        <v>1.3</v>
      </c>
      <c r="BF169" s="6">
        <v>0.36</v>
      </c>
      <c r="BG169" s="6">
        <v>0.06</v>
      </c>
      <c r="BH169" s="6">
        <v>81.38</v>
      </c>
      <c r="BI169" s="6">
        <v>56.12</v>
      </c>
      <c r="BJ169" s="6">
        <v>530</v>
      </c>
      <c r="BK169" s="6">
        <v>615.20000000000005</v>
      </c>
      <c r="BL169" s="6">
        <v>0.6</v>
      </c>
      <c r="BM169" s="6">
        <v>11708.24</v>
      </c>
      <c r="BN169" s="6">
        <v>19415.621052631599</v>
      </c>
      <c r="BO169" s="6">
        <v>9413</v>
      </c>
      <c r="BP169" s="6">
        <v>0</v>
      </c>
      <c r="BQ169" s="6">
        <v>0</v>
      </c>
      <c r="BR169" s="6">
        <v>0</v>
      </c>
      <c r="BS169" s="6">
        <v>750.24</v>
      </c>
      <c r="BT169" s="6">
        <v>24</v>
      </c>
      <c r="BU169" s="6">
        <v>144</v>
      </c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</row>
    <row r="170" spans="1:85">
      <c r="A170" s="5">
        <v>42527</v>
      </c>
      <c r="B170" s="6">
        <v>68.7</v>
      </c>
      <c r="C170" s="6">
        <v>39.6</v>
      </c>
      <c r="D170" s="6">
        <v>5452.8</v>
      </c>
      <c r="E170" s="6"/>
      <c r="F170" s="6"/>
      <c r="G170" s="6"/>
      <c r="H170" s="6">
        <v>16.3</v>
      </c>
      <c r="I170" s="6">
        <v>10</v>
      </c>
      <c r="J170" s="6">
        <v>375091.9</v>
      </c>
      <c r="K170" s="6">
        <v>163215.29999999999</v>
      </c>
      <c r="L170" s="6">
        <v>47993</v>
      </c>
      <c r="M170" s="6">
        <v>14.7</v>
      </c>
      <c r="N170" s="6">
        <v>24.3</v>
      </c>
      <c r="O170" s="6">
        <v>13958.2</v>
      </c>
      <c r="P170" s="6">
        <v>6489.9</v>
      </c>
      <c r="Q170" s="6">
        <v>186047.2</v>
      </c>
      <c r="R170" s="6">
        <v>149473.60000000001</v>
      </c>
      <c r="S170" s="6">
        <v>96366.5</v>
      </c>
      <c r="T170" s="6">
        <v>80964.600000000006</v>
      </c>
      <c r="U170" s="6">
        <v>100138.4</v>
      </c>
      <c r="V170" s="6">
        <v>68094.3</v>
      </c>
      <c r="W170" s="6">
        <v>10622</v>
      </c>
      <c r="X170" s="6">
        <v>7847.5</v>
      </c>
      <c r="Y170" s="6">
        <v>107619.9</v>
      </c>
      <c r="Z170" s="6">
        <v>55096.800000000003</v>
      </c>
      <c r="AA170" s="6">
        <v>1551050.4</v>
      </c>
      <c r="AB170" s="6">
        <v>152692.1</v>
      </c>
      <c r="AC170" s="6">
        <v>326</v>
      </c>
      <c r="AD170" s="6">
        <v>33415.5</v>
      </c>
      <c r="AE170" s="6">
        <v>19206.599999999999</v>
      </c>
      <c r="AF170" s="6">
        <v>10117.4</v>
      </c>
      <c r="AG170" s="6">
        <v>1557140.5</v>
      </c>
      <c r="AH170" s="6">
        <v>152894.9</v>
      </c>
      <c r="AI170" s="6">
        <v>1062.9000000000001</v>
      </c>
      <c r="AJ170" s="6">
        <v>16035</v>
      </c>
      <c r="AK170" s="6">
        <v>21210.400000000001</v>
      </c>
      <c r="AL170" s="6">
        <v>15381.3</v>
      </c>
      <c r="AM170" s="6">
        <v>58430.7</v>
      </c>
      <c r="AN170" s="6">
        <v>45380.800000000003</v>
      </c>
      <c r="AO170" s="6">
        <v>25324.6</v>
      </c>
      <c r="AP170" s="6">
        <v>20590.599999999999</v>
      </c>
      <c r="AQ170" s="6">
        <v>35031.800000000003</v>
      </c>
      <c r="AR170" s="6">
        <v>13771.1</v>
      </c>
      <c r="AS170" s="6">
        <v>10.199999999999999</v>
      </c>
      <c r="AT170" s="6">
        <v>16.3</v>
      </c>
      <c r="AU170" s="7"/>
      <c r="AV170" s="7"/>
      <c r="AW170" s="6">
        <v>131328.9</v>
      </c>
      <c r="AX170" s="6">
        <v>62293</v>
      </c>
      <c r="AY170" s="6">
        <v>51442.185000000005</v>
      </c>
      <c r="AZ170" s="6">
        <v>6199.1340000000037</v>
      </c>
      <c r="BA170" s="6">
        <v>124233.1</v>
      </c>
      <c r="BB170" s="6">
        <v>55575</v>
      </c>
      <c r="BC170" s="6">
        <v>21472</v>
      </c>
      <c r="BD170" s="6">
        <v>2.33</v>
      </c>
      <c r="BE170" s="6">
        <v>1.3</v>
      </c>
      <c r="BF170" s="6">
        <v>0.36</v>
      </c>
      <c r="BG170" s="6">
        <v>0.06</v>
      </c>
      <c r="BH170" s="6">
        <v>81.38</v>
      </c>
      <c r="BI170" s="6">
        <v>56.12</v>
      </c>
      <c r="BJ170" s="6">
        <v>530</v>
      </c>
      <c r="BK170" s="6">
        <v>617</v>
      </c>
      <c r="BL170" s="6">
        <v>0.6</v>
      </c>
      <c r="BM170" s="6">
        <v>10771.31</v>
      </c>
      <c r="BN170" s="6">
        <v>23836.847368421099</v>
      </c>
      <c r="BO170" s="6">
        <v>9646</v>
      </c>
      <c r="BP170" s="6">
        <v>219.79999999999998</v>
      </c>
      <c r="BQ170" s="6">
        <v>7</v>
      </c>
      <c r="BR170" s="6">
        <v>9.9745333333333321E-3</v>
      </c>
      <c r="BS170" s="6">
        <v>528.70000000000005</v>
      </c>
      <c r="BT170" s="6">
        <v>17</v>
      </c>
      <c r="BU170" s="6">
        <v>102</v>
      </c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</row>
    <row r="171" spans="1:85">
      <c r="A171" s="5">
        <v>42528</v>
      </c>
      <c r="B171" s="6">
        <v>68.7</v>
      </c>
      <c r="C171" s="6">
        <v>39.6</v>
      </c>
      <c r="D171" s="6">
        <v>5452.8</v>
      </c>
      <c r="E171" s="6"/>
      <c r="F171" s="6"/>
      <c r="G171" s="6"/>
      <c r="H171" s="6">
        <v>16.3</v>
      </c>
      <c r="I171" s="6">
        <v>10</v>
      </c>
      <c r="J171" s="6">
        <v>375315.3</v>
      </c>
      <c r="K171" s="6">
        <v>163314.20000000001</v>
      </c>
      <c r="L171" s="6">
        <v>48017</v>
      </c>
      <c r="M171" s="6">
        <v>14.7</v>
      </c>
      <c r="N171" s="6">
        <v>24.3</v>
      </c>
      <c r="O171" s="6">
        <v>13958.2</v>
      </c>
      <c r="P171" s="6">
        <v>6489.9</v>
      </c>
      <c r="Q171" s="6">
        <v>186078.3</v>
      </c>
      <c r="R171" s="6">
        <v>149492.1</v>
      </c>
      <c r="S171" s="6">
        <v>96381.7</v>
      </c>
      <c r="T171" s="6">
        <v>80976.2</v>
      </c>
      <c r="U171" s="6">
        <v>100147.4</v>
      </c>
      <c r="V171" s="6">
        <v>68100.7</v>
      </c>
      <c r="W171" s="6">
        <v>10622</v>
      </c>
      <c r="X171" s="6">
        <v>7847.5</v>
      </c>
      <c r="Y171" s="6">
        <v>107928.9</v>
      </c>
      <c r="Z171" s="6">
        <v>55236</v>
      </c>
      <c r="AA171" s="6">
        <v>1551360.5</v>
      </c>
      <c r="AB171" s="6">
        <v>152716.1</v>
      </c>
      <c r="AC171" s="6">
        <v>326</v>
      </c>
      <c r="AD171" s="6">
        <v>33415.5</v>
      </c>
      <c r="AE171" s="6">
        <v>19375.5</v>
      </c>
      <c r="AF171" s="6">
        <v>10223.5</v>
      </c>
      <c r="AG171" s="6">
        <v>1557310.2</v>
      </c>
      <c r="AH171" s="6">
        <v>152918.9</v>
      </c>
      <c r="AI171" s="6">
        <v>1062.9000000000001</v>
      </c>
      <c r="AJ171" s="6">
        <v>16035</v>
      </c>
      <c r="AK171" s="6">
        <v>21225.9</v>
      </c>
      <c r="AL171" s="6">
        <v>15391.8</v>
      </c>
      <c r="AM171" s="6">
        <v>58439.9</v>
      </c>
      <c r="AN171" s="6">
        <v>45387.4</v>
      </c>
      <c r="AO171" s="6">
        <v>25342.400000000001</v>
      </c>
      <c r="AP171" s="6">
        <v>20605.099999999999</v>
      </c>
      <c r="AQ171" s="6">
        <v>35047.4</v>
      </c>
      <c r="AR171" s="6">
        <v>13777.2</v>
      </c>
      <c r="AS171" s="6">
        <v>10.199999999999999</v>
      </c>
      <c r="AT171" s="6">
        <v>16.3</v>
      </c>
      <c r="AU171" s="7"/>
      <c r="AV171" s="7"/>
      <c r="AW171" s="6">
        <v>131462.39999999999</v>
      </c>
      <c r="AX171" s="6">
        <v>62355.8</v>
      </c>
      <c r="AY171" s="6">
        <v>51447.685000000005</v>
      </c>
      <c r="AZ171" s="6">
        <v>6210.3340000000035</v>
      </c>
      <c r="BA171" s="6">
        <v>124360.2</v>
      </c>
      <c r="BB171" s="6">
        <v>55631.4</v>
      </c>
      <c r="BC171" s="6">
        <v>21496</v>
      </c>
      <c r="BD171" s="6">
        <v>2.33</v>
      </c>
      <c r="BE171" s="6">
        <v>1.3</v>
      </c>
      <c r="BF171" s="6">
        <v>0.36</v>
      </c>
      <c r="BG171" s="6">
        <v>0.06</v>
      </c>
      <c r="BH171" s="6">
        <v>81.38</v>
      </c>
      <c r="BI171" s="6">
        <v>56.12</v>
      </c>
      <c r="BJ171" s="6">
        <v>530</v>
      </c>
      <c r="BK171" s="6">
        <v>618.9</v>
      </c>
      <c r="BL171" s="6">
        <v>0.6</v>
      </c>
      <c r="BM171" s="6">
        <v>11712</v>
      </c>
      <c r="BN171" s="6">
        <v>26652</v>
      </c>
      <c r="BO171" s="6">
        <v>10613</v>
      </c>
      <c r="BP171" s="6">
        <v>751.92</v>
      </c>
      <c r="BQ171" s="6">
        <v>24</v>
      </c>
      <c r="BR171" s="6">
        <v>3.4180479999999999E-2</v>
      </c>
      <c r="BS171" s="6">
        <v>0</v>
      </c>
      <c r="BT171" s="6">
        <v>0</v>
      </c>
      <c r="BU171" s="6">
        <v>0</v>
      </c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</row>
    <row r="172" spans="1:85">
      <c r="A172" s="5">
        <v>42529</v>
      </c>
      <c r="B172" s="6">
        <v>68.7</v>
      </c>
      <c r="C172" s="6">
        <v>39.6</v>
      </c>
      <c r="D172" s="6">
        <v>5452.8</v>
      </c>
      <c r="E172" s="6"/>
      <c r="F172" s="6"/>
      <c r="G172" s="6"/>
      <c r="H172" s="6">
        <v>16.3</v>
      </c>
      <c r="I172" s="6">
        <v>10</v>
      </c>
      <c r="J172" s="6">
        <v>375542.4</v>
      </c>
      <c r="K172" s="6">
        <v>163414.70000000001</v>
      </c>
      <c r="L172" s="6">
        <v>48041</v>
      </c>
      <c r="M172" s="6">
        <v>14.7</v>
      </c>
      <c r="N172" s="6">
        <v>24.3</v>
      </c>
      <c r="O172" s="6">
        <v>13958.2</v>
      </c>
      <c r="P172" s="6">
        <v>6489.9</v>
      </c>
      <c r="Q172" s="6">
        <v>186109.3</v>
      </c>
      <c r="R172" s="6">
        <v>149522.70000000001</v>
      </c>
      <c r="S172" s="6">
        <v>96398.1</v>
      </c>
      <c r="T172" s="6">
        <v>80988.899999999994</v>
      </c>
      <c r="U172" s="6">
        <v>100157.6</v>
      </c>
      <c r="V172" s="6">
        <v>68107.8</v>
      </c>
      <c r="W172" s="6">
        <v>10622</v>
      </c>
      <c r="X172" s="6">
        <v>7847.5</v>
      </c>
      <c r="Y172" s="6">
        <v>108233.2</v>
      </c>
      <c r="Z172" s="6">
        <v>55382.2</v>
      </c>
      <c r="AA172" s="6">
        <v>1551664.9</v>
      </c>
      <c r="AB172" s="6">
        <v>152740.1</v>
      </c>
      <c r="AC172" s="6">
        <v>326</v>
      </c>
      <c r="AD172" s="6">
        <v>33415.5</v>
      </c>
      <c r="AE172" s="6">
        <v>19549.8</v>
      </c>
      <c r="AF172" s="6">
        <v>10324.299999999999</v>
      </c>
      <c r="AG172" s="6">
        <v>1557484.4</v>
      </c>
      <c r="AH172" s="6">
        <v>152942.9</v>
      </c>
      <c r="AI172" s="6">
        <v>1062.9000000000001</v>
      </c>
      <c r="AJ172" s="6">
        <v>16035</v>
      </c>
      <c r="AK172" s="6">
        <v>21242</v>
      </c>
      <c r="AL172" s="6">
        <v>15402.6</v>
      </c>
      <c r="AM172" s="6">
        <v>58450.6</v>
      </c>
      <c r="AN172" s="6">
        <v>45395.199999999997</v>
      </c>
      <c r="AO172" s="6">
        <v>25360.400000000001</v>
      </c>
      <c r="AP172" s="6">
        <v>20619.7</v>
      </c>
      <c r="AQ172" s="6">
        <v>35062.400000000001</v>
      </c>
      <c r="AR172" s="6">
        <v>13783</v>
      </c>
      <c r="AS172" s="6">
        <v>10.199999999999999</v>
      </c>
      <c r="AT172" s="6">
        <v>16.3</v>
      </c>
      <c r="AU172" s="7"/>
      <c r="AV172" s="7"/>
      <c r="AW172" s="6">
        <v>131589.29999999999</v>
      </c>
      <c r="AX172" s="6">
        <v>62415.7</v>
      </c>
      <c r="AY172" s="6">
        <v>51453.185000000005</v>
      </c>
      <c r="AZ172" s="6">
        <v>6221.5340000000033</v>
      </c>
      <c r="BA172" s="6">
        <v>124480.4</v>
      </c>
      <c r="BB172" s="6">
        <v>55685.4</v>
      </c>
      <c r="BC172" s="6">
        <v>21518.799999999999</v>
      </c>
      <c r="BD172" s="6">
        <v>2.33</v>
      </c>
      <c r="BE172" s="6">
        <v>1.3</v>
      </c>
      <c r="BF172" s="6">
        <v>0.36</v>
      </c>
      <c r="BG172" s="6">
        <v>0.06</v>
      </c>
      <c r="BH172" s="6">
        <v>81.38</v>
      </c>
      <c r="BI172" s="6">
        <v>56.12</v>
      </c>
      <c r="BJ172" s="6">
        <v>530</v>
      </c>
      <c r="BK172" s="6">
        <v>620.79999999999995</v>
      </c>
      <c r="BL172" s="6">
        <v>0.6</v>
      </c>
      <c r="BM172" s="6">
        <v>11629</v>
      </c>
      <c r="BN172" s="6">
        <v>31465</v>
      </c>
      <c r="BO172" s="6">
        <v>10125</v>
      </c>
      <c r="BP172" s="6">
        <v>754.08</v>
      </c>
      <c r="BQ172" s="6">
        <v>24</v>
      </c>
      <c r="BR172" s="6">
        <v>3.4203520000000001E-2</v>
      </c>
      <c r="BS172" s="6">
        <v>0</v>
      </c>
      <c r="BT172" s="6">
        <v>0</v>
      </c>
      <c r="BU172" s="6">
        <v>0</v>
      </c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</row>
    <row r="173" spans="1:85">
      <c r="A173" s="5">
        <v>42530</v>
      </c>
      <c r="B173" s="6">
        <v>68.7</v>
      </c>
      <c r="C173" s="6">
        <v>39.6</v>
      </c>
      <c r="D173" s="6">
        <v>5452.8</v>
      </c>
      <c r="E173" s="6"/>
      <c r="F173" s="6"/>
      <c r="G173" s="6"/>
      <c r="H173" s="6">
        <v>16.3</v>
      </c>
      <c r="I173" s="6">
        <v>10</v>
      </c>
      <c r="J173" s="6">
        <v>375768.8</v>
      </c>
      <c r="K173" s="6">
        <v>163515.1</v>
      </c>
      <c r="L173" s="6">
        <v>48065</v>
      </c>
      <c r="M173" s="6">
        <v>14.7</v>
      </c>
      <c r="N173" s="6">
        <v>24.3</v>
      </c>
      <c r="O173" s="6">
        <v>13958.2</v>
      </c>
      <c r="P173" s="6">
        <v>6489.9</v>
      </c>
      <c r="Q173" s="6">
        <v>186139.1</v>
      </c>
      <c r="R173" s="6">
        <v>149545.9</v>
      </c>
      <c r="S173" s="6">
        <v>96412.9</v>
      </c>
      <c r="T173" s="6">
        <v>81000.3</v>
      </c>
      <c r="U173" s="6">
        <v>100167.7</v>
      </c>
      <c r="V173" s="6">
        <v>68114.8</v>
      </c>
      <c r="W173" s="6">
        <v>10622</v>
      </c>
      <c r="X173" s="6">
        <v>7847.5</v>
      </c>
      <c r="Y173" s="6">
        <v>108543.9</v>
      </c>
      <c r="Z173" s="6">
        <v>55524</v>
      </c>
      <c r="AA173" s="6">
        <v>1551977.9</v>
      </c>
      <c r="AB173" s="6">
        <v>152764.1</v>
      </c>
      <c r="AC173" s="6">
        <v>326</v>
      </c>
      <c r="AD173" s="6">
        <v>33415.5</v>
      </c>
      <c r="AE173" s="6">
        <v>19718.8</v>
      </c>
      <c r="AF173" s="6">
        <v>10428.299999999999</v>
      </c>
      <c r="AG173" s="6">
        <v>1557654.7</v>
      </c>
      <c r="AH173" s="6">
        <v>152966.9</v>
      </c>
      <c r="AI173" s="6">
        <v>1062.9000000000001</v>
      </c>
      <c r="AJ173" s="6">
        <v>16035</v>
      </c>
      <c r="AK173" s="6">
        <v>21257.599999999999</v>
      </c>
      <c r="AL173" s="6">
        <v>15413.2</v>
      </c>
      <c r="AM173" s="6">
        <v>58460.4</v>
      </c>
      <c r="AN173" s="6">
        <v>45402.2</v>
      </c>
      <c r="AO173" s="6">
        <v>25378.1</v>
      </c>
      <c r="AP173" s="6">
        <v>20634.2</v>
      </c>
      <c r="AQ173" s="6">
        <v>35076.400000000001</v>
      </c>
      <c r="AR173" s="6">
        <v>13788.6</v>
      </c>
      <c r="AS173" s="6">
        <v>10.199999999999999</v>
      </c>
      <c r="AT173" s="6">
        <v>16.3</v>
      </c>
      <c r="AU173" s="7"/>
      <c r="AV173" s="7"/>
      <c r="AW173" s="6">
        <v>131722.9</v>
      </c>
      <c r="AX173" s="6">
        <v>62478.5</v>
      </c>
      <c r="AY173" s="6">
        <v>51458.685000000005</v>
      </c>
      <c r="AZ173" s="6">
        <v>6232.7340000000031</v>
      </c>
      <c r="BA173" s="6">
        <v>124607.8</v>
      </c>
      <c r="BB173" s="6">
        <v>55742.5</v>
      </c>
      <c r="BC173" s="6">
        <v>21542.799999999999</v>
      </c>
      <c r="BD173" s="6">
        <v>2.33</v>
      </c>
      <c r="BE173" s="6">
        <v>1.3</v>
      </c>
      <c r="BF173" s="6">
        <v>0.36</v>
      </c>
      <c r="BG173" s="6">
        <v>0.06</v>
      </c>
      <c r="BH173" s="6">
        <v>81.415999999999997</v>
      </c>
      <c r="BI173" s="6">
        <v>56.149000000000001</v>
      </c>
      <c r="BJ173" s="6">
        <v>530.14</v>
      </c>
      <c r="BK173" s="6">
        <v>622.70000000000005</v>
      </c>
      <c r="BL173" s="6">
        <v>0.6</v>
      </c>
      <c r="BM173" s="6">
        <v>11905.69</v>
      </c>
      <c r="BN173" s="6">
        <v>32952.461403508802</v>
      </c>
      <c r="BO173" s="6">
        <v>9014</v>
      </c>
      <c r="BP173" s="6">
        <v>748.8</v>
      </c>
      <c r="BQ173" s="6">
        <v>24</v>
      </c>
      <c r="BR173" s="6">
        <v>3.4147200000000003E-2</v>
      </c>
      <c r="BS173" s="6">
        <v>0</v>
      </c>
      <c r="BT173" s="6">
        <v>0</v>
      </c>
      <c r="BU173" s="6">
        <v>0</v>
      </c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</row>
    <row r="174" spans="1:85">
      <c r="A174" s="5">
        <v>42531</v>
      </c>
      <c r="B174" s="6">
        <v>68.7</v>
      </c>
      <c r="C174" s="6">
        <v>39.6</v>
      </c>
      <c r="D174" s="6">
        <v>5452.8</v>
      </c>
      <c r="E174" s="6"/>
      <c r="F174" s="6"/>
      <c r="G174" s="6"/>
      <c r="H174" s="6">
        <v>16.3</v>
      </c>
      <c r="I174" s="6">
        <v>10</v>
      </c>
      <c r="J174" s="6">
        <v>375991.3</v>
      </c>
      <c r="K174" s="6">
        <v>163613.5</v>
      </c>
      <c r="L174" s="6">
        <v>48089</v>
      </c>
      <c r="M174" s="6">
        <v>14.7</v>
      </c>
      <c r="N174" s="6">
        <v>24.3</v>
      </c>
      <c r="O174" s="6">
        <v>13958.2</v>
      </c>
      <c r="P174" s="6">
        <v>6489.9</v>
      </c>
      <c r="Q174" s="6">
        <v>186167.3</v>
      </c>
      <c r="R174" s="6">
        <v>149567.9</v>
      </c>
      <c r="S174" s="6">
        <v>96427.4</v>
      </c>
      <c r="T174" s="6">
        <v>81011.5</v>
      </c>
      <c r="U174" s="6">
        <v>100177.3</v>
      </c>
      <c r="V174" s="6">
        <v>68121.5</v>
      </c>
      <c r="W174" s="6">
        <v>10622</v>
      </c>
      <c r="X174" s="6">
        <v>7847.5</v>
      </c>
      <c r="Y174" s="6">
        <v>108847.9</v>
      </c>
      <c r="Z174" s="6">
        <v>55669.2</v>
      </c>
      <c r="AA174" s="6">
        <v>1552282.7</v>
      </c>
      <c r="AB174" s="6">
        <v>152788.1</v>
      </c>
      <c r="AC174" s="6">
        <v>326</v>
      </c>
      <c r="AD174" s="6">
        <v>33415.5</v>
      </c>
      <c r="AE174" s="6">
        <v>19888.2</v>
      </c>
      <c r="AF174" s="6">
        <v>10525.2</v>
      </c>
      <c r="AG174" s="6">
        <v>1557824.9</v>
      </c>
      <c r="AH174" s="6">
        <v>152990.9</v>
      </c>
      <c r="AI174" s="6">
        <v>1062.9000000000001</v>
      </c>
      <c r="AJ174" s="6">
        <v>16035</v>
      </c>
      <c r="AK174" s="6">
        <v>21273.3</v>
      </c>
      <c r="AL174" s="6">
        <v>15423.8</v>
      </c>
      <c r="AM174" s="6">
        <v>58469.9</v>
      </c>
      <c r="AN174" s="6">
        <v>45409.1</v>
      </c>
      <c r="AO174" s="6">
        <v>25396.2</v>
      </c>
      <c r="AP174" s="6">
        <v>20649</v>
      </c>
      <c r="AQ174" s="6">
        <v>35090.300000000003</v>
      </c>
      <c r="AR174" s="6">
        <v>13794.1</v>
      </c>
      <c r="AS174" s="6">
        <v>10.199999999999999</v>
      </c>
      <c r="AT174" s="6">
        <v>16.3</v>
      </c>
      <c r="AU174" s="7"/>
      <c r="AV174" s="7"/>
      <c r="AW174" s="6">
        <v>131857.29999999999</v>
      </c>
      <c r="AX174" s="6">
        <v>62541.5</v>
      </c>
      <c r="AY174" s="6">
        <v>51464.185000000005</v>
      </c>
      <c r="AZ174" s="6">
        <v>6243.9340000000029</v>
      </c>
      <c r="BA174" s="6">
        <v>124735.7</v>
      </c>
      <c r="BB174" s="6">
        <v>55799.9</v>
      </c>
      <c r="BC174" s="6">
        <v>21566.799999999999</v>
      </c>
      <c r="BD174" s="6">
        <v>2.33</v>
      </c>
      <c r="BE174" s="6">
        <v>1.3</v>
      </c>
      <c r="BF174" s="6">
        <v>0.36</v>
      </c>
      <c r="BG174" s="6">
        <v>0.06</v>
      </c>
      <c r="BH174" s="6">
        <v>81.415999999999997</v>
      </c>
      <c r="BI174" s="6">
        <v>56.149000000000001</v>
      </c>
      <c r="BJ174" s="6">
        <v>530.14</v>
      </c>
      <c r="BK174" s="6">
        <v>623.70000000000005</v>
      </c>
      <c r="BL174" s="6">
        <v>0.6</v>
      </c>
      <c r="BM174" s="6">
        <v>11569.25</v>
      </c>
      <c r="BN174" s="6">
        <v>31718.4666666667</v>
      </c>
      <c r="BO174" s="6">
        <v>9337</v>
      </c>
      <c r="BP174" s="6">
        <v>744</v>
      </c>
      <c r="BQ174" s="6">
        <v>24</v>
      </c>
      <c r="BR174" s="6">
        <v>3.4096000000000001E-2</v>
      </c>
      <c r="BS174" s="6">
        <v>0</v>
      </c>
      <c r="BT174" s="6">
        <v>0</v>
      </c>
      <c r="BU174" s="6">
        <v>0</v>
      </c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</row>
    <row r="175" spans="1:85">
      <c r="A175" s="5">
        <v>42532</v>
      </c>
      <c r="B175" s="6">
        <v>68.7</v>
      </c>
      <c r="C175" s="6">
        <v>39.6</v>
      </c>
      <c r="D175" s="6">
        <v>5452.8</v>
      </c>
      <c r="E175" s="6"/>
      <c r="F175" s="6"/>
      <c r="G175" s="6"/>
      <c r="H175" s="6">
        <v>16.3</v>
      </c>
      <c r="I175" s="6">
        <v>10</v>
      </c>
      <c r="J175" s="6">
        <v>376213</v>
      </c>
      <c r="K175" s="6">
        <v>163712</v>
      </c>
      <c r="L175" s="6">
        <v>48113</v>
      </c>
      <c r="M175" s="6">
        <v>14.7</v>
      </c>
      <c r="N175" s="6">
        <v>24.3</v>
      </c>
      <c r="O175" s="6">
        <v>13958.2</v>
      </c>
      <c r="P175" s="6">
        <v>6489.9</v>
      </c>
      <c r="Q175" s="6">
        <v>186195.8</v>
      </c>
      <c r="R175" s="6">
        <v>149590.1</v>
      </c>
      <c r="S175" s="6">
        <v>96443.5</v>
      </c>
      <c r="T175" s="6">
        <v>81023.7</v>
      </c>
      <c r="U175" s="6">
        <v>100186.6</v>
      </c>
      <c r="V175" s="6">
        <v>68128.2</v>
      </c>
      <c r="W175" s="6">
        <v>10622</v>
      </c>
      <c r="X175" s="6">
        <v>7847.5</v>
      </c>
      <c r="Y175" s="6">
        <v>109155</v>
      </c>
      <c r="Z175" s="6">
        <v>55817.4</v>
      </c>
      <c r="AA175" s="6">
        <v>1552590.5</v>
      </c>
      <c r="AB175" s="6">
        <v>152812.1</v>
      </c>
      <c r="AC175" s="6">
        <v>326</v>
      </c>
      <c r="AD175" s="6">
        <v>33415.5</v>
      </c>
      <c r="AE175" s="6">
        <v>20058</v>
      </c>
      <c r="AF175" s="6">
        <v>10621.8</v>
      </c>
      <c r="AG175" s="6">
        <v>1557995.3</v>
      </c>
      <c r="AH175" s="6">
        <v>153014.9</v>
      </c>
      <c r="AI175" s="6">
        <v>1062.9000000000001</v>
      </c>
      <c r="AJ175" s="6">
        <v>16035</v>
      </c>
      <c r="AK175" s="6">
        <v>21289.1</v>
      </c>
      <c r="AL175" s="6">
        <v>15434.4</v>
      </c>
      <c r="AM175" s="6">
        <v>58480</v>
      </c>
      <c r="AN175" s="6">
        <v>45416.4</v>
      </c>
      <c r="AO175" s="6">
        <v>25414.3</v>
      </c>
      <c r="AP175" s="6">
        <v>20663.8</v>
      </c>
      <c r="AQ175" s="6">
        <v>35107.699999999997</v>
      </c>
      <c r="AR175" s="6">
        <v>13800.8</v>
      </c>
      <c r="AS175" s="6">
        <v>10.199999999999999</v>
      </c>
      <c r="AT175" s="6">
        <v>16.3</v>
      </c>
      <c r="AU175" s="7"/>
      <c r="AV175" s="7"/>
      <c r="AW175" s="6">
        <v>131990.70000000001</v>
      </c>
      <c r="AX175" s="6">
        <v>62604.4</v>
      </c>
      <c r="AY175" s="6">
        <v>51469.685000000005</v>
      </c>
      <c r="AZ175" s="6">
        <v>6255.1340000000027</v>
      </c>
      <c r="BA175" s="6">
        <v>124861.3</v>
      </c>
      <c r="BB175" s="6">
        <v>55855.199999999997</v>
      </c>
      <c r="BC175" s="6">
        <v>21590.799999999999</v>
      </c>
      <c r="BD175" s="6">
        <v>2.33</v>
      </c>
      <c r="BE175" s="6">
        <v>1.3</v>
      </c>
      <c r="BF175" s="6">
        <v>0.36</v>
      </c>
      <c r="BG175" s="6">
        <v>0.06</v>
      </c>
      <c r="BH175" s="6">
        <v>81.415999999999997</v>
      </c>
      <c r="BI175" s="6">
        <v>56.149000000000001</v>
      </c>
      <c r="BJ175" s="6">
        <v>530.14</v>
      </c>
      <c r="BK175" s="6">
        <v>624.70000000000005</v>
      </c>
      <c r="BL175" s="6">
        <v>0.6</v>
      </c>
      <c r="BM175" s="6">
        <v>11658.66</v>
      </c>
      <c r="BN175" s="6">
        <v>29667.815789473701</v>
      </c>
      <c r="BO175" s="6">
        <v>10651</v>
      </c>
      <c r="BP175" s="6">
        <v>746.4</v>
      </c>
      <c r="BQ175" s="6">
        <v>24</v>
      </c>
      <c r="BR175" s="6">
        <v>3.4000000000000002E-2</v>
      </c>
      <c r="BS175" s="6">
        <v>0</v>
      </c>
      <c r="BT175" s="6">
        <v>0</v>
      </c>
      <c r="BU175" s="6">
        <v>0</v>
      </c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</row>
    <row r="176" spans="1:85">
      <c r="A176" s="5">
        <v>42533</v>
      </c>
      <c r="B176" s="6">
        <v>68.7</v>
      </c>
      <c r="C176" s="6">
        <v>39.6</v>
      </c>
      <c r="D176" s="6">
        <v>5452.8</v>
      </c>
      <c r="E176" s="6"/>
      <c r="F176" s="6"/>
      <c r="G176" s="6"/>
      <c r="H176" s="6">
        <v>16.3</v>
      </c>
      <c r="I176" s="6">
        <v>10</v>
      </c>
      <c r="J176" s="6">
        <v>376437</v>
      </c>
      <c r="K176" s="6">
        <v>163812</v>
      </c>
      <c r="L176" s="6">
        <v>48137</v>
      </c>
      <c r="M176" s="6">
        <v>14.7</v>
      </c>
      <c r="N176" s="6">
        <v>24.3</v>
      </c>
      <c r="O176" s="6">
        <v>13958.2</v>
      </c>
      <c r="P176" s="6">
        <v>6489.9</v>
      </c>
      <c r="Q176" s="6">
        <v>186223.6</v>
      </c>
      <c r="R176" s="6">
        <v>149612</v>
      </c>
      <c r="S176" s="6">
        <v>96458.7</v>
      </c>
      <c r="T176" s="6">
        <v>81035.7</v>
      </c>
      <c r="U176" s="6">
        <v>100196.1</v>
      </c>
      <c r="V176" s="6">
        <v>68135.399999999994</v>
      </c>
      <c r="W176" s="6">
        <v>10622</v>
      </c>
      <c r="X176" s="6">
        <v>7847.5</v>
      </c>
      <c r="Y176" s="6">
        <v>109461.5</v>
      </c>
      <c r="Z176" s="6">
        <v>55971</v>
      </c>
      <c r="AA176" s="6">
        <v>1552898</v>
      </c>
      <c r="AB176" s="6">
        <v>152836.1</v>
      </c>
      <c r="AC176" s="6">
        <v>326</v>
      </c>
      <c r="AD176" s="6">
        <v>33415.5</v>
      </c>
      <c r="AE176" s="6">
        <v>20227.7</v>
      </c>
      <c r="AF176" s="6">
        <v>10714.3</v>
      </c>
      <c r="AG176" s="6">
        <v>1558166</v>
      </c>
      <c r="AH176" s="6">
        <v>153038.9</v>
      </c>
      <c r="AI176" s="6">
        <v>1062.9000000000001</v>
      </c>
      <c r="AJ176" s="6">
        <v>16035</v>
      </c>
      <c r="AK176" s="6">
        <v>21305</v>
      </c>
      <c r="AL176" s="6">
        <v>15445.2</v>
      </c>
      <c r="AM176" s="6">
        <v>58490.3</v>
      </c>
      <c r="AN176" s="6">
        <v>45423.9</v>
      </c>
      <c r="AO176" s="6">
        <v>25432.400000000001</v>
      </c>
      <c r="AP176" s="6">
        <v>20678.7</v>
      </c>
      <c r="AQ176" s="6">
        <v>35119.599999999999</v>
      </c>
      <c r="AR176" s="6">
        <v>13805.5</v>
      </c>
      <c r="AS176" s="6">
        <v>10.199999999999999</v>
      </c>
      <c r="AT176" s="6">
        <v>16.3</v>
      </c>
      <c r="AU176" s="7"/>
      <c r="AV176" s="7"/>
      <c r="AW176" s="6">
        <v>132127.5</v>
      </c>
      <c r="AX176" s="6">
        <v>62668.5</v>
      </c>
      <c r="AY176" s="6">
        <v>51475.185000000005</v>
      </c>
      <c r="AZ176" s="6">
        <v>6266.3340000000026</v>
      </c>
      <c r="BA176" s="6">
        <v>124991</v>
      </c>
      <c r="BB176" s="6">
        <v>55913</v>
      </c>
      <c r="BC176" s="6">
        <v>21614.799999999999</v>
      </c>
      <c r="BD176" s="6">
        <v>2.33</v>
      </c>
      <c r="BE176" s="6">
        <v>1.3</v>
      </c>
      <c r="BF176" s="6">
        <v>0.36</v>
      </c>
      <c r="BG176" s="6">
        <v>0.06</v>
      </c>
      <c r="BH176" s="6">
        <v>81.415999999999997</v>
      </c>
      <c r="BI176" s="6">
        <v>56.149000000000001</v>
      </c>
      <c r="BJ176" s="6">
        <v>530.14</v>
      </c>
      <c r="BK176" s="6">
        <v>625.70000000000005</v>
      </c>
      <c r="BL176" s="6">
        <v>0.6</v>
      </c>
      <c r="BM176" s="6">
        <v>11779.83</v>
      </c>
      <c r="BN176" s="6">
        <v>30575.892982456098</v>
      </c>
      <c r="BO176" s="6">
        <v>8527</v>
      </c>
      <c r="BP176" s="6">
        <v>748.8</v>
      </c>
      <c r="BQ176" s="6">
        <v>24</v>
      </c>
      <c r="BR176" s="6">
        <v>3.4147200000000003E-2</v>
      </c>
      <c r="BS176" s="6">
        <v>0</v>
      </c>
      <c r="BT176" s="6">
        <v>0</v>
      </c>
      <c r="BU176" s="6">
        <v>0</v>
      </c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</row>
    <row r="177" spans="1:85">
      <c r="A177" s="5">
        <v>42534</v>
      </c>
      <c r="B177" s="6">
        <v>68.7</v>
      </c>
      <c r="C177" s="6">
        <v>39.6</v>
      </c>
      <c r="D177" s="6">
        <v>5452.8</v>
      </c>
      <c r="E177" s="6"/>
      <c r="F177" s="6"/>
      <c r="G177" s="6"/>
      <c r="H177" s="6">
        <v>16.3</v>
      </c>
      <c r="I177" s="6">
        <v>10</v>
      </c>
      <c r="J177" s="6">
        <v>376664</v>
      </c>
      <c r="K177" s="6">
        <v>163912.29999999999</v>
      </c>
      <c r="L177" s="6">
        <v>48161</v>
      </c>
      <c r="M177" s="6">
        <v>14.7</v>
      </c>
      <c r="N177" s="6">
        <v>24.3</v>
      </c>
      <c r="O177" s="6">
        <v>13958.2</v>
      </c>
      <c r="P177" s="6">
        <v>6489.9</v>
      </c>
      <c r="Q177" s="6">
        <v>186253</v>
      </c>
      <c r="R177" s="6">
        <v>149635</v>
      </c>
      <c r="S177" s="6">
        <v>96472.4</v>
      </c>
      <c r="T177" s="6">
        <v>81046.3</v>
      </c>
      <c r="U177" s="6">
        <v>100205.4</v>
      </c>
      <c r="V177" s="6">
        <v>68142.3</v>
      </c>
      <c r="W177" s="6">
        <v>10622</v>
      </c>
      <c r="X177" s="6">
        <v>7847.5</v>
      </c>
      <c r="Y177" s="6">
        <v>109768</v>
      </c>
      <c r="Z177" s="6">
        <v>56124.5</v>
      </c>
      <c r="AA177" s="6">
        <v>1553205.4</v>
      </c>
      <c r="AB177" s="6">
        <v>152860.1</v>
      </c>
      <c r="AC177" s="6">
        <v>326</v>
      </c>
      <c r="AD177" s="6">
        <v>33415.5</v>
      </c>
      <c r="AE177" s="6">
        <v>20397</v>
      </c>
      <c r="AF177" s="6">
        <v>10803.9</v>
      </c>
      <c r="AG177" s="6">
        <v>1558336</v>
      </c>
      <c r="AH177" s="6">
        <v>153062.9</v>
      </c>
      <c r="AI177" s="6">
        <v>1062.9000000000001</v>
      </c>
      <c r="AJ177" s="6">
        <v>16035</v>
      </c>
      <c r="AK177" s="6">
        <v>21320.5</v>
      </c>
      <c r="AL177" s="6">
        <v>15455.6</v>
      </c>
      <c r="AM177" s="6">
        <v>58498.8</v>
      </c>
      <c r="AN177" s="6">
        <v>45430</v>
      </c>
      <c r="AO177" s="6">
        <v>25450.5</v>
      </c>
      <c r="AP177" s="6">
        <v>20693.5</v>
      </c>
      <c r="AQ177" s="6">
        <v>35132.699999999997</v>
      </c>
      <c r="AR177" s="6">
        <v>13810.7</v>
      </c>
      <c r="AS177" s="6">
        <v>10.199999999999999</v>
      </c>
      <c r="AT177" s="6">
        <v>16.3</v>
      </c>
      <c r="AU177" s="7"/>
      <c r="AV177" s="7"/>
      <c r="AW177" s="6">
        <v>132260.79999999999</v>
      </c>
      <c r="AX177" s="6">
        <v>62731</v>
      </c>
      <c r="AY177" s="6">
        <v>51480.685000000005</v>
      </c>
      <c r="AZ177" s="6">
        <v>6277.5340000000024</v>
      </c>
      <c r="BA177" s="6">
        <v>125117.4</v>
      </c>
      <c r="BB177" s="6">
        <v>55970</v>
      </c>
      <c r="BC177" s="6">
        <v>21638.799999999999</v>
      </c>
      <c r="BD177" s="6">
        <v>2.33</v>
      </c>
      <c r="BE177" s="6">
        <v>1.3</v>
      </c>
      <c r="BF177" s="6">
        <v>0.36</v>
      </c>
      <c r="BG177" s="6">
        <v>0.06</v>
      </c>
      <c r="BH177" s="6">
        <v>81.415999999999997</v>
      </c>
      <c r="BI177" s="6">
        <v>56.149000000000001</v>
      </c>
      <c r="BJ177" s="6">
        <v>530.14</v>
      </c>
      <c r="BK177" s="6">
        <v>626.79999999999995</v>
      </c>
      <c r="BL177" s="6">
        <v>0.6</v>
      </c>
      <c r="BM177" s="6">
        <v>11703.16</v>
      </c>
      <c r="BN177" s="6">
        <v>30311.840350877184</v>
      </c>
      <c r="BO177" s="6">
        <v>9698</v>
      </c>
      <c r="BP177" s="6">
        <v>753.6</v>
      </c>
      <c r="BQ177" s="6">
        <v>24</v>
      </c>
      <c r="BR177" s="6">
        <v>3.4147200000000003E-2</v>
      </c>
      <c r="BS177" s="6">
        <v>0</v>
      </c>
      <c r="BT177" s="6">
        <v>0</v>
      </c>
      <c r="BU177" s="6">
        <v>0</v>
      </c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</row>
    <row r="178" spans="1:85">
      <c r="A178" s="5">
        <v>42535</v>
      </c>
      <c r="B178" s="6">
        <v>68.7</v>
      </c>
      <c r="C178" s="6">
        <v>39.6</v>
      </c>
      <c r="D178" s="6">
        <v>5452.8</v>
      </c>
      <c r="E178" s="6"/>
      <c r="F178" s="6"/>
      <c r="G178" s="6"/>
      <c r="H178" s="6">
        <v>16.3</v>
      </c>
      <c r="I178" s="6">
        <v>10</v>
      </c>
      <c r="J178" s="6">
        <v>376891</v>
      </c>
      <c r="K178" s="6">
        <v>164012.6</v>
      </c>
      <c r="L178" s="6">
        <v>48185</v>
      </c>
      <c r="M178" s="6">
        <v>14.7</v>
      </c>
      <c r="N178" s="6">
        <v>24.3</v>
      </c>
      <c r="O178" s="6">
        <v>13958.2</v>
      </c>
      <c r="P178" s="6">
        <v>6489.9</v>
      </c>
      <c r="Q178" s="6">
        <v>186284</v>
      </c>
      <c r="R178" s="6">
        <v>149658.9</v>
      </c>
      <c r="S178" s="6">
        <v>96486.399999999994</v>
      </c>
      <c r="T178" s="6">
        <v>81056.899999999994</v>
      </c>
      <c r="U178" s="6">
        <v>100214.3</v>
      </c>
      <c r="V178" s="6">
        <v>68148.899999999994</v>
      </c>
      <c r="W178" s="6">
        <v>10622</v>
      </c>
      <c r="X178" s="6">
        <v>7847.5</v>
      </c>
      <c r="Y178" s="6">
        <v>110076</v>
      </c>
      <c r="Z178" s="6">
        <v>56270.7</v>
      </c>
      <c r="AA178" s="6">
        <v>1553514.9</v>
      </c>
      <c r="AB178" s="6">
        <v>152884.1</v>
      </c>
      <c r="AC178" s="6">
        <v>326</v>
      </c>
      <c r="AD178" s="6">
        <v>33415.5</v>
      </c>
      <c r="AE178" s="6">
        <v>20567.2</v>
      </c>
      <c r="AF178" s="6">
        <v>10901.5</v>
      </c>
      <c r="AG178" s="6">
        <v>1558507.2</v>
      </c>
      <c r="AH178" s="6">
        <v>153086.9</v>
      </c>
      <c r="AI178" s="6">
        <v>1062.9000000000001</v>
      </c>
      <c r="AJ178" s="6">
        <v>16035</v>
      </c>
      <c r="AK178" s="6">
        <v>21336.1</v>
      </c>
      <c r="AL178" s="6">
        <v>15466</v>
      </c>
      <c r="AM178" s="6">
        <v>58506.9</v>
      </c>
      <c r="AN178" s="6">
        <v>45435.8</v>
      </c>
      <c r="AO178" s="6">
        <v>25468.799999999999</v>
      </c>
      <c r="AP178" s="6">
        <v>20708.3</v>
      </c>
      <c r="AQ178" s="6">
        <v>35148.300000000003</v>
      </c>
      <c r="AR178" s="6">
        <v>13816.8</v>
      </c>
      <c r="AS178" s="6">
        <v>10.199999999999999</v>
      </c>
      <c r="AT178" s="6">
        <v>16.3</v>
      </c>
      <c r="AU178" s="7"/>
      <c r="AV178" s="7"/>
      <c r="AW178" s="6">
        <v>132394.20000000001</v>
      </c>
      <c r="AX178" s="6">
        <v>62793.8</v>
      </c>
      <c r="AY178" s="6">
        <v>51486.185000000005</v>
      </c>
      <c r="AZ178" s="6">
        <v>6288.7340000000022</v>
      </c>
      <c r="BA178" s="6">
        <v>125244</v>
      </c>
      <c r="BB178" s="6">
        <v>56026.6</v>
      </c>
      <c r="BC178" s="6">
        <v>21662.799999999999</v>
      </c>
      <c r="BD178" s="6">
        <v>2.33</v>
      </c>
      <c r="BE178" s="6">
        <v>1.3</v>
      </c>
      <c r="BF178" s="6">
        <v>0.36</v>
      </c>
      <c r="BG178" s="6">
        <v>0.06</v>
      </c>
      <c r="BH178" s="6">
        <v>81.415999999999997</v>
      </c>
      <c r="BI178" s="6">
        <v>56.149000000000001</v>
      </c>
      <c r="BJ178" s="6">
        <v>530.14</v>
      </c>
      <c r="BK178" s="6">
        <v>627.9</v>
      </c>
      <c r="BL178" s="6">
        <v>0.6</v>
      </c>
      <c r="BM178" s="6">
        <v>11612.050000000001</v>
      </c>
      <c r="BN178" s="6">
        <v>27156.514035087701</v>
      </c>
      <c r="BO178" s="6">
        <v>9648</v>
      </c>
      <c r="BP178" s="6">
        <v>748.8</v>
      </c>
      <c r="BQ178" s="6">
        <v>24</v>
      </c>
      <c r="BR178" s="6">
        <v>3.4147200000000003E-2</v>
      </c>
      <c r="BS178" s="6">
        <v>0</v>
      </c>
      <c r="BT178" s="6">
        <v>0</v>
      </c>
      <c r="BU178" s="6">
        <v>0</v>
      </c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</row>
    <row r="179" spans="1:85">
      <c r="A179" s="5">
        <v>42536</v>
      </c>
      <c r="B179" s="6">
        <v>68.7</v>
      </c>
      <c r="C179" s="6">
        <v>39.6</v>
      </c>
      <c r="D179" s="6">
        <v>5452.8</v>
      </c>
      <c r="E179" s="6"/>
      <c r="F179" s="6"/>
      <c r="G179" s="6"/>
      <c r="H179" s="6">
        <v>16.3</v>
      </c>
      <c r="I179" s="6">
        <v>10</v>
      </c>
      <c r="J179" s="6">
        <v>377116</v>
      </c>
      <c r="K179" s="6">
        <v>164112</v>
      </c>
      <c r="L179" s="6">
        <v>48209</v>
      </c>
      <c r="M179" s="6">
        <v>14.7</v>
      </c>
      <c r="N179" s="6">
        <v>24.3</v>
      </c>
      <c r="O179" s="6">
        <v>13958.2</v>
      </c>
      <c r="P179" s="6">
        <v>6489.9</v>
      </c>
      <c r="Q179" s="6">
        <v>186314.7</v>
      </c>
      <c r="R179" s="6">
        <v>149682.70000000001</v>
      </c>
      <c r="S179" s="6">
        <v>96499.5</v>
      </c>
      <c r="T179" s="6">
        <v>81067</v>
      </c>
      <c r="U179" s="6">
        <v>100222.8</v>
      </c>
      <c r="V179" s="6">
        <v>68155.3</v>
      </c>
      <c r="W179" s="6">
        <v>10622</v>
      </c>
      <c r="X179" s="6">
        <v>7847.5</v>
      </c>
      <c r="Y179" s="6">
        <v>110385.2</v>
      </c>
      <c r="Z179" s="6">
        <v>56419.3</v>
      </c>
      <c r="AA179" s="6">
        <v>1553824</v>
      </c>
      <c r="AB179" s="6">
        <v>152908.1</v>
      </c>
      <c r="AC179" s="6">
        <v>326</v>
      </c>
      <c r="AD179" s="6">
        <v>33415.5</v>
      </c>
      <c r="AE179" s="6">
        <v>20736.3</v>
      </c>
      <c r="AF179" s="6">
        <v>10994.6</v>
      </c>
      <c r="AG179" s="6">
        <v>1558677</v>
      </c>
      <c r="AH179" s="6">
        <v>153110.9</v>
      </c>
      <c r="AI179" s="6">
        <v>1062.9000000000001</v>
      </c>
      <c r="AJ179" s="6">
        <v>16035</v>
      </c>
      <c r="AK179" s="6">
        <v>21357</v>
      </c>
      <c r="AL179" s="6">
        <v>15476</v>
      </c>
      <c r="AM179" s="6">
        <v>58514.5</v>
      </c>
      <c r="AN179" s="6">
        <v>45441.2</v>
      </c>
      <c r="AO179" s="6">
        <v>25486.799999999999</v>
      </c>
      <c r="AP179" s="6">
        <v>20723</v>
      </c>
      <c r="AQ179" s="6">
        <v>35161.5</v>
      </c>
      <c r="AR179" s="6">
        <v>13822.1</v>
      </c>
      <c r="AS179" s="6">
        <v>10.199999999999999</v>
      </c>
      <c r="AT179" s="6">
        <v>16.3</v>
      </c>
      <c r="AU179" s="7"/>
      <c r="AV179" s="7"/>
      <c r="AW179" s="6">
        <v>132533.4</v>
      </c>
      <c r="AX179" s="6">
        <v>62858.5</v>
      </c>
      <c r="AY179" s="6">
        <v>51491.685000000005</v>
      </c>
      <c r="AZ179" s="6">
        <v>6299.934000000002</v>
      </c>
      <c r="BA179" s="6">
        <v>125377</v>
      </c>
      <c r="BB179" s="6">
        <v>56085.2</v>
      </c>
      <c r="BC179" s="6">
        <v>21686.799999999999</v>
      </c>
      <c r="BD179" s="6">
        <v>2.33</v>
      </c>
      <c r="BE179" s="6">
        <v>1.3</v>
      </c>
      <c r="BF179" s="6">
        <v>0.36</v>
      </c>
      <c r="BG179" s="6">
        <v>0.06</v>
      </c>
      <c r="BH179" s="6">
        <v>81.415999999999997</v>
      </c>
      <c r="BI179" s="6">
        <v>56.149000000000001</v>
      </c>
      <c r="BJ179" s="6">
        <v>530.14</v>
      </c>
      <c r="BK179" s="6">
        <v>628.9</v>
      </c>
      <c r="BL179" s="6">
        <v>0.6</v>
      </c>
      <c r="BM179" s="6">
        <v>11667.599999999999</v>
      </c>
      <c r="BN179" s="6">
        <v>33540.49298245614</v>
      </c>
      <c r="BO179" s="6">
        <v>9750</v>
      </c>
      <c r="BP179" s="6">
        <v>746.4</v>
      </c>
      <c r="BQ179" s="6">
        <v>24</v>
      </c>
      <c r="BR179" s="6">
        <v>3.4147200000000003E-2</v>
      </c>
      <c r="BS179" s="6">
        <v>0</v>
      </c>
      <c r="BT179" s="6">
        <v>0</v>
      </c>
      <c r="BU179" s="6">
        <v>0</v>
      </c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</row>
    <row r="180" spans="1:85">
      <c r="A180" s="5">
        <v>42537</v>
      </c>
      <c r="B180" s="6">
        <v>68.7</v>
      </c>
      <c r="C180" s="6">
        <v>39.6</v>
      </c>
      <c r="D180" s="6">
        <v>5452.8</v>
      </c>
      <c r="E180" s="6"/>
      <c r="F180" s="6"/>
      <c r="G180" s="6"/>
      <c r="H180" s="6">
        <v>16.3</v>
      </c>
      <c r="I180" s="6">
        <v>10</v>
      </c>
      <c r="J180" s="6">
        <v>377337.59999999998</v>
      </c>
      <c r="K180" s="6">
        <v>164211</v>
      </c>
      <c r="L180" s="6">
        <v>48233</v>
      </c>
      <c r="M180" s="6">
        <v>14.7</v>
      </c>
      <c r="N180" s="6">
        <v>24.3</v>
      </c>
      <c r="O180" s="6">
        <v>13958.2</v>
      </c>
      <c r="P180" s="6">
        <v>6489.9</v>
      </c>
      <c r="Q180" s="6">
        <v>186345.1</v>
      </c>
      <c r="R180" s="6">
        <v>149706.4</v>
      </c>
      <c r="S180" s="6">
        <v>96512.7</v>
      </c>
      <c r="T180" s="6">
        <v>81077.399999999994</v>
      </c>
      <c r="U180" s="6">
        <v>100231.7</v>
      </c>
      <c r="V180" s="6">
        <v>68161.899999999994</v>
      </c>
      <c r="W180" s="6">
        <v>10622</v>
      </c>
      <c r="X180" s="6">
        <v>7847.5</v>
      </c>
      <c r="Y180" s="6">
        <v>110690.4</v>
      </c>
      <c r="Z180" s="6">
        <v>56580.4</v>
      </c>
      <c r="AA180" s="6">
        <v>1554130.7</v>
      </c>
      <c r="AB180" s="6">
        <v>152932.1</v>
      </c>
      <c r="AC180" s="6">
        <v>326</v>
      </c>
      <c r="AD180" s="6">
        <v>33415.5</v>
      </c>
      <c r="AE180" s="6">
        <v>20906</v>
      </c>
      <c r="AF180" s="6">
        <v>11076</v>
      </c>
      <c r="AG180" s="6">
        <v>1558848</v>
      </c>
      <c r="AH180" s="6">
        <v>153134.9</v>
      </c>
      <c r="AI180" s="6">
        <v>1062.9000000000001</v>
      </c>
      <c r="AJ180" s="6">
        <v>16035</v>
      </c>
      <c r="AK180" s="6">
        <v>21366.6</v>
      </c>
      <c r="AL180" s="6">
        <v>15486.2</v>
      </c>
      <c r="AM180" s="6">
        <v>58522.6</v>
      </c>
      <c r="AN180" s="6">
        <v>45447</v>
      </c>
      <c r="AO180" s="6">
        <v>25504.799999999999</v>
      </c>
      <c r="AP180" s="6">
        <v>20737.599999999999</v>
      </c>
      <c r="AQ180" s="6">
        <v>35172.300000000003</v>
      </c>
      <c r="AR180" s="6">
        <v>13826.3</v>
      </c>
      <c r="AS180" s="6">
        <v>10.199999999999999</v>
      </c>
      <c r="AT180" s="6">
        <v>16.3</v>
      </c>
      <c r="AU180" s="7"/>
      <c r="AV180" s="7"/>
      <c r="AW180" s="6">
        <v>132676.4</v>
      </c>
      <c r="AX180" s="6">
        <v>62924.800000000003</v>
      </c>
      <c r="AY180" s="6">
        <v>51497.185000000005</v>
      </c>
      <c r="AZ180" s="6">
        <v>6311.1340000000018</v>
      </c>
      <c r="BA180" s="6">
        <v>125513</v>
      </c>
      <c r="BB180" s="6">
        <v>56145</v>
      </c>
      <c r="BC180" s="6">
        <v>21710.799999999999</v>
      </c>
      <c r="BD180" s="6">
        <v>2.33</v>
      </c>
      <c r="BE180" s="6">
        <v>1.3</v>
      </c>
      <c r="BF180" s="6">
        <v>0.36</v>
      </c>
      <c r="BG180" s="6">
        <v>0.06</v>
      </c>
      <c r="BH180" s="6">
        <v>81.415999999999997</v>
      </c>
      <c r="BI180" s="6">
        <v>56.149000000000001</v>
      </c>
      <c r="BJ180" s="6">
        <v>530.14</v>
      </c>
      <c r="BK180" s="6">
        <v>630</v>
      </c>
      <c r="BL180" s="6">
        <v>0.6</v>
      </c>
      <c r="BM180" s="6">
        <v>11525</v>
      </c>
      <c r="BN180" s="6">
        <v>33375.284210526297</v>
      </c>
      <c r="BO180" s="6">
        <v>6949</v>
      </c>
      <c r="BP180" s="6">
        <v>748.8</v>
      </c>
      <c r="BQ180" s="6">
        <v>24</v>
      </c>
      <c r="BR180" s="6">
        <v>3.4147200000000003E-2</v>
      </c>
      <c r="BS180" s="6">
        <v>0</v>
      </c>
      <c r="BT180" s="6">
        <v>0</v>
      </c>
      <c r="BU180" s="6">
        <v>0</v>
      </c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</row>
    <row r="181" spans="1:85">
      <c r="A181" s="5">
        <v>42538</v>
      </c>
      <c r="B181" s="6">
        <v>68.7</v>
      </c>
      <c r="C181" s="6">
        <v>39.6</v>
      </c>
      <c r="D181" s="6">
        <v>5452.8</v>
      </c>
      <c r="E181" s="6"/>
      <c r="F181" s="6"/>
      <c r="G181" s="6"/>
      <c r="H181" s="6">
        <v>16.3</v>
      </c>
      <c r="I181" s="6">
        <v>10</v>
      </c>
      <c r="J181" s="6">
        <v>377542</v>
      </c>
      <c r="K181" s="6">
        <v>164302.20000000001</v>
      </c>
      <c r="L181" s="6">
        <v>48255</v>
      </c>
      <c r="M181" s="6">
        <v>14.7</v>
      </c>
      <c r="N181" s="6">
        <v>24.3</v>
      </c>
      <c r="O181" s="6">
        <v>13958.4</v>
      </c>
      <c r="P181" s="6">
        <v>6490.1</v>
      </c>
      <c r="Q181" s="6">
        <v>186375.7</v>
      </c>
      <c r="R181" s="6">
        <v>149730.1</v>
      </c>
      <c r="S181" s="6">
        <v>96526.9</v>
      </c>
      <c r="T181" s="6">
        <v>81088.100000000006</v>
      </c>
      <c r="U181" s="6">
        <v>100240.5</v>
      </c>
      <c r="V181" s="6">
        <v>68168.5</v>
      </c>
      <c r="W181" s="6">
        <v>10622</v>
      </c>
      <c r="X181" s="6">
        <v>7847.5</v>
      </c>
      <c r="Y181" s="6">
        <v>110988</v>
      </c>
      <c r="Z181" s="6">
        <v>56733.3</v>
      </c>
      <c r="AA181" s="6">
        <v>1554429</v>
      </c>
      <c r="AB181" s="6">
        <v>152956.1</v>
      </c>
      <c r="AC181" s="6">
        <v>326</v>
      </c>
      <c r="AD181" s="6">
        <v>33415.5</v>
      </c>
      <c r="AE181" s="6">
        <v>21073</v>
      </c>
      <c r="AF181" s="6">
        <v>11162.7</v>
      </c>
      <c r="AG181" s="6">
        <v>1559017</v>
      </c>
      <c r="AH181" s="6">
        <v>153158.9</v>
      </c>
      <c r="AI181" s="6">
        <v>1062.9000000000001</v>
      </c>
      <c r="AJ181" s="6">
        <v>16035</v>
      </c>
      <c r="AK181" s="6">
        <v>21382.400000000001</v>
      </c>
      <c r="AL181" s="6">
        <v>15496.9</v>
      </c>
      <c r="AM181" s="6">
        <v>58531.8</v>
      </c>
      <c r="AN181" s="6">
        <v>45453.599999999999</v>
      </c>
      <c r="AO181" s="6">
        <v>25522.7</v>
      </c>
      <c r="AP181" s="6">
        <v>20752.099999999999</v>
      </c>
      <c r="AQ181" s="6">
        <v>35187</v>
      </c>
      <c r="AR181" s="6">
        <v>13832.2</v>
      </c>
      <c r="AS181" s="6">
        <v>10.199999999999999</v>
      </c>
      <c r="AT181" s="6">
        <v>16.3</v>
      </c>
      <c r="AU181" s="7"/>
      <c r="AV181" s="7"/>
      <c r="AW181" s="6">
        <v>132819</v>
      </c>
      <c r="AX181" s="6">
        <v>62991</v>
      </c>
      <c r="AY181" s="6">
        <v>51502.685000000005</v>
      </c>
      <c r="AZ181" s="6">
        <v>6322.3340000000017</v>
      </c>
      <c r="BA181" s="6">
        <v>125649</v>
      </c>
      <c r="BB181" s="6">
        <v>56205</v>
      </c>
      <c r="BC181" s="6">
        <v>21734.799999999999</v>
      </c>
      <c r="BD181" s="6">
        <v>2.33</v>
      </c>
      <c r="BE181" s="6">
        <v>1.3</v>
      </c>
      <c r="BF181" s="6">
        <v>0.36</v>
      </c>
      <c r="BG181" s="6">
        <v>0.06</v>
      </c>
      <c r="BH181" s="6">
        <v>81.519000000000005</v>
      </c>
      <c r="BI181" s="6">
        <v>56.220999999999997</v>
      </c>
      <c r="BJ181" s="6">
        <v>530.79999999999995</v>
      </c>
      <c r="BK181" s="6">
        <v>631</v>
      </c>
      <c r="BL181" s="6">
        <v>0.6</v>
      </c>
      <c r="BM181" s="6">
        <v>11283.2</v>
      </c>
      <c r="BN181" s="6">
        <v>32644.3245614035</v>
      </c>
      <c r="BO181" s="6">
        <v>10645</v>
      </c>
      <c r="BP181" s="6">
        <v>753.6</v>
      </c>
      <c r="BQ181" s="6">
        <v>24</v>
      </c>
      <c r="BR181" s="6">
        <v>3.4000000000000002E-2</v>
      </c>
      <c r="BS181" s="6">
        <v>0</v>
      </c>
      <c r="BT181" s="6">
        <v>0</v>
      </c>
      <c r="BU181" s="6">
        <v>0</v>
      </c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</row>
    <row r="182" spans="1:85">
      <c r="A182" s="5">
        <v>42539</v>
      </c>
      <c r="B182" s="6">
        <v>68.7</v>
      </c>
      <c r="C182" s="6">
        <v>39.6</v>
      </c>
      <c r="D182" s="6">
        <v>5452.8</v>
      </c>
      <c r="E182" s="6"/>
      <c r="F182" s="6"/>
      <c r="G182" s="6"/>
      <c r="H182" s="6">
        <v>16.3</v>
      </c>
      <c r="I182" s="6">
        <v>10</v>
      </c>
      <c r="J182" s="6">
        <v>377766.8</v>
      </c>
      <c r="K182" s="6">
        <v>164402.29999999999</v>
      </c>
      <c r="L182" s="6">
        <v>48279</v>
      </c>
      <c r="M182" s="6">
        <v>14.7</v>
      </c>
      <c r="N182" s="6">
        <v>24.3</v>
      </c>
      <c r="O182" s="6">
        <v>13958.7</v>
      </c>
      <c r="P182" s="6">
        <v>6490.3</v>
      </c>
      <c r="Q182" s="6">
        <v>186405.7</v>
      </c>
      <c r="R182" s="6">
        <v>149753.5</v>
      </c>
      <c r="S182" s="6">
        <v>96540.5</v>
      </c>
      <c r="T182" s="6">
        <v>81098.7</v>
      </c>
      <c r="U182" s="6">
        <v>100248.9</v>
      </c>
      <c r="V182" s="6">
        <v>68174.899999999994</v>
      </c>
      <c r="W182" s="6">
        <v>10622</v>
      </c>
      <c r="X182" s="6">
        <v>7847.5</v>
      </c>
      <c r="Y182" s="6">
        <v>111288</v>
      </c>
      <c r="Z182" s="6">
        <v>56887.6</v>
      </c>
      <c r="AA182" s="6">
        <v>1554731.1</v>
      </c>
      <c r="AB182" s="6">
        <v>152980.1</v>
      </c>
      <c r="AC182" s="6">
        <v>326</v>
      </c>
      <c r="AD182" s="6">
        <v>33415.5</v>
      </c>
      <c r="AE182" s="6">
        <v>21243.9</v>
      </c>
      <c r="AF182" s="6">
        <v>11251.9</v>
      </c>
      <c r="AG182" s="6">
        <v>1559190</v>
      </c>
      <c r="AH182" s="6">
        <v>153182.9</v>
      </c>
      <c r="AI182" s="6">
        <v>1062.9000000000001</v>
      </c>
      <c r="AJ182" s="6">
        <v>16035</v>
      </c>
      <c r="AK182" s="6">
        <v>21398.6</v>
      </c>
      <c r="AL182" s="6">
        <v>15507.7</v>
      </c>
      <c r="AM182" s="6">
        <v>58540.9</v>
      </c>
      <c r="AN182" s="6">
        <v>45460.1</v>
      </c>
      <c r="AO182" s="6">
        <v>25540.6</v>
      </c>
      <c r="AP182" s="6">
        <v>20766.599999999999</v>
      </c>
      <c r="AQ182" s="6">
        <v>35198.5</v>
      </c>
      <c r="AR182" s="6">
        <v>13836.7</v>
      </c>
      <c r="AS182" s="6">
        <v>10.199999999999999</v>
      </c>
      <c r="AT182" s="6">
        <v>16.3</v>
      </c>
      <c r="AU182" s="7"/>
      <c r="AV182" s="7"/>
      <c r="AW182" s="6">
        <v>132953</v>
      </c>
      <c r="AX182" s="6">
        <v>63054</v>
      </c>
      <c r="AY182" s="6">
        <v>51508.185000000005</v>
      </c>
      <c r="AZ182" s="6">
        <v>6333.5340000000015</v>
      </c>
      <c r="BA182" s="6">
        <v>125778.3</v>
      </c>
      <c r="BB182" s="6">
        <v>56262.6</v>
      </c>
      <c r="BC182" s="6">
        <v>21758.799999999999</v>
      </c>
      <c r="BD182" s="6">
        <v>2.33</v>
      </c>
      <c r="BE182" s="6">
        <v>1.3</v>
      </c>
      <c r="BF182" s="6">
        <v>0.36</v>
      </c>
      <c r="BG182" s="6">
        <v>0.06</v>
      </c>
      <c r="BH182" s="6">
        <v>81.519000000000005</v>
      </c>
      <c r="BI182" s="6">
        <v>56.220999999999997</v>
      </c>
      <c r="BJ182" s="6">
        <v>530.79999999999995</v>
      </c>
      <c r="BK182" s="6">
        <v>632.20000000000005</v>
      </c>
      <c r="BL182" s="6">
        <v>0.6</v>
      </c>
      <c r="BM182" s="6">
        <v>11593.64</v>
      </c>
      <c r="BN182" s="6">
        <v>29632.717543859701</v>
      </c>
      <c r="BO182" s="6">
        <v>6422</v>
      </c>
      <c r="BP182" s="6">
        <v>751.2</v>
      </c>
      <c r="BQ182" s="6">
        <v>24</v>
      </c>
      <c r="BR182" s="6">
        <v>3.4000000000000002E-2</v>
      </c>
      <c r="BS182" s="6">
        <v>0</v>
      </c>
      <c r="BT182" s="6">
        <v>0</v>
      </c>
      <c r="BU182" s="6">
        <v>0</v>
      </c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</row>
    <row r="183" spans="1:85">
      <c r="A183" s="5">
        <v>42540</v>
      </c>
      <c r="B183" s="6">
        <v>68.7</v>
      </c>
      <c r="C183" s="6">
        <v>39.6</v>
      </c>
      <c r="D183" s="6">
        <v>5452.8</v>
      </c>
      <c r="E183" s="6"/>
      <c r="F183" s="6"/>
      <c r="G183" s="6"/>
      <c r="H183" s="6">
        <v>16.3</v>
      </c>
      <c r="I183" s="6">
        <v>10</v>
      </c>
      <c r="J183" s="6">
        <v>377989.1</v>
      </c>
      <c r="K183" s="6">
        <v>164501.79999999999</v>
      </c>
      <c r="L183" s="6">
        <v>48303</v>
      </c>
      <c r="M183" s="6">
        <v>14.7</v>
      </c>
      <c r="N183" s="6">
        <v>24.3</v>
      </c>
      <c r="O183" s="6">
        <v>13958.7</v>
      </c>
      <c r="P183" s="6">
        <v>6490.3</v>
      </c>
      <c r="Q183" s="6">
        <v>186436.4</v>
      </c>
      <c r="R183" s="6">
        <v>149777.4</v>
      </c>
      <c r="S183" s="6">
        <v>96555</v>
      </c>
      <c r="T183" s="6">
        <v>81109.8</v>
      </c>
      <c r="U183" s="6">
        <v>100257.1</v>
      </c>
      <c r="V183" s="6">
        <v>68181.3</v>
      </c>
      <c r="W183" s="6">
        <v>10622</v>
      </c>
      <c r="X183" s="6">
        <v>7847.5</v>
      </c>
      <c r="Y183" s="6">
        <v>111591</v>
      </c>
      <c r="Z183" s="6">
        <v>57042.5</v>
      </c>
      <c r="AA183" s="6">
        <v>1555035.8</v>
      </c>
      <c r="AB183" s="6">
        <v>153004.1</v>
      </c>
      <c r="AC183" s="6">
        <v>326</v>
      </c>
      <c r="AD183" s="6">
        <v>33415.5</v>
      </c>
      <c r="AE183" s="6">
        <v>21415.1</v>
      </c>
      <c r="AF183" s="6">
        <v>11341.8</v>
      </c>
      <c r="AG183" s="6">
        <v>1559363.8</v>
      </c>
      <c r="AH183" s="6">
        <v>153206.9</v>
      </c>
      <c r="AI183" s="6">
        <v>1062.9000000000001</v>
      </c>
      <c r="AJ183" s="6">
        <v>16035</v>
      </c>
      <c r="AK183" s="6">
        <v>21414.7</v>
      </c>
      <c r="AL183" s="6">
        <v>15518.5</v>
      </c>
      <c r="AM183" s="6">
        <v>58549.599999999999</v>
      </c>
      <c r="AN183" s="6">
        <v>45466.5</v>
      </c>
      <c r="AO183" s="6">
        <v>25558.5</v>
      </c>
      <c r="AP183" s="6">
        <v>20781.099999999999</v>
      </c>
      <c r="AQ183" s="6">
        <v>35215.699999999997</v>
      </c>
      <c r="AR183" s="6">
        <v>13843.6</v>
      </c>
      <c r="AS183" s="6">
        <v>10.199999999999999</v>
      </c>
      <c r="AT183" s="6">
        <v>16.3</v>
      </c>
      <c r="AU183" s="7"/>
      <c r="AV183" s="7"/>
      <c r="AW183" s="6">
        <v>133085.79999999999</v>
      </c>
      <c r="AX183" s="6">
        <v>63116.6</v>
      </c>
      <c r="AY183" s="6">
        <v>51513.685000000005</v>
      </c>
      <c r="AZ183" s="6">
        <v>6344.7340000000013</v>
      </c>
      <c r="BA183" s="6">
        <v>125904.3</v>
      </c>
      <c r="BB183" s="6">
        <v>56319.1</v>
      </c>
      <c r="BC183" s="6">
        <v>21782.799999999999</v>
      </c>
      <c r="BD183" s="6">
        <v>2.33</v>
      </c>
      <c r="BE183" s="6">
        <v>1.3</v>
      </c>
      <c r="BF183" s="6">
        <v>0.36</v>
      </c>
      <c r="BG183" s="6">
        <v>0.06</v>
      </c>
      <c r="BH183" s="6">
        <v>81.519000000000005</v>
      </c>
      <c r="BI183" s="6">
        <v>56.220999999999997</v>
      </c>
      <c r="BJ183" s="6">
        <v>530.79999999999995</v>
      </c>
      <c r="BK183" s="6">
        <v>632.20000000000005</v>
      </c>
      <c r="BL183" s="6">
        <v>0.6</v>
      </c>
      <c r="BM183" s="6">
        <v>11633.06</v>
      </c>
      <c r="BN183" s="6">
        <v>25283.891228070199</v>
      </c>
      <c r="BO183" s="6">
        <v>13950</v>
      </c>
      <c r="BP183" s="6">
        <v>722.2</v>
      </c>
      <c r="BQ183" s="6">
        <v>23</v>
      </c>
      <c r="BR183" s="6">
        <v>3.3000000000000002E-2</v>
      </c>
      <c r="BS183" s="6">
        <v>36.787666666678838</v>
      </c>
      <c r="BT183" s="6">
        <v>1.1000000000000001</v>
      </c>
      <c r="BU183" s="6">
        <v>6.6</v>
      </c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</row>
    <row r="184" spans="1:85">
      <c r="A184" s="5">
        <v>42541</v>
      </c>
      <c r="B184" s="6">
        <v>68.7</v>
      </c>
      <c r="C184" s="6">
        <v>39.6</v>
      </c>
      <c r="D184" s="6">
        <v>5452.8</v>
      </c>
      <c r="E184" s="6"/>
      <c r="F184" s="6"/>
      <c r="G184" s="6"/>
      <c r="H184" s="6">
        <v>16.3</v>
      </c>
      <c r="I184" s="6">
        <v>10</v>
      </c>
      <c r="J184" s="6">
        <v>378209.8</v>
      </c>
      <c r="K184" s="6">
        <v>164600.6</v>
      </c>
      <c r="L184" s="6">
        <v>48327</v>
      </c>
      <c r="M184" s="6">
        <v>14.7</v>
      </c>
      <c r="N184" s="6">
        <v>24.3</v>
      </c>
      <c r="O184" s="6">
        <v>13958.7</v>
      </c>
      <c r="P184" s="6">
        <v>6490.3</v>
      </c>
      <c r="Q184" s="6">
        <v>186467.4</v>
      </c>
      <c r="R184" s="6">
        <v>149801.29999999999</v>
      </c>
      <c r="S184" s="6">
        <v>96569.1</v>
      </c>
      <c r="T184" s="6">
        <v>81120.7</v>
      </c>
      <c r="U184" s="6">
        <v>100265.8</v>
      </c>
      <c r="V184" s="6">
        <v>68187.899999999994</v>
      </c>
      <c r="W184" s="6">
        <v>10622</v>
      </c>
      <c r="X184" s="6">
        <v>7847.5</v>
      </c>
      <c r="Y184" s="6">
        <v>111889.4</v>
      </c>
      <c r="Z184" s="6">
        <v>57193.3</v>
      </c>
      <c r="AA184" s="6">
        <v>1555335.1</v>
      </c>
      <c r="AB184" s="6">
        <v>153028.1</v>
      </c>
      <c r="AC184" s="6">
        <v>326</v>
      </c>
      <c r="AD184" s="6">
        <v>33415.5</v>
      </c>
      <c r="AE184" s="6">
        <v>21586.400000000001</v>
      </c>
      <c r="AF184" s="6">
        <v>11433.4</v>
      </c>
      <c r="AG184" s="6">
        <v>1559536</v>
      </c>
      <c r="AH184" s="6">
        <v>153230.9</v>
      </c>
      <c r="AI184" s="6">
        <v>1062.9000000000001</v>
      </c>
      <c r="AJ184" s="6">
        <v>16035</v>
      </c>
      <c r="AK184" s="6">
        <v>21430.9</v>
      </c>
      <c r="AL184" s="6">
        <v>15529.2</v>
      </c>
      <c r="AM184" s="6">
        <v>58558.1</v>
      </c>
      <c r="AN184" s="6">
        <v>45472.6</v>
      </c>
      <c r="AO184" s="6">
        <v>25576.5</v>
      </c>
      <c r="AP184" s="6">
        <v>20795.599999999999</v>
      </c>
      <c r="AQ184" s="6">
        <v>35228.800000000003</v>
      </c>
      <c r="AR184" s="6">
        <v>13848.8</v>
      </c>
      <c r="AS184" s="6">
        <v>10.199999999999999</v>
      </c>
      <c r="AT184" s="6">
        <v>16.3</v>
      </c>
      <c r="AU184" s="7"/>
      <c r="AV184" s="7"/>
      <c r="AW184" s="6">
        <v>133220.29999999999</v>
      </c>
      <c r="AX184" s="6">
        <v>63179.8</v>
      </c>
      <c r="AY184" s="6">
        <v>51519.185000000005</v>
      </c>
      <c r="AZ184" s="6">
        <v>6355.9340000000011</v>
      </c>
      <c r="BA184" s="6">
        <v>126032.1</v>
      </c>
      <c r="BB184" s="6">
        <v>56376.2</v>
      </c>
      <c r="BC184" s="6">
        <v>21806.799999999999</v>
      </c>
      <c r="BD184" s="6">
        <v>2.33</v>
      </c>
      <c r="BE184" s="6">
        <v>1.3</v>
      </c>
      <c r="BF184" s="6">
        <v>0.36</v>
      </c>
      <c r="BG184" s="6">
        <v>0.06</v>
      </c>
      <c r="BH184" s="6">
        <v>81.519000000000005</v>
      </c>
      <c r="BI184" s="6">
        <v>56.220999999999997</v>
      </c>
      <c r="BJ184" s="6">
        <v>530.79999999999995</v>
      </c>
      <c r="BK184" s="6">
        <v>633.79999999999995</v>
      </c>
      <c r="BL184" s="6">
        <v>0.6</v>
      </c>
      <c r="BM184" s="6">
        <v>11364.7</v>
      </c>
      <c r="BN184" s="6">
        <v>20588.615789473701</v>
      </c>
      <c r="BO184" s="6">
        <v>9569</v>
      </c>
      <c r="BP184" s="6">
        <v>514.79999999999995</v>
      </c>
      <c r="BQ184" s="6">
        <v>16.5</v>
      </c>
      <c r="BR184" s="6">
        <v>2.3E-2</v>
      </c>
      <c r="BS184" s="6">
        <v>259.28100000000001</v>
      </c>
      <c r="BT184" s="6">
        <v>7.9</v>
      </c>
      <c r="BU184" s="6">
        <v>47.4</v>
      </c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</row>
    <row r="185" spans="1:85">
      <c r="A185" s="5">
        <v>42542</v>
      </c>
      <c r="B185" s="6">
        <v>68.7</v>
      </c>
      <c r="C185" s="6">
        <v>39.6</v>
      </c>
      <c r="D185" s="6">
        <v>5452.8</v>
      </c>
      <c r="E185" s="6"/>
      <c r="F185" s="6"/>
      <c r="G185" s="6"/>
      <c r="H185" s="6">
        <v>16.3</v>
      </c>
      <c r="I185" s="6">
        <v>10</v>
      </c>
      <c r="J185" s="6">
        <v>378436.8</v>
      </c>
      <c r="K185" s="6">
        <v>164701.20000000001</v>
      </c>
      <c r="L185" s="6">
        <v>48351</v>
      </c>
      <c r="M185" s="6">
        <v>14.7</v>
      </c>
      <c r="N185" s="6">
        <v>24.4</v>
      </c>
      <c r="O185" s="6">
        <v>13958.7</v>
      </c>
      <c r="P185" s="6">
        <v>6490.3</v>
      </c>
      <c r="Q185" s="6">
        <v>186498</v>
      </c>
      <c r="R185" s="6">
        <v>149825.1</v>
      </c>
      <c r="S185" s="6">
        <v>96583.2</v>
      </c>
      <c r="T185" s="6">
        <v>81131.5</v>
      </c>
      <c r="U185" s="6">
        <v>100274.5</v>
      </c>
      <c r="V185" s="6">
        <v>68194.399999999994</v>
      </c>
      <c r="W185" s="6">
        <v>10622</v>
      </c>
      <c r="X185" s="6">
        <v>7847.5</v>
      </c>
      <c r="Y185" s="6">
        <v>112202.3</v>
      </c>
      <c r="Z185" s="6">
        <v>57351.4</v>
      </c>
      <c r="AA185" s="6">
        <v>1555649.1</v>
      </c>
      <c r="AB185" s="6">
        <v>153052.1</v>
      </c>
      <c r="AC185" s="6">
        <v>326</v>
      </c>
      <c r="AD185" s="6">
        <v>33415.5</v>
      </c>
      <c r="AE185" s="6">
        <v>21757.5</v>
      </c>
      <c r="AF185" s="6">
        <v>11522.2</v>
      </c>
      <c r="AG185" s="6">
        <v>1559708.8</v>
      </c>
      <c r="AH185" s="6">
        <v>153254.9</v>
      </c>
      <c r="AI185" s="6">
        <v>1062.9000000000001</v>
      </c>
      <c r="AJ185" s="6">
        <v>16035</v>
      </c>
      <c r="AK185" s="6">
        <v>21446.6</v>
      </c>
      <c r="AL185" s="6">
        <v>15539.5</v>
      </c>
      <c r="AM185" s="6">
        <v>58566.8</v>
      </c>
      <c r="AN185" s="6">
        <v>45478.9</v>
      </c>
      <c r="AO185" s="6">
        <v>25595.4</v>
      </c>
      <c r="AP185" s="6">
        <v>20810.599999999999</v>
      </c>
      <c r="AQ185" s="6">
        <v>35242.1</v>
      </c>
      <c r="AR185" s="6">
        <v>13854</v>
      </c>
      <c r="AS185" s="6">
        <v>10.3</v>
      </c>
      <c r="AT185" s="6">
        <v>16.5</v>
      </c>
      <c r="AU185" s="7"/>
      <c r="AV185" s="7"/>
      <c r="AW185" s="6">
        <v>133361.79999999999</v>
      </c>
      <c r="AX185" s="6">
        <v>63245.4</v>
      </c>
      <c r="AY185" s="6">
        <v>51524.685000000005</v>
      </c>
      <c r="AZ185" s="6">
        <v>6367.1340000000009</v>
      </c>
      <c r="BA185" s="6">
        <v>126166.9</v>
      </c>
      <c r="BB185" s="6">
        <v>56435.6</v>
      </c>
      <c r="BC185" s="6">
        <v>21830.799999999999</v>
      </c>
      <c r="BD185" s="6">
        <v>2.33</v>
      </c>
      <c r="BE185" s="6">
        <v>1.3</v>
      </c>
      <c r="BF185" s="6">
        <v>0.36</v>
      </c>
      <c r="BG185" s="6">
        <v>0.06</v>
      </c>
      <c r="BH185" s="6">
        <v>81.519000000000005</v>
      </c>
      <c r="BI185" s="6">
        <v>56.220999999999997</v>
      </c>
      <c r="BJ185" s="6">
        <v>530.79999999999995</v>
      </c>
      <c r="BK185" s="6">
        <v>633.79999999999995</v>
      </c>
      <c r="BL185" s="6">
        <v>0.6</v>
      </c>
      <c r="BM185" s="6">
        <v>11525.89</v>
      </c>
      <c r="BN185" s="6">
        <v>34532.417543859701</v>
      </c>
      <c r="BO185" s="6">
        <v>8004</v>
      </c>
      <c r="BP185" s="6">
        <v>751.2</v>
      </c>
      <c r="BQ185" s="6">
        <v>24</v>
      </c>
      <c r="BR185" s="6">
        <v>3.4000000000000002E-2</v>
      </c>
      <c r="BS185" s="6">
        <v>0</v>
      </c>
      <c r="BT185" s="6">
        <v>0</v>
      </c>
      <c r="BU185" s="6">
        <v>0</v>
      </c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</row>
    <row r="186" spans="1:85" s="34" customFormat="1" ht="12.5">
      <c r="A186" s="5">
        <v>42543</v>
      </c>
      <c r="B186" s="6">
        <v>68.7</v>
      </c>
      <c r="C186" s="6">
        <v>39.6</v>
      </c>
      <c r="D186" s="6">
        <v>5452.8</v>
      </c>
      <c r="E186" s="6"/>
      <c r="F186" s="6"/>
      <c r="G186" s="6"/>
      <c r="H186" s="6">
        <v>16.3</v>
      </c>
      <c r="I186" s="6">
        <v>10</v>
      </c>
      <c r="J186" s="6">
        <v>378661.1</v>
      </c>
      <c r="K186" s="6">
        <v>164800.9</v>
      </c>
      <c r="L186" s="6">
        <v>48375</v>
      </c>
      <c r="M186" s="6">
        <v>14.7</v>
      </c>
      <c r="N186" s="6">
        <v>24.4</v>
      </c>
      <c r="O186" s="6">
        <v>13958.7</v>
      </c>
      <c r="P186" s="6">
        <v>6490.3</v>
      </c>
      <c r="Q186" s="32">
        <v>186528.4</v>
      </c>
      <c r="R186" s="32">
        <v>149848.70000000001</v>
      </c>
      <c r="S186" s="32">
        <v>96598.3</v>
      </c>
      <c r="T186" s="32">
        <v>81143.399999999994</v>
      </c>
      <c r="U186" s="32">
        <v>100283.2</v>
      </c>
      <c r="V186" s="32">
        <v>68201.100000000006</v>
      </c>
      <c r="W186" s="6">
        <v>10622</v>
      </c>
      <c r="X186" s="6">
        <v>7847.5</v>
      </c>
      <c r="Y186" s="32">
        <v>112510</v>
      </c>
      <c r="Z186" s="32">
        <v>57510.3</v>
      </c>
      <c r="AA186" s="32">
        <v>1555957.8</v>
      </c>
      <c r="AB186" s="32">
        <v>153076.1</v>
      </c>
      <c r="AC186" s="6">
        <v>326</v>
      </c>
      <c r="AD186" s="6">
        <v>33415.5</v>
      </c>
      <c r="AE186" s="32">
        <v>21928.799999999999</v>
      </c>
      <c r="AF186" s="32">
        <v>11609.4</v>
      </c>
      <c r="AG186" s="32">
        <v>1559881.8</v>
      </c>
      <c r="AH186" s="32">
        <v>153278.9</v>
      </c>
      <c r="AI186" s="6">
        <v>1062.9000000000001</v>
      </c>
      <c r="AJ186" s="6">
        <v>16035</v>
      </c>
      <c r="AK186" s="6">
        <v>21462.2</v>
      </c>
      <c r="AL186" s="6">
        <v>15549.7</v>
      </c>
      <c r="AM186" s="32">
        <v>58576</v>
      </c>
      <c r="AN186" s="32">
        <v>45485.5</v>
      </c>
      <c r="AO186" s="32">
        <v>25613.5</v>
      </c>
      <c r="AP186" s="32">
        <v>20825.400000000001</v>
      </c>
      <c r="AQ186" s="32">
        <v>35254.300000000003</v>
      </c>
      <c r="AR186" s="32">
        <v>13858.8</v>
      </c>
      <c r="AS186" s="6">
        <v>10.3</v>
      </c>
      <c r="AT186" s="6">
        <v>16.5</v>
      </c>
      <c r="AU186" s="7"/>
      <c r="AV186" s="7"/>
      <c r="AW186" s="6">
        <v>133501.20000000001</v>
      </c>
      <c r="AX186" s="6">
        <v>63311.4</v>
      </c>
      <c r="AY186" s="6">
        <v>51530.185000000005</v>
      </c>
      <c r="AZ186" s="6">
        <v>6378.3340000000007</v>
      </c>
      <c r="BA186" s="6">
        <v>126300</v>
      </c>
      <c r="BB186" s="6">
        <v>56494.400000000001</v>
      </c>
      <c r="BC186" s="6">
        <v>21854.799999999999</v>
      </c>
      <c r="BD186" s="6">
        <v>2.33</v>
      </c>
      <c r="BE186" s="6">
        <v>1.3</v>
      </c>
      <c r="BF186" s="6">
        <v>0.36</v>
      </c>
      <c r="BG186" s="6">
        <v>0.06</v>
      </c>
      <c r="BH186" s="6">
        <v>81.519000000000005</v>
      </c>
      <c r="BI186" s="6">
        <v>56.220999999999997</v>
      </c>
      <c r="BJ186" s="6">
        <v>530.79999999999995</v>
      </c>
      <c r="BK186" s="6">
        <v>633.79999999999995</v>
      </c>
      <c r="BL186" s="6">
        <v>0.6</v>
      </c>
      <c r="BM186" s="6">
        <v>11879.68</v>
      </c>
      <c r="BN186" s="6">
        <v>30227.580701754399</v>
      </c>
      <c r="BO186" s="6">
        <v>10114</v>
      </c>
      <c r="BP186" s="6">
        <v>753.6</v>
      </c>
      <c r="BQ186" s="6">
        <v>24</v>
      </c>
      <c r="BR186" s="6">
        <v>3.4000000000000002E-2</v>
      </c>
      <c r="BS186" s="6">
        <v>0</v>
      </c>
      <c r="BT186" s="6">
        <v>0</v>
      </c>
      <c r="BU186" s="6">
        <v>0</v>
      </c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</row>
    <row r="187" spans="1:85">
      <c r="A187" s="5">
        <v>42544</v>
      </c>
      <c r="B187" s="6">
        <v>68.7</v>
      </c>
      <c r="C187" s="6">
        <v>39.6</v>
      </c>
      <c r="D187" s="6">
        <v>5452.8</v>
      </c>
      <c r="E187" s="6"/>
      <c r="F187" s="6"/>
      <c r="G187" s="6"/>
      <c r="H187" s="6">
        <v>16.3</v>
      </c>
      <c r="I187" s="6">
        <v>10</v>
      </c>
      <c r="J187" s="6">
        <v>378881.9</v>
      </c>
      <c r="K187" s="6">
        <v>164899.6</v>
      </c>
      <c r="L187" s="6">
        <v>48399</v>
      </c>
      <c r="M187" s="6">
        <v>14.7</v>
      </c>
      <c r="N187" s="6">
        <v>24.4</v>
      </c>
      <c r="O187" s="6">
        <v>13958.7</v>
      </c>
      <c r="P187" s="6">
        <v>6490.3</v>
      </c>
      <c r="Q187" s="6">
        <v>186558.7</v>
      </c>
      <c r="R187" s="6">
        <v>149872.29999999999</v>
      </c>
      <c r="S187" s="6">
        <v>96613.7</v>
      </c>
      <c r="T187" s="6">
        <v>81155.5</v>
      </c>
      <c r="U187" s="6">
        <v>100292.1</v>
      </c>
      <c r="V187" s="6">
        <v>68207.8</v>
      </c>
      <c r="W187" s="6">
        <v>10622</v>
      </c>
      <c r="X187" s="6">
        <v>7847.5</v>
      </c>
      <c r="Y187" s="6">
        <v>112809.8</v>
      </c>
      <c r="Z187" s="6">
        <v>57664.9</v>
      </c>
      <c r="AA187" s="6">
        <v>1556259.1</v>
      </c>
      <c r="AB187" s="6">
        <v>153100.1</v>
      </c>
      <c r="AC187" s="6">
        <v>326</v>
      </c>
      <c r="AD187" s="6">
        <v>33415.5</v>
      </c>
      <c r="AE187" s="6">
        <v>22100.5</v>
      </c>
      <c r="AF187" s="6">
        <v>11698.5</v>
      </c>
      <c r="AG187" s="6">
        <v>1560054.9</v>
      </c>
      <c r="AH187" s="6">
        <v>153302.9</v>
      </c>
      <c r="AI187" s="6">
        <v>1062.9000000000001</v>
      </c>
      <c r="AJ187" s="6">
        <v>16035</v>
      </c>
      <c r="AK187" s="6">
        <v>21477.9</v>
      </c>
      <c r="AL187" s="6">
        <v>15560</v>
      </c>
      <c r="AM187" s="6">
        <v>58585.3</v>
      </c>
      <c r="AN187" s="6">
        <v>45492.2</v>
      </c>
      <c r="AO187" s="6">
        <v>25631.5</v>
      </c>
      <c r="AP187" s="6">
        <v>20840.2</v>
      </c>
      <c r="AQ187" s="6">
        <v>35267.9</v>
      </c>
      <c r="AR187" s="32">
        <v>13864.1</v>
      </c>
      <c r="AS187" s="6">
        <v>10.3</v>
      </c>
      <c r="AT187" s="6">
        <v>16.5</v>
      </c>
      <c r="AU187" s="7"/>
      <c r="AV187" s="7"/>
      <c r="AW187" s="6">
        <v>133634.79999999999</v>
      </c>
      <c r="AX187" s="6">
        <v>63373.8</v>
      </c>
      <c r="AY187" s="6">
        <v>51535.685000000005</v>
      </c>
      <c r="AZ187" s="6">
        <v>6389.5340000000006</v>
      </c>
      <c r="BA187" s="6">
        <v>126426.5</v>
      </c>
      <c r="BB187" s="6">
        <v>56551.1</v>
      </c>
      <c r="BC187" s="6">
        <v>21878.799999999999</v>
      </c>
      <c r="BD187" s="6">
        <v>2.33</v>
      </c>
      <c r="BE187" s="6">
        <v>1.3</v>
      </c>
      <c r="BF187" s="6">
        <v>0.36</v>
      </c>
      <c r="BG187" s="6">
        <v>0.06</v>
      </c>
      <c r="BH187" s="6">
        <v>81.519000000000005</v>
      </c>
      <c r="BI187" s="6">
        <v>56.220999999999997</v>
      </c>
      <c r="BJ187" s="6">
        <v>530.79999999999995</v>
      </c>
      <c r="BK187" s="6">
        <v>633.79999999999995</v>
      </c>
      <c r="BL187" s="6">
        <v>0.6</v>
      </c>
      <c r="BM187" s="6">
        <v>11339.690000000002</v>
      </c>
      <c r="BN187" s="10">
        <v>24875.140350877195</v>
      </c>
      <c r="BO187" s="6">
        <v>10562</v>
      </c>
      <c r="BP187" s="6">
        <v>751.2</v>
      </c>
      <c r="BQ187" s="6">
        <v>24</v>
      </c>
      <c r="BR187" s="6">
        <v>3.4172800000000003E-2</v>
      </c>
      <c r="BS187" s="6">
        <v>0</v>
      </c>
      <c r="BT187" s="6">
        <v>0</v>
      </c>
      <c r="BU187" s="6">
        <v>0</v>
      </c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G187" s="6"/>
    </row>
    <row r="188" spans="1:85">
      <c r="A188" s="5">
        <v>42545</v>
      </c>
      <c r="B188" s="6">
        <v>68.7</v>
      </c>
      <c r="C188" s="6">
        <v>39.6</v>
      </c>
      <c r="D188" s="6">
        <v>5452.8</v>
      </c>
      <c r="E188" s="6"/>
      <c r="F188" s="6"/>
      <c r="G188" s="6"/>
      <c r="H188" s="6">
        <v>16.3</v>
      </c>
      <c r="I188" s="6">
        <v>10</v>
      </c>
      <c r="J188" s="6">
        <v>379098.5</v>
      </c>
      <c r="K188" s="6">
        <v>164997</v>
      </c>
      <c r="L188" s="6">
        <v>48423</v>
      </c>
      <c r="M188" s="6">
        <v>14.7</v>
      </c>
      <c r="N188" s="6">
        <v>24.4</v>
      </c>
      <c r="O188" s="6">
        <v>13958.7</v>
      </c>
      <c r="P188" s="6">
        <v>6490.3</v>
      </c>
      <c r="Q188" s="6">
        <v>186587.7</v>
      </c>
      <c r="R188" s="6">
        <v>149895</v>
      </c>
      <c r="S188" s="6">
        <v>96628.1</v>
      </c>
      <c r="T188" s="6">
        <v>81166.5</v>
      </c>
      <c r="U188" s="6">
        <v>100300.7</v>
      </c>
      <c r="V188" s="6">
        <v>68214.399999999994</v>
      </c>
      <c r="W188" s="6">
        <v>10622</v>
      </c>
      <c r="X188" s="6">
        <v>7847.5</v>
      </c>
      <c r="Y188" s="6">
        <v>113104.7</v>
      </c>
      <c r="Z188" s="6">
        <v>57813.8</v>
      </c>
      <c r="AA188" s="6">
        <v>1556554.9</v>
      </c>
      <c r="AB188" s="6">
        <v>153124.1</v>
      </c>
      <c r="AC188" s="6">
        <v>326</v>
      </c>
      <c r="AD188" s="6">
        <v>33415.5</v>
      </c>
      <c r="AE188" s="6">
        <v>22272.1</v>
      </c>
      <c r="AF188" s="6">
        <v>11789.5</v>
      </c>
      <c r="AG188" s="6">
        <v>1560227.9</v>
      </c>
      <c r="AH188" s="6">
        <v>153326.9</v>
      </c>
      <c r="AI188" s="6">
        <v>1062.9000000000001</v>
      </c>
      <c r="AJ188" s="6">
        <v>16035</v>
      </c>
      <c r="AK188" s="6">
        <v>21493.7</v>
      </c>
      <c r="AL188" s="6">
        <v>15570.5</v>
      </c>
      <c r="AM188" s="6">
        <v>58592</v>
      </c>
      <c r="AN188" s="6">
        <v>45496.9</v>
      </c>
      <c r="AO188" s="6">
        <v>25649.599999999999</v>
      </c>
      <c r="AP188" s="6">
        <v>20855</v>
      </c>
      <c r="AQ188" s="6">
        <v>35284.699999999997</v>
      </c>
      <c r="AR188" s="6">
        <v>13870.6</v>
      </c>
      <c r="AS188" s="6">
        <v>10.3</v>
      </c>
      <c r="AT188" s="6">
        <v>16.5</v>
      </c>
      <c r="AU188" s="7"/>
      <c r="AV188" s="7"/>
      <c r="AW188" s="6">
        <v>133769.20000000001</v>
      </c>
      <c r="AX188" s="6">
        <v>63436.7</v>
      </c>
      <c r="AY188" s="6">
        <v>51541.185000000005</v>
      </c>
      <c r="AZ188" s="6">
        <v>6400.7340000000004</v>
      </c>
      <c r="BA188" s="6">
        <v>126554.1</v>
      </c>
      <c r="BB188" s="6">
        <v>56607.9</v>
      </c>
      <c r="BC188" s="6">
        <v>21902.799999999999</v>
      </c>
      <c r="BD188" s="6">
        <v>2.33</v>
      </c>
      <c r="BE188" s="6">
        <v>1.3</v>
      </c>
      <c r="BF188" s="6">
        <v>0.36</v>
      </c>
      <c r="BG188" s="6">
        <v>0.06</v>
      </c>
      <c r="BH188" s="6">
        <v>81.584999999999994</v>
      </c>
      <c r="BI188" s="6">
        <v>56.265000000000001</v>
      </c>
      <c r="BJ188" s="6">
        <v>531.20000000000005</v>
      </c>
      <c r="BK188" s="6">
        <v>633.79999999999995</v>
      </c>
      <c r="BL188" s="6">
        <v>0.6</v>
      </c>
      <c r="BM188" s="6">
        <v>11107.26</v>
      </c>
      <c r="BN188" s="6">
        <v>31633.440350877201</v>
      </c>
      <c r="BO188" s="6">
        <v>13887</v>
      </c>
      <c r="BP188" s="6">
        <v>748.8</v>
      </c>
      <c r="BQ188" s="6">
        <v>24</v>
      </c>
      <c r="BR188" s="6">
        <v>3.4147200000000003E-2</v>
      </c>
      <c r="BS188" s="6">
        <v>0</v>
      </c>
      <c r="BT188" s="6">
        <v>0</v>
      </c>
      <c r="BU188" s="6">
        <v>0</v>
      </c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</row>
    <row r="189" spans="1:85">
      <c r="A189" s="5">
        <v>42546</v>
      </c>
      <c r="B189" s="6">
        <v>68.7</v>
      </c>
      <c r="C189" s="6">
        <v>39.6</v>
      </c>
      <c r="D189" s="6">
        <v>5452.8</v>
      </c>
      <c r="E189" s="6"/>
      <c r="F189" s="6"/>
      <c r="G189" s="6"/>
      <c r="H189" s="6">
        <v>16.3</v>
      </c>
      <c r="I189" s="6">
        <v>10</v>
      </c>
      <c r="J189" s="6">
        <v>379322.4</v>
      </c>
      <c r="K189" s="6">
        <v>165097.1</v>
      </c>
      <c r="L189" s="6">
        <v>48447</v>
      </c>
      <c r="M189" s="6">
        <v>14.7</v>
      </c>
      <c r="N189" s="6">
        <v>24.4</v>
      </c>
      <c r="O189" s="6">
        <v>13958.7</v>
      </c>
      <c r="P189" s="6">
        <v>6490.3</v>
      </c>
      <c r="Q189" s="6">
        <v>186615.7</v>
      </c>
      <c r="R189" s="6">
        <v>149917</v>
      </c>
      <c r="S189" s="6">
        <v>96642.5</v>
      </c>
      <c r="T189" s="6">
        <v>81177.399999999994</v>
      </c>
      <c r="U189" s="6">
        <v>100309</v>
      </c>
      <c r="V189" s="6">
        <v>68220.800000000003</v>
      </c>
      <c r="W189" s="6">
        <v>10622</v>
      </c>
      <c r="X189" s="6">
        <v>7847.5</v>
      </c>
      <c r="Y189" s="6">
        <v>113404.1</v>
      </c>
      <c r="Z189" s="6">
        <v>57954</v>
      </c>
      <c r="AA189" s="6">
        <v>1556854.4</v>
      </c>
      <c r="AB189" s="6">
        <v>153148.1</v>
      </c>
      <c r="AC189" s="6">
        <v>326</v>
      </c>
      <c r="AD189" s="6">
        <v>33415.5</v>
      </c>
      <c r="AE189" s="6">
        <v>22441.8</v>
      </c>
      <c r="AF189" s="6">
        <v>11890</v>
      </c>
      <c r="AG189" s="6">
        <v>1560400.9</v>
      </c>
      <c r="AH189" s="6">
        <v>153350.9</v>
      </c>
      <c r="AI189" s="6">
        <v>1062.9000000000001</v>
      </c>
      <c r="AJ189" s="6">
        <v>16035</v>
      </c>
      <c r="AK189" s="6">
        <v>21509.7</v>
      </c>
      <c r="AL189" s="6">
        <v>15581.2</v>
      </c>
      <c r="AM189" s="6">
        <v>58599.199999999997</v>
      </c>
      <c r="AN189" s="6">
        <v>45502.2</v>
      </c>
      <c r="AO189" s="6">
        <v>25667.599999999999</v>
      </c>
      <c r="AP189" s="6">
        <v>20869.599999999999</v>
      </c>
      <c r="AQ189" s="6">
        <v>35300.5</v>
      </c>
      <c r="AR189" s="6">
        <v>13876.6</v>
      </c>
      <c r="AS189" s="6">
        <v>10.3</v>
      </c>
      <c r="AT189" s="6">
        <v>16.5</v>
      </c>
      <c r="AU189" s="7"/>
      <c r="AV189" s="7"/>
      <c r="AW189" s="6">
        <v>133902.5</v>
      </c>
      <c r="AX189" s="6">
        <v>63499.1</v>
      </c>
      <c r="AY189" s="6">
        <v>51546.685000000005</v>
      </c>
      <c r="AZ189" s="6">
        <v>6411.9340000000002</v>
      </c>
      <c r="BA189" s="6">
        <v>126678.1</v>
      </c>
      <c r="BB189" s="6">
        <v>56663.6</v>
      </c>
      <c r="BC189" s="6">
        <v>21926.799999999999</v>
      </c>
      <c r="BD189" s="6">
        <v>2.33</v>
      </c>
      <c r="BE189" s="6">
        <v>1.3</v>
      </c>
      <c r="BF189" s="6">
        <v>0.36</v>
      </c>
      <c r="BG189" s="6">
        <v>0.06</v>
      </c>
      <c r="BH189" s="6">
        <v>81.584999999999994</v>
      </c>
      <c r="BI189" s="6">
        <v>56.265000000000001</v>
      </c>
      <c r="BJ189" s="6">
        <v>531.20000000000005</v>
      </c>
      <c r="BK189" s="6">
        <v>634.1</v>
      </c>
      <c r="BL189" s="6">
        <v>0.6</v>
      </c>
      <c r="BM189" s="6">
        <v>11418.079999999998</v>
      </c>
      <c r="BN189" s="6">
        <v>30595.070175438588</v>
      </c>
      <c r="BO189" s="6">
        <v>13693</v>
      </c>
      <c r="BP189" s="6">
        <v>755.04</v>
      </c>
      <c r="BQ189" s="6">
        <v>24</v>
      </c>
      <c r="BR189" s="6">
        <v>3.4213759999999996E-2</v>
      </c>
      <c r="BS189" s="6">
        <v>0</v>
      </c>
      <c r="BT189" s="6">
        <v>0</v>
      </c>
      <c r="BU189" s="6">
        <v>0</v>
      </c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</row>
    <row r="190" spans="1:85">
      <c r="A190" s="5">
        <v>42547</v>
      </c>
      <c r="B190" s="6">
        <v>68.7</v>
      </c>
      <c r="C190" s="6">
        <v>39.6</v>
      </c>
      <c r="D190" s="6">
        <v>5452.8</v>
      </c>
      <c r="E190" s="6"/>
      <c r="F190" s="6"/>
      <c r="G190" s="6"/>
      <c r="H190" s="6">
        <v>16.3</v>
      </c>
      <c r="I190" s="6">
        <v>10</v>
      </c>
      <c r="J190" s="6">
        <v>379543.6</v>
      </c>
      <c r="K190" s="6">
        <v>165194.9</v>
      </c>
      <c r="L190" s="6">
        <v>48471</v>
      </c>
      <c r="M190" s="6">
        <v>14.7</v>
      </c>
      <c r="N190" s="6">
        <v>24.4</v>
      </c>
      <c r="O190" s="6">
        <v>13958.7</v>
      </c>
      <c r="P190" s="6">
        <v>6490.3</v>
      </c>
      <c r="Q190" s="6">
        <v>186645.1</v>
      </c>
      <c r="R190" s="6">
        <v>149939.79999999999</v>
      </c>
      <c r="S190" s="6">
        <v>96659.6</v>
      </c>
      <c r="T190" s="6">
        <v>81190.399999999994</v>
      </c>
      <c r="U190" s="6">
        <v>100317.7</v>
      </c>
      <c r="V190" s="6">
        <v>68227.399999999994</v>
      </c>
      <c r="W190" s="6">
        <v>10622</v>
      </c>
      <c r="X190" s="6">
        <v>7847.5</v>
      </c>
      <c r="Y190" s="6">
        <v>113708.7</v>
      </c>
      <c r="Z190" s="6">
        <v>58094.7</v>
      </c>
      <c r="AA190" s="6">
        <v>1557159.3</v>
      </c>
      <c r="AB190" s="6">
        <v>153172.1</v>
      </c>
      <c r="AC190" s="6">
        <v>326</v>
      </c>
      <c r="AD190" s="6">
        <v>33415.5</v>
      </c>
      <c r="AE190" s="6">
        <v>22616.400000000001</v>
      </c>
      <c r="AF190" s="6">
        <v>11993.6</v>
      </c>
      <c r="AG190" s="6">
        <v>1560573.5</v>
      </c>
      <c r="AH190" s="6">
        <v>153374.9</v>
      </c>
      <c r="AI190" s="6">
        <v>1062.9000000000001</v>
      </c>
      <c r="AJ190" s="6">
        <v>16035</v>
      </c>
      <c r="AK190" s="6">
        <v>21526.1</v>
      </c>
      <c r="AL190" s="6">
        <v>15592</v>
      </c>
      <c r="AM190" s="6">
        <v>58609.3</v>
      </c>
      <c r="AN190" s="6">
        <v>45509.4</v>
      </c>
      <c r="AO190" s="6">
        <v>25685.7</v>
      </c>
      <c r="AP190" s="6">
        <v>20884.400000000001</v>
      </c>
      <c r="AQ190" s="6">
        <v>35317.800000000003</v>
      </c>
      <c r="AR190" s="6">
        <v>13883.2</v>
      </c>
      <c r="AS190" s="6">
        <v>10.3</v>
      </c>
      <c r="AT190" s="6">
        <v>16.5</v>
      </c>
      <c r="AU190" s="7"/>
      <c r="AV190" s="7"/>
      <c r="AW190" s="6">
        <v>134033.60000000001</v>
      </c>
      <c r="AX190" s="6">
        <v>63561.5</v>
      </c>
      <c r="AY190" s="6">
        <v>51552.185000000005</v>
      </c>
      <c r="AZ190" s="6">
        <v>6423.134</v>
      </c>
      <c r="BA190" s="6">
        <v>126804.4</v>
      </c>
      <c r="BB190" s="6">
        <v>56720.800000000003</v>
      </c>
      <c r="BC190" s="6">
        <v>21950.799999999999</v>
      </c>
      <c r="BD190" s="6">
        <v>2.33</v>
      </c>
      <c r="BE190" s="6">
        <v>1.3</v>
      </c>
      <c r="BF190" s="6">
        <v>0.36</v>
      </c>
      <c r="BG190" s="6">
        <v>0.06</v>
      </c>
      <c r="BH190" s="6">
        <v>81.584999999999994</v>
      </c>
      <c r="BI190" s="6">
        <v>56.265000000000001</v>
      </c>
      <c r="BJ190" s="6">
        <v>531.20000000000005</v>
      </c>
      <c r="BK190" s="6">
        <v>634.9</v>
      </c>
      <c r="BL190" s="6">
        <v>0.6</v>
      </c>
      <c r="BM190" s="6">
        <v>11813.51</v>
      </c>
      <c r="BN190" s="6">
        <v>24545.93684210526</v>
      </c>
      <c r="BO190" s="6">
        <v>12199</v>
      </c>
      <c r="BP190" s="6">
        <v>750.96</v>
      </c>
      <c r="BQ190" s="6">
        <v>24</v>
      </c>
      <c r="BR190" s="6">
        <v>3.4170240000000004E-2</v>
      </c>
      <c r="BS190" s="6">
        <v>0</v>
      </c>
      <c r="BT190" s="6">
        <v>0</v>
      </c>
      <c r="BU190" s="6">
        <v>0</v>
      </c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</row>
    <row r="191" spans="1:85">
      <c r="A191" s="5">
        <v>42548</v>
      </c>
      <c r="B191" s="6">
        <v>68.7</v>
      </c>
      <c r="C191" s="6">
        <v>39.6</v>
      </c>
      <c r="D191" s="6">
        <v>5452.8</v>
      </c>
      <c r="E191" s="6"/>
      <c r="F191" s="6"/>
      <c r="G191" s="6"/>
      <c r="H191" s="6">
        <v>16.3</v>
      </c>
      <c r="I191" s="6">
        <v>10</v>
      </c>
      <c r="J191" s="6">
        <v>379768.9</v>
      </c>
      <c r="K191" s="6">
        <v>165294.5</v>
      </c>
      <c r="L191" s="6">
        <v>48495</v>
      </c>
      <c r="M191" s="6">
        <v>14.7</v>
      </c>
      <c r="N191" s="6">
        <v>24.4</v>
      </c>
      <c r="O191" s="6">
        <v>13958.7</v>
      </c>
      <c r="P191" s="6">
        <v>6490.3</v>
      </c>
      <c r="Q191" s="6">
        <v>186674.2</v>
      </c>
      <c r="R191" s="6">
        <v>149962.6</v>
      </c>
      <c r="S191" s="6">
        <v>96675.1</v>
      </c>
      <c r="T191" s="6">
        <v>81202.600000000006</v>
      </c>
      <c r="U191" s="6">
        <v>100327.2</v>
      </c>
      <c r="V191" s="6">
        <v>68234.3</v>
      </c>
      <c r="W191" s="6">
        <v>10622</v>
      </c>
      <c r="X191" s="6">
        <v>7847.5</v>
      </c>
      <c r="Y191" s="6">
        <v>114018.6</v>
      </c>
      <c r="Z191" s="6">
        <v>58236.5</v>
      </c>
      <c r="AA191" s="6">
        <v>1557472.1</v>
      </c>
      <c r="AB191" s="6">
        <v>153196.1</v>
      </c>
      <c r="AC191" s="6">
        <v>326</v>
      </c>
      <c r="AD191" s="6">
        <v>33415.5</v>
      </c>
      <c r="AE191" s="6">
        <v>22784.7</v>
      </c>
      <c r="AF191" s="6">
        <v>12097.4</v>
      </c>
      <c r="AG191" s="6">
        <v>1560743.8</v>
      </c>
      <c r="AH191" s="6">
        <v>153398.9</v>
      </c>
      <c r="AI191" s="6">
        <v>1062.9000000000001</v>
      </c>
      <c r="AJ191" s="6">
        <v>16035</v>
      </c>
      <c r="AK191" s="6">
        <v>21542.400000000001</v>
      </c>
      <c r="AL191" s="6">
        <v>15603</v>
      </c>
      <c r="AM191" s="6">
        <v>58619.8</v>
      </c>
      <c r="AN191" s="6">
        <v>45517.1</v>
      </c>
      <c r="AO191" s="6">
        <v>25703.5</v>
      </c>
      <c r="AP191" s="6">
        <v>20898.900000000001</v>
      </c>
      <c r="AQ191" s="6">
        <v>35331.800000000003</v>
      </c>
      <c r="AR191" s="6">
        <v>13888.5</v>
      </c>
      <c r="AS191" s="6">
        <v>10.3</v>
      </c>
      <c r="AT191" s="6">
        <v>16.5</v>
      </c>
      <c r="AU191" s="7"/>
      <c r="AV191" s="7"/>
      <c r="AW191" s="6">
        <v>134168.20000000001</v>
      </c>
      <c r="AX191" s="6">
        <v>63624.800000000003</v>
      </c>
      <c r="AY191" s="6">
        <v>51557.685000000005</v>
      </c>
      <c r="AZ191" s="6">
        <v>6434.3339999999998</v>
      </c>
      <c r="BA191" s="6">
        <v>126932.5</v>
      </c>
      <c r="BB191" s="6">
        <v>56777.7</v>
      </c>
      <c r="BC191" s="6">
        <v>21974.799999999999</v>
      </c>
      <c r="BD191" s="6">
        <v>2.33</v>
      </c>
      <c r="BE191" s="6">
        <v>1.3</v>
      </c>
      <c r="BF191" s="6">
        <v>0.36</v>
      </c>
      <c r="BG191" s="6">
        <v>0.06</v>
      </c>
      <c r="BH191" s="6">
        <v>81.584999999999994</v>
      </c>
      <c r="BI191" s="6">
        <v>56.265000000000001</v>
      </c>
      <c r="BJ191" s="6">
        <v>531.20000000000005</v>
      </c>
      <c r="BK191" s="6">
        <v>635.79999999999995</v>
      </c>
      <c r="BL191" s="6">
        <v>0.6</v>
      </c>
      <c r="BM191" s="6">
        <v>11406.04</v>
      </c>
      <c r="BN191" s="6">
        <v>29906.089473684213</v>
      </c>
      <c r="BO191" s="6">
        <v>9372</v>
      </c>
      <c r="BP191" s="6">
        <v>748.8</v>
      </c>
      <c r="BQ191" s="6">
        <v>24</v>
      </c>
      <c r="BR191" s="6">
        <v>3.4147200000000003E-2</v>
      </c>
      <c r="BS191" s="6">
        <v>0</v>
      </c>
      <c r="BT191" s="6">
        <v>0</v>
      </c>
      <c r="BU191" s="6">
        <v>0</v>
      </c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</row>
    <row r="192" spans="1:85">
      <c r="A192" s="5">
        <v>42549</v>
      </c>
      <c r="B192" s="6">
        <v>68.7</v>
      </c>
      <c r="C192" s="6">
        <v>39.6</v>
      </c>
      <c r="D192" s="6">
        <v>5452.8</v>
      </c>
      <c r="E192" s="6"/>
      <c r="F192" s="6"/>
      <c r="G192" s="6"/>
      <c r="H192" s="6">
        <v>16.3</v>
      </c>
      <c r="I192" s="6">
        <v>10</v>
      </c>
      <c r="J192" s="6">
        <v>379998.6</v>
      </c>
      <c r="K192" s="6">
        <v>165395.70000000001</v>
      </c>
      <c r="L192" s="6">
        <v>48519</v>
      </c>
      <c r="M192" s="6">
        <v>14.7</v>
      </c>
      <c r="N192" s="6">
        <v>24.4</v>
      </c>
      <c r="O192" s="6">
        <v>13958.7</v>
      </c>
      <c r="P192" s="6">
        <v>6490.3</v>
      </c>
      <c r="Q192" s="6">
        <v>186703.2</v>
      </c>
      <c r="R192" s="6">
        <v>149985.29999999999</v>
      </c>
      <c r="S192" s="6">
        <v>96690.9</v>
      </c>
      <c r="T192" s="6">
        <v>81215.100000000006</v>
      </c>
      <c r="U192" s="6">
        <v>100337.2</v>
      </c>
      <c r="V192" s="6">
        <v>68241.399999999994</v>
      </c>
      <c r="W192" s="6">
        <v>10622</v>
      </c>
      <c r="X192" s="6">
        <v>7847.5</v>
      </c>
      <c r="Y192" s="6">
        <v>114335.8</v>
      </c>
      <c r="Z192" s="6">
        <v>58379.6</v>
      </c>
      <c r="AA192" s="6">
        <v>1557788.8</v>
      </c>
      <c r="AB192" s="6">
        <v>153220.1</v>
      </c>
      <c r="AC192" s="6">
        <v>326</v>
      </c>
      <c r="AD192" s="6">
        <v>33415.5</v>
      </c>
      <c r="AE192" s="6">
        <v>22954.5</v>
      </c>
      <c r="AF192" s="6">
        <v>12202.6</v>
      </c>
      <c r="AG192" s="6">
        <v>1560914.1</v>
      </c>
      <c r="AH192" s="6">
        <v>153422.9</v>
      </c>
      <c r="AI192" s="6">
        <v>1062.9000000000001</v>
      </c>
      <c r="AJ192" s="6">
        <v>16035</v>
      </c>
      <c r="AK192" s="6">
        <v>21558.5</v>
      </c>
      <c r="AL192" s="6">
        <v>15613.7</v>
      </c>
      <c r="AM192" s="6">
        <v>58630.7</v>
      </c>
      <c r="AN192" s="6">
        <v>45524.9</v>
      </c>
      <c r="AO192" s="6">
        <v>25721.5</v>
      </c>
      <c r="AP192" s="6">
        <v>20913.599999999999</v>
      </c>
      <c r="AQ192" s="6">
        <v>35345.4</v>
      </c>
      <c r="AR192" s="6">
        <v>13893.5</v>
      </c>
      <c r="AS192" s="6">
        <v>10.3</v>
      </c>
      <c r="AT192" s="6">
        <v>16.5</v>
      </c>
      <c r="AU192" s="7"/>
      <c r="AV192" s="7"/>
      <c r="AW192" s="6">
        <v>134306.70000000001</v>
      </c>
      <c r="AX192" s="6">
        <v>63689.9</v>
      </c>
      <c r="AY192" s="6">
        <v>51563.185000000005</v>
      </c>
      <c r="AZ192" s="6">
        <v>6445.5339999999997</v>
      </c>
      <c r="BA192" s="6">
        <v>127063.1</v>
      </c>
      <c r="BB192" s="6">
        <v>56835.6</v>
      </c>
      <c r="BC192" s="6">
        <v>21998.799999999999</v>
      </c>
      <c r="BD192" s="6">
        <v>2.33</v>
      </c>
      <c r="BE192" s="6">
        <v>1.3</v>
      </c>
      <c r="BF192" s="6">
        <v>0.36</v>
      </c>
      <c r="BG192" s="6">
        <v>0.06</v>
      </c>
      <c r="BH192" s="6">
        <v>81.584999999999994</v>
      </c>
      <c r="BI192" s="6">
        <v>56.265000000000001</v>
      </c>
      <c r="BJ192" s="6">
        <v>531.20000000000005</v>
      </c>
      <c r="BK192" s="6">
        <v>636.70000000000005</v>
      </c>
      <c r="BL192" s="6">
        <v>0.6</v>
      </c>
      <c r="BM192" s="6">
        <v>11521.600000000002</v>
      </c>
      <c r="BN192" s="10">
        <v>32617.594736842104</v>
      </c>
      <c r="BO192" s="6">
        <v>9084</v>
      </c>
      <c r="BP192" s="6">
        <v>753.84</v>
      </c>
      <c r="BQ192" s="6">
        <v>24</v>
      </c>
      <c r="BR192" s="6">
        <v>3.4200960000000002E-2</v>
      </c>
      <c r="BS192" s="6">
        <v>0</v>
      </c>
      <c r="BT192" s="6">
        <v>0</v>
      </c>
      <c r="BU192" s="6">
        <v>0</v>
      </c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G192" s="6"/>
    </row>
    <row r="193" spans="1:85">
      <c r="A193" s="5">
        <v>42550</v>
      </c>
      <c r="B193" s="6">
        <v>68.7</v>
      </c>
      <c r="C193" s="6">
        <v>39.6</v>
      </c>
      <c r="D193" s="6">
        <v>5452.8</v>
      </c>
      <c r="E193" s="6"/>
      <c r="F193" s="6"/>
      <c r="G193" s="6"/>
      <c r="H193" s="6">
        <v>16.3</v>
      </c>
      <c r="I193" s="6">
        <v>10</v>
      </c>
      <c r="J193" s="6">
        <v>380226</v>
      </c>
      <c r="K193" s="6">
        <v>165496.4</v>
      </c>
      <c r="L193" s="6">
        <v>48543</v>
      </c>
      <c r="M193" s="6">
        <v>14.7</v>
      </c>
      <c r="N193" s="6">
        <v>24.4</v>
      </c>
      <c r="O193" s="6">
        <v>13958.7</v>
      </c>
      <c r="P193" s="6">
        <v>6490.3</v>
      </c>
      <c r="Q193" s="6">
        <v>186732.2</v>
      </c>
      <c r="R193" s="6">
        <v>150008.1</v>
      </c>
      <c r="S193" s="6">
        <v>96705.9</v>
      </c>
      <c r="T193" s="6">
        <v>81226.8</v>
      </c>
      <c r="U193" s="6">
        <v>100346.9</v>
      </c>
      <c r="V193" s="6">
        <v>68248</v>
      </c>
      <c r="W193" s="6">
        <v>10622</v>
      </c>
      <c r="X193" s="6">
        <v>7847.5</v>
      </c>
      <c r="Y193" s="6">
        <v>114646.9</v>
      </c>
      <c r="Z193" s="6">
        <v>58524.6</v>
      </c>
      <c r="AA193" s="6">
        <v>1558101.9</v>
      </c>
      <c r="AB193" s="6">
        <v>153244.1</v>
      </c>
      <c r="AC193" s="6">
        <v>326</v>
      </c>
      <c r="AD193" s="6">
        <v>33415.5</v>
      </c>
      <c r="AE193" s="6">
        <v>23123.7</v>
      </c>
      <c r="AF193" s="6">
        <v>12301.8</v>
      </c>
      <c r="AG193" s="6">
        <v>1561084.6</v>
      </c>
      <c r="AH193" s="6">
        <v>153446.9</v>
      </c>
      <c r="AI193" s="6">
        <v>1062.9000000000001</v>
      </c>
      <c r="AJ193" s="6">
        <v>16035</v>
      </c>
      <c r="AK193" s="6">
        <v>21574.2</v>
      </c>
      <c r="AL193" s="6">
        <v>15623.9</v>
      </c>
      <c r="AM193" s="6">
        <v>58640.9</v>
      </c>
      <c r="AN193" s="6">
        <v>45532.3</v>
      </c>
      <c r="AO193" s="6">
        <v>25739.4</v>
      </c>
      <c r="AP193" s="6">
        <v>20928.099999999999</v>
      </c>
      <c r="AQ193" s="6">
        <v>35355</v>
      </c>
      <c r="AR193" s="6">
        <v>13897.3</v>
      </c>
      <c r="AS193" s="6">
        <v>10.3</v>
      </c>
      <c r="AT193" s="6">
        <v>16.5</v>
      </c>
      <c r="AU193" s="7"/>
      <c r="AV193" s="7"/>
      <c r="AW193" s="6">
        <v>134445.9</v>
      </c>
      <c r="AX193" s="6">
        <v>63754.6</v>
      </c>
      <c r="AY193" s="6">
        <v>51568.685000000005</v>
      </c>
      <c r="AZ193" s="6">
        <v>6456.7339999999995</v>
      </c>
      <c r="BA193" s="6">
        <v>127196.2</v>
      </c>
      <c r="BB193" s="6">
        <v>56894.3</v>
      </c>
      <c r="BC193" s="6">
        <v>22022.799999999999</v>
      </c>
      <c r="BD193" s="6">
        <v>2.33</v>
      </c>
      <c r="BE193" s="6">
        <v>1.3</v>
      </c>
      <c r="BF193" s="6">
        <v>0.36</v>
      </c>
      <c r="BG193" s="6">
        <v>0.06</v>
      </c>
      <c r="BH193" s="6">
        <v>81.584999999999994</v>
      </c>
      <c r="BI193" s="6">
        <v>56.265000000000001</v>
      </c>
      <c r="BJ193" s="6">
        <v>531.20000000000005</v>
      </c>
      <c r="BK193" s="6">
        <v>637.70000000000005</v>
      </c>
      <c r="BL193" s="6">
        <v>0.6</v>
      </c>
      <c r="BM193" s="6">
        <v>11737.46</v>
      </c>
      <c r="BN193" s="6">
        <v>32450.187719298239</v>
      </c>
      <c r="BO193" s="6">
        <v>7900</v>
      </c>
      <c r="BP193" s="6">
        <v>751.2</v>
      </c>
      <c r="BQ193" s="6">
        <v>24</v>
      </c>
      <c r="BR193" s="6">
        <v>3.4172800000000003E-2</v>
      </c>
      <c r="BS193" s="6">
        <v>0</v>
      </c>
      <c r="BT193" s="6">
        <v>0</v>
      </c>
      <c r="BU193" s="6">
        <v>0</v>
      </c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</row>
    <row r="194" spans="1:85">
      <c r="A194" s="5">
        <v>42551</v>
      </c>
      <c r="B194" s="6">
        <v>68.7</v>
      </c>
      <c r="C194" s="6">
        <v>39.6</v>
      </c>
      <c r="D194" s="6">
        <v>5452.8</v>
      </c>
      <c r="E194" s="6"/>
      <c r="F194" s="6"/>
      <c r="G194" s="6"/>
      <c r="H194" s="6">
        <v>16.3</v>
      </c>
      <c r="I194" s="6">
        <v>10</v>
      </c>
      <c r="J194" s="6">
        <v>380457.8</v>
      </c>
      <c r="K194" s="6">
        <v>165598.1</v>
      </c>
      <c r="L194" s="6">
        <v>48567</v>
      </c>
      <c r="M194" s="6">
        <v>14.7</v>
      </c>
      <c r="N194" s="6">
        <v>24.4</v>
      </c>
      <c r="O194" s="6">
        <v>13958.7</v>
      </c>
      <c r="P194" s="6">
        <v>6490.3</v>
      </c>
      <c r="Q194" s="6">
        <v>186763.2</v>
      </c>
      <c r="R194" s="6">
        <v>150032</v>
      </c>
      <c r="S194" s="6">
        <v>96720.1</v>
      </c>
      <c r="T194" s="6">
        <v>81237.7</v>
      </c>
      <c r="U194" s="6">
        <v>100355.6</v>
      </c>
      <c r="V194" s="6">
        <v>68254.3</v>
      </c>
      <c r="W194" s="6">
        <v>10622</v>
      </c>
      <c r="X194" s="6">
        <v>7847.5</v>
      </c>
      <c r="Y194" s="6">
        <v>114961.1</v>
      </c>
      <c r="Z194" s="6">
        <v>58683.9</v>
      </c>
      <c r="AA194" s="6">
        <v>1558418.6</v>
      </c>
      <c r="AB194" s="6">
        <v>153268.1</v>
      </c>
      <c r="AC194" s="6">
        <v>326</v>
      </c>
      <c r="AD194" s="6">
        <v>33415.5</v>
      </c>
      <c r="AE194" s="6">
        <v>23292</v>
      </c>
      <c r="AF194" s="6">
        <v>12387.3</v>
      </c>
      <c r="AG194" s="6">
        <v>1561255.2</v>
      </c>
      <c r="AH194" s="6">
        <v>153470.9</v>
      </c>
      <c r="AI194" s="6">
        <v>1062.9000000000001</v>
      </c>
      <c r="AJ194" s="6">
        <v>16035</v>
      </c>
      <c r="AK194" s="6">
        <v>21589.8</v>
      </c>
      <c r="AL194" s="6">
        <v>15634.1</v>
      </c>
      <c r="AM194" s="6">
        <v>58649.599999999999</v>
      </c>
      <c r="AN194" s="6">
        <v>45538.5</v>
      </c>
      <c r="AO194" s="6">
        <v>25757.200000000001</v>
      </c>
      <c r="AP194" s="6">
        <v>20942.599999999999</v>
      </c>
      <c r="AQ194" s="6">
        <v>35367.5</v>
      </c>
      <c r="AR194" s="6">
        <v>13902.1</v>
      </c>
      <c r="AS194" s="6">
        <v>10.3</v>
      </c>
      <c r="AT194" s="6">
        <v>16.5</v>
      </c>
      <c r="AU194" s="7"/>
      <c r="AV194" s="7"/>
      <c r="AW194" s="6">
        <v>134583.20000000001</v>
      </c>
      <c r="AX194" s="6">
        <v>63818.8</v>
      </c>
      <c r="AY194" s="6">
        <v>51574.185000000005</v>
      </c>
      <c r="AZ194" s="6">
        <v>6467.9339999999993</v>
      </c>
      <c r="BA194" s="6">
        <v>127327.5</v>
      </c>
      <c r="BB194" s="6">
        <v>56953</v>
      </c>
      <c r="BC194" s="6">
        <v>22046.799999999999</v>
      </c>
      <c r="BD194" s="6">
        <v>2.33</v>
      </c>
      <c r="BE194" s="6">
        <v>1.3</v>
      </c>
      <c r="BF194" s="6">
        <v>0.36</v>
      </c>
      <c r="BG194" s="6">
        <v>0.06</v>
      </c>
      <c r="BH194" s="6">
        <v>81.584999999999994</v>
      </c>
      <c r="BI194" s="6">
        <v>56.265000000000001</v>
      </c>
      <c r="BJ194" s="6">
        <v>531.20000000000005</v>
      </c>
      <c r="BK194" s="6">
        <v>638.6</v>
      </c>
      <c r="BL194" s="6">
        <v>0.6</v>
      </c>
      <c r="BM194" s="6">
        <v>11668.21</v>
      </c>
      <c r="BN194" s="6">
        <v>32180.475438596488</v>
      </c>
      <c r="BO194" s="6">
        <v>8876</v>
      </c>
      <c r="BP194" s="6">
        <v>744</v>
      </c>
      <c r="BQ194" s="6">
        <v>24</v>
      </c>
      <c r="BR194" s="6">
        <v>3.4096000000000001E-2</v>
      </c>
      <c r="BS194" s="6">
        <v>0</v>
      </c>
      <c r="BT194" s="6">
        <v>0</v>
      </c>
      <c r="BU194" s="6">
        <v>0</v>
      </c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</row>
    <row r="195" spans="1:85">
      <c r="A195" s="75"/>
      <c r="B195" s="45"/>
      <c r="C195" s="45"/>
      <c r="D195" s="75"/>
      <c r="E195" s="75"/>
      <c r="F195" s="45"/>
      <c r="G195" s="45"/>
      <c r="H195" s="75"/>
      <c r="I195" s="45"/>
      <c r="J195" s="45"/>
      <c r="K195" s="75"/>
      <c r="L195" s="75"/>
      <c r="M195" s="45"/>
      <c r="N195" s="45"/>
      <c r="O195" s="75"/>
      <c r="P195" s="45"/>
      <c r="Q195" s="45"/>
      <c r="R195" s="75"/>
      <c r="S195" s="75"/>
      <c r="T195" s="45"/>
      <c r="U195" s="45"/>
      <c r="V195" s="75"/>
      <c r="W195" s="45"/>
      <c r="X195" s="45"/>
      <c r="Y195" s="75"/>
      <c r="Z195" s="75"/>
      <c r="AA195" s="45"/>
      <c r="AB195" s="45"/>
      <c r="AC195" s="75"/>
      <c r="AD195" s="45"/>
      <c r="AE195" s="45"/>
      <c r="AF195" s="75"/>
      <c r="AG195" s="75"/>
      <c r="AH195" s="45"/>
      <c r="AI195" s="45"/>
      <c r="AJ195" s="75"/>
      <c r="AK195" s="45"/>
      <c r="AL195" s="45"/>
      <c r="AM195" s="75"/>
      <c r="AN195" s="75"/>
      <c r="AO195" s="45"/>
      <c r="AP195" s="45"/>
      <c r="AQ195" s="75"/>
      <c r="AR195" s="45"/>
      <c r="AS195" s="45"/>
      <c r="AT195" s="75"/>
      <c r="AU195" s="75"/>
      <c r="AV195" s="45"/>
      <c r="AW195" s="45"/>
      <c r="AX195" s="75"/>
      <c r="AY195" s="45"/>
      <c r="AZ195" s="45"/>
      <c r="BA195" s="75"/>
      <c r="BB195" s="75"/>
      <c r="BC195" s="45"/>
      <c r="BD195" s="45"/>
      <c r="BE195" s="75"/>
      <c r="BF195" s="45"/>
      <c r="BG195" s="45"/>
      <c r="BH195" s="75"/>
      <c r="BI195" s="75"/>
      <c r="BJ195" s="45"/>
      <c r="BK195" s="45"/>
      <c r="BL195" s="75"/>
      <c r="BM195" s="45"/>
      <c r="BN195" s="45"/>
      <c r="BO195" s="75"/>
      <c r="BP195" s="18"/>
      <c r="BQ195" s="18"/>
      <c r="BR195" s="18"/>
      <c r="BS195" s="18"/>
      <c r="BT195" s="18"/>
      <c r="BU195" s="18"/>
      <c r="BV195" s="75"/>
      <c r="BW195" s="75"/>
      <c r="BX195" s="45"/>
      <c r="BY195" s="45"/>
      <c r="BZ195" s="75"/>
      <c r="CA195" s="45"/>
      <c r="CB195" s="45"/>
      <c r="CC195" s="75"/>
      <c r="CD195" s="75"/>
      <c r="CE195" s="45"/>
      <c r="CF195" s="45"/>
      <c r="CG195" s="75"/>
    </row>
    <row r="196" spans="1:85">
      <c r="A196" s="5">
        <v>42551</v>
      </c>
      <c r="B196" s="6">
        <v>68.7</v>
      </c>
      <c r="C196" s="6">
        <v>39.6</v>
      </c>
      <c r="D196" s="6">
        <v>5452.8</v>
      </c>
      <c r="E196" s="6"/>
      <c r="F196" s="6"/>
      <c r="G196" s="6"/>
      <c r="H196" s="6">
        <v>16.3</v>
      </c>
      <c r="I196" s="6">
        <v>10</v>
      </c>
      <c r="J196" s="6">
        <v>380457.8</v>
      </c>
      <c r="K196" s="6">
        <v>165598.1</v>
      </c>
      <c r="L196" s="6">
        <v>48567</v>
      </c>
      <c r="M196" s="6">
        <v>14.7</v>
      </c>
      <c r="N196" s="6">
        <v>24.4</v>
      </c>
      <c r="O196" s="6">
        <v>13958.7</v>
      </c>
      <c r="P196" s="6">
        <v>6490.3</v>
      </c>
      <c r="Q196" s="6">
        <v>186763.2</v>
      </c>
      <c r="R196" s="6">
        <v>150032</v>
      </c>
      <c r="S196" s="6">
        <v>96720.1</v>
      </c>
      <c r="T196" s="6">
        <v>81237.7</v>
      </c>
      <c r="U196" s="6">
        <v>100355.6</v>
      </c>
      <c r="V196" s="6">
        <v>68254.3</v>
      </c>
      <c r="W196" s="6">
        <v>10622</v>
      </c>
      <c r="X196" s="6">
        <v>7847.5</v>
      </c>
      <c r="Y196" s="6">
        <v>114961.1</v>
      </c>
      <c r="Z196" s="6">
        <v>58683.9</v>
      </c>
      <c r="AA196" s="6">
        <v>1558418.6</v>
      </c>
      <c r="AB196" s="6">
        <v>153268.20000000001</v>
      </c>
      <c r="AC196" s="6">
        <v>326</v>
      </c>
      <c r="AD196" s="6">
        <v>33415.5</v>
      </c>
      <c r="AE196" s="6">
        <v>23292</v>
      </c>
      <c r="AF196" s="6">
        <v>12387.3</v>
      </c>
      <c r="AG196" s="6">
        <v>1561255.2</v>
      </c>
      <c r="AH196" s="6">
        <v>153471</v>
      </c>
      <c r="AI196" s="6">
        <v>1062.9000000000001</v>
      </c>
      <c r="AJ196" s="6">
        <v>16035</v>
      </c>
      <c r="AK196" s="6">
        <v>21589.8</v>
      </c>
      <c r="AL196" s="6">
        <v>15634.1</v>
      </c>
      <c r="AM196" s="6">
        <v>58649.599999999999</v>
      </c>
      <c r="AN196" s="6">
        <v>45538.5</v>
      </c>
      <c r="AO196" s="6">
        <v>25757.200000000001</v>
      </c>
      <c r="AP196" s="6">
        <v>20942.599999999999</v>
      </c>
      <c r="AQ196" s="6">
        <v>35367.5</v>
      </c>
      <c r="AR196" s="6">
        <v>13902.1</v>
      </c>
      <c r="AS196" s="6">
        <v>10.3</v>
      </c>
      <c r="AT196" s="6">
        <v>16.5</v>
      </c>
      <c r="AU196" s="7"/>
      <c r="AV196" s="7"/>
      <c r="AW196" s="6">
        <v>134583.20000000001</v>
      </c>
      <c r="AX196" s="6">
        <v>63818.8</v>
      </c>
      <c r="AY196" s="6">
        <v>51574.185000000005</v>
      </c>
      <c r="AZ196" s="6">
        <v>6467.9339999999993</v>
      </c>
      <c r="BA196" s="6">
        <v>127327.5</v>
      </c>
      <c r="BB196" s="6">
        <v>56953</v>
      </c>
      <c r="BC196" s="6">
        <v>22046.799999999999</v>
      </c>
      <c r="BD196" s="6">
        <v>2.33</v>
      </c>
      <c r="BE196" s="6">
        <v>1.3</v>
      </c>
      <c r="BF196" s="6">
        <v>0.36</v>
      </c>
      <c r="BG196" s="6">
        <v>0.06</v>
      </c>
      <c r="BH196" s="6">
        <v>81.584999999999994</v>
      </c>
      <c r="BI196" s="6">
        <v>56.265000000000001</v>
      </c>
      <c r="BJ196" s="6">
        <v>531.20000000000005</v>
      </c>
      <c r="BK196" s="6">
        <v>638.6</v>
      </c>
      <c r="BL196" s="6">
        <v>0.6</v>
      </c>
      <c r="BM196" s="6">
        <v>11668.21</v>
      </c>
      <c r="BN196" s="6">
        <v>32180.475438596488</v>
      </c>
      <c r="BO196" s="6">
        <v>8876</v>
      </c>
      <c r="BP196" s="6">
        <v>744</v>
      </c>
      <c r="BQ196" s="6">
        <v>24</v>
      </c>
      <c r="BR196" s="6">
        <v>3.4096000000000001E-2</v>
      </c>
      <c r="BS196" s="6">
        <v>0</v>
      </c>
      <c r="BT196" s="6">
        <v>0</v>
      </c>
      <c r="BU196" s="6">
        <v>0</v>
      </c>
      <c r="BV196" s="6"/>
      <c r="BW196" s="6"/>
      <c r="BX196" s="6"/>
      <c r="BY196" s="6">
        <v>870696</v>
      </c>
      <c r="BZ196" s="6">
        <v>180180</v>
      </c>
      <c r="CA196" s="6"/>
      <c r="CB196" s="6"/>
      <c r="CC196" s="6"/>
      <c r="CD196" s="6"/>
      <c r="CE196" s="6"/>
      <c r="CF196" s="6"/>
      <c r="CG196" s="6"/>
    </row>
    <row r="197" spans="1:85">
      <c r="A197" s="5">
        <v>42552</v>
      </c>
      <c r="B197" s="6">
        <v>68.7</v>
      </c>
      <c r="C197" s="6">
        <v>39.6</v>
      </c>
      <c r="D197" s="6">
        <v>5452.8</v>
      </c>
      <c r="E197" s="6"/>
      <c r="F197" s="6"/>
      <c r="G197" s="6"/>
      <c r="H197" s="6">
        <v>16.3</v>
      </c>
      <c r="I197" s="6">
        <v>10</v>
      </c>
      <c r="J197" s="6">
        <v>380685.9</v>
      </c>
      <c r="K197" s="6">
        <v>165699</v>
      </c>
      <c r="L197" s="6">
        <v>48591</v>
      </c>
      <c r="M197" s="6">
        <v>14.7</v>
      </c>
      <c r="N197" s="6">
        <v>24.4</v>
      </c>
      <c r="O197" s="6">
        <v>13958.7</v>
      </c>
      <c r="P197" s="6">
        <v>6490.3</v>
      </c>
      <c r="Q197" s="6">
        <v>186794.5</v>
      </c>
      <c r="R197" s="6">
        <v>150056.5</v>
      </c>
      <c r="S197" s="6">
        <v>96734.6</v>
      </c>
      <c r="T197" s="6">
        <v>81248.7</v>
      </c>
      <c r="U197" s="6">
        <v>100364.4</v>
      </c>
      <c r="V197" s="6">
        <v>68260.5</v>
      </c>
      <c r="W197" s="6">
        <v>10622</v>
      </c>
      <c r="X197" s="6">
        <v>7847.5</v>
      </c>
      <c r="Y197" s="6">
        <v>115270.5</v>
      </c>
      <c r="Z197" s="6">
        <v>58843.9</v>
      </c>
      <c r="AA197" s="6">
        <v>1558728.4</v>
      </c>
      <c r="AB197" s="6">
        <v>153292.20000000001</v>
      </c>
      <c r="AC197" s="6">
        <v>326</v>
      </c>
      <c r="AD197" s="6">
        <v>33415.5</v>
      </c>
      <c r="AE197" s="6">
        <v>23460.799999999999</v>
      </c>
      <c r="AF197" s="6">
        <v>12472.1</v>
      </c>
      <c r="AG197" s="6">
        <v>1561426.1</v>
      </c>
      <c r="AH197" s="6">
        <v>153495</v>
      </c>
      <c r="AI197" s="6">
        <v>1062.9000000000001</v>
      </c>
      <c r="AJ197" s="6">
        <v>16035</v>
      </c>
      <c r="AK197" s="6">
        <v>21605.599999999999</v>
      </c>
      <c r="AL197" s="6">
        <v>15644.3</v>
      </c>
      <c r="AM197" s="6">
        <v>58659.199999999997</v>
      </c>
      <c r="AN197" s="6">
        <v>45545.4</v>
      </c>
      <c r="AO197" s="6">
        <v>25774.9</v>
      </c>
      <c r="AP197" s="6">
        <v>20957</v>
      </c>
      <c r="AQ197" s="6">
        <v>35381</v>
      </c>
      <c r="AR197" s="6">
        <v>13907.3</v>
      </c>
      <c r="AS197" s="6">
        <v>10.3</v>
      </c>
      <c r="AT197" s="6">
        <v>16.5</v>
      </c>
      <c r="AU197" s="7"/>
      <c r="AV197" s="7"/>
      <c r="AW197" s="6">
        <v>134716.20000000001</v>
      </c>
      <c r="AX197" s="6">
        <v>63881.7</v>
      </c>
      <c r="AY197" s="6">
        <v>51579.405000000006</v>
      </c>
      <c r="AZ197" s="6">
        <v>6479.3339999999989</v>
      </c>
      <c r="BA197" s="6">
        <v>127453.1</v>
      </c>
      <c r="BB197" s="6">
        <v>57010.2</v>
      </c>
      <c r="BC197" s="6">
        <v>22070.799999999999</v>
      </c>
      <c r="BD197" s="6">
        <v>2.33</v>
      </c>
      <c r="BE197" s="6">
        <v>1.3</v>
      </c>
      <c r="BF197" s="6">
        <v>0.36</v>
      </c>
      <c r="BG197" s="6">
        <v>0.06</v>
      </c>
      <c r="BH197" s="6">
        <v>81.584999999999994</v>
      </c>
      <c r="BI197" s="6">
        <v>56.265000000000001</v>
      </c>
      <c r="BJ197" s="6">
        <v>531.20000000000005</v>
      </c>
      <c r="BK197" s="6">
        <v>639.6</v>
      </c>
      <c r="BL197" s="6">
        <v>0.6</v>
      </c>
      <c r="BM197" s="6">
        <v>11537.979999999998</v>
      </c>
      <c r="BN197" s="6">
        <v>29226.996491228074</v>
      </c>
      <c r="BO197" s="6">
        <v>9233</v>
      </c>
      <c r="BP197" s="6">
        <v>748.8</v>
      </c>
      <c r="BQ197" s="6">
        <v>24</v>
      </c>
      <c r="BR197" s="6">
        <v>3.4147200000000003E-2</v>
      </c>
      <c r="BS197" s="6">
        <v>0</v>
      </c>
      <c r="BT197" s="6">
        <v>0.1000000000003638</v>
      </c>
      <c r="BU197" s="6">
        <v>0.60000000000218279</v>
      </c>
      <c r="BV197" s="6">
        <v>398.2</v>
      </c>
      <c r="BW197" s="6">
        <v>2.96</v>
      </c>
      <c r="BX197" s="6">
        <v>78.13</v>
      </c>
      <c r="BY197" s="6">
        <v>873196</v>
      </c>
      <c r="BZ197" s="6">
        <v>182510</v>
      </c>
      <c r="CA197" s="6"/>
      <c r="CB197" s="6"/>
      <c r="CC197" s="6"/>
      <c r="CD197" s="6"/>
      <c r="CE197" s="6"/>
      <c r="CF197" s="6"/>
      <c r="CG197" s="6"/>
    </row>
    <row r="198" spans="1:85">
      <c r="A198" s="5">
        <v>42553</v>
      </c>
      <c r="B198" s="6">
        <v>68.7</v>
      </c>
      <c r="C198" s="6">
        <v>39.6</v>
      </c>
      <c r="D198" s="6">
        <v>5452.8</v>
      </c>
      <c r="E198" s="6"/>
      <c r="F198" s="6"/>
      <c r="G198" s="6"/>
      <c r="H198" s="6">
        <v>16.3</v>
      </c>
      <c r="I198" s="6">
        <v>10</v>
      </c>
      <c r="J198" s="6">
        <v>380914</v>
      </c>
      <c r="K198" s="6">
        <v>165799</v>
      </c>
      <c r="L198" s="6">
        <v>48615</v>
      </c>
      <c r="M198" s="6">
        <v>14.7</v>
      </c>
      <c r="N198" s="6">
        <v>24.4</v>
      </c>
      <c r="O198" s="6">
        <v>13958.7</v>
      </c>
      <c r="P198" s="6">
        <v>6490.3</v>
      </c>
      <c r="Q198" s="6">
        <v>186825.9</v>
      </c>
      <c r="R198" s="6">
        <v>150081.4</v>
      </c>
      <c r="S198" s="6">
        <v>96748.1</v>
      </c>
      <c r="T198" s="6">
        <v>81259.100000000006</v>
      </c>
      <c r="U198" s="6">
        <v>100373</v>
      </c>
      <c r="V198" s="6">
        <v>68266.899999999994</v>
      </c>
      <c r="W198" s="6">
        <v>10622</v>
      </c>
      <c r="X198" s="6">
        <v>7847.5</v>
      </c>
      <c r="Y198" s="6">
        <v>115574.5</v>
      </c>
      <c r="Z198" s="6">
        <v>59002.7</v>
      </c>
      <c r="AA198" s="6">
        <v>1559034</v>
      </c>
      <c r="AB198" s="6">
        <v>153316.20000000001</v>
      </c>
      <c r="AC198" s="6">
        <v>326</v>
      </c>
      <c r="AD198" s="6">
        <v>33415.5</v>
      </c>
      <c r="AE198" s="6">
        <v>23630</v>
      </c>
      <c r="AF198" s="6">
        <v>12556</v>
      </c>
      <c r="AG198" s="6">
        <v>1561597</v>
      </c>
      <c r="AH198" s="6">
        <v>153519</v>
      </c>
      <c r="AI198" s="6">
        <v>1062.9000000000001</v>
      </c>
      <c r="AJ198" s="6">
        <v>16035</v>
      </c>
      <c r="AK198" s="6">
        <v>21621.3</v>
      </c>
      <c r="AL198" s="6">
        <v>15654.5</v>
      </c>
      <c r="AM198" s="6">
        <v>58667.9</v>
      </c>
      <c r="AN198" s="6">
        <v>45551.6</v>
      </c>
      <c r="AO198" s="6">
        <v>25793.1</v>
      </c>
      <c r="AP198" s="6">
        <v>20971.8</v>
      </c>
      <c r="AQ198" s="6">
        <v>35392.800000000003</v>
      </c>
      <c r="AR198" s="6">
        <v>13912.1</v>
      </c>
      <c r="AS198" s="6">
        <v>10.3</v>
      </c>
      <c r="AT198" s="6">
        <v>16.5</v>
      </c>
      <c r="AU198" s="7"/>
      <c r="AV198" s="7"/>
      <c r="AW198" s="6">
        <v>134848</v>
      </c>
      <c r="AX198" s="6">
        <v>63944.4</v>
      </c>
      <c r="AY198" s="6">
        <v>51584.685000000005</v>
      </c>
      <c r="AZ198" s="6">
        <v>6490.4339999999993</v>
      </c>
      <c r="BA198" s="6">
        <v>127576</v>
      </c>
      <c r="BB198" s="6">
        <v>57063.5</v>
      </c>
      <c r="BC198" s="6">
        <v>22094.799999999999</v>
      </c>
      <c r="BD198" s="6">
        <v>2.33</v>
      </c>
      <c r="BE198" s="6">
        <v>1.3</v>
      </c>
      <c r="BF198" s="6">
        <v>0.36</v>
      </c>
      <c r="BG198" s="6">
        <v>0.06</v>
      </c>
      <c r="BH198" s="6">
        <v>81.584999999999994</v>
      </c>
      <c r="BI198" s="6">
        <v>56.265000000000001</v>
      </c>
      <c r="BJ198" s="6">
        <v>531.20000000000005</v>
      </c>
      <c r="BK198" s="6">
        <v>640.29999999999995</v>
      </c>
      <c r="BL198" s="6">
        <v>0.6</v>
      </c>
      <c r="BM198" s="6">
        <v>11530.21</v>
      </c>
      <c r="BN198" s="6">
        <v>29130.519298245606</v>
      </c>
      <c r="BO198" s="6">
        <v>8956</v>
      </c>
      <c r="BP198" s="6">
        <v>516</v>
      </c>
      <c r="BQ198" s="6">
        <v>24</v>
      </c>
      <c r="BR198" s="6">
        <v>3.2000000000000001E-2</v>
      </c>
      <c r="BS198" s="6">
        <v>0</v>
      </c>
      <c r="BT198" s="6">
        <v>0</v>
      </c>
      <c r="BU198" s="6">
        <v>0</v>
      </c>
      <c r="BV198" s="6">
        <v>269.2</v>
      </c>
      <c r="BW198" s="6">
        <v>1.89</v>
      </c>
      <c r="BX198" s="6">
        <v>52.85</v>
      </c>
      <c r="BY198" s="6">
        <v>875664</v>
      </c>
      <c r="BZ198" s="6">
        <v>184638</v>
      </c>
      <c r="CA198" s="6"/>
      <c r="CB198" s="6"/>
      <c r="CC198" s="6"/>
      <c r="CD198" s="6"/>
      <c r="CE198" s="6"/>
      <c r="CF198" s="6"/>
      <c r="CG198" s="6"/>
    </row>
    <row r="199" spans="1:85">
      <c r="A199" s="5">
        <v>42554</v>
      </c>
      <c r="B199" s="6">
        <v>68.7</v>
      </c>
      <c r="C199" s="6">
        <v>39.6</v>
      </c>
      <c r="D199" s="6">
        <v>5452.8</v>
      </c>
      <c r="E199" s="6"/>
      <c r="F199" s="6"/>
      <c r="G199" s="6"/>
      <c r="H199" s="6">
        <v>16.3</v>
      </c>
      <c r="I199" s="6">
        <v>10</v>
      </c>
      <c r="J199" s="6">
        <v>381139.7</v>
      </c>
      <c r="K199" s="6">
        <v>165899</v>
      </c>
      <c r="L199" s="6">
        <v>48639</v>
      </c>
      <c r="M199" s="6">
        <v>14.7</v>
      </c>
      <c r="N199" s="6">
        <v>24.4</v>
      </c>
      <c r="O199" s="6">
        <v>13958.7</v>
      </c>
      <c r="P199" s="6">
        <v>6490.3</v>
      </c>
      <c r="Q199" s="48">
        <v>186857.2</v>
      </c>
      <c r="R199" s="6">
        <v>150106</v>
      </c>
      <c r="S199" s="6">
        <v>96762.4</v>
      </c>
      <c r="T199" s="6">
        <v>81269.899999999994</v>
      </c>
      <c r="U199" s="6">
        <v>100381.8</v>
      </c>
      <c r="V199" s="6">
        <v>68273.3</v>
      </c>
      <c r="W199" s="6">
        <v>10622</v>
      </c>
      <c r="X199" s="6">
        <v>7847.5</v>
      </c>
      <c r="Y199" s="6">
        <v>115814</v>
      </c>
      <c r="Z199" s="6">
        <v>59124</v>
      </c>
      <c r="AA199" s="6">
        <v>1559274</v>
      </c>
      <c r="AB199" s="6">
        <v>153340.20000000001</v>
      </c>
      <c r="AC199" s="6">
        <v>326</v>
      </c>
      <c r="AD199" s="6">
        <v>33415.5</v>
      </c>
      <c r="AE199" s="6">
        <v>23866</v>
      </c>
      <c r="AF199" s="6">
        <v>12677.3</v>
      </c>
      <c r="AG199" s="6">
        <v>1561834</v>
      </c>
      <c r="AH199" s="6">
        <v>153543</v>
      </c>
      <c r="AI199" s="6">
        <v>1062.9000000000001</v>
      </c>
      <c r="AJ199" s="6">
        <v>16035</v>
      </c>
      <c r="AK199" s="6">
        <v>21637.200000000001</v>
      </c>
      <c r="AL199" s="6">
        <v>15664.8</v>
      </c>
      <c r="AM199" s="48">
        <v>58677.1</v>
      </c>
      <c r="AN199" s="48">
        <v>45558.2</v>
      </c>
      <c r="AO199" s="6">
        <v>25811.1</v>
      </c>
      <c r="AP199" s="48">
        <v>20986.400000000001</v>
      </c>
      <c r="AQ199" s="6">
        <v>35407.5</v>
      </c>
      <c r="AR199" s="6">
        <v>13917.8</v>
      </c>
      <c r="AS199" s="6">
        <v>10.3</v>
      </c>
      <c r="AT199" s="6">
        <v>16.5</v>
      </c>
      <c r="AU199" s="7"/>
      <c r="AV199" s="7"/>
      <c r="AW199" s="6">
        <v>134979.6</v>
      </c>
      <c r="AX199" s="6">
        <v>64006.6</v>
      </c>
      <c r="AY199" s="6">
        <v>51590.135000000002</v>
      </c>
      <c r="AZ199" s="6">
        <v>6501.8339999999989</v>
      </c>
      <c r="BA199" s="6">
        <v>127701</v>
      </c>
      <c r="BB199" s="6">
        <v>57122.799999999996</v>
      </c>
      <c r="BC199" s="6">
        <v>22118.799999999999</v>
      </c>
      <c r="BD199" s="6">
        <v>2.33</v>
      </c>
      <c r="BE199" s="6">
        <v>1.3</v>
      </c>
      <c r="BF199" s="6">
        <v>0.36</v>
      </c>
      <c r="BG199" s="6">
        <v>0.06</v>
      </c>
      <c r="BH199" s="6">
        <v>81.584999999999994</v>
      </c>
      <c r="BI199" s="6">
        <v>56.265000000000001</v>
      </c>
      <c r="BJ199" s="6">
        <v>531.20000000000005</v>
      </c>
      <c r="BK199" s="6">
        <v>641.1</v>
      </c>
      <c r="BL199" s="6">
        <v>0.6</v>
      </c>
      <c r="BM199" s="6">
        <v>11393.45</v>
      </c>
      <c r="BN199" s="6">
        <v>22171.133333333331</v>
      </c>
      <c r="BO199" s="6">
        <v>10498</v>
      </c>
      <c r="BP199" s="6">
        <v>744</v>
      </c>
      <c r="BQ199" s="6">
        <v>24</v>
      </c>
      <c r="BR199" s="6">
        <v>3.4000000000000002E-2</v>
      </c>
      <c r="BS199" s="6">
        <v>0</v>
      </c>
      <c r="BT199" s="6">
        <v>0</v>
      </c>
      <c r="BU199" s="6">
        <v>0</v>
      </c>
      <c r="BV199" s="6">
        <v>404.6</v>
      </c>
      <c r="BW199" s="6">
        <v>2.77</v>
      </c>
      <c r="BX199" s="6">
        <v>79.290000000000006</v>
      </c>
      <c r="BY199" s="6">
        <v>877854</v>
      </c>
      <c r="BZ199" s="6">
        <v>186993</v>
      </c>
      <c r="CA199" s="6"/>
      <c r="CB199" s="6"/>
      <c r="CC199" s="6"/>
      <c r="CD199" s="6"/>
      <c r="CE199" s="6"/>
      <c r="CF199" s="6"/>
      <c r="CG199" s="6"/>
    </row>
    <row r="200" spans="1:85">
      <c r="A200" s="5">
        <v>42555</v>
      </c>
      <c r="B200" s="6">
        <v>68.7</v>
      </c>
      <c r="C200" s="6">
        <v>39.6</v>
      </c>
      <c r="D200" s="6">
        <v>5452.8</v>
      </c>
      <c r="E200" s="6"/>
      <c r="F200" s="6"/>
      <c r="G200" s="6"/>
      <c r="H200" s="6">
        <v>16.3</v>
      </c>
      <c r="I200" s="6">
        <v>10</v>
      </c>
      <c r="J200" s="6">
        <v>381366</v>
      </c>
      <c r="K200" s="6">
        <v>165999.5</v>
      </c>
      <c r="L200" s="6">
        <v>48663</v>
      </c>
      <c r="M200" s="6">
        <v>14.7</v>
      </c>
      <c r="N200" s="6">
        <v>24.4</v>
      </c>
      <c r="O200" s="6">
        <v>13958.7</v>
      </c>
      <c r="P200" s="6">
        <v>6490.3</v>
      </c>
      <c r="Q200" s="48">
        <v>186888.2</v>
      </c>
      <c r="R200" s="6">
        <v>150130.5</v>
      </c>
      <c r="S200" s="6">
        <v>96776.8</v>
      </c>
      <c r="T200" s="6">
        <v>81281</v>
      </c>
      <c r="U200" s="6">
        <v>100390.2</v>
      </c>
      <c r="V200" s="6">
        <v>68279.399999999994</v>
      </c>
      <c r="W200" s="6">
        <v>10622</v>
      </c>
      <c r="X200" s="6">
        <v>7847.5</v>
      </c>
      <c r="Y200" s="6">
        <v>115983.6</v>
      </c>
      <c r="Z200" s="6">
        <v>59215</v>
      </c>
      <c r="AA200" s="6">
        <v>1559446</v>
      </c>
      <c r="AB200" s="6">
        <v>153364.20000000001</v>
      </c>
      <c r="AC200" s="6">
        <v>326</v>
      </c>
      <c r="AD200" s="6">
        <v>33415.5</v>
      </c>
      <c r="AE200" s="6">
        <v>24170</v>
      </c>
      <c r="AF200" s="6">
        <v>12827.6</v>
      </c>
      <c r="AG200" s="6">
        <v>1562138.2</v>
      </c>
      <c r="AH200" s="6">
        <v>153567</v>
      </c>
      <c r="AI200" s="6">
        <v>1062.9000000000001</v>
      </c>
      <c r="AJ200" s="6">
        <v>16035</v>
      </c>
      <c r="AK200" s="6">
        <v>21652.9</v>
      </c>
      <c r="AL200" s="6">
        <v>15675.1</v>
      </c>
      <c r="AM200" s="48">
        <v>58686.6</v>
      </c>
      <c r="AN200" s="48">
        <v>45565</v>
      </c>
      <c r="AO200" s="6">
        <v>25829.1</v>
      </c>
      <c r="AP200" s="48">
        <v>21001.1</v>
      </c>
      <c r="AQ200" s="6">
        <v>35418.9</v>
      </c>
      <c r="AR200" s="6">
        <v>13922.3</v>
      </c>
      <c r="AS200" s="6">
        <v>10.3</v>
      </c>
      <c r="AT200" s="6">
        <v>16.5</v>
      </c>
      <c r="AU200" s="7"/>
      <c r="AV200" s="7"/>
      <c r="AW200" s="6">
        <v>135112.79999999999</v>
      </c>
      <c r="AX200" s="6">
        <v>64069.2</v>
      </c>
      <c r="AY200" s="6">
        <v>51596.135000000002</v>
      </c>
      <c r="AZ200" s="6">
        <v>6512.9339999999993</v>
      </c>
      <c r="BA200" s="6">
        <v>127827.5</v>
      </c>
      <c r="BB200" s="6">
        <v>57180.5</v>
      </c>
      <c r="BC200" s="6">
        <v>22142.799999999999</v>
      </c>
      <c r="BD200" s="6">
        <v>2.33</v>
      </c>
      <c r="BE200" s="6">
        <v>1.3</v>
      </c>
      <c r="BF200" s="6">
        <v>0.36</v>
      </c>
      <c r="BG200" s="6">
        <v>0.06</v>
      </c>
      <c r="BH200" s="6">
        <v>81.584999999999994</v>
      </c>
      <c r="BI200" s="6">
        <v>56.265000000000001</v>
      </c>
      <c r="BJ200" s="6">
        <v>531.20000000000005</v>
      </c>
      <c r="BK200" s="6">
        <v>641.9</v>
      </c>
      <c r="BL200" s="6">
        <v>0.6</v>
      </c>
      <c r="BM200" s="6">
        <v>11350.03</v>
      </c>
      <c r="BN200" s="6">
        <v>19885.749122807014</v>
      </c>
      <c r="BO200" s="6">
        <v>8041</v>
      </c>
      <c r="BP200" s="6">
        <v>736.8</v>
      </c>
      <c r="BQ200" s="6">
        <v>24</v>
      </c>
      <c r="BR200" s="6">
        <v>3.4000000000000002E-2</v>
      </c>
      <c r="BS200" s="6">
        <v>0</v>
      </c>
      <c r="BT200" s="6">
        <v>0</v>
      </c>
      <c r="BU200" s="6">
        <v>0</v>
      </c>
      <c r="BV200" s="6">
        <v>406.4</v>
      </c>
      <c r="BW200" s="6">
        <v>2.61</v>
      </c>
      <c r="BX200" s="6">
        <v>79.61</v>
      </c>
      <c r="BY200" s="6">
        <v>880554</v>
      </c>
      <c r="BZ200" s="6">
        <v>189425</v>
      </c>
      <c r="CA200" s="6"/>
      <c r="CB200" s="6"/>
      <c r="CC200" s="6"/>
      <c r="CD200" s="6"/>
      <c r="CE200" s="6"/>
      <c r="CF200" s="6"/>
      <c r="CG200" s="6"/>
    </row>
    <row r="201" spans="1:85">
      <c r="A201" s="5">
        <v>42556</v>
      </c>
      <c r="B201" s="6">
        <v>68.7</v>
      </c>
      <c r="C201" s="6">
        <v>39.6</v>
      </c>
      <c r="D201" s="6">
        <v>5452.8</v>
      </c>
      <c r="E201" s="6"/>
      <c r="F201" s="6"/>
      <c r="G201" s="6"/>
      <c r="H201" s="6">
        <v>16.3</v>
      </c>
      <c r="I201" s="6">
        <v>10</v>
      </c>
      <c r="J201" s="6">
        <v>381593.7</v>
      </c>
      <c r="K201" s="6">
        <v>166100</v>
      </c>
      <c r="L201" s="6">
        <v>48687</v>
      </c>
      <c r="M201" s="6">
        <v>14.7</v>
      </c>
      <c r="N201" s="6">
        <v>24.4</v>
      </c>
      <c r="O201" s="6">
        <v>13958.7</v>
      </c>
      <c r="P201" s="6">
        <v>6490.3</v>
      </c>
      <c r="Q201" s="48">
        <v>186919.5</v>
      </c>
      <c r="R201" s="48">
        <v>150155.1</v>
      </c>
      <c r="S201" s="6">
        <v>96791.3</v>
      </c>
      <c r="T201" s="6">
        <v>81292</v>
      </c>
      <c r="U201" s="6">
        <v>100399.4</v>
      </c>
      <c r="V201" s="6">
        <v>68285.899999999994</v>
      </c>
      <c r="W201" s="6">
        <v>10622</v>
      </c>
      <c r="X201" s="6">
        <v>7847.5</v>
      </c>
      <c r="Y201" s="6">
        <v>116153</v>
      </c>
      <c r="Z201" s="6">
        <v>59302</v>
      </c>
      <c r="AA201" s="6">
        <v>1559618</v>
      </c>
      <c r="AB201" s="6">
        <v>153388.20000000001</v>
      </c>
      <c r="AC201" s="6">
        <v>326</v>
      </c>
      <c r="AD201" s="6">
        <v>33415.5</v>
      </c>
      <c r="AE201" s="6">
        <v>24480</v>
      </c>
      <c r="AF201" s="6">
        <v>12983.8</v>
      </c>
      <c r="AG201" s="6">
        <v>1562449</v>
      </c>
      <c r="AH201" s="6">
        <v>153591</v>
      </c>
      <c r="AI201" s="6">
        <v>1062.9000000000001</v>
      </c>
      <c r="AJ201" s="6">
        <v>16035</v>
      </c>
      <c r="AK201" s="6">
        <v>21668.9</v>
      </c>
      <c r="AL201" s="6">
        <v>15685.5</v>
      </c>
      <c r="AM201" s="48">
        <v>58696</v>
      </c>
      <c r="AN201" s="48">
        <v>45571.7</v>
      </c>
      <c r="AO201" s="6">
        <v>25847</v>
      </c>
      <c r="AP201" s="48">
        <v>21015.7</v>
      </c>
      <c r="AQ201" s="6">
        <v>35432.199999999997</v>
      </c>
      <c r="AR201" s="6">
        <v>13927.4</v>
      </c>
      <c r="AS201" s="6">
        <v>10.3</v>
      </c>
      <c r="AT201" s="6">
        <v>16.5</v>
      </c>
      <c r="AU201" s="7"/>
      <c r="AV201" s="7"/>
      <c r="AW201" s="6">
        <v>135246.5</v>
      </c>
      <c r="AX201" s="6">
        <v>64132</v>
      </c>
      <c r="AY201" s="6">
        <v>51601.904999999999</v>
      </c>
      <c r="AZ201" s="6">
        <v>6524.2339999999995</v>
      </c>
      <c r="BA201" s="43">
        <v>127954</v>
      </c>
      <c r="BB201" s="6">
        <v>57232.800000000003</v>
      </c>
      <c r="BC201" s="6">
        <v>22166.799999999999</v>
      </c>
      <c r="BD201" s="6">
        <v>2.33</v>
      </c>
      <c r="BE201" s="6">
        <v>1.3</v>
      </c>
      <c r="BF201" s="6">
        <v>0.36</v>
      </c>
      <c r="BG201" s="6">
        <v>0.06</v>
      </c>
      <c r="BH201" s="6">
        <v>81.584999999999994</v>
      </c>
      <c r="BI201" s="6">
        <v>56.265000000000001</v>
      </c>
      <c r="BJ201" s="6">
        <v>531.20000000000005</v>
      </c>
      <c r="BK201" s="6">
        <v>642.70000000000005</v>
      </c>
      <c r="BL201" s="6">
        <v>0.6</v>
      </c>
      <c r="BM201" s="6">
        <v>11469.610000000002</v>
      </c>
      <c r="BN201" s="6">
        <v>26729.149122807012</v>
      </c>
      <c r="BO201" s="6">
        <v>9080</v>
      </c>
      <c r="BP201" s="6">
        <v>732</v>
      </c>
      <c r="BQ201" s="6">
        <v>24</v>
      </c>
      <c r="BR201" s="6">
        <v>3.4000000000000002E-2</v>
      </c>
      <c r="BS201" s="6">
        <v>0</v>
      </c>
      <c r="BT201" s="6">
        <v>0</v>
      </c>
      <c r="BU201" s="6">
        <v>0</v>
      </c>
      <c r="BV201" s="6">
        <v>408.9</v>
      </c>
      <c r="BW201" s="6">
        <v>2.54</v>
      </c>
      <c r="BX201" s="6">
        <v>80.180000000000007</v>
      </c>
      <c r="BY201" s="6">
        <v>883206</v>
      </c>
      <c r="BZ201" s="6">
        <v>191857</v>
      </c>
      <c r="CA201" s="6"/>
      <c r="CB201" s="6"/>
      <c r="CC201" s="6"/>
      <c r="CD201" s="6"/>
      <c r="CE201" s="6"/>
      <c r="CF201" s="6"/>
      <c r="CG201" s="6"/>
    </row>
    <row r="202" spans="1:85">
      <c r="A202" s="5">
        <v>42557</v>
      </c>
      <c r="B202" s="6">
        <v>68.7</v>
      </c>
      <c r="C202" s="6">
        <v>39.6</v>
      </c>
      <c r="D202" s="6">
        <v>5452.8</v>
      </c>
      <c r="E202" s="6"/>
      <c r="F202" s="6"/>
      <c r="G202" s="6"/>
      <c r="H202" s="6">
        <v>16.3</v>
      </c>
      <c r="I202" s="6">
        <v>10</v>
      </c>
      <c r="J202" s="6">
        <v>381824</v>
      </c>
      <c r="K202" s="6">
        <v>166201.29999999999</v>
      </c>
      <c r="L202" s="6">
        <v>48711</v>
      </c>
      <c r="M202" s="6">
        <v>14.7</v>
      </c>
      <c r="N202" s="6">
        <v>24.4</v>
      </c>
      <c r="O202" s="6">
        <v>13958.7</v>
      </c>
      <c r="P202" s="6">
        <v>6490.3</v>
      </c>
      <c r="Q202" s="48">
        <v>186951.2</v>
      </c>
      <c r="R202" s="48">
        <v>150179.6</v>
      </c>
      <c r="S202" s="6">
        <v>96805.9</v>
      </c>
      <c r="T202" s="6">
        <v>81303.100000000006</v>
      </c>
      <c r="U202" s="6">
        <v>100408.9</v>
      </c>
      <c r="V202" s="6">
        <v>68292.600000000006</v>
      </c>
      <c r="W202" s="6">
        <v>10622</v>
      </c>
      <c r="X202" s="6">
        <v>7847.5</v>
      </c>
      <c r="Y202" s="6">
        <v>116323</v>
      </c>
      <c r="Z202" s="6">
        <v>59392.3</v>
      </c>
      <c r="AA202" s="6">
        <v>1559790.2</v>
      </c>
      <c r="AB202" s="6">
        <v>153412.20000000001</v>
      </c>
      <c r="AC202" s="6">
        <v>326</v>
      </c>
      <c r="AD202" s="6">
        <v>33415.5</v>
      </c>
      <c r="AE202" s="6">
        <v>24794.5</v>
      </c>
      <c r="AF202" s="6">
        <v>13138.3</v>
      </c>
      <c r="AG202" s="6">
        <v>1562764</v>
      </c>
      <c r="AH202" s="6">
        <v>153615</v>
      </c>
      <c r="AI202" s="6">
        <v>1062.9000000000001</v>
      </c>
      <c r="AJ202" s="6">
        <v>16035</v>
      </c>
      <c r="AK202" s="6">
        <v>21684.7</v>
      </c>
      <c r="AL202" s="6">
        <v>15695.8</v>
      </c>
      <c r="AM202" s="48">
        <v>58704.4</v>
      </c>
      <c r="AN202" s="48">
        <v>45577.7</v>
      </c>
      <c r="AO202" s="6">
        <v>25864.9</v>
      </c>
      <c r="AP202" s="48">
        <v>21030.400000000001</v>
      </c>
      <c r="AQ202" s="6">
        <v>35447.1</v>
      </c>
      <c r="AR202" s="6">
        <v>13933</v>
      </c>
      <c r="AS202" s="6">
        <v>10.3</v>
      </c>
      <c r="AT202" s="6">
        <v>16.5</v>
      </c>
      <c r="AU202" s="7"/>
      <c r="AV202" s="7"/>
      <c r="AW202" s="6">
        <v>135382.9</v>
      </c>
      <c r="AX202" s="6">
        <v>64196.1</v>
      </c>
      <c r="AY202" s="6">
        <v>51608.02</v>
      </c>
      <c r="AZ202" s="6">
        <v>6535.7339999999995</v>
      </c>
      <c r="BA202" s="6">
        <v>128083</v>
      </c>
      <c r="BB202" s="6">
        <v>57290</v>
      </c>
      <c r="BC202" s="6">
        <v>22190.799999999999</v>
      </c>
      <c r="BD202" s="6">
        <v>2.33</v>
      </c>
      <c r="BE202" s="6">
        <v>1.3</v>
      </c>
      <c r="BF202" s="6">
        <v>0.36</v>
      </c>
      <c r="BG202" s="6">
        <v>0.06</v>
      </c>
      <c r="BH202" s="6">
        <v>81.623999999999995</v>
      </c>
      <c r="BI202" s="6">
        <v>56.29</v>
      </c>
      <c r="BJ202" s="6">
        <v>531.29999999999995</v>
      </c>
      <c r="BK202" s="6">
        <v>643.6</v>
      </c>
      <c r="BL202" s="6">
        <v>0.6</v>
      </c>
      <c r="BM202" s="6">
        <v>11665.07</v>
      </c>
      <c r="BN202" s="6">
        <v>30826.198245614047</v>
      </c>
      <c r="BO202" s="6">
        <v>9900</v>
      </c>
      <c r="BP202" s="6">
        <v>744</v>
      </c>
      <c r="BQ202" s="6">
        <v>24</v>
      </c>
      <c r="BR202" s="6">
        <v>3.4000000000000002E-2</v>
      </c>
      <c r="BS202" s="6">
        <v>0</v>
      </c>
      <c r="BT202" s="6">
        <v>0</v>
      </c>
      <c r="BU202" s="6">
        <v>0</v>
      </c>
      <c r="BV202" s="6">
        <v>413</v>
      </c>
      <c r="BW202" s="6">
        <v>2.46</v>
      </c>
      <c r="BX202" s="6">
        <v>81.03</v>
      </c>
      <c r="BY202" s="6">
        <v>885586</v>
      </c>
      <c r="BZ202" s="6">
        <v>194237</v>
      </c>
      <c r="CA202" s="6"/>
      <c r="CB202" s="6"/>
      <c r="CC202" s="6"/>
      <c r="CD202" s="6"/>
      <c r="CE202" s="6"/>
      <c r="CF202" s="6"/>
      <c r="CG202" s="6"/>
    </row>
    <row r="203" spans="1:85">
      <c r="A203" s="5">
        <v>42558</v>
      </c>
      <c r="B203" s="6">
        <v>68.7</v>
      </c>
      <c r="C203" s="6">
        <v>39.6</v>
      </c>
      <c r="D203" s="6">
        <v>5452.8</v>
      </c>
      <c r="E203" s="6"/>
      <c r="F203" s="6"/>
      <c r="G203" s="6"/>
      <c r="H203" s="6">
        <v>16.3</v>
      </c>
      <c r="I203" s="6">
        <v>10</v>
      </c>
      <c r="J203" s="6">
        <v>382054</v>
      </c>
      <c r="K203" s="6">
        <v>166303</v>
      </c>
      <c r="L203" s="6">
        <v>48735</v>
      </c>
      <c r="M203" s="6">
        <v>14.7</v>
      </c>
      <c r="N203" s="6">
        <v>24.4</v>
      </c>
      <c r="O203" s="6">
        <v>13958.7</v>
      </c>
      <c r="P203" s="6">
        <v>6490.3</v>
      </c>
      <c r="Q203" s="48">
        <v>186982.9</v>
      </c>
      <c r="R203" s="48">
        <v>150204.20000000001</v>
      </c>
      <c r="S203" s="6">
        <v>96819.8</v>
      </c>
      <c r="T203" s="6">
        <v>81313.600000000006</v>
      </c>
      <c r="U203" s="6">
        <v>100417.7</v>
      </c>
      <c r="V203" s="6">
        <v>68298.8</v>
      </c>
      <c r="W203" s="6">
        <v>10622</v>
      </c>
      <c r="X203" s="6">
        <v>7847.5</v>
      </c>
      <c r="Y203" s="6">
        <v>116492.5</v>
      </c>
      <c r="Z203" s="6">
        <v>59482.7</v>
      </c>
      <c r="AA203" s="6">
        <v>1559962</v>
      </c>
      <c r="AB203" s="6">
        <v>153436.20000000001</v>
      </c>
      <c r="AC203" s="6">
        <v>326</v>
      </c>
      <c r="AD203" s="6">
        <v>33415.5</v>
      </c>
      <c r="AE203" s="6">
        <v>25107</v>
      </c>
      <c r="AF203" s="6">
        <v>13290.5</v>
      </c>
      <c r="AG203" s="6">
        <v>1563076.2</v>
      </c>
      <c r="AH203" s="6">
        <v>153639</v>
      </c>
      <c r="AI203" s="6">
        <v>1062.9000000000001</v>
      </c>
      <c r="AJ203" s="6">
        <v>16035</v>
      </c>
      <c r="AK203" s="6">
        <v>21700.3</v>
      </c>
      <c r="AL203" s="6">
        <v>15706</v>
      </c>
      <c r="AM203" s="48">
        <v>58712.7</v>
      </c>
      <c r="AN203" s="48">
        <v>45583.7</v>
      </c>
      <c r="AO203" s="6">
        <v>25882.9</v>
      </c>
      <c r="AP203" s="48">
        <v>21045</v>
      </c>
      <c r="AQ203" s="6">
        <v>35460.6</v>
      </c>
      <c r="AR203" s="6">
        <v>13938.2</v>
      </c>
      <c r="AS203" s="6">
        <v>10.3</v>
      </c>
      <c r="AT203" s="6">
        <v>16.5</v>
      </c>
      <c r="AU203" s="7"/>
      <c r="AV203" s="7"/>
      <c r="AW203" s="6">
        <v>135518</v>
      </c>
      <c r="AX203" s="6">
        <v>64259.5</v>
      </c>
      <c r="AY203" s="6">
        <v>51613.421999999999</v>
      </c>
      <c r="AZ203" s="6">
        <v>6547.0339999999997</v>
      </c>
      <c r="BA203" s="6">
        <v>128212</v>
      </c>
      <c r="BB203" s="6">
        <v>57347.6</v>
      </c>
      <c r="BC203" s="6">
        <v>22214.799999999999</v>
      </c>
      <c r="BD203" s="6">
        <v>2.33</v>
      </c>
      <c r="BE203" s="6">
        <v>1.3</v>
      </c>
      <c r="BF203" s="6">
        <v>0.36</v>
      </c>
      <c r="BG203" s="6">
        <v>0.06</v>
      </c>
      <c r="BH203" s="6">
        <v>81.623999999999995</v>
      </c>
      <c r="BI203" s="6">
        <v>56.29</v>
      </c>
      <c r="BJ203" s="6">
        <v>531.29999999999995</v>
      </c>
      <c r="BK203" s="6">
        <v>644.4</v>
      </c>
      <c r="BL203" s="6">
        <v>0.6</v>
      </c>
      <c r="BM203" s="6">
        <v>11356.45</v>
      </c>
      <c r="BN203" s="6">
        <v>29187.885964912301</v>
      </c>
      <c r="BO203" s="6">
        <v>8922</v>
      </c>
      <c r="BP203" s="6">
        <v>751.2</v>
      </c>
      <c r="BQ203" s="6">
        <v>24</v>
      </c>
      <c r="BR203" s="6">
        <v>3.4000000000000002E-2</v>
      </c>
      <c r="BS203" s="6">
        <v>0</v>
      </c>
      <c r="BT203" s="6">
        <v>0</v>
      </c>
      <c r="BU203" s="6">
        <v>0</v>
      </c>
      <c r="BV203" s="6">
        <v>399.3</v>
      </c>
      <c r="BW203" s="6">
        <v>2.64</v>
      </c>
      <c r="BX203" s="6">
        <v>78.180000000000007</v>
      </c>
      <c r="BY203" s="6">
        <v>888192</v>
      </c>
      <c r="BZ203" s="6">
        <v>196487</v>
      </c>
      <c r="CA203" s="6"/>
      <c r="CB203" s="6"/>
      <c r="CC203" s="6"/>
      <c r="CD203" s="6"/>
      <c r="CE203" s="6"/>
      <c r="CF203" s="6"/>
      <c r="CG203" s="6"/>
    </row>
    <row r="204" spans="1:85">
      <c r="A204" s="5">
        <v>42559</v>
      </c>
      <c r="B204" s="6">
        <v>68.7</v>
      </c>
      <c r="C204" s="6">
        <v>39.6</v>
      </c>
      <c r="D204" s="6">
        <v>5452.8</v>
      </c>
      <c r="E204" s="6"/>
      <c r="F204" s="6"/>
      <c r="G204" s="6"/>
      <c r="H204" s="6">
        <v>16.3</v>
      </c>
      <c r="I204" s="6">
        <v>10</v>
      </c>
      <c r="J204" s="6">
        <v>382285</v>
      </c>
      <c r="K204" s="6">
        <v>166405</v>
      </c>
      <c r="L204" s="6">
        <v>48759</v>
      </c>
      <c r="M204" s="6">
        <v>14.7</v>
      </c>
      <c r="N204" s="6">
        <v>24.4</v>
      </c>
      <c r="O204" s="6">
        <v>13958.7</v>
      </c>
      <c r="P204" s="6">
        <v>6490.3</v>
      </c>
      <c r="Q204" s="48">
        <v>187015</v>
      </c>
      <c r="R204" s="48">
        <v>150229.1</v>
      </c>
      <c r="S204" s="6">
        <v>96834.7</v>
      </c>
      <c r="T204" s="6">
        <v>81325.100000000006</v>
      </c>
      <c r="U204" s="6">
        <v>100426.8</v>
      </c>
      <c r="V204" s="6">
        <v>68305.2</v>
      </c>
      <c r="W204" s="6">
        <v>10622</v>
      </c>
      <c r="X204" s="6">
        <v>7847.5</v>
      </c>
      <c r="Y204" s="6">
        <v>116662</v>
      </c>
      <c r="Z204" s="6">
        <v>59571</v>
      </c>
      <c r="AA204" s="6">
        <v>1560133.6</v>
      </c>
      <c r="AB204" s="6">
        <v>153460.20000000001</v>
      </c>
      <c r="AC204" s="6">
        <v>326</v>
      </c>
      <c r="AD204" s="6">
        <v>33415.5</v>
      </c>
      <c r="AE204" s="6">
        <v>25421</v>
      </c>
      <c r="AF204" s="6">
        <v>13447.8</v>
      </c>
      <c r="AG204" s="6">
        <v>1563391</v>
      </c>
      <c r="AH204" s="6">
        <v>153663</v>
      </c>
      <c r="AI204" s="6">
        <v>1062.9000000000001</v>
      </c>
      <c r="AJ204" s="6">
        <v>16035</v>
      </c>
      <c r="AK204" s="6">
        <v>21716.5</v>
      </c>
      <c r="AL204" s="6">
        <v>15716.7</v>
      </c>
      <c r="AM204" s="48">
        <v>58723.1</v>
      </c>
      <c r="AN204" s="48">
        <v>45591.199999999997</v>
      </c>
      <c r="AO204" s="6">
        <v>25900.799999999999</v>
      </c>
      <c r="AP204" s="48">
        <v>21059.8</v>
      </c>
      <c r="AQ204" s="6">
        <v>35473.800000000003</v>
      </c>
      <c r="AR204" s="6">
        <v>13943.3</v>
      </c>
      <c r="AS204" s="6">
        <v>10.3</v>
      </c>
      <c r="AT204" s="6">
        <v>16.5</v>
      </c>
      <c r="AU204" s="7"/>
      <c r="AV204" s="7"/>
      <c r="AW204" s="6">
        <v>135650.6</v>
      </c>
      <c r="AX204" s="6">
        <v>64322</v>
      </c>
      <c r="AY204" s="6">
        <v>51619.275999999998</v>
      </c>
      <c r="AZ204" s="6">
        <v>6558.134</v>
      </c>
      <c r="BA204" s="6">
        <v>128338</v>
      </c>
      <c r="BB204" s="6">
        <v>57404</v>
      </c>
      <c r="BC204" s="6">
        <v>22238.799999999999</v>
      </c>
      <c r="BD204" s="6">
        <v>2.33</v>
      </c>
      <c r="BE204" s="6">
        <v>1.3</v>
      </c>
      <c r="BF204" s="6">
        <v>0.36</v>
      </c>
      <c r="BG204" s="6">
        <v>0.06</v>
      </c>
      <c r="BH204" s="6">
        <v>81.623999999999995</v>
      </c>
      <c r="BI204" s="6">
        <v>56.29</v>
      </c>
      <c r="BJ204" s="6">
        <v>531.29999999999995</v>
      </c>
      <c r="BK204" s="6">
        <v>644.9</v>
      </c>
      <c r="BL204" s="6">
        <v>0.6</v>
      </c>
      <c r="BM204" s="6">
        <v>11509.1</v>
      </c>
      <c r="BN204" s="6">
        <v>26341.857894736801</v>
      </c>
      <c r="BO204" s="6">
        <v>9302</v>
      </c>
      <c r="BP204" s="6">
        <v>748.8</v>
      </c>
      <c r="BQ204" s="6">
        <v>24</v>
      </c>
      <c r="BR204" s="6">
        <v>3.4000000000000002E-2</v>
      </c>
      <c r="BS204" s="6">
        <v>0</v>
      </c>
      <c r="BT204" s="6">
        <v>0</v>
      </c>
      <c r="BU204" s="6">
        <v>0</v>
      </c>
      <c r="BV204" s="6">
        <v>423.8</v>
      </c>
      <c r="BW204" s="6">
        <v>2.94</v>
      </c>
      <c r="BX204" s="6">
        <v>83.28</v>
      </c>
      <c r="BY204" s="6">
        <v>890692</v>
      </c>
      <c r="BZ204" s="6">
        <v>198939</v>
      </c>
      <c r="CA204" s="6"/>
      <c r="CB204" s="6"/>
      <c r="CC204" s="6"/>
      <c r="CD204" s="6"/>
      <c r="CE204" s="6"/>
      <c r="CF204" s="6"/>
      <c r="CG204" s="6"/>
    </row>
    <row r="205" spans="1:85">
      <c r="A205" s="5">
        <v>42560</v>
      </c>
      <c r="B205" s="6">
        <v>68.7</v>
      </c>
      <c r="C205" s="6">
        <v>39.6</v>
      </c>
      <c r="D205" s="6">
        <v>5452.8</v>
      </c>
      <c r="E205" s="6"/>
      <c r="F205" s="6"/>
      <c r="G205" s="6"/>
      <c r="H205" s="6">
        <v>16.3</v>
      </c>
      <c r="I205" s="6">
        <v>10</v>
      </c>
      <c r="J205" s="6">
        <v>382515.20000000001</v>
      </c>
      <c r="K205" s="6">
        <v>166506.20000000001</v>
      </c>
      <c r="L205" s="6">
        <v>48783</v>
      </c>
      <c r="M205" s="6">
        <v>14.7</v>
      </c>
      <c r="N205" s="6">
        <v>24.4</v>
      </c>
      <c r="O205" s="6">
        <v>13958.7</v>
      </c>
      <c r="P205" s="6">
        <v>6490.3</v>
      </c>
      <c r="Q205" s="48">
        <v>187047.4</v>
      </c>
      <c r="R205" s="48">
        <v>150254.20000000001</v>
      </c>
      <c r="S205" s="6">
        <v>96849.4</v>
      </c>
      <c r="T205" s="6">
        <v>81336.399999999994</v>
      </c>
      <c r="U205" s="6">
        <v>100435.7</v>
      </c>
      <c r="V205" s="6">
        <v>68311.7</v>
      </c>
      <c r="W205" s="6">
        <v>10622</v>
      </c>
      <c r="X205" s="6">
        <v>7847.5</v>
      </c>
      <c r="Y205" s="6">
        <v>116831.7</v>
      </c>
      <c r="Z205" s="6">
        <v>59658.7</v>
      </c>
      <c r="AA205" s="6">
        <v>1560305.8</v>
      </c>
      <c r="AB205" s="6">
        <v>153484.20000000001</v>
      </c>
      <c r="AC205" s="6">
        <v>326</v>
      </c>
      <c r="AD205" s="6">
        <v>33415.5</v>
      </c>
      <c r="AE205" s="6">
        <v>25733.7</v>
      </c>
      <c r="AF205" s="6">
        <v>13604.7</v>
      </c>
      <c r="AG205" s="6">
        <v>1563704.1</v>
      </c>
      <c r="AH205" s="6">
        <v>153687</v>
      </c>
      <c r="AI205" s="6">
        <v>1062.9000000000001</v>
      </c>
      <c r="AJ205" s="6">
        <v>16035</v>
      </c>
      <c r="AK205" s="6">
        <v>21732.6</v>
      </c>
      <c r="AL205" s="6">
        <v>15727.2</v>
      </c>
      <c r="AM205" s="48">
        <v>58731.8</v>
      </c>
      <c r="AN205" s="48">
        <v>45597.4</v>
      </c>
      <c r="AO205" s="6">
        <v>25918.9</v>
      </c>
      <c r="AP205" s="48">
        <v>21074.6</v>
      </c>
      <c r="AQ205" s="6">
        <v>35486</v>
      </c>
      <c r="AR205" s="6">
        <v>13947.9</v>
      </c>
      <c r="AS205" s="6">
        <v>10.3</v>
      </c>
      <c r="AT205" s="6">
        <v>16.5</v>
      </c>
      <c r="AU205" s="7"/>
      <c r="AV205" s="7"/>
      <c r="AW205" s="6">
        <v>135785.29999999999</v>
      </c>
      <c r="AX205" s="6">
        <v>64385</v>
      </c>
      <c r="AY205" s="6">
        <v>51625</v>
      </c>
      <c r="AZ205" s="6">
        <v>6569.3339999999998</v>
      </c>
      <c r="BA205" s="6">
        <v>128467</v>
      </c>
      <c r="BB205" s="6">
        <v>57461.599999999999</v>
      </c>
      <c r="BC205" s="6">
        <v>22262.799999999999</v>
      </c>
      <c r="BD205" s="6">
        <v>2.33</v>
      </c>
      <c r="BE205" s="6">
        <v>1.3</v>
      </c>
      <c r="BF205" s="6">
        <v>0.36</v>
      </c>
      <c r="BG205" s="6">
        <v>0.06</v>
      </c>
      <c r="BH205" s="6">
        <v>81.623999999999995</v>
      </c>
      <c r="BI205" s="6">
        <v>56.29</v>
      </c>
      <c r="BJ205" s="6">
        <v>531.29999999999995</v>
      </c>
      <c r="BK205" s="6">
        <v>645.4</v>
      </c>
      <c r="BL205" s="6">
        <v>0.6</v>
      </c>
      <c r="BM205" s="6">
        <v>11224.1</v>
      </c>
      <c r="BN205" s="6">
        <v>28733.182456140301</v>
      </c>
      <c r="BO205" s="6">
        <v>8934</v>
      </c>
      <c r="BP205" s="6">
        <v>753.6</v>
      </c>
      <c r="BQ205" s="6">
        <v>24</v>
      </c>
      <c r="BR205" s="6">
        <v>3.4000000000000002E-2</v>
      </c>
      <c r="BS205" s="6">
        <v>0</v>
      </c>
      <c r="BT205" s="6">
        <v>0</v>
      </c>
      <c r="BU205" s="6">
        <v>0</v>
      </c>
      <c r="BV205" s="6">
        <v>417.9</v>
      </c>
      <c r="BW205" s="6">
        <v>2.72</v>
      </c>
      <c r="BX205" s="6">
        <v>82.05</v>
      </c>
      <c r="BY205" s="6">
        <v>893042</v>
      </c>
      <c r="BZ205" s="6">
        <v>200859</v>
      </c>
      <c r="CA205" s="6"/>
      <c r="CB205" s="6"/>
      <c r="CC205" s="6"/>
      <c r="CD205" s="6"/>
      <c r="CE205" s="6"/>
      <c r="CF205" s="6"/>
      <c r="CG205" s="6"/>
    </row>
    <row r="206" spans="1:85">
      <c r="A206" s="5">
        <v>42561</v>
      </c>
      <c r="B206" s="6">
        <v>68.7</v>
      </c>
      <c r="C206" s="6">
        <v>39.6</v>
      </c>
      <c r="D206" s="6">
        <v>5452.8</v>
      </c>
      <c r="E206" s="6"/>
      <c r="F206" s="6"/>
      <c r="G206" s="6"/>
      <c r="H206" s="6">
        <v>16.3</v>
      </c>
      <c r="I206" s="6">
        <v>10</v>
      </c>
      <c r="J206" s="6">
        <v>382741.3</v>
      </c>
      <c r="K206" s="6">
        <v>166606.29999999999</v>
      </c>
      <c r="L206" s="6">
        <v>48807</v>
      </c>
      <c r="M206" s="6">
        <v>14.7</v>
      </c>
      <c r="N206" s="6">
        <v>24.4</v>
      </c>
      <c r="O206" s="6">
        <v>13958.7</v>
      </c>
      <c r="P206" s="6">
        <v>6490.3</v>
      </c>
      <c r="Q206" s="48">
        <v>187079.4</v>
      </c>
      <c r="R206" s="48">
        <v>150279.1</v>
      </c>
      <c r="S206" s="6">
        <v>96863.8</v>
      </c>
      <c r="T206" s="6">
        <v>81347.600000000006</v>
      </c>
      <c r="U206" s="6">
        <v>100444.1</v>
      </c>
      <c r="V206" s="6">
        <v>68317.899999999994</v>
      </c>
      <c r="W206" s="6">
        <v>10622</v>
      </c>
      <c r="X206" s="6">
        <v>7847.5</v>
      </c>
      <c r="Y206" s="6">
        <v>117001.1</v>
      </c>
      <c r="Z206" s="6">
        <v>59744.800000000003</v>
      </c>
      <c r="AA206" s="6">
        <v>1560477.4</v>
      </c>
      <c r="AB206" s="6">
        <v>153508.20000000001</v>
      </c>
      <c r="AC206" s="6">
        <v>326</v>
      </c>
      <c r="AD206" s="6">
        <v>33415.5</v>
      </c>
      <c r="AE206" s="6">
        <v>26039.1</v>
      </c>
      <c r="AF206" s="6">
        <v>13760.1</v>
      </c>
      <c r="AG206" s="6">
        <v>1564009.5</v>
      </c>
      <c r="AH206" s="6">
        <v>153711</v>
      </c>
      <c r="AI206" s="6">
        <v>1062.9000000000001</v>
      </c>
      <c r="AJ206" s="6">
        <v>16035</v>
      </c>
      <c r="AK206" s="6">
        <v>21748.1</v>
      </c>
      <c r="AL206" s="6">
        <v>15737.5</v>
      </c>
      <c r="AM206" s="48">
        <v>58740.2</v>
      </c>
      <c r="AN206" s="48">
        <v>45603.4</v>
      </c>
      <c r="AO206" s="6">
        <v>25936.9</v>
      </c>
      <c r="AP206" s="48">
        <v>21089.3</v>
      </c>
      <c r="AQ206" s="6">
        <v>35497.9</v>
      </c>
      <c r="AR206" s="6">
        <v>13952.5</v>
      </c>
      <c r="AS206" s="6">
        <v>10.3</v>
      </c>
      <c r="AT206" s="6">
        <v>16.5</v>
      </c>
      <c r="AU206" s="7"/>
      <c r="AV206" s="7"/>
      <c r="AW206" s="6">
        <v>135919.20000000001</v>
      </c>
      <c r="AX206" s="6">
        <v>64447.7</v>
      </c>
      <c r="AY206" s="6">
        <v>51630.3</v>
      </c>
      <c r="AZ206" s="6">
        <v>6580.7339999999995</v>
      </c>
      <c r="BA206" s="6">
        <v>128594.2</v>
      </c>
      <c r="BB206" s="6">
        <v>57518.3</v>
      </c>
      <c r="BC206" s="6">
        <v>22286.799999999999</v>
      </c>
      <c r="BD206" s="6">
        <v>2.33</v>
      </c>
      <c r="BE206" s="6">
        <v>1.3</v>
      </c>
      <c r="BF206" s="6">
        <v>0.36</v>
      </c>
      <c r="BG206" s="6">
        <v>0.06</v>
      </c>
      <c r="BH206" s="6">
        <v>81.623999999999995</v>
      </c>
      <c r="BI206" s="6">
        <v>56.29</v>
      </c>
      <c r="BJ206" s="6">
        <v>531.29999999999995</v>
      </c>
      <c r="BK206" s="6">
        <v>645.5</v>
      </c>
      <c r="BL206" s="6">
        <v>0.6</v>
      </c>
      <c r="BM206" s="6">
        <v>11442.67</v>
      </c>
      <c r="BN206" s="6">
        <v>27395.1052631579</v>
      </c>
      <c r="BO206" s="6">
        <v>8804</v>
      </c>
      <c r="BP206" s="6">
        <v>751.2</v>
      </c>
      <c r="BQ206" s="6">
        <v>24</v>
      </c>
      <c r="BR206" s="6">
        <v>3.4000000000000002E-2</v>
      </c>
      <c r="BS206" s="6">
        <v>0</v>
      </c>
      <c r="BT206" s="6">
        <v>0</v>
      </c>
      <c r="BU206" s="6">
        <v>0</v>
      </c>
      <c r="BV206" s="6">
        <v>421.5</v>
      </c>
      <c r="BW206" s="6">
        <v>2.54</v>
      </c>
      <c r="BX206" s="6">
        <v>82.81</v>
      </c>
      <c r="BY206" s="6">
        <v>894079</v>
      </c>
      <c r="BZ206" s="6">
        <v>201774</v>
      </c>
      <c r="CA206" s="6"/>
      <c r="CB206" s="6"/>
      <c r="CC206" s="6"/>
      <c r="CD206" s="6"/>
      <c r="CE206" s="6"/>
      <c r="CF206" s="6"/>
      <c r="CG206" s="6"/>
    </row>
    <row r="207" spans="1:85">
      <c r="A207" s="5">
        <v>42562</v>
      </c>
      <c r="B207" s="6">
        <v>68.7</v>
      </c>
      <c r="C207" s="6">
        <v>39.6</v>
      </c>
      <c r="D207" s="6">
        <v>5452.8</v>
      </c>
      <c r="E207" s="6"/>
      <c r="F207" s="6"/>
      <c r="G207" s="6"/>
      <c r="H207" s="6">
        <v>16.3</v>
      </c>
      <c r="I207" s="6">
        <v>10</v>
      </c>
      <c r="J207" s="6">
        <v>382968.3</v>
      </c>
      <c r="K207" s="6">
        <v>166706.79999999999</v>
      </c>
      <c r="L207" s="6">
        <v>48831</v>
      </c>
      <c r="M207" s="6">
        <v>14.7</v>
      </c>
      <c r="N207" s="6">
        <v>24.4</v>
      </c>
      <c r="O207" s="6">
        <v>13958.7</v>
      </c>
      <c r="P207" s="6">
        <v>6490.3</v>
      </c>
      <c r="Q207" s="48">
        <v>187110.6</v>
      </c>
      <c r="R207" s="48">
        <v>150303.5</v>
      </c>
      <c r="S207" s="6">
        <v>96878.399999999994</v>
      </c>
      <c r="T207" s="6">
        <v>81359.199999999997</v>
      </c>
      <c r="U207" s="6">
        <v>100453.1</v>
      </c>
      <c r="V207" s="6">
        <v>68324.399999999994</v>
      </c>
      <c r="W207" s="6">
        <v>10622</v>
      </c>
      <c r="X207" s="6">
        <v>7847.5</v>
      </c>
      <c r="Y207" s="6">
        <v>117171.1</v>
      </c>
      <c r="Z207" s="6">
        <v>59830.6</v>
      </c>
      <c r="AA207" s="6">
        <v>1560649.6</v>
      </c>
      <c r="AB207" s="6">
        <v>153532.20000000001</v>
      </c>
      <c r="AC207" s="6">
        <v>326</v>
      </c>
      <c r="AD207" s="6">
        <v>33415.5</v>
      </c>
      <c r="AE207" s="6">
        <v>26341.1</v>
      </c>
      <c r="AF207" s="6">
        <v>13915.7</v>
      </c>
      <c r="AG207" s="6">
        <v>1564311.6</v>
      </c>
      <c r="AH207" s="6">
        <v>153735</v>
      </c>
      <c r="AI207" s="6">
        <v>1062.9000000000001</v>
      </c>
      <c r="AJ207" s="6">
        <v>16035</v>
      </c>
      <c r="AK207" s="6">
        <v>21763.9</v>
      </c>
      <c r="AL207" s="6">
        <v>15747.9</v>
      </c>
      <c r="AM207" s="48">
        <v>58750.5</v>
      </c>
      <c r="AN207" s="48">
        <v>45610.9</v>
      </c>
      <c r="AO207" s="6">
        <v>25954.799999999999</v>
      </c>
      <c r="AP207" s="48">
        <v>21104.1</v>
      </c>
      <c r="AQ207" s="6">
        <v>35506.199999999997</v>
      </c>
      <c r="AR207" s="6">
        <v>13955.8</v>
      </c>
      <c r="AS207" s="6">
        <v>10.3</v>
      </c>
      <c r="AT207" s="6">
        <v>16.5</v>
      </c>
      <c r="AU207" s="7"/>
      <c r="AV207" s="7"/>
      <c r="AW207" s="6">
        <v>136050.4</v>
      </c>
      <c r="AX207" s="6">
        <v>64510</v>
      </c>
      <c r="AY207" s="6">
        <v>51636.2</v>
      </c>
      <c r="AZ207" s="6">
        <v>6591.6339999999991</v>
      </c>
      <c r="BA207" s="6">
        <v>128718.5</v>
      </c>
      <c r="BB207" s="6">
        <v>57574.2</v>
      </c>
      <c r="BC207" s="6">
        <v>22310.799999999999</v>
      </c>
      <c r="BD207" s="6">
        <v>2.33</v>
      </c>
      <c r="BE207" s="6">
        <v>1.3</v>
      </c>
      <c r="BF207" s="6">
        <v>0.36</v>
      </c>
      <c r="BG207" s="6">
        <v>0.06</v>
      </c>
      <c r="BH207" s="6">
        <v>81.623999999999995</v>
      </c>
      <c r="BI207" s="6">
        <v>56.29</v>
      </c>
      <c r="BJ207" s="6">
        <v>531.29999999999995</v>
      </c>
      <c r="BK207" s="6">
        <v>645.5</v>
      </c>
      <c r="BL207" s="6">
        <v>0.6</v>
      </c>
      <c r="BM207" s="6">
        <v>11201.18</v>
      </c>
      <c r="BN207" s="6">
        <v>21173.575438596501</v>
      </c>
      <c r="BO207" s="6">
        <v>5436</v>
      </c>
      <c r="BP207" s="6">
        <v>748.8</v>
      </c>
      <c r="BQ207" s="6">
        <v>24</v>
      </c>
      <c r="BR207" s="6">
        <v>3.4000000000000002E-2</v>
      </c>
      <c r="BS207" s="6">
        <v>0</v>
      </c>
      <c r="BT207" s="6">
        <v>0</v>
      </c>
      <c r="BU207" s="6">
        <v>0</v>
      </c>
      <c r="BV207" s="6">
        <v>420.4</v>
      </c>
      <c r="BW207" s="6">
        <v>2.64</v>
      </c>
      <c r="BX207" s="6">
        <v>82.58</v>
      </c>
      <c r="BY207" s="6">
        <v>896581</v>
      </c>
      <c r="BZ207" s="6">
        <v>204022</v>
      </c>
      <c r="CA207" s="6"/>
      <c r="CB207" s="6"/>
      <c r="CC207" s="6"/>
      <c r="CD207" s="6"/>
      <c r="CE207" s="6">
        <v>970.942332878</v>
      </c>
      <c r="CF207" s="6">
        <v>100.6639879776351</v>
      </c>
      <c r="CG207" s="6">
        <v>1775.5384999999999</v>
      </c>
    </row>
    <row r="208" spans="1:85">
      <c r="A208" s="5">
        <v>42563</v>
      </c>
      <c r="B208" s="6">
        <v>68.7</v>
      </c>
      <c r="C208" s="6">
        <v>39.6</v>
      </c>
      <c r="D208" s="6">
        <v>5452.8</v>
      </c>
      <c r="E208" s="6"/>
      <c r="F208" s="6"/>
      <c r="G208" s="6"/>
      <c r="H208" s="6">
        <v>16.3</v>
      </c>
      <c r="I208" s="6">
        <v>10</v>
      </c>
      <c r="J208" s="6">
        <v>383196.7</v>
      </c>
      <c r="K208" s="6">
        <v>166807</v>
      </c>
      <c r="L208" s="6">
        <v>48855</v>
      </c>
      <c r="M208" s="6">
        <v>14.7</v>
      </c>
      <c r="N208" s="6">
        <v>24.4</v>
      </c>
      <c r="O208" s="6">
        <v>13958.7</v>
      </c>
      <c r="P208" s="6">
        <v>6490.3</v>
      </c>
      <c r="Q208" s="48">
        <v>187141.8</v>
      </c>
      <c r="R208" s="48">
        <v>150327.70000000001</v>
      </c>
      <c r="S208" s="6">
        <v>96894</v>
      </c>
      <c r="T208" s="6">
        <v>81370.8</v>
      </c>
      <c r="U208" s="6">
        <v>100462</v>
      </c>
      <c r="V208" s="6">
        <v>68330.899999999994</v>
      </c>
      <c r="W208" s="6">
        <v>10622</v>
      </c>
      <c r="X208" s="6">
        <v>7847.5</v>
      </c>
      <c r="Y208" s="6">
        <v>117340.5</v>
      </c>
      <c r="Z208" s="6">
        <v>59919.199999999997</v>
      </c>
      <c r="AA208" s="6">
        <v>1560821.1</v>
      </c>
      <c r="AB208" s="6">
        <v>153556.20000000001</v>
      </c>
      <c r="AC208" s="6">
        <v>326</v>
      </c>
      <c r="AD208" s="6">
        <v>33415.5</v>
      </c>
      <c r="AE208" s="6">
        <v>26658.6</v>
      </c>
      <c r="AF208" s="6">
        <v>14072.7</v>
      </c>
      <c r="AG208" s="6">
        <v>1564629.1</v>
      </c>
      <c r="AH208" s="6">
        <v>153759</v>
      </c>
      <c r="AI208" s="6">
        <v>1062.9000000000001</v>
      </c>
      <c r="AJ208" s="6">
        <v>16035</v>
      </c>
      <c r="AK208" s="6">
        <v>21779.5</v>
      </c>
      <c r="AL208" s="6">
        <v>15758.4</v>
      </c>
      <c r="AM208" s="48">
        <v>58759</v>
      </c>
      <c r="AN208" s="48">
        <v>45617</v>
      </c>
      <c r="AO208" s="6">
        <v>25972.7</v>
      </c>
      <c r="AP208" s="48">
        <v>21118.7</v>
      </c>
      <c r="AQ208" s="6">
        <v>35526.199999999997</v>
      </c>
      <c r="AR208" s="6">
        <v>13963.6</v>
      </c>
      <c r="AS208" s="6">
        <v>10.3</v>
      </c>
      <c r="AT208" s="6">
        <v>16.5</v>
      </c>
      <c r="AU208" s="7"/>
      <c r="AV208" s="7"/>
      <c r="AW208" s="6">
        <v>136185.20000000001</v>
      </c>
      <c r="AX208" s="6">
        <v>64573.1</v>
      </c>
      <c r="AY208" s="6">
        <v>51642</v>
      </c>
      <c r="AZ208" s="6">
        <v>6602.7339999999995</v>
      </c>
      <c r="BA208" s="6">
        <v>128846.3</v>
      </c>
      <c r="BB208" s="6">
        <v>57631.1</v>
      </c>
      <c r="BC208" s="6">
        <v>22334.799999999999</v>
      </c>
      <c r="BD208" s="6">
        <v>2.33</v>
      </c>
      <c r="BE208" s="6">
        <v>1.3</v>
      </c>
      <c r="BF208" s="6">
        <v>0.36</v>
      </c>
      <c r="BG208" s="6">
        <v>0.06</v>
      </c>
      <c r="BH208" s="6">
        <v>81.623999999999995</v>
      </c>
      <c r="BI208" s="6">
        <v>56.29</v>
      </c>
      <c r="BJ208" s="6">
        <v>531.29999999999995</v>
      </c>
      <c r="BK208" s="6">
        <v>645.6</v>
      </c>
      <c r="BL208" s="6">
        <v>0.6</v>
      </c>
      <c r="BM208" s="6">
        <v>11329.45</v>
      </c>
      <c r="BN208" s="6">
        <v>28278.049122806999</v>
      </c>
      <c r="BO208" s="6">
        <v>14150</v>
      </c>
      <c r="BP208" s="6">
        <v>384.2</v>
      </c>
      <c r="BQ208" s="6">
        <v>17</v>
      </c>
      <c r="BR208" s="6">
        <v>2.3E-2</v>
      </c>
      <c r="BS208" s="6">
        <v>369.62133</v>
      </c>
      <c r="BT208" s="6">
        <v>6.4</v>
      </c>
      <c r="BU208" s="6">
        <v>38.4</v>
      </c>
      <c r="BV208" s="6">
        <v>412.6</v>
      </c>
      <c r="BW208" s="6">
        <v>2.44</v>
      </c>
      <c r="BX208" s="6">
        <v>80.94</v>
      </c>
      <c r="BY208" s="6">
        <v>899283</v>
      </c>
      <c r="BZ208" s="6">
        <v>206454</v>
      </c>
      <c r="CA208" s="6"/>
      <c r="CB208" s="6"/>
      <c r="CC208" s="6"/>
      <c r="CD208" s="6"/>
      <c r="CE208" s="6">
        <v>1857.7832409080002</v>
      </c>
      <c r="CF208" s="6">
        <v>121.97598188901458</v>
      </c>
      <c r="CG208" s="6">
        <v>1843.172875</v>
      </c>
    </row>
    <row r="209" spans="1:85">
      <c r="A209" s="5">
        <v>42564</v>
      </c>
      <c r="B209" s="6">
        <v>68.7</v>
      </c>
      <c r="C209" s="6">
        <v>39.6</v>
      </c>
      <c r="D209" s="6">
        <v>5452.8</v>
      </c>
      <c r="E209" s="6"/>
      <c r="F209" s="6"/>
      <c r="G209" s="6"/>
      <c r="H209" s="6">
        <v>16.3</v>
      </c>
      <c r="I209" s="6">
        <v>10</v>
      </c>
      <c r="J209" s="6">
        <v>383426.8</v>
      </c>
      <c r="K209" s="6">
        <v>166908</v>
      </c>
      <c r="L209" s="6">
        <v>48879</v>
      </c>
      <c r="M209" s="6">
        <v>14.7</v>
      </c>
      <c r="N209" s="6">
        <v>24.4</v>
      </c>
      <c r="O209" s="6">
        <v>13958.7</v>
      </c>
      <c r="P209" s="6">
        <v>6490.3</v>
      </c>
      <c r="Q209" s="48">
        <v>187173</v>
      </c>
      <c r="R209" s="48">
        <v>150352.1</v>
      </c>
      <c r="S209" s="6">
        <v>96910.1</v>
      </c>
      <c r="T209" s="6">
        <v>81383.100000000006</v>
      </c>
      <c r="U209" s="6">
        <v>100471.1</v>
      </c>
      <c r="V209" s="6">
        <v>68337.399999999994</v>
      </c>
      <c r="W209" s="6">
        <v>10622</v>
      </c>
      <c r="X209" s="6">
        <v>7847.5</v>
      </c>
      <c r="Y209" s="6">
        <v>117510.9</v>
      </c>
      <c r="Z209" s="6">
        <v>60007.5</v>
      </c>
      <c r="AA209" s="6">
        <v>1560993.5</v>
      </c>
      <c r="AB209" s="6">
        <v>153580.20000000001</v>
      </c>
      <c r="AC209" s="6">
        <v>326</v>
      </c>
      <c r="AD209" s="6">
        <v>33415.5</v>
      </c>
      <c r="AE209" s="6">
        <v>26971.8</v>
      </c>
      <c r="AF209" s="6">
        <v>14230.2</v>
      </c>
      <c r="AG209" s="6">
        <v>1564942.3</v>
      </c>
      <c r="AH209" s="6">
        <v>153783</v>
      </c>
      <c r="AI209" s="6">
        <v>1062.9000000000001</v>
      </c>
      <c r="AJ209" s="6">
        <v>16035</v>
      </c>
      <c r="AK209" s="6">
        <v>21795.3</v>
      </c>
      <c r="AL209" s="6">
        <v>15768.9</v>
      </c>
      <c r="AM209" s="48">
        <v>58769.3</v>
      </c>
      <c r="AN209" s="48">
        <v>45624.4</v>
      </c>
      <c r="AO209" s="6">
        <v>25990.2</v>
      </c>
      <c r="AP209" s="48">
        <v>21133.1</v>
      </c>
      <c r="AQ209" s="6">
        <v>35540.9</v>
      </c>
      <c r="AR209" s="6">
        <v>13969.2</v>
      </c>
      <c r="AS209" s="6">
        <v>10.3</v>
      </c>
      <c r="AT209" s="6">
        <v>16.5</v>
      </c>
      <c r="AU209" s="7"/>
      <c r="AV209" s="7"/>
      <c r="AW209" s="6">
        <v>136317.6</v>
      </c>
      <c r="AX209" s="6">
        <v>64635.9</v>
      </c>
      <c r="AY209" s="6">
        <v>51647.9</v>
      </c>
      <c r="AZ209" s="6">
        <v>6613.9339999999993</v>
      </c>
      <c r="BA209" s="6">
        <v>128971.6</v>
      </c>
      <c r="BB209" s="6">
        <v>57687.3</v>
      </c>
      <c r="BC209" s="6">
        <v>22358.799999999999</v>
      </c>
      <c r="BD209" s="6">
        <v>2.33</v>
      </c>
      <c r="BE209" s="6">
        <v>1.3</v>
      </c>
      <c r="BF209" s="6">
        <v>0.36</v>
      </c>
      <c r="BG209" s="6">
        <v>0.06</v>
      </c>
      <c r="BH209" s="6">
        <v>81.623999999999995</v>
      </c>
      <c r="BI209" s="6">
        <v>56.29</v>
      </c>
      <c r="BJ209" s="6">
        <v>531.29999999999995</v>
      </c>
      <c r="BK209" s="6">
        <v>645.6</v>
      </c>
      <c r="BL209" s="6">
        <v>0.6</v>
      </c>
      <c r="BM209" s="6">
        <v>11589</v>
      </c>
      <c r="BN209" s="6">
        <v>22864.680701754402</v>
      </c>
      <c r="BO209" s="6">
        <v>10335</v>
      </c>
      <c r="BP209" s="6">
        <v>753.6</v>
      </c>
      <c r="BQ209" s="6">
        <v>24</v>
      </c>
      <c r="BR209" s="6">
        <v>3.4000000000000002E-2</v>
      </c>
      <c r="BS209" s="6">
        <v>0</v>
      </c>
      <c r="BT209" s="6">
        <v>0</v>
      </c>
      <c r="BU209" s="6">
        <v>0</v>
      </c>
      <c r="BV209" s="6">
        <v>420.1</v>
      </c>
      <c r="BW209" s="6">
        <v>2.5499999999999998</v>
      </c>
      <c r="BX209" s="6">
        <v>82.52</v>
      </c>
      <c r="BY209" s="6">
        <v>902001</v>
      </c>
      <c r="BZ209" s="6">
        <v>208888</v>
      </c>
      <c r="CA209" s="6"/>
      <c r="CB209" s="6"/>
      <c r="CC209" s="6"/>
      <c r="CD209" s="6"/>
      <c r="CE209" s="6">
        <v>1856.3999897850181</v>
      </c>
      <c r="CF209" s="6">
        <v>121.64875556601297</v>
      </c>
      <c r="CG209" s="6">
        <v>1839.5450000000001</v>
      </c>
    </row>
    <row r="210" spans="1:85">
      <c r="A210" s="5">
        <v>42565</v>
      </c>
      <c r="B210" s="6">
        <v>68.7</v>
      </c>
      <c r="C210" s="6">
        <v>39.6</v>
      </c>
      <c r="D210" s="6">
        <v>5452.8</v>
      </c>
      <c r="E210" s="6"/>
      <c r="F210" s="6"/>
      <c r="G210" s="6"/>
      <c r="H210" s="6">
        <v>16.3</v>
      </c>
      <c r="I210" s="6">
        <v>10</v>
      </c>
      <c r="J210" s="6">
        <v>383652</v>
      </c>
      <c r="K210" s="6">
        <v>167008.6</v>
      </c>
      <c r="L210" s="6">
        <v>48903</v>
      </c>
      <c r="M210" s="6">
        <v>14.7</v>
      </c>
      <c r="N210" s="6">
        <v>24.4</v>
      </c>
      <c r="O210" s="6">
        <v>13958.7</v>
      </c>
      <c r="P210" s="6">
        <v>6490.3</v>
      </c>
      <c r="Q210" s="48">
        <v>187204</v>
      </c>
      <c r="R210" s="48">
        <v>150376.20000000001</v>
      </c>
      <c r="S210" s="6">
        <v>96924.7</v>
      </c>
      <c r="T210" s="6">
        <v>81394.7</v>
      </c>
      <c r="U210" s="6">
        <v>100480.4</v>
      </c>
      <c r="V210" s="6">
        <v>68344.100000000006</v>
      </c>
      <c r="W210" s="6">
        <v>10622</v>
      </c>
      <c r="X210" s="6">
        <v>7847.5</v>
      </c>
      <c r="Y210" s="6">
        <v>117680.2</v>
      </c>
      <c r="Z210" s="6">
        <v>60093.3</v>
      </c>
      <c r="AA210" s="6">
        <v>1561165.2</v>
      </c>
      <c r="AB210" s="6">
        <v>153604.20000000001</v>
      </c>
      <c r="AC210" s="6">
        <v>326</v>
      </c>
      <c r="AD210" s="6">
        <v>33415.5</v>
      </c>
      <c r="AE210" s="6">
        <v>27275.4</v>
      </c>
      <c r="AF210" s="6">
        <v>14385.2</v>
      </c>
      <c r="AG210" s="6">
        <v>1565246</v>
      </c>
      <c r="AH210" s="6">
        <v>153807</v>
      </c>
      <c r="AI210" s="6">
        <v>1062.9000000000001</v>
      </c>
      <c r="AJ210" s="6">
        <v>16035</v>
      </c>
      <c r="AK210" s="6">
        <v>21811.3</v>
      </c>
      <c r="AL210" s="6">
        <v>15779.4</v>
      </c>
      <c r="AM210" s="48">
        <v>58778.6</v>
      </c>
      <c r="AN210" s="48">
        <v>45631.1</v>
      </c>
      <c r="AO210" s="6">
        <v>26007.9</v>
      </c>
      <c r="AP210" s="48">
        <v>21147.599999999999</v>
      </c>
      <c r="AQ210" s="6">
        <v>35551.800000000003</v>
      </c>
      <c r="AR210" s="6">
        <v>13973.4</v>
      </c>
      <c r="AS210" s="6">
        <v>10.3</v>
      </c>
      <c r="AT210" s="6">
        <v>16.5</v>
      </c>
      <c r="AU210" s="7"/>
      <c r="AV210" s="7"/>
      <c r="AW210" s="6">
        <v>136450.20000000001</v>
      </c>
      <c r="AX210" s="6">
        <v>64698.1</v>
      </c>
      <c r="AY210" s="6">
        <v>51654</v>
      </c>
      <c r="AZ210" s="6">
        <v>6625.2339999999995</v>
      </c>
      <c r="BA210" s="6">
        <v>129097.8</v>
      </c>
      <c r="BB210" s="6">
        <v>57743.8</v>
      </c>
      <c r="BC210" s="6">
        <v>22382.799999999999</v>
      </c>
      <c r="BD210" s="6">
        <v>2.33</v>
      </c>
      <c r="BE210" s="6">
        <v>1.3</v>
      </c>
      <c r="BF210" s="6">
        <v>0.36</v>
      </c>
      <c r="BG210" s="6">
        <v>0.06</v>
      </c>
      <c r="BH210" s="6">
        <v>81.623999999999995</v>
      </c>
      <c r="BI210" s="6">
        <v>56.29</v>
      </c>
      <c r="BJ210" s="6">
        <v>531.54999999999995</v>
      </c>
      <c r="BK210" s="6">
        <v>645.6</v>
      </c>
      <c r="BL210" s="6">
        <v>0.6</v>
      </c>
      <c r="BM210" s="6">
        <v>11462.28</v>
      </c>
      <c r="BN210" s="6">
        <v>21312.3877192982</v>
      </c>
      <c r="BO210" s="6">
        <v>7610</v>
      </c>
      <c r="BP210" s="6">
        <v>752.2</v>
      </c>
      <c r="BQ210" s="6">
        <v>24</v>
      </c>
      <c r="BR210" s="6">
        <v>3.4000000000000002E-2</v>
      </c>
      <c r="BS210" s="6">
        <v>0</v>
      </c>
      <c r="BT210" s="6">
        <v>0</v>
      </c>
      <c r="BU210" s="6">
        <v>0</v>
      </c>
      <c r="BV210" s="6">
        <v>417.2</v>
      </c>
      <c r="BW210" s="6">
        <v>2.61</v>
      </c>
      <c r="BX210" s="6">
        <v>81.98</v>
      </c>
      <c r="BY210" s="6">
        <v>904672</v>
      </c>
      <c r="BZ210" s="6">
        <v>211267</v>
      </c>
      <c r="CA210" s="6"/>
      <c r="CB210" s="6"/>
      <c r="CC210" s="6"/>
      <c r="CD210" s="6"/>
      <c r="CE210" s="6">
        <v>1848.1981715699999</v>
      </c>
      <c r="CF210" s="6">
        <v>122.05815998581498</v>
      </c>
      <c r="CG210" s="6">
        <v>1833.3064166666666</v>
      </c>
    </row>
    <row r="211" spans="1:85">
      <c r="A211" s="5">
        <v>42566</v>
      </c>
      <c r="B211" s="6">
        <v>68.7</v>
      </c>
      <c r="C211" s="6">
        <v>39.6</v>
      </c>
      <c r="D211" s="6">
        <v>5452.8</v>
      </c>
      <c r="E211" s="6"/>
      <c r="F211" s="6"/>
      <c r="G211" s="6"/>
      <c r="H211" s="6">
        <v>16.3</v>
      </c>
      <c r="I211" s="6">
        <v>10</v>
      </c>
      <c r="J211" s="6">
        <v>383867.1</v>
      </c>
      <c r="K211" s="6">
        <v>167106</v>
      </c>
      <c r="L211" s="6">
        <v>48927</v>
      </c>
      <c r="M211" s="6">
        <v>14.7</v>
      </c>
      <c r="N211" s="6">
        <v>24.4</v>
      </c>
      <c r="O211" s="6">
        <v>13958.7</v>
      </c>
      <c r="P211" s="6">
        <v>6490.3</v>
      </c>
      <c r="Q211" s="48">
        <v>187235.7</v>
      </c>
      <c r="R211" s="48">
        <v>150400.9</v>
      </c>
      <c r="S211" s="6">
        <v>96938.3</v>
      </c>
      <c r="T211" s="6">
        <v>81405.5</v>
      </c>
      <c r="U211" s="6">
        <v>100489.60000000001</v>
      </c>
      <c r="V211" s="6">
        <v>68350.8</v>
      </c>
      <c r="W211" s="6">
        <v>10622</v>
      </c>
      <c r="X211" s="6">
        <v>7847.5</v>
      </c>
      <c r="Y211" s="6">
        <v>117850</v>
      </c>
      <c r="Z211" s="6">
        <v>60176.9</v>
      </c>
      <c r="AA211" s="6">
        <v>1561337.6</v>
      </c>
      <c r="AB211" s="6">
        <v>153628.20000000001</v>
      </c>
      <c r="AC211" s="6">
        <v>326</v>
      </c>
      <c r="AD211" s="6">
        <v>33415.5</v>
      </c>
      <c r="AE211" s="6">
        <v>27569</v>
      </c>
      <c r="AF211" s="6">
        <v>14538.7</v>
      </c>
      <c r="AG211" s="6">
        <v>1565539.9</v>
      </c>
      <c r="AH211" s="6">
        <v>153831</v>
      </c>
      <c r="AI211" s="6">
        <v>1062.9000000000001</v>
      </c>
      <c r="AJ211" s="6">
        <v>16035</v>
      </c>
      <c r="AK211" s="6">
        <v>21827.3</v>
      </c>
      <c r="AL211" s="6">
        <v>15789.7</v>
      </c>
      <c r="AM211" s="48">
        <v>58786.7</v>
      </c>
      <c r="AN211" s="48">
        <v>45637</v>
      </c>
      <c r="AO211" s="6">
        <v>26025.4</v>
      </c>
      <c r="AP211" s="48">
        <v>21161.7</v>
      </c>
      <c r="AQ211" s="6">
        <v>35561.199999999997</v>
      </c>
      <c r="AR211" s="6">
        <v>13977.1</v>
      </c>
      <c r="AS211" s="6">
        <v>10.3</v>
      </c>
      <c r="AT211" s="6">
        <v>16.5</v>
      </c>
      <c r="AU211" s="7"/>
      <c r="AV211" s="7"/>
      <c r="AW211" s="6">
        <v>136584.9</v>
      </c>
      <c r="AX211" s="6">
        <v>64761.1</v>
      </c>
      <c r="AY211" s="6">
        <v>51660.2</v>
      </c>
      <c r="AZ211" s="6">
        <v>6636.5339999999997</v>
      </c>
      <c r="BA211" s="6">
        <v>129224.8</v>
      </c>
      <c r="BB211" s="6">
        <v>57800.800000000003</v>
      </c>
      <c r="BC211" s="6">
        <v>22406.799999999999</v>
      </c>
      <c r="BD211" s="6">
        <v>2.33</v>
      </c>
      <c r="BE211" s="6">
        <v>1.3</v>
      </c>
      <c r="BF211" s="6">
        <v>0.36</v>
      </c>
      <c r="BG211" s="6">
        <v>0.06</v>
      </c>
      <c r="BH211" s="6">
        <v>81.623999999999995</v>
      </c>
      <c r="BI211" s="6">
        <v>56.29</v>
      </c>
      <c r="BJ211" s="6">
        <v>531.54999999999995</v>
      </c>
      <c r="BK211" s="6">
        <v>645.6</v>
      </c>
      <c r="BL211" s="6">
        <v>0.6</v>
      </c>
      <c r="BM211" s="6">
        <v>11174.4</v>
      </c>
      <c r="BN211" s="6">
        <v>29409.517543859653</v>
      </c>
      <c r="BO211" s="6">
        <v>7112</v>
      </c>
      <c r="BP211" s="6">
        <v>755.04</v>
      </c>
      <c r="BQ211" s="6">
        <v>24</v>
      </c>
      <c r="BR211" s="6">
        <v>3.4213759999999996E-2</v>
      </c>
      <c r="BS211" s="6">
        <v>0</v>
      </c>
      <c r="BT211" s="6">
        <v>0</v>
      </c>
      <c r="BU211" s="6">
        <v>0</v>
      </c>
      <c r="BV211" s="6">
        <v>418.9</v>
      </c>
      <c r="BW211" s="6">
        <v>2.59</v>
      </c>
      <c r="BX211" s="6">
        <v>82.3</v>
      </c>
      <c r="BY211" s="6">
        <v>907278</v>
      </c>
      <c r="BZ211" s="6">
        <v>213547</v>
      </c>
      <c r="CA211" s="6"/>
      <c r="CB211" s="6"/>
      <c r="CC211" s="6"/>
      <c r="CD211" s="6"/>
      <c r="CE211" s="6">
        <v>1847.9277703237678</v>
      </c>
      <c r="CF211" s="6">
        <v>121.94439178737025</v>
      </c>
      <c r="CG211" s="6">
        <v>1827.2257500000001</v>
      </c>
    </row>
    <row r="212" spans="1:85">
      <c r="A212" s="5">
        <v>42567</v>
      </c>
      <c r="B212" s="6">
        <v>68.7</v>
      </c>
      <c r="C212" s="6">
        <v>39.6</v>
      </c>
      <c r="D212" s="6">
        <v>5452.8</v>
      </c>
      <c r="E212" s="6"/>
      <c r="F212" s="6"/>
      <c r="G212" s="6"/>
      <c r="H212" s="6">
        <v>16.3</v>
      </c>
      <c r="I212" s="6">
        <v>10</v>
      </c>
      <c r="J212" s="6">
        <v>384070.40000000002</v>
      </c>
      <c r="K212" s="6">
        <v>167198.1</v>
      </c>
      <c r="L212" s="6">
        <v>48950</v>
      </c>
      <c r="M212" s="6">
        <v>14.7</v>
      </c>
      <c r="N212" s="6">
        <v>24.5</v>
      </c>
      <c r="O212" s="6">
        <v>13958.7</v>
      </c>
      <c r="P212" s="6">
        <v>6490.3</v>
      </c>
      <c r="Q212" s="48">
        <v>187268.2</v>
      </c>
      <c r="R212" s="48">
        <v>150426</v>
      </c>
      <c r="S212" s="6">
        <v>96951.4</v>
      </c>
      <c r="T212" s="6">
        <v>81415.8</v>
      </c>
      <c r="U212" s="6">
        <v>100497.60000000001</v>
      </c>
      <c r="V212" s="6">
        <v>68356.899999999994</v>
      </c>
      <c r="W212" s="6">
        <v>10622</v>
      </c>
      <c r="X212" s="6">
        <v>7847.5</v>
      </c>
      <c r="Y212" s="6">
        <v>118092.8</v>
      </c>
      <c r="Z212" s="6">
        <v>60295.6</v>
      </c>
      <c r="AA212" s="6">
        <v>1561582.4</v>
      </c>
      <c r="AB212" s="6">
        <v>153652.20000000001</v>
      </c>
      <c r="AC212" s="6">
        <v>326</v>
      </c>
      <c r="AD212" s="6">
        <v>33415.5</v>
      </c>
      <c r="AE212" s="6">
        <v>27772.1</v>
      </c>
      <c r="AF212" s="6">
        <v>14650.9</v>
      </c>
      <c r="AG212" s="6">
        <v>1565744.4</v>
      </c>
      <c r="AH212" s="6">
        <v>153855</v>
      </c>
      <c r="AI212" s="6">
        <v>1062.9000000000001</v>
      </c>
      <c r="AJ212" s="6">
        <v>16035</v>
      </c>
      <c r="AK212" s="6">
        <v>21843.200000000001</v>
      </c>
      <c r="AL212" s="6">
        <v>15800.1</v>
      </c>
      <c r="AM212" s="48">
        <v>58791.9</v>
      </c>
      <c r="AN212" s="48">
        <v>45640.6</v>
      </c>
      <c r="AO212" s="6">
        <v>26043.4</v>
      </c>
      <c r="AP212" s="48">
        <v>21176.1</v>
      </c>
      <c r="AQ212" s="6">
        <v>35573.599999999999</v>
      </c>
      <c r="AR212" s="6">
        <v>13982</v>
      </c>
      <c r="AS212" s="6">
        <v>10.3</v>
      </c>
      <c r="AT212" s="6">
        <v>16.5</v>
      </c>
      <c r="AU212" s="7"/>
      <c r="AV212" s="7"/>
      <c r="AW212" s="6">
        <v>136716.5</v>
      </c>
      <c r="AX212" s="6">
        <v>64823.3</v>
      </c>
      <c r="AY212" s="6">
        <v>51665.233</v>
      </c>
      <c r="AZ212" s="6">
        <v>6647.634</v>
      </c>
      <c r="BA212" s="6">
        <v>129350.5</v>
      </c>
      <c r="BB212" s="6">
        <v>57857.9</v>
      </c>
      <c r="BC212" s="6">
        <v>22430.799999999999</v>
      </c>
      <c r="BD212" s="6">
        <v>2.33</v>
      </c>
      <c r="BE212" s="6">
        <v>1.3</v>
      </c>
      <c r="BF212" s="6">
        <v>0.36</v>
      </c>
      <c r="BG212" s="6">
        <v>0.06</v>
      </c>
      <c r="BH212" s="6">
        <v>81.623999999999995</v>
      </c>
      <c r="BI212" s="6">
        <v>56.29</v>
      </c>
      <c r="BJ212" s="6">
        <v>531.54999999999995</v>
      </c>
      <c r="BK212" s="6">
        <v>645.6</v>
      </c>
      <c r="BL212" s="6">
        <v>0.6</v>
      </c>
      <c r="BM212" s="6">
        <v>11022.669999999998</v>
      </c>
      <c r="BN212" s="6">
        <v>26157.473684210527</v>
      </c>
      <c r="BO212" s="6">
        <v>9293</v>
      </c>
      <c r="BP212" s="6">
        <v>749.04</v>
      </c>
      <c r="BQ212" s="6">
        <v>24</v>
      </c>
      <c r="BR212" s="6">
        <v>3.4149760000000001E-2</v>
      </c>
      <c r="BS212" s="6">
        <v>0</v>
      </c>
      <c r="BT212" s="6">
        <v>0</v>
      </c>
      <c r="BU212" s="6">
        <v>0</v>
      </c>
      <c r="BV212" s="6">
        <v>416.5</v>
      </c>
      <c r="BW212" s="6">
        <v>2.73</v>
      </c>
      <c r="BX212" s="6">
        <v>81.739999999999995</v>
      </c>
      <c r="BY212" s="6">
        <v>909608</v>
      </c>
      <c r="BZ212" s="6">
        <v>215463</v>
      </c>
      <c r="CA212" s="6"/>
      <c r="CB212" s="6"/>
      <c r="CC212" s="6"/>
      <c r="CD212" s="6"/>
      <c r="CE212" s="6">
        <v>1860.9501624880095</v>
      </c>
      <c r="CF212" s="6">
        <v>121.23607492172687</v>
      </c>
      <c r="CG212" s="6">
        <v>1840.904125</v>
      </c>
    </row>
    <row r="213" spans="1:85">
      <c r="A213" s="5">
        <v>42568</v>
      </c>
      <c r="B213" s="6">
        <v>68.7</v>
      </c>
      <c r="C213" s="6">
        <v>39.6</v>
      </c>
      <c r="D213" s="6">
        <v>5452.8</v>
      </c>
      <c r="E213" s="6"/>
      <c r="F213" s="6"/>
      <c r="G213" s="6"/>
      <c r="H213" s="6">
        <v>16.3</v>
      </c>
      <c r="I213" s="6">
        <v>10</v>
      </c>
      <c r="J213" s="6">
        <v>384284.7</v>
      </c>
      <c r="K213" s="6">
        <v>167294.79999999999</v>
      </c>
      <c r="L213" s="6">
        <v>48974</v>
      </c>
      <c r="M213" s="6">
        <v>14.7</v>
      </c>
      <c r="N213" s="6">
        <v>24.5</v>
      </c>
      <c r="O213" s="6">
        <v>13958.7</v>
      </c>
      <c r="P213" s="6">
        <v>6490.3</v>
      </c>
      <c r="Q213" s="48">
        <v>187300</v>
      </c>
      <c r="R213" s="48">
        <v>150450.70000000001</v>
      </c>
      <c r="S213" s="6">
        <v>96965.8</v>
      </c>
      <c r="T213" s="6">
        <v>81427.3</v>
      </c>
      <c r="U213" s="6">
        <v>100506.1</v>
      </c>
      <c r="V213" s="6">
        <v>68363.199999999997</v>
      </c>
      <c r="W213" s="6">
        <v>10622</v>
      </c>
      <c r="X213" s="6">
        <v>7847.5</v>
      </c>
      <c r="Y213" s="6">
        <v>118394.5</v>
      </c>
      <c r="Z213" s="6">
        <v>60441.7</v>
      </c>
      <c r="AA213" s="6">
        <v>1561885.6</v>
      </c>
      <c r="AB213" s="6">
        <v>153676.20000000001</v>
      </c>
      <c r="AC213" s="6">
        <v>326</v>
      </c>
      <c r="AD213" s="6">
        <v>33415.5</v>
      </c>
      <c r="AE213" s="6">
        <v>27940.2</v>
      </c>
      <c r="AF213" s="6">
        <v>14746</v>
      </c>
      <c r="AG213" s="6">
        <v>1565914.2</v>
      </c>
      <c r="AH213" s="6">
        <v>153879</v>
      </c>
      <c r="AI213" s="6">
        <v>1062.9000000000001</v>
      </c>
      <c r="AJ213" s="6">
        <v>16035</v>
      </c>
      <c r="AK213" s="6">
        <v>21858.799999999999</v>
      </c>
      <c r="AL213" s="6">
        <v>15810.3</v>
      </c>
      <c r="AM213" s="48">
        <v>58799.3</v>
      </c>
      <c r="AN213" s="48">
        <v>45645.9</v>
      </c>
      <c r="AO213" s="6">
        <v>26062.400000000001</v>
      </c>
      <c r="AP213" s="48">
        <v>21191.1</v>
      </c>
      <c r="AQ213" s="6">
        <v>35584.800000000003</v>
      </c>
      <c r="AR213" s="6">
        <v>13986.3</v>
      </c>
      <c r="AS213" s="6">
        <v>10.3</v>
      </c>
      <c r="AT213" s="6">
        <v>16.5</v>
      </c>
      <c r="AU213" s="7"/>
      <c r="AV213" s="7"/>
      <c r="AW213" s="6">
        <v>136857.60000000001</v>
      </c>
      <c r="AX213" s="6">
        <v>64888.7</v>
      </c>
      <c r="AY213" s="6">
        <v>51670.457999999999</v>
      </c>
      <c r="AZ213" s="6">
        <v>6658.7719999999999</v>
      </c>
      <c r="BA213" s="6">
        <v>129484.9</v>
      </c>
      <c r="BB213" s="6">
        <v>57917.2</v>
      </c>
      <c r="BC213" s="6">
        <v>22454.799999999999</v>
      </c>
      <c r="BD213" s="6">
        <v>2.33</v>
      </c>
      <c r="BE213" s="6">
        <v>1.3</v>
      </c>
      <c r="BF213" s="6">
        <v>0.36</v>
      </c>
      <c r="BG213" s="6">
        <v>0.06</v>
      </c>
      <c r="BH213" s="6">
        <v>81.623999999999995</v>
      </c>
      <c r="BI213" s="6">
        <v>56.29</v>
      </c>
      <c r="BJ213" s="6">
        <v>531.54999999999995</v>
      </c>
      <c r="BK213" s="6">
        <v>645.6</v>
      </c>
      <c r="BL213" s="6">
        <v>0.6</v>
      </c>
      <c r="BM213" s="6">
        <v>11003.38</v>
      </c>
      <c r="BN213" s="6">
        <v>28030.319298245609</v>
      </c>
      <c r="BO213" s="6">
        <v>8798</v>
      </c>
      <c r="BP213" s="6">
        <v>751.92</v>
      </c>
      <c r="BQ213" s="6">
        <v>24</v>
      </c>
      <c r="BR213" s="6">
        <v>3.4180479999999999E-2</v>
      </c>
      <c r="BS213" s="6">
        <v>0</v>
      </c>
      <c r="BT213" s="6">
        <v>9.9999999999909051E-2</v>
      </c>
      <c r="BU213" s="6">
        <v>0.5999999999994543</v>
      </c>
      <c r="BV213" s="6">
        <v>423.8</v>
      </c>
      <c r="BW213" s="6">
        <v>2.7</v>
      </c>
      <c r="BX213" s="6">
        <v>78.459999999999994</v>
      </c>
      <c r="BY213" s="6">
        <v>911797</v>
      </c>
      <c r="BZ213" s="6">
        <v>217429</v>
      </c>
      <c r="CA213" s="6"/>
      <c r="CB213" s="6"/>
      <c r="CC213" s="6"/>
      <c r="CD213" s="6"/>
      <c r="CE213" s="6">
        <v>1836.3984277460311</v>
      </c>
      <c r="CF213" s="6">
        <v>121.78674250009317</v>
      </c>
      <c r="CG213" s="6">
        <v>1822.644</v>
      </c>
    </row>
    <row r="214" spans="1:85">
      <c r="A214" s="5">
        <v>42569</v>
      </c>
      <c r="B214" s="6">
        <v>68.7</v>
      </c>
      <c r="C214" s="6">
        <v>39.6</v>
      </c>
      <c r="D214" s="6">
        <v>5452.8</v>
      </c>
      <c r="E214" s="6"/>
      <c r="F214" s="6"/>
      <c r="G214" s="6"/>
      <c r="H214" s="6">
        <v>16.3</v>
      </c>
      <c r="I214" s="6">
        <v>10</v>
      </c>
      <c r="J214" s="6">
        <v>384493.8</v>
      </c>
      <c r="K214" s="6">
        <v>167390.1</v>
      </c>
      <c r="L214" s="6">
        <v>48998</v>
      </c>
      <c r="M214" s="6">
        <v>14.7</v>
      </c>
      <c r="N214" s="6">
        <v>24.5</v>
      </c>
      <c r="O214" s="6">
        <v>13958.7</v>
      </c>
      <c r="P214" s="6">
        <v>6490.3</v>
      </c>
      <c r="Q214" s="48">
        <v>187332.7</v>
      </c>
      <c r="R214" s="48">
        <v>150476</v>
      </c>
      <c r="S214" s="6">
        <v>96981.1</v>
      </c>
      <c r="T214" s="6">
        <v>81439</v>
      </c>
      <c r="U214" s="6">
        <v>100515.2</v>
      </c>
      <c r="V214" s="6">
        <v>68369.7</v>
      </c>
      <c r="W214" s="6">
        <v>10622</v>
      </c>
      <c r="X214" s="6">
        <v>7847.5</v>
      </c>
      <c r="Y214" s="6">
        <v>118690.2</v>
      </c>
      <c r="Z214" s="6">
        <v>60584.3</v>
      </c>
      <c r="AA214" s="6">
        <v>1562182</v>
      </c>
      <c r="AB214" s="6">
        <v>153700.20000000001</v>
      </c>
      <c r="AC214" s="6">
        <v>326</v>
      </c>
      <c r="AD214" s="6">
        <v>33415.5</v>
      </c>
      <c r="AE214" s="6">
        <v>28109.200000000001</v>
      </c>
      <c r="AF214" s="6">
        <v>14844.8</v>
      </c>
      <c r="AG214" s="6">
        <v>1566084</v>
      </c>
      <c r="AH214" s="6">
        <v>153903</v>
      </c>
      <c r="AI214" s="6">
        <v>1062.9000000000001</v>
      </c>
      <c r="AJ214" s="6">
        <v>16035</v>
      </c>
      <c r="AK214" s="6">
        <v>21875</v>
      </c>
      <c r="AL214" s="6">
        <v>15820.7</v>
      </c>
      <c r="AM214" s="48">
        <v>58806.400000000001</v>
      </c>
      <c r="AN214" s="48">
        <v>45660.9</v>
      </c>
      <c r="AO214" s="6">
        <v>26080.5</v>
      </c>
      <c r="AP214" s="48">
        <v>21205.599999999999</v>
      </c>
      <c r="AQ214" s="6">
        <v>35602.6</v>
      </c>
      <c r="AR214" s="6">
        <v>13993.1</v>
      </c>
      <c r="AS214" s="6">
        <v>10.3</v>
      </c>
      <c r="AT214" s="6">
        <v>16.5</v>
      </c>
      <c r="AU214" s="7"/>
      <c r="AV214" s="7"/>
      <c r="AW214" s="6">
        <v>136991.6</v>
      </c>
      <c r="AX214" s="6">
        <v>64951.4</v>
      </c>
      <c r="AY214" s="6">
        <v>51676.34</v>
      </c>
      <c r="AZ214" s="6">
        <v>6670.509</v>
      </c>
      <c r="BA214" s="6">
        <v>129612.5</v>
      </c>
      <c r="BB214" s="6">
        <v>57975.1</v>
      </c>
      <c r="BC214" s="6">
        <v>22478.799999999999</v>
      </c>
      <c r="BD214" s="6">
        <v>2.33</v>
      </c>
      <c r="BE214" s="6">
        <v>1.3</v>
      </c>
      <c r="BF214" s="6">
        <v>0.36</v>
      </c>
      <c r="BG214" s="6">
        <v>0.06</v>
      </c>
      <c r="BH214" s="6">
        <v>81.623999999999995</v>
      </c>
      <c r="BI214" s="6">
        <v>56.29</v>
      </c>
      <c r="BJ214" s="6">
        <v>531.54999999999995</v>
      </c>
      <c r="BK214" s="6">
        <v>645.6</v>
      </c>
      <c r="BL214" s="6">
        <v>0.6</v>
      </c>
      <c r="BM214" s="6">
        <v>11160.29</v>
      </c>
      <c r="BN214" s="6">
        <v>27603.484210526312</v>
      </c>
      <c r="BO214" s="6">
        <v>10885</v>
      </c>
      <c r="BP214" s="6">
        <v>746.40000000000009</v>
      </c>
      <c r="BQ214" s="6">
        <v>24</v>
      </c>
      <c r="BR214" s="6">
        <v>3.4121599999999988E-2</v>
      </c>
      <c r="BS214" s="6">
        <v>0</v>
      </c>
      <c r="BT214" s="6">
        <v>0</v>
      </c>
      <c r="BU214" s="6">
        <v>0</v>
      </c>
      <c r="BV214" s="6">
        <v>422.1</v>
      </c>
      <c r="BW214">
        <v>2.9</v>
      </c>
      <c r="BX214" s="6">
        <v>78.099999999999994</v>
      </c>
      <c r="BY214" s="6">
        <v>914635</v>
      </c>
      <c r="BZ214" s="6">
        <v>219872</v>
      </c>
      <c r="CA214" s="6"/>
      <c r="CB214" s="6"/>
      <c r="CC214" s="6"/>
      <c r="CD214" s="6"/>
      <c r="CE214" s="6">
        <v>1860.9179914997831</v>
      </c>
      <c r="CF214" s="6">
        <v>121.6281878121442</v>
      </c>
      <c r="CG214" s="6">
        <v>1843.452</v>
      </c>
    </row>
    <row r="215" spans="1:85">
      <c r="A215" s="5">
        <v>42570</v>
      </c>
      <c r="B215" s="6">
        <v>68.7</v>
      </c>
      <c r="C215" s="6">
        <v>39.6</v>
      </c>
      <c r="D215" s="6">
        <v>5452.8</v>
      </c>
      <c r="E215" s="6"/>
      <c r="F215" s="6"/>
      <c r="G215" s="6"/>
      <c r="H215" s="6">
        <v>16.3</v>
      </c>
      <c r="I215" s="6">
        <v>10</v>
      </c>
      <c r="J215" s="6">
        <v>384706.9</v>
      </c>
      <c r="K215" s="6">
        <v>167486.9</v>
      </c>
      <c r="L215" s="6">
        <v>49022</v>
      </c>
      <c r="M215" s="6">
        <v>14.7</v>
      </c>
      <c r="N215" s="6">
        <v>24.5</v>
      </c>
      <c r="O215" s="6">
        <v>13958.7</v>
      </c>
      <c r="P215" s="6">
        <v>6490.3</v>
      </c>
      <c r="Q215" s="48">
        <v>187365.5</v>
      </c>
      <c r="R215" s="48">
        <v>150501.29999999999</v>
      </c>
      <c r="S215" s="6">
        <v>96994.2</v>
      </c>
      <c r="T215" s="6">
        <v>81449.7</v>
      </c>
      <c r="U215" s="6">
        <v>100524.2</v>
      </c>
      <c r="V215" s="6">
        <v>68376.2</v>
      </c>
      <c r="W215" s="6">
        <v>10622</v>
      </c>
      <c r="X215" s="6">
        <v>7847.5</v>
      </c>
      <c r="Y215" s="6">
        <v>118980.2</v>
      </c>
      <c r="Z215" s="6">
        <v>60724.800000000003</v>
      </c>
      <c r="AA215" s="6">
        <v>1562476.1</v>
      </c>
      <c r="AB215" s="6">
        <v>153724.20000000001</v>
      </c>
      <c r="AC215" s="6">
        <v>326</v>
      </c>
      <c r="AD215" s="6">
        <v>33415.5</v>
      </c>
      <c r="AE215" s="6">
        <v>28277.9</v>
      </c>
      <c r="AF215" s="6">
        <v>14941.7</v>
      </c>
      <c r="AG215" s="6">
        <v>1566253.9</v>
      </c>
      <c r="AH215" s="6">
        <v>153927</v>
      </c>
      <c r="AI215" s="6">
        <v>1062.9000000000001</v>
      </c>
      <c r="AJ215" s="6">
        <v>16035</v>
      </c>
      <c r="AK215" s="6">
        <v>21891</v>
      </c>
      <c r="AL215" s="6">
        <v>15831.1</v>
      </c>
      <c r="AM215" s="48">
        <v>58813.2</v>
      </c>
      <c r="AN215" s="48">
        <v>45655.6</v>
      </c>
      <c r="AO215" s="6">
        <v>26098.3</v>
      </c>
      <c r="AP215" s="48">
        <v>21220</v>
      </c>
      <c r="AQ215" s="6">
        <v>35611.9</v>
      </c>
      <c r="AR215" s="6">
        <v>13996.7</v>
      </c>
      <c r="AS215" s="6">
        <v>10.3</v>
      </c>
      <c r="AT215" s="6">
        <v>16.5</v>
      </c>
      <c r="AU215" s="7"/>
      <c r="AV215" s="7"/>
      <c r="AW215" s="6">
        <v>137125.6</v>
      </c>
      <c r="AX215" s="6">
        <v>65014.1</v>
      </c>
      <c r="AY215" s="6">
        <v>51682.165999999997</v>
      </c>
      <c r="AZ215" s="6">
        <v>6682.2160000000003</v>
      </c>
      <c r="BA215" s="6">
        <v>129739.6</v>
      </c>
      <c r="BB215" s="6">
        <v>58031</v>
      </c>
      <c r="BC215" s="6">
        <v>22502.799999999999</v>
      </c>
      <c r="BD215" s="6">
        <v>2.33</v>
      </c>
      <c r="BE215" s="6">
        <v>1.3</v>
      </c>
      <c r="BF215" s="6">
        <v>0.36</v>
      </c>
      <c r="BG215" s="6">
        <v>0.06</v>
      </c>
      <c r="BH215" s="6">
        <v>81.623999999999995</v>
      </c>
      <c r="BI215" s="6">
        <v>56.29</v>
      </c>
      <c r="BJ215" s="6">
        <v>531.54999999999995</v>
      </c>
      <c r="BK215" s="6">
        <v>645.6</v>
      </c>
      <c r="BL215" s="6">
        <v>0.6</v>
      </c>
      <c r="BM215" s="6">
        <v>11553</v>
      </c>
      <c r="BN215" s="6">
        <v>31743.245614035088</v>
      </c>
      <c r="BO215" s="6">
        <v>4518</v>
      </c>
      <c r="BP215" s="6">
        <v>754.08</v>
      </c>
      <c r="BQ215" s="6">
        <v>24</v>
      </c>
      <c r="BR215" s="6">
        <v>3.4203520000000001E-2</v>
      </c>
      <c r="BS215" s="6">
        <v>0</v>
      </c>
      <c r="BT215" s="6">
        <v>0</v>
      </c>
      <c r="BU215" s="6">
        <v>0</v>
      </c>
      <c r="BV215" s="6">
        <v>417.8</v>
      </c>
      <c r="BW215" s="6">
        <v>2.76</v>
      </c>
      <c r="BX215" s="6">
        <v>77.33</v>
      </c>
      <c r="BY215" s="6">
        <v>917352</v>
      </c>
      <c r="BZ215" s="6">
        <v>222317</v>
      </c>
      <c r="CA215" s="6"/>
      <c r="CB215" s="6"/>
      <c r="CC215" s="6"/>
      <c r="CD215" s="6"/>
      <c r="CE215" s="6">
        <v>1720.9941891223418</v>
      </c>
      <c r="CF215" s="6">
        <v>118.21796621269701</v>
      </c>
      <c r="CG215" s="6">
        <v>1499.8042499999997</v>
      </c>
    </row>
    <row r="216" spans="1:85">
      <c r="A216" s="5">
        <v>42571</v>
      </c>
      <c r="B216" s="6">
        <v>68.7</v>
      </c>
      <c r="C216" s="6">
        <v>39.6</v>
      </c>
      <c r="D216" s="6">
        <v>5452.8</v>
      </c>
      <c r="E216" s="6"/>
      <c r="F216" s="6"/>
      <c r="G216" s="6"/>
      <c r="H216" s="6">
        <v>16.3</v>
      </c>
      <c r="I216" s="6">
        <v>10</v>
      </c>
      <c r="J216" s="6">
        <v>384918.1</v>
      </c>
      <c r="K216" s="6">
        <v>167582.1</v>
      </c>
      <c r="L216" s="6">
        <v>49046</v>
      </c>
      <c r="M216" s="6">
        <v>14.7</v>
      </c>
      <c r="N216" s="6">
        <v>24.5</v>
      </c>
      <c r="O216" s="6">
        <v>13958.7</v>
      </c>
      <c r="P216" s="6">
        <v>6490.3</v>
      </c>
      <c r="Q216" s="48">
        <v>187398.3</v>
      </c>
      <c r="R216" s="48">
        <v>150526.70000000001</v>
      </c>
      <c r="S216" s="6">
        <v>97008.2</v>
      </c>
      <c r="T216" s="6">
        <v>81460.600000000006</v>
      </c>
      <c r="U216" s="6">
        <v>100533.3</v>
      </c>
      <c r="V216" s="6">
        <v>68382.600000000006</v>
      </c>
      <c r="W216" s="6">
        <v>10622</v>
      </c>
      <c r="X216" s="6">
        <v>7847.5</v>
      </c>
      <c r="Y216" s="6">
        <v>119271.2</v>
      </c>
      <c r="Z216" s="6">
        <v>60864.5</v>
      </c>
      <c r="AA216" s="6">
        <v>1562765.5</v>
      </c>
      <c r="AB216" s="6">
        <v>153748.20000000001</v>
      </c>
      <c r="AC216" s="6">
        <v>326</v>
      </c>
      <c r="AD216" s="6">
        <v>33415.5</v>
      </c>
      <c r="AE216" s="6">
        <v>28446.6</v>
      </c>
      <c r="AF216" s="6">
        <v>15039</v>
      </c>
      <c r="AG216" s="6">
        <v>1566423.8</v>
      </c>
      <c r="AH216" s="6">
        <v>153951</v>
      </c>
      <c r="AI216" s="6">
        <v>1062.9000000000001</v>
      </c>
      <c r="AJ216" s="6">
        <v>16035</v>
      </c>
      <c r="AK216" s="6">
        <v>21906.9</v>
      </c>
      <c r="AL216" s="6">
        <v>15841.4</v>
      </c>
      <c r="AM216" s="48">
        <v>58820.1</v>
      </c>
      <c r="AN216" s="48">
        <v>45660.5</v>
      </c>
      <c r="AO216" s="6">
        <v>26116.2</v>
      </c>
      <c r="AP216" s="48">
        <v>21234.5</v>
      </c>
      <c r="AQ216" s="6">
        <v>35628</v>
      </c>
      <c r="AR216" s="6">
        <v>14003</v>
      </c>
      <c r="AS216" s="6">
        <v>10.3</v>
      </c>
      <c r="AT216" s="6">
        <v>16.5</v>
      </c>
      <c r="AU216" s="7"/>
      <c r="AV216" s="7"/>
      <c r="AW216" s="6">
        <v>137256.20000000001</v>
      </c>
      <c r="AX216" s="6">
        <v>65076</v>
      </c>
      <c r="AY216" s="6">
        <v>51687.807999999997</v>
      </c>
      <c r="AZ216" s="6">
        <v>6693.7889999999998</v>
      </c>
      <c r="BA216" s="6">
        <v>129863.5</v>
      </c>
      <c r="BB216" s="6">
        <v>58086.8</v>
      </c>
      <c r="BC216" s="6">
        <v>22526.799999999999</v>
      </c>
      <c r="BD216" s="6">
        <v>2.33</v>
      </c>
      <c r="BE216" s="6">
        <v>1.3</v>
      </c>
      <c r="BF216" s="6">
        <v>0.36</v>
      </c>
      <c r="BG216" s="6">
        <v>0.06</v>
      </c>
      <c r="BH216" s="6">
        <v>81.623999999999995</v>
      </c>
      <c r="BI216" s="6">
        <v>56.29</v>
      </c>
      <c r="BJ216" s="6">
        <v>531.54999999999995</v>
      </c>
      <c r="BK216" s="6">
        <v>645.6</v>
      </c>
      <c r="BL216" s="6">
        <v>0.6</v>
      </c>
      <c r="BM216" s="6">
        <v>10781.029999999999</v>
      </c>
      <c r="BN216" s="6">
        <v>24723.870175438591</v>
      </c>
      <c r="BO216" s="6">
        <v>12216</v>
      </c>
      <c r="BP216" s="6">
        <v>758.40000000000009</v>
      </c>
      <c r="BQ216" s="6">
        <v>24</v>
      </c>
      <c r="BR216" s="6">
        <v>3.4249599999999998E-2</v>
      </c>
      <c r="BS216" s="6">
        <v>0</v>
      </c>
      <c r="BT216" s="6">
        <v>0</v>
      </c>
      <c r="BU216" s="6">
        <v>0.5999999999994543</v>
      </c>
      <c r="BV216" s="6">
        <v>420</v>
      </c>
      <c r="BW216" s="6">
        <v>2.71</v>
      </c>
      <c r="BX216" s="6">
        <v>77.7</v>
      </c>
      <c r="BY216" s="6">
        <v>919995</v>
      </c>
      <c r="BZ216" s="6">
        <v>224661</v>
      </c>
      <c r="CA216" s="6"/>
      <c r="CB216" s="6"/>
      <c r="CC216" s="6"/>
      <c r="CD216" s="6"/>
      <c r="CE216" s="6">
        <v>1752.0860521535335</v>
      </c>
      <c r="CF216" s="6">
        <v>121.16668533223071</v>
      </c>
      <c r="CG216" s="6">
        <v>1494.5452916666666</v>
      </c>
    </row>
    <row r="217" spans="1:85">
      <c r="A217" s="5">
        <v>42572</v>
      </c>
      <c r="B217" s="6">
        <v>68.7</v>
      </c>
      <c r="C217" s="6">
        <v>39.6</v>
      </c>
      <c r="D217" s="6">
        <v>5452.8</v>
      </c>
      <c r="E217" s="6"/>
      <c r="F217" s="6"/>
      <c r="G217" s="6"/>
      <c r="H217" s="6">
        <v>16.3</v>
      </c>
      <c r="I217" s="6">
        <v>10</v>
      </c>
      <c r="J217" s="6">
        <v>385141</v>
      </c>
      <c r="K217" s="6">
        <v>167681.4</v>
      </c>
      <c r="L217" s="6">
        <v>49070</v>
      </c>
      <c r="M217" s="6">
        <v>14.7</v>
      </c>
      <c r="N217" s="6">
        <v>24.5</v>
      </c>
      <c r="O217" s="6">
        <v>13958.7</v>
      </c>
      <c r="P217" s="6">
        <v>6490.3</v>
      </c>
      <c r="Q217" s="48">
        <v>187430.5</v>
      </c>
      <c r="R217" s="48">
        <v>150551.5</v>
      </c>
      <c r="S217" s="6">
        <v>97021.8</v>
      </c>
      <c r="T217" s="6">
        <v>81471.199999999997</v>
      </c>
      <c r="U217" s="6">
        <v>100542.3</v>
      </c>
      <c r="V217" s="6">
        <v>68389.100000000006</v>
      </c>
      <c r="W217" s="6">
        <v>10622</v>
      </c>
      <c r="X217" s="6">
        <v>7847.5</v>
      </c>
      <c r="Y217" s="6">
        <v>119570.5</v>
      </c>
      <c r="Z217" s="6">
        <v>61000.6</v>
      </c>
      <c r="AA217" s="6">
        <v>1563065.3</v>
      </c>
      <c r="AB217" s="6">
        <v>153772.20000000001</v>
      </c>
      <c r="AC217" s="6">
        <v>326</v>
      </c>
      <c r="AD217" s="6">
        <v>33415.5</v>
      </c>
      <c r="AE217" s="6">
        <v>28615.8</v>
      </c>
      <c r="AF217" s="6">
        <v>15137.6</v>
      </c>
      <c r="AG217" s="6">
        <v>1566593.8</v>
      </c>
      <c r="AH217" s="6">
        <v>153975</v>
      </c>
      <c r="AI217" s="6">
        <v>1062.9000000000001</v>
      </c>
      <c r="AJ217" s="6">
        <v>16035</v>
      </c>
      <c r="AK217" s="6">
        <v>21922.5</v>
      </c>
      <c r="AL217" s="6">
        <v>15851.6</v>
      </c>
      <c r="AM217" s="48">
        <v>58828.7</v>
      </c>
      <c r="AN217" s="48">
        <v>45666.6</v>
      </c>
      <c r="AO217" s="6">
        <v>26134.2</v>
      </c>
      <c r="AP217" s="48">
        <v>21249</v>
      </c>
      <c r="AQ217" s="6">
        <v>35638.800000000003</v>
      </c>
      <c r="AR217" s="6">
        <v>14007.4</v>
      </c>
      <c r="AS217" s="6">
        <v>10.3</v>
      </c>
      <c r="AT217" s="6">
        <v>16.5</v>
      </c>
      <c r="AU217" s="7"/>
      <c r="AV217" s="7"/>
      <c r="AW217" s="6">
        <v>137387.70000000001</v>
      </c>
      <c r="AX217" s="6">
        <v>65138.2</v>
      </c>
      <c r="AY217" s="6">
        <v>51693.502</v>
      </c>
      <c r="AZ217" s="6">
        <f>AZ218-11.5</f>
        <v>6705.1459999999997</v>
      </c>
      <c r="BA217" s="6">
        <v>129985.9</v>
      </c>
      <c r="BB217" s="6">
        <v>58143.6</v>
      </c>
      <c r="BC217" s="6">
        <v>22550.799999999999</v>
      </c>
      <c r="BD217" s="6">
        <v>2.33</v>
      </c>
      <c r="BE217" s="6">
        <v>1.3</v>
      </c>
      <c r="BF217" s="6">
        <v>0.36</v>
      </c>
      <c r="BG217" s="6">
        <v>0.06</v>
      </c>
      <c r="BH217" s="6">
        <v>81.623999999999995</v>
      </c>
      <c r="BI217" s="6">
        <v>56.29</v>
      </c>
      <c r="BJ217" s="6">
        <v>531.54999999999995</v>
      </c>
      <c r="BK217" s="6">
        <v>645.79999999999995</v>
      </c>
      <c r="BL217" s="6">
        <v>0.6</v>
      </c>
      <c r="BM217" s="6">
        <v>11175</v>
      </c>
      <c r="BN217" s="6">
        <v>23408.915789473685</v>
      </c>
      <c r="BO217" s="6">
        <v>7806</v>
      </c>
      <c r="BP217" s="6">
        <v>746.40000000000009</v>
      </c>
      <c r="BQ217" s="6">
        <v>24</v>
      </c>
      <c r="BR217" s="6">
        <v>3.4121599999999988E-2</v>
      </c>
      <c r="BS217" s="6">
        <v>0</v>
      </c>
      <c r="BT217" s="6">
        <v>0</v>
      </c>
      <c r="BU217" s="6">
        <v>0</v>
      </c>
      <c r="BV217" s="6">
        <v>417.5</v>
      </c>
      <c r="BW217" s="6">
        <v>2.61</v>
      </c>
      <c r="BX217" s="6">
        <v>77.349999999999994</v>
      </c>
      <c r="BY217" s="6">
        <v>922762</v>
      </c>
      <c r="BZ217" s="6">
        <v>227120</v>
      </c>
      <c r="CA217" s="6"/>
      <c r="CB217" s="6"/>
      <c r="CC217" s="6"/>
      <c r="CD217" s="6"/>
      <c r="CE217" s="6">
        <v>1747.9822948800002</v>
      </c>
      <c r="CF217" s="6">
        <v>120.80942878925123</v>
      </c>
      <c r="CG217" s="6">
        <v>1497</v>
      </c>
    </row>
    <row r="218" spans="1:85">
      <c r="A218" s="5">
        <v>42573</v>
      </c>
      <c r="B218" s="6">
        <v>68.7</v>
      </c>
      <c r="C218" s="6">
        <v>39.6</v>
      </c>
      <c r="D218" s="6">
        <v>5452.8</v>
      </c>
      <c r="E218" s="6"/>
      <c r="F218" s="6"/>
      <c r="G218" s="6"/>
      <c r="H218" s="6">
        <v>16.3</v>
      </c>
      <c r="I218" s="6">
        <v>10</v>
      </c>
      <c r="J218" s="6">
        <v>385363.9</v>
      </c>
      <c r="K218" s="6">
        <v>167781.9</v>
      </c>
      <c r="L218" s="6">
        <v>49094</v>
      </c>
      <c r="M218" s="6">
        <v>14.7</v>
      </c>
      <c r="N218" s="6">
        <v>24.5</v>
      </c>
      <c r="O218" s="6">
        <v>13958.7</v>
      </c>
      <c r="P218" s="6">
        <v>6490.3</v>
      </c>
      <c r="Q218" s="48">
        <v>187462.5</v>
      </c>
      <c r="R218" s="48">
        <v>150576.29999999999</v>
      </c>
      <c r="S218" s="6">
        <v>97036</v>
      </c>
      <c r="T218" s="6">
        <v>81482.100000000006</v>
      </c>
      <c r="U218" s="6">
        <v>100551.1</v>
      </c>
      <c r="V218" s="6">
        <v>68395.399999999994</v>
      </c>
      <c r="W218" s="6">
        <v>10622</v>
      </c>
      <c r="X218" s="6">
        <v>7847.5</v>
      </c>
      <c r="Y218" s="6">
        <v>119874.9</v>
      </c>
      <c r="Z218" s="6">
        <v>61149.3</v>
      </c>
      <c r="AA218" s="6">
        <v>1563369.2</v>
      </c>
      <c r="AB218" s="6">
        <v>153796.20000000001</v>
      </c>
      <c r="AC218" s="6">
        <v>326</v>
      </c>
      <c r="AD218" s="6">
        <v>33415.5</v>
      </c>
      <c r="AE218" s="6">
        <v>28785.200000000001</v>
      </c>
      <c r="AF218" s="6">
        <v>15237.6</v>
      </c>
      <c r="AG218" s="6">
        <v>1566763.7</v>
      </c>
      <c r="AH218" s="6">
        <v>153999</v>
      </c>
      <c r="AI218" s="6">
        <v>1062.9000000000001</v>
      </c>
      <c r="AJ218" s="6">
        <v>16035</v>
      </c>
      <c r="AK218" s="6">
        <v>21938.3</v>
      </c>
      <c r="AL218" s="6">
        <v>15861.8</v>
      </c>
      <c r="AM218" s="48">
        <v>58837.1</v>
      </c>
      <c r="AN218" s="48">
        <v>45672.7</v>
      </c>
      <c r="AO218" s="6">
        <v>26152.1</v>
      </c>
      <c r="AP218" s="48">
        <v>21263.4</v>
      </c>
      <c r="AQ218" s="6">
        <v>35644</v>
      </c>
      <c r="AR218" s="6">
        <v>14009.4</v>
      </c>
      <c r="AS218" s="6">
        <v>10.3</v>
      </c>
      <c r="AT218" s="6">
        <v>16.5</v>
      </c>
      <c r="AU218" s="7"/>
      <c r="AV218" s="7"/>
      <c r="AW218" s="6">
        <v>137520.29999999999</v>
      </c>
      <c r="AX218" s="6">
        <v>65200.3</v>
      </c>
      <c r="AY218" s="6">
        <v>51699.101999999999</v>
      </c>
      <c r="AZ218" s="6">
        <v>6716.6459999999997</v>
      </c>
      <c r="BA218" s="6">
        <v>130111.4</v>
      </c>
      <c r="BB218" s="6">
        <v>58201.799999999996</v>
      </c>
      <c r="BC218" s="6">
        <v>22574.799999999999</v>
      </c>
      <c r="BD218" s="6">
        <v>2.33</v>
      </c>
      <c r="BE218" s="6">
        <v>1.3</v>
      </c>
      <c r="BF218" s="6">
        <v>0.36</v>
      </c>
      <c r="BG218" s="6">
        <v>0.06</v>
      </c>
      <c r="BH218" s="6">
        <v>81.623999999999995</v>
      </c>
      <c r="BI218" s="6">
        <v>56.29</v>
      </c>
      <c r="BJ218" s="6">
        <v>531.54999999999995</v>
      </c>
      <c r="BK218" s="6">
        <v>646.20000000000005</v>
      </c>
      <c r="BL218" s="6">
        <v>0.6</v>
      </c>
      <c r="BM218" s="6">
        <v>11182.16</v>
      </c>
      <c r="BN218" s="6">
        <v>27532.659649122801</v>
      </c>
      <c r="BO218" s="6">
        <v>9571</v>
      </c>
      <c r="BP218" s="6">
        <v>748.8</v>
      </c>
      <c r="BQ218" s="6">
        <v>24</v>
      </c>
      <c r="BR218" s="6">
        <v>3.4147200000000003E-2</v>
      </c>
      <c r="BS218" s="6">
        <v>0</v>
      </c>
      <c r="BT218" s="6">
        <v>0</v>
      </c>
      <c r="BU218" s="6">
        <v>0</v>
      </c>
      <c r="BV218" s="6">
        <v>418.8</v>
      </c>
      <c r="BW218" s="6">
        <v>2.72</v>
      </c>
      <c r="BX218" s="6">
        <v>77.38</v>
      </c>
      <c r="BY218" s="6">
        <v>925427</v>
      </c>
      <c r="BZ218" s="6">
        <v>229475</v>
      </c>
      <c r="CA218" s="6"/>
      <c r="CB218" s="6"/>
      <c r="CC218" s="6"/>
      <c r="CD218" s="6"/>
      <c r="CE218" s="6">
        <v>1931.6039895999997</v>
      </c>
      <c r="CF218" s="6">
        <v>125.93087181807419</v>
      </c>
      <c r="CG218" s="6">
        <v>1909</v>
      </c>
    </row>
    <row r="219" spans="1:85">
      <c r="A219" s="5">
        <v>42574</v>
      </c>
      <c r="B219" s="6">
        <v>68.7</v>
      </c>
      <c r="C219" s="6">
        <v>39.6</v>
      </c>
      <c r="D219" s="6">
        <v>5452.8</v>
      </c>
      <c r="E219" s="6"/>
      <c r="F219" s="6"/>
      <c r="G219" s="6"/>
      <c r="H219" s="6">
        <v>16.3</v>
      </c>
      <c r="I219" s="6">
        <v>10</v>
      </c>
      <c r="J219" s="6">
        <v>385589.5</v>
      </c>
      <c r="K219" s="6">
        <v>167880.7</v>
      </c>
      <c r="L219" s="6">
        <v>49118</v>
      </c>
      <c r="M219" s="6">
        <v>14.7</v>
      </c>
      <c r="N219" s="6">
        <v>24.5</v>
      </c>
      <c r="O219" s="6">
        <v>13967.4</v>
      </c>
      <c r="P219" s="6">
        <v>6493.6</v>
      </c>
      <c r="Q219" s="48">
        <v>187494.6</v>
      </c>
      <c r="R219" s="48">
        <v>150601.1</v>
      </c>
      <c r="S219" s="6">
        <v>97050.5</v>
      </c>
      <c r="T219" s="6">
        <v>81493.100000000006</v>
      </c>
      <c r="U219" s="6">
        <v>100559.5</v>
      </c>
      <c r="V219" s="6">
        <v>68401.5</v>
      </c>
      <c r="W219" s="6">
        <v>10622</v>
      </c>
      <c r="X219" s="6">
        <v>7847.5</v>
      </c>
      <c r="Y219" s="6">
        <v>120183</v>
      </c>
      <c r="Z219" s="6">
        <v>61290.6</v>
      </c>
      <c r="AA219" s="6">
        <v>1563680</v>
      </c>
      <c r="AB219" s="6">
        <v>153820.1</v>
      </c>
      <c r="AC219" s="6">
        <v>326</v>
      </c>
      <c r="AD219" s="6">
        <v>33415.5</v>
      </c>
      <c r="AE219" s="6">
        <v>28953.5</v>
      </c>
      <c r="AF219" s="6">
        <v>15337.5</v>
      </c>
      <c r="AG219" s="6">
        <v>1566933</v>
      </c>
      <c r="AH219" s="6">
        <v>154023</v>
      </c>
      <c r="AI219" s="6">
        <v>1062.9000000000001</v>
      </c>
      <c r="AJ219" s="6">
        <v>16035</v>
      </c>
      <c r="AK219" s="6">
        <v>21954.1</v>
      </c>
      <c r="AL219" s="6">
        <v>15872.1</v>
      </c>
      <c r="AM219" s="48">
        <v>58846</v>
      </c>
      <c r="AN219" s="48">
        <v>45679</v>
      </c>
      <c r="AO219" s="6">
        <v>26170.400000000001</v>
      </c>
      <c r="AP219" s="48">
        <v>21278</v>
      </c>
      <c r="AQ219" s="6">
        <v>35657.199999999997</v>
      </c>
      <c r="AR219" s="6">
        <v>14014.7</v>
      </c>
      <c r="AS219" s="6">
        <v>10.3</v>
      </c>
      <c r="AT219" s="6">
        <v>16.5</v>
      </c>
      <c r="AU219" s="7"/>
      <c r="AV219" s="7"/>
      <c r="AW219" s="6">
        <v>137655</v>
      </c>
      <c r="AX219" s="6">
        <v>65263.1</v>
      </c>
      <c r="AY219" s="6">
        <v>51704.08</v>
      </c>
      <c r="AZ219" s="6">
        <v>6727.95</v>
      </c>
      <c r="BA219" s="6">
        <v>130240</v>
      </c>
      <c r="BB219" s="6">
        <v>58254</v>
      </c>
      <c r="BC219" s="6">
        <v>22598.799999999999</v>
      </c>
      <c r="BD219" s="6">
        <v>2.33</v>
      </c>
      <c r="BE219" s="6">
        <v>1.3</v>
      </c>
      <c r="BF219" s="6">
        <v>0.36</v>
      </c>
      <c r="BG219" s="6">
        <v>0.06</v>
      </c>
      <c r="BH219" s="6">
        <v>81.623999999999995</v>
      </c>
      <c r="BI219" s="6">
        <v>56.29</v>
      </c>
      <c r="BJ219" s="6">
        <v>531.54999999999995</v>
      </c>
      <c r="BK219" s="6">
        <v>646.4</v>
      </c>
      <c r="BL219" s="6">
        <v>0.6</v>
      </c>
      <c r="BM219" s="6">
        <v>11184.48</v>
      </c>
      <c r="BN219" s="6">
        <v>31535.122807017535</v>
      </c>
      <c r="BO219" s="6">
        <v>9724</v>
      </c>
      <c r="BP219" s="6">
        <v>744</v>
      </c>
      <c r="BQ219" s="6">
        <v>24</v>
      </c>
      <c r="BR219" s="6">
        <v>3.4000000000000002E-2</v>
      </c>
      <c r="BS219" s="6">
        <v>0</v>
      </c>
      <c r="BT219" s="6">
        <v>0</v>
      </c>
      <c r="BU219" s="6">
        <v>0</v>
      </c>
      <c r="BV219" s="6">
        <v>419.4</v>
      </c>
      <c r="BW219" s="6">
        <v>2.63</v>
      </c>
      <c r="BX219" s="6">
        <v>77.599999999999994</v>
      </c>
      <c r="BY219" s="6">
        <v>927415</v>
      </c>
      <c r="BZ219" s="6">
        <v>231187</v>
      </c>
      <c r="CA219" s="6"/>
      <c r="CB219" s="6"/>
      <c r="CC219" s="6"/>
      <c r="CD219" s="6"/>
      <c r="CE219" s="6">
        <v>1720</v>
      </c>
      <c r="CF219" s="6">
        <v>114.983</v>
      </c>
      <c r="CG219" s="6">
        <v>1712</v>
      </c>
    </row>
    <row r="220" spans="1:85">
      <c r="A220" s="5">
        <v>42575</v>
      </c>
      <c r="B220" s="6">
        <v>68.7</v>
      </c>
      <c r="C220" s="6">
        <v>39.6</v>
      </c>
      <c r="D220" s="6">
        <v>5452.8</v>
      </c>
      <c r="E220" s="6"/>
      <c r="F220" s="6"/>
      <c r="G220" s="6"/>
      <c r="H220" s="6">
        <v>16.3</v>
      </c>
      <c r="I220" s="6">
        <v>10</v>
      </c>
      <c r="J220" s="6">
        <v>385819</v>
      </c>
      <c r="K220" s="6">
        <v>167982</v>
      </c>
      <c r="L220" s="6">
        <v>49142</v>
      </c>
      <c r="M220" s="6">
        <v>14.7</v>
      </c>
      <c r="N220" s="6">
        <v>24.5</v>
      </c>
      <c r="O220" s="6">
        <v>13967.4</v>
      </c>
      <c r="P220" s="6">
        <v>6493.6</v>
      </c>
      <c r="Q220" s="48">
        <v>187526.6</v>
      </c>
      <c r="R220" s="48">
        <v>150626.4</v>
      </c>
      <c r="S220" s="6">
        <v>97064.5</v>
      </c>
      <c r="T220" s="6">
        <v>81503.600000000006</v>
      </c>
      <c r="U220" s="6">
        <v>100567.5</v>
      </c>
      <c r="V220" s="6">
        <v>68407.399999999994</v>
      </c>
      <c r="W220" s="6">
        <v>10622</v>
      </c>
      <c r="X220" s="6">
        <v>7847.5</v>
      </c>
      <c r="Y220" s="6">
        <v>120496</v>
      </c>
      <c r="Z220" s="6">
        <v>61433.8</v>
      </c>
      <c r="AA220" s="6">
        <v>1563994</v>
      </c>
      <c r="AB220" s="6">
        <v>153844.20000000001</v>
      </c>
      <c r="AC220" s="6">
        <v>326</v>
      </c>
      <c r="AD220" s="6">
        <v>33415.5</v>
      </c>
      <c r="AE220" s="6">
        <v>29122.7</v>
      </c>
      <c r="AF220" s="6">
        <v>15438.5</v>
      </c>
      <c r="AG220" s="6">
        <v>1567103</v>
      </c>
      <c r="AH220" s="6">
        <v>154047</v>
      </c>
      <c r="AI220" s="6">
        <v>1062.9000000000001</v>
      </c>
      <c r="AJ220" s="6">
        <v>16035</v>
      </c>
      <c r="AK220" s="6">
        <v>21969.5</v>
      </c>
      <c r="AL220" s="6">
        <v>15882.2</v>
      </c>
      <c r="AM220" s="48">
        <v>58854.1</v>
      </c>
      <c r="AN220" s="48">
        <v>45684.7</v>
      </c>
      <c r="AO220" s="6">
        <v>26189.9</v>
      </c>
      <c r="AP220" s="6">
        <v>21293.200000000001</v>
      </c>
      <c r="AQ220" s="6">
        <v>35670.9</v>
      </c>
      <c r="AR220" s="6">
        <v>14020</v>
      </c>
      <c r="AS220" s="6">
        <v>10.3</v>
      </c>
      <c r="AT220" s="6">
        <v>16.5</v>
      </c>
      <c r="AU220" s="7"/>
      <c r="AV220" s="7"/>
      <c r="AW220" s="6">
        <v>137791</v>
      </c>
      <c r="AX220" s="6">
        <v>65326</v>
      </c>
      <c r="AY220" s="6">
        <v>51708.85</v>
      </c>
      <c r="AZ220" s="6">
        <v>6739.19</v>
      </c>
      <c r="BA220" s="6">
        <v>130370</v>
      </c>
      <c r="BB220" s="6">
        <v>58311.5</v>
      </c>
      <c r="BC220" s="6">
        <v>22622.799999999999</v>
      </c>
      <c r="BD220" s="6">
        <v>2.33</v>
      </c>
      <c r="BE220" s="6">
        <v>1.3</v>
      </c>
      <c r="BF220" s="6">
        <v>0.36</v>
      </c>
      <c r="BG220" s="6">
        <v>0.06</v>
      </c>
      <c r="BH220" s="6">
        <v>81.623999999999995</v>
      </c>
      <c r="BI220" s="6">
        <v>56.29</v>
      </c>
      <c r="BJ220" s="6">
        <v>531.54999999999995</v>
      </c>
      <c r="BK220" s="6">
        <v>646.6</v>
      </c>
      <c r="BL220" s="6">
        <v>0.6</v>
      </c>
      <c r="BM220" s="6">
        <v>11396.25</v>
      </c>
      <c r="BN220" s="6">
        <v>32027.121052631574</v>
      </c>
      <c r="BO220" s="6">
        <v>8856</v>
      </c>
      <c r="BP220" s="6">
        <v>746.4</v>
      </c>
      <c r="BQ220" s="6">
        <v>24</v>
      </c>
      <c r="BR220" s="6">
        <v>3.4000000000000002E-2</v>
      </c>
      <c r="BS220" s="6">
        <v>0</v>
      </c>
      <c r="BT220" s="6">
        <v>0</v>
      </c>
      <c r="BU220" s="6">
        <v>0</v>
      </c>
      <c r="BV220" s="6">
        <v>418.5</v>
      </c>
      <c r="BW220" s="6">
        <v>2.5099999999999998</v>
      </c>
      <c r="BX220" s="6">
        <v>77.319999999999993</v>
      </c>
      <c r="BY220" s="6">
        <v>929704</v>
      </c>
      <c r="BZ220" s="6">
        <v>233199</v>
      </c>
      <c r="CA220" s="6"/>
      <c r="CB220" s="6"/>
      <c r="CC220" s="6"/>
      <c r="CD220" s="6"/>
      <c r="CE220" s="6">
        <v>1854.9731773420001</v>
      </c>
      <c r="CF220" s="6">
        <v>121.52162945817341</v>
      </c>
      <c r="CG220" s="6">
        <v>1840.1693333333333</v>
      </c>
    </row>
    <row r="221" spans="1:85">
      <c r="A221" s="5">
        <v>42576</v>
      </c>
      <c r="B221" s="6">
        <v>68.7</v>
      </c>
      <c r="C221" s="6">
        <v>39.6</v>
      </c>
      <c r="D221" s="6">
        <v>5452.8</v>
      </c>
      <c r="E221" s="6"/>
      <c r="F221" s="6"/>
      <c r="G221" s="6"/>
      <c r="H221" s="6">
        <v>16.3</v>
      </c>
      <c r="I221" s="6">
        <v>10</v>
      </c>
      <c r="J221" s="6">
        <v>386044</v>
      </c>
      <c r="K221" s="6">
        <v>168082</v>
      </c>
      <c r="L221" s="6">
        <v>49166</v>
      </c>
      <c r="M221" s="6">
        <v>14.7</v>
      </c>
      <c r="N221" s="6">
        <v>24.5</v>
      </c>
      <c r="O221" s="6">
        <v>13967.4</v>
      </c>
      <c r="P221" s="6">
        <v>6493.6</v>
      </c>
      <c r="Q221" s="48">
        <v>187558.5</v>
      </c>
      <c r="R221" s="48">
        <v>150651.9</v>
      </c>
      <c r="S221" s="6">
        <v>97079.3</v>
      </c>
      <c r="T221" s="6">
        <v>81514.8</v>
      </c>
      <c r="U221" s="6">
        <v>100576.2</v>
      </c>
      <c r="V221" s="6">
        <v>68413.7</v>
      </c>
      <c r="W221" s="6">
        <v>10622</v>
      </c>
      <c r="X221" s="6">
        <v>7847.5</v>
      </c>
      <c r="Y221" s="6">
        <v>120809</v>
      </c>
      <c r="Z221" s="6">
        <v>61589.4</v>
      </c>
      <c r="AA221" s="6">
        <v>1564307</v>
      </c>
      <c r="AB221" s="6">
        <v>153868.20000000001</v>
      </c>
      <c r="AC221" s="6">
        <v>326</v>
      </c>
      <c r="AD221" s="6">
        <v>33415.5</v>
      </c>
      <c r="AE221" s="6">
        <v>29292</v>
      </c>
      <c r="AF221" s="6">
        <v>15529</v>
      </c>
      <c r="AG221" s="6">
        <v>1567574</v>
      </c>
      <c r="AH221" s="6">
        <v>154071</v>
      </c>
      <c r="AI221" s="6">
        <v>1062.9000000000001</v>
      </c>
      <c r="AJ221" s="6">
        <v>16035</v>
      </c>
      <c r="AK221" s="6">
        <v>21985.200000000001</v>
      </c>
      <c r="AL221" s="6">
        <v>15892.5</v>
      </c>
      <c r="AM221" s="48">
        <v>58863.1</v>
      </c>
      <c r="AN221" s="48">
        <v>45691.199999999997</v>
      </c>
      <c r="AO221" s="6">
        <v>26208.9</v>
      </c>
      <c r="AP221" s="48">
        <v>21308.1</v>
      </c>
      <c r="AQ221" s="6">
        <v>35684.800000000003</v>
      </c>
      <c r="AR221" s="6">
        <v>14025.4</v>
      </c>
      <c r="AS221" s="6">
        <v>10.3</v>
      </c>
      <c r="AT221" s="6">
        <v>16.5</v>
      </c>
      <c r="AU221" s="7"/>
      <c r="AV221" s="7"/>
      <c r="AW221" s="6">
        <v>137928.20000000001</v>
      </c>
      <c r="AX221" s="6">
        <v>65389.8</v>
      </c>
      <c r="AY221" s="6">
        <v>51714.25</v>
      </c>
      <c r="AZ221" s="6">
        <v>6750.7</v>
      </c>
      <c r="BA221" s="6">
        <v>130501</v>
      </c>
      <c r="BB221" s="6">
        <v>58370</v>
      </c>
      <c r="BC221" s="6">
        <v>22646.799999999999</v>
      </c>
      <c r="BD221" s="6">
        <v>2.33</v>
      </c>
      <c r="BE221" s="6">
        <v>1.3</v>
      </c>
      <c r="BF221" s="6">
        <v>0.36</v>
      </c>
      <c r="BG221" s="6">
        <v>0.06</v>
      </c>
      <c r="BH221" s="6">
        <v>81.757000000000005</v>
      </c>
      <c r="BI221" s="6">
        <v>56.381999999999998</v>
      </c>
      <c r="BJ221" s="6">
        <v>532.20000000000005</v>
      </c>
      <c r="BK221" s="6">
        <v>646.9</v>
      </c>
      <c r="BL221" s="6">
        <v>0.6</v>
      </c>
      <c r="BM221" s="6">
        <v>11393.34</v>
      </c>
      <c r="BN221" s="6">
        <v>32769.16140350877</v>
      </c>
      <c r="BO221" s="6">
        <v>8176</v>
      </c>
      <c r="BP221" s="6">
        <v>744</v>
      </c>
      <c r="BQ221" s="6">
        <v>24</v>
      </c>
      <c r="BR221" s="6">
        <v>3.4000000000000002E-2</v>
      </c>
      <c r="BS221" s="6">
        <v>0</v>
      </c>
      <c r="BT221" s="6">
        <v>0</v>
      </c>
      <c r="BU221" s="6">
        <v>0</v>
      </c>
      <c r="BV221" s="6">
        <v>417.2</v>
      </c>
      <c r="BW221" s="6">
        <v>2.66</v>
      </c>
      <c r="BX221" s="6">
        <v>77.069999999999993</v>
      </c>
      <c r="BY221" s="6">
        <v>932016</v>
      </c>
      <c r="BZ221" s="6">
        <v>235244</v>
      </c>
      <c r="CA221" s="6"/>
      <c r="CB221" s="6"/>
      <c r="CC221" s="6"/>
      <c r="CD221" s="6"/>
      <c r="CE221" s="6">
        <v>1854.3613398</v>
      </c>
      <c r="CF221" s="6">
        <v>125.03086531322469</v>
      </c>
      <c r="CG221" s="6">
        <v>1837</v>
      </c>
    </row>
    <row r="222" spans="1:85">
      <c r="A222" s="5">
        <v>42577</v>
      </c>
      <c r="B222" s="6">
        <v>68.7</v>
      </c>
      <c r="C222" s="6">
        <v>39.6</v>
      </c>
      <c r="D222" s="6">
        <v>5452.8</v>
      </c>
      <c r="E222" s="6"/>
      <c r="F222" s="6"/>
      <c r="G222" s="6"/>
      <c r="H222" s="6">
        <v>16.3</v>
      </c>
      <c r="I222" s="6">
        <v>10</v>
      </c>
      <c r="J222" s="6">
        <v>386271</v>
      </c>
      <c r="K222" s="6">
        <v>168182.8</v>
      </c>
      <c r="L222" s="6">
        <v>49189</v>
      </c>
      <c r="M222" s="6">
        <v>14.7</v>
      </c>
      <c r="N222" s="6">
        <v>24.5</v>
      </c>
      <c r="O222" s="6">
        <v>13967.4</v>
      </c>
      <c r="P222" s="6">
        <v>6493.6</v>
      </c>
      <c r="Q222" s="6">
        <v>187590.1</v>
      </c>
      <c r="R222" s="6">
        <v>150677.1</v>
      </c>
      <c r="S222" s="6">
        <v>97095.3</v>
      </c>
      <c r="T222" s="6">
        <v>81526.7</v>
      </c>
      <c r="U222" s="6">
        <v>100585.2</v>
      </c>
      <c r="V222" s="6">
        <v>68420.100000000006</v>
      </c>
      <c r="W222" s="6">
        <v>10622</v>
      </c>
      <c r="X222" s="6">
        <v>7847.5</v>
      </c>
      <c r="Y222" s="6">
        <v>121136</v>
      </c>
      <c r="Z222" s="6">
        <v>61752.2</v>
      </c>
      <c r="AA222" s="6">
        <v>1564635</v>
      </c>
      <c r="AB222" s="6">
        <v>153892.20000000001</v>
      </c>
      <c r="AC222" s="6">
        <v>326</v>
      </c>
      <c r="AD222" s="6">
        <v>33415.5</v>
      </c>
      <c r="AE222" s="6">
        <v>29461</v>
      </c>
      <c r="AF222" s="6">
        <v>15617.6</v>
      </c>
      <c r="AG222" s="6">
        <v>1567444</v>
      </c>
      <c r="AH222" s="6">
        <v>154095</v>
      </c>
      <c r="AI222" s="6">
        <v>1062.9000000000001</v>
      </c>
      <c r="AJ222" s="6">
        <v>16035</v>
      </c>
      <c r="AK222" s="6">
        <v>22001</v>
      </c>
      <c r="AL222" s="6">
        <v>15902.9</v>
      </c>
      <c r="AM222" s="6">
        <v>58872.2</v>
      </c>
      <c r="AN222" s="6">
        <v>45697.3</v>
      </c>
      <c r="AO222" s="6">
        <v>26227.8</v>
      </c>
      <c r="AP222" s="6">
        <v>21322.9</v>
      </c>
      <c r="AQ222" s="6">
        <v>35705.4</v>
      </c>
      <c r="AR222" s="6">
        <v>14033.2</v>
      </c>
      <c r="AS222" s="6">
        <v>10.3</v>
      </c>
      <c r="AT222" s="6">
        <v>16.5</v>
      </c>
      <c r="AU222" s="7"/>
      <c r="AV222" s="7"/>
      <c r="AW222" s="6">
        <v>138070</v>
      </c>
      <c r="AX222" s="6">
        <v>65454.9</v>
      </c>
      <c r="AY222" s="6">
        <v>51720</v>
      </c>
      <c r="AZ222" s="6">
        <v>6762.06</v>
      </c>
      <c r="BA222" s="6">
        <v>130636</v>
      </c>
      <c r="BB222" s="6">
        <v>58429</v>
      </c>
      <c r="BC222" s="6">
        <v>22670.799999999999</v>
      </c>
      <c r="BD222" s="6">
        <v>2.33</v>
      </c>
      <c r="BE222" s="6">
        <v>1.3</v>
      </c>
      <c r="BF222" s="6">
        <v>0.36</v>
      </c>
      <c r="BG222" s="6">
        <v>0.06</v>
      </c>
      <c r="BH222" s="6">
        <v>81.757000000000005</v>
      </c>
      <c r="BI222" s="6">
        <v>56.381999999999998</v>
      </c>
      <c r="BJ222" s="6">
        <v>532.20000000000005</v>
      </c>
      <c r="BK222" s="6">
        <v>647.20000000000005</v>
      </c>
      <c r="BL222" s="6">
        <v>0.6</v>
      </c>
      <c r="BM222" s="6">
        <v>11533.200000000003</v>
      </c>
      <c r="BN222" s="6">
        <v>35167.856140350879</v>
      </c>
      <c r="BO222" s="6">
        <v>10916</v>
      </c>
      <c r="BP222" s="6">
        <v>744</v>
      </c>
      <c r="BQ222" s="6">
        <v>24</v>
      </c>
      <c r="BR222" s="6">
        <v>3.4000000000000002E-2</v>
      </c>
      <c r="BS222" s="6">
        <v>0</v>
      </c>
      <c r="BT222" s="6">
        <v>0</v>
      </c>
      <c r="BU222" s="6">
        <v>0</v>
      </c>
      <c r="BV222" s="6">
        <v>420.8</v>
      </c>
      <c r="BW222" s="6">
        <v>2.61</v>
      </c>
      <c r="BX222" s="6">
        <v>77.959999999999994</v>
      </c>
      <c r="BY222" s="6">
        <v>934316</v>
      </c>
      <c r="BZ222" s="6">
        <v>237346</v>
      </c>
      <c r="CA222" s="6"/>
      <c r="CB222" s="6"/>
      <c r="CC222" s="6"/>
      <c r="CD222" s="6"/>
      <c r="CE222" s="6">
        <v>1816.0911408479999</v>
      </c>
      <c r="CF222" s="6">
        <v>121.92050621885771</v>
      </c>
      <c r="CG222" s="6">
        <v>1798</v>
      </c>
    </row>
    <row r="223" spans="1:85">
      <c r="A223" s="5">
        <v>42578</v>
      </c>
      <c r="B223" s="6">
        <v>68.7</v>
      </c>
      <c r="C223" s="6">
        <v>39.6</v>
      </c>
      <c r="D223" s="6">
        <v>5452.8</v>
      </c>
      <c r="E223" s="6"/>
      <c r="F223" s="6"/>
      <c r="G223" s="6"/>
      <c r="H223" s="6">
        <v>16.3</v>
      </c>
      <c r="I223" s="6">
        <v>10</v>
      </c>
      <c r="J223" s="6">
        <v>386495</v>
      </c>
      <c r="K223" s="6">
        <v>168282.2</v>
      </c>
      <c r="L223" s="6">
        <v>49213</v>
      </c>
      <c r="M223" s="6">
        <v>14.7</v>
      </c>
      <c r="N223" s="6">
        <v>24.5</v>
      </c>
      <c r="O223" s="6">
        <v>13967.4</v>
      </c>
      <c r="P223" s="6">
        <v>6493.6</v>
      </c>
      <c r="Q223" s="48">
        <v>187621.9</v>
      </c>
      <c r="R223" s="48">
        <v>150702.39999999999</v>
      </c>
      <c r="S223" s="6">
        <v>97108</v>
      </c>
      <c r="T223" s="6">
        <v>81536.399999999994</v>
      </c>
      <c r="U223" s="6">
        <v>100593.5</v>
      </c>
      <c r="V223" s="6">
        <v>68426.2</v>
      </c>
      <c r="W223" s="6">
        <v>10622</v>
      </c>
      <c r="X223" s="6">
        <v>7847.5</v>
      </c>
      <c r="Y223" s="6">
        <v>121446</v>
      </c>
      <c r="Z223" s="6">
        <v>61911.3</v>
      </c>
      <c r="AA223" s="6">
        <v>1564945</v>
      </c>
      <c r="AB223" s="6">
        <v>153916.20000000001</v>
      </c>
      <c r="AC223" s="6">
        <v>326</v>
      </c>
      <c r="AD223" s="6">
        <v>33415.5</v>
      </c>
      <c r="AE223" s="6">
        <v>29629.5</v>
      </c>
      <c r="AF223" s="6">
        <v>15700</v>
      </c>
      <c r="AG223" s="6">
        <v>1567614</v>
      </c>
      <c r="AH223" s="6">
        <v>154119</v>
      </c>
      <c r="AI223" s="6">
        <v>1062.9000000000001</v>
      </c>
      <c r="AJ223" s="6">
        <v>16035</v>
      </c>
      <c r="AK223" s="6">
        <v>22016.5</v>
      </c>
      <c r="AL223" s="6">
        <v>15912.9</v>
      </c>
      <c r="AM223" s="48">
        <v>58878.5</v>
      </c>
      <c r="AN223" s="48">
        <v>45702.2</v>
      </c>
      <c r="AO223" s="6">
        <v>26246.400000000001</v>
      </c>
      <c r="AP223" s="48">
        <v>21337.4</v>
      </c>
      <c r="AQ223" s="6">
        <v>35717.300000000003</v>
      </c>
      <c r="AR223" s="6">
        <v>14037.9</v>
      </c>
      <c r="AS223" s="6">
        <v>10.3</v>
      </c>
      <c r="AT223" s="6">
        <v>16.5</v>
      </c>
      <c r="AU223" s="7"/>
      <c r="AV223" s="7"/>
      <c r="AW223" s="6">
        <v>138212.20000000001</v>
      </c>
      <c r="AX223" s="6">
        <v>65520.1</v>
      </c>
      <c r="AY223" s="6">
        <v>51725.45</v>
      </c>
      <c r="AZ223" s="6">
        <v>6773.28</v>
      </c>
      <c r="BA223" s="6">
        <v>130772</v>
      </c>
      <c r="BB223" s="6">
        <v>58489</v>
      </c>
      <c r="BC223" s="6">
        <v>22694.799999999999</v>
      </c>
      <c r="BD223" s="6">
        <v>2.33</v>
      </c>
      <c r="BE223" s="6">
        <v>1.3</v>
      </c>
      <c r="BF223" s="6">
        <v>0.36</v>
      </c>
      <c r="BG223" s="6">
        <v>0.06</v>
      </c>
      <c r="BH223" s="6">
        <v>81.757000000000005</v>
      </c>
      <c r="BI223" s="6">
        <v>56.381999999999998</v>
      </c>
      <c r="BJ223" s="6">
        <v>532.20000000000005</v>
      </c>
      <c r="BK223" s="6">
        <v>647.5</v>
      </c>
      <c r="BL223" s="6">
        <v>0.6</v>
      </c>
      <c r="BM223" s="6">
        <v>11500.79</v>
      </c>
      <c r="BN223" s="6">
        <v>36222.166666666664</v>
      </c>
      <c r="BO223" s="6">
        <v>8868</v>
      </c>
      <c r="BP223" s="6">
        <v>748.8</v>
      </c>
      <c r="BQ223" s="6">
        <v>24</v>
      </c>
      <c r="BR223" s="6">
        <v>3.4000000000000002E-2</v>
      </c>
      <c r="BS223" s="6">
        <v>0</v>
      </c>
      <c r="BT223" s="6">
        <v>0</v>
      </c>
      <c r="BU223" s="6">
        <v>0</v>
      </c>
      <c r="BV223" s="6">
        <v>419.2</v>
      </c>
      <c r="BW223" s="6">
        <v>2.54</v>
      </c>
      <c r="BX223" s="6">
        <v>77.569999999999993</v>
      </c>
      <c r="BY223" s="6">
        <v>936622</v>
      </c>
      <c r="BZ223" s="6">
        <v>239461</v>
      </c>
      <c r="CA223" s="6"/>
      <c r="CB223" s="6"/>
      <c r="CC223" s="6"/>
      <c r="CD223" s="6"/>
      <c r="CE223" s="6">
        <v>1833.5413426199998</v>
      </c>
      <c r="CF223" s="6">
        <v>120.73813699243017</v>
      </c>
      <c r="CG223" s="6">
        <v>1826.3942083333334</v>
      </c>
    </row>
    <row r="224" spans="1:85">
      <c r="A224" s="5">
        <v>42579</v>
      </c>
      <c r="B224" s="6">
        <v>68.7</v>
      </c>
      <c r="C224" s="6">
        <v>39.6</v>
      </c>
      <c r="D224" s="6">
        <v>5452.8</v>
      </c>
      <c r="E224" s="6"/>
      <c r="F224" s="6"/>
      <c r="G224" s="6"/>
      <c r="H224" s="6">
        <v>16.3</v>
      </c>
      <c r="I224" s="6">
        <v>10</v>
      </c>
      <c r="J224" s="6">
        <v>386716</v>
      </c>
      <c r="K224" s="6">
        <v>168381</v>
      </c>
      <c r="L224" s="6">
        <v>49237</v>
      </c>
      <c r="M224" s="6">
        <v>14.7</v>
      </c>
      <c r="N224" s="6">
        <v>24.5</v>
      </c>
      <c r="O224" s="6">
        <v>13967.4</v>
      </c>
      <c r="P224" s="6">
        <v>6493.6</v>
      </c>
      <c r="Q224" s="48">
        <v>187653.7</v>
      </c>
      <c r="R224" s="48">
        <v>150727.79999999999</v>
      </c>
      <c r="S224" s="9">
        <v>97120.1</v>
      </c>
      <c r="T224" s="9">
        <v>81545.899999999994</v>
      </c>
      <c r="U224" s="9">
        <v>100601.9</v>
      </c>
      <c r="V224" s="9">
        <v>68432.5</v>
      </c>
      <c r="W224" s="6">
        <v>10622</v>
      </c>
      <c r="X224" s="6">
        <v>7847.5</v>
      </c>
      <c r="Y224" s="6">
        <v>121748.5</v>
      </c>
      <c r="Z224" s="6">
        <v>62067.3</v>
      </c>
      <c r="AA224" s="6">
        <v>1565249</v>
      </c>
      <c r="AB224" s="6">
        <v>153940.20000000001</v>
      </c>
      <c r="AC224" s="6">
        <v>326</v>
      </c>
      <c r="AD224" s="6">
        <v>33415.5</v>
      </c>
      <c r="AE224" s="6">
        <v>29798.400000000001</v>
      </c>
      <c r="AF224" s="6">
        <v>15783.9</v>
      </c>
      <c r="AG224" s="6">
        <v>1567784</v>
      </c>
      <c r="AH224" s="6">
        <v>154143</v>
      </c>
      <c r="AI224" s="6">
        <v>1062.9000000000001</v>
      </c>
      <c r="AJ224" s="6">
        <v>16035</v>
      </c>
      <c r="AK224" s="6">
        <v>22031.9</v>
      </c>
      <c r="AL224" s="6">
        <v>15923.1</v>
      </c>
      <c r="AM224" s="48">
        <v>58884.3</v>
      </c>
      <c r="AN224" s="48">
        <v>45706.3</v>
      </c>
      <c r="AO224" s="9">
        <v>26265</v>
      </c>
      <c r="AP224" s="48">
        <v>21352</v>
      </c>
      <c r="AQ224" s="9">
        <v>35726.6</v>
      </c>
      <c r="AR224" s="9">
        <v>14041.5</v>
      </c>
      <c r="AS224" s="6">
        <v>10.3</v>
      </c>
      <c r="AT224" s="6">
        <v>16.5</v>
      </c>
      <c r="AU224" s="7"/>
      <c r="AV224" s="7"/>
      <c r="AW224" s="6">
        <v>138356</v>
      </c>
      <c r="AX224" s="6">
        <v>65586.3</v>
      </c>
      <c r="AY224" s="6">
        <v>51730.8</v>
      </c>
      <c r="AZ224" s="6">
        <v>6784.45</v>
      </c>
      <c r="BA224" s="6">
        <v>130909</v>
      </c>
      <c r="BB224" s="6">
        <v>58549</v>
      </c>
      <c r="BC224" s="6">
        <v>22718.799999999999</v>
      </c>
      <c r="BD224" s="6">
        <v>2.33</v>
      </c>
      <c r="BE224" s="6">
        <v>1.3</v>
      </c>
      <c r="BF224" s="6">
        <v>0.36</v>
      </c>
      <c r="BG224" s="6">
        <v>0.06</v>
      </c>
      <c r="BH224" s="6">
        <v>81.757000000000005</v>
      </c>
      <c r="BI224" s="6">
        <v>56.381999999999998</v>
      </c>
      <c r="BJ224" s="6">
        <v>532.20000000000005</v>
      </c>
      <c r="BK224" s="6">
        <v>647.79999999999995</v>
      </c>
      <c r="BL224" s="6">
        <v>0.6</v>
      </c>
      <c r="BM224" s="6">
        <v>11135.119999999999</v>
      </c>
      <c r="BN224" s="6">
        <v>36927.459649122808</v>
      </c>
      <c r="BO224" s="6">
        <v>6374</v>
      </c>
      <c r="BP224" s="6">
        <v>751.2</v>
      </c>
      <c r="BQ224" s="6">
        <v>24</v>
      </c>
      <c r="BR224" s="6">
        <v>3.4000000000000002E-2</v>
      </c>
      <c r="BS224" s="6">
        <v>0</v>
      </c>
      <c r="BT224" s="6">
        <v>0</v>
      </c>
      <c r="BU224" s="6">
        <v>0</v>
      </c>
      <c r="BV224" s="6">
        <v>408.7</v>
      </c>
      <c r="BW224" s="6">
        <v>2.5299999999999998</v>
      </c>
      <c r="BX224" s="6">
        <v>75.510000000000005</v>
      </c>
      <c r="BY224" s="6">
        <v>938937</v>
      </c>
      <c r="BZ224" s="48">
        <v>241565</v>
      </c>
      <c r="CA224" s="6"/>
      <c r="CB224" s="6"/>
      <c r="CC224" s="6"/>
      <c r="CD224" s="6"/>
      <c r="CE224" s="6">
        <v>1824.7622481102167</v>
      </c>
      <c r="CF224" s="6">
        <v>120.46024463983696</v>
      </c>
      <c r="CG224" s="6">
        <v>1821.200875</v>
      </c>
    </row>
    <row r="225" spans="1:85">
      <c r="A225" s="5">
        <v>42580</v>
      </c>
      <c r="B225" s="6">
        <v>68.7</v>
      </c>
      <c r="C225" s="6">
        <v>39.6</v>
      </c>
      <c r="D225" s="6">
        <v>5452.8</v>
      </c>
      <c r="E225" s="6"/>
      <c r="F225" s="6"/>
      <c r="G225" s="6"/>
      <c r="H225" s="6">
        <v>16.3</v>
      </c>
      <c r="I225" s="6">
        <v>10</v>
      </c>
      <c r="J225" s="6">
        <v>386942</v>
      </c>
      <c r="K225" s="6">
        <v>168481.4</v>
      </c>
      <c r="L225" s="6">
        <v>49261</v>
      </c>
      <c r="M225" s="6">
        <v>14.7</v>
      </c>
      <c r="N225" s="6">
        <v>24.5</v>
      </c>
      <c r="O225" s="6">
        <v>13967.4</v>
      </c>
      <c r="P225" s="6">
        <v>6493.6</v>
      </c>
      <c r="Q225" s="6">
        <v>187685.4</v>
      </c>
      <c r="R225" s="6">
        <v>150753.1</v>
      </c>
      <c r="S225" s="6">
        <v>97135.2</v>
      </c>
      <c r="T225" s="6">
        <v>81557.600000000006</v>
      </c>
      <c r="U225" s="6">
        <v>100610.6</v>
      </c>
      <c r="V225" s="6">
        <v>68438.8</v>
      </c>
      <c r="W225" s="6">
        <v>10622</v>
      </c>
      <c r="X225" s="6">
        <v>7847.5</v>
      </c>
      <c r="Y225" s="6">
        <v>122059.2</v>
      </c>
      <c r="Z225" s="6">
        <v>62223</v>
      </c>
      <c r="AA225" s="6">
        <v>1565561</v>
      </c>
      <c r="AB225" s="6">
        <v>153964.20000000001</v>
      </c>
      <c r="AC225" s="6">
        <v>326</v>
      </c>
      <c r="AD225" s="6">
        <v>33415.5</v>
      </c>
      <c r="AE225" s="6">
        <v>29969</v>
      </c>
      <c r="AF225" s="6">
        <v>15872.7</v>
      </c>
      <c r="AG225" s="6">
        <v>1567956</v>
      </c>
      <c r="AH225" s="6">
        <v>154167</v>
      </c>
      <c r="AI225" s="6">
        <v>1062.9000000000001</v>
      </c>
      <c r="AJ225" s="6">
        <v>16035</v>
      </c>
      <c r="AK225" s="6">
        <v>22047.5</v>
      </c>
      <c r="AL225" s="6">
        <v>15933.1</v>
      </c>
      <c r="AM225" s="6">
        <v>58892.2</v>
      </c>
      <c r="AN225" s="6">
        <v>45712</v>
      </c>
      <c r="AO225" s="6">
        <v>26283</v>
      </c>
      <c r="AP225" s="6">
        <v>21366.2</v>
      </c>
      <c r="AQ225" s="6">
        <v>35741.800000000003</v>
      </c>
      <c r="AR225" s="6">
        <v>14047.2</v>
      </c>
      <c r="AS225" s="6">
        <v>10.3</v>
      </c>
      <c r="AT225" s="6">
        <v>16.5</v>
      </c>
      <c r="AU225" s="7"/>
      <c r="AV225" s="7"/>
      <c r="AW225" s="6">
        <v>138491.70000000001</v>
      </c>
      <c r="AX225" s="6">
        <v>65649.399999999994</v>
      </c>
      <c r="AY225" s="6">
        <v>51736.4</v>
      </c>
      <c r="AZ225" s="6">
        <v>6795.5</v>
      </c>
      <c r="BA225" s="6">
        <v>131038.5</v>
      </c>
      <c r="BB225" s="6">
        <v>58606</v>
      </c>
      <c r="BC225" s="6">
        <v>22741.5</v>
      </c>
      <c r="BD225" s="6">
        <v>2.33</v>
      </c>
      <c r="BE225" s="6">
        <v>1.3</v>
      </c>
      <c r="BF225" s="6">
        <v>0.36</v>
      </c>
      <c r="BG225" s="6">
        <v>0.06</v>
      </c>
      <c r="BH225" s="6">
        <v>81.757000000000005</v>
      </c>
      <c r="BI225" s="6">
        <v>56.381999999999998</v>
      </c>
      <c r="BJ225" s="6">
        <v>532.20000000000005</v>
      </c>
      <c r="BK225" s="6">
        <v>648.1</v>
      </c>
      <c r="BL225" s="6">
        <v>0.6</v>
      </c>
      <c r="BM225" s="6">
        <v>11566.45</v>
      </c>
      <c r="BN225" s="6">
        <v>37339.696491228096</v>
      </c>
      <c r="BO225" s="6">
        <v>11507</v>
      </c>
      <c r="BP225" s="6">
        <v>746.4</v>
      </c>
      <c r="BQ225" s="6">
        <v>24</v>
      </c>
      <c r="BR225" s="6">
        <v>3.4000000000000002E-2</v>
      </c>
      <c r="BS225" s="6">
        <v>0</v>
      </c>
      <c r="BT225" s="6">
        <v>0</v>
      </c>
      <c r="BU225" s="6">
        <v>0</v>
      </c>
      <c r="BV225" s="6">
        <v>413.5</v>
      </c>
      <c r="BW225" s="6">
        <v>2.46</v>
      </c>
      <c r="BX225" s="6">
        <v>76.45</v>
      </c>
      <c r="BY225" s="6">
        <v>941228</v>
      </c>
      <c r="BZ225" s="6">
        <v>249840</v>
      </c>
      <c r="CA225" s="6" t="s">
        <v>117</v>
      </c>
      <c r="CB225" s="82"/>
      <c r="CC225" s="82"/>
      <c r="CD225" s="6"/>
      <c r="CE225" s="6">
        <v>1844</v>
      </c>
      <c r="CF225" s="6">
        <v>121.029</v>
      </c>
      <c r="CG225" s="6">
        <v>1815</v>
      </c>
    </row>
    <row r="226" spans="1:85">
      <c r="A226" s="5">
        <v>42581</v>
      </c>
      <c r="B226" s="6">
        <v>68.7</v>
      </c>
      <c r="C226" s="6">
        <v>39.6</v>
      </c>
      <c r="D226" s="6">
        <v>5452.8</v>
      </c>
      <c r="E226" s="6"/>
      <c r="F226" s="6"/>
      <c r="G226" s="6"/>
      <c r="H226" s="6">
        <v>16.3</v>
      </c>
      <c r="I226" s="6">
        <v>10</v>
      </c>
      <c r="J226" s="6">
        <v>387174</v>
      </c>
      <c r="K226" s="6">
        <v>168583.3</v>
      </c>
      <c r="L226" s="6">
        <v>49285</v>
      </c>
      <c r="M226" s="6">
        <v>14.7</v>
      </c>
      <c r="N226" s="6">
        <v>24.5</v>
      </c>
      <c r="O226" s="6">
        <v>13967.4</v>
      </c>
      <c r="P226" s="6">
        <v>6493.6</v>
      </c>
      <c r="Q226" s="6">
        <v>187717.1</v>
      </c>
      <c r="R226" s="6">
        <v>150778.4</v>
      </c>
      <c r="S226" s="6">
        <v>97149.4</v>
      </c>
      <c r="T226" s="6">
        <v>81568.600000000006</v>
      </c>
      <c r="U226" s="6">
        <v>100618.7</v>
      </c>
      <c r="V226" s="6">
        <v>68444.899999999994</v>
      </c>
      <c r="W226" s="6">
        <v>10622</v>
      </c>
      <c r="X226" s="6">
        <v>7847.5</v>
      </c>
      <c r="Y226" s="6">
        <v>122371.6</v>
      </c>
      <c r="Z226" s="6">
        <v>62380.1</v>
      </c>
      <c r="AA226" s="6">
        <v>1565873.9</v>
      </c>
      <c r="AB226" s="6">
        <v>153988.20000000001</v>
      </c>
      <c r="AC226" s="6">
        <v>326</v>
      </c>
      <c r="AD226" s="6">
        <v>33415.5</v>
      </c>
      <c r="AE226" s="6">
        <v>30137.9</v>
      </c>
      <c r="AF226" s="6">
        <v>15958.9</v>
      </c>
      <c r="AG226" s="6">
        <v>1568126.1</v>
      </c>
      <c r="AH226" s="6">
        <v>154191</v>
      </c>
      <c r="AI226" s="6">
        <v>1062.9000000000001</v>
      </c>
      <c r="AJ226" s="6">
        <v>16035</v>
      </c>
      <c r="AK226" s="6">
        <v>22062.799999999999</v>
      </c>
      <c r="AL226" s="6">
        <v>15943.1</v>
      </c>
      <c r="AM226" s="6">
        <v>58900.3</v>
      </c>
      <c r="AN226" s="6">
        <v>45717.7</v>
      </c>
      <c r="AO226" s="6">
        <v>26300.2</v>
      </c>
      <c r="AP226" s="6">
        <v>21380</v>
      </c>
      <c r="AQ226" s="6">
        <v>35754.6</v>
      </c>
      <c r="AR226" s="6">
        <v>14052.1</v>
      </c>
      <c r="AS226" s="6">
        <v>10.3</v>
      </c>
      <c r="AT226" s="6">
        <v>16.5</v>
      </c>
      <c r="AU226" s="7"/>
      <c r="AV226" s="7"/>
      <c r="AW226" s="6">
        <v>138627.20000000001</v>
      </c>
      <c r="AX226" s="6">
        <v>65712</v>
      </c>
      <c r="AY226" s="6">
        <v>51742.400000000001</v>
      </c>
      <c r="AZ226" s="6">
        <v>6806.6</v>
      </c>
      <c r="BA226" s="6">
        <v>131169</v>
      </c>
      <c r="BB226" s="6">
        <v>58663.7</v>
      </c>
      <c r="BC226" s="6">
        <v>22764.6</v>
      </c>
      <c r="BD226" s="6">
        <v>2.33</v>
      </c>
      <c r="BE226" s="6">
        <v>1.3</v>
      </c>
      <c r="BF226" s="6">
        <v>0.36</v>
      </c>
      <c r="BG226" s="6">
        <v>0.06</v>
      </c>
      <c r="BH226" s="6">
        <v>81.757000000000005</v>
      </c>
      <c r="BI226" s="6">
        <v>56.381999999999998</v>
      </c>
      <c r="BJ226" s="6">
        <v>532.20000000000005</v>
      </c>
      <c r="BK226" s="6">
        <v>648.4</v>
      </c>
      <c r="BL226" s="6">
        <v>0.6</v>
      </c>
      <c r="BM226" s="6">
        <v>11464.83</v>
      </c>
      <c r="BN226" s="6">
        <v>37646.5438596491</v>
      </c>
      <c r="BO226" s="6">
        <v>9309</v>
      </c>
      <c r="BP226" s="6">
        <v>748.8</v>
      </c>
      <c r="BQ226" s="6">
        <v>24</v>
      </c>
      <c r="BR226" s="6">
        <v>3.4000000000000002E-2</v>
      </c>
      <c r="BS226" s="6">
        <v>0</v>
      </c>
      <c r="BT226" s="6">
        <v>0</v>
      </c>
      <c r="BU226" s="6">
        <v>0</v>
      </c>
      <c r="BV226" s="6">
        <v>423.1</v>
      </c>
      <c r="BW226" s="6">
        <v>2.4700000000000002</v>
      </c>
      <c r="BX226" s="6">
        <v>78.349999999999994</v>
      </c>
      <c r="BY226" s="6">
        <v>943277</v>
      </c>
      <c r="BZ226" s="6">
        <v>252021</v>
      </c>
      <c r="CA226" s="6" t="s">
        <v>117</v>
      </c>
      <c r="CB226" s="82"/>
      <c r="CC226" s="82"/>
      <c r="CD226" s="6"/>
      <c r="CE226" s="6">
        <v>1847</v>
      </c>
      <c r="CF226" s="6">
        <v>121.84</v>
      </c>
      <c r="CG226" s="6">
        <v>1830</v>
      </c>
    </row>
    <row r="227" spans="1:85">
      <c r="A227" s="5">
        <v>42582</v>
      </c>
      <c r="B227" s="6">
        <v>68.7</v>
      </c>
      <c r="C227" s="6">
        <v>39.6</v>
      </c>
      <c r="D227" s="6">
        <v>5452.8</v>
      </c>
      <c r="E227" s="6"/>
      <c r="F227" s="6"/>
      <c r="G227" s="6"/>
      <c r="H227" s="6">
        <v>16.3</v>
      </c>
      <c r="I227" s="6">
        <v>10</v>
      </c>
      <c r="J227" s="6">
        <v>387349.5</v>
      </c>
      <c r="K227" s="6">
        <v>168663</v>
      </c>
      <c r="L227" s="6">
        <v>49305</v>
      </c>
      <c r="M227" s="6">
        <v>14.7</v>
      </c>
      <c r="N227" s="6">
        <v>24.5</v>
      </c>
      <c r="O227" s="6">
        <v>13967.4</v>
      </c>
      <c r="P227" s="6">
        <v>6493.6</v>
      </c>
      <c r="Q227" s="6">
        <v>187748.7</v>
      </c>
      <c r="R227" s="6">
        <v>150803.70000000001</v>
      </c>
      <c r="S227" s="6">
        <v>97162.9</v>
      </c>
      <c r="T227" s="6">
        <v>81579.199999999997</v>
      </c>
      <c r="U227" s="6">
        <v>100627</v>
      </c>
      <c r="V227" s="6">
        <v>68451.199999999997</v>
      </c>
      <c r="W227" s="6">
        <v>10622</v>
      </c>
      <c r="X227" s="6">
        <v>7847.5</v>
      </c>
      <c r="Y227" s="6">
        <v>122639.6</v>
      </c>
      <c r="Z227" s="6">
        <v>62522.400000000001</v>
      </c>
      <c r="AA227" s="6">
        <v>1566145.6</v>
      </c>
      <c r="AB227" s="6">
        <v>154012.20000000001</v>
      </c>
      <c r="AC227" s="6">
        <v>326</v>
      </c>
      <c r="AD227" s="6">
        <v>33415.5</v>
      </c>
      <c r="AE227" s="6">
        <v>30297</v>
      </c>
      <c r="AF227" s="6">
        <v>16039.8</v>
      </c>
      <c r="AG227" s="6">
        <v>1568286.1</v>
      </c>
      <c r="AH227" s="6">
        <v>154215</v>
      </c>
      <c r="AI227" s="6">
        <v>1062.9000000000001</v>
      </c>
      <c r="AJ227" s="6">
        <v>16035</v>
      </c>
      <c r="AK227" s="6">
        <v>22078.5</v>
      </c>
      <c r="AL227" s="6">
        <v>15953.4</v>
      </c>
      <c r="AM227" s="6">
        <v>58907.9</v>
      </c>
      <c r="AN227" s="6">
        <v>45723.199999999997</v>
      </c>
      <c r="AO227" s="6">
        <v>26317.5</v>
      </c>
      <c r="AP227" s="6">
        <v>21393.8</v>
      </c>
      <c r="AQ227" s="6">
        <v>35766</v>
      </c>
      <c r="AR227" s="6">
        <v>14056.4</v>
      </c>
      <c r="AS227" s="6">
        <v>10.3</v>
      </c>
      <c r="AT227" s="6">
        <v>16.5</v>
      </c>
      <c r="AU227" s="7"/>
      <c r="AV227" s="7"/>
      <c r="AW227" s="6">
        <v>138767.6</v>
      </c>
      <c r="AX227" s="6">
        <v>65777.100000000006</v>
      </c>
      <c r="AY227" s="6">
        <v>51746.8</v>
      </c>
      <c r="AZ227" s="6">
        <v>6818.0569999999998</v>
      </c>
      <c r="BA227" s="6">
        <v>131302.5</v>
      </c>
      <c r="BB227" s="6">
        <v>58722.6</v>
      </c>
      <c r="BC227" s="6">
        <v>22788.6</v>
      </c>
      <c r="BD227" s="6">
        <v>2.33</v>
      </c>
      <c r="BE227" s="6">
        <v>1.3</v>
      </c>
      <c r="BF227" s="6">
        <v>0.36</v>
      </c>
      <c r="BG227" s="6">
        <v>0.06</v>
      </c>
      <c r="BH227" s="6">
        <v>81.757000000000005</v>
      </c>
      <c r="BI227" s="6">
        <v>56.381999999999998</v>
      </c>
      <c r="BJ227" s="6">
        <v>532.20000000000005</v>
      </c>
      <c r="BK227" s="6">
        <v>648.6</v>
      </c>
      <c r="BL227" s="6">
        <v>0.6</v>
      </c>
      <c r="BM227" s="6">
        <v>11118.86</v>
      </c>
      <c r="BN227" s="6">
        <v>33486.950877192998</v>
      </c>
      <c r="BO227" s="6">
        <v>7563</v>
      </c>
      <c r="BP227" s="6">
        <v>746.4</v>
      </c>
      <c r="BQ227" s="6">
        <v>24</v>
      </c>
      <c r="BR227" s="6">
        <v>3.4000000000000002E-2</v>
      </c>
      <c r="BS227" s="6">
        <v>0</v>
      </c>
      <c r="BT227" s="6">
        <v>0</v>
      </c>
      <c r="BU227" s="6">
        <v>0</v>
      </c>
      <c r="BV227" s="6">
        <v>415.9</v>
      </c>
      <c r="BW227" s="6">
        <v>2.46</v>
      </c>
      <c r="BX227" s="6">
        <v>76.930000000000007</v>
      </c>
      <c r="BY227" s="6">
        <v>945944</v>
      </c>
      <c r="BZ227" s="6">
        <v>254456</v>
      </c>
      <c r="CA227" s="6" t="s">
        <v>117</v>
      </c>
      <c r="CB227" s="82"/>
      <c r="CC227" s="82"/>
      <c r="CD227" s="6"/>
      <c r="CE227" s="6">
        <v>1833</v>
      </c>
      <c r="CF227" s="6">
        <v>121.932</v>
      </c>
      <c r="CG227" s="6">
        <v>1820</v>
      </c>
    </row>
    <row r="228" spans="1:85">
      <c r="A228" s="17"/>
      <c r="B228" s="18"/>
      <c r="C228" s="18"/>
      <c r="D228" s="18"/>
      <c r="E228" s="18"/>
      <c r="F228" s="18"/>
      <c r="G228" s="18"/>
      <c r="H228" s="18"/>
      <c r="I228" s="18"/>
      <c r="J228" s="18"/>
      <c r="K228" s="38"/>
      <c r="L228" s="39"/>
      <c r="M228" s="18"/>
      <c r="N228" s="18"/>
      <c r="O228" s="18"/>
      <c r="P228" s="18"/>
      <c r="Q228" s="18"/>
      <c r="R228" s="18"/>
      <c r="S228" s="18"/>
      <c r="T228" s="22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41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</row>
    <row r="229" spans="1:85">
      <c r="A229" s="5">
        <v>42582</v>
      </c>
      <c r="B229" s="6">
        <v>68.7</v>
      </c>
      <c r="C229" s="6">
        <v>39.6</v>
      </c>
      <c r="D229" s="6">
        <v>5452.8</v>
      </c>
      <c r="E229" s="6"/>
      <c r="F229" s="6"/>
      <c r="G229" s="6"/>
      <c r="H229" s="6">
        <v>16.3</v>
      </c>
      <c r="I229" s="6">
        <v>10</v>
      </c>
      <c r="J229" s="6">
        <v>387349.5</v>
      </c>
      <c r="K229" s="6">
        <v>168663</v>
      </c>
      <c r="L229" s="6">
        <v>49305</v>
      </c>
      <c r="M229" s="6">
        <v>14.9</v>
      </c>
      <c r="N229" s="6">
        <v>24.8</v>
      </c>
      <c r="O229" s="6">
        <v>13967.4</v>
      </c>
      <c r="P229" s="6">
        <v>6493.6</v>
      </c>
      <c r="Q229" s="6">
        <v>187748.7</v>
      </c>
      <c r="R229" s="6">
        <v>150803.70000000001</v>
      </c>
      <c r="S229" s="6">
        <v>97162.9</v>
      </c>
      <c r="T229" s="6">
        <v>81579.199999999997</v>
      </c>
      <c r="U229" s="6">
        <v>100627</v>
      </c>
      <c r="V229" s="6">
        <v>68451.199999999997</v>
      </c>
      <c r="W229" s="6">
        <v>10622</v>
      </c>
      <c r="X229" s="6">
        <v>7847.5</v>
      </c>
      <c r="Y229" s="6">
        <v>122639.6</v>
      </c>
      <c r="Z229" s="6">
        <v>62522.400000000001</v>
      </c>
      <c r="AA229" s="6">
        <v>1566145.6</v>
      </c>
      <c r="AB229" s="6">
        <v>154012.20000000001</v>
      </c>
      <c r="AC229" s="6">
        <v>326</v>
      </c>
      <c r="AD229" s="6">
        <v>33415.5</v>
      </c>
      <c r="AE229" s="6">
        <v>30297</v>
      </c>
      <c r="AF229" s="6">
        <v>16039.8</v>
      </c>
      <c r="AG229" s="6">
        <v>1568286.1</v>
      </c>
      <c r="AH229" s="6">
        <v>154215</v>
      </c>
      <c r="AI229" s="6">
        <v>1062.9000000000001</v>
      </c>
      <c r="AJ229" s="6">
        <v>16035</v>
      </c>
      <c r="AK229" s="6">
        <v>22078.5</v>
      </c>
      <c r="AL229" s="6">
        <v>15953.4</v>
      </c>
      <c r="AM229" s="6">
        <v>58907.9</v>
      </c>
      <c r="AN229" s="6">
        <v>45723.199999999997</v>
      </c>
      <c r="AO229" s="6">
        <v>26317.5</v>
      </c>
      <c r="AP229" s="6">
        <v>21393.8</v>
      </c>
      <c r="AQ229" s="6">
        <v>35766</v>
      </c>
      <c r="AR229" s="6">
        <v>14056.4</v>
      </c>
      <c r="AS229" s="6">
        <v>10.3</v>
      </c>
      <c r="AT229" s="6">
        <v>16.5</v>
      </c>
      <c r="AU229" s="7"/>
      <c r="AV229" s="7"/>
      <c r="AW229" s="6">
        <v>138767.6</v>
      </c>
      <c r="AX229" s="6">
        <v>65777.100000000006</v>
      </c>
      <c r="AY229" s="6">
        <v>51746.8</v>
      </c>
      <c r="AZ229" s="6">
        <v>6818.0569999999998</v>
      </c>
      <c r="BA229" s="6">
        <v>131302.5</v>
      </c>
      <c r="BB229" s="6">
        <v>58722.6</v>
      </c>
      <c r="BC229" s="6">
        <v>22788.6</v>
      </c>
      <c r="BD229" s="6">
        <v>2.33</v>
      </c>
      <c r="BE229" s="6">
        <v>1.3</v>
      </c>
      <c r="BF229" s="6">
        <v>0.36</v>
      </c>
      <c r="BG229" s="6">
        <v>0.06</v>
      </c>
      <c r="BH229" s="6">
        <v>81.757000000000005</v>
      </c>
      <c r="BI229" s="6">
        <v>56.381999999999998</v>
      </c>
      <c r="BJ229" s="6">
        <v>532.20000000000005</v>
      </c>
      <c r="BK229" s="6">
        <v>463.5</v>
      </c>
      <c r="BL229" s="6">
        <v>0.4</v>
      </c>
      <c r="BM229" s="6">
        <v>11118.86</v>
      </c>
      <c r="BN229" s="6">
        <v>33486.950877192998</v>
      </c>
      <c r="BO229" s="6">
        <v>7563</v>
      </c>
      <c r="BP229" s="6">
        <v>746.4</v>
      </c>
      <c r="BQ229" s="6">
        <v>24</v>
      </c>
      <c r="BR229" s="6">
        <v>3.4000000000000002E-2</v>
      </c>
      <c r="BS229" s="6">
        <v>0</v>
      </c>
      <c r="BT229" s="6">
        <v>0</v>
      </c>
      <c r="BU229" s="6">
        <v>0</v>
      </c>
      <c r="BV229" s="6">
        <v>415.9</v>
      </c>
      <c r="BW229" s="6">
        <v>2.46</v>
      </c>
      <c r="BX229" s="6">
        <v>76.930000000000007</v>
      </c>
      <c r="BY229" s="6">
        <v>945944</v>
      </c>
      <c r="BZ229" s="6">
        <v>254456</v>
      </c>
      <c r="CA229" s="6" t="s">
        <v>117</v>
      </c>
      <c r="CB229" s="82"/>
      <c r="CC229" s="82"/>
      <c r="CD229" s="6"/>
      <c r="CE229" s="6">
        <v>1833</v>
      </c>
      <c r="CF229" s="6">
        <v>121.932</v>
      </c>
      <c r="CG229" s="6">
        <v>1820</v>
      </c>
    </row>
    <row r="230" spans="1:85">
      <c r="A230" s="5">
        <v>42583</v>
      </c>
      <c r="B230" s="6">
        <v>68.7</v>
      </c>
      <c r="C230" s="6">
        <v>39.6</v>
      </c>
      <c r="D230" s="6">
        <v>5452.8</v>
      </c>
      <c r="E230" s="6"/>
      <c r="F230" s="6"/>
      <c r="G230" s="6"/>
      <c r="H230" s="6">
        <v>16.3</v>
      </c>
      <c r="I230" s="6">
        <v>10</v>
      </c>
      <c r="J230" s="6">
        <v>387556.6</v>
      </c>
      <c r="K230" s="6">
        <v>168757.6</v>
      </c>
      <c r="L230" s="6">
        <v>49329</v>
      </c>
      <c r="M230" s="6">
        <v>14.9</v>
      </c>
      <c r="N230" s="6">
        <v>24.8</v>
      </c>
      <c r="O230" s="6">
        <v>13967.4</v>
      </c>
      <c r="P230" s="6">
        <v>6493.6</v>
      </c>
      <c r="Q230" s="6">
        <v>187780.3</v>
      </c>
      <c r="R230" s="6">
        <v>150828.9</v>
      </c>
      <c r="S230" s="6">
        <v>97179.9</v>
      </c>
      <c r="T230" s="6">
        <v>81592.399999999994</v>
      </c>
      <c r="U230" s="6">
        <v>100635.6</v>
      </c>
      <c r="V230" s="6">
        <v>68457.5</v>
      </c>
      <c r="W230" s="6">
        <v>10622</v>
      </c>
      <c r="X230" s="6">
        <v>7847.5</v>
      </c>
      <c r="Y230" s="6">
        <v>122873.9</v>
      </c>
      <c r="Z230" s="6">
        <v>62655.7</v>
      </c>
      <c r="AA230" s="6">
        <v>1566328.8</v>
      </c>
      <c r="AB230" s="6">
        <v>154036.20000000001</v>
      </c>
      <c r="AC230" s="6">
        <v>326</v>
      </c>
      <c r="AD230" s="6">
        <v>33415.5</v>
      </c>
      <c r="AE230" s="6">
        <v>30398.3</v>
      </c>
      <c r="AF230" s="6">
        <v>16092.2</v>
      </c>
      <c r="AG230" s="6">
        <v>1568392.1</v>
      </c>
      <c r="AH230" s="6">
        <v>154239</v>
      </c>
      <c r="AI230" s="6">
        <v>1062.9000000000001</v>
      </c>
      <c r="AJ230" s="6">
        <v>16035</v>
      </c>
      <c r="AK230" s="6">
        <v>22094.2</v>
      </c>
      <c r="AL230" s="6">
        <v>15963.6</v>
      </c>
      <c r="AM230" s="51">
        <v>58919.9</v>
      </c>
      <c r="AN230" s="51">
        <v>45732</v>
      </c>
      <c r="AO230" s="6">
        <v>26335.3</v>
      </c>
      <c r="AP230" s="6">
        <v>21408.3</v>
      </c>
      <c r="AQ230" s="51">
        <v>35780.800000000003</v>
      </c>
      <c r="AR230" s="51">
        <v>14062.2</v>
      </c>
      <c r="AS230" s="6">
        <v>10.3</v>
      </c>
      <c r="AT230" s="6">
        <v>16.5</v>
      </c>
      <c r="AU230" s="7"/>
      <c r="AV230" s="7"/>
      <c r="AW230" s="6">
        <v>138769.79999999999</v>
      </c>
      <c r="AX230" s="6">
        <v>65778.100000000006</v>
      </c>
      <c r="AY230" s="6">
        <v>51752.3</v>
      </c>
      <c r="AZ230" s="6">
        <v>6829.4</v>
      </c>
      <c r="BA230" s="6">
        <v>131303.79999999999</v>
      </c>
      <c r="BB230" s="6">
        <v>58723.199999999997</v>
      </c>
      <c r="BC230" s="6">
        <v>22788.799999999999</v>
      </c>
      <c r="BD230" s="6">
        <v>2.33</v>
      </c>
      <c r="BE230" s="6">
        <v>1.3</v>
      </c>
      <c r="BF230" s="6">
        <v>0.36</v>
      </c>
      <c r="BG230" s="6">
        <v>0.06</v>
      </c>
      <c r="BH230" s="6">
        <v>81.757000000000005</v>
      </c>
      <c r="BI230" s="6">
        <v>56.381999999999998</v>
      </c>
      <c r="BJ230" s="6">
        <v>532.20000000000005</v>
      </c>
      <c r="BK230" s="6">
        <v>463.6</v>
      </c>
      <c r="BL230" s="6">
        <v>0.5</v>
      </c>
      <c r="BM230" s="6">
        <v>10746.62</v>
      </c>
      <c r="BN230" s="6">
        <v>110.39298245614</v>
      </c>
      <c r="BO230" s="6">
        <v>10537</v>
      </c>
      <c r="BP230" s="6">
        <v>751.2</v>
      </c>
      <c r="BQ230" s="6">
        <v>24</v>
      </c>
      <c r="BR230" s="6">
        <v>3.4172800000000003E-2</v>
      </c>
      <c r="BS230" s="6">
        <v>0</v>
      </c>
      <c r="BT230" s="6">
        <v>9.9999999999909051E-2</v>
      </c>
      <c r="BU230" s="6">
        <v>0.5999999999994543</v>
      </c>
      <c r="BV230" s="6">
        <v>409.4</v>
      </c>
      <c r="BW230" s="6">
        <v>2.42</v>
      </c>
      <c r="BX230" s="6">
        <v>75.400000000000006</v>
      </c>
      <c r="BY230" s="6">
        <v>948631</v>
      </c>
      <c r="BZ230" s="6">
        <v>256918</v>
      </c>
      <c r="CA230" s="6"/>
      <c r="CB230" s="6"/>
      <c r="CC230" s="6"/>
      <c r="CD230" s="6"/>
      <c r="CE230" s="6">
        <v>1838</v>
      </c>
      <c r="CF230" s="6">
        <v>121.607</v>
      </c>
      <c r="CG230" s="6">
        <v>1815</v>
      </c>
    </row>
    <row r="231" spans="1:85">
      <c r="A231" s="5">
        <v>42584</v>
      </c>
      <c r="B231" s="6">
        <v>68.7</v>
      </c>
      <c r="C231" s="6">
        <v>39.6</v>
      </c>
      <c r="D231" s="6">
        <v>5452.8</v>
      </c>
      <c r="E231" s="6"/>
      <c r="F231" s="6"/>
      <c r="G231" s="6"/>
      <c r="H231" s="6">
        <v>16.3</v>
      </c>
      <c r="I231" s="6">
        <v>10</v>
      </c>
      <c r="J231" s="6">
        <v>387751.1</v>
      </c>
      <c r="K231" s="6">
        <v>168847.1</v>
      </c>
      <c r="L231" s="6">
        <v>49352</v>
      </c>
      <c r="M231" s="6">
        <v>14.9</v>
      </c>
      <c r="N231" s="6">
        <v>24.8</v>
      </c>
      <c r="O231" s="6">
        <v>13967.4</v>
      </c>
      <c r="P231" s="6">
        <v>6493.6</v>
      </c>
      <c r="Q231" s="6">
        <v>187812.2</v>
      </c>
      <c r="R231" s="6">
        <v>150854.20000000001</v>
      </c>
      <c r="S231" s="6">
        <v>97196.5</v>
      </c>
      <c r="T231" s="6">
        <v>81605.3</v>
      </c>
      <c r="U231" s="6">
        <v>100645</v>
      </c>
      <c r="V231" s="6">
        <v>68464.2</v>
      </c>
      <c r="W231" s="6">
        <v>10622</v>
      </c>
      <c r="X231" s="6">
        <v>7847.5</v>
      </c>
      <c r="Y231" s="6">
        <v>123171.5</v>
      </c>
      <c r="Z231" s="6">
        <v>62823.9</v>
      </c>
      <c r="AA231" s="6">
        <v>1566667.2</v>
      </c>
      <c r="AB231" s="6">
        <v>154060.20000000001</v>
      </c>
      <c r="AC231" s="6">
        <v>326</v>
      </c>
      <c r="AD231" s="6">
        <v>33415.5</v>
      </c>
      <c r="AE231" s="6">
        <v>30418.799999999999</v>
      </c>
      <c r="AF231" s="6">
        <v>16104.9</v>
      </c>
      <c r="AG231" s="6">
        <v>1568413.1</v>
      </c>
      <c r="AH231" s="6">
        <v>154244</v>
      </c>
      <c r="AI231" s="6">
        <v>1063.4000000000001</v>
      </c>
      <c r="AJ231" s="6">
        <v>16346</v>
      </c>
      <c r="AK231" s="6">
        <v>22108.799999999999</v>
      </c>
      <c r="AL231" s="6">
        <v>15972.9</v>
      </c>
      <c r="AM231" s="51">
        <v>58931.9</v>
      </c>
      <c r="AN231" s="51">
        <v>45740.7</v>
      </c>
      <c r="AO231" s="6">
        <v>26353</v>
      </c>
      <c r="AP231" s="6">
        <v>21422.7</v>
      </c>
      <c r="AQ231" s="51">
        <v>35793.699999999997</v>
      </c>
      <c r="AR231" s="51">
        <v>14067.3</v>
      </c>
      <c r="AS231" s="6">
        <v>10.3</v>
      </c>
      <c r="AT231" s="6">
        <v>16.5</v>
      </c>
      <c r="AU231" s="7"/>
      <c r="AV231" s="7"/>
      <c r="AW231" s="6">
        <v>138769.79999999999</v>
      </c>
      <c r="AX231" s="6">
        <v>65778.100000000006</v>
      </c>
      <c r="AY231" s="6">
        <v>51758</v>
      </c>
      <c r="AZ231" s="6">
        <v>6840.4</v>
      </c>
      <c r="BA231" s="6">
        <v>131303.79999999999</v>
      </c>
      <c r="BB231" s="6">
        <v>58723.199999999997</v>
      </c>
      <c r="BC231" s="6">
        <v>22788.799999999999</v>
      </c>
      <c r="BD231" s="6">
        <v>2.33</v>
      </c>
      <c r="BE231" s="6">
        <v>1.3</v>
      </c>
      <c r="BF231" s="6">
        <v>0.36</v>
      </c>
      <c r="BG231" s="6">
        <v>0.06</v>
      </c>
      <c r="BH231" s="6">
        <v>81.757000000000005</v>
      </c>
      <c r="BI231" s="6">
        <v>56.381999999999998</v>
      </c>
      <c r="BJ231" s="6">
        <v>532.20000000000005</v>
      </c>
      <c r="BK231" s="6">
        <v>463.6</v>
      </c>
      <c r="BL231" s="6">
        <v>0.5</v>
      </c>
      <c r="BM231" s="6">
        <v>10752.05</v>
      </c>
      <c r="BN231" s="6">
        <v>25.9508771929825</v>
      </c>
      <c r="BO231" s="6">
        <v>8831</v>
      </c>
      <c r="BP231" s="6">
        <v>746.40000000000009</v>
      </c>
      <c r="BQ231" s="6">
        <v>24</v>
      </c>
      <c r="BR231" s="6">
        <v>3.4121599999999988E-2</v>
      </c>
      <c r="BS231" s="6">
        <v>0</v>
      </c>
      <c r="BT231" s="6">
        <v>0</v>
      </c>
      <c r="BU231" s="6">
        <v>0</v>
      </c>
      <c r="BV231" s="6">
        <v>409.8</v>
      </c>
      <c r="BW231" s="6">
        <v>2.4</v>
      </c>
      <c r="BX231" s="6">
        <v>75.73</v>
      </c>
      <c r="BY231" s="6">
        <v>951285</v>
      </c>
      <c r="BZ231" s="6">
        <v>259349</v>
      </c>
      <c r="CA231" s="6"/>
      <c r="CB231" s="6"/>
      <c r="CC231" s="6"/>
      <c r="CD231" s="6"/>
      <c r="CE231" s="6">
        <v>1848</v>
      </c>
      <c r="CF231" s="6">
        <v>122.384</v>
      </c>
      <c r="CG231" s="6">
        <v>1819</v>
      </c>
    </row>
    <row r="232" spans="1:85">
      <c r="A232" s="5">
        <v>42585</v>
      </c>
      <c r="B232" s="6">
        <v>68.7</v>
      </c>
      <c r="C232" s="6">
        <v>39.6</v>
      </c>
      <c r="D232" s="6">
        <v>5452.8</v>
      </c>
      <c r="E232" s="6"/>
      <c r="F232" s="6"/>
      <c r="G232" s="6"/>
      <c r="H232" s="6">
        <v>16.3</v>
      </c>
      <c r="I232" s="6">
        <v>10</v>
      </c>
      <c r="J232" s="6">
        <v>387950.8</v>
      </c>
      <c r="K232" s="6">
        <v>168940.2</v>
      </c>
      <c r="L232" s="6">
        <v>49376</v>
      </c>
      <c r="M232" s="6">
        <v>14.9</v>
      </c>
      <c r="N232" s="6">
        <v>24.8</v>
      </c>
      <c r="O232" s="6">
        <v>13967.4</v>
      </c>
      <c r="P232" s="6">
        <v>6493.6</v>
      </c>
      <c r="Q232" s="6">
        <v>187844.2</v>
      </c>
      <c r="R232" s="6">
        <v>150879.5</v>
      </c>
      <c r="S232" s="6">
        <v>97213.3</v>
      </c>
      <c r="T232" s="6">
        <v>81618.7</v>
      </c>
      <c r="U232" s="6">
        <v>100654.5</v>
      </c>
      <c r="V232" s="6">
        <v>68471.100000000006</v>
      </c>
      <c r="W232" s="6">
        <v>10622</v>
      </c>
      <c r="X232" s="6">
        <v>7847.5</v>
      </c>
      <c r="Y232" s="6">
        <v>123172.7</v>
      </c>
      <c r="Z232" s="6">
        <v>62824.4</v>
      </c>
      <c r="AA232" s="6">
        <v>1566678</v>
      </c>
      <c r="AB232" s="6">
        <v>154060.5</v>
      </c>
      <c r="AC232" s="6">
        <v>326</v>
      </c>
      <c r="AD232" s="6">
        <v>33415.5</v>
      </c>
      <c r="AE232" s="6">
        <v>30740.400000000001</v>
      </c>
      <c r="AF232" s="6">
        <v>16283</v>
      </c>
      <c r="AG232" s="6">
        <v>1568235.6</v>
      </c>
      <c r="AH232" s="6">
        <v>154268</v>
      </c>
      <c r="AI232" s="6">
        <v>1063.4000000000001</v>
      </c>
      <c r="AJ232" s="6">
        <v>16346</v>
      </c>
      <c r="AK232" s="51">
        <v>22123.200000000001</v>
      </c>
      <c r="AL232" s="51">
        <v>15982.2</v>
      </c>
      <c r="AM232" s="51">
        <v>58943.9</v>
      </c>
      <c r="AN232" s="51">
        <v>45749.5</v>
      </c>
      <c r="AO232" s="6">
        <v>26370.799999999999</v>
      </c>
      <c r="AP232" s="6">
        <v>21437.3</v>
      </c>
      <c r="AQ232" s="51">
        <v>35805.1</v>
      </c>
      <c r="AR232" s="51">
        <v>14071.7</v>
      </c>
      <c r="AS232" s="6">
        <v>10.3</v>
      </c>
      <c r="AT232" s="6">
        <v>16.5</v>
      </c>
      <c r="AU232" s="7"/>
      <c r="AV232" s="7"/>
      <c r="AW232" s="6">
        <v>138769.79999999999</v>
      </c>
      <c r="AX232" s="6">
        <v>65778.100000000006</v>
      </c>
      <c r="AY232" s="6">
        <v>51764</v>
      </c>
      <c r="AZ232" s="6">
        <v>6851.4</v>
      </c>
      <c r="BA232" s="6">
        <v>131303.79999999999</v>
      </c>
      <c r="BB232" s="6">
        <v>58723.199999999997</v>
      </c>
      <c r="BC232" s="6">
        <v>22788.799999999999</v>
      </c>
      <c r="BD232" s="6">
        <v>2.33</v>
      </c>
      <c r="BE232" s="6">
        <v>1.3</v>
      </c>
      <c r="BF232" s="6">
        <v>0.36</v>
      </c>
      <c r="BG232" s="6">
        <v>0.06</v>
      </c>
      <c r="BH232" s="6">
        <v>81.757000000000005</v>
      </c>
      <c r="BI232" s="6">
        <v>56.381999999999998</v>
      </c>
      <c r="BJ232" s="6">
        <v>532.20000000000005</v>
      </c>
      <c r="BK232" s="6">
        <v>463.6</v>
      </c>
      <c r="BL232" s="6">
        <v>0.5</v>
      </c>
      <c r="BM232" s="6">
        <v>10348.34</v>
      </c>
      <c r="BN232" s="6">
        <v>22.928070175438595</v>
      </c>
      <c r="BO232" s="6">
        <v>7609</v>
      </c>
      <c r="BP232" s="6">
        <v>748.8</v>
      </c>
      <c r="BQ232" s="6">
        <v>24</v>
      </c>
      <c r="BR232" s="6">
        <v>3.4147200000000003E-2</v>
      </c>
      <c r="BS232" s="6">
        <v>0</v>
      </c>
      <c r="BT232" s="6">
        <v>0</v>
      </c>
      <c r="BU232" s="6">
        <v>0</v>
      </c>
      <c r="BV232" s="6">
        <v>421.1</v>
      </c>
      <c r="BW232" s="6">
        <v>2.5499999999999998</v>
      </c>
      <c r="BX232" s="6">
        <v>77.959999999999994</v>
      </c>
      <c r="BY232" s="6">
        <v>953700</v>
      </c>
      <c r="BZ232" s="6">
        <v>261567</v>
      </c>
      <c r="CA232" s="6"/>
      <c r="CB232" s="6"/>
      <c r="CC232" s="6"/>
      <c r="CD232" s="6"/>
      <c r="CE232" s="6">
        <v>1748</v>
      </c>
      <c r="CF232" s="6">
        <v>120.152</v>
      </c>
      <c r="CG232" s="6">
        <v>1724</v>
      </c>
    </row>
    <row r="233" spans="1:85">
      <c r="A233" s="5">
        <v>42586</v>
      </c>
      <c r="B233" s="6">
        <v>68.7</v>
      </c>
      <c r="C233" s="6">
        <v>39.6</v>
      </c>
      <c r="D233" s="6">
        <v>5452.8</v>
      </c>
      <c r="E233" s="6"/>
      <c r="F233" s="6"/>
      <c r="G233" s="6"/>
      <c r="H233" s="6">
        <v>16.3</v>
      </c>
      <c r="I233" s="6">
        <v>10</v>
      </c>
      <c r="J233" s="6">
        <v>388155.3</v>
      </c>
      <c r="K233" s="6">
        <v>169034.6</v>
      </c>
      <c r="L233" s="6">
        <v>49400</v>
      </c>
      <c r="M233" s="6">
        <v>14.9</v>
      </c>
      <c r="N233" s="6">
        <v>24.8</v>
      </c>
      <c r="O233" s="6">
        <v>13967.4</v>
      </c>
      <c r="P233" s="6">
        <v>6493.6</v>
      </c>
      <c r="Q233" s="6">
        <v>187876.1</v>
      </c>
      <c r="R233" s="6">
        <v>150904.9</v>
      </c>
      <c r="S233" s="6">
        <v>97230.6</v>
      </c>
      <c r="T233" s="6">
        <v>81632.5</v>
      </c>
      <c r="U233" s="6">
        <v>100664.1</v>
      </c>
      <c r="V233" s="6">
        <v>68478</v>
      </c>
      <c r="W233" s="6">
        <v>10622</v>
      </c>
      <c r="X233" s="6">
        <v>7847.5</v>
      </c>
      <c r="Y233" s="6">
        <v>123192.4</v>
      </c>
      <c r="Z233" s="6">
        <v>62836</v>
      </c>
      <c r="AA233" s="6">
        <v>1566698.7</v>
      </c>
      <c r="AB233" s="6">
        <v>154066.29999999999</v>
      </c>
      <c r="AC233" s="6">
        <v>326.2</v>
      </c>
      <c r="AD233" s="6">
        <v>33631</v>
      </c>
      <c r="AE233" s="6">
        <v>31050.2</v>
      </c>
      <c r="AF233" s="6">
        <v>16452</v>
      </c>
      <c r="AG233" s="6">
        <v>1569045.3</v>
      </c>
      <c r="AH233" s="6">
        <v>154292</v>
      </c>
      <c r="AI233" s="6">
        <v>1063.4000000000001</v>
      </c>
      <c r="AJ233" s="6">
        <v>16346</v>
      </c>
      <c r="AK233" s="51">
        <v>22137.599999999999</v>
      </c>
      <c r="AL233" s="51">
        <v>15991.5</v>
      </c>
      <c r="AM233" s="51">
        <v>58956</v>
      </c>
      <c r="AN233" s="51">
        <v>45758.3</v>
      </c>
      <c r="AO233" s="6">
        <v>26388.7</v>
      </c>
      <c r="AP233" s="6">
        <v>21451.9</v>
      </c>
      <c r="AQ233" s="51">
        <v>35817.9</v>
      </c>
      <c r="AR233" s="51">
        <v>14076.8</v>
      </c>
      <c r="AS233" s="6">
        <v>10.3</v>
      </c>
      <c r="AT233" s="6">
        <v>16.5</v>
      </c>
      <c r="AU233" s="7"/>
      <c r="AV233" s="7"/>
      <c r="AW233" s="6">
        <v>138769.79999999999</v>
      </c>
      <c r="AX233" s="6">
        <v>65778.100000000006</v>
      </c>
      <c r="AY233" s="6">
        <v>51770.3</v>
      </c>
      <c r="AZ233" s="6">
        <v>6862.3</v>
      </c>
      <c r="BA233" s="6">
        <v>131303.79999999999</v>
      </c>
      <c r="BB233" s="6">
        <v>58723.199999999997</v>
      </c>
      <c r="BC233" s="6">
        <v>22788.799999999999</v>
      </c>
      <c r="BD233" s="6">
        <v>2.33</v>
      </c>
      <c r="BE233" s="6">
        <v>1.3</v>
      </c>
      <c r="BF233" s="6">
        <v>0.36</v>
      </c>
      <c r="BG233" s="6">
        <v>0.06</v>
      </c>
      <c r="BH233" s="6">
        <v>81.757000000000005</v>
      </c>
      <c r="BI233" s="6">
        <v>56.381999999999998</v>
      </c>
      <c r="BJ233" s="6">
        <v>532.20000000000005</v>
      </c>
      <c r="BK233" s="6">
        <v>463.6</v>
      </c>
      <c r="BL233" s="6">
        <v>0.5</v>
      </c>
      <c r="BM233" s="6">
        <v>10458.74</v>
      </c>
      <c r="BN233" s="6">
        <v>25.705263157894699</v>
      </c>
      <c r="BO233" s="6">
        <v>10363</v>
      </c>
      <c r="BP233" s="6">
        <v>753.59999999999991</v>
      </c>
      <c r="BQ233" s="6">
        <v>24</v>
      </c>
      <c r="BR233" s="6">
        <v>3.4198400000000004E-2</v>
      </c>
      <c r="BS233" s="6">
        <v>0</v>
      </c>
      <c r="BT233" s="6">
        <v>0.1000000000003638</v>
      </c>
      <c r="BU233" s="6">
        <v>0.60000000000218279</v>
      </c>
      <c r="BV233" s="6">
        <v>422.6</v>
      </c>
      <c r="BW233" s="6">
        <v>2.61</v>
      </c>
      <c r="BX233" s="6">
        <v>78.31</v>
      </c>
      <c r="BY233" s="6">
        <v>956386</v>
      </c>
      <c r="BZ233" s="6">
        <v>264006</v>
      </c>
      <c r="CA233" s="6"/>
      <c r="CB233" s="6"/>
      <c r="CC233" s="6"/>
      <c r="CD233" s="6"/>
      <c r="CE233" s="6">
        <v>1829</v>
      </c>
      <c r="CF233" s="6">
        <v>122.343</v>
      </c>
      <c r="CG233" s="6">
        <v>1804</v>
      </c>
    </row>
    <row r="234" spans="1:85">
      <c r="A234" s="5">
        <v>42587</v>
      </c>
      <c r="B234" s="6">
        <v>68.7</v>
      </c>
      <c r="C234" s="6">
        <v>39.6</v>
      </c>
      <c r="D234" s="6">
        <v>5452.8</v>
      </c>
      <c r="E234" s="6"/>
      <c r="F234" s="6"/>
      <c r="G234" s="6"/>
      <c r="H234" s="6">
        <v>16.3</v>
      </c>
      <c r="I234" s="6">
        <v>10</v>
      </c>
      <c r="J234" s="6">
        <v>388348.8</v>
      </c>
      <c r="K234" s="6">
        <v>169125.5</v>
      </c>
      <c r="L234" s="6">
        <v>49424</v>
      </c>
      <c r="M234" s="6">
        <v>14.9</v>
      </c>
      <c r="N234" s="6">
        <v>24.8</v>
      </c>
      <c r="O234" s="6">
        <v>13967.4</v>
      </c>
      <c r="P234" s="6">
        <v>6493.6</v>
      </c>
      <c r="Q234" s="6">
        <v>187908.1</v>
      </c>
      <c r="R234" s="6">
        <v>150930.20000000001</v>
      </c>
      <c r="S234" s="6">
        <v>97246.3</v>
      </c>
      <c r="T234" s="6">
        <v>81644.800000000003</v>
      </c>
      <c r="U234" s="6">
        <v>100673.1</v>
      </c>
      <c r="V234" s="6">
        <v>68484.5</v>
      </c>
      <c r="W234" s="6">
        <v>10622</v>
      </c>
      <c r="X234" s="6">
        <v>7847.5</v>
      </c>
      <c r="Y234" s="6">
        <v>123396.9</v>
      </c>
      <c r="Z234" s="6">
        <v>62945.599999999999</v>
      </c>
      <c r="AA234" s="6">
        <v>1566906.2</v>
      </c>
      <c r="AB234" s="6">
        <v>154090.29999999999</v>
      </c>
      <c r="AC234" s="6">
        <v>326.2</v>
      </c>
      <c r="AD234" s="6">
        <v>33631</v>
      </c>
      <c r="AE234" s="6">
        <v>31159.1</v>
      </c>
      <c r="AF234" s="6">
        <v>16518.3</v>
      </c>
      <c r="AG234" s="6">
        <v>1569155.5</v>
      </c>
      <c r="AH234" s="6">
        <v>154310.9</v>
      </c>
      <c r="AI234" s="6">
        <v>1063.4000000000001</v>
      </c>
      <c r="AJ234" s="6">
        <v>16346</v>
      </c>
      <c r="AK234" s="51">
        <v>22152.5</v>
      </c>
      <c r="AL234" s="51">
        <v>16001.4</v>
      </c>
      <c r="AM234" s="51">
        <v>58965.2</v>
      </c>
      <c r="AN234" s="51">
        <v>45764.9</v>
      </c>
      <c r="AO234" s="6">
        <v>26406.400000000001</v>
      </c>
      <c r="AP234" s="6">
        <v>21466.3</v>
      </c>
      <c r="AQ234" s="51">
        <v>35830.400000000001</v>
      </c>
      <c r="AR234" s="51">
        <v>14081.7</v>
      </c>
      <c r="AS234" s="6">
        <v>10.3</v>
      </c>
      <c r="AT234" s="6">
        <v>16.5</v>
      </c>
      <c r="AU234" s="7"/>
      <c r="AV234" s="7"/>
      <c r="AW234" s="6">
        <v>138769.79999999999</v>
      </c>
      <c r="AX234" s="6">
        <v>65778.100000000006</v>
      </c>
      <c r="AY234" s="6">
        <v>51776</v>
      </c>
      <c r="AZ234" s="6">
        <v>6872.9</v>
      </c>
      <c r="BA234" s="6">
        <v>131303.79999999999</v>
      </c>
      <c r="BB234" s="6">
        <v>58723.199999999997</v>
      </c>
      <c r="BC234" s="6">
        <v>22788.799999999999</v>
      </c>
      <c r="BD234" s="6">
        <v>2.33</v>
      </c>
      <c r="BE234" s="6">
        <v>1.3</v>
      </c>
      <c r="BF234" s="6">
        <v>0.36</v>
      </c>
      <c r="BG234" s="6">
        <v>0.06</v>
      </c>
      <c r="BH234" s="6">
        <v>81.757000000000005</v>
      </c>
      <c r="BI234" s="6">
        <v>56.381999999999998</v>
      </c>
      <c r="BJ234" s="6">
        <v>532.20000000000005</v>
      </c>
      <c r="BK234" s="6">
        <v>463.6</v>
      </c>
      <c r="BL234" s="6">
        <v>0.5</v>
      </c>
      <c r="BM234" s="6">
        <v>10270.700000000001</v>
      </c>
      <c r="BN234" s="6">
        <v>25.138596491228071</v>
      </c>
      <c r="BO234" s="6">
        <v>7256</v>
      </c>
      <c r="BP234" s="6">
        <v>748.56000000000006</v>
      </c>
      <c r="BQ234" s="6">
        <v>24</v>
      </c>
      <c r="BR234" s="6">
        <v>3.4144639999999997E-2</v>
      </c>
      <c r="BS234" s="6">
        <v>0</v>
      </c>
      <c r="BT234" s="6">
        <v>9.9999999999909051E-2</v>
      </c>
      <c r="BU234" s="6">
        <v>0.5999999999994543</v>
      </c>
      <c r="BV234" s="6">
        <v>424.1</v>
      </c>
      <c r="BW234" s="6">
        <v>2.39</v>
      </c>
      <c r="BX234" s="6">
        <v>78.36</v>
      </c>
      <c r="BY234" s="6">
        <v>959097</v>
      </c>
      <c r="BZ234" s="6">
        <v>266450</v>
      </c>
      <c r="CA234" s="6"/>
      <c r="CB234" s="6"/>
      <c r="CC234" s="6"/>
      <c r="CD234" s="6"/>
      <c r="CE234" s="6">
        <v>1847</v>
      </c>
      <c r="CF234" s="6">
        <v>121.932</v>
      </c>
      <c r="CG234" s="6">
        <v>1822</v>
      </c>
    </row>
    <row r="235" spans="1:85">
      <c r="A235" s="5">
        <v>42588</v>
      </c>
      <c r="B235" s="6">
        <v>68.7</v>
      </c>
      <c r="C235" s="6">
        <v>39.6</v>
      </c>
      <c r="D235" s="6">
        <v>5452.8</v>
      </c>
      <c r="E235" s="6"/>
      <c r="F235" s="6"/>
      <c r="G235" s="6"/>
      <c r="H235" s="6">
        <v>16.3</v>
      </c>
      <c r="I235" s="6">
        <v>10</v>
      </c>
      <c r="J235" s="6">
        <v>388546</v>
      </c>
      <c r="K235" s="6">
        <v>169218.3</v>
      </c>
      <c r="L235" s="6">
        <v>49448</v>
      </c>
      <c r="M235" s="6">
        <v>14.9</v>
      </c>
      <c r="N235" s="6">
        <v>24.8</v>
      </c>
      <c r="O235" s="6">
        <v>13967.4</v>
      </c>
      <c r="P235" s="6">
        <v>6493.6</v>
      </c>
      <c r="Q235" s="6">
        <v>187940.1</v>
      </c>
      <c r="R235" s="6">
        <v>150955.70000000001</v>
      </c>
      <c r="S235" s="6">
        <v>97262.7</v>
      </c>
      <c r="T235" s="6">
        <v>81658.100000000006</v>
      </c>
      <c r="U235" s="6">
        <v>100682.9</v>
      </c>
      <c r="V235" s="6">
        <v>68491.5</v>
      </c>
      <c r="W235" s="6">
        <v>10622</v>
      </c>
      <c r="X235" s="6">
        <v>7847.5</v>
      </c>
      <c r="Y235" s="6">
        <v>123712.2</v>
      </c>
      <c r="Z235" s="6">
        <v>63127.199999999997</v>
      </c>
      <c r="AA235" s="6">
        <v>1567221.6</v>
      </c>
      <c r="AB235" s="6">
        <v>154114.29999999999</v>
      </c>
      <c r="AC235" s="6">
        <v>326.2</v>
      </c>
      <c r="AD235" s="6">
        <v>33631</v>
      </c>
      <c r="AE235" s="6">
        <v>31159.1</v>
      </c>
      <c r="AF235" s="6">
        <v>16518.3</v>
      </c>
      <c r="AG235" s="6">
        <v>1569155.5</v>
      </c>
      <c r="AH235" s="6">
        <v>154311.20000000001</v>
      </c>
      <c r="AI235" s="6">
        <v>1063.4000000000001</v>
      </c>
      <c r="AJ235" s="6">
        <v>16346</v>
      </c>
      <c r="AK235" s="51">
        <v>22166.9</v>
      </c>
      <c r="AL235" s="51">
        <v>16010.6</v>
      </c>
      <c r="AM235" s="51">
        <v>58974.9</v>
      </c>
      <c r="AN235" s="51">
        <v>45772</v>
      </c>
      <c r="AO235" s="6">
        <v>26424.3</v>
      </c>
      <c r="AP235" s="6">
        <v>21481.8</v>
      </c>
      <c r="AQ235" s="51">
        <v>35839.300000000003</v>
      </c>
      <c r="AR235" s="51">
        <v>14085.2</v>
      </c>
      <c r="AS235" s="6">
        <v>10.3</v>
      </c>
      <c r="AT235" s="6">
        <v>16.5</v>
      </c>
      <c r="AU235" s="7"/>
      <c r="AV235" s="7"/>
      <c r="AW235" s="6">
        <v>138769.79999999999</v>
      </c>
      <c r="AX235" s="6">
        <v>65778.100000000006</v>
      </c>
      <c r="AY235" s="6">
        <v>51782.014999999999</v>
      </c>
      <c r="AZ235" s="6">
        <v>6884.0249999999996</v>
      </c>
      <c r="BA235" s="6">
        <v>131303.79999999999</v>
      </c>
      <c r="BB235" s="6">
        <v>58723.199999999997</v>
      </c>
      <c r="BC235" s="6">
        <v>22788.799999999999</v>
      </c>
      <c r="BD235" s="6">
        <v>2.33</v>
      </c>
      <c r="BE235" s="6">
        <v>1.3</v>
      </c>
      <c r="BF235" s="6">
        <v>0.36</v>
      </c>
      <c r="BG235" s="6">
        <v>0.06</v>
      </c>
      <c r="BH235" s="6">
        <v>81.757000000000005</v>
      </c>
      <c r="BI235" s="6">
        <v>56.381999999999998</v>
      </c>
      <c r="BJ235" s="6">
        <v>532.20000000000005</v>
      </c>
      <c r="BK235" s="6">
        <v>463.6</v>
      </c>
      <c r="BL235" s="6">
        <v>0.5</v>
      </c>
      <c r="BM235" s="6">
        <v>10498.27</v>
      </c>
      <c r="BN235" s="6">
        <v>17.905263157894741</v>
      </c>
      <c r="BO235" s="6">
        <v>6115</v>
      </c>
      <c r="BP235" s="6">
        <v>756</v>
      </c>
      <c r="BQ235" s="6">
        <v>24</v>
      </c>
      <c r="BR235" s="6">
        <v>3.4223999999999997E-2</v>
      </c>
      <c r="BS235" s="6">
        <v>0</v>
      </c>
      <c r="BT235" s="6">
        <v>0</v>
      </c>
      <c r="BU235" s="6">
        <v>0</v>
      </c>
      <c r="BV235" s="6">
        <v>419.5</v>
      </c>
      <c r="BW235" s="6">
        <v>2.73</v>
      </c>
      <c r="BX235" s="6">
        <v>77.92</v>
      </c>
      <c r="BY235" s="6">
        <v>961814</v>
      </c>
      <c r="BZ235" s="6">
        <v>268914</v>
      </c>
      <c r="CA235" s="6"/>
      <c r="CB235" s="6"/>
      <c r="CC235" s="6"/>
      <c r="CD235" s="6"/>
      <c r="CE235" s="6">
        <v>1822.3911082078553</v>
      </c>
      <c r="CF235" s="6">
        <v>122.43550995183622</v>
      </c>
      <c r="CG235" s="6">
        <v>1810.1843541666667</v>
      </c>
    </row>
    <row r="236" spans="1:85">
      <c r="A236" s="5">
        <v>42589</v>
      </c>
      <c r="B236" s="6">
        <v>68.7</v>
      </c>
      <c r="C236" s="6">
        <v>39.6</v>
      </c>
      <c r="D236" s="6">
        <v>5452.8</v>
      </c>
      <c r="E236" s="6"/>
      <c r="F236" s="6"/>
      <c r="G236" s="6"/>
      <c r="H236" s="6">
        <v>16.3</v>
      </c>
      <c r="I236" s="6">
        <v>10</v>
      </c>
      <c r="J236" s="6">
        <v>388752.2</v>
      </c>
      <c r="K236" s="6">
        <v>169312.8</v>
      </c>
      <c r="L236" s="6">
        <v>49472</v>
      </c>
      <c r="M236" s="6">
        <v>14.9</v>
      </c>
      <c r="N236" s="6">
        <v>24.8</v>
      </c>
      <c r="O236" s="6">
        <v>13967.4</v>
      </c>
      <c r="P236" s="6">
        <v>6493.6</v>
      </c>
      <c r="Q236" s="6">
        <v>187971.6</v>
      </c>
      <c r="R236" s="6">
        <v>150980.9</v>
      </c>
      <c r="S236" s="6">
        <v>97280.9</v>
      </c>
      <c r="T236" s="6">
        <v>81672.100000000006</v>
      </c>
      <c r="U236" s="6">
        <v>100692.3</v>
      </c>
      <c r="V236" s="6">
        <v>68498.3</v>
      </c>
      <c r="W236" s="6">
        <v>10622</v>
      </c>
      <c r="X236" s="6">
        <v>7847.5</v>
      </c>
      <c r="Y236" s="6">
        <v>123981.5</v>
      </c>
      <c r="Z236" s="6">
        <v>63271.199999999997</v>
      </c>
      <c r="AA236" s="6">
        <v>1567492</v>
      </c>
      <c r="AB236" s="6">
        <v>154138.29999999999</v>
      </c>
      <c r="AC236" s="6">
        <v>326.2</v>
      </c>
      <c r="AD236" s="6">
        <v>33631</v>
      </c>
      <c r="AE236" s="6">
        <v>31246</v>
      </c>
      <c r="AF236" s="6">
        <v>16570.400000000001</v>
      </c>
      <c r="AG236" s="6">
        <v>1569245.1</v>
      </c>
      <c r="AH236" s="6">
        <v>154326.39999999999</v>
      </c>
      <c r="AI236" s="6">
        <v>1063.4000000000001</v>
      </c>
      <c r="AJ236" s="6">
        <v>16346</v>
      </c>
      <c r="AK236" s="51">
        <v>22182</v>
      </c>
      <c r="AL236" s="51">
        <v>16020.5</v>
      </c>
      <c r="AM236" s="51">
        <v>58984.9</v>
      </c>
      <c r="AN236" s="51">
        <v>45779.3</v>
      </c>
      <c r="AO236" s="6">
        <v>26442</v>
      </c>
      <c r="AP236" s="6">
        <v>21495.7</v>
      </c>
      <c r="AQ236" s="51">
        <v>35860.6</v>
      </c>
      <c r="AR236" s="51">
        <v>14093.6</v>
      </c>
      <c r="AS236" s="6">
        <v>10.3</v>
      </c>
      <c r="AT236" s="6">
        <v>16.5</v>
      </c>
      <c r="AU236" s="7"/>
      <c r="AV236" s="7"/>
      <c r="AW236" s="6">
        <v>138787.79999999999</v>
      </c>
      <c r="AX236" s="6">
        <v>65787.100000000006</v>
      </c>
      <c r="AY236" s="6">
        <v>51788.540999999997</v>
      </c>
      <c r="AZ236" s="6">
        <v>6895.0929999999998</v>
      </c>
      <c r="BA236" s="6">
        <v>131319.20000000001</v>
      </c>
      <c r="BB236" s="6">
        <v>58730.400000000001</v>
      </c>
      <c r="BC236" s="6">
        <v>22791.4</v>
      </c>
      <c r="BD236" s="6">
        <v>2.33</v>
      </c>
      <c r="BE236" s="6">
        <v>1.3</v>
      </c>
      <c r="BF236" s="6">
        <v>0.36</v>
      </c>
      <c r="BG236" s="6">
        <v>0.06</v>
      </c>
      <c r="BH236" s="6">
        <v>81.757000000000005</v>
      </c>
      <c r="BI236" s="6">
        <v>56.381999999999998</v>
      </c>
      <c r="BJ236" s="6">
        <v>532.20000000000005</v>
      </c>
      <c r="BK236" s="6">
        <v>463.6</v>
      </c>
      <c r="BL236" s="6">
        <v>0.5</v>
      </c>
      <c r="BM236" s="6">
        <v>10385.32</v>
      </c>
      <c r="BN236" s="6">
        <v>4720.6736842105265</v>
      </c>
      <c r="BO236" s="6">
        <v>15307</v>
      </c>
      <c r="BP236" s="6">
        <v>752.16</v>
      </c>
      <c r="BQ236" s="6">
        <v>24</v>
      </c>
      <c r="BR236" s="6">
        <v>3.4183040000000005E-2</v>
      </c>
      <c r="BS236" s="6">
        <v>0</v>
      </c>
      <c r="BT236" s="6">
        <v>0</v>
      </c>
      <c r="BU236" s="6">
        <v>0</v>
      </c>
      <c r="BV236" s="6">
        <v>422.3</v>
      </c>
      <c r="BW236" s="6">
        <v>2.5499999999999998</v>
      </c>
      <c r="BX236" s="6">
        <v>78.569999999999993</v>
      </c>
      <c r="BY236" s="6">
        <v>964536</v>
      </c>
      <c r="BZ236" s="6">
        <v>271372</v>
      </c>
      <c r="CA236" s="6"/>
      <c r="CB236" s="6"/>
      <c r="CC236" s="6"/>
      <c r="CD236" s="6"/>
      <c r="CE236" s="6">
        <v>1806</v>
      </c>
      <c r="CF236" s="6">
        <v>122.71299999999999</v>
      </c>
      <c r="CG236" s="6">
        <v>1796.3791875000002</v>
      </c>
    </row>
    <row r="237" spans="1:85">
      <c r="A237" s="5">
        <v>42590</v>
      </c>
      <c r="B237" s="6">
        <v>68.7</v>
      </c>
      <c r="C237" s="6">
        <v>39.6</v>
      </c>
      <c r="D237" s="6">
        <v>5452.8</v>
      </c>
      <c r="E237" s="6"/>
      <c r="F237" s="6"/>
      <c r="G237" s="6"/>
      <c r="H237" s="6">
        <v>16.3</v>
      </c>
      <c r="I237" s="6">
        <v>10</v>
      </c>
      <c r="J237" s="6">
        <v>388967.9</v>
      </c>
      <c r="K237" s="6">
        <v>169409.9</v>
      </c>
      <c r="L237" s="6">
        <v>49496</v>
      </c>
      <c r="M237" s="6">
        <v>14.9</v>
      </c>
      <c r="N237" s="6">
        <v>24.8</v>
      </c>
      <c r="O237" s="6">
        <v>13967.4</v>
      </c>
      <c r="P237" s="6">
        <v>6493.6</v>
      </c>
      <c r="Q237" s="6">
        <v>187993.3</v>
      </c>
      <c r="R237" s="6">
        <v>151003.1</v>
      </c>
      <c r="S237" s="6">
        <v>97296</v>
      </c>
      <c r="T237" s="6">
        <v>81684.2</v>
      </c>
      <c r="U237" s="6">
        <v>100702.1</v>
      </c>
      <c r="V237" s="6">
        <v>68505.399999999994</v>
      </c>
      <c r="W237" s="6">
        <v>10622</v>
      </c>
      <c r="X237" s="6">
        <v>7847.5</v>
      </c>
      <c r="Y237" s="6">
        <v>124278.5</v>
      </c>
      <c r="Z237" s="6">
        <v>63415.1</v>
      </c>
      <c r="AA237" s="6">
        <v>1567790.8</v>
      </c>
      <c r="AB237" s="6">
        <v>154162.29999999999</v>
      </c>
      <c r="AC237" s="6">
        <v>326.2</v>
      </c>
      <c r="AD237" s="6">
        <v>33631</v>
      </c>
      <c r="AE237" s="6">
        <v>31411.599999999999</v>
      </c>
      <c r="AF237" s="6">
        <v>16667.8</v>
      </c>
      <c r="AG237" s="6">
        <v>1569410.6</v>
      </c>
      <c r="AH237" s="6">
        <v>154350.39999999999</v>
      </c>
      <c r="AI237" s="6">
        <v>1063.4000000000001</v>
      </c>
      <c r="AJ237" s="6">
        <v>16346</v>
      </c>
      <c r="AK237" s="51">
        <v>22198.1</v>
      </c>
      <c r="AL237" s="51">
        <v>16031.1</v>
      </c>
      <c r="AM237" s="51">
        <v>58993.5</v>
      </c>
      <c r="AN237" s="51">
        <v>45785.599999999999</v>
      </c>
      <c r="AO237" s="6">
        <v>26464.799999999999</v>
      </c>
      <c r="AP237" s="6">
        <v>21514</v>
      </c>
      <c r="AQ237" s="51">
        <v>35872.6</v>
      </c>
      <c r="AR237" s="51">
        <v>14098.3</v>
      </c>
      <c r="AS237" s="6">
        <v>10.3</v>
      </c>
      <c r="AT237" s="6">
        <v>16.5</v>
      </c>
      <c r="AU237" s="7"/>
      <c r="AV237" s="7"/>
      <c r="AW237" s="6">
        <v>138916.6</v>
      </c>
      <c r="AX237" s="6">
        <v>65848.3</v>
      </c>
      <c r="AY237" s="6">
        <v>51795.232000000004</v>
      </c>
      <c r="AZ237" s="6">
        <v>6906.7669999999998</v>
      </c>
      <c r="BA237" s="6">
        <v>131443.43</v>
      </c>
      <c r="BB237" s="6">
        <v>58785.9</v>
      </c>
      <c r="BC237" s="6">
        <v>22813.3</v>
      </c>
      <c r="BD237" s="6">
        <v>2.33</v>
      </c>
      <c r="BE237" s="6">
        <v>1.3</v>
      </c>
      <c r="BF237" s="6">
        <v>0.36</v>
      </c>
      <c r="BG237" s="6">
        <v>0.06</v>
      </c>
      <c r="BH237" s="6">
        <v>81.757000000000005</v>
      </c>
      <c r="BI237" s="6">
        <v>56.381999999999998</v>
      </c>
      <c r="BJ237" s="6">
        <v>532.20000000000005</v>
      </c>
      <c r="BK237" s="6">
        <v>463.6</v>
      </c>
      <c r="BL237" s="6">
        <v>0.5</v>
      </c>
      <c r="BM237" s="6">
        <v>11055.669999999998</v>
      </c>
      <c r="BN237" s="6">
        <v>27543.287719298249</v>
      </c>
      <c r="BO237" s="6">
        <v>7949</v>
      </c>
      <c r="BP237" s="6">
        <v>750.72</v>
      </c>
      <c r="BQ237" s="6">
        <v>24</v>
      </c>
      <c r="BR237" s="6">
        <v>3.4167679999999992E-2</v>
      </c>
      <c r="BS237" s="6">
        <v>0</v>
      </c>
      <c r="BT237" s="6">
        <v>0</v>
      </c>
      <c r="BU237" s="6">
        <v>0</v>
      </c>
      <c r="BV237" s="6">
        <v>420.2</v>
      </c>
      <c r="BW237" s="6">
        <v>2.5299999999999998</v>
      </c>
      <c r="BX237" s="6">
        <v>78.11</v>
      </c>
      <c r="BY237" s="6">
        <v>967267</v>
      </c>
      <c r="BZ237" s="6">
        <v>273834</v>
      </c>
      <c r="CA237" s="6"/>
      <c r="CB237" s="6"/>
      <c r="CC237" s="6"/>
      <c r="CD237" s="6"/>
      <c r="CE237" s="6">
        <v>1813</v>
      </c>
      <c r="CF237" s="6">
        <v>123.096</v>
      </c>
      <c r="CG237" s="6">
        <v>1791</v>
      </c>
    </row>
    <row r="238" spans="1:85">
      <c r="A238" s="5">
        <v>42591</v>
      </c>
      <c r="B238" s="6">
        <v>68.7</v>
      </c>
      <c r="C238" s="6">
        <v>39.6</v>
      </c>
      <c r="D238" s="6">
        <v>5452.8</v>
      </c>
      <c r="E238" s="6"/>
      <c r="F238" s="6"/>
      <c r="G238" s="6"/>
      <c r="H238" s="6">
        <v>16.3</v>
      </c>
      <c r="I238" s="6">
        <v>10</v>
      </c>
      <c r="J238" s="6">
        <v>389187.9</v>
      </c>
      <c r="K238" s="6">
        <v>169508.4</v>
      </c>
      <c r="L238" s="6">
        <v>49520</v>
      </c>
      <c r="M238" s="6">
        <v>14.9</v>
      </c>
      <c r="N238" s="6">
        <v>24.8</v>
      </c>
      <c r="O238" s="6">
        <v>13967.4</v>
      </c>
      <c r="P238" s="6">
        <v>6493.6</v>
      </c>
      <c r="Q238" s="6">
        <v>188031.1</v>
      </c>
      <c r="R238" s="6">
        <v>151028.5</v>
      </c>
      <c r="S238" s="6">
        <v>97309.9</v>
      </c>
      <c r="T238" s="6">
        <v>81695</v>
      </c>
      <c r="U238" s="6">
        <v>100711</v>
      </c>
      <c r="V238" s="6">
        <v>68512</v>
      </c>
      <c r="W238" s="6">
        <v>10622</v>
      </c>
      <c r="X238" s="6">
        <v>7847.5</v>
      </c>
      <c r="Y238" s="6">
        <v>124595.2</v>
      </c>
      <c r="Z238" s="6">
        <v>63571.7</v>
      </c>
      <c r="AA238" s="6">
        <v>1568109.6</v>
      </c>
      <c r="AB238" s="6">
        <v>154186.29999999999</v>
      </c>
      <c r="AC238" s="6">
        <v>326.2</v>
      </c>
      <c r="AD238" s="6">
        <v>33631</v>
      </c>
      <c r="AE238" s="6">
        <v>31579.599999999999</v>
      </c>
      <c r="AF238" s="6">
        <v>16759.400000000001</v>
      </c>
      <c r="AG238" s="6">
        <v>1569580.7</v>
      </c>
      <c r="AH238" s="6">
        <v>154374.39999999999</v>
      </c>
      <c r="AI238" s="6">
        <v>1063.4000000000001</v>
      </c>
      <c r="AJ238" s="6">
        <v>16346</v>
      </c>
      <c r="AK238" s="51">
        <v>22214</v>
      </c>
      <c r="AL238" s="51">
        <v>16041.4</v>
      </c>
      <c r="AM238" s="51">
        <v>59000.4</v>
      </c>
      <c r="AN238" s="51">
        <v>45790.5</v>
      </c>
      <c r="AO238" s="6">
        <v>26482</v>
      </c>
      <c r="AP238" s="6">
        <v>21528.7</v>
      </c>
      <c r="AQ238" s="51">
        <v>35885.800000000003</v>
      </c>
      <c r="AR238" s="51">
        <v>14103.5</v>
      </c>
      <c r="AS238" s="6">
        <v>10.3</v>
      </c>
      <c r="AT238" s="6">
        <v>16.5</v>
      </c>
      <c r="AU238" s="7"/>
      <c r="AV238" s="7"/>
      <c r="AW238" s="6">
        <v>139066.5</v>
      </c>
      <c r="AX238" s="6">
        <v>65918.2</v>
      </c>
      <c r="AY238" s="6">
        <v>51801.222000000002</v>
      </c>
      <c r="AZ238" s="6">
        <v>6918.3370000000004</v>
      </c>
      <c r="BA238" s="6">
        <v>131587.4</v>
      </c>
      <c r="BB238" s="6">
        <v>58848.7</v>
      </c>
      <c r="BC238" s="6">
        <v>22837.5</v>
      </c>
      <c r="BD238" s="6">
        <v>2.33</v>
      </c>
      <c r="BE238" s="6">
        <v>1.3</v>
      </c>
      <c r="BF238" s="6">
        <v>0.36</v>
      </c>
      <c r="BG238" s="6">
        <v>0.06</v>
      </c>
      <c r="BH238" s="6">
        <v>81.757000000000005</v>
      </c>
      <c r="BI238" s="6">
        <v>56.381999999999998</v>
      </c>
      <c r="BJ238" s="6">
        <v>532.20000000000005</v>
      </c>
      <c r="BK238" s="6">
        <v>463.6</v>
      </c>
      <c r="BL238" s="6">
        <v>0.5</v>
      </c>
      <c r="BM238" s="6">
        <v>11151.12</v>
      </c>
      <c r="BN238" s="6">
        <v>36843.010526315797</v>
      </c>
      <c r="BO238" s="6">
        <v>9933</v>
      </c>
      <c r="BP238" s="6">
        <v>754.56000000000006</v>
      </c>
      <c r="BQ238" s="6">
        <v>24</v>
      </c>
      <c r="BR238" s="6">
        <v>3.4208639999999998E-2</v>
      </c>
      <c r="BS238" s="6">
        <v>0</v>
      </c>
      <c r="BT238" s="6">
        <v>0</v>
      </c>
      <c r="BU238" s="6">
        <v>0</v>
      </c>
      <c r="BV238" s="6">
        <v>423.5</v>
      </c>
      <c r="BW238" s="6">
        <v>2.4700000000000002</v>
      </c>
      <c r="BX238" s="6">
        <v>78.430000000000007</v>
      </c>
      <c r="BY238" s="6">
        <v>970008</v>
      </c>
      <c r="BZ238" s="6">
        <v>276297</v>
      </c>
      <c r="CA238" s="6"/>
      <c r="CB238" s="6"/>
      <c r="CC238" s="6"/>
      <c r="CD238" s="6"/>
      <c r="CE238" s="6">
        <v>1839</v>
      </c>
      <c r="CF238" s="6">
        <v>122.02600000000001</v>
      </c>
      <c r="CG238" s="6">
        <v>1812</v>
      </c>
    </row>
    <row r="239" spans="1:85">
      <c r="A239" s="5">
        <v>42592</v>
      </c>
      <c r="B239" s="6">
        <v>68.7</v>
      </c>
      <c r="C239" s="6">
        <v>39.6</v>
      </c>
      <c r="D239" s="6">
        <v>5452.8</v>
      </c>
      <c r="E239" s="6"/>
      <c r="F239" s="6"/>
      <c r="G239" s="6"/>
      <c r="H239" s="6">
        <v>16.3</v>
      </c>
      <c r="I239" s="6">
        <v>10</v>
      </c>
      <c r="J239" s="6">
        <v>389401.9</v>
      </c>
      <c r="K239" s="6">
        <v>169605.4</v>
      </c>
      <c r="L239" s="6">
        <v>49544</v>
      </c>
      <c r="M239" s="6">
        <v>14.9</v>
      </c>
      <c r="N239" s="6">
        <v>24.8</v>
      </c>
      <c r="O239" s="6">
        <v>13967.4</v>
      </c>
      <c r="P239" s="6">
        <v>6493.6</v>
      </c>
      <c r="Q239" s="6">
        <v>188062.9</v>
      </c>
      <c r="R239" s="6">
        <v>151053.79999999999</v>
      </c>
      <c r="S239" s="6">
        <v>97323.5</v>
      </c>
      <c r="T239" s="6">
        <v>81705.7</v>
      </c>
      <c r="U239" s="6">
        <v>100720</v>
      </c>
      <c r="V239" s="6">
        <v>68518.5</v>
      </c>
      <c r="W239" s="6">
        <v>10622</v>
      </c>
      <c r="X239" s="6">
        <v>7847.5</v>
      </c>
      <c r="Y239" s="6">
        <v>124896.9</v>
      </c>
      <c r="Z239" s="6">
        <v>63716.800000000003</v>
      </c>
      <c r="AA239" s="6">
        <v>1569750.6</v>
      </c>
      <c r="AB239" s="6">
        <v>154210.29999999999</v>
      </c>
      <c r="AC239" s="6">
        <v>326.2</v>
      </c>
      <c r="AD239" s="6">
        <v>33631</v>
      </c>
      <c r="AE239" s="6">
        <v>31748.3</v>
      </c>
      <c r="AF239" s="6">
        <v>16855.900000000001</v>
      </c>
      <c r="AG239" s="6">
        <v>1568411.4</v>
      </c>
      <c r="AH239" s="6">
        <v>154398.39999999999</v>
      </c>
      <c r="AI239" s="6">
        <v>1063.4000000000001</v>
      </c>
      <c r="AJ239" s="6">
        <v>16346</v>
      </c>
      <c r="AK239" s="51">
        <v>22229.7</v>
      </c>
      <c r="AL239" s="51">
        <v>16051.6</v>
      </c>
      <c r="AM239" s="51">
        <v>59005.8</v>
      </c>
      <c r="AN239" s="51">
        <v>45794.3</v>
      </c>
      <c r="AO239" s="6">
        <v>26500</v>
      </c>
      <c r="AP239" s="6">
        <v>21543.4</v>
      </c>
      <c r="AQ239" s="51">
        <v>35897.699999999997</v>
      </c>
      <c r="AR239" s="51">
        <v>14108.3</v>
      </c>
      <c r="AS239" s="6">
        <v>10.3</v>
      </c>
      <c r="AT239" s="6">
        <v>16.5</v>
      </c>
      <c r="AU239" s="7"/>
      <c r="AV239" s="7"/>
      <c r="AW239" s="6">
        <v>139212</v>
      </c>
      <c r="AX239" s="6">
        <v>65986.3</v>
      </c>
      <c r="AY239" s="6">
        <v>51807.154999999999</v>
      </c>
      <c r="AZ239" s="6">
        <v>6929.7619999999997</v>
      </c>
      <c r="BA239" s="6">
        <v>131727.79999999999</v>
      </c>
      <c r="BB239" s="6">
        <v>58910.7</v>
      </c>
      <c r="BC239" s="6">
        <v>22861.5</v>
      </c>
      <c r="BD239" s="6">
        <v>2.33</v>
      </c>
      <c r="BE239" s="6">
        <v>1.3</v>
      </c>
      <c r="BF239" s="6">
        <v>0.36</v>
      </c>
      <c r="BG239" s="6">
        <v>0.06</v>
      </c>
      <c r="BH239" s="6">
        <v>81.757999999999996</v>
      </c>
      <c r="BI239" s="6">
        <v>56.381999999999998</v>
      </c>
      <c r="BJ239" s="6">
        <v>532.4</v>
      </c>
      <c r="BK239" s="6">
        <v>463.7</v>
      </c>
      <c r="BL239" s="6">
        <v>0.5</v>
      </c>
      <c r="BM239" s="6">
        <v>10760.03</v>
      </c>
      <c r="BN239" s="6">
        <v>34329.980701754394</v>
      </c>
      <c r="BO239" s="6">
        <v>8126</v>
      </c>
      <c r="BP239" s="6">
        <v>749.76</v>
      </c>
      <c r="BQ239" s="6">
        <v>24</v>
      </c>
      <c r="BR239" s="6">
        <v>3.4157439999999997E-2</v>
      </c>
      <c r="BS239" s="6">
        <v>0</v>
      </c>
      <c r="BT239" s="6">
        <v>9.9999999999909051E-2</v>
      </c>
      <c r="BU239" s="6">
        <v>0</v>
      </c>
      <c r="BV239" s="6">
        <v>425.2</v>
      </c>
      <c r="BW239" s="6">
        <v>2.65</v>
      </c>
      <c r="BX239" s="6">
        <v>78.83</v>
      </c>
      <c r="BY239" s="6">
        <v>972670</v>
      </c>
      <c r="BZ239" s="6">
        <v>278667</v>
      </c>
      <c r="CA239" s="6"/>
      <c r="CB239" s="6"/>
      <c r="CC239" s="6"/>
      <c r="CD239" s="6"/>
      <c r="CE239" s="6">
        <v>1820</v>
      </c>
      <c r="CF239" s="6">
        <v>122.14099999999999</v>
      </c>
      <c r="CG239" s="6">
        <v>1794</v>
      </c>
    </row>
    <row r="240" spans="1:85">
      <c r="A240" s="5">
        <v>42593</v>
      </c>
      <c r="B240" s="6">
        <v>68.7</v>
      </c>
      <c r="C240" s="6">
        <v>39.6</v>
      </c>
      <c r="D240" s="6">
        <v>5452.8</v>
      </c>
      <c r="E240" s="6"/>
      <c r="F240" s="6"/>
      <c r="G240" s="6"/>
      <c r="H240" s="6">
        <v>16.3</v>
      </c>
      <c r="I240" s="6">
        <v>10</v>
      </c>
      <c r="J240" s="6">
        <v>389617.7</v>
      </c>
      <c r="K240" s="6">
        <v>169701.3</v>
      </c>
      <c r="L240" s="6">
        <v>49568</v>
      </c>
      <c r="M240" s="6">
        <v>14.9</v>
      </c>
      <c r="N240" s="6">
        <v>24.8</v>
      </c>
      <c r="O240" s="6">
        <v>13967.4</v>
      </c>
      <c r="P240" s="6">
        <v>6493.6</v>
      </c>
      <c r="Q240" s="6">
        <v>188095.3</v>
      </c>
      <c r="R240" s="6">
        <v>151079.5</v>
      </c>
      <c r="S240" s="6">
        <v>97337.4</v>
      </c>
      <c r="T240" s="6">
        <v>81716.5</v>
      </c>
      <c r="U240" s="6">
        <v>100729.4</v>
      </c>
      <c r="V240" s="6">
        <v>68525.2</v>
      </c>
      <c r="W240" s="6">
        <v>10622</v>
      </c>
      <c r="X240" s="6">
        <v>7847.5</v>
      </c>
      <c r="Y240" s="6">
        <v>125205.1</v>
      </c>
      <c r="Z240" s="6">
        <v>63860.1</v>
      </c>
      <c r="AA240" s="6">
        <v>1568722.4</v>
      </c>
      <c r="AB240" s="6">
        <v>154234.29999999999</v>
      </c>
      <c r="AC240" s="6">
        <v>326.2</v>
      </c>
      <c r="AD240" s="6">
        <v>33631</v>
      </c>
      <c r="AE240" s="6">
        <v>31916.9</v>
      </c>
      <c r="AF240" s="6">
        <v>16957.3</v>
      </c>
      <c r="AG240" s="6">
        <v>1569920.4</v>
      </c>
      <c r="AH240" s="6">
        <v>154422.39999999999</v>
      </c>
      <c r="AI240" s="6">
        <v>1063.4000000000001</v>
      </c>
      <c r="AJ240" s="6">
        <v>16346</v>
      </c>
      <c r="AK240" s="51">
        <v>22245.5</v>
      </c>
      <c r="AL240" s="51">
        <v>16061.9</v>
      </c>
      <c r="AM240" s="51">
        <v>59013.8</v>
      </c>
      <c r="AN240" s="51">
        <v>45800.1</v>
      </c>
      <c r="AO240" s="6">
        <v>26518</v>
      </c>
      <c r="AP240" s="6">
        <v>21558.1</v>
      </c>
      <c r="AQ240" s="51">
        <v>35909.599999999999</v>
      </c>
      <c r="AR240" s="51">
        <v>14112.9</v>
      </c>
      <c r="AS240" s="6">
        <v>10.3</v>
      </c>
      <c r="AT240" s="6">
        <v>16.5</v>
      </c>
      <c r="AU240" s="7"/>
      <c r="AV240" s="7"/>
      <c r="AW240" s="6">
        <v>139356.4</v>
      </c>
      <c r="AX240" s="6">
        <v>66054</v>
      </c>
      <c r="AY240" s="6">
        <v>51813.4</v>
      </c>
      <c r="AZ240" s="6">
        <v>6941.1</v>
      </c>
      <c r="BA240" s="6">
        <v>131863.5</v>
      </c>
      <c r="BB240" s="6">
        <v>58968.9</v>
      </c>
      <c r="BC240" s="6">
        <v>22885.5</v>
      </c>
      <c r="BD240" s="6">
        <v>2.33</v>
      </c>
      <c r="BE240" s="6">
        <v>1.3</v>
      </c>
      <c r="BF240" s="6">
        <v>0.36</v>
      </c>
      <c r="BG240" s="6">
        <v>0.06</v>
      </c>
      <c r="BH240" s="6">
        <v>81.757999999999996</v>
      </c>
      <c r="BI240" s="6">
        <v>56.381999999999998</v>
      </c>
      <c r="BJ240" s="6">
        <v>532.4</v>
      </c>
      <c r="BK240" s="6">
        <v>463.7</v>
      </c>
      <c r="BL240" s="6">
        <v>0.5</v>
      </c>
      <c r="BM240" s="6">
        <v>10988.130000000001</v>
      </c>
      <c r="BN240" s="6">
        <v>34057.808771929827</v>
      </c>
      <c r="BO240" s="6">
        <v>7639</v>
      </c>
      <c r="BP240" s="6">
        <v>744</v>
      </c>
      <c r="BQ240" s="6">
        <v>24</v>
      </c>
      <c r="BR240" s="6">
        <v>3.4096000000000001E-2</v>
      </c>
      <c r="BS240" s="6">
        <v>0</v>
      </c>
      <c r="BT240" s="6">
        <v>0</v>
      </c>
      <c r="BU240" s="6">
        <v>0</v>
      </c>
      <c r="BV240" s="6">
        <v>418.7</v>
      </c>
      <c r="BW240" s="6">
        <v>2.56</v>
      </c>
      <c r="BX240" s="6">
        <v>77.66</v>
      </c>
      <c r="BY240" s="6">
        <v>975356</v>
      </c>
      <c r="BZ240" s="6">
        <v>281038</v>
      </c>
      <c r="CA240" s="6"/>
      <c r="CB240" s="6"/>
      <c r="CC240" s="6"/>
      <c r="CD240" s="6"/>
      <c r="CE240" s="6">
        <v>1807</v>
      </c>
      <c r="CF240" s="6">
        <v>122.79600000000001</v>
      </c>
      <c r="CG240" s="6">
        <v>1782</v>
      </c>
    </row>
    <row r="241" spans="1:85">
      <c r="A241" s="5">
        <v>42594</v>
      </c>
      <c r="B241" s="6">
        <v>68.7</v>
      </c>
      <c r="C241" s="6">
        <v>39.6</v>
      </c>
      <c r="D241" s="6">
        <v>5452.8</v>
      </c>
      <c r="E241" s="6"/>
      <c r="F241" s="6"/>
      <c r="G241" s="6"/>
      <c r="H241" s="6">
        <v>16.3</v>
      </c>
      <c r="I241" s="6">
        <v>10</v>
      </c>
      <c r="J241" s="6">
        <v>389820.6</v>
      </c>
      <c r="K241" s="6">
        <v>169793.2</v>
      </c>
      <c r="L241" s="6">
        <v>49591</v>
      </c>
      <c r="M241" s="6">
        <v>15</v>
      </c>
      <c r="N241" s="6">
        <v>24.9</v>
      </c>
      <c r="O241" s="6">
        <v>13967.4</v>
      </c>
      <c r="P241" s="6">
        <v>6493.6</v>
      </c>
      <c r="Q241" s="6">
        <v>188127.7</v>
      </c>
      <c r="R241" s="6">
        <v>151105.29999999999</v>
      </c>
      <c r="S241" s="6">
        <v>97351.3</v>
      </c>
      <c r="T241" s="6">
        <v>81727.3</v>
      </c>
      <c r="U241" s="6">
        <v>100738.5</v>
      </c>
      <c r="V241" s="6">
        <v>68532</v>
      </c>
      <c r="W241" s="6">
        <v>10622</v>
      </c>
      <c r="X241" s="6">
        <v>7847.5</v>
      </c>
      <c r="Y241" s="6">
        <v>125494.9</v>
      </c>
      <c r="Z241" s="6">
        <v>64000.2</v>
      </c>
      <c r="AA241" s="6">
        <v>1569013.6</v>
      </c>
      <c r="AB241" s="6">
        <v>154258.29999999999</v>
      </c>
      <c r="AC241" s="6">
        <v>326.2</v>
      </c>
      <c r="AD241" s="6">
        <v>33631</v>
      </c>
      <c r="AE241" s="6">
        <v>32083.3</v>
      </c>
      <c r="AF241" s="6">
        <v>17054.599999999999</v>
      </c>
      <c r="AG241" s="6">
        <v>1570088.1</v>
      </c>
      <c r="AH241" s="6">
        <v>154446.39999999999</v>
      </c>
      <c r="AI241" s="6">
        <v>1063.4000000000001</v>
      </c>
      <c r="AJ241" s="6">
        <v>16346</v>
      </c>
      <c r="AK241" s="51">
        <v>22261.3</v>
      </c>
      <c r="AL241" s="51">
        <v>16072.2</v>
      </c>
      <c r="AM241" s="51">
        <v>59022</v>
      </c>
      <c r="AN241" s="51">
        <v>45805.9</v>
      </c>
      <c r="AO241" s="6">
        <v>26536.400000000001</v>
      </c>
      <c r="AP241" s="6">
        <v>21573</v>
      </c>
      <c r="AQ241" s="51">
        <v>35922</v>
      </c>
      <c r="AR241" s="51">
        <v>14117.9</v>
      </c>
      <c r="AS241" s="6">
        <v>10.3</v>
      </c>
      <c r="AT241" s="6">
        <v>16.5</v>
      </c>
      <c r="AU241" s="7"/>
      <c r="AV241" s="7"/>
      <c r="AW241" s="6">
        <v>139493.1</v>
      </c>
      <c r="AX241" s="6">
        <v>66119.100000000006</v>
      </c>
      <c r="AY241" s="6">
        <v>51819.199999999997</v>
      </c>
      <c r="AZ241" s="6">
        <v>6952.7</v>
      </c>
      <c r="BA241" s="6">
        <v>131992.6</v>
      </c>
      <c r="BB241" s="6">
        <v>59026.2</v>
      </c>
      <c r="BC241" s="6">
        <v>22909.5</v>
      </c>
      <c r="BD241" s="6">
        <v>2.33</v>
      </c>
      <c r="BE241" s="6">
        <v>1.3</v>
      </c>
      <c r="BF241" s="6">
        <v>0.36</v>
      </c>
      <c r="BG241" s="6">
        <v>0.06</v>
      </c>
      <c r="BH241" s="6">
        <v>81.757999999999996</v>
      </c>
      <c r="BI241" s="6">
        <v>56.381999999999998</v>
      </c>
      <c r="BJ241" s="6">
        <v>532.4</v>
      </c>
      <c r="BK241" s="6">
        <v>463.7</v>
      </c>
      <c r="BL241" s="6">
        <v>0.5</v>
      </c>
      <c r="BM241" s="6">
        <v>10922.590000000002</v>
      </c>
      <c r="BN241" s="6">
        <v>26056.242105263162</v>
      </c>
      <c r="BO241" s="6">
        <v>8020</v>
      </c>
      <c r="BP241" s="6">
        <v>746.40000000000009</v>
      </c>
      <c r="BQ241" s="6">
        <v>24</v>
      </c>
      <c r="BR241" s="6">
        <v>3.4121599999999988E-2</v>
      </c>
      <c r="BS241" s="6">
        <v>0</v>
      </c>
      <c r="BT241" s="6">
        <v>0</v>
      </c>
      <c r="BU241" s="6">
        <v>0</v>
      </c>
      <c r="BV241" s="6">
        <v>411.1</v>
      </c>
      <c r="BW241" s="6">
        <v>2.34</v>
      </c>
      <c r="BX241" s="6">
        <v>76.02</v>
      </c>
      <c r="BY241" s="6">
        <v>978059</v>
      </c>
      <c r="BZ241" s="6">
        <v>283431</v>
      </c>
      <c r="CA241" s="6"/>
      <c r="CB241" s="6"/>
      <c r="CC241" s="6"/>
      <c r="CD241" s="6"/>
      <c r="CE241" s="6">
        <v>1831</v>
      </c>
      <c r="CF241" s="6">
        <v>122.491</v>
      </c>
      <c r="CG241" s="6">
        <v>1813</v>
      </c>
    </row>
    <row r="242" spans="1:85" s="16" customFormat="1" ht="12.5">
      <c r="A242" s="61">
        <v>42595</v>
      </c>
      <c r="B242" s="9">
        <v>68.7</v>
      </c>
      <c r="C242" s="9">
        <v>39.6</v>
      </c>
      <c r="D242" s="9">
        <v>5452.8</v>
      </c>
      <c r="E242" s="9"/>
      <c r="F242" s="9"/>
      <c r="G242" s="9"/>
      <c r="H242" s="9">
        <v>16.3</v>
      </c>
      <c r="I242" s="9">
        <v>10</v>
      </c>
      <c r="J242" s="9">
        <v>390030</v>
      </c>
      <c r="K242" s="9">
        <v>169887.3</v>
      </c>
      <c r="L242" s="9">
        <v>49614</v>
      </c>
      <c r="M242" s="9">
        <v>15</v>
      </c>
      <c r="N242" s="9">
        <v>24.9</v>
      </c>
      <c r="O242" s="9">
        <v>13967.4</v>
      </c>
      <c r="P242" s="9">
        <v>6493.6</v>
      </c>
      <c r="Q242" s="9">
        <v>188159</v>
      </c>
      <c r="R242" s="9">
        <v>151130.20000000001</v>
      </c>
      <c r="S242" s="9">
        <v>97366</v>
      </c>
      <c r="T242" s="9">
        <v>81738.7</v>
      </c>
      <c r="U242" s="9">
        <v>100747</v>
      </c>
      <c r="V242" s="9">
        <v>68538.600000000006</v>
      </c>
      <c r="W242" s="9">
        <v>10622</v>
      </c>
      <c r="X242" s="9">
        <v>7847.5</v>
      </c>
      <c r="Y242" s="9">
        <v>125787.3</v>
      </c>
      <c r="Z242" s="9">
        <v>64139.7</v>
      </c>
      <c r="AA242" s="9">
        <v>1569307</v>
      </c>
      <c r="AB242" s="9">
        <v>154282.29999999999</v>
      </c>
      <c r="AC242" s="9">
        <v>326.2</v>
      </c>
      <c r="AD242" s="9">
        <v>33631</v>
      </c>
      <c r="AE242" s="9">
        <v>32248.2</v>
      </c>
      <c r="AF242" s="9">
        <v>17152.900000000001</v>
      </c>
      <c r="AG242" s="9">
        <v>1570254</v>
      </c>
      <c r="AH242" s="9">
        <v>154470.39999999999</v>
      </c>
      <c r="AI242" s="9">
        <v>1063.4000000000001</v>
      </c>
      <c r="AJ242" s="9">
        <v>16346</v>
      </c>
      <c r="AK242" s="52">
        <v>22276.9</v>
      </c>
      <c r="AL242" s="52">
        <v>16082.4</v>
      </c>
      <c r="AM242" s="52">
        <v>59031</v>
      </c>
      <c r="AN242" s="52">
        <v>45812.3</v>
      </c>
      <c r="AO242" s="9">
        <v>26554.3</v>
      </c>
      <c r="AP242" s="9">
        <v>21587.599999999999</v>
      </c>
      <c r="AQ242" s="52">
        <v>35935.1</v>
      </c>
      <c r="AR242" s="52">
        <v>14123.1</v>
      </c>
      <c r="AS242" s="9">
        <v>10.3</v>
      </c>
      <c r="AT242" s="9">
        <v>16.5</v>
      </c>
      <c r="AU242" s="15"/>
      <c r="AV242" s="15"/>
      <c r="AW242" s="9">
        <v>139624.6</v>
      </c>
      <c r="AX242" s="9">
        <v>66181.8</v>
      </c>
      <c r="AY242" s="9">
        <v>51825</v>
      </c>
      <c r="AZ242" s="9">
        <v>6964.13</v>
      </c>
      <c r="BA242" s="9">
        <v>132119.29999999999</v>
      </c>
      <c r="BB242" s="9">
        <v>59083</v>
      </c>
      <c r="BC242" s="9">
        <v>22933.5</v>
      </c>
      <c r="BD242" s="9">
        <v>2.33</v>
      </c>
      <c r="BE242" s="9">
        <v>1.3</v>
      </c>
      <c r="BF242" s="9">
        <v>0.36</v>
      </c>
      <c r="BG242" s="9">
        <v>0.06</v>
      </c>
      <c r="BH242" s="9">
        <v>81.757999999999996</v>
      </c>
      <c r="BI242" s="9">
        <v>56.381999999999998</v>
      </c>
      <c r="BJ242" s="9">
        <v>532.4</v>
      </c>
      <c r="BK242" s="9">
        <v>463.7</v>
      </c>
      <c r="BL242" s="9">
        <v>0.5</v>
      </c>
      <c r="BM242" s="9">
        <v>10911.37</v>
      </c>
      <c r="BN242" s="9">
        <v>25734.724561403513</v>
      </c>
      <c r="BO242" s="9">
        <v>8695</v>
      </c>
      <c r="BP242" s="9">
        <v>744</v>
      </c>
      <c r="BQ242" s="9">
        <v>24</v>
      </c>
      <c r="BR242" s="9">
        <v>3.4096000000000001E-2</v>
      </c>
      <c r="BS242" s="9">
        <v>0</v>
      </c>
      <c r="BT242" s="9">
        <v>0</v>
      </c>
      <c r="BU242" s="9">
        <v>0</v>
      </c>
      <c r="BV242" s="9">
        <v>415</v>
      </c>
      <c r="BW242" s="9">
        <v>2.52</v>
      </c>
      <c r="BX242" s="9">
        <v>76.849999999999994</v>
      </c>
      <c r="BY242" s="9">
        <v>980797</v>
      </c>
      <c r="BZ242" s="9">
        <v>285884</v>
      </c>
      <c r="CA242" s="9"/>
      <c r="CB242" s="9"/>
      <c r="CC242" s="9"/>
      <c r="CD242" s="9"/>
      <c r="CE242" s="9">
        <v>1823</v>
      </c>
      <c r="CF242" s="9">
        <v>120.846</v>
      </c>
      <c r="CG242" s="9">
        <v>1804</v>
      </c>
    </row>
    <row r="243" spans="1:85">
      <c r="A243" s="5">
        <v>42596</v>
      </c>
      <c r="B243" s="9">
        <v>68.7</v>
      </c>
      <c r="C243" s="9">
        <v>39.6</v>
      </c>
      <c r="D243" s="9">
        <v>5452.8</v>
      </c>
      <c r="E243" s="9"/>
      <c r="F243" s="9"/>
      <c r="G243" s="9"/>
      <c r="H243" s="9">
        <v>16.3</v>
      </c>
      <c r="I243" s="9">
        <v>10</v>
      </c>
      <c r="J243" s="6">
        <v>390252</v>
      </c>
      <c r="K243" s="6">
        <v>169987</v>
      </c>
      <c r="L243" s="6">
        <v>49638</v>
      </c>
      <c r="M243" s="9">
        <v>15</v>
      </c>
      <c r="N243" s="9">
        <v>24.9</v>
      </c>
      <c r="O243" s="9">
        <v>13967.4</v>
      </c>
      <c r="P243" s="9">
        <v>6493.6</v>
      </c>
      <c r="Q243" s="6">
        <v>188190.4</v>
      </c>
      <c r="R243" s="6">
        <v>151155.29999999999</v>
      </c>
      <c r="S243" s="6">
        <v>97381.3</v>
      </c>
      <c r="T243" s="6">
        <v>81750.7</v>
      </c>
      <c r="U243" s="6">
        <v>100755.8</v>
      </c>
      <c r="V243" s="6">
        <v>68545.2</v>
      </c>
      <c r="W243" s="9">
        <v>10622</v>
      </c>
      <c r="X243" s="9">
        <v>7847.5</v>
      </c>
      <c r="Y243" s="6">
        <v>126089</v>
      </c>
      <c r="Z243" s="6">
        <v>64299</v>
      </c>
      <c r="AA243" s="6">
        <v>1569608.4</v>
      </c>
      <c r="AB243" s="6">
        <v>154306.29999999999</v>
      </c>
      <c r="AC243" s="9">
        <v>326.2</v>
      </c>
      <c r="AD243" s="9">
        <v>33631</v>
      </c>
      <c r="AE243" s="6">
        <v>32419</v>
      </c>
      <c r="AF243" s="6">
        <v>17238.5</v>
      </c>
      <c r="AG243" s="6">
        <v>1570426</v>
      </c>
      <c r="AH243" s="6">
        <v>154494.39999999999</v>
      </c>
      <c r="AI243" s="9">
        <v>1063.4000000000001</v>
      </c>
      <c r="AJ243" s="9">
        <v>16346</v>
      </c>
      <c r="AK243" s="51">
        <v>22292.6</v>
      </c>
      <c r="AL243" s="51">
        <v>16092.6</v>
      </c>
      <c r="AM243" s="51">
        <v>59040.5</v>
      </c>
      <c r="AN243" s="51">
        <v>45819.199999999997</v>
      </c>
      <c r="AO243" s="6">
        <v>26572.5</v>
      </c>
      <c r="AP243" s="6">
        <v>21602.5</v>
      </c>
      <c r="AQ243" s="51">
        <v>35947.699999999997</v>
      </c>
      <c r="AR243" s="51">
        <v>14128</v>
      </c>
      <c r="AS243" s="9">
        <v>10.3</v>
      </c>
      <c r="AT243" s="9">
        <v>16.5</v>
      </c>
      <c r="AU243" s="7"/>
      <c r="AV243" s="7"/>
      <c r="AW243" s="6">
        <v>139756.6</v>
      </c>
      <c r="AX243" s="6">
        <v>66245</v>
      </c>
      <c r="AY243" s="6">
        <v>51830.86</v>
      </c>
      <c r="AZ243" s="6">
        <v>6975.4</v>
      </c>
      <c r="BA243" s="6">
        <v>132246</v>
      </c>
      <c r="BB243" s="6">
        <v>59139.6</v>
      </c>
      <c r="BC243" s="6">
        <v>22957.5</v>
      </c>
      <c r="BD243" s="9">
        <v>2.33</v>
      </c>
      <c r="BE243" s="9">
        <v>1.3</v>
      </c>
      <c r="BF243" s="9">
        <v>0.36</v>
      </c>
      <c r="BG243" s="9">
        <v>0.06</v>
      </c>
      <c r="BH243" s="9">
        <v>81.757999999999996</v>
      </c>
      <c r="BI243" s="9">
        <v>56.381999999999998</v>
      </c>
      <c r="BJ243" s="9">
        <v>532.4</v>
      </c>
      <c r="BK243" s="9">
        <v>463.7</v>
      </c>
      <c r="BL243" s="9">
        <v>0.5</v>
      </c>
      <c r="BM243" s="6">
        <v>11240.660000000002</v>
      </c>
      <c r="BN243" s="6">
        <v>25000.884210526317</v>
      </c>
      <c r="BO243" s="6">
        <v>8970</v>
      </c>
      <c r="BP243" s="6">
        <v>744</v>
      </c>
      <c r="BQ243" s="6">
        <v>24</v>
      </c>
      <c r="BR243" s="6">
        <v>3.4000000000000002E-2</v>
      </c>
      <c r="BS243" s="9">
        <v>0</v>
      </c>
      <c r="BT243" s="9">
        <v>0</v>
      </c>
      <c r="BU243" s="9">
        <v>0</v>
      </c>
      <c r="BV243" s="6">
        <v>418.7</v>
      </c>
      <c r="BW243" s="6">
        <v>2.5099999999999998</v>
      </c>
      <c r="BX243" s="6">
        <v>77.58</v>
      </c>
      <c r="BY243" s="6">
        <v>983542</v>
      </c>
      <c r="BZ243" s="6">
        <v>288334</v>
      </c>
      <c r="CA243" s="6"/>
      <c r="CB243" s="6"/>
      <c r="CC243" s="6"/>
      <c r="CD243" s="6"/>
      <c r="CE243" s="6">
        <v>1799</v>
      </c>
      <c r="CF243" s="6">
        <v>119.461</v>
      </c>
      <c r="CG243" s="6">
        <v>1780</v>
      </c>
    </row>
    <row r="244" spans="1:85">
      <c r="A244" s="5">
        <v>42597</v>
      </c>
      <c r="B244" s="9">
        <v>68.7</v>
      </c>
      <c r="C244" s="9">
        <v>39.6</v>
      </c>
      <c r="D244" s="9">
        <v>5452.8</v>
      </c>
      <c r="E244" s="9"/>
      <c r="F244" s="9"/>
      <c r="G244" s="9"/>
      <c r="H244" s="9">
        <v>16.3</v>
      </c>
      <c r="I244" s="9">
        <v>10</v>
      </c>
      <c r="J244" s="6">
        <v>390300.7</v>
      </c>
      <c r="K244" s="6">
        <v>170008.8</v>
      </c>
      <c r="L244" s="6">
        <v>49644</v>
      </c>
      <c r="M244" s="9">
        <v>15</v>
      </c>
      <c r="N244" s="9">
        <v>24.9</v>
      </c>
      <c r="O244" s="6">
        <v>13967.5</v>
      </c>
      <c r="P244" s="6">
        <v>6493.7</v>
      </c>
      <c r="Q244" s="6">
        <v>188220.4</v>
      </c>
      <c r="R244" s="6">
        <v>151178.79999999999</v>
      </c>
      <c r="S244" s="6">
        <v>97390</v>
      </c>
      <c r="T244" s="6">
        <v>81757.8</v>
      </c>
      <c r="U244" s="6">
        <v>100763.3</v>
      </c>
      <c r="V244" s="6">
        <v>68550.3</v>
      </c>
      <c r="W244" s="9">
        <v>10622</v>
      </c>
      <c r="X244" s="9">
        <v>7847.5</v>
      </c>
      <c r="Y244" s="6">
        <v>126188</v>
      </c>
      <c r="Z244" s="6">
        <v>64359.4</v>
      </c>
      <c r="AA244" s="6">
        <v>1569710</v>
      </c>
      <c r="AB244" s="6">
        <v>154330.29999999999</v>
      </c>
      <c r="AC244" s="9">
        <v>326.2</v>
      </c>
      <c r="AD244" s="9">
        <v>33631</v>
      </c>
      <c r="AE244" s="6">
        <v>32528</v>
      </c>
      <c r="AF244" s="6">
        <v>17299.099999999999</v>
      </c>
      <c r="AG244" s="6">
        <v>1570538</v>
      </c>
      <c r="AH244" s="6">
        <v>154518</v>
      </c>
      <c r="AI244" s="9">
        <v>1063.9000000000001</v>
      </c>
      <c r="AJ244" s="9">
        <v>16814</v>
      </c>
      <c r="AK244" s="51">
        <v>22307.8</v>
      </c>
      <c r="AL244" s="51">
        <v>16102.3</v>
      </c>
      <c r="AM244" s="51">
        <v>59047.199999999997</v>
      </c>
      <c r="AN244" s="51">
        <v>45823.9</v>
      </c>
      <c r="AO244" s="6">
        <v>26591.1</v>
      </c>
      <c r="AP244" s="6">
        <v>21617.1</v>
      </c>
      <c r="AQ244" s="51">
        <v>35948.300000000003</v>
      </c>
      <c r="AR244" s="51">
        <v>14128.3</v>
      </c>
      <c r="AS244" s="9">
        <v>10.3</v>
      </c>
      <c r="AT244" s="9">
        <v>16.5</v>
      </c>
      <c r="AU244" s="7"/>
      <c r="AV244" s="7"/>
      <c r="AW244" s="6">
        <v>139824.20000000001</v>
      </c>
      <c r="AX244" s="6">
        <v>66277.5</v>
      </c>
      <c r="AY244" s="6">
        <v>51835.23</v>
      </c>
      <c r="AZ244" s="6">
        <v>6986.27</v>
      </c>
      <c r="BA244" s="6">
        <v>132313</v>
      </c>
      <c r="BB244" s="6">
        <v>59170</v>
      </c>
      <c r="BC244" s="6">
        <v>22969</v>
      </c>
      <c r="BD244" s="9">
        <v>2.33</v>
      </c>
      <c r="BE244" s="9">
        <v>1.3</v>
      </c>
      <c r="BF244" s="9">
        <v>0.36</v>
      </c>
      <c r="BG244" s="9">
        <v>0.06</v>
      </c>
      <c r="BH244" s="9">
        <v>81.757999999999996</v>
      </c>
      <c r="BI244" s="9">
        <v>56.381999999999998</v>
      </c>
      <c r="BJ244" s="9">
        <v>532.4</v>
      </c>
      <c r="BK244" s="9">
        <v>464.3</v>
      </c>
      <c r="BL244" s="9">
        <v>0.5</v>
      </c>
      <c r="BM244" s="6">
        <v>7615.329999999999</v>
      </c>
      <c r="BN244" s="6">
        <v>15390.10701754386</v>
      </c>
      <c r="BO244" s="6">
        <v>281</v>
      </c>
      <c r="BP244" s="6">
        <v>577.6</v>
      </c>
      <c r="BQ244" s="6">
        <v>19</v>
      </c>
      <c r="BR244" s="6">
        <v>2.7E-2</v>
      </c>
      <c r="BS244" s="9">
        <v>0</v>
      </c>
      <c r="BT244" s="9">
        <v>0</v>
      </c>
      <c r="BU244" s="9">
        <v>0</v>
      </c>
      <c r="BV244" s="6">
        <v>312.10000000000002</v>
      </c>
      <c r="BW244" s="6">
        <v>1.89</v>
      </c>
      <c r="BX244" s="6">
        <v>57.81</v>
      </c>
      <c r="BY244" s="6">
        <v>985558</v>
      </c>
      <c r="BZ244" s="6">
        <v>290116</v>
      </c>
      <c r="CA244" s="6"/>
      <c r="CB244" s="6"/>
      <c r="CC244" s="6"/>
      <c r="CD244" s="6"/>
      <c r="CE244" s="6">
        <v>1451</v>
      </c>
      <c r="CF244" s="6">
        <v>79.509</v>
      </c>
      <c r="CG244" s="6">
        <v>1329</v>
      </c>
    </row>
    <row r="245" spans="1:85">
      <c r="A245" s="5">
        <v>42598</v>
      </c>
      <c r="B245" s="9">
        <v>68.7</v>
      </c>
      <c r="C245" s="9">
        <v>39.6</v>
      </c>
      <c r="D245" s="9">
        <v>5452.8</v>
      </c>
      <c r="E245" s="9"/>
      <c r="F245" s="9"/>
      <c r="G245" s="9"/>
      <c r="H245" s="9">
        <v>16.3</v>
      </c>
      <c r="I245" s="9">
        <v>10</v>
      </c>
      <c r="J245" s="6">
        <v>390345.5</v>
      </c>
      <c r="K245" s="6">
        <v>170029</v>
      </c>
      <c r="L245" s="6">
        <v>49648</v>
      </c>
      <c r="M245" s="9">
        <v>15</v>
      </c>
      <c r="N245" s="9">
        <v>24.9</v>
      </c>
      <c r="O245" s="6">
        <v>13968.1</v>
      </c>
      <c r="P245" s="6">
        <v>6494.3</v>
      </c>
      <c r="Q245" s="6">
        <v>188252.3</v>
      </c>
      <c r="R245" s="6">
        <v>151204.29999999999</v>
      </c>
      <c r="S245" s="6">
        <v>97406.7</v>
      </c>
      <c r="T245" s="6">
        <v>81770</v>
      </c>
      <c r="U245" s="6">
        <v>100772.1</v>
      </c>
      <c r="V245" s="6">
        <v>68556.7</v>
      </c>
      <c r="W245" s="9">
        <v>10622</v>
      </c>
      <c r="X245" s="9">
        <v>7847.5</v>
      </c>
      <c r="Y245" s="6">
        <v>126316</v>
      </c>
      <c r="Z245" s="6">
        <v>64435</v>
      </c>
      <c r="AA245" s="6">
        <v>1569842</v>
      </c>
      <c r="AB245" s="6">
        <v>154354.29999999999</v>
      </c>
      <c r="AC245" s="9">
        <v>326.2</v>
      </c>
      <c r="AD245" s="9">
        <v>33631</v>
      </c>
      <c r="AE245" s="6">
        <v>32710</v>
      </c>
      <c r="AF245" s="6">
        <v>17397</v>
      </c>
      <c r="AG245" s="6">
        <v>1570723</v>
      </c>
      <c r="AH245" s="6">
        <v>154542</v>
      </c>
      <c r="AI245" s="9">
        <v>1063.9000000000001</v>
      </c>
      <c r="AJ245" s="9">
        <v>16814</v>
      </c>
      <c r="AK245" s="51">
        <v>22323.599999999999</v>
      </c>
      <c r="AL245" s="51">
        <v>16112.6</v>
      </c>
      <c r="AM245" s="51">
        <v>59058</v>
      </c>
      <c r="AN245" s="51">
        <v>45831.7</v>
      </c>
      <c r="AO245" s="6">
        <v>26608.9</v>
      </c>
      <c r="AP245" s="6">
        <v>21631.9</v>
      </c>
      <c r="AQ245" s="51">
        <v>35967.300000000003</v>
      </c>
      <c r="AR245" s="51">
        <v>14135.9</v>
      </c>
      <c r="AS245" s="9">
        <v>10.3</v>
      </c>
      <c r="AT245" s="9">
        <v>16.5</v>
      </c>
      <c r="AU245" s="7"/>
      <c r="AV245" s="7"/>
      <c r="AW245" s="6">
        <v>139964</v>
      </c>
      <c r="AX245" s="6">
        <v>66343.5</v>
      </c>
      <c r="AY245" s="6">
        <v>51840.800000000003</v>
      </c>
      <c r="AZ245" s="6">
        <v>6997.8</v>
      </c>
      <c r="BA245" s="6">
        <v>132443</v>
      </c>
      <c r="BB245" s="6">
        <v>59227.6</v>
      </c>
      <c r="BC245" s="6">
        <v>22993</v>
      </c>
      <c r="BD245" s="9">
        <v>2.33</v>
      </c>
      <c r="BE245" s="9">
        <v>1.3</v>
      </c>
      <c r="BF245" s="9">
        <v>0.36</v>
      </c>
      <c r="BG245" s="9">
        <v>0.06</v>
      </c>
      <c r="BH245" s="9">
        <v>81.757999999999996</v>
      </c>
      <c r="BI245" s="9">
        <v>56.381999999999998</v>
      </c>
      <c r="BJ245" s="9">
        <v>532.4</v>
      </c>
      <c r="BK245" s="9">
        <v>465.4</v>
      </c>
      <c r="BL245" s="9">
        <v>0.5</v>
      </c>
      <c r="BM245" s="6">
        <v>11032.26</v>
      </c>
      <c r="BN245" s="6">
        <v>30282.214035087723</v>
      </c>
      <c r="BO245" s="6">
        <v>14074</v>
      </c>
      <c r="BP245" s="6">
        <v>744</v>
      </c>
      <c r="BQ245" s="6">
        <v>24</v>
      </c>
      <c r="BR245" s="6">
        <v>3.4096000000000001E-2</v>
      </c>
      <c r="BS245" s="9">
        <v>0</v>
      </c>
      <c r="BT245" s="9">
        <v>0</v>
      </c>
      <c r="BU245" s="9">
        <v>0</v>
      </c>
      <c r="BV245" s="6">
        <v>412.3</v>
      </c>
      <c r="BW245" s="6">
        <v>2.46</v>
      </c>
      <c r="BX245" s="6">
        <v>76.42</v>
      </c>
      <c r="BY245" s="6">
        <v>988312</v>
      </c>
      <c r="BZ245" s="6">
        <v>292570</v>
      </c>
      <c r="CA245" s="6"/>
      <c r="CB245" s="6"/>
      <c r="CC245" s="6"/>
      <c r="CD245" s="6"/>
      <c r="CE245" s="6">
        <v>1989</v>
      </c>
      <c r="CF245" s="6">
        <v>126.874</v>
      </c>
      <c r="CG245" s="6">
        <v>1784</v>
      </c>
    </row>
    <row r="246" spans="1:85">
      <c r="A246" s="5">
        <v>42599</v>
      </c>
      <c r="B246" s="9">
        <v>68.7</v>
      </c>
      <c r="C246" s="9">
        <v>39.6</v>
      </c>
      <c r="D246" s="9">
        <v>5452.8</v>
      </c>
      <c r="E246" s="9"/>
      <c r="F246" s="9"/>
      <c r="G246" s="9"/>
      <c r="H246" s="9">
        <v>16.3</v>
      </c>
      <c r="I246" s="9">
        <v>10</v>
      </c>
      <c r="J246" s="6">
        <v>390574</v>
      </c>
      <c r="K246" s="6">
        <v>170130.5</v>
      </c>
      <c r="L246" s="6">
        <v>49672</v>
      </c>
      <c r="M246" s="9">
        <v>15</v>
      </c>
      <c r="N246" s="9">
        <v>24.9</v>
      </c>
      <c r="O246" s="6">
        <v>13968.9</v>
      </c>
      <c r="P246" s="6">
        <v>6495</v>
      </c>
      <c r="Q246" s="6">
        <v>188284.3</v>
      </c>
      <c r="R246" s="6">
        <v>151229.79999999999</v>
      </c>
      <c r="S246" s="6">
        <v>97422.5</v>
      </c>
      <c r="T246" s="6">
        <v>81782</v>
      </c>
      <c r="U246" s="6">
        <v>100781.7</v>
      </c>
      <c r="V246" s="6">
        <v>68563.5</v>
      </c>
      <c r="W246" s="9">
        <v>10622</v>
      </c>
      <c r="X246" s="9">
        <v>7847.5</v>
      </c>
      <c r="Y246" s="6">
        <v>126484</v>
      </c>
      <c r="Z246" s="6">
        <v>64528</v>
      </c>
      <c r="AA246" s="6">
        <v>1570012</v>
      </c>
      <c r="AB246" s="6">
        <v>154378.29999999999</v>
      </c>
      <c r="AC246" s="9">
        <v>326.2</v>
      </c>
      <c r="AD246" s="9">
        <v>33631</v>
      </c>
      <c r="AE246" s="6">
        <v>33036</v>
      </c>
      <c r="AF246" s="6">
        <v>17559</v>
      </c>
      <c r="AG246" s="6">
        <v>1571049</v>
      </c>
      <c r="AH246" s="6">
        <v>154566</v>
      </c>
      <c r="AI246" s="9">
        <v>1063.9000000000001</v>
      </c>
      <c r="AJ246" s="9">
        <v>16814</v>
      </c>
      <c r="AK246" s="6">
        <v>22339.8</v>
      </c>
      <c r="AL246" s="6">
        <v>16123.2</v>
      </c>
      <c r="AM246" s="6">
        <v>59068</v>
      </c>
      <c r="AN246" s="6">
        <v>45838.9</v>
      </c>
      <c r="AO246" s="6">
        <v>26626.400000000001</v>
      </c>
      <c r="AP246" s="6">
        <v>21646.5</v>
      </c>
      <c r="AQ246" s="6">
        <v>35982.300000000003</v>
      </c>
      <c r="AR246" s="6">
        <v>14141.9</v>
      </c>
      <c r="AS246" s="9">
        <v>10.3</v>
      </c>
      <c r="AT246" s="9">
        <v>16.5</v>
      </c>
      <c r="AU246" s="6"/>
      <c r="AV246" s="6"/>
      <c r="AW246" s="6">
        <v>140106</v>
      </c>
      <c r="AX246" s="6">
        <v>66410.7</v>
      </c>
      <c r="AY246" s="6">
        <v>51847</v>
      </c>
      <c r="AZ246" s="6">
        <v>7009.45</v>
      </c>
      <c r="BA246" s="6">
        <v>132578</v>
      </c>
      <c r="BB246" s="6">
        <v>59287.5</v>
      </c>
      <c r="BC246" s="6">
        <v>23017</v>
      </c>
      <c r="BD246" s="9">
        <v>2.33</v>
      </c>
      <c r="BE246" s="9">
        <v>1.3</v>
      </c>
      <c r="BF246" s="9">
        <v>0.36</v>
      </c>
      <c r="BG246" s="9">
        <v>0.06</v>
      </c>
      <c r="BH246" s="9">
        <v>81.757999999999996</v>
      </c>
      <c r="BI246" s="9">
        <v>56.381999999999998</v>
      </c>
      <c r="BJ246" s="9">
        <v>532.4</v>
      </c>
      <c r="BK246" s="9">
        <v>466</v>
      </c>
      <c r="BL246" s="9">
        <v>0.5</v>
      </c>
      <c r="BM246" s="6">
        <v>11516.55</v>
      </c>
      <c r="BN246" s="6">
        <v>32168.796491228077</v>
      </c>
      <c r="BO246" s="6">
        <v>9025</v>
      </c>
      <c r="BP246" s="6">
        <v>746.4</v>
      </c>
      <c r="BQ246" s="6">
        <v>24</v>
      </c>
      <c r="BR246" s="6">
        <v>3.4121599999999988E-2</v>
      </c>
      <c r="BS246" s="9">
        <v>0</v>
      </c>
      <c r="BT246" s="9">
        <v>0</v>
      </c>
      <c r="BU246" s="9">
        <v>0</v>
      </c>
      <c r="BV246" s="6">
        <v>414.9</v>
      </c>
      <c r="BW246" s="6">
        <v>2.57</v>
      </c>
      <c r="BX246" s="6">
        <v>76.84</v>
      </c>
      <c r="BY246" s="6">
        <v>991048</v>
      </c>
      <c r="BZ246" s="6">
        <v>295025</v>
      </c>
      <c r="CA246" s="6"/>
      <c r="CB246" s="6"/>
      <c r="CC246" s="6"/>
      <c r="CD246" s="6"/>
      <c r="CE246" s="6">
        <v>1928</v>
      </c>
      <c r="CF246" s="6">
        <v>122.31399999999999</v>
      </c>
      <c r="CG246" s="6">
        <v>1738</v>
      </c>
    </row>
    <row r="247" spans="1:85">
      <c r="A247" s="5">
        <v>42600</v>
      </c>
      <c r="B247" s="9">
        <v>68.7</v>
      </c>
      <c r="C247" s="9">
        <v>39.6</v>
      </c>
      <c r="D247" s="9">
        <v>5452.8</v>
      </c>
      <c r="E247" s="9"/>
      <c r="F247" s="9"/>
      <c r="G247" s="9"/>
      <c r="H247" s="9">
        <v>16.3</v>
      </c>
      <c r="I247" s="9">
        <v>10</v>
      </c>
      <c r="J247" s="6">
        <v>390800.5</v>
      </c>
      <c r="K247" s="6">
        <v>170231</v>
      </c>
      <c r="L247" s="6">
        <v>49696</v>
      </c>
      <c r="M247" s="9">
        <v>15</v>
      </c>
      <c r="N247" s="9">
        <v>24.9</v>
      </c>
      <c r="O247" s="6">
        <v>13969.5</v>
      </c>
      <c r="P247" s="6">
        <v>6495.5</v>
      </c>
      <c r="Q247" s="6">
        <v>188316.4</v>
      </c>
      <c r="R247" s="6">
        <v>151255.4</v>
      </c>
      <c r="S247" s="6">
        <v>97437.1</v>
      </c>
      <c r="T247" s="6">
        <v>81793.2</v>
      </c>
      <c r="U247" s="6">
        <v>100791</v>
      </c>
      <c r="V247" s="6">
        <v>68570.3</v>
      </c>
      <c r="W247" s="9">
        <v>10622</v>
      </c>
      <c r="X247" s="9">
        <v>7847.5</v>
      </c>
      <c r="Y247" s="6">
        <v>126654.2</v>
      </c>
      <c r="Z247" s="6">
        <v>64616</v>
      </c>
      <c r="AA247" s="6">
        <v>1570185</v>
      </c>
      <c r="AB247" s="6">
        <v>154402.29999999999</v>
      </c>
      <c r="AC247" s="9">
        <v>326.2</v>
      </c>
      <c r="AD247" s="9">
        <v>33631</v>
      </c>
      <c r="AE247" s="6">
        <v>33346</v>
      </c>
      <c r="AF247" s="6">
        <v>17718.3</v>
      </c>
      <c r="AG247" s="6">
        <v>1571359.1</v>
      </c>
      <c r="AH247" s="6">
        <v>154590</v>
      </c>
      <c r="AI247" s="9">
        <v>1063.9000000000001</v>
      </c>
      <c r="AJ247" s="9">
        <v>16814</v>
      </c>
      <c r="AK247" s="6">
        <v>22355.5</v>
      </c>
      <c r="AL247" s="6">
        <v>16133.4</v>
      </c>
      <c r="AM247" s="6">
        <v>59075.6</v>
      </c>
      <c r="AN247" s="6">
        <v>45844.4</v>
      </c>
      <c r="AO247" s="6">
        <v>26643.9</v>
      </c>
      <c r="AP247" s="6">
        <v>21661</v>
      </c>
      <c r="AQ247" s="6">
        <v>35996</v>
      </c>
      <c r="AR247" s="6">
        <v>14147.3</v>
      </c>
      <c r="AS247" s="9">
        <v>10.3</v>
      </c>
      <c r="AT247" s="9">
        <v>16.5</v>
      </c>
      <c r="AU247" s="6"/>
      <c r="AV247" s="6"/>
      <c r="AW247" s="6">
        <v>140241</v>
      </c>
      <c r="AX247" s="6">
        <v>66474.5</v>
      </c>
      <c r="AY247" s="6">
        <v>51853</v>
      </c>
      <c r="AZ247" s="6">
        <v>7020.88</v>
      </c>
      <c r="BA247" s="6">
        <v>132707</v>
      </c>
      <c r="BB247" s="6">
        <v>59345</v>
      </c>
      <c r="BC247" s="6">
        <v>23040</v>
      </c>
      <c r="BD247" s="9">
        <v>2.33</v>
      </c>
      <c r="BE247" s="9">
        <v>1.3</v>
      </c>
      <c r="BF247" s="9">
        <v>0.36</v>
      </c>
      <c r="BG247" s="9">
        <v>0.06</v>
      </c>
      <c r="BH247" s="9">
        <v>81.757999999999996</v>
      </c>
      <c r="BI247" s="9">
        <v>56.381999999999998</v>
      </c>
      <c r="BJ247" s="9">
        <v>532.4</v>
      </c>
      <c r="BK247" s="9">
        <v>466</v>
      </c>
      <c r="BL247" s="9">
        <v>0.5</v>
      </c>
      <c r="BM247" s="6">
        <v>11308.19</v>
      </c>
      <c r="BN247" s="6">
        <v>31946.880701754399</v>
      </c>
      <c r="BO247" s="6">
        <v>8209</v>
      </c>
      <c r="BP247" s="6">
        <v>746.40000000000009</v>
      </c>
      <c r="BQ247" s="6">
        <v>24</v>
      </c>
      <c r="BR247" s="6">
        <v>3.4121599999999988E-2</v>
      </c>
      <c r="BS247" s="9">
        <v>0</v>
      </c>
      <c r="BT247" s="9">
        <v>0</v>
      </c>
      <c r="BU247" s="9">
        <v>0</v>
      </c>
      <c r="BV247" s="6">
        <v>398.3</v>
      </c>
      <c r="BW247" s="6">
        <v>2.36</v>
      </c>
      <c r="BX247" s="6">
        <v>73.58</v>
      </c>
      <c r="BY247" s="6">
        <v>992149</v>
      </c>
      <c r="BZ247" s="6">
        <v>295992</v>
      </c>
      <c r="CA247" s="6"/>
      <c r="CB247" s="6"/>
      <c r="CC247" s="6"/>
      <c r="CD247" s="6"/>
      <c r="CE247" s="6">
        <v>1191</v>
      </c>
      <c r="CF247" s="6">
        <v>102.54600000000001</v>
      </c>
      <c r="CG247" s="6">
        <v>1085</v>
      </c>
    </row>
    <row r="248" spans="1:85">
      <c r="A248" s="5">
        <v>42601</v>
      </c>
      <c r="B248" s="9">
        <v>68.7</v>
      </c>
      <c r="C248" s="9">
        <v>39.6</v>
      </c>
      <c r="D248" s="9">
        <v>5452.8</v>
      </c>
      <c r="E248" s="9"/>
      <c r="F248" s="9"/>
      <c r="G248" s="9"/>
      <c r="H248" s="9">
        <v>16.3</v>
      </c>
      <c r="I248" s="9">
        <v>10</v>
      </c>
      <c r="J248" s="6">
        <v>391031</v>
      </c>
      <c r="K248" s="6">
        <v>170332.79999999999</v>
      </c>
      <c r="L248" s="6">
        <v>49720</v>
      </c>
      <c r="M248" s="9">
        <v>15</v>
      </c>
      <c r="N248" s="9">
        <v>24.9</v>
      </c>
      <c r="O248" s="6">
        <v>13969.9</v>
      </c>
      <c r="P248" s="6">
        <v>6495.9</v>
      </c>
      <c r="Q248" s="6">
        <v>188348.7</v>
      </c>
      <c r="R248" s="6">
        <v>151281.20000000001</v>
      </c>
      <c r="S248" s="6">
        <v>97453.1</v>
      </c>
      <c r="T248" s="6">
        <v>81805.3</v>
      </c>
      <c r="U248" s="6">
        <v>100800.2</v>
      </c>
      <c r="V248" s="6">
        <v>68577</v>
      </c>
      <c r="W248" s="9">
        <v>10622</v>
      </c>
      <c r="X248" s="9">
        <v>7847.5</v>
      </c>
      <c r="Y248" s="6">
        <v>126824</v>
      </c>
      <c r="Z248" s="6">
        <v>64708.3</v>
      </c>
      <c r="AA248" s="6">
        <v>1570356.6</v>
      </c>
      <c r="AB248" s="6">
        <v>154426.29999999999</v>
      </c>
      <c r="AC248" s="9">
        <v>326.2</v>
      </c>
      <c r="AD248" s="9">
        <v>33631</v>
      </c>
      <c r="AE248" s="6">
        <v>33673</v>
      </c>
      <c r="AF248" s="6">
        <v>17880</v>
      </c>
      <c r="AG248" s="6">
        <v>1571686</v>
      </c>
      <c r="AH248" s="6">
        <v>154614</v>
      </c>
      <c r="AI248" s="9">
        <v>1063.9000000000001</v>
      </c>
      <c r="AJ248" s="9">
        <v>16814</v>
      </c>
      <c r="AK248" s="6">
        <v>22371.3</v>
      </c>
      <c r="AL248" s="6">
        <v>16143.7</v>
      </c>
      <c r="AM248" s="6">
        <v>59085.9</v>
      </c>
      <c r="AN248" s="6">
        <v>45851.8</v>
      </c>
      <c r="AO248" s="6">
        <v>26661.1</v>
      </c>
      <c r="AP248" s="6">
        <v>21675.1</v>
      </c>
      <c r="AQ248" s="6">
        <v>36009.699999999997</v>
      </c>
      <c r="AR248" s="6">
        <v>14152.8</v>
      </c>
      <c r="AS248" s="6">
        <v>10.5</v>
      </c>
      <c r="AT248" s="6">
        <v>16.8</v>
      </c>
      <c r="AU248" s="6"/>
      <c r="AV248" s="6"/>
      <c r="AW248" s="6">
        <v>140385</v>
      </c>
      <c r="AX248" s="6">
        <v>66541.8</v>
      </c>
      <c r="AY248" s="6">
        <v>51859</v>
      </c>
      <c r="AZ248" s="6">
        <v>7032.46</v>
      </c>
      <c r="BA248" s="6">
        <v>132845</v>
      </c>
      <c r="BB248" s="6">
        <v>59406</v>
      </c>
      <c r="BC248" s="6">
        <v>23064</v>
      </c>
      <c r="BD248" s="9">
        <v>2.33</v>
      </c>
      <c r="BE248" s="9">
        <v>1.3</v>
      </c>
      <c r="BF248" s="9">
        <v>0.36</v>
      </c>
      <c r="BG248" s="9">
        <v>0.06</v>
      </c>
      <c r="BH248" s="9">
        <v>81.757999999999996</v>
      </c>
      <c r="BI248" s="9">
        <v>56.381999999999998</v>
      </c>
      <c r="BJ248" s="9">
        <v>532.4</v>
      </c>
      <c r="BK248" s="9">
        <v>466</v>
      </c>
      <c r="BL248" s="9">
        <v>0.5</v>
      </c>
      <c r="BM248" s="6">
        <v>11411.5</v>
      </c>
      <c r="BN248" s="6">
        <v>34325.001754386001</v>
      </c>
      <c r="BO248" s="6">
        <v>9171</v>
      </c>
      <c r="BP248" s="6">
        <v>753.6</v>
      </c>
      <c r="BQ248" s="6">
        <v>24</v>
      </c>
      <c r="BR248" s="6">
        <v>3.4198400000000004E-2</v>
      </c>
      <c r="BS248" s="9">
        <v>0</v>
      </c>
      <c r="BT248" s="9">
        <v>0</v>
      </c>
      <c r="BU248" s="9">
        <v>0</v>
      </c>
      <c r="BV248" s="6">
        <v>420.1</v>
      </c>
      <c r="BW248" s="6">
        <v>2.67</v>
      </c>
      <c r="BX248" s="6">
        <v>77.87</v>
      </c>
      <c r="BY248" s="6">
        <v>993352</v>
      </c>
      <c r="BZ248" s="6">
        <v>297096</v>
      </c>
      <c r="CA248" s="6"/>
      <c r="CB248" s="6"/>
      <c r="CC248" s="6"/>
      <c r="CD248" s="6"/>
      <c r="CE248" s="6">
        <v>1161</v>
      </c>
      <c r="CF248" s="6">
        <v>102.852</v>
      </c>
      <c r="CG248" s="6">
        <v>1050</v>
      </c>
    </row>
    <row r="249" spans="1:85">
      <c r="A249" s="5">
        <v>42602</v>
      </c>
      <c r="B249" s="9">
        <v>68.7</v>
      </c>
      <c r="C249" s="9">
        <v>39.6</v>
      </c>
      <c r="D249" s="9">
        <v>5452.8</v>
      </c>
      <c r="E249" s="9"/>
      <c r="F249" s="9"/>
      <c r="G249" s="9"/>
      <c r="H249" s="9">
        <v>16.3</v>
      </c>
      <c r="I249" s="9">
        <v>10</v>
      </c>
      <c r="J249" s="6">
        <v>391262.1</v>
      </c>
      <c r="K249" s="6">
        <v>170434.5</v>
      </c>
      <c r="L249" s="6">
        <v>49744</v>
      </c>
      <c r="M249" s="9">
        <v>15</v>
      </c>
      <c r="N249" s="9">
        <v>24.9</v>
      </c>
      <c r="O249" s="6">
        <v>13970.4</v>
      </c>
      <c r="P249" s="6">
        <v>6496.4</v>
      </c>
      <c r="Q249" s="6">
        <v>188380.7</v>
      </c>
      <c r="R249" s="6">
        <v>151306.9</v>
      </c>
      <c r="S249" s="6">
        <v>97468.9</v>
      </c>
      <c r="T249" s="6">
        <v>81817.399999999994</v>
      </c>
      <c r="U249" s="6">
        <v>100809.7</v>
      </c>
      <c r="V249" s="6">
        <v>68584</v>
      </c>
      <c r="W249" s="9">
        <v>10622</v>
      </c>
      <c r="X249" s="9">
        <v>7847.5</v>
      </c>
      <c r="Y249" s="6">
        <v>126993</v>
      </c>
      <c r="Z249" s="6">
        <v>64795.9</v>
      </c>
      <c r="AA249" s="6">
        <v>1570528.8</v>
      </c>
      <c r="AB249" s="6">
        <v>154450.29999999999</v>
      </c>
      <c r="AC249" s="9">
        <v>326.2</v>
      </c>
      <c r="AD249" s="9">
        <v>33631</v>
      </c>
      <c r="AE249" s="6">
        <v>34001.800000000003</v>
      </c>
      <c r="AF249" s="6">
        <v>18047.400000000001</v>
      </c>
      <c r="AG249" s="6">
        <v>1572015.7</v>
      </c>
      <c r="AH249" s="6">
        <v>154638</v>
      </c>
      <c r="AI249" s="9">
        <v>1063.9000000000001</v>
      </c>
      <c r="AJ249" s="9">
        <v>16814</v>
      </c>
      <c r="AK249" s="6">
        <v>22387.3</v>
      </c>
      <c r="AL249" s="6">
        <v>16154.2</v>
      </c>
      <c r="AM249" s="6">
        <v>59096.5</v>
      </c>
      <c r="AN249" s="6">
        <v>45859.5</v>
      </c>
      <c r="AO249" s="6">
        <v>26678.9</v>
      </c>
      <c r="AP249" s="6">
        <v>21689.8</v>
      </c>
      <c r="AQ249" s="6">
        <v>36023.800000000003</v>
      </c>
      <c r="AR249" s="6">
        <v>14158.4</v>
      </c>
      <c r="AS249" s="6">
        <v>10.5</v>
      </c>
      <c r="AT249" s="6">
        <v>16.8</v>
      </c>
      <c r="AU249" s="6"/>
      <c r="AV249" s="6"/>
      <c r="AW249" s="6">
        <v>140528.29999999999</v>
      </c>
      <c r="AX249" s="6">
        <v>66608.800000000003</v>
      </c>
      <c r="AY249" s="6">
        <v>51865</v>
      </c>
      <c r="AZ249" s="6">
        <v>7043.7</v>
      </c>
      <c r="BA249" s="6">
        <v>132983.4</v>
      </c>
      <c r="BB249" s="6">
        <v>59466.8</v>
      </c>
      <c r="BC249" s="6">
        <v>23088</v>
      </c>
      <c r="BD249" s="9">
        <v>2.33</v>
      </c>
      <c r="BE249" s="9">
        <v>1.3</v>
      </c>
      <c r="BF249" s="9">
        <v>0.36</v>
      </c>
      <c r="BG249" s="9">
        <v>0.06</v>
      </c>
      <c r="BH249" s="9">
        <v>81.757999999999996</v>
      </c>
      <c r="BI249" s="9">
        <v>56.381999999999998</v>
      </c>
      <c r="BJ249" s="9">
        <v>532.4</v>
      </c>
      <c r="BK249" s="9">
        <v>466.3</v>
      </c>
      <c r="BL249" s="9">
        <v>0.5</v>
      </c>
      <c r="BM249" s="6">
        <v>11399.62</v>
      </c>
      <c r="BN249" s="6">
        <v>33321.408771929797</v>
      </c>
      <c r="BO249" s="6">
        <v>10037</v>
      </c>
      <c r="BP249" s="6">
        <v>751.2</v>
      </c>
      <c r="BQ249" s="6">
        <v>24</v>
      </c>
      <c r="BR249" s="6">
        <v>3.4198400000000004E-2</v>
      </c>
      <c r="BS249" s="9">
        <v>0</v>
      </c>
      <c r="BT249" s="9">
        <v>0</v>
      </c>
      <c r="BU249" s="9">
        <v>0</v>
      </c>
      <c r="BV249" s="6">
        <v>427.1</v>
      </c>
      <c r="BW249" s="6">
        <v>2.73</v>
      </c>
      <c r="BX249" s="6">
        <v>79.27</v>
      </c>
      <c r="BY249" s="6">
        <v>996081</v>
      </c>
      <c r="BZ249" s="6">
        <v>299551</v>
      </c>
      <c r="CA249" s="6"/>
      <c r="CB249" s="6"/>
      <c r="CC249" s="6"/>
      <c r="CD249" s="6"/>
      <c r="CE249" s="6">
        <v>1885</v>
      </c>
      <c r="CF249" s="6">
        <v>119</v>
      </c>
      <c r="CG249" s="6">
        <v>1697</v>
      </c>
    </row>
    <row r="250" spans="1:85">
      <c r="A250" s="5">
        <v>42603</v>
      </c>
      <c r="B250" s="9">
        <v>68.7</v>
      </c>
      <c r="C250" s="9">
        <v>39.6</v>
      </c>
      <c r="D250" s="9">
        <v>5452.8</v>
      </c>
      <c r="E250" s="9"/>
      <c r="F250" s="9"/>
      <c r="G250" s="9"/>
      <c r="H250" s="9">
        <v>16.3</v>
      </c>
      <c r="I250" s="9">
        <v>10</v>
      </c>
      <c r="J250" s="6">
        <v>391492.4</v>
      </c>
      <c r="K250" s="6">
        <v>170536</v>
      </c>
      <c r="L250" s="6">
        <v>49768</v>
      </c>
      <c r="M250" s="9">
        <v>15</v>
      </c>
      <c r="N250" s="9">
        <v>24.9</v>
      </c>
      <c r="O250" s="6">
        <v>13970.9</v>
      </c>
      <c r="P250" s="6">
        <v>6496.9</v>
      </c>
      <c r="Q250" s="6">
        <v>188412.2</v>
      </c>
      <c r="R250" s="6">
        <v>151332.29999999999</v>
      </c>
      <c r="S250" s="6">
        <v>97483.199999999997</v>
      </c>
      <c r="T250" s="6">
        <v>81828.899999999994</v>
      </c>
      <c r="U250" s="6">
        <v>100819.4</v>
      </c>
      <c r="V250" s="6">
        <v>68591.199999999997</v>
      </c>
      <c r="W250" s="9">
        <v>10622</v>
      </c>
      <c r="X250" s="9">
        <v>7847.5</v>
      </c>
      <c r="Y250" s="6">
        <v>127163.4</v>
      </c>
      <c r="Z250" s="6">
        <v>64881.599999999999</v>
      </c>
      <c r="AA250" s="6">
        <v>1570700</v>
      </c>
      <c r="AB250" s="6">
        <v>154474.29999999999</v>
      </c>
      <c r="AC250" s="9">
        <v>326.2</v>
      </c>
      <c r="AD250" s="9">
        <v>33631</v>
      </c>
      <c r="AE250" s="6">
        <v>34319.5</v>
      </c>
      <c r="AF250" s="6">
        <v>18212.900000000001</v>
      </c>
      <c r="AG250" s="6">
        <v>1572347</v>
      </c>
      <c r="AH250" s="6">
        <v>154662</v>
      </c>
      <c r="AI250" s="9">
        <v>1063.9000000000001</v>
      </c>
      <c r="AJ250" s="9">
        <v>16814</v>
      </c>
      <c r="AK250" s="51">
        <v>22403.7</v>
      </c>
      <c r="AL250" s="51">
        <v>16164.9</v>
      </c>
      <c r="AM250" s="51">
        <v>59106.9</v>
      </c>
      <c r="AN250" s="51">
        <v>45867</v>
      </c>
      <c r="AO250" s="6">
        <v>26696.799999999999</v>
      </c>
      <c r="AP250" s="6">
        <v>21704.5</v>
      </c>
      <c r="AQ250" s="51">
        <v>36030.400000000001</v>
      </c>
      <c r="AR250" s="51">
        <v>14161.1</v>
      </c>
      <c r="AS250" s="6">
        <v>10.5</v>
      </c>
      <c r="AT250" s="6">
        <v>16.8</v>
      </c>
      <c r="AU250" s="7"/>
      <c r="AV250" s="7"/>
      <c r="AW250" s="6">
        <v>140671.29999999999</v>
      </c>
      <c r="AX250" s="6">
        <v>66676.100000000006</v>
      </c>
      <c r="AY250" s="6">
        <v>51871.7</v>
      </c>
      <c r="AZ250" s="6">
        <v>7055.4</v>
      </c>
      <c r="BA250" s="6">
        <v>133119.20000000001</v>
      </c>
      <c r="BB250" s="6">
        <v>59527</v>
      </c>
      <c r="BC250" s="6">
        <v>23112</v>
      </c>
      <c r="BD250" s="9">
        <v>2.33</v>
      </c>
      <c r="BE250" s="9">
        <v>1.3</v>
      </c>
      <c r="BF250" s="9">
        <v>0.36</v>
      </c>
      <c r="BG250" s="9">
        <v>0.06</v>
      </c>
      <c r="BH250" s="9">
        <v>81.757999999999996</v>
      </c>
      <c r="BI250" s="9">
        <v>56.381999999999998</v>
      </c>
      <c r="BJ250" s="9">
        <v>532.4</v>
      </c>
      <c r="BK250" s="6">
        <v>466.9</v>
      </c>
      <c r="BL250" s="6">
        <v>0.5</v>
      </c>
      <c r="BM250" s="6">
        <v>11383.26</v>
      </c>
      <c r="BN250" s="6">
        <v>31881.8368421052</v>
      </c>
      <c r="BO250" s="6">
        <v>4447</v>
      </c>
      <c r="BP250" s="6">
        <v>748.8</v>
      </c>
      <c r="BQ250" s="6">
        <v>24</v>
      </c>
      <c r="BR250" s="6">
        <v>3.4198400000000004E-2</v>
      </c>
      <c r="BS250" s="9">
        <v>0</v>
      </c>
      <c r="BT250" s="9">
        <v>0</v>
      </c>
      <c r="BU250" s="9">
        <v>0</v>
      </c>
      <c r="BV250" s="6">
        <v>425.7</v>
      </c>
      <c r="BW250" s="6">
        <v>2.76</v>
      </c>
      <c r="BX250" s="6">
        <v>78.959999999999994</v>
      </c>
      <c r="BY250" s="6">
        <v>998822</v>
      </c>
      <c r="BZ250" s="6">
        <v>302012</v>
      </c>
      <c r="CA250" s="6"/>
      <c r="CB250" s="6"/>
      <c r="CC250" s="6"/>
      <c r="CD250" s="6"/>
      <c r="CE250" s="6">
        <v>1892</v>
      </c>
      <c r="CF250" s="6">
        <v>118.66500000000001</v>
      </c>
      <c r="CG250" s="6">
        <v>1696</v>
      </c>
    </row>
    <row r="251" spans="1:85" ht="13.5" customHeight="1">
      <c r="A251" s="5">
        <v>42604</v>
      </c>
      <c r="B251" s="9">
        <v>68.7</v>
      </c>
      <c r="C251" s="9">
        <v>39.6</v>
      </c>
      <c r="D251" s="9">
        <v>5452.8</v>
      </c>
      <c r="E251" s="9"/>
      <c r="F251" s="9"/>
      <c r="G251" s="9"/>
      <c r="H251" s="9">
        <v>16.3</v>
      </c>
      <c r="I251" s="9">
        <v>10</v>
      </c>
      <c r="J251" s="6">
        <v>391719.8</v>
      </c>
      <c r="K251" s="6">
        <v>170637.3</v>
      </c>
      <c r="L251" s="6">
        <v>49792</v>
      </c>
      <c r="M251" s="9">
        <v>15</v>
      </c>
      <c r="N251" s="9">
        <v>24.9</v>
      </c>
      <c r="O251" s="6">
        <v>13971.3</v>
      </c>
      <c r="P251" s="6">
        <v>6497.3</v>
      </c>
      <c r="Q251" s="6">
        <v>188443.4</v>
      </c>
      <c r="R251" s="6">
        <v>151357.4</v>
      </c>
      <c r="S251" s="6">
        <v>97500.3</v>
      </c>
      <c r="T251" s="6">
        <v>81841.600000000006</v>
      </c>
      <c r="U251" s="6">
        <v>100829.2</v>
      </c>
      <c r="V251" s="6">
        <v>68598.399999999994</v>
      </c>
      <c r="W251" s="6">
        <v>10622</v>
      </c>
      <c r="X251" s="9">
        <v>7847.5</v>
      </c>
      <c r="Y251" s="6">
        <v>127333.1</v>
      </c>
      <c r="Z251" s="6">
        <v>64971.3</v>
      </c>
      <c r="AA251" s="6">
        <v>1570874.3</v>
      </c>
      <c r="AB251" s="6">
        <v>154498.29999999999</v>
      </c>
      <c r="AC251" s="9">
        <v>326.2</v>
      </c>
      <c r="AD251" s="9">
        <v>33631</v>
      </c>
      <c r="AE251" s="6">
        <v>34645.800000000003</v>
      </c>
      <c r="AF251" s="6">
        <v>18378</v>
      </c>
      <c r="AG251" s="6">
        <v>1572660.3</v>
      </c>
      <c r="AH251" s="6">
        <v>154686</v>
      </c>
      <c r="AI251" s="9">
        <v>1063.9000000000001</v>
      </c>
      <c r="AJ251" s="9">
        <v>16814</v>
      </c>
      <c r="AK251" s="51">
        <v>22420.3</v>
      </c>
      <c r="AL251" s="51">
        <v>16176</v>
      </c>
      <c r="AM251" s="51">
        <v>59117</v>
      </c>
      <c r="AN251" s="51">
        <v>45874.400000000001</v>
      </c>
      <c r="AO251" s="6">
        <v>26714.6</v>
      </c>
      <c r="AP251" s="6">
        <v>21719.200000000001</v>
      </c>
      <c r="AQ251" s="51">
        <v>36049.199999999997</v>
      </c>
      <c r="AR251" s="51">
        <v>14168.2</v>
      </c>
      <c r="AS251" s="6">
        <v>10.5</v>
      </c>
      <c r="AT251" s="6">
        <v>16.8</v>
      </c>
      <c r="AU251" s="7"/>
      <c r="AV251" s="7"/>
      <c r="AW251" s="6">
        <v>140811.5</v>
      </c>
      <c r="AX251" s="6">
        <v>66742.100000000006</v>
      </c>
      <c r="AY251" s="6">
        <v>51878.3</v>
      </c>
      <c r="AZ251" s="6">
        <v>7067.6</v>
      </c>
      <c r="BA251" s="6">
        <v>133252.29999999999</v>
      </c>
      <c r="BB251" s="6">
        <v>59586.1</v>
      </c>
      <c r="BC251" s="6">
        <v>23136</v>
      </c>
      <c r="BD251" s="9">
        <v>2.33</v>
      </c>
      <c r="BE251" s="9">
        <v>1.3</v>
      </c>
      <c r="BF251" s="9">
        <v>0.36</v>
      </c>
      <c r="BG251" s="9">
        <v>0.06</v>
      </c>
      <c r="BH251" s="9">
        <v>81.757999999999996</v>
      </c>
      <c r="BI251" s="9">
        <v>56.381999999999998</v>
      </c>
      <c r="BJ251" s="9">
        <v>532.4</v>
      </c>
      <c r="BK251" s="6">
        <v>467.2</v>
      </c>
      <c r="BL251" s="6">
        <v>0.5</v>
      </c>
      <c r="BM251" s="6">
        <v>11377.39</v>
      </c>
      <c r="BN251" s="6">
        <v>28342.400000000001</v>
      </c>
      <c r="BO251" s="6">
        <v>11531</v>
      </c>
      <c r="BP251" s="6">
        <v>751.2</v>
      </c>
      <c r="BQ251" s="6">
        <v>24</v>
      </c>
      <c r="BR251" s="6">
        <v>3.4198400000000004E-2</v>
      </c>
      <c r="BS251" s="9">
        <v>0</v>
      </c>
      <c r="BT251" s="9">
        <v>0</v>
      </c>
      <c r="BU251" s="9">
        <v>0</v>
      </c>
      <c r="BV251" s="6">
        <v>413</v>
      </c>
      <c r="BW251" s="6">
        <v>2.5</v>
      </c>
      <c r="BX251" s="6">
        <v>76.5</v>
      </c>
      <c r="BY251" s="6">
        <v>1001577</v>
      </c>
      <c r="BZ251" s="6">
        <v>304480</v>
      </c>
      <c r="CA251" s="6"/>
      <c r="CB251" s="6"/>
      <c r="CC251" s="6"/>
      <c r="CD251" s="6"/>
      <c r="CE251" s="6">
        <v>1849</v>
      </c>
      <c r="CF251" s="6">
        <v>119.121</v>
      </c>
      <c r="CG251" s="6">
        <v>1710</v>
      </c>
    </row>
    <row r="252" spans="1:85" ht="13.5" customHeight="1">
      <c r="A252" s="5">
        <v>42605</v>
      </c>
      <c r="B252" s="9">
        <v>68.7</v>
      </c>
      <c r="C252" s="9">
        <v>39.6</v>
      </c>
      <c r="D252" s="9">
        <v>5452.8</v>
      </c>
      <c r="E252" s="9"/>
      <c r="F252" s="9"/>
      <c r="G252" s="9"/>
      <c r="H252" s="9">
        <v>16.3</v>
      </c>
      <c r="I252" s="9">
        <v>10</v>
      </c>
      <c r="J252" s="6">
        <v>391948</v>
      </c>
      <c r="K252" s="6">
        <v>170738.4</v>
      </c>
      <c r="L252" s="6">
        <v>49816</v>
      </c>
      <c r="M252" s="9">
        <v>15</v>
      </c>
      <c r="N252" s="9">
        <v>24.9</v>
      </c>
      <c r="O252" s="6">
        <v>13971.3</v>
      </c>
      <c r="P252" s="6">
        <v>6497.3</v>
      </c>
      <c r="Q252" s="6">
        <v>188474.6</v>
      </c>
      <c r="R252" s="6">
        <v>151382.6</v>
      </c>
      <c r="S252" s="6">
        <v>97515.8</v>
      </c>
      <c r="T252" s="6">
        <v>81853.399999999994</v>
      </c>
      <c r="U252" s="6">
        <v>100839</v>
      </c>
      <c r="V252" s="6">
        <v>68605.600000000006</v>
      </c>
      <c r="W252" s="6">
        <v>10622</v>
      </c>
      <c r="X252" s="9">
        <v>7847.5</v>
      </c>
      <c r="Y252" s="6">
        <v>127503.3</v>
      </c>
      <c r="Z252" s="6">
        <v>65060.2</v>
      </c>
      <c r="AA252" s="6">
        <v>1571046.9</v>
      </c>
      <c r="AB252" s="6">
        <v>154522.29999999999</v>
      </c>
      <c r="AC252" s="9">
        <v>326.2</v>
      </c>
      <c r="AD252" s="9">
        <v>33631</v>
      </c>
      <c r="AE252" s="6">
        <v>34969.300000000003</v>
      </c>
      <c r="AF252" s="6">
        <v>18542.5</v>
      </c>
      <c r="AG252" s="6">
        <v>1572983.3</v>
      </c>
      <c r="AH252" s="6">
        <v>154710</v>
      </c>
      <c r="AI252" s="9">
        <v>1063.9000000000001</v>
      </c>
      <c r="AJ252" s="9">
        <v>16814</v>
      </c>
      <c r="AK252" s="51">
        <v>22437.5</v>
      </c>
      <c r="AL252" s="51">
        <v>16187.8</v>
      </c>
      <c r="AM252" s="51">
        <v>59126.5</v>
      </c>
      <c r="AN252" s="51">
        <v>45881.3</v>
      </c>
      <c r="AO252" s="6">
        <v>26732.400000000001</v>
      </c>
      <c r="AP252" s="6">
        <v>21733.8</v>
      </c>
      <c r="AQ252" s="51">
        <v>36064.1</v>
      </c>
      <c r="AR252" s="51">
        <v>14173.7</v>
      </c>
      <c r="AS252" s="6">
        <v>10.5</v>
      </c>
      <c r="AT252" s="6">
        <v>16.8</v>
      </c>
      <c r="AU252" s="7"/>
      <c r="AV252" s="7"/>
      <c r="AW252" s="6">
        <v>140953.70000000001</v>
      </c>
      <c r="AX252" s="6">
        <v>66808.899999999994</v>
      </c>
      <c r="AY252" s="6">
        <v>51884.800000000003</v>
      </c>
      <c r="AZ252" s="6">
        <v>7080.2</v>
      </c>
      <c r="BA252" s="6">
        <v>133385.29999999999</v>
      </c>
      <c r="BB252" s="6">
        <v>59646.1</v>
      </c>
      <c r="BC252" s="6">
        <v>23160</v>
      </c>
      <c r="BD252" s="9">
        <v>2.33</v>
      </c>
      <c r="BE252" s="9">
        <v>1.3</v>
      </c>
      <c r="BF252" s="9">
        <v>0.36</v>
      </c>
      <c r="BG252" s="9">
        <v>0.06</v>
      </c>
      <c r="BH252" s="9">
        <v>81.757999999999996</v>
      </c>
      <c r="BI252" s="9">
        <v>56.381999999999998</v>
      </c>
      <c r="BJ252" s="9">
        <v>532.4</v>
      </c>
      <c r="BK252" s="6">
        <v>467.5</v>
      </c>
      <c r="BL252" s="6">
        <v>0.5</v>
      </c>
      <c r="BM252" s="6">
        <v>11313.41</v>
      </c>
      <c r="BN252" s="6">
        <v>31649.7</v>
      </c>
      <c r="BO252" s="6">
        <v>8811</v>
      </c>
      <c r="BP252" s="6">
        <v>184</v>
      </c>
      <c r="BQ252" s="6">
        <v>10</v>
      </c>
      <c r="BR252" s="6">
        <v>1.2999999999999999E-2</v>
      </c>
      <c r="BS252" s="6">
        <v>463.6</v>
      </c>
      <c r="BT252" s="9">
        <v>14.1</v>
      </c>
      <c r="BU252" s="6">
        <v>84.6</v>
      </c>
      <c r="BV252" s="6">
        <v>174.2</v>
      </c>
      <c r="BW252" s="6">
        <v>1.1000000000000001</v>
      </c>
      <c r="BX252" s="6">
        <v>32.299999999999997</v>
      </c>
      <c r="BY252" s="6">
        <v>1004334</v>
      </c>
      <c r="BZ252" s="6">
        <v>306947</v>
      </c>
      <c r="CA252" s="6"/>
      <c r="CB252" s="6"/>
      <c r="CC252" s="6"/>
      <c r="CD252" s="6"/>
      <c r="CE252" s="6">
        <v>1815</v>
      </c>
      <c r="CF252" s="6">
        <v>119.148</v>
      </c>
      <c r="CG252" s="6">
        <v>1747</v>
      </c>
    </row>
    <row r="253" spans="1:85" ht="13.5" customHeight="1">
      <c r="A253" s="5">
        <v>42606</v>
      </c>
      <c r="B253" s="9">
        <v>68.7</v>
      </c>
      <c r="C253" s="9">
        <v>39.6</v>
      </c>
      <c r="D253" s="9">
        <v>5452.8</v>
      </c>
      <c r="E253" s="9"/>
      <c r="F253" s="9"/>
      <c r="G253" s="9"/>
      <c r="H253" s="9">
        <v>16.3</v>
      </c>
      <c r="I253" s="9">
        <v>10</v>
      </c>
      <c r="J253" s="6">
        <v>392177</v>
      </c>
      <c r="K253" s="6">
        <v>170839.9</v>
      </c>
      <c r="L253" s="6">
        <v>49840</v>
      </c>
      <c r="M253" s="9">
        <v>15</v>
      </c>
      <c r="N253" s="9">
        <v>24.9</v>
      </c>
      <c r="O253" s="6">
        <v>13971.3</v>
      </c>
      <c r="P253" s="6">
        <v>6497.3</v>
      </c>
      <c r="Q253" s="6">
        <v>188506</v>
      </c>
      <c r="R253" s="6">
        <v>151407.9</v>
      </c>
      <c r="S253" s="6">
        <v>97531.3</v>
      </c>
      <c r="T253" s="6">
        <v>81865</v>
      </c>
      <c r="U253" s="6">
        <v>100848.8</v>
      </c>
      <c r="V253" s="6">
        <v>68612.399999999994</v>
      </c>
      <c r="W253" s="6">
        <v>10622</v>
      </c>
      <c r="X253" s="9">
        <v>7847.5</v>
      </c>
      <c r="Y253" s="6">
        <v>127673.3</v>
      </c>
      <c r="Z253" s="6">
        <v>65147</v>
      </c>
      <c r="AA253" s="6">
        <v>1571219.2</v>
      </c>
      <c r="AB253" s="6">
        <v>154546.29999999999</v>
      </c>
      <c r="AC253" s="9">
        <v>326.2</v>
      </c>
      <c r="AD253" s="9">
        <v>33631</v>
      </c>
      <c r="AE253" s="6">
        <v>35295.5</v>
      </c>
      <c r="AF253" s="6">
        <v>18708.400000000001</v>
      </c>
      <c r="AG253" s="6">
        <v>1573309.5</v>
      </c>
      <c r="AH253" s="6">
        <v>154734</v>
      </c>
      <c r="AI253" s="9">
        <v>1063.9000000000001</v>
      </c>
      <c r="AJ253" s="9">
        <v>16814</v>
      </c>
      <c r="AK253" s="51">
        <v>22455</v>
      </c>
      <c r="AL253" s="51">
        <v>16199.5</v>
      </c>
      <c r="AM253" s="51">
        <v>59135.7</v>
      </c>
      <c r="AN253" s="51">
        <v>45887.6</v>
      </c>
      <c r="AO253" s="6">
        <v>26750.400000000001</v>
      </c>
      <c r="AP253" s="6">
        <v>21748.5</v>
      </c>
      <c r="AQ253" s="51">
        <v>36081.699999999997</v>
      </c>
      <c r="AR253" s="51">
        <v>14180.6</v>
      </c>
      <c r="AS253" s="6">
        <v>10.5</v>
      </c>
      <c r="AT253" s="6">
        <v>16.8</v>
      </c>
      <c r="AU253" s="7"/>
      <c r="AV253" s="7"/>
      <c r="AW253" s="6">
        <v>141094.79999999999</v>
      </c>
      <c r="AX253" s="6">
        <v>66875</v>
      </c>
      <c r="AY253" s="6">
        <v>51891.1</v>
      </c>
      <c r="AZ253" s="6">
        <v>7093.2</v>
      </c>
      <c r="BA253" s="6">
        <v>133522</v>
      </c>
      <c r="BB253" s="6">
        <v>59705.7</v>
      </c>
      <c r="BC253" s="6">
        <v>23184</v>
      </c>
      <c r="BD253" s="9">
        <v>2.33</v>
      </c>
      <c r="BE253" s="9">
        <v>1.3</v>
      </c>
      <c r="BF253" s="9">
        <v>0.36</v>
      </c>
      <c r="BG253" s="9">
        <v>0.06</v>
      </c>
      <c r="BH253" s="9">
        <v>81.757999999999996</v>
      </c>
      <c r="BI253" s="9">
        <v>56.381999999999998</v>
      </c>
      <c r="BJ253" s="9">
        <v>532.4</v>
      </c>
      <c r="BK253" s="6">
        <v>467.9</v>
      </c>
      <c r="BL253" s="6">
        <v>0.5</v>
      </c>
      <c r="BM253" s="6">
        <v>11678.32</v>
      </c>
      <c r="BN253" s="6">
        <v>31368.94</v>
      </c>
      <c r="BO253" s="6">
        <v>10525</v>
      </c>
      <c r="BP253" s="6">
        <v>751.2</v>
      </c>
      <c r="BQ253" s="6">
        <v>24</v>
      </c>
      <c r="BR253" s="6">
        <v>3.4198400000000004E-2</v>
      </c>
      <c r="BS253" s="9">
        <v>0</v>
      </c>
      <c r="BT253" s="9">
        <v>0</v>
      </c>
      <c r="BU253" s="9">
        <v>0</v>
      </c>
      <c r="BV253" s="6">
        <v>410.3</v>
      </c>
      <c r="BW253" s="6">
        <v>2.6</v>
      </c>
      <c r="BX253" s="6">
        <v>75.900000000000006</v>
      </c>
      <c r="BY253" s="6">
        <v>1006979</v>
      </c>
      <c r="BZ253" s="6">
        <v>309302</v>
      </c>
      <c r="CA253" s="6"/>
      <c r="CB253" s="6"/>
      <c r="CC253" s="6"/>
      <c r="CD253" s="6"/>
      <c r="CE253" s="6">
        <v>1840</v>
      </c>
      <c r="CF253" s="6">
        <v>119.2</v>
      </c>
      <c r="CG253" s="6">
        <v>1771</v>
      </c>
    </row>
    <row r="254" spans="1:85" ht="13.5" customHeight="1">
      <c r="A254" s="5">
        <v>42607</v>
      </c>
      <c r="B254" s="9">
        <v>68.7</v>
      </c>
      <c r="C254" s="9">
        <v>39.6</v>
      </c>
      <c r="D254" s="9">
        <v>5452.8</v>
      </c>
      <c r="E254" s="9"/>
      <c r="F254" s="9"/>
      <c r="G254" s="9"/>
      <c r="H254" s="9">
        <v>16.3</v>
      </c>
      <c r="I254" s="9">
        <v>10</v>
      </c>
      <c r="J254" s="6">
        <v>392398</v>
      </c>
      <c r="K254" s="6">
        <v>170938.9</v>
      </c>
      <c r="L254" s="6">
        <v>49864</v>
      </c>
      <c r="M254" s="9">
        <v>15</v>
      </c>
      <c r="N254" s="9">
        <v>24.9</v>
      </c>
      <c r="O254" s="6">
        <v>13971.7</v>
      </c>
      <c r="P254" s="6">
        <v>6498</v>
      </c>
      <c r="Q254" s="6">
        <v>188537.3</v>
      </c>
      <c r="R254" s="6">
        <v>151433</v>
      </c>
      <c r="S254" s="6">
        <v>97545.8</v>
      </c>
      <c r="T254" s="6">
        <v>81876.399999999994</v>
      </c>
      <c r="U254" s="6">
        <v>100858.4</v>
      </c>
      <c r="V254" s="6">
        <v>68619.3</v>
      </c>
      <c r="W254" s="6">
        <v>10622</v>
      </c>
      <c r="X254" s="9">
        <v>7847.5</v>
      </c>
      <c r="Y254" s="6">
        <v>127843.1</v>
      </c>
      <c r="Z254" s="6">
        <v>65230.9</v>
      </c>
      <c r="AA254" s="6">
        <v>1571390.5</v>
      </c>
      <c r="AB254" s="6">
        <v>154570.29999999999</v>
      </c>
      <c r="AC254" s="9">
        <v>326.2</v>
      </c>
      <c r="AD254" s="9">
        <v>33631</v>
      </c>
      <c r="AE254" s="6">
        <v>35606.800000000003</v>
      </c>
      <c r="AF254" s="6">
        <v>18871.7</v>
      </c>
      <c r="AG254" s="6">
        <v>1573619</v>
      </c>
      <c r="AH254" s="6">
        <v>154758</v>
      </c>
      <c r="AI254" s="9">
        <v>1063.9000000000001</v>
      </c>
      <c r="AJ254" s="9">
        <v>16814</v>
      </c>
      <c r="AK254" s="51">
        <v>22471.7</v>
      </c>
      <c r="AL254" s="51">
        <v>16210.5</v>
      </c>
      <c r="AM254" s="51">
        <v>59144.6</v>
      </c>
      <c r="AN254" s="51">
        <v>45893.8</v>
      </c>
      <c r="AO254" s="6">
        <v>26768.2</v>
      </c>
      <c r="AP254" s="6">
        <v>21763.1</v>
      </c>
      <c r="AQ254" s="51">
        <v>36091.1</v>
      </c>
      <c r="AR254" s="51">
        <v>14184.4</v>
      </c>
      <c r="AS254" s="6">
        <v>10.5</v>
      </c>
      <c r="AT254" s="6">
        <v>16.8</v>
      </c>
      <c r="AU254" s="7"/>
      <c r="AV254" s="7"/>
      <c r="AW254" s="6">
        <v>141238.70000000001</v>
      </c>
      <c r="AX254" s="6">
        <v>66942.3</v>
      </c>
      <c r="AY254" s="6">
        <v>51897.3</v>
      </c>
      <c r="AZ254" s="6">
        <v>7105.4</v>
      </c>
      <c r="BA254" s="6">
        <v>133659</v>
      </c>
      <c r="BB254" s="6">
        <v>59766.1</v>
      </c>
      <c r="BC254" s="6">
        <v>23208</v>
      </c>
      <c r="BD254" s="9">
        <v>2.33</v>
      </c>
      <c r="BE254" s="9">
        <v>1.3</v>
      </c>
      <c r="BF254" s="9">
        <v>0.36</v>
      </c>
      <c r="BG254" s="9">
        <v>0.06</v>
      </c>
      <c r="BH254" s="9">
        <v>81.757999999999996</v>
      </c>
      <c r="BI254" s="9">
        <v>56.381999999999998</v>
      </c>
      <c r="BJ254" s="9">
        <v>532.4</v>
      </c>
      <c r="BK254" s="6">
        <v>468.2</v>
      </c>
      <c r="BL254" s="6">
        <v>0.5</v>
      </c>
      <c r="BM254" s="6">
        <v>11179.82</v>
      </c>
      <c r="BN254" s="6">
        <v>35117.760000000002</v>
      </c>
      <c r="BO254" s="6">
        <v>5827</v>
      </c>
      <c r="BP254" s="6">
        <v>465.6</v>
      </c>
      <c r="BQ254" s="6">
        <v>16</v>
      </c>
      <c r="BR254" s="6">
        <v>2.1999999999999999E-2</v>
      </c>
      <c r="BS254" s="6">
        <v>274.89999999999998</v>
      </c>
      <c r="BT254" s="6">
        <v>8.3000000000000007</v>
      </c>
      <c r="BU254" s="6">
        <v>49.8</v>
      </c>
      <c r="BV254" s="6">
        <v>416.9</v>
      </c>
      <c r="BW254" s="6">
        <v>2.7</v>
      </c>
      <c r="BX254" s="6">
        <v>77.2</v>
      </c>
      <c r="BY254" s="6">
        <v>1009684</v>
      </c>
      <c r="BZ254" s="6">
        <v>311748</v>
      </c>
      <c r="CA254" s="6"/>
      <c r="CB254" s="6"/>
      <c r="CC254" s="6"/>
      <c r="CD254" s="6"/>
      <c r="CE254" s="6">
        <v>1835</v>
      </c>
      <c r="CF254" s="6">
        <v>118.9</v>
      </c>
      <c r="CG254" s="6">
        <v>1765</v>
      </c>
    </row>
    <row r="255" spans="1:85" ht="13.5" customHeight="1">
      <c r="A255" s="5">
        <v>42608</v>
      </c>
      <c r="B255" s="9">
        <v>68.7</v>
      </c>
      <c r="C255" s="9">
        <v>39.6</v>
      </c>
      <c r="D255" s="9">
        <v>5452.8</v>
      </c>
      <c r="E255" s="9"/>
      <c r="F255" s="9"/>
      <c r="G255" s="9"/>
      <c r="H255" s="9">
        <v>16.3</v>
      </c>
      <c r="I255" s="9">
        <v>10</v>
      </c>
      <c r="J255" s="6">
        <v>392620.3</v>
      </c>
      <c r="K255" s="6">
        <v>171038</v>
      </c>
      <c r="L255" s="6">
        <v>49888</v>
      </c>
      <c r="M255" s="9">
        <v>15</v>
      </c>
      <c r="N255" s="9">
        <v>24.9</v>
      </c>
      <c r="O255" s="6">
        <v>13971.7</v>
      </c>
      <c r="P255" s="6">
        <v>6498</v>
      </c>
      <c r="Q255" s="6">
        <v>188568.6</v>
      </c>
      <c r="R255" s="6">
        <v>151458.29999999999</v>
      </c>
      <c r="S255" s="6">
        <v>97561.3</v>
      </c>
      <c r="T255" s="6">
        <v>81888.399999999994</v>
      </c>
      <c r="U255" s="6">
        <v>100868.1</v>
      </c>
      <c r="V255" s="6">
        <v>68626.3</v>
      </c>
      <c r="W255" s="6">
        <v>10622</v>
      </c>
      <c r="X255" s="9">
        <v>7847.5</v>
      </c>
      <c r="Y255" s="6">
        <v>128013.6</v>
      </c>
      <c r="Z255" s="6">
        <v>65319.1</v>
      </c>
      <c r="AA255" s="6">
        <v>1571563.5</v>
      </c>
      <c r="AB255" s="6">
        <v>154594.29999999999</v>
      </c>
      <c r="AC255" s="9">
        <v>326.2</v>
      </c>
      <c r="AD255" s="9">
        <v>33631</v>
      </c>
      <c r="AE255" s="6">
        <v>35925.5</v>
      </c>
      <c r="AF255" s="6">
        <v>19033.8</v>
      </c>
      <c r="AG255" s="6">
        <v>1573937.5</v>
      </c>
      <c r="AH255" s="6">
        <v>154782</v>
      </c>
      <c r="AI255" s="9">
        <v>1063.9000000000001</v>
      </c>
      <c r="AJ255" s="9">
        <v>16814</v>
      </c>
      <c r="AK255" s="51">
        <v>22487.5</v>
      </c>
      <c r="AL255" s="51">
        <v>16220.9</v>
      </c>
      <c r="AM255" s="51">
        <v>59154.1</v>
      </c>
      <c r="AN255" s="51">
        <v>45900.5</v>
      </c>
      <c r="AO255" s="6">
        <v>26786.1</v>
      </c>
      <c r="AP255" s="6">
        <v>21777.8</v>
      </c>
      <c r="AQ255" s="51">
        <v>36101.800000000003</v>
      </c>
      <c r="AR255" s="51">
        <v>14188.8</v>
      </c>
      <c r="AS255" s="6">
        <v>10.5</v>
      </c>
      <c r="AT255" s="6">
        <v>16.8</v>
      </c>
      <c r="AU255" s="7"/>
      <c r="AV255" s="7"/>
      <c r="AW255" s="6">
        <v>141388.29999999999</v>
      </c>
      <c r="AX255" s="6">
        <v>67011.8</v>
      </c>
      <c r="AY255" s="6">
        <v>51903.7</v>
      </c>
      <c r="AZ255" s="6">
        <v>7116.7</v>
      </c>
      <c r="BA255" s="6">
        <v>133801.9</v>
      </c>
      <c r="BB255" s="6">
        <v>59828.7</v>
      </c>
      <c r="BC255" s="6">
        <v>23232</v>
      </c>
      <c r="BD255" s="9">
        <v>2.33</v>
      </c>
      <c r="BE255" s="9">
        <v>1.3</v>
      </c>
      <c r="BF255" s="9">
        <v>0.36</v>
      </c>
      <c r="BG255" s="9">
        <v>0.06</v>
      </c>
      <c r="BH255" s="9">
        <v>81.757999999999996</v>
      </c>
      <c r="BI255" s="9">
        <v>56.381999999999998</v>
      </c>
      <c r="BJ255" s="9">
        <v>532.4</v>
      </c>
      <c r="BK255" s="6">
        <v>469.8</v>
      </c>
      <c r="BL255" s="6">
        <v>0.5</v>
      </c>
      <c r="BM255" s="6">
        <v>11279.85</v>
      </c>
      <c r="BN255" s="6">
        <v>36879.760000000002</v>
      </c>
      <c r="BO255" s="6">
        <v>8111</v>
      </c>
      <c r="BP255" s="6">
        <v>545.6</v>
      </c>
      <c r="BQ255" s="6">
        <v>17.600000000000001</v>
      </c>
      <c r="BR255" s="6">
        <v>2.5000000000000001E-2</v>
      </c>
      <c r="BS255" s="6">
        <v>210.4</v>
      </c>
      <c r="BT255" s="6">
        <v>6.4</v>
      </c>
      <c r="BU255" s="6">
        <v>38.4</v>
      </c>
      <c r="BV255" s="6">
        <v>418.3</v>
      </c>
      <c r="BW255" s="6">
        <v>2.7</v>
      </c>
      <c r="BX255" s="6">
        <v>77.599999999999994</v>
      </c>
      <c r="BY255" s="6">
        <v>1012404</v>
      </c>
      <c r="BZ255" s="6">
        <v>314207</v>
      </c>
      <c r="CA255" s="6"/>
      <c r="CB255" s="6"/>
      <c r="CC255" s="6"/>
      <c r="CD255" s="6"/>
      <c r="CE255" s="6">
        <v>1821</v>
      </c>
      <c r="CF255" s="6">
        <v>119.5</v>
      </c>
      <c r="CG255" s="6">
        <v>1756</v>
      </c>
    </row>
    <row r="256" spans="1:85">
      <c r="A256" s="5">
        <v>42609</v>
      </c>
      <c r="B256" s="9">
        <v>68.7</v>
      </c>
      <c r="C256" s="9">
        <v>39.6</v>
      </c>
      <c r="D256" s="9">
        <v>5452.8</v>
      </c>
      <c r="E256" s="9"/>
      <c r="F256" s="9"/>
      <c r="G256" s="9"/>
      <c r="H256" s="9">
        <v>16.3</v>
      </c>
      <c r="I256" s="9">
        <v>10</v>
      </c>
      <c r="J256" s="6">
        <v>392835</v>
      </c>
      <c r="K256" s="6">
        <v>171136.2</v>
      </c>
      <c r="L256" s="6">
        <v>49912</v>
      </c>
      <c r="M256" s="9">
        <v>15</v>
      </c>
      <c r="N256" s="9">
        <v>24.9</v>
      </c>
      <c r="O256" s="6">
        <v>13971.7</v>
      </c>
      <c r="P256" s="6">
        <v>6498</v>
      </c>
      <c r="Q256" s="6">
        <v>188599.6</v>
      </c>
      <c r="R256" s="6">
        <v>151483.20000000001</v>
      </c>
      <c r="S256" s="6">
        <v>97576.6</v>
      </c>
      <c r="T256" s="6">
        <v>81899.899999999994</v>
      </c>
      <c r="U256" s="6">
        <v>100877.4</v>
      </c>
      <c r="V256" s="6">
        <v>68633.2</v>
      </c>
      <c r="W256" s="6">
        <v>10622</v>
      </c>
      <c r="X256" s="9">
        <v>7847.5</v>
      </c>
      <c r="Y256" s="6">
        <v>128183.8</v>
      </c>
      <c r="Z256" s="6">
        <v>65404.800000000003</v>
      </c>
      <c r="AA256" s="6">
        <v>1571737.1</v>
      </c>
      <c r="AB256" s="6">
        <v>154618.29999999999</v>
      </c>
      <c r="AC256" s="9">
        <v>326.2</v>
      </c>
      <c r="AD256" s="9">
        <v>33631</v>
      </c>
      <c r="AE256" s="6">
        <v>36239.9</v>
      </c>
      <c r="AF256" s="6">
        <v>19196.599999999999</v>
      </c>
      <c r="AG256" s="6">
        <v>1574253</v>
      </c>
      <c r="AH256" s="6">
        <v>154806</v>
      </c>
      <c r="AI256" s="9">
        <v>1063.9000000000001</v>
      </c>
      <c r="AJ256" s="9">
        <v>16814</v>
      </c>
      <c r="AK256" s="51">
        <v>22503.200000000001</v>
      </c>
      <c r="AL256" s="51">
        <v>16231.3</v>
      </c>
      <c r="AM256" s="51">
        <v>59160.9</v>
      </c>
      <c r="AN256" s="51">
        <v>45905.2</v>
      </c>
      <c r="AO256" s="6">
        <v>26803.9</v>
      </c>
      <c r="AP256" s="6">
        <v>21792.400000000001</v>
      </c>
      <c r="AQ256" s="51">
        <v>36119.1</v>
      </c>
      <c r="AR256" s="51">
        <v>14195.8</v>
      </c>
      <c r="AS256" s="6">
        <v>10.5</v>
      </c>
      <c r="AT256" s="6">
        <v>16.8</v>
      </c>
      <c r="AU256" s="7"/>
      <c r="AV256" s="7"/>
      <c r="AW256" s="6">
        <v>141537.60000000001</v>
      </c>
      <c r="AX256" s="6">
        <v>67081.100000000006</v>
      </c>
      <c r="AY256" s="6">
        <v>51909.497000000003</v>
      </c>
      <c r="AZ256" s="6">
        <v>7127.9970000000003</v>
      </c>
      <c r="BA256" s="6">
        <v>133944.79999999999</v>
      </c>
      <c r="BB256" s="6">
        <v>59892.9</v>
      </c>
      <c r="BC256" s="6">
        <v>23256</v>
      </c>
      <c r="BD256" s="9">
        <v>2.33</v>
      </c>
      <c r="BE256" s="9">
        <v>1.3</v>
      </c>
      <c r="BF256" s="9">
        <v>0.36</v>
      </c>
      <c r="BG256" s="9">
        <v>0.06</v>
      </c>
      <c r="BH256" s="9">
        <v>81.757999999999996</v>
      </c>
      <c r="BI256" s="9">
        <v>56.381999999999998</v>
      </c>
      <c r="BJ256" s="9">
        <v>532.4</v>
      </c>
      <c r="BK256" s="6">
        <v>472</v>
      </c>
      <c r="BL256" s="6">
        <v>0.5</v>
      </c>
      <c r="BM256" s="6">
        <v>11203.07</v>
      </c>
      <c r="BN256" s="6">
        <v>36889.07</v>
      </c>
      <c r="BO256" s="6">
        <v>13274</v>
      </c>
      <c r="BP256" s="6">
        <v>754.31999999999994</v>
      </c>
      <c r="BQ256" s="6">
        <v>24</v>
      </c>
      <c r="BR256" s="6">
        <v>3.420608E-2</v>
      </c>
      <c r="BS256" s="6">
        <v>0</v>
      </c>
      <c r="BT256" s="9">
        <v>0</v>
      </c>
      <c r="BU256" s="9">
        <v>0</v>
      </c>
      <c r="BV256" s="6">
        <v>415.9</v>
      </c>
      <c r="BW256" s="6">
        <v>2.56</v>
      </c>
      <c r="BX256" s="6">
        <v>77.02</v>
      </c>
      <c r="BY256" s="6">
        <v>1014615</v>
      </c>
      <c r="BZ256" s="6">
        <v>316192</v>
      </c>
      <c r="CA256" s="6"/>
      <c r="CB256" s="6"/>
      <c r="CC256" s="6"/>
      <c r="CD256" s="6"/>
      <c r="CE256" s="6">
        <v>1686</v>
      </c>
      <c r="CF256" s="6">
        <v>116.729</v>
      </c>
      <c r="CG256" s="6">
        <v>1613</v>
      </c>
    </row>
    <row r="257" spans="1:85">
      <c r="A257" s="5">
        <v>42610</v>
      </c>
      <c r="B257" s="9">
        <v>68.7</v>
      </c>
      <c r="C257" s="9">
        <v>39.6</v>
      </c>
      <c r="D257" s="9">
        <v>5452.8</v>
      </c>
      <c r="E257" s="9"/>
      <c r="F257" s="9"/>
      <c r="G257" s="9"/>
      <c r="H257" s="9">
        <v>16.3</v>
      </c>
      <c r="I257" s="9">
        <v>10</v>
      </c>
      <c r="J257" s="6">
        <v>393046</v>
      </c>
      <c r="K257" s="6">
        <v>171231.3</v>
      </c>
      <c r="L257" s="6">
        <v>49936</v>
      </c>
      <c r="M257" s="9">
        <v>15</v>
      </c>
      <c r="N257" s="9">
        <v>24.9</v>
      </c>
      <c r="O257" s="6">
        <v>13971.7</v>
      </c>
      <c r="P257" s="6">
        <v>6498</v>
      </c>
      <c r="Q257" s="6">
        <v>188630.8</v>
      </c>
      <c r="R257" s="6">
        <v>151508.4</v>
      </c>
      <c r="S257" s="6">
        <v>97592.9</v>
      </c>
      <c r="T257" s="6">
        <v>81912.100000000006</v>
      </c>
      <c r="U257" s="6">
        <v>100886.7</v>
      </c>
      <c r="V257" s="6">
        <v>68640</v>
      </c>
      <c r="W257" s="6">
        <v>10622</v>
      </c>
      <c r="X257" s="9">
        <v>7847.5</v>
      </c>
      <c r="Y257" s="6">
        <v>128354.5</v>
      </c>
      <c r="Z257" s="6">
        <v>65490.7</v>
      </c>
      <c r="AA257" s="6">
        <v>1571909.8</v>
      </c>
      <c r="AB257" s="6">
        <v>154642.29999999999</v>
      </c>
      <c r="AC257" s="9">
        <v>326.2</v>
      </c>
      <c r="AD257" s="9">
        <v>33631</v>
      </c>
      <c r="AE257" s="6">
        <v>36550.800000000003</v>
      </c>
      <c r="AF257" s="6">
        <v>19357.5</v>
      </c>
      <c r="AG257" s="6">
        <v>1574563</v>
      </c>
      <c r="AH257" s="6">
        <v>154830</v>
      </c>
      <c r="AI257" s="9">
        <v>1063.9000000000001</v>
      </c>
      <c r="AJ257" s="9">
        <v>16814</v>
      </c>
      <c r="AK257" s="51">
        <v>22519.1</v>
      </c>
      <c r="AL257" s="51">
        <v>16241.6</v>
      </c>
      <c r="AM257" s="51">
        <v>59169.4</v>
      </c>
      <c r="AN257" s="51">
        <v>45911.199999999997</v>
      </c>
      <c r="AO257" s="6">
        <v>26821.8</v>
      </c>
      <c r="AP257" s="6">
        <v>21807</v>
      </c>
      <c r="AQ257" s="51">
        <v>36136.400000000001</v>
      </c>
      <c r="AR257" s="51">
        <v>14202.2</v>
      </c>
      <c r="AS257" s="6">
        <v>10.5</v>
      </c>
      <c r="AT257" s="6">
        <v>16.8</v>
      </c>
      <c r="AU257" s="7"/>
      <c r="AV257" s="7"/>
      <c r="AW257" s="6">
        <v>141684.4</v>
      </c>
      <c r="AX257" s="6">
        <v>67149.5</v>
      </c>
      <c r="AY257" s="6">
        <v>51915.491000000002</v>
      </c>
      <c r="AZ257" s="6">
        <v>7139.3819999999996</v>
      </c>
      <c r="BA257" s="6">
        <v>134084.5</v>
      </c>
      <c r="BB257" s="6">
        <v>59953.5</v>
      </c>
      <c r="BC257" s="6">
        <v>23280</v>
      </c>
      <c r="BD257" s="9">
        <v>2.33</v>
      </c>
      <c r="BE257" s="9">
        <v>1.3</v>
      </c>
      <c r="BF257" s="9">
        <v>0.36</v>
      </c>
      <c r="BG257" s="9">
        <v>0.06</v>
      </c>
      <c r="BH257" s="9">
        <v>81.757999999999996</v>
      </c>
      <c r="BI257" s="9">
        <v>56.381999999999998</v>
      </c>
      <c r="BJ257" s="9">
        <v>532.4</v>
      </c>
      <c r="BK257" s="6">
        <v>474.4</v>
      </c>
      <c r="BL257" s="6">
        <v>0.5</v>
      </c>
      <c r="BM257" s="6">
        <v>10783.59</v>
      </c>
      <c r="BN257" s="6">
        <v>34027.592982456139</v>
      </c>
      <c r="BO257" s="6">
        <v>13221</v>
      </c>
      <c r="BP257" s="6">
        <v>751.43999999999994</v>
      </c>
      <c r="BQ257" s="6">
        <v>24</v>
      </c>
      <c r="BR257" s="6">
        <v>3.4175360000000002E-2</v>
      </c>
      <c r="BS257" s="6">
        <v>0</v>
      </c>
      <c r="BT257" s="9">
        <v>0</v>
      </c>
      <c r="BU257" s="9">
        <v>0</v>
      </c>
      <c r="BV257" s="6">
        <v>419.8</v>
      </c>
      <c r="BW257" s="6">
        <v>2.64</v>
      </c>
      <c r="BX257" s="6">
        <v>77.8</v>
      </c>
      <c r="BY257" s="6">
        <v>1017255</v>
      </c>
      <c r="BZ257" s="6">
        <v>318548</v>
      </c>
      <c r="CA257" s="6"/>
      <c r="CB257" s="6"/>
      <c r="CC257" s="6"/>
      <c r="CD257" s="6"/>
      <c r="CE257" s="6">
        <v>1856</v>
      </c>
      <c r="CF257" s="6">
        <v>125.40100000000001</v>
      </c>
      <c r="CG257" s="6">
        <v>1801</v>
      </c>
    </row>
    <row r="258" spans="1:85">
      <c r="A258" s="5">
        <v>42611</v>
      </c>
      <c r="B258" s="9">
        <v>68.7</v>
      </c>
      <c r="C258" s="9">
        <v>39.6</v>
      </c>
      <c r="D258" s="9">
        <v>5452.8</v>
      </c>
      <c r="E258" s="9"/>
      <c r="F258" s="9"/>
      <c r="G258" s="9"/>
      <c r="H258" s="9">
        <v>16.3</v>
      </c>
      <c r="I258" s="9">
        <v>10</v>
      </c>
      <c r="J258" s="6">
        <v>393258.3</v>
      </c>
      <c r="K258" s="6">
        <v>171328</v>
      </c>
      <c r="L258" s="6">
        <v>49960</v>
      </c>
      <c r="M258" s="9">
        <v>15</v>
      </c>
      <c r="N258" s="9">
        <v>24.9</v>
      </c>
      <c r="O258" s="6">
        <v>13971.7</v>
      </c>
      <c r="P258" s="6">
        <v>6498</v>
      </c>
      <c r="Q258" s="6">
        <v>188661.8</v>
      </c>
      <c r="R258" s="6">
        <v>151533.29999999999</v>
      </c>
      <c r="S258" s="6">
        <v>97608.7</v>
      </c>
      <c r="T258" s="6">
        <v>81924.2</v>
      </c>
      <c r="U258" s="6">
        <v>100896.6</v>
      </c>
      <c r="V258" s="6">
        <v>68647.100000000006</v>
      </c>
      <c r="W258" s="6">
        <v>10622</v>
      </c>
      <c r="X258" s="9">
        <v>7847.5</v>
      </c>
      <c r="Y258" s="6">
        <v>128524.2</v>
      </c>
      <c r="Z258" s="6">
        <v>65575.399999999994</v>
      </c>
      <c r="AA258" s="6">
        <v>1572082.4</v>
      </c>
      <c r="AB258" s="6">
        <v>154666.29999999999</v>
      </c>
      <c r="AC258" s="9">
        <v>326.2</v>
      </c>
      <c r="AD258" s="9">
        <v>33631</v>
      </c>
      <c r="AE258" s="6">
        <v>36858.1</v>
      </c>
      <c r="AF258" s="6">
        <v>19519.3</v>
      </c>
      <c r="AG258" s="6">
        <v>1574870.4</v>
      </c>
      <c r="AH258" s="6">
        <v>154854</v>
      </c>
      <c r="AI258" s="9">
        <v>1063.9000000000001</v>
      </c>
      <c r="AJ258" s="9">
        <v>16814</v>
      </c>
      <c r="AK258" s="51">
        <v>22535.1</v>
      </c>
      <c r="AL258" s="51">
        <v>16252.1</v>
      </c>
      <c r="AM258" s="51">
        <v>59178.2</v>
      </c>
      <c r="AN258" s="51">
        <v>45917.5</v>
      </c>
      <c r="AO258" s="6">
        <v>26839.599999999999</v>
      </c>
      <c r="AP258" s="6">
        <v>21821.7</v>
      </c>
      <c r="AQ258" s="51">
        <v>36149.9</v>
      </c>
      <c r="AR258" s="51">
        <v>14207.5</v>
      </c>
      <c r="AS258" s="6">
        <v>10.5</v>
      </c>
      <c r="AT258" s="6">
        <v>16.8</v>
      </c>
      <c r="AU258" s="7"/>
      <c r="AV258" s="7"/>
      <c r="AW258" s="6">
        <v>141830.20000000001</v>
      </c>
      <c r="AX258" s="6">
        <v>67217.600000000006</v>
      </c>
      <c r="AY258" s="6">
        <v>51922.044999999998</v>
      </c>
      <c r="AZ258" s="6">
        <v>7150.8490000000002</v>
      </c>
      <c r="BA258" s="6">
        <v>134223</v>
      </c>
      <c r="BB258" s="6">
        <v>60015.199999999997</v>
      </c>
      <c r="BC258" s="6">
        <v>23304</v>
      </c>
      <c r="BD258" s="9">
        <v>2.33</v>
      </c>
      <c r="BE258" s="9">
        <v>1.3</v>
      </c>
      <c r="BF258" s="9">
        <v>0.36</v>
      </c>
      <c r="BG258" s="9">
        <v>0.06</v>
      </c>
      <c r="BH258" s="9">
        <v>81.757999999999996</v>
      </c>
      <c r="BI258" s="9">
        <v>56.381999999999998</v>
      </c>
      <c r="BJ258" s="9">
        <v>532.4</v>
      </c>
      <c r="BK258" s="6">
        <v>476.7</v>
      </c>
      <c r="BL258" s="6">
        <v>0.5</v>
      </c>
      <c r="BM258" s="6">
        <v>10713.41</v>
      </c>
      <c r="BN258" s="6">
        <v>29112.422807017538</v>
      </c>
      <c r="BO258" s="6">
        <v>10705</v>
      </c>
      <c r="BP258" s="6">
        <v>750.72</v>
      </c>
      <c r="BQ258" s="6">
        <v>24</v>
      </c>
      <c r="BR258" s="6">
        <v>3.4167679999999992E-2</v>
      </c>
      <c r="BS258" s="6">
        <v>0</v>
      </c>
      <c r="BT258" s="9">
        <v>0</v>
      </c>
      <c r="BU258" s="9">
        <v>0</v>
      </c>
      <c r="BV258" s="6">
        <v>416.3</v>
      </c>
      <c r="BW258" s="6">
        <v>2.61</v>
      </c>
      <c r="BX258" s="6">
        <v>77.260000000000005</v>
      </c>
      <c r="BY258" s="6">
        <v>1019959</v>
      </c>
      <c r="BZ258" s="6">
        <v>320994</v>
      </c>
      <c r="CA258" s="6"/>
      <c r="CB258" s="6"/>
      <c r="CC258" s="6"/>
      <c r="CD258" s="6"/>
      <c r="CE258" s="6">
        <v>1839</v>
      </c>
      <c r="CF258" s="6">
        <v>125.527</v>
      </c>
      <c r="CG258" s="6">
        <v>1779</v>
      </c>
    </row>
    <row r="259" spans="1:85">
      <c r="A259" s="5">
        <v>42612</v>
      </c>
      <c r="B259" s="9">
        <v>68.7</v>
      </c>
      <c r="C259" s="9">
        <v>39.6</v>
      </c>
      <c r="D259" s="9">
        <v>5452.8</v>
      </c>
      <c r="E259" s="9"/>
      <c r="F259" s="9"/>
      <c r="G259" s="9"/>
      <c r="H259" s="9">
        <v>16.3</v>
      </c>
      <c r="I259" s="9">
        <v>10</v>
      </c>
      <c r="J259" s="6">
        <v>393462.9</v>
      </c>
      <c r="K259" s="6">
        <v>171421.6</v>
      </c>
      <c r="L259" s="6">
        <v>49984</v>
      </c>
      <c r="M259" s="9">
        <v>15</v>
      </c>
      <c r="N259" s="9">
        <v>24.9</v>
      </c>
      <c r="O259" s="6">
        <v>13971.7</v>
      </c>
      <c r="P259" s="6">
        <v>6498</v>
      </c>
      <c r="Q259" s="6">
        <v>188692.2</v>
      </c>
      <c r="R259" s="6">
        <v>151557.6</v>
      </c>
      <c r="S259" s="6">
        <v>97622.8</v>
      </c>
      <c r="T259" s="6">
        <v>81934.8</v>
      </c>
      <c r="U259" s="6">
        <v>100906.6</v>
      </c>
      <c r="V259" s="6">
        <v>68654.2</v>
      </c>
      <c r="W259" s="6">
        <v>10622</v>
      </c>
      <c r="X259" s="9">
        <v>7847.5</v>
      </c>
      <c r="Y259" s="6">
        <v>128693.8</v>
      </c>
      <c r="Z259" s="6">
        <v>65663</v>
      </c>
      <c r="AA259" s="6">
        <v>1572254.9</v>
      </c>
      <c r="AB259" s="6">
        <v>154690.29999999999</v>
      </c>
      <c r="AC259" s="9">
        <v>326.2</v>
      </c>
      <c r="AD259" s="9">
        <v>33631</v>
      </c>
      <c r="AE259" s="6">
        <v>37155</v>
      </c>
      <c r="AF259" s="6">
        <v>19670.8</v>
      </c>
      <c r="AG259" s="6">
        <v>1575168.1</v>
      </c>
      <c r="AH259" s="6">
        <v>154878</v>
      </c>
      <c r="AI259" s="9">
        <v>1063.9000000000001</v>
      </c>
      <c r="AJ259" s="9">
        <v>16814</v>
      </c>
      <c r="AK259" s="51">
        <v>22551.1</v>
      </c>
      <c r="AL259" s="51">
        <v>16262.6</v>
      </c>
      <c r="AM259" s="51">
        <v>59184.6</v>
      </c>
      <c r="AN259" s="51">
        <v>45921.8</v>
      </c>
      <c r="AO259" s="6">
        <v>26857.4</v>
      </c>
      <c r="AP259" s="6">
        <v>21836.3</v>
      </c>
      <c r="AQ259" s="51">
        <v>36164.800000000003</v>
      </c>
      <c r="AR259" s="51">
        <v>14213.2</v>
      </c>
      <c r="AS259" s="6">
        <v>10.5</v>
      </c>
      <c r="AT259" s="6">
        <v>16.8</v>
      </c>
      <c r="AU259" s="7"/>
      <c r="AV259" s="7"/>
      <c r="AW259" s="6">
        <v>141976.4</v>
      </c>
      <c r="AX259" s="6">
        <v>67286.399999999994</v>
      </c>
      <c r="AY259" s="6">
        <v>51928.684000000001</v>
      </c>
      <c r="AZ259" s="6">
        <v>7162.232</v>
      </c>
      <c r="BA259" s="6">
        <v>134361.79999999999</v>
      </c>
      <c r="BB259" s="6">
        <v>60075.9</v>
      </c>
      <c r="BC259" s="6">
        <v>23328</v>
      </c>
      <c r="BD259" s="9">
        <v>2.33</v>
      </c>
      <c r="BE259" s="9">
        <v>1.3</v>
      </c>
      <c r="BF259" s="9">
        <v>0.36</v>
      </c>
      <c r="BG259" s="9">
        <v>0.06</v>
      </c>
      <c r="BH259" s="9">
        <v>81.757999999999996</v>
      </c>
      <c r="BI259" s="9">
        <v>56.381999999999998</v>
      </c>
      <c r="BJ259" s="9">
        <v>532.4</v>
      </c>
      <c r="BK259" s="6">
        <v>478.4</v>
      </c>
      <c r="BL259" s="6">
        <v>0.5</v>
      </c>
      <c r="BM259" s="6">
        <v>10411.699999999999</v>
      </c>
      <c r="BN259" s="6">
        <v>30465.99298245613</v>
      </c>
      <c r="BO259" s="6">
        <v>12599</v>
      </c>
      <c r="BP259" s="6">
        <v>749.76</v>
      </c>
      <c r="BQ259" s="6">
        <v>24</v>
      </c>
      <c r="BR259" s="6">
        <v>3.4157439999999997E-2</v>
      </c>
      <c r="BS259" s="6">
        <v>0</v>
      </c>
      <c r="BT259" s="9">
        <v>0</v>
      </c>
      <c r="BU259" s="9">
        <v>0</v>
      </c>
      <c r="BV259" s="6">
        <v>420</v>
      </c>
      <c r="BW259" s="6">
        <v>2.61</v>
      </c>
      <c r="BX259" s="6">
        <v>77.86</v>
      </c>
      <c r="BY259" s="6">
        <v>1022613</v>
      </c>
      <c r="BZ259" s="6">
        <v>323356</v>
      </c>
      <c r="CA259" s="6"/>
      <c r="CB259" s="6"/>
      <c r="CC259" s="6"/>
      <c r="CD259" s="6"/>
      <c r="CE259" s="6">
        <v>1850</v>
      </c>
      <c r="CF259" s="6">
        <v>124.857</v>
      </c>
      <c r="CG259" s="6">
        <v>1787</v>
      </c>
    </row>
    <row r="260" spans="1:85">
      <c r="A260" s="5">
        <v>42613</v>
      </c>
      <c r="B260" s="9">
        <v>68.7</v>
      </c>
      <c r="C260" s="9">
        <v>39.6</v>
      </c>
      <c r="D260" s="9">
        <v>5452.8</v>
      </c>
      <c r="E260" s="9"/>
      <c r="F260" s="9"/>
      <c r="G260" s="9"/>
      <c r="H260" s="9">
        <v>16.3</v>
      </c>
      <c r="I260" s="9">
        <v>10</v>
      </c>
      <c r="J260" s="6">
        <v>393674.5</v>
      </c>
      <c r="K260" s="6">
        <v>171518.1</v>
      </c>
      <c r="L260" s="6">
        <v>50008</v>
      </c>
      <c r="M260" s="9">
        <v>15</v>
      </c>
      <c r="N260" s="9">
        <v>24.9</v>
      </c>
      <c r="O260" s="6">
        <v>13971.7</v>
      </c>
      <c r="P260" s="6">
        <v>6498</v>
      </c>
      <c r="Q260" s="6">
        <v>188722.2</v>
      </c>
      <c r="R260" s="6">
        <v>151581.79999999999</v>
      </c>
      <c r="S260" s="6">
        <v>97639.7</v>
      </c>
      <c r="T260" s="6">
        <v>81947.399999999994</v>
      </c>
      <c r="U260" s="6">
        <v>100916.8</v>
      </c>
      <c r="V260" s="6">
        <v>68661.399999999994</v>
      </c>
      <c r="W260" s="6">
        <v>10622</v>
      </c>
      <c r="X260" s="9">
        <v>7847.5</v>
      </c>
      <c r="Y260" s="6">
        <v>128863.5</v>
      </c>
      <c r="Z260" s="6">
        <v>65755.399999999994</v>
      </c>
      <c r="AA260" s="6">
        <v>1572427.2</v>
      </c>
      <c r="AB260" s="6">
        <v>154714.29999999999</v>
      </c>
      <c r="AC260" s="9">
        <v>326.2</v>
      </c>
      <c r="AD260" s="9">
        <v>33631</v>
      </c>
      <c r="AE260" s="6">
        <v>37467</v>
      </c>
      <c r="AF260" s="6">
        <v>19824.5</v>
      </c>
      <c r="AG260" s="6">
        <v>1575480.5</v>
      </c>
      <c r="AH260" s="6">
        <v>154902</v>
      </c>
      <c r="AI260" s="9">
        <v>1063.9000000000001</v>
      </c>
      <c r="AJ260" s="9">
        <v>16814</v>
      </c>
      <c r="AK260" s="51">
        <v>22567.200000000001</v>
      </c>
      <c r="AL260" s="51">
        <v>16273.2</v>
      </c>
      <c r="AM260" s="51">
        <v>59192.5</v>
      </c>
      <c r="AN260" s="51">
        <v>45927.3</v>
      </c>
      <c r="AO260" s="6">
        <v>26875.1</v>
      </c>
      <c r="AP260" s="6">
        <v>21850.9</v>
      </c>
      <c r="AQ260" s="51">
        <v>36183.699999999997</v>
      </c>
      <c r="AR260" s="51">
        <v>14220.5</v>
      </c>
      <c r="AS260" s="6">
        <v>10.5</v>
      </c>
      <c r="AT260" s="6">
        <v>16.8</v>
      </c>
      <c r="AU260" s="7"/>
      <c r="AV260" s="7"/>
      <c r="AW260" s="6">
        <v>142122</v>
      </c>
      <c r="AX260" s="6">
        <v>67354.899999999994</v>
      </c>
      <c r="AY260" s="6">
        <v>51935.599000000002</v>
      </c>
      <c r="AZ260" s="6">
        <v>7173.74</v>
      </c>
      <c r="BA260" s="6">
        <v>134501.5</v>
      </c>
      <c r="BB260" s="6">
        <v>60138</v>
      </c>
      <c r="BC260" s="6">
        <v>23352</v>
      </c>
      <c r="BD260" s="9">
        <v>2.33</v>
      </c>
      <c r="BE260" s="9">
        <v>1.3</v>
      </c>
      <c r="BF260" s="9">
        <v>0.36</v>
      </c>
      <c r="BG260" s="9">
        <v>0.06</v>
      </c>
      <c r="BH260" s="9">
        <v>81.757999999999996</v>
      </c>
      <c r="BI260" s="9">
        <v>56.381999999999998</v>
      </c>
      <c r="BJ260" s="9">
        <v>532.4</v>
      </c>
      <c r="BK260" s="6">
        <v>479.5</v>
      </c>
      <c r="BL260" s="6">
        <v>0.5</v>
      </c>
      <c r="BM260" s="6">
        <v>10856.700000000003</v>
      </c>
      <c r="BN260" s="6">
        <v>31636.808771929824</v>
      </c>
      <c r="BO260" s="6">
        <v>14802</v>
      </c>
      <c r="BP260" s="6">
        <v>756</v>
      </c>
      <c r="BQ260" s="6">
        <v>24</v>
      </c>
      <c r="BR260" s="6">
        <v>3.4223999999999997E-2</v>
      </c>
      <c r="BS260" s="6">
        <v>0</v>
      </c>
      <c r="BT260" s="6">
        <v>0.70000000000027285</v>
      </c>
      <c r="BU260" s="6">
        <v>4.2000000000016371</v>
      </c>
      <c r="BV260" s="6">
        <v>418.3</v>
      </c>
      <c r="BW260" s="6">
        <v>2.5499999999999998</v>
      </c>
      <c r="BX260" s="6">
        <v>77.599999999999994</v>
      </c>
      <c r="BY260" s="6">
        <v>1025230</v>
      </c>
      <c r="BZ260" s="6">
        <v>325653</v>
      </c>
      <c r="CA260" s="6"/>
      <c r="CB260" s="6"/>
      <c r="CC260" s="6"/>
      <c r="CD260" s="6"/>
      <c r="CE260" s="6">
        <v>1841</v>
      </c>
      <c r="CF260" s="6">
        <v>124.68</v>
      </c>
      <c r="CG260" s="6">
        <v>1779</v>
      </c>
    </row>
    <row r="261" spans="1:85">
      <c r="A261" s="17"/>
      <c r="B261" s="18"/>
      <c r="C261" s="18"/>
      <c r="D261" s="18"/>
      <c r="E261" s="18"/>
      <c r="F261" s="18"/>
      <c r="G261" s="18"/>
      <c r="H261" s="18"/>
      <c r="I261" s="18"/>
      <c r="J261" s="38"/>
      <c r="K261" s="38"/>
      <c r="L261" s="39"/>
      <c r="M261" s="18"/>
      <c r="N261" s="18"/>
      <c r="O261" s="18"/>
      <c r="P261" s="18"/>
      <c r="Q261" s="18"/>
      <c r="R261" s="18"/>
      <c r="S261" s="18"/>
      <c r="T261" s="22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41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</row>
    <row r="262" spans="1:85">
      <c r="A262" s="5">
        <v>42613</v>
      </c>
      <c r="B262" s="6">
        <v>68.7</v>
      </c>
      <c r="C262" s="6">
        <v>39.6</v>
      </c>
      <c r="D262" s="6">
        <v>5452.8</v>
      </c>
      <c r="E262" s="6"/>
      <c r="F262" s="6"/>
      <c r="G262" s="6"/>
      <c r="H262" s="6">
        <v>16.3</v>
      </c>
      <c r="I262" s="6">
        <v>10</v>
      </c>
      <c r="J262" s="6">
        <v>393674.5</v>
      </c>
      <c r="K262" s="6">
        <v>171518.1</v>
      </c>
      <c r="L262" s="6">
        <v>50008</v>
      </c>
      <c r="M262" s="6">
        <v>15</v>
      </c>
      <c r="N262" s="6">
        <v>24.9</v>
      </c>
      <c r="O262" s="6">
        <v>13971.7</v>
      </c>
      <c r="P262" s="6">
        <v>6498</v>
      </c>
      <c r="Q262" s="6">
        <v>188722.2</v>
      </c>
      <c r="R262" s="6">
        <v>151581.79999999999</v>
      </c>
      <c r="S262" s="6">
        <v>97639.7</v>
      </c>
      <c r="T262" s="6">
        <v>81947.399999999994</v>
      </c>
      <c r="U262" s="6">
        <v>100916.8</v>
      </c>
      <c r="V262" s="6">
        <v>68661.399999999994</v>
      </c>
      <c r="W262" s="6">
        <v>10622</v>
      </c>
      <c r="X262" s="6">
        <v>7847.5</v>
      </c>
      <c r="Y262" s="6">
        <v>128863.5</v>
      </c>
      <c r="Z262" s="6">
        <v>65755.399999999994</v>
      </c>
      <c r="AA262" s="6">
        <v>1572427.2</v>
      </c>
      <c r="AB262" s="6">
        <v>154714.29999999999</v>
      </c>
      <c r="AC262" s="6">
        <v>326.2</v>
      </c>
      <c r="AD262" s="6">
        <v>33631</v>
      </c>
      <c r="AE262" s="6">
        <v>37467</v>
      </c>
      <c r="AF262" s="6">
        <v>19824.5</v>
      </c>
      <c r="AG262" s="6">
        <v>1575480.5</v>
      </c>
      <c r="AH262" s="6">
        <v>154902</v>
      </c>
      <c r="AI262" s="6">
        <v>1063.9000000000001</v>
      </c>
      <c r="AJ262" s="6">
        <v>16814</v>
      </c>
      <c r="AK262" s="51">
        <v>22567.200000000001</v>
      </c>
      <c r="AL262" s="51">
        <v>16273.2</v>
      </c>
      <c r="AM262" s="51">
        <v>59192.5</v>
      </c>
      <c r="AN262" s="51">
        <v>45927.3</v>
      </c>
      <c r="AO262" s="6">
        <v>26875.1</v>
      </c>
      <c r="AP262" s="6">
        <v>21850.9</v>
      </c>
      <c r="AQ262" s="51">
        <v>36183.699999999997</v>
      </c>
      <c r="AR262" s="51">
        <v>14220.5</v>
      </c>
      <c r="AS262" s="6">
        <v>10.5</v>
      </c>
      <c r="AT262" s="6">
        <v>16.8</v>
      </c>
      <c r="AU262" s="7"/>
      <c r="AV262" s="7"/>
      <c r="AW262" s="6">
        <v>142122</v>
      </c>
      <c r="AX262" s="6">
        <v>67354.899999999994</v>
      </c>
      <c r="AY262" s="6">
        <v>51935.599000000002</v>
      </c>
      <c r="AZ262" s="6">
        <v>7173.74</v>
      </c>
      <c r="BA262" s="6">
        <v>134501.5</v>
      </c>
      <c r="BB262" s="6">
        <v>60138</v>
      </c>
      <c r="BC262" s="6">
        <v>23352</v>
      </c>
      <c r="BD262" s="6">
        <v>2.33</v>
      </c>
      <c r="BE262" s="6">
        <v>1.3</v>
      </c>
      <c r="BF262" s="6">
        <v>0.36</v>
      </c>
      <c r="BG262" s="6">
        <v>0.06</v>
      </c>
      <c r="BH262" s="6">
        <v>81.757999999999996</v>
      </c>
      <c r="BI262" s="6">
        <v>56.381999999999998</v>
      </c>
      <c r="BJ262" s="6">
        <v>532.4</v>
      </c>
      <c r="BK262" s="6">
        <v>479.5</v>
      </c>
      <c r="BL262" s="6">
        <v>0.5</v>
      </c>
      <c r="BM262" s="6">
        <v>10856.700000000003</v>
      </c>
      <c r="BN262" s="6">
        <v>31636.808771929824</v>
      </c>
      <c r="BO262" s="6">
        <v>14802</v>
      </c>
      <c r="BP262" s="6">
        <v>756</v>
      </c>
      <c r="BQ262" s="6">
        <v>24</v>
      </c>
      <c r="BR262" s="71">
        <v>3.4223999999999997E-2</v>
      </c>
      <c r="BS262" s="6">
        <v>0</v>
      </c>
      <c r="BT262" s="6">
        <v>0.70000000000027285</v>
      </c>
      <c r="BU262" s="6">
        <v>4.2000000000016371</v>
      </c>
      <c r="BV262" s="6">
        <v>418.3</v>
      </c>
      <c r="BW262" s="6">
        <v>2.5499999999999998</v>
      </c>
      <c r="BX262" s="6">
        <v>77.599999999999994</v>
      </c>
      <c r="BY262" s="6">
        <v>1025230</v>
      </c>
      <c r="BZ262" s="6">
        <v>325653</v>
      </c>
      <c r="CA262" s="6"/>
      <c r="CB262" s="6"/>
      <c r="CC262" s="6"/>
      <c r="CD262" s="6"/>
      <c r="CE262" s="6">
        <v>1841</v>
      </c>
      <c r="CF262" s="6">
        <v>124.68</v>
      </c>
      <c r="CG262" s="6">
        <v>1779</v>
      </c>
    </row>
    <row r="263" spans="1:85">
      <c r="A263" s="5">
        <v>42614</v>
      </c>
      <c r="B263" s="6">
        <v>68.7</v>
      </c>
      <c r="C263" s="6">
        <v>39.6</v>
      </c>
      <c r="D263" s="6">
        <v>5452.8</v>
      </c>
      <c r="E263" s="6"/>
      <c r="F263" s="6"/>
      <c r="G263" s="6"/>
      <c r="H263" s="6">
        <v>16.3</v>
      </c>
      <c r="I263" s="6">
        <v>10</v>
      </c>
      <c r="J263" s="6">
        <v>393893.5</v>
      </c>
      <c r="K263" s="6">
        <v>171613.1</v>
      </c>
      <c r="L263" s="6">
        <v>50032</v>
      </c>
      <c r="M263" s="6">
        <v>15</v>
      </c>
      <c r="N263" s="6">
        <v>24.9</v>
      </c>
      <c r="O263" s="6">
        <v>13985.1</v>
      </c>
      <c r="P263" s="6">
        <v>6503.7</v>
      </c>
      <c r="Q263" s="48">
        <v>188756.8</v>
      </c>
      <c r="R263" s="6">
        <v>151606.1</v>
      </c>
      <c r="S263" s="6">
        <v>97655.9</v>
      </c>
      <c r="T263" s="6">
        <v>81959.399999999994</v>
      </c>
      <c r="U263" s="6">
        <v>100926.6</v>
      </c>
      <c r="V263" s="6">
        <v>68668.3</v>
      </c>
      <c r="W263" s="6">
        <v>10622</v>
      </c>
      <c r="X263" s="6">
        <v>7847.5</v>
      </c>
      <c r="Y263" s="6">
        <v>129149</v>
      </c>
      <c r="Z263" s="6">
        <v>65897.5</v>
      </c>
      <c r="AA263" s="6">
        <v>1572712.3</v>
      </c>
      <c r="AB263" s="6">
        <v>154738.29999999999</v>
      </c>
      <c r="AC263" s="6">
        <v>326.2</v>
      </c>
      <c r="AD263" s="6">
        <v>33631</v>
      </c>
      <c r="AE263" s="6">
        <v>37644.9</v>
      </c>
      <c r="AF263" s="6">
        <v>19918.400000000001</v>
      </c>
      <c r="AG263" s="6">
        <v>1575658.6</v>
      </c>
      <c r="AH263" s="6">
        <v>154925.5</v>
      </c>
      <c r="AI263" s="6">
        <v>1063.9000000000001</v>
      </c>
      <c r="AJ263" s="6">
        <v>16814</v>
      </c>
      <c r="AK263" s="51">
        <v>22583.1</v>
      </c>
      <c r="AL263" s="51">
        <v>16283.5</v>
      </c>
      <c r="AM263" s="6">
        <v>59200.2</v>
      </c>
      <c r="AN263" s="6">
        <v>45932.4</v>
      </c>
      <c r="AO263" s="6">
        <v>26893.3</v>
      </c>
      <c r="AP263" s="48">
        <v>21865.599999999999</v>
      </c>
      <c r="AQ263" s="6">
        <v>36188.9</v>
      </c>
      <c r="AR263" s="6">
        <v>14222.6</v>
      </c>
      <c r="AS263" s="6">
        <v>10.5</v>
      </c>
      <c r="AT263" s="6">
        <v>16.8</v>
      </c>
      <c r="AU263" s="7"/>
      <c r="AV263" s="7"/>
      <c r="AW263" s="6">
        <v>142238.9</v>
      </c>
      <c r="AX263" s="6">
        <v>67408</v>
      </c>
      <c r="AY263" s="6">
        <v>51942.012999999999</v>
      </c>
      <c r="AZ263" s="6">
        <v>7185.12</v>
      </c>
      <c r="BA263" s="6">
        <v>134613.1</v>
      </c>
      <c r="BB263" s="6">
        <v>60185.5</v>
      </c>
      <c r="BC263" s="6">
        <v>23371.3</v>
      </c>
      <c r="BD263" s="6">
        <v>2.33</v>
      </c>
      <c r="BE263" s="6">
        <v>1.3</v>
      </c>
      <c r="BF263" s="6">
        <v>0.36</v>
      </c>
      <c r="BG263" s="6">
        <v>0.06</v>
      </c>
      <c r="BH263" s="6">
        <v>81.757999999999996</v>
      </c>
      <c r="BI263" s="6">
        <v>56.381999999999998</v>
      </c>
      <c r="BJ263" s="6">
        <v>532.4</v>
      </c>
      <c r="BK263" s="6">
        <v>480.4</v>
      </c>
      <c r="BL263" s="6">
        <v>0.5</v>
      </c>
      <c r="BM263" s="6">
        <v>10820.690000000002</v>
      </c>
      <c r="BN263" s="6">
        <v>30135.275438596498</v>
      </c>
      <c r="BO263" s="6">
        <v>11455</v>
      </c>
      <c r="BP263" s="6">
        <v>744</v>
      </c>
      <c r="BQ263" s="6">
        <v>24</v>
      </c>
      <c r="BR263" s="71">
        <v>3.4096000000000001E-2</v>
      </c>
      <c r="BS263" s="6">
        <v>0</v>
      </c>
      <c r="BT263" s="9">
        <v>0</v>
      </c>
      <c r="BU263" s="9">
        <v>0</v>
      </c>
      <c r="BV263" s="6">
        <v>423</v>
      </c>
      <c r="BW263" s="6">
        <v>2.34</v>
      </c>
      <c r="BX263" s="6">
        <v>78.3</v>
      </c>
      <c r="BY263" s="6">
        <v>1027788</v>
      </c>
      <c r="BZ263" s="6">
        <v>327894</v>
      </c>
      <c r="CA263" s="6"/>
      <c r="CB263" s="6"/>
      <c r="CC263" s="6"/>
      <c r="CD263" s="6"/>
      <c r="CE263" s="6">
        <v>1259</v>
      </c>
      <c r="CF263" s="6">
        <v>124.36199999999999</v>
      </c>
      <c r="CG263" s="6">
        <v>1142</v>
      </c>
    </row>
    <row r="264" spans="1:85">
      <c r="A264" s="5">
        <v>42615</v>
      </c>
      <c r="B264" s="6">
        <v>68.7</v>
      </c>
      <c r="C264" s="6">
        <v>39.6</v>
      </c>
      <c r="D264" s="6">
        <v>5452.8</v>
      </c>
      <c r="E264" s="6"/>
      <c r="F264" s="6"/>
      <c r="G264" s="6"/>
      <c r="H264" s="6">
        <v>16.3</v>
      </c>
      <c r="I264" s="6">
        <v>10</v>
      </c>
      <c r="J264" s="6">
        <v>394103.9</v>
      </c>
      <c r="K264" s="6">
        <v>171709.9</v>
      </c>
      <c r="L264" s="6">
        <v>50056</v>
      </c>
      <c r="M264" s="6">
        <v>15</v>
      </c>
      <c r="N264" s="6">
        <v>24.9</v>
      </c>
      <c r="O264" s="6">
        <v>13998.6</v>
      </c>
      <c r="P264" s="6">
        <v>6509.5</v>
      </c>
      <c r="Q264" s="48">
        <v>188784</v>
      </c>
      <c r="R264" s="6">
        <v>151630.70000000001</v>
      </c>
      <c r="S264" s="6">
        <v>97668.4</v>
      </c>
      <c r="T264" s="6">
        <v>81969.100000000006</v>
      </c>
      <c r="U264" s="6">
        <v>100936.2</v>
      </c>
      <c r="V264" s="6">
        <v>68675</v>
      </c>
      <c r="W264" s="6">
        <v>10622</v>
      </c>
      <c r="X264" s="6">
        <v>7847.5</v>
      </c>
      <c r="Y264" s="6">
        <v>129449.9</v>
      </c>
      <c r="Z264" s="6">
        <v>66031.100000000006</v>
      </c>
      <c r="AA264" s="6">
        <v>1573015.2</v>
      </c>
      <c r="AB264" s="6">
        <v>154762.29999999999</v>
      </c>
      <c r="AC264" s="6">
        <v>326.2</v>
      </c>
      <c r="AD264" s="6">
        <v>33631</v>
      </c>
      <c r="AE264" s="6">
        <v>37810.6</v>
      </c>
      <c r="AF264" s="6">
        <v>20023.7</v>
      </c>
      <c r="AG264" s="6">
        <v>1575826</v>
      </c>
      <c r="AH264" s="6">
        <v>154949.5</v>
      </c>
      <c r="AI264" s="6">
        <v>1063.9000000000001</v>
      </c>
      <c r="AJ264" s="6">
        <v>16814</v>
      </c>
      <c r="AK264" s="51">
        <v>22598.9</v>
      </c>
      <c r="AL264" s="51">
        <v>16293.7</v>
      </c>
      <c r="AM264" s="6">
        <v>59206</v>
      </c>
      <c r="AN264" s="6">
        <v>45936.1</v>
      </c>
      <c r="AO264" s="6">
        <v>26911.3</v>
      </c>
      <c r="AP264" s="48">
        <v>21880.2</v>
      </c>
      <c r="AQ264" s="6">
        <v>36188.9</v>
      </c>
      <c r="AR264" s="6">
        <v>14222.6</v>
      </c>
      <c r="AS264" s="6">
        <v>10.5</v>
      </c>
      <c r="AT264" s="6">
        <v>16.8</v>
      </c>
      <c r="AU264" s="7"/>
      <c r="AV264" s="7"/>
      <c r="AW264" s="6">
        <v>142379.9</v>
      </c>
      <c r="AX264" s="6">
        <v>67472.600000000006</v>
      </c>
      <c r="AY264" s="6">
        <v>51948.184000000001</v>
      </c>
      <c r="AZ264" s="6">
        <v>7196.56</v>
      </c>
      <c r="BA264" s="6">
        <v>134751.5</v>
      </c>
      <c r="BB264" s="6">
        <v>60247.3</v>
      </c>
      <c r="BC264" s="6">
        <v>23395.3</v>
      </c>
      <c r="BD264" s="6">
        <v>2.33</v>
      </c>
      <c r="BE264" s="6">
        <v>1.3</v>
      </c>
      <c r="BF264" s="6">
        <v>0.36</v>
      </c>
      <c r="BG264" s="6">
        <v>0.06</v>
      </c>
      <c r="BH264" s="6">
        <v>81.757999999999996</v>
      </c>
      <c r="BI264" s="6">
        <v>56.381999999999998</v>
      </c>
      <c r="BJ264" s="6">
        <v>532.4</v>
      </c>
      <c r="BK264" s="6">
        <v>481.5</v>
      </c>
      <c r="BL264" s="6">
        <v>0.5</v>
      </c>
      <c r="BM264" s="6">
        <v>10446.220000000001</v>
      </c>
      <c r="BN264" s="6">
        <v>32653.536842105263</v>
      </c>
      <c r="BO264" s="6">
        <v>9809</v>
      </c>
      <c r="BP264" s="6">
        <v>744</v>
      </c>
      <c r="BQ264" s="6">
        <v>24</v>
      </c>
      <c r="BR264" s="71">
        <v>3.4096000000000001E-2</v>
      </c>
      <c r="BS264" s="6">
        <v>0</v>
      </c>
      <c r="BT264" s="9">
        <v>0</v>
      </c>
      <c r="BU264" s="9">
        <v>0</v>
      </c>
      <c r="BV264" s="6">
        <v>419.2</v>
      </c>
      <c r="BW264" s="6">
        <v>2.23</v>
      </c>
      <c r="BX264" s="6">
        <v>77.5</v>
      </c>
      <c r="BY264" s="6">
        <v>1030348</v>
      </c>
      <c r="BZ264" s="6">
        <v>330172</v>
      </c>
      <c r="CA264" s="6"/>
      <c r="CB264" s="6"/>
      <c r="CC264" s="6"/>
      <c r="CD264" s="6"/>
      <c r="CE264" s="6">
        <v>1072</v>
      </c>
      <c r="CF264" s="6">
        <v>124.027</v>
      </c>
      <c r="CG264" s="6">
        <v>945</v>
      </c>
    </row>
    <row r="265" spans="1:85">
      <c r="A265" s="5">
        <v>42616</v>
      </c>
      <c r="B265" s="6">
        <v>68.7</v>
      </c>
      <c r="C265" s="6">
        <v>39.6</v>
      </c>
      <c r="D265" s="6">
        <v>5452.8</v>
      </c>
      <c r="E265" s="6"/>
      <c r="F265" s="6"/>
      <c r="G265" s="6"/>
      <c r="H265" s="6">
        <v>16.3</v>
      </c>
      <c r="I265" s="6">
        <v>10</v>
      </c>
      <c r="J265" s="6">
        <v>394312.2</v>
      </c>
      <c r="K265" s="6">
        <v>171804.79999999999</v>
      </c>
      <c r="L265" s="6">
        <v>50080</v>
      </c>
      <c r="M265" s="6">
        <v>15</v>
      </c>
      <c r="N265" s="6">
        <v>24.9</v>
      </c>
      <c r="O265" s="6">
        <v>14012.2</v>
      </c>
      <c r="P265" s="6">
        <v>6515.3</v>
      </c>
      <c r="Q265" s="48">
        <v>188814.8</v>
      </c>
      <c r="R265" s="6">
        <v>151655.4</v>
      </c>
      <c r="S265" s="6">
        <v>97682.4</v>
      </c>
      <c r="T265" s="6">
        <v>81979.399999999994</v>
      </c>
      <c r="U265" s="6">
        <v>100945.4</v>
      </c>
      <c r="V265" s="6">
        <v>68681.7</v>
      </c>
      <c r="W265" s="6">
        <v>10622</v>
      </c>
      <c r="X265" s="6">
        <v>7847.5</v>
      </c>
      <c r="Y265" s="6">
        <v>129741.7</v>
      </c>
      <c r="Z265" s="6">
        <v>66179.899999999994</v>
      </c>
      <c r="AA265" s="6">
        <v>1573308.5</v>
      </c>
      <c r="AB265" s="6">
        <v>154786.29999999999</v>
      </c>
      <c r="AC265" s="6">
        <v>326.2</v>
      </c>
      <c r="AD265" s="6">
        <v>33631</v>
      </c>
      <c r="AE265" s="6">
        <v>37978.800000000003</v>
      </c>
      <c r="AF265" s="6">
        <v>20113.8</v>
      </c>
      <c r="AG265" s="6">
        <v>1575996</v>
      </c>
      <c r="AH265" s="6">
        <v>154973.5</v>
      </c>
      <c r="AI265" s="6">
        <v>1063.9000000000001</v>
      </c>
      <c r="AJ265" s="6">
        <v>16814</v>
      </c>
      <c r="AK265" s="51">
        <v>22614.9</v>
      </c>
      <c r="AL265" s="51">
        <v>16304.2</v>
      </c>
      <c r="AM265" s="6">
        <v>59213.5</v>
      </c>
      <c r="AN265" s="6">
        <v>45941.2</v>
      </c>
      <c r="AO265" s="6">
        <v>26929.200000000001</v>
      </c>
      <c r="AP265" s="48">
        <v>21894.9</v>
      </c>
      <c r="AQ265" s="6">
        <v>36188.9</v>
      </c>
      <c r="AR265" s="6">
        <v>14222.6</v>
      </c>
      <c r="AS265" s="6">
        <v>10.5</v>
      </c>
      <c r="AT265" s="6">
        <v>16.8</v>
      </c>
      <c r="AU265" s="7"/>
      <c r="AV265" s="7"/>
      <c r="AW265" s="6">
        <v>142515.29999999999</v>
      </c>
      <c r="AX265" s="6">
        <v>67535.7</v>
      </c>
      <c r="AY265" s="6">
        <v>51954.095000000001</v>
      </c>
      <c r="AZ265" s="6">
        <v>7208.0079999999998</v>
      </c>
      <c r="BA265" s="6">
        <v>134882.5</v>
      </c>
      <c r="BB265" s="6">
        <v>60304.9</v>
      </c>
      <c r="BC265" s="6">
        <v>23419.3</v>
      </c>
      <c r="BD265" s="6">
        <v>2.33</v>
      </c>
      <c r="BE265" s="6">
        <v>1.3</v>
      </c>
      <c r="BF265" s="6">
        <v>0.36</v>
      </c>
      <c r="BG265" s="6">
        <v>0.06</v>
      </c>
      <c r="BH265" s="6">
        <v>81.757999999999996</v>
      </c>
      <c r="BI265" s="6">
        <v>56.381999999999998</v>
      </c>
      <c r="BJ265" s="6">
        <v>532.4</v>
      </c>
      <c r="BK265" s="6">
        <v>482.4</v>
      </c>
      <c r="BL265" s="6">
        <v>0.5</v>
      </c>
      <c r="BM265" s="6">
        <v>10223.67</v>
      </c>
      <c r="BN265" s="6">
        <v>28678.50350877193</v>
      </c>
      <c r="BO265" s="6">
        <v>10187</v>
      </c>
      <c r="BP265" s="6">
        <v>748.8</v>
      </c>
      <c r="BQ265" s="6">
        <v>24</v>
      </c>
      <c r="BR265" s="71">
        <v>3.4147200000000003E-2</v>
      </c>
      <c r="BS265" s="6">
        <v>0</v>
      </c>
      <c r="BT265" s="9">
        <v>0</v>
      </c>
      <c r="BU265" s="9">
        <v>0</v>
      </c>
      <c r="BV265" s="6">
        <v>422.1</v>
      </c>
      <c r="BW265" s="6">
        <v>2.48</v>
      </c>
      <c r="BX265" s="6">
        <v>94.75</v>
      </c>
      <c r="BY265" s="6">
        <v>1033070</v>
      </c>
      <c r="BZ265" s="6">
        <v>332635</v>
      </c>
      <c r="CA265" s="6"/>
      <c r="CB265" s="6"/>
      <c r="CC265" s="6"/>
      <c r="CD265" s="6"/>
      <c r="CE265" s="6">
        <v>1056</v>
      </c>
      <c r="CF265" s="6">
        <v>124.93300000000001</v>
      </c>
      <c r="CG265" s="6">
        <v>930</v>
      </c>
    </row>
    <row r="266" spans="1:85">
      <c r="A266" s="5">
        <v>42617</v>
      </c>
      <c r="B266" s="6">
        <v>68.7</v>
      </c>
      <c r="C266" s="6">
        <v>39.6</v>
      </c>
      <c r="D266" s="6">
        <v>5452.8</v>
      </c>
      <c r="E266" s="6"/>
      <c r="F266" s="6"/>
      <c r="G266" s="6"/>
      <c r="H266" s="6">
        <v>16.3</v>
      </c>
      <c r="I266" s="6">
        <v>10</v>
      </c>
      <c r="J266" s="6">
        <v>394526.2</v>
      </c>
      <c r="K266" s="6">
        <v>171901.1</v>
      </c>
      <c r="L266" s="6">
        <v>50104</v>
      </c>
      <c r="M266" s="6">
        <v>15</v>
      </c>
      <c r="N266" s="6">
        <v>24.9</v>
      </c>
      <c r="O266" s="6">
        <v>14027.7</v>
      </c>
      <c r="P266" s="6">
        <v>6521.9</v>
      </c>
      <c r="Q266" s="6">
        <v>188845.9</v>
      </c>
      <c r="R266" s="6">
        <v>151680.1</v>
      </c>
      <c r="S266" s="6">
        <v>97696.2</v>
      </c>
      <c r="T266" s="6">
        <v>81989.7</v>
      </c>
      <c r="U266" s="6">
        <v>100954.2</v>
      </c>
      <c r="V266" s="6">
        <v>68688.100000000006</v>
      </c>
      <c r="W266" s="6">
        <v>10622</v>
      </c>
      <c r="X266" s="6">
        <v>7847.5</v>
      </c>
      <c r="Y266" s="6">
        <v>130040.8</v>
      </c>
      <c r="Z266" s="6">
        <v>66331.7</v>
      </c>
      <c r="AA266" s="6">
        <v>1573608.8</v>
      </c>
      <c r="AB266" s="6">
        <v>154810.29999999999</v>
      </c>
      <c r="AC266" s="6">
        <v>326.2</v>
      </c>
      <c r="AD266" s="6">
        <v>33631</v>
      </c>
      <c r="AE266" s="6">
        <v>38147.5</v>
      </c>
      <c r="AF266" s="6">
        <v>20202.599999999999</v>
      </c>
      <c r="AG266" s="6">
        <v>1576165.7</v>
      </c>
      <c r="AH266" s="6">
        <v>154997.5</v>
      </c>
      <c r="AI266" s="6">
        <v>1063.9000000000001</v>
      </c>
      <c r="AJ266" s="6">
        <v>16814</v>
      </c>
      <c r="AK266" s="51">
        <v>22630.3</v>
      </c>
      <c r="AL266" s="51">
        <v>16314.4</v>
      </c>
      <c r="AM266" s="6">
        <v>59220.6</v>
      </c>
      <c r="AN266" s="6">
        <v>45946.1</v>
      </c>
      <c r="AO266" s="6">
        <v>26947.1</v>
      </c>
      <c r="AP266" s="6">
        <v>21909.599999999999</v>
      </c>
      <c r="AQ266" s="6">
        <v>36188.9</v>
      </c>
      <c r="AR266" s="6">
        <v>14222.6</v>
      </c>
      <c r="AS266" s="6">
        <v>10.5</v>
      </c>
      <c r="AT266" s="6">
        <v>16.8</v>
      </c>
      <c r="AU266" s="7"/>
      <c r="AV266" s="7"/>
      <c r="AW266" s="6">
        <v>142650.70000000001</v>
      </c>
      <c r="AX266" s="6">
        <v>67598.899999999994</v>
      </c>
      <c r="AY266" s="6">
        <v>51959.559000000001</v>
      </c>
      <c r="AZ266" s="6">
        <v>7219.18</v>
      </c>
      <c r="BA266" s="6">
        <v>135013.79999999999</v>
      </c>
      <c r="BB266" s="6">
        <v>60364.1</v>
      </c>
      <c r="BC266" s="6">
        <v>23443.3</v>
      </c>
      <c r="BD266" s="6">
        <v>2.33</v>
      </c>
      <c r="BE266" s="6">
        <v>1.3</v>
      </c>
      <c r="BF266" s="6">
        <v>0.36</v>
      </c>
      <c r="BG266" s="6">
        <v>0.06</v>
      </c>
      <c r="BH266" s="6">
        <v>81.757999999999996</v>
      </c>
      <c r="BI266" s="6">
        <v>56.381999999999998</v>
      </c>
      <c r="BJ266" s="6">
        <v>532.4</v>
      </c>
      <c r="BK266" s="6">
        <v>483.4</v>
      </c>
      <c r="BL266" s="6">
        <v>0.5</v>
      </c>
      <c r="BM266" s="6">
        <v>10579.810000000001</v>
      </c>
      <c r="BN266" s="6">
        <v>29097.217543859646</v>
      </c>
      <c r="BO266" s="6">
        <v>11205</v>
      </c>
      <c r="BP266" s="6">
        <v>744</v>
      </c>
      <c r="BQ266" s="6">
        <v>24</v>
      </c>
      <c r="BR266" s="71">
        <v>3.4096000000000001E-2</v>
      </c>
      <c r="BS266" s="6">
        <v>0</v>
      </c>
      <c r="BT266" s="9">
        <v>0</v>
      </c>
      <c r="BU266" s="9">
        <v>0</v>
      </c>
      <c r="BV266" s="6">
        <v>420.3</v>
      </c>
      <c r="BW266" s="6">
        <v>2.31</v>
      </c>
      <c r="BX266" s="6">
        <v>94.09</v>
      </c>
      <c r="BY266" s="6">
        <v>1035767</v>
      </c>
      <c r="BZ266" s="6">
        <v>335079</v>
      </c>
      <c r="CA266" s="6"/>
      <c r="CB266" s="6"/>
      <c r="CC266" s="6"/>
      <c r="CD266" s="6"/>
      <c r="CE266" s="6">
        <v>1076</v>
      </c>
      <c r="CF266" s="6">
        <v>123.95399999999999</v>
      </c>
      <c r="CG266" s="6">
        <v>952</v>
      </c>
    </row>
    <row r="267" spans="1:85">
      <c r="A267" s="5">
        <v>42618</v>
      </c>
      <c r="B267" s="6">
        <v>68.7</v>
      </c>
      <c r="C267" s="6">
        <v>39.6</v>
      </c>
      <c r="D267" s="6">
        <v>5452.8</v>
      </c>
      <c r="E267" s="6"/>
      <c r="F267" s="6"/>
      <c r="G267" s="6"/>
      <c r="H267" s="6">
        <v>16.3</v>
      </c>
      <c r="I267" s="6">
        <v>10</v>
      </c>
      <c r="J267" s="6">
        <v>394737.1</v>
      </c>
      <c r="K267" s="6">
        <v>171996.79999999999</v>
      </c>
      <c r="L267" s="6">
        <v>50128</v>
      </c>
      <c r="M267" s="6">
        <v>15</v>
      </c>
      <c r="N267" s="6">
        <v>24.9</v>
      </c>
      <c r="O267" s="6">
        <v>14041</v>
      </c>
      <c r="P267" s="6">
        <v>6527.5</v>
      </c>
      <c r="Q267" s="6">
        <v>188875.6</v>
      </c>
      <c r="R267" s="6">
        <v>151703.70000000001</v>
      </c>
      <c r="S267" s="6">
        <v>97710.399999999994</v>
      </c>
      <c r="T267" s="6">
        <v>82000.5</v>
      </c>
      <c r="U267" s="6">
        <v>100963.8</v>
      </c>
      <c r="V267" s="6">
        <v>68695</v>
      </c>
      <c r="W267" s="6">
        <v>10622</v>
      </c>
      <c r="X267" s="6">
        <v>7847.5</v>
      </c>
      <c r="Y267" s="6">
        <v>130338.9</v>
      </c>
      <c r="Z267" s="6">
        <v>66477.2</v>
      </c>
      <c r="AA267" s="6">
        <v>1573908.2</v>
      </c>
      <c r="AB267" s="6">
        <v>154834.29999999999</v>
      </c>
      <c r="AC267" s="6">
        <v>326.2</v>
      </c>
      <c r="AD267" s="6">
        <v>33631</v>
      </c>
      <c r="AE267" s="6">
        <v>38316</v>
      </c>
      <c r="AF267" s="6">
        <v>20297.599999999999</v>
      </c>
      <c r="AG267" s="6">
        <v>1576335.3</v>
      </c>
      <c r="AH267" s="6">
        <v>155021.5</v>
      </c>
      <c r="AI267" s="6">
        <v>1063.9000000000001</v>
      </c>
      <c r="AJ267" s="6">
        <v>16814</v>
      </c>
      <c r="AK267" s="51">
        <v>22645.8</v>
      </c>
      <c r="AL267" s="51">
        <v>16324.6</v>
      </c>
      <c r="AM267" s="6">
        <v>59228.2</v>
      </c>
      <c r="AN267" s="6">
        <v>45951.199999999997</v>
      </c>
      <c r="AO267" s="6">
        <v>26965</v>
      </c>
      <c r="AP267" s="6">
        <v>21924.3</v>
      </c>
      <c r="AQ267" s="6">
        <v>36188.9</v>
      </c>
      <c r="AR267" s="6">
        <v>14222.6</v>
      </c>
      <c r="AS267" s="6">
        <v>10.5</v>
      </c>
      <c r="AT267" s="6">
        <v>16.8</v>
      </c>
      <c r="AU267" s="7"/>
      <c r="AV267" s="7"/>
      <c r="AW267" s="6">
        <v>142790.70000000001</v>
      </c>
      <c r="AX267" s="6">
        <v>67663.600000000006</v>
      </c>
      <c r="AY267" s="6">
        <v>51965.724000000002</v>
      </c>
      <c r="AZ267" s="6">
        <v>7230.3519999999999</v>
      </c>
      <c r="BA267" s="6">
        <v>135148.9</v>
      </c>
      <c r="BB267" s="6">
        <v>60423.8</v>
      </c>
      <c r="BC267" s="6">
        <v>23467.3</v>
      </c>
      <c r="BD267" s="6">
        <v>2.33</v>
      </c>
      <c r="BE267" s="6">
        <v>1.3</v>
      </c>
      <c r="BF267" s="6">
        <v>0.36</v>
      </c>
      <c r="BG267" s="6">
        <v>0.06</v>
      </c>
      <c r="BH267" s="6">
        <v>81.757999999999996</v>
      </c>
      <c r="BI267" s="6">
        <v>56.381999999999998</v>
      </c>
      <c r="BJ267" s="6">
        <v>532.4</v>
      </c>
      <c r="BK267" s="6">
        <v>484.3</v>
      </c>
      <c r="BL267" s="6">
        <v>0.5</v>
      </c>
      <c r="BM267" s="6">
        <v>10658.13</v>
      </c>
      <c r="BN267" s="6">
        <v>27939.880701754399</v>
      </c>
      <c r="BO267" s="6">
        <v>10215</v>
      </c>
      <c r="BP267" s="6">
        <v>756</v>
      </c>
      <c r="BQ267" s="6">
        <v>24</v>
      </c>
      <c r="BR267" s="71">
        <v>3.4223999999999997E-2</v>
      </c>
      <c r="BS267" s="6">
        <v>0</v>
      </c>
      <c r="BT267" s="9">
        <v>0.1999999999998181</v>
      </c>
      <c r="BU267" s="9">
        <v>1.1999999999989086</v>
      </c>
      <c r="BV267" s="6">
        <v>421.6</v>
      </c>
      <c r="BW267" s="6">
        <v>2.46</v>
      </c>
      <c r="BX267" s="6">
        <v>94.59</v>
      </c>
      <c r="BY267" s="6">
        <v>1038478</v>
      </c>
      <c r="BZ267" s="6">
        <v>337519</v>
      </c>
      <c r="CA267" s="6"/>
      <c r="CB267" s="6"/>
      <c r="CC267" s="6"/>
      <c r="CD267" s="6"/>
      <c r="CE267" s="6">
        <v>1059</v>
      </c>
      <c r="CF267" s="6">
        <v>123.554</v>
      </c>
      <c r="CG267" s="6">
        <v>930</v>
      </c>
    </row>
    <row r="268" spans="1:85">
      <c r="A268" s="5">
        <v>42619</v>
      </c>
      <c r="B268" s="6">
        <v>68.7</v>
      </c>
      <c r="C268" s="6">
        <v>39.6</v>
      </c>
      <c r="D268" s="6">
        <v>5452.8</v>
      </c>
      <c r="E268" s="6"/>
      <c r="F268" s="6"/>
      <c r="G268" s="6"/>
      <c r="H268" s="6">
        <v>16.3</v>
      </c>
      <c r="I268" s="6">
        <v>10</v>
      </c>
      <c r="J268" s="6">
        <v>394954.4</v>
      </c>
      <c r="K268" s="6">
        <v>172094.1</v>
      </c>
      <c r="L268" s="6">
        <v>50152</v>
      </c>
      <c r="M268" s="6">
        <v>15</v>
      </c>
      <c r="N268" s="6">
        <v>24.9</v>
      </c>
      <c r="O268" s="6">
        <v>14060.4</v>
      </c>
      <c r="P268" s="6">
        <v>6535.9</v>
      </c>
      <c r="Q268" s="6">
        <v>188904.4</v>
      </c>
      <c r="R268" s="6">
        <v>151726.9</v>
      </c>
      <c r="S268" s="6">
        <v>97726.9</v>
      </c>
      <c r="T268" s="6">
        <v>82012.7</v>
      </c>
      <c r="U268" s="6">
        <v>100973.5</v>
      </c>
      <c r="V268" s="6">
        <v>68701.899999999994</v>
      </c>
      <c r="W268" s="6">
        <v>10622</v>
      </c>
      <c r="X268" s="6">
        <v>7847.5</v>
      </c>
      <c r="Y268" s="6">
        <v>130647.8</v>
      </c>
      <c r="Z268" s="6">
        <v>66634</v>
      </c>
      <c r="AA268" s="6">
        <v>1574218</v>
      </c>
      <c r="AB268" s="6">
        <v>154858.29999999999</v>
      </c>
      <c r="AC268" s="6">
        <v>326.2</v>
      </c>
      <c r="AD268" s="6">
        <v>33631</v>
      </c>
      <c r="AE268" s="6">
        <v>38458.400000000001</v>
      </c>
      <c r="AF268" s="6">
        <v>20386.099999999999</v>
      </c>
      <c r="AG268" s="6">
        <v>1576505.7</v>
      </c>
      <c r="AH268" s="6">
        <v>155045.5</v>
      </c>
      <c r="AI268" s="6">
        <v>1063.9000000000001</v>
      </c>
      <c r="AJ268" s="6">
        <v>16814</v>
      </c>
      <c r="AK268" s="6">
        <v>22661.7</v>
      </c>
      <c r="AL268" s="6">
        <v>16335</v>
      </c>
      <c r="AM268" s="6">
        <v>59236.9</v>
      </c>
      <c r="AN268" s="6">
        <v>45957.2</v>
      </c>
      <c r="AO268" s="6">
        <v>26983.200000000001</v>
      </c>
      <c r="AP268" s="6">
        <v>21939.3</v>
      </c>
      <c r="AQ268" s="6">
        <v>36188.9</v>
      </c>
      <c r="AR268" s="6">
        <v>14222.6</v>
      </c>
      <c r="AS268" s="6">
        <v>10.5</v>
      </c>
      <c r="AT268" s="6">
        <v>16.8</v>
      </c>
      <c r="AU268" s="7"/>
      <c r="AV268" s="7"/>
      <c r="AW268" s="6">
        <v>142927.79999999999</v>
      </c>
      <c r="AX268" s="6">
        <v>67727.5</v>
      </c>
      <c r="AY268" s="6">
        <v>51971.9</v>
      </c>
      <c r="AZ268" s="6">
        <v>7241.81</v>
      </c>
      <c r="BA268" s="6">
        <v>135280</v>
      </c>
      <c r="BB268" s="6">
        <v>60481</v>
      </c>
      <c r="BC268" s="6">
        <v>23491.3</v>
      </c>
      <c r="BD268" s="6">
        <v>2.33</v>
      </c>
      <c r="BE268" s="6">
        <v>1.3</v>
      </c>
      <c r="BF268" s="6">
        <v>0.36</v>
      </c>
      <c r="BG268" s="6">
        <v>0.06</v>
      </c>
      <c r="BH268" s="6">
        <v>81.757999999999996</v>
      </c>
      <c r="BI268" s="6">
        <v>56.381999999999998</v>
      </c>
      <c r="BJ268" s="6">
        <v>532.4</v>
      </c>
      <c r="BK268" s="6">
        <v>485.3</v>
      </c>
      <c r="BL268" s="6">
        <v>0.5</v>
      </c>
      <c r="BM268" s="6">
        <v>10814.46</v>
      </c>
      <c r="BN268" s="6">
        <v>28686.328070175434</v>
      </c>
      <c r="BO268" s="6">
        <v>11786</v>
      </c>
      <c r="BP268" s="6">
        <v>744</v>
      </c>
      <c r="BQ268" s="6">
        <v>24</v>
      </c>
      <c r="BR268" s="71">
        <v>3.4096000000000001E-2</v>
      </c>
      <c r="BS268" s="6">
        <v>0</v>
      </c>
      <c r="BT268" s="9">
        <v>0</v>
      </c>
      <c r="BU268" s="9">
        <v>0</v>
      </c>
      <c r="BV268" s="6">
        <v>421.9</v>
      </c>
      <c r="BW268" s="6">
        <v>2.34</v>
      </c>
      <c r="BX268" s="6">
        <v>94.66</v>
      </c>
      <c r="BY268" s="6">
        <v>1041202</v>
      </c>
      <c r="BZ268" s="6">
        <v>339972</v>
      </c>
      <c r="CA268" s="6"/>
      <c r="CB268" s="6"/>
      <c r="CC268" s="6"/>
      <c r="CD268" s="6"/>
      <c r="CE268" s="6">
        <v>1057</v>
      </c>
      <c r="CF268" s="6">
        <v>123.27200000000001</v>
      </c>
      <c r="CG268" s="6">
        <v>932</v>
      </c>
    </row>
    <row r="269" spans="1:85">
      <c r="A269" s="5">
        <v>42620</v>
      </c>
      <c r="B269" s="6">
        <v>68.7</v>
      </c>
      <c r="C269" s="6">
        <v>39.6</v>
      </c>
      <c r="D269" s="6">
        <v>5452.8</v>
      </c>
      <c r="E269" s="6"/>
      <c r="F269" s="6"/>
      <c r="G269" s="6"/>
      <c r="H269" s="6">
        <v>16.3</v>
      </c>
      <c r="I269" s="6">
        <v>10</v>
      </c>
      <c r="J269" s="6">
        <v>395181</v>
      </c>
      <c r="K269" s="6">
        <v>172194.5</v>
      </c>
      <c r="L269" s="6">
        <v>50176</v>
      </c>
      <c r="M269" s="6">
        <v>15</v>
      </c>
      <c r="N269" s="6">
        <v>24.9</v>
      </c>
      <c r="O269" s="6">
        <v>14060.4</v>
      </c>
      <c r="P269" s="6">
        <v>6535.9</v>
      </c>
      <c r="Q269" s="6">
        <v>188932.8</v>
      </c>
      <c r="R269" s="6">
        <v>151749.79999999999</v>
      </c>
      <c r="S269" s="6">
        <v>97741.2</v>
      </c>
      <c r="T269" s="6">
        <v>82023.5</v>
      </c>
      <c r="U269" s="6">
        <v>100982.5</v>
      </c>
      <c r="V269" s="6">
        <v>68708.399999999994</v>
      </c>
      <c r="W269" s="6">
        <v>10622</v>
      </c>
      <c r="X269" s="6">
        <v>7847.5</v>
      </c>
      <c r="Y269" s="6">
        <v>130966</v>
      </c>
      <c r="Z269" s="6">
        <v>66786</v>
      </c>
      <c r="AA269" s="6">
        <v>1574533</v>
      </c>
      <c r="AB269" s="6">
        <v>154882.29999999999</v>
      </c>
      <c r="AC269" s="6">
        <v>326.2</v>
      </c>
      <c r="AD269" s="6">
        <v>33631</v>
      </c>
      <c r="AE269" s="6">
        <v>38654</v>
      </c>
      <c r="AF269" s="6">
        <v>20480.2</v>
      </c>
      <c r="AG269" s="6">
        <v>1576676</v>
      </c>
      <c r="AH269" s="6">
        <v>155069.5</v>
      </c>
      <c r="AI269" s="6">
        <v>1063.9000000000001</v>
      </c>
      <c r="AJ269" s="6">
        <v>16814</v>
      </c>
      <c r="AK269" s="6">
        <v>22677.1</v>
      </c>
      <c r="AL269" s="6">
        <v>16345.2</v>
      </c>
      <c r="AM269" s="6">
        <v>59244.800000000003</v>
      </c>
      <c r="AN269" s="6">
        <v>45962.5</v>
      </c>
      <c r="AO269" s="6">
        <v>27001.1</v>
      </c>
      <c r="AP269" s="6">
        <v>21954</v>
      </c>
      <c r="AQ269" s="6">
        <v>36200.1</v>
      </c>
      <c r="AR269" s="6">
        <v>14227</v>
      </c>
      <c r="AS269" s="6">
        <v>10.5</v>
      </c>
      <c r="AT269" s="6">
        <v>16.8</v>
      </c>
      <c r="AU269" s="7"/>
      <c r="AV269" s="7"/>
      <c r="AW269" s="6">
        <v>143075</v>
      </c>
      <c r="AX269" s="6">
        <v>67795</v>
      </c>
      <c r="AY269" s="6">
        <v>51977.5</v>
      </c>
      <c r="AZ269" s="6">
        <v>7252.81</v>
      </c>
      <c r="BA269" s="6">
        <v>135422</v>
      </c>
      <c r="BB269" s="6">
        <v>60453</v>
      </c>
      <c r="BC269" s="6">
        <v>23515.3</v>
      </c>
      <c r="BD269" s="6">
        <v>2.33</v>
      </c>
      <c r="BE269" s="6">
        <v>1.3</v>
      </c>
      <c r="BF269" s="6">
        <v>0.36</v>
      </c>
      <c r="BG269" s="6">
        <v>0.06</v>
      </c>
      <c r="BH269" s="6">
        <v>81.757999999999996</v>
      </c>
      <c r="BI269" s="6">
        <v>56.381999999999998</v>
      </c>
      <c r="BJ269" s="6">
        <v>532.4</v>
      </c>
      <c r="BK269" s="6">
        <v>486.1</v>
      </c>
      <c r="BL269" s="6">
        <v>0.5</v>
      </c>
      <c r="BM269" s="6">
        <v>11284.13</v>
      </c>
      <c r="BN269" s="6">
        <v>32067.257894736835</v>
      </c>
      <c r="BO269" s="6">
        <v>7606</v>
      </c>
      <c r="BP269" s="6">
        <v>748.8</v>
      </c>
      <c r="BQ269" s="6">
        <v>24</v>
      </c>
      <c r="BR269" s="71">
        <v>3.4147200000000003E-2</v>
      </c>
      <c r="BS269" s="6">
        <v>0</v>
      </c>
      <c r="BT269" s="6">
        <v>0</v>
      </c>
      <c r="BU269" s="6">
        <v>0</v>
      </c>
      <c r="BV269" s="6">
        <v>423</v>
      </c>
      <c r="BW269" s="6">
        <v>2.33</v>
      </c>
      <c r="BX269" s="6">
        <v>94.65</v>
      </c>
      <c r="BY269" s="6">
        <v>1043934</v>
      </c>
      <c r="BZ269" s="6">
        <v>342428</v>
      </c>
      <c r="CA269" s="6"/>
      <c r="CB269" s="6"/>
      <c r="CC269" s="6"/>
      <c r="CD269" s="6"/>
      <c r="CE269" s="6">
        <v>1069</v>
      </c>
      <c r="CF269" s="6">
        <v>123.226</v>
      </c>
      <c r="CG269" s="6">
        <v>939</v>
      </c>
    </row>
    <row r="270" spans="1:85">
      <c r="A270" s="5">
        <v>42621</v>
      </c>
      <c r="B270" s="6">
        <v>68.8</v>
      </c>
      <c r="C270" s="6">
        <v>39.64</v>
      </c>
      <c r="D270" s="6">
        <v>5453</v>
      </c>
      <c r="E270" s="6"/>
      <c r="F270" s="6"/>
      <c r="G270" s="6"/>
      <c r="H270" s="6">
        <v>16.3</v>
      </c>
      <c r="I270" s="6">
        <v>10</v>
      </c>
      <c r="J270" s="6">
        <v>395404</v>
      </c>
      <c r="K270" s="6">
        <v>172294</v>
      </c>
      <c r="L270" s="6">
        <v>50200</v>
      </c>
      <c r="M270" s="6">
        <v>15</v>
      </c>
      <c r="N270" s="6">
        <v>24.9</v>
      </c>
      <c r="O270" s="6">
        <v>14060.4</v>
      </c>
      <c r="P270" s="6">
        <v>6535.9</v>
      </c>
      <c r="Q270" s="6">
        <v>188961.7</v>
      </c>
      <c r="R270" s="6">
        <v>151773.29999999999</v>
      </c>
      <c r="S270" s="6">
        <v>97755.6</v>
      </c>
      <c r="T270" s="6">
        <v>82034.399999999994</v>
      </c>
      <c r="U270" s="6">
        <v>100992.3</v>
      </c>
      <c r="V270" s="6">
        <v>68715.5</v>
      </c>
      <c r="W270" s="6">
        <v>10622</v>
      </c>
      <c r="X270" s="6">
        <v>7847.5</v>
      </c>
      <c r="Y270" s="6">
        <v>131285.4</v>
      </c>
      <c r="Z270" s="6">
        <v>66944.100000000006</v>
      </c>
      <c r="AA270" s="6">
        <v>1574857.3</v>
      </c>
      <c r="AB270" s="6">
        <v>154906.29999999999</v>
      </c>
      <c r="AC270" s="6">
        <v>326.2</v>
      </c>
      <c r="AD270" s="6">
        <v>33631</v>
      </c>
      <c r="AE270" s="6">
        <v>38822</v>
      </c>
      <c r="AF270" s="6">
        <v>20570.099999999999</v>
      </c>
      <c r="AG270" s="6">
        <v>1576845</v>
      </c>
      <c r="AH270" s="6">
        <v>155093.5</v>
      </c>
      <c r="AI270" s="6">
        <v>1063.9000000000001</v>
      </c>
      <c r="AJ270" s="6">
        <v>16814</v>
      </c>
      <c r="AK270" s="6">
        <v>22692.799999999999</v>
      </c>
      <c r="AL270" s="6">
        <v>16355.5</v>
      </c>
      <c r="AM270" s="6">
        <v>59252.2</v>
      </c>
      <c r="AN270" s="6">
        <v>45967.5</v>
      </c>
      <c r="AO270" s="6">
        <v>27020.3</v>
      </c>
      <c r="AP270" s="6">
        <v>21969.4</v>
      </c>
      <c r="AQ270" s="6">
        <v>36214.6</v>
      </c>
      <c r="AR270" s="6">
        <v>14232.7</v>
      </c>
      <c r="AS270" s="6">
        <v>10.5</v>
      </c>
      <c r="AT270" s="6">
        <v>16.8</v>
      </c>
      <c r="AU270" s="7"/>
      <c r="AV270" s="7"/>
      <c r="AW270" s="6">
        <v>143220.20000000001</v>
      </c>
      <c r="AX270" s="6">
        <v>67861.600000000006</v>
      </c>
      <c r="AY270" s="6">
        <v>51983.9</v>
      </c>
      <c r="AZ270" s="6">
        <v>7264</v>
      </c>
      <c r="BA270" s="6">
        <v>135562.6</v>
      </c>
      <c r="BB270" s="6">
        <v>60604.7</v>
      </c>
      <c r="BC270" s="6">
        <v>23539.3</v>
      </c>
      <c r="BD270" s="6">
        <v>2.33</v>
      </c>
      <c r="BE270" s="6">
        <v>1.3</v>
      </c>
      <c r="BF270" s="6">
        <v>0.36</v>
      </c>
      <c r="BG270" s="6">
        <v>0.06</v>
      </c>
      <c r="BH270" s="6">
        <v>81.757999999999996</v>
      </c>
      <c r="BI270" s="6">
        <v>56.381999999999998</v>
      </c>
      <c r="BJ270" s="6">
        <v>532.4</v>
      </c>
      <c r="BK270" s="6">
        <v>486.7</v>
      </c>
      <c r="BL270" s="6">
        <v>0.5</v>
      </c>
      <c r="BM270" s="6">
        <v>10892.680000000002</v>
      </c>
      <c r="BN270" s="6">
        <v>32638.105263157897</v>
      </c>
      <c r="BO270" s="6">
        <v>7955</v>
      </c>
      <c r="BP270" s="6">
        <v>756</v>
      </c>
      <c r="BQ270" s="6">
        <v>24</v>
      </c>
      <c r="BR270" s="71">
        <v>3.4223999999999997E-2</v>
      </c>
      <c r="BS270" s="6">
        <v>0</v>
      </c>
      <c r="BT270" s="6">
        <v>0</v>
      </c>
      <c r="BU270" s="6">
        <v>0</v>
      </c>
      <c r="BV270" s="6">
        <v>422.4</v>
      </c>
      <c r="BW270" s="6">
        <v>2.2799999999999998</v>
      </c>
      <c r="BX270" s="6">
        <v>94.69</v>
      </c>
      <c r="BY270" s="6">
        <v>1046366</v>
      </c>
      <c r="BZ270" s="6">
        <v>344542</v>
      </c>
      <c r="CA270" s="6"/>
      <c r="CB270" s="6"/>
      <c r="CC270" s="6"/>
      <c r="CD270" s="6"/>
      <c r="CE270" s="6">
        <v>1043</v>
      </c>
      <c r="CF270" s="6">
        <v>123.355</v>
      </c>
      <c r="CG270" s="6">
        <v>922</v>
      </c>
    </row>
    <row r="271" spans="1:85">
      <c r="A271" s="5">
        <v>42622</v>
      </c>
      <c r="B271" s="6">
        <v>68.8</v>
      </c>
      <c r="C271" s="6">
        <v>39.64</v>
      </c>
      <c r="D271" s="6">
        <v>5453</v>
      </c>
      <c r="E271" s="6"/>
      <c r="F271" s="6"/>
      <c r="G271" s="6"/>
      <c r="H271" s="6">
        <v>16.3</v>
      </c>
      <c r="I271" s="6">
        <v>10</v>
      </c>
      <c r="J271" s="6">
        <v>395629</v>
      </c>
      <c r="K271" s="6">
        <v>172394</v>
      </c>
      <c r="L271" s="6">
        <v>50224</v>
      </c>
      <c r="M271" s="6">
        <v>15</v>
      </c>
      <c r="N271" s="6">
        <v>24.9</v>
      </c>
      <c r="O271" s="6">
        <v>14060.4</v>
      </c>
      <c r="P271" s="6">
        <v>6535.9</v>
      </c>
      <c r="Q271" s="6">
        <v>188990.9</v>
      </c>
      <c r="R271" s="6">
        <v>151796.70000000001</v>
      </c>
      <c r="S271" s="6">
        <v>97769.8</v>
      </c>
      <c r="T271" s="6">
        <v>82045.100000000006</v>
      </c>
      <c r="U271" s="6">
        <v>101002.1</v>
      </c>
      <c r="V271" s="6">
        <v>68722.600000000006</v>
      </c>
      <c r="W271" s="6">
        <v>10622</v>
      </c>
      <c r="X271" s="6">
        <v>7847.5</v>
      </c>
      <c r="Y271" s="6">
        <v>131596</v>
      </c>
      <c r="Z271" s="6">
        <v>67101</v>
      </c>
      <c r="AA271" s="6">
        <v>1575169</v>
      </c>
      <c r="AB271" s="6">
        <v>154930.29999999999</v>
      </c>
      <c r="AC271" s="6">
        <v>326.2</v>
      </c>
      <c r="AD271" s="6">
        <v>33631</v>
      </c>
      <c r="AE271" s="6">
        <v>38990</v>
      </c>
      <c r="AF271" s="6">
        <v>20656.2</v>
      </c>
      <c r="AG271" s="6">
        <v>1577014</v>
      </c>
      <c r="AH271" s="6">
        <v>155117.5</v>
      </c>
      <c r="AI271" s="6">
        <v>1063.9000000000001</v>
      </c>
      <c r="AJ271" s="6">
        <v>16814</v>
      </c>
      <c r="AK271" s="6">
        <v>22708.799999999999</v>
      </c>
      <c r="AL271" s="6">
        <v>16365.9</v>
      </c>
      <c r="AM271" s="6">
        <v>59259.5</v>
      </c>
      <c r="AN271" s="6">
        <v>45972.5</v>
      </c>
      <c r="AO271" s="6">
        <v>27037.5</v>
      </c>
      <c r="AP271" s="6">
        <v>21983.7</v>
      </c>
      <c r="AQ271" s="6">
        <v>36228.1</v>
      </c>
      <c r="AR271" s="6">
        <v>14238</v>
      </c>
      <c r="AS271" s="6">
        <v>10.5</v>
      </c>
      <c r="AT271" s="6">
        <v>16.8</v>
      </c>
      <c r="AU271" s="7"/>
      <c r="AV271" s="7"/>
      <c r="AW271" s="6">
        <v>143357.79999999999</v>
      </c>
      <c r="AX271" s="6">
        <v>67925.7</v>
      </c>
      <c r="AY271" s="6">
        <v>51990.15</v>
      </c>
      <c r="AZ271" s="6">
        <v>7275.6</v>
      </c>
      <c r="BA271" s="6">
        <v>135695</v>
      </c>
      <c r="BB271" s="6">
        <v>60663.5</v>
      </c>
      <c r="BC271" s="6">
        <v>23563.3</v>
      </c>
      <c r="BD271" s="6">
        <v>2.33</v>
      </c>
      <c r="BE271" s="6">
        <v>1.3</v>
      </c>
      <c r="BF271" s="6">
        <v>0.36</v>
      </c>
      <c r="BG271" s="6">
        <v>0.06</v>
      </c>
      <c r="BH271" s="6">
        <v>81.757999999999996</v>
      </c>
      <c r="BI271" s="6">
        <v>56.381999999999998</v>
      </c>
      <c r="BJ271" s="6">
        <v>532.4</v>
      </c>
      <c r="BK271" s="6">
        <v>487.2</v>
      </c>
      <c r="BL271" s="6">
        <v>0.5</v>
      </c>
      <c r="BM271" s="6">
        <v>10921.21</v>
      </c>
      <c r="BN271" s="6">
        <v>31850.268421052599</v>
      </c>
      <c r="BO271" s="6">
        <v>9060</v>
      </c>
      <c r="BP271" s="6">
        <v>702</v>
      </c>
      <c r="BQ271" s="6">
        <v>22.5</v>
      </c>
      <c r="BR271" s="71">
        <v>3.2013000000000007E-2</v>
      </c>
      <c r="BS271" s="6">
        <v>51.100000000000009</v>
      </c>
      <c r="BT271" s="6">
        <v>1.5</v>
      </c>
      <c r="BU271" s="6">
        <v>9</v>
      </c>
      <c r="BV271" s="6">
        <v>420.49</v>
      </c>
      <c r="BW271" s="6">
        <v>2.2599999999999998</v>
      </c>
      <c r="BX271" s="6">
        <v>94.24</v>
      </c>
      <c r="BY271" s="6">
        <v>1048761</v>
      </c>
      <c r="BZ271" s="6">
        <v>346613</v>
      </c>
      <c r="CA271" s="6"/>
      <c r="CB271" s="6"/>
      <c r="CC271" s="6"/>
      <c r="CD271" s="6"/>
      <c r="CE271" s="6">
        <v>1046</v>
      </c>
      <c r="CF271" s="6">
        <v>123.126</v>
      </c>
      <c r="CG271" s="6">
        <v>921</v>
      </c>
    </row>
    <row r="272" spans="1:85">
      <c r="A272" s="5">
        <v>42623</v>
      </c>
      <c r="B272" s="6">
        <v>68.8</v>
      </c>
      <c r="C272" s="6">
        <v>39.64</v>
      </c>
      <c r="D272" s="6">
        <v>5453</v>
      </c>
      <c r="E272" s="6"/>
      <c r="F272" s="6"/>
      <c r="G272" s="6"/>
      <c r="H272" s="6">
        <v>16.3</v>
      </c>
      <c r="I272" s="6">
        <v>10</v>
      </c>
      <c r="J272" s="6">
        <v>395856.2</v>
      </c>
      <c r="K272" s="6">
        <v>172494.3</v>
      </c>
      <c r="L272" s="6">
        <v>50248</v>
      </c>
      <c r="M272" s="6">
        <v>15</v>
      </c>
      <c r="N272" s="6">
        <v>24.9</v>
      </c>
      <c r="O272" s="6">
        <v>14060.4</v>
      </c>
      <c r="P272" s="6">
        <v>6535.9</v>
      </c>
      <c r="Q272" s="6">
        <v>189019.5</v>
      </c>
      <c r="R272" s="6">
        <v>151819.9</v>
      </c>
      <c r="S272" s="6">
        <v>97784.4</v>
      </c>
      <c r="T272" s="6">
        <v>82056.2</v>
      </c>
      <c r="U272" s="6">
        <v>101011.7</v>
      </c>
      <c r="V272" s="6">
        <v>68729.7</v>
      </c>
      <c r="W272" s="6">
        <v>10622</v>
      </c>
      <c r="X272" s="6">
        <v>7847.5</v>
      </c>
      <c r="Y272" s="6">
        <v>131909.29999999999</v>
      </c>
      <c r="Z272" s="6">
        <v>67263.5</v>
      </c>
      <c r="AA272" s="6">
        <v>1575683.6</v>
      </c>
      <c r="AB272" s="6">
        <v>154954.29999999999</v>
      </c>
      <c r="AC272" s="6">
        <v>326.2</v>
      </c>
      <c r="AD272" s="6">
        <v>33631</v>
      </c>
      <c r="AE272" s="6">
        <v>39158.5</v>
      </c>
      <c r="AF272" s="6">
        <v>20739.400000000001</v>
      </c>
      <c r="AG272" s="6">
        <v>1577184.7</v>
      </c>
      <c r="AH272" s="6">
        <v>155141.5</v>
      </c>
      <c r="AI272" s="6">
        <v>1063.9000000000001</v>
      </c>
      <c r="AJ272" s="6">
        <v>16814</v>
      </c>
      <c r="AK272" s="6">
        <v>22725</v>
      </c>
      <c r="AL272" s="6">
        <v>16376.4</v>
      </c>
      <c r="AM272" s="6">
        <v>59268.2</v>
      </c>
      <c r="AN272" s="6">
        <v>45978.6</v>
      </c>
      <c r="AO272" s="6">
        <v>27055.1</v>
      </c>
      <c r="AP272" s="6">
        <v>21998.1</v>
      </c>
      <c r="AQ272" s="6">
        <v>36241.599999999999</v>
      </c>
      <c r="AR272" s="6">
        <v>14243.4</v>
      </c>
      <c r="AS272" s="6">
        <v>10.5</v>
      </c>
      <c r="AT272" s="6">
        <v>16.8</v>
      </c>
      <c r="AU272" s="7"/>
      <c r="AV272" s="7"/>
      <c r="AW272" s="6">
        <v>143495.1</v>
      </c>
      <c r="AX272" s="6">
        <v>67990</v>
      </c>
      <c r="AY272" s="6">
        <v>51996.6</v>
      </c>
      <c r="AZ272" s="6">
        <v>7287.2</v>
      </c>
      <c r="BA272" s="6">
        <v>135828.6</v>
      </c>
      <c r="BB272" s="6">
        <v>60722.7</v>
      </c>
      <c r="BC272" s="6">
        <v>23587.3</v>
      </c>
      <c r="BD272" s="6">
        <v>2.33</v>
      </c>
      <c r="BE272" s="6">
        <v>1.3</v>
      </c>
      <c r="BF272" s="6">
        <v>0.36</v>
      </c>
      <c r="BG272" s="6">
        <v>0.06</v>
      </c>
      <c r="BH272" s="6">
        <v>81.757999999999996</v>
      </c>
      <c r="BI272" s="6">
        <v>56.381999999999998</v>
      </c>
      <c r="BJ272" s="6">
        <v>532.4</v>
      </c>
      <c r="BK272" s="6">
        <v>487.9</v>
      </c>
      <c r="BL272" s="6">
        <v>0.5</v>
      </c>
      <c r="BM272" s="6">
        <v>10602.66</v>
      </c>
      <c r="BN272" s="6">
        <v>30405.142105263199</v>
      </c>
      <c r="BO272" s="6">
        <v>8856</v>
      </c>
      <c r="BP272" s="6">
        <v>756</v>
      </c>
      <c r="BQ272" s="6">
        <v>24</v>
      </c>
      <c r="BR272" s="71">
        <v>3.4223999999999997E-2</v>
      </c>
      <c r="BS272" s="6">
        <v>0</v>
      </c>
      <c r="BT272" s="6">
        <v>0</v>
      </c>
      <c r="BU272" s="6">
        <v>0</v>
      </c>
      <c r="BV272" s="6">
        <v>422.5</v>
      </c>
      <c r="BW272" s="6">
        <v>2.5499999999999998</v>
      </c>
      <c r="BX272" s="6">
        <v>94.79</v>
      </c>
      <c r="BY272" s="6">
        <v>1051475</v>
      </c>
      <c r="BZ272" s="6">
        <v>349056</v>
      </c>
      <c r="CA272" s="6"/>
      <c r="CB272" s="6"/>
      <c r="CC272" s="6"/>
      <c r="CD272" s="6"/>
      <c r="CE272" s="6">
        <v>1076</v>
      </c>
      <c r="CF272" s="6">
        <v>123.652</v>
      </c>
      <c r="CG272" s="6">
        <v>943</v>
      </c>
    </row>
    <row r="273" spans="1:85">
      <c r="A273" s="5">
        <v>42624</v>
      </c>
      <c r="B273" s="6">
        <v>68.8</v>
      </c>
      <c r="C273" s="6">
        <v>39.64</v>
      </c>
      <c r="D273" s="6">
        <v>5453</v>
      </c>
      <c r="E273" s="6"/>
      <c r="F273" s="6"/>
      <c r="G273" s="6"/>
      <c r="H273" s="6">
        <v>16.3</v>
      </c>
      <c r="I273" s="6">
        <v>10</v>
      </c>
      <c r="J273" s="6">
        <v>396078</v>
      </c>
      <c r="K273" s="6">
        <v>172593.4</v>
      </c>
      <c r="L273" s="6">
        <v>50272</v>
      </c>
      <c r="M273" s="6">
        <v>15</v>
      </c>
      <c r="N273" s="6">
        <v>24.9</v>
      </c>
      <c r="O273" s="6">
        <v>14060.4</v>
      </c>
      <c r="P273" s="6">
        <v>6535.9</v>
      </c>
      <c r="Q273" s="6">
        <v>189047.5</v>
      </c>
      <c r="R273" s="6">
        <v>151842.70000000001</v>
      </c>
      <c r="S273" s="6">
        <v>97799</v>
      </c>
      <c r="T273" s="6">
        <v>82067.399999999994</v>
      </c>
      <c r="U273" s="6">
        <v>101021</v>
      </c>
      <c r="V273" s="6">
        <v>68736.5</v>
      </c>
      <c r="W273" s="6">
        <v>10622</v>
      </c>
      <c r="X273" s="6">
        <v>7847.5</v>
      </c>
      <c r="Y273" s="6">
        <v>132215.20000000001</v>
      </c>
      <c r="Z273" s="6">
        <v>67421.3</v>
      </c>
      <c r="AA273" s="6">
        <v>1575290.2</v>
      </c>
      <c r="AB273" s="6">
        <v>154978.29999999999</v>
      </c>
      <c r="AC273" s="6">
        <v>326.2</v>
      </c>
      <c r="AD273" s="6">
        <v>33631</v>
      </c>
      <c r="AE273" s="6">
        <v>39327</v>
      </c>
      <c r="AF273" s="6">
        <v>20823.5</v>
      </c>
      <c r="AG273" s="6">
        <v>1577355</v>
      </c>
      <c r="AH273" s="6">
        <v>155165.5</v>
      </c>
      <c r="AI273" s="6">
        <v>1063.9000000000001</v>
      </c>
      <c r="AJ273" s="6">
        <v>16814</v>
      </c>
      <c r="AK273" s="6">
        <v>22741</v>
      </c>
      <c r="AL273" s="6">
        <v>16386.900000000001</v>
      </c>
      <c r="AM273" s="6">
        <v>59275.8</v>
      </c>
      <c r="AN273" s="6">
        <v>45983.8</v>
      </c>
      <c r="AO273" s="6">
        <v>27072.2</v>
      </c>
      <c r="AP273" s="6">
        <v>22012.1</v>
      </c>
      <c r="AQ273" s="6">
        <v>36254.800000000003</v>
      </c>
      <c r="AR273" s="6">
        <v>14248.6</v>
      </c>
      <c r="AS273" s="6">
        <v>10.5</v>
      </c>
      <c r="AT273" s="6">
        <v>16.8</v>
      </c>
      <c r="AU273" s="7"/>
      <c r="AV273" s="7"/>
      <c r="AW273" s="6">
        <v>143633.60000000001</v>
      </c>
      <c r="AX273" s="6">
        <v>68054.600000000006</v>
      </c>
      <c r="AY273" s="6">
        <v>52002.400000000001</v>
      </c>
      <c r="AZ273" s="6">
        <v>7298.7</v>
      </c>
      <c r="BA273" s="6">
        <v>135962.1</v>
      </c>
      <c r="BB273" s="6">
        <v>60781.8</v>
      </c>
      <c r="BC273" s="6">
        <v>23611.3</v>
      </c>
      <c r="BD273" s="6">
        <v>2.33</v>
      </c>
      <c r="BE273" s="6">
        <v>1.3</v>
      </c>
      <c r="BF273" s="6">
        <v>0.36</v>
      </c>
      <c r="BG273" s="6">
        <v>0.06</v>
      </c>
      <c r="BH273" s="6">
        <v>81.757999999999996</v>
      </c>
      <c r="BI273" s="6">
        <v>56.381999999999998</v>
      </c>
      <c r="BJ273" s="6">
        <v>532.4</v>
      </c>
      <c r="BK273" s="6">
        <v>488.4</v>
      </c>
      <c r="BL273" s="6">
        <v>0.5</v>
      </c>
      <c r="BM273" s="6">
        <v>10792.78</v>
      </c>
      <c r="BN273" s="6">
        <v>31683.580701754399</v>
      </c>
      <c r="BO273" s="6">
        <v>9381</v>
      </c>
      <c r="BP273" s="6">
        <v>748.8</v>
      </c>
      <c r="BQ273" s="6">
        <v>24</v>
      </c>
      <c r="BR273" s="71">
        <v>3.4147200000000003E-2</v>
      </c>
      <c r="BS273" s="6">
        <v>0</v>
      </c>
      <c r="BT273" s="6">
        <v>0</v>
      </c>
      <c r="BU273" s="6">
        <v>0</v>
      </c>
      <c r="BV273" s="6">
        <v>419.9</v>
      </c>
      <c r="BW273" s="6">
        <v>2.4700000000000002</v>
      </c>
      <c r="BX273" s="6">
        <v>94.17</v>
      </c>
      <c r="BY273" s="6">
        <v>1054202</v>
      </c>
      <c r="BZ273" s="6">
        <v>351506</v>
      </c>
      <c r="CA273" s="6"/>
      <c r="CB273" s="6"/>
      <c r="CC273" s="6"/>
      <c r="CD273" s="6"/>
      <c r="CE273" s="6">
        <v>1065</v>
      </c>
      <c r="CF273" s="6">
        <v>122.714</v>
      </c>
      <c r="CG273" s="6">
        <v>935</v>
      </c>
    </row>
    <row r="274" spans="1:85">
      <c r="A274" s="5">
        <v>42625</v>
      </c>
      <c r="B274" s="6">
        <v>68.8</v>
      </c>
      <c r="C274" s="6">
        <v>39.64</v>
      </c>
      <c r="D274" s="6">
        <v>5453</v>
      </c>
      <c r="E274" s="6"/>
      <c r="F274" s="6"/>
      <c r="G274" s="6"/>
      <c r="H274" s="6">
        <v>16.3</v>
      </c>
      <c r="I274" s="6">
        <v>10</v>
      </c>
      <c r="J274" s="6">
        <v>396300.9</v>
      </c>
      <c r="K274" s="6">
        <v>172692.6</v>
      </c>
      <c r="L274" s="6">
        <v>50296</v>
      </c>
      <c r="M274" s="6">
        <v>15</v>
      </c>
      <c r="N274" s="6">
        <v>24.9</v>
      </c>
      <c r="O274" s="6">
        <v>14060.4</v>
      </c>
      <c r="P274" s="6">
        <v>6535.9</v>
      </c>
      <c r="Q274" s="6">
        <v>189075.4</v>
      </c>
      <c r="R274" s="6">
        <v>151865</v>
      </c>
      <c r="S274" s="6">
        <v>97813.2</v>
      </c>
      <c r="T274" s="6">
        <v>82078.2</v>
      </c>
      <c r="U274" s="6">
        <v>101030.5</v>
      </c>
      <c r="V274" s="6">
        <v>68743.399999999994</v>
      </c>
      <c r="W274" s="6">
        <v>10622</v>
      </c>
      <c r="X274" s="6">
        <v>7847.5</v>
      </c>
      <c r="Y274" s="6">
        <v>132525.29999999999</v>
      </c>
      <c r="Z274" s="6">
        <v>67575.100000000006</v>
      </c>
      <c r="AA274" s="6">
        <v>1576101.6</v>
      </c>
      <c r="AB274" s="6">
        <v>155002.29999999999</v>
      </c>
      <c r="AC274" s="6">
        <v>326.2</v>
      </c>
      <c r="AD274" s="6">
        <v>33631</v>
      </c>
      <c r="AE274" s="6">
        <v>39495.599999999999</v>
      </c>
      <c r="AF274" s="6">
        <v>20912.599999999999</v>
      </c>
      <c r="AG274" s="6">
        <v>1577524.9</v>
      </c>
      <c r="AH274" s="6">
        <v>155189.5</v>
      </c>
      <c r="AI274" s="6">
        <v>1063.9000000000001</v>
      </c>
      <c r="AJ274" s="6">
        <v>16814</v>
      </c>
      <c r="AK274" s="6">
        <v>22757</v>
      </c>
      <c r="AL274" s="6">
        <v>16397.3</v>
      </c>
      <c r="AM274" s="6">
        <v>59284.1</v>
      </c>
      <c r="AN274" s="6">
        <v>45989.7</v>
      </c>
      <c r="AO274" s="6">
        <v>27089.7</v>
      </c>
      <c r="AP274" s="6">
        <v>22026.1</v>
      </c>
      <c r="AQ274" s="6">
        <v>36266.800000000003</v>
      </c>
      <c r="AR274" s="6">
        <v>14253.4</v>
      </c>
      <c r="AS274" s="6">
        <v>10.5</v>
      </c>
      <c r="AT274" s="6">
        <v>16.8</v>
      </c>
      <c r="AU274" s="7"/>
      <c r="AV274" s="7"/>
      <c r="AW274" s="6">
        <v>143775.20000000001</v>
      </c>
      <c r="AX274" s="6">
        <v>68119.899999999994</v>
      </c>
      <c r="AY274" s="6">
        <v>52008.2</v>
      </c>
      <c r="AZ274" s="6">
        <v>7310.5</v>
      </c>
      <c r="BA274" s="6">
        <v>136098.6</v>
      </c>
      <c r="BB274" s="6">
        <v>60841.9</v>
      </c>
      <c r="BC274" s="6">
        <v>23635.3</v>
      </c>
      <c r="BD274" s="6">
        <v>2.33</v>
      </c>
      <c r="BE274" s="6">
        <v>1.3</v>
      </c>
      <c r="BF274" s="6">
        <v>0.36</v>
      </c>
      <c r="BG274" s="6">
        <v>0.06</v>
      </c>
      <c r="BH274" s="6">
        <v>81.757999999999996</v>
      </c>
      <c r="BI274" s="6">
        <v>56.381999999999998</v>
      </c>
      <c r="BJ274" s="6">
        <v>532.4</v>
      </c>
      <c r="BK274" s="6">
        <v>489</v>
      </c>
      <c r="BL274" s="6">
        <v>0.5</v>
      </c>
      <c r="BM274" s="6">
        <v>10848.04</v>
      </c>
      <c r="BN274" s="6">
        <v>30994.514035087701</v>
      </c>
      <c r="BO274" s="6">
        <v>8744</v>
      </c>
      <c r="BP274" s="6">
        <v>751.2</v>
      </c>
      <c r="BQ274" s="6">
        <v>24</v>
      </c>
      <c r="BR274" s="71">
        <v>3.4172800000000003E-2</v>
      </c>
      <c r="BS274" s="6">
        <v>0</v>
      </c>
      <c r="BT274" s="6">
        <v>0</v>
      </c>
      <c r="BU274" s="6">
        <v>0</v>
      </c>
      <c r="BV274" s="6">
        <v>418.4</v>
      </c>
      <c r="BW274" s="6">
        <v>2.34</v>
      </c>
      <c r="BX274" s="6">
        <v>93.75</v>
      </c>
      <c r="BY274" s="6">
        <v>1056910</v>
      </c>
      <c r="BZ274" s="6">
        <v>353945</v>
      </c>
      <c r="CA274" s="6"/>
      <c r="CB274" s="6"/>
      <c r="CC274" s="6"/>
      <c r="CD274" s="6"/>
      <c r="CE274" s="6">
        <v>1055</v>
      </c>
      <c r="CF274" s="6">
        <v>123.169</v>
      </c>
      <c r="CG274" s="6">
        <v>928</v>
      </c>
    </row>
    <row r="275" spans="1:85">
      <c r="A275" s="5">
        <v>42626</v>
      </c>
      <c r="B275" s="6">
        <v>68.8</v>
      </c>
      <c r="C275" s="6">
        <v>39.64</v>
      </c>
      <c r="D275" s="6">
        <v>5453</v>
      </c>
      <c r="E275" s="6"/>
      <c r="F275" s="6"/>
      <c r="G275" s="6"/>
      <c r="H275" s="6">
        <v>16.3</v>
      </c>
      <c r="I275" s="6">
        <v>10</v>
      </c>
      <c r="J275" s="6">
        <v>396523.9</v>
      </c>
      <c r="K275" s="6">
        <v>172792</v>
      </c>
      <c r="L275" s="6">
        <v>50320</v>
      </c>
      <c r="M275" s="6">
        <v>15</v>
      </c>
      <c r="N275" s="6">
        <v>24.9</v>
      </c>
      <c r="O275" s="6">
        <v>14060.4</v>
      </c>
      <c r="P275" s="6">
        <v>6535.9</v>
      </c>
      <c r="Q275" s="6">
        <v>189103.6</v>
      </c>
      <c r="R275" s="6">
        <v>151888.1</v>
      </c>
      <c r="S275" s="6">
        <v>97828.2</v>
      </c>
      <c r="T275" s="6">
        <v>82089.8</v>
      </c>
      <c r="U275" s="6">
        <v>101040.5</v>
      </c>
      <c r="V275" s="6">
        <v>68750.5</v>
      </c>
      <c r="W275" s="6">
        <v>10622</v>
      </c>
      <c r="X275" s="6">
        <v>7847.5</v>
      </c>
      <c r="Y275" s="6">
        <v>132830.29999999999</v>
      </c>
      <c r="Z275" s="6">
        <v>67724.399999999994</v>
      </c>
      <c r="AA275" s="6">
        <v>1576401.7</v>
      </c>
      <c r="AB275" s="6">
        <v>155026.29999999999</v>
      </c>
      <c r="AC275" s="6">
        <v>326.2</v>
      </c>
      <c r="AD275" s="6">
        <v>33631</v>
      </c>
      <c r="AE275" s="6">
        <v>39664.199999999997</v>
      </c>
      <c r="AF275" s="6">
        <v>21005.5</v>
      </c>
      <c r="AG275" s="6">
        <v>1577694.4</v>
      </c>
      <c r="AH275" s="6">
        <v>155213.5</v>
      </c>
      <c r="AI275" s="6">
        <v>1063.9000000000001</v>
      </c>
      <c r="AJ275" s="6">
        <v>16814</v>
      </c>
      <c r="AK275" s="6">
        <v>22773.1</v>
      </c>
      <c r="AL275" s="6">
        <v>16407.7</v>
      </c>
      <c r="AM275" s="6">
        <v>59294.2</v>
      </c>
      <c r="AN275" s="6">
        <v>45996.7</v>
      </c>
      <c r="AO275" s="6">
        <v>27107.200000000001</v>
      </c>
      <c r="AP275" s="6">
        <v>22039.9</v>
      </c>
      <c r="AQ275" s="6">
        <v>36277.4</v>
      </c>
      <c r="AR275" s="6">
        <v>14257.6</v>
      </c>
      <c r="AS275" s="6">
        <v>10.5</v>
      </c>
      <c r="AT275" s="6">
        <v>16.8</v>
      </c>
      <c r="AU275" s="7"/>
      <c r="AV275" s="7"/>
      <c r="AW275" s="6">
        <v>143909.70000000001</v>
      </c>
      <c r="AX275" s="6">
        <v>68183</v>
      </c>
      <c r="AY275" s="6">
        <v>52014.2</v>
      </c>
      <c r="AZ275" s="6">
        <v>7321.3</v>
      </c>
      <c r="BA275" s="6">
        <v>136228.29999999999</v>
      </c>
      <c r="BB275" s="6">
        <v>60899.8</v>
      </c>
      <c r="BC275" s="6">
        <v>23659.3</v>
      </c>
      <c r="BD275" s="6">
        <v>2.33</v>
      </c>
      <c r="BE275" s="6">
        <v>1.3</v>
      </c>
      <c r="BF275" s="6">
        <v>0.36</v>
      </c>
      <c r="BG275" s="6">
        <v>0.06</v>
      </c>
      <c r="BH275" s="6">
        <v>81.757999999999996</v>
      </c>
      <c r="BI275" s="6">
        <v>56.381999999999998</v>
      </c>
      <c r="BJ275" s="6">
        <v>532.4</v>
      </c>
      <c r="BK275" s="6">
        <v>489.9</v>
      </c>
      <c r="BL275" s="6">
        <v>0.5</v>
      </c>
      <c r="BM275" s="6">
        <v>10874.85</v>
      </c>
      <c r="BN275" s="6">
        <v>28361.164912280699</v>
      </c>
      <c r="BO275" s="6">
        <v>0</v>
      </c>
      <c r="BP275" s="6">
        <v>753.6</v>
      </c>
      <c r="BQ275" s="6">
        <v>24</v>
      </c>
      <c r="BR275" s="71">
        <v>3.4198400000000004E-2</v>
      </c>
      <c r="BS275" s="6">
        <v>0</v>
      </c>
      <c r="BT275" s="6">
        <v>0</v>
      </c>
      <c r="BU275" s="6">
        <v>0</v>
      </c>
      <c r="BV275" s="6">
        <v>420.8</v>
      </c>
      <c r="BW275" s="6">
        <v>2.54</v>
      </c>
      <c r="BX275" s="6">
        <v>94.35</v>
      </c>
      <c r="BY275" s="6">
        <v>1059624</v>
      </c>
      <c r="BZ275" s="6">
        <v>356393</v>
      </c>
      <c r="CA275" s="6"/>
      <c r="CB275" s="6"/>
      <c r="CC275" s="6"/>
      <c r="CD275" s="6"/>
      <c r="CE275" s="6">
        <v>1046</v>
      </c>
      <c r="CF275" s="6">
        <v>123.41</v>
      </c>
      <c r="CG275" s="6">
        <v>923</v>
      </c>
    </row>
    <row r="276" spans="1:85">
      <c r="A276" s="5">
        <v>42627</v>
      </c>
      <c r="B276" s="6">
        <v>68.8</v>
      </c>
      <c r="C276" s="6">
        <v>39.64</v>
      </c>
      <c r="D276" s="6">
        <v>5453</v>
      </c>
      <c r="E276" s="6"/>
      <c r="F276" s="6"/>
      <c r="G276" s="6"/>
      <c r="H276" s="6">
        <v>16.3</v>
      </c>
      <c r="I276" s="6">
        <v>10</v>
      </c>
      <c r="J276" s="6">
        <v>396704.5</v>
      </c>
      <c r="K276" s="6">
        <v>172874.3</v>
      </c>
      <c r="L276" s="6">
        <v>50341</v>
      </c>
      <c r="M276" s="6">
        <v>15</v>
      </c>
      <c r="N276" s="6">
        <v>24.9</v>
      </c>
      <c r="O276" s="6">
        <v>14060.4</v>
      </c>
      <c r="P276" s="6">
        <v>6535.9</v>
      </c>
      <c r="Q276" s="6">
        <v>189132.4</v>
      </c>
      <c r="R276" s="6">
        <v>151911.20000000001</v>
      </c>
      <c r="S276" s="6">
        <v>97843.5</v>
      </c>
      <c r="T276" s="6">
        <v>82101.600000000006</v>
      </c>
      <c r="U276" s="6">
        <v>101050.1</v>
      </c>
      <c r="V276" s="6">
        <v>68757.399999999994</v>
      </c>
      <c r="W276" s="6">
        <v>10622</v>
      </c>
      <c r="X276" s="6">
        <v>7847.5</v>
      </c>
      <c r="Y276" s="6">
        <v>133096</v>
      </c>
      <c r="Z276" s="6">
        <v>67863.899999999994</v>
      </c>
      <c r="AA276" s="6">
        <v>1576674.8</v>
      </c>
      <c r="AB276" s="6">
        <v>155050.29999999999</v>
      </c>
      <c r="AC276" s="6">
        <v>326.2</v>
      </c>
      <c r="AD276" s="6">
        <v>33631</v>
      </c>
      <c r="AE276" s="6">
        <v>39830.800000000003</v>
      </c>
      <c r="AF276" s="6">
        <v>21091.4</v>
      </c>
      <c r="AG276" s="6">
        <v>1577862.3</v>
      </c>
      <c r="AH276" s="6">
        <v>155237.5</v>
      </c>
      <c r="AI276" s="6">
        <v>1063.9000000000001</v>
      </c>
      <c r="AJ276" s="6">
        <v>16814</v>
      </c>
      <c r="AK276" s="6">
        <v>22789.200000000001</v>
      </c>
      <c r="AL276" s="6">
        <v>16418.2</v>
      </c>
      <c r="AM276" s="6">
        <v>59302.6</v>
      </c>
      <c r="AN276" s="6">
        <v>46002.5</v>
      </c>
      <c r="AO276" s="6">
        <v>27124.5</v>
      </c>
      <c r="AP276" s="6">
        <v>22053.9</v>
      </c>
      <c r="AQ276" s="6">
        <v>36288.699999999997</v>
      </c>
      <c r="AR276" s="6">
        <v>14262</v>
      </c>
      <c r="AS276" s="6">
        <v>10.6</v>
      </c>
      <c r="AT276" s="6">
        <v>17</v>
      </c>
      <c r="AU276" s="7"/>
      <c r="AV276" s="7"/>
      <c r="AW276" s="6">
        <v>144046.20000000001</v>
      </c>
      <c r="AX276" s="6">
        <v>68246.600000000006</v>
      </c>
      <c r="AY276" s="6">
        <v>52021.2</v>
      </c>
      <c r="AZ276" s="6">
        <v>7333.6</v>
      </c>
      <c r="BA276" s="6">
        <v>136359.20000000001</v>
      </c>
      <c r="BB276" s="6">
        <v>60957.9</v>
      </c>
      <c r="BC276" s="6">
        <v>23683.3</v>
      </c>
      <c r="BD276" s="6">
        <v>2.33</v>
      </c>
      <c r="BE276" s="6">
        <v>1.3</v>
      </c>
      <c r="BF276" s="6">
        <v>0.36</v>
      </c>
      <c r="BG276" s="6">
        <v>0.06</v>
      </c>
      <c r="BH276" s="6">
        <v>81.757999999999996</v>
      </c>
      <c r="BI276" s="6">
        <v>56.381999999999998</v>
      </c>
      <c r="BJ276" s="6">
        <v>532.4</v>
      </c>
      <c r="BK276" s="6">
        <v>490.9</v>
      </c>
      <c r="BL276" s="6">
        <v>0.5</v>
      </c>
      <c r="BM276" s="6">
        <v>10486.77</v>
      </c>
      <c r="BN276" s="6">
        <v>30425.647368421101</v>
      </c>
      <c r="BO276" s="6">
        <v>6420</v>
      </c>
      <c r="BP276" s="6">
        <v>748.8</v>
      </c>
      <c r="BQ276" s="6">
        <v>24</v>
      </c>
      <c r="BR276" s="71">
        <v>3.4147200000000003E-2</v>
      </c>
      <c r="BS276" s="6">
        <v>0</v>
      </c>
      <c r="BT276" s="6">
        <v>0</v>
      </c>
      <c r="BU276" s="6">
        <v>0</v>
      </c>
      <c r="BV276" s="6">
        <v>421</v>
      </c>
      <c r="BW276" s="6">
        <v>2.4900000000000002</v>
      </c>
      <c r="BX276" s="6">
        <v>94.44</v>
      </c>
      <c r="BY276" s="6">
        <v>1062369</v>
      </c>
      <c r="BZ276" s="6">
        <v>358851</v>
      </c>
      <c r="CA276" s="6"/>
      <c r="CB276" s="6"/>
      <c r="CC276" s="6"/>
      <c r="CD276" s="6"/>
      <c r="CE276" s="6">
        <v>1050</v>
      </c>
      <c r="CF276" s="6">
        <v>122.44</v>
      </c>
      <c r="CG276" s="6">
        <v>926</v>
      </c>
    </row>
    <row r="277" spans="1:85">
      <c r="A277" s="5">
        <v>42628</v>
      </c>
      <c r="B277" s="6">
        <v>68.8</v>
      </c>
      <c r="C277" s="6">
        <v>39.64</v>
      </c>
      <c r="D277" s="6">
        <v>5453</v>
      </c>
      <c r="E277" s="6"/>
      <c r="F277" s="6"/>
      <c r="G277" s="6"/>
      <c r="H277" s="6">
        <v>16.3</v>
      </c>
      <c r="I277" s="6">
        <v>10</v>
      </c>
      <c r="J277" s="6">
        <v>396920.5</v>
      </c>
      <c r="K277" s="6">
        <v>172971.7</v>
      </c>
      <c r="L277" s="6">
        <v>50365</v>
      </c>
      <c r="M277" s="6">
        <v>15</v>
      </c>
      <c r="N277" s="6">
        <v>24.9</v>
      </c>
      <c r="O277" s="6">
        <v>14060.4</v>
      </c>
      <c r="P277" s="6">
        <v>6535.9</v>
      </c>
      <c r="Q277" s="6">
        <v>189162</v>
      </c>
      <c r="R277" s="6">
        <v>151934.70000000001</v>
      </c>
      <c r="S277" s="6">
        <v>97858.7</v>
      </c>
      <c r="T277" s="6">
        <v>82113.3</v>
      </c>
      <c r="U277" s="6">
        <v>101059.8</v>
      </c>
      <c r="V277" s="6">
        <v>68764.3</v>
      </c>
      <c r="W277" s="6">
        <v>10622</v>
      </c>
      <c r="X277" s="6">
        <v>7847.5</v>
      </c>
      <c r="Y277" s="6">
        <v>133397.79999999999</v>
      </c>
      <c r="Z277" s="6">
        <v>68018</v>
      </c>
      <c r="AA277" s="6">
        <v>1576977.3</v>
      </c>
      <c r="AB277" s="6">
        <v>155074.29999999999</v>
      </c>
      <c r="AC277" s="6">
        <v>326.2</v>
      </c>
      <c r="AD277" s="6">
        <v>33631</v>
      </c>
      <c r="AE277" s="6">
        <v>39997.5</v>
      </c>
      <c r="AF277" s="6">
        <v>21179</v>
      </c>
      <c r="AG277" s="6">
        <v>1578030.3</v>
      </c>
      <c r="AH277" s="6">
        <v>155261.5</v>
      </c>
      <c r="AI277" s="6">
        <v>1063.9000000000001</v>
      </c>
      <c r="AJ277" s="6">
        <v>16814</v>
      </c>
      <c r="AK277" s="6">
        <v>22805.3</v>
      </c>
      <c r="AL277" s="6">
        <v>16428.8</v>
      </c>
      <c r="AM277" s="6">
        <v>59311.3</v>
      </c>
      <c r="AN277" s="6">
        <v>46008.5</v>
      </c>
      <c r="AO277" s="6">
        <v>27141.4</v>
      </c>
      <c r="AP277" s="6">
        <v>22067.8</v>
      </c>
      <c r="AQ277" s="6">
        <v>36301.199999999997</v>
      </c>
      <c r="AR277" s="6">
        <v>14266.8</v>
      </c>
      <c r="AS277" s="6">
        <v>10.6</v>
      </c>
      <c r="AT277" s="6">
        <v>17</v>
      </c>
      <c r="AU277" s="7"/>
      <c r="AV277" s="7"/>
      <c r="AW277" s="6">
        <v>144181.1</v>
      </c>
      <c r="AX277" s="6">
        <v>68309.399999999994</v>
      </c>
      <c r="AY277" s="6">
        <v>52028.3</v>
      </c>
      <c r="AZ277" s="6">
        <v>7345.2</v>
      </c>
      <c r="BA277" s="6">
        <v>136488.9</v>
      </c>
      <c r="BB277" s="6">
        <v>61015.7</v>
      </c>
      <c r="BC277" s="6">
        <v>23707.3</v>
      </c>
      <c r="BD277" s="6">
        <v>2.33</v>
      </c>
      <c r="BE277" s="6">
        <v>1.3</v>
      </c>
      <c r="BF277" s="6">
        <v>0.36</v>
      </c>
      <c r="BG277" s="6">
        <v>0.06</v>
      </c>
      <c r="BH277" s="6">
        <v>81.757999999999996</v>
      </c>
      <c r="BI277" s="6">
        <v>56.381999999999998</v>
      </c>
      <c r="BJ277" s="6">
        <v>532.5</v>
      </c>
      <c r="BK277" s="6">
        <v>493.2</v>
      </c>
      <c r="BL277" s="6">
        <v>0.5</v>
      </c>
      <c r="BM277" s="6">
        <v>10553.88</v>
      </c>
      <c r="BN277" s="6">
        <v>30092.3</v>
      </c>
      <c r="BO277" s="6">
        <v>8961</v>
      </c>
      <c r="BP277" s="6">
        <v>760.8</v>
      </c>
      <c r="BQ277" s="6">
        <v>24</v>
      </c>
      <c r="BR277" s="71">
        <v>3.4275199999999999E-2</v>
      </c>
      <c r="BS277" s="6">
        <v>0</v>
      </c>
      <c r="BT277" s="6">
        <v>0.6999999999998181</v>
      </c>
      <c r="BU277" s="6">
        <v>4.1999999999989086</v>
      </c>
      <c r="BV277" s="6">
        <v>418.4</v>
      </c>
      <c r="BW277" s="6">
        <v>2.4500000000000002</v>
      </c>
      <c r="BX277" s="6">
        <v>93.81</v>
      </c>
      <c r="BY277" s="6">
        <v>1064819</v>
      </c>
      <c r="BZ277" s="6">
        <v>360893</v>
      </c>
      <c r="CA277" s="6"/>
      <c r="CB277" s="6"/>
      <c r="CC277" s="6"/>
      <c r="CD277" s="6"/>
      <c r="CE277" s="6">
        <v>1038</v>
      </c>
      <c r="CF277" s="6">
        <v>122.72</v>
      </c>
      <c r="CG277" s="6">
        <v>915</v>
      </c>
    </row>
    <row r="278" spans="1:85">
      <c r="A278" s="5">
        <v>42629</v>
      </c>
      <c r="B278" s="6">
        <v>68.8</v>
      </c>
      <c r="C278" s="6">
        <v>39.64</v>
      </c>
      <c r="D278" s="6">
        <v>5453</v>
      </c>
      <c r="E278" s="6"/>
      <c r="F278" s="6"/>
      <c r="G278" s="6"/>
      <c r="H278" s="6">
        <v>16.3</v>
      </c>
      <c r="I278" s="6">
        <v>10</v>
      </c>
      <c r="J278" s="6">
        <v>397132.6</v>
      </c>
      <c r="K278" s="6">
        <v>173067.9</v>
      </c>
      <c r="L278" s="6">
        <v>50389</v>
      </c>
      <c r="M278" s="6">
        <v>15</v>
      </c>
      <c r="N278" s="6">
        <v>24.9</v>
      </c>
      <c r="O278" s="6">
        <v>14060.4</v>
      </c>
      <c r="P278" s="6">
        <v>6535.9</v>
      </c>
      <c r="Q278" s="6">
        <v>189192.1</v>
      </c>
      <c r="R278" s="6">
        <v>151958.9</v>
      </c>
      <c r="S278" s="6">
        <v>97874.4</v>
      </c>
      <c r="T278" s="6">
        <v>82125.3</v>
      </c>
      <c r="U278" s="6">
        <v>101069.7</v>
      </c>
      <c r="V278" s="6">
        <v>68771.399999999994</v>
      </c>
      <c r="W278" s="6">
        <v>10622</v>
      </c>
      <c r="X278" s="6">
        <v>7847.5</v>
      </c>
      <c r="Y278" s="6">
        <v>133696.20000000001</v>
      </c>
      <c r="Z278" s="6">
        <v>68176.3</v>
      </c>
      <c r="AA278" s="6">
        <v>1577274.5</v>
      </c>
      <c r="AB278" s="6">
        <v>155098.29999999999</v>
      </c>
      <c r="AC278" s="6">
        <v>326.2</v>
      </c>
      <c r="AD278" s="6">
        <v>33631</v>
      </c>
      <c r="AE278" s="6">
        <v>40163.9</v>
      </c>
      <c r="AF278" s="6">
        <v>21262.6</v>
      </c>
      <c r="AG278" s="6">
        <v>1578196.9</v>
      </c>
      <c r="AH278" s="6">
        <v>155285.5</v>
      </c>
      <c r="AI278" s="6">
        <v>1063.9000000000001</v>
      </c>
      <c r="AJ278" s="6">
        <v>16814</v>
      </c>
      <c r="AK278" s="6">
        <v>22821.5</v>
      </c>
      <c r="AL278" s="6">
        <v>16439.3</v>
      </c>
      <c r="AM278" s="6">
        <v>59320</v>
      </c>
      <c r="AN278" s="6">
        <v>46014.8</v>
      </c>
      <c r="AO278" s="6">
        <v>27158.799999999999</v>
      </c>
      <c r="AP278" s="6">
        <v>22082.2</v>
      </c>
      <c r="AQ278" s="6">
        <v>36313.699999999997</v>
      </c>
      <c r="AR278" s="6">
        <v>14271.7</v>
      </c>
      <c r="AS278" s="6">
        <v>10.6</v>
      </c>
      <c r="AT278" s="6">
        <v>17</v>
      </c>
      <c r="AU278" s="7"/>
      <c r="AV278" s="7"/>
      <c r="AW278" s="6">
        <v>144315.1</v>
      </c>
      <c r="AX278" s="6">
        <v>68371.8</v>
      </c>
      <c r="AY278" s="6">
        <v>52034</v>
      </c>
      <c r="AZ278" s="6">
        <v>7357</v>
      </c>
      <c r="BA278" s="6">
        <v>136617.70000000001</v>
      </c>
      <c r="BB278" s="6">
        <v>61073.2</v>
      </c>
      <c r="BC278" s="6">
        <v>23731.3</v>
      </c>
      <c r="BD278" s="6">
        <v>2.33</v>
      </c>
      <c r="BE278" s="6">
        <v>1.3</v>
      </c>
      <c r="BF278" s="6">
        <v>0.36</v>
      </c>
      <c r="BG278" s="6">
        <v>0.06</v>
      </c>
      <c r="BH278" s="6">
        <v>81.757999999999996</v>
      </c>
      <c r="BI278" s="6">
        <v>56.381999999999998</v>
      </c>
      <c r="BJ278" s="6">
        <v>532.5</v>
      </c>
      <c r="BK278" s="6">
        <v>495.5</v>
      </c>
      <c r="BL278" s="6">
        <v>0.5</v>
      </c>
      <c r="BM278" s="6">
        <v>10918.29</v>
      </c>
      <c r="BN278" s="6">
        <v>29983.247368421002</v>
      </c>
      <c r="BO278" s="6">
        <v>9378</v>
      </c>
      <c r="BP278" s="6">
        <v>755.5</v>
      </c>
      <c r="BQ278" s="6">
        <v>24</v>
      </c>
      <c r="BR278" s="71">
        <v>3.4218880000000007E-2</v>
      </c>
      <c r="BS278" s="6">
        <v>0</v>
      </c>
      <c r="BT278" s="6">
        <v>0.8000000000001819</v>
      </c>
      <c r="BU278" s="6">
        <v>4.8000000000010914</v>
      </c>
      <c r="BV278" s="6">
        <v>416.9</v>
      </c>
      <c r="BW278" s="6">
        <v>2.4900000000000002</v>
      </c>
      <c r="BX278" s="6">
        <v>93.56</v>
      </c>
      <c r="BY278" s="6">
        <v>1067273</v>
      </c>
      <c r="BZ278" s="6">
        <v>362929</v>
      </c>
      <c r="CA278" s="6"/>
      <c r="CB278" s="6"/>
      <c r="CC278" s="6"/>
      <c r="CD278" s="6"/>
      <c r="CE278" s="6">
        <v>1053</v>
      </c>
      <c r="CF278" s="6">
        <v>123.13</v>
      </c>
      <c r="CG278" s="6">
        <v>931</v>
      </c>
    </row>
    <row r="279" spans="1:85">
      <c r="A279" s="5">
        <v>42630</v>
      </c>
      <c r="B279" s="6">
        <v>68.8</v>
      </c>
      <c r="C279" s="6">
        <v>39.64</v>
      </c>
      <c r="D279" s="6">
        <v>5453</v>
      </c>
      <c r="E279" s="6"/>
      <c r="F279" s="6"/>
      <c r="G279" s="6"/>
      <c r="H279" s="6">
        <v>16.3</v>
      </c>
      <c r="I279" s="6">
        <v>10</v>
      </c>
      <c r="J279" s="6">
        <v>397348.2</v>
      </c>
      <c r="K279" s="6">
        <v>173165.2</v>
      </c>
      <c r="L279" s="6">
        <v>50413</v>
      </c>
      <c r="M279" s="6">
        <v>15</v>
      </c>
      <c r="N279" s="6">
        <v>24.9</v>
      </c>
      <c r="O279" s="6">
        <v>14060.4</v>
      </c>
      <c r="P279" s="6">
        <v>6535.9</v>
      </c>
      <c r="Q279" s="6">
        <v>189219.7</v>
      </c>
      <c r="R279" s="6">
        <v>151981.4</v>
      </c>
      <c r="S279" s="6">
        <v>97888.4</v>
      </c>
      <c r="T279" s="6">
        <v>82136.3</v>
      </c>
      <c r="U279" s="6">
        <v>101078.9</v>
      </c>
      <c r="V279" s="6">
        <v>68778.2</v>
      </c>
      <c r="W279" s="6">
        <v>10622</v>
      </c>
      <c r="X279" s="6">
        <v>7847.5</v>
      </c>
      <c r="Y279" s="6">
        <v>133990.20000000001</v>
      </c>
      <c r="Z279" s="6">
        <v>68318.3</v>
      </c>
      <c r="AA279" s="6">
        <v>1577570</v>
      </c>
      <c r="AB279" s="6">
        <v>155122.29999999999</v>
      </c>
      <c r="AC279" s="6">
        <v>326.2</v>
      </c>
      <c r="AD279" s="6">
        <v>33631</v>
      </c>
      <c r="AE279" s="6">
        <v>40331.300000000003</v>
      </c>
      <c r="AF279" s="6">
        <v>21358.2</v>
      </c>
      <c r="AG279" s="6">
        <v>1578366</v>
      </c>
      <c r="AH279" s="6">
        <v>155309.5</v>
      </c>
      <c r="AI279" s="6">
        <v>1063.9000000000001</v>
      </c>
      <c r="AJ279" s="6">
        <v>16814</v>
      </c>
      <c r="AK279" s="6">
        <v>22837.3</v>
      </c>
      <c r="AL279" s="6">
        <v>16449.7</v>
      </c>
      <c r="AM279" s="6">
        <v>59327.4</v>
      </c>
      <c r="AN279" s="6">
        <v>46019.9</v>
      </c>
      <c r="AO279" s="6">
        <v>27176.400000000001</v>
      </c>
      <c r="AP279" s="6">
        <v>22096.6</v>
      </c>
      <c r="AQ279" s="6">
        <v>36321.800000000003</v>
      </c>
      <c r="AR279" s="6">
        <v>14274.9</v>
      </c>
      <c r="AS279" s="6">
        <v>10.6</v>
      </c>
      <c r="AT279" s="6">
        <v>17</v>
      </c>
      <c r="AU279" s="7"/>
      <c r="AV279" s="7"/>
      <c r="AW279" s="6">
        <v>144452.4</v>
      </c>
      <c r="AX279" s="6">
        <v>68435.600000000006</v>
      </c>
      <c r="AY279" s="6">
        <v>52039.6</v>
      </c>
      <c r="AZ279" s="6">
        <v>7368.27</v>
      </c>
      <c r="BA279" s="6">
        <v>136750.29999999999</v>
      </c>
      <c r="BB279" s="6">
        <v>61133.1</v>
      </c>
      <c r="BC279" s="6">
        <v>23755.3</v>
      </c>
      <c r="BD279" s="6">
        <v>2.33</v>
      </c>
      <c r="BE279" s="6">
        <v>1.3</v>
      </c>
      <c r="BF279" s="6">
        <v>0.36</v>
      </c>
      <c r="BG279" s="6">
        <v>0.06</v>
      </c>
      <c r="BH279" s="6">
        <v>81.757999999999996</v>
      </c>
      <c r="BI279" s="6">
        <v>56.381999999999998</v>
      </c>
      <c r="BJ279" s="6">
        <v>532.5</v>
      </c>
      <c r="BK279" s="6">
        <v>497.7</v>
      </c>
      <c r="BL279" s="6">
        <v>0.5</v>
      </c>
      <c r="BM279" s="6">
        <v>10527.14</v>
      </c>
      <c r="BN279" s="6">
        <v>31614.522807017544</v>
      </c>
      <c r="BO279" s="6">
        <v>6424</v>
      </c>
      <c r="BP279" s="6">
        <v>754.31999999999994</v>
      </c>
      <c r="BQ279" s="6">
        <v>24</v>
      </c>
      <c r="BR279" s="71">
        <v>3.420608E-2</v>
      </c>
      <c r="BS279" s="6">
        <v>0</v>
      </c>
      <c r="BT279" s="6">
        <v>0</v>
      </c>
      <c r="BU279" s="6">
        <v>0</v>
      </c>
      <c r="BV279" s="6">
        <v>414.1</v>
      </c>
      <c r="BW279" s="6">
        <v>2.52</v>
      </c>
      <c r="BX279" s="6">
        <v>92.9</v>
      </c>
      <c r="BY279" s="6">
        <v>1070046</v>
      </c>
      <c r="BZ279" s="6">
        <v>365378</v>
      </c>
      <c r="CA279" s="6"/>
      <c r="CB279" s="6"/>
      <c r="CC279" s="6"/>
      <c r="CD279" s="6"/>
      <c r="CE279" s="6">
        <v>1052</v>
      </c>
      <c r="CF279" s="6">
        <v>122.97800000000001</v>
      </c>
      <c r="CG279" s="6">
        <v>934</v>
      </c>
    </row>
    <row r="280" spans="1:85">
      <c r="A280" s="5">
        <v>42631</v>
      </c>
      <c r="B280" s="6">
        <v>68.8</v>
      </c>
      <c r="C280" s="6">
        <v>39.64</v>
      </c>
      <c r="D280" s="6">
        <v>5453</v>
      </c>
      <c r="E280" s="6"/>
      <c r="F280" s="6"/>
      <c r="G280" s="6"/>
      <c r="H280" s="6">
        <v>16.3</v>
      </c>
      <c r="I280" s="6">
        <v>10</v>
      </c>
      <c r="J280" s="6">
        <v>397558</v>
      </c>
      <c r="K280" s="6">
        <v>173260.5</v>
      </c>
      <c r="L280" s="6">
        <v>50437</v>
      </c>
      <c r="M280" s="6">
        <v>15</v>
      </c>
      <c r="N280" s="6">
        <v>24.9</v>
      </c>
      <c r="O280" s="6">
        <v>14060.4</v>
      </c>
      <c r="P280" s="6">
        <v>6535.9</v>
      </c>
      <c r="Q280" s="6">
        <v>189245.5</v>
      </c>
      <c r="R280" s="6">
        <v>152002.70000000001</v>
      </c>
      <c r="S280" s="6">
        <v>97903.4</v>
      </c>
      <c r="T280" s="6">
        <v>82147.600000000006</v>
      </c>
      <c r="U280" s="6">
        <v>101088.1</v>
      </c>
      <c r="V280" s="6">
        <v>68784.800000000003</v>
      </c>
      <c r="W280" s="6">
        <v>10622</v>
      </c>
      <c r="X280" s="6">
        <v>7847.5</v>
      </c>
      <c r="Y280" s="6">
        <v>134164.20000000001</v>
      </c>
      <c r="Z280" s="6">
        <v>68402.2</v>
      </c>
      <c r="AA280" s="6">
        <v>1577748</v>
      </c>
      <c r="AB280" s="6">
        <v>155146.29999999999</v>
      </c>
      <c r="AC280" s="6">
        <v>326.2</v>
      </c>
      <c r="AD280" s="6">
        <v>33631</v>
      </c>
      <c r="AE280" s="6">
        <v>40618.400000000001</v>
      </c>
      <c r="AF280" s="6">
        <v>21508.9</v>
      </c>
      <c r="AG280" s="6">
        <v>1578653</v>
      </c>
      <c r="AH280" s="6">
        <v>155333.5</v>
      </c>
      <c r="AI280" s="6">
        <v>1063.9000000000001</v>
      </c>
      <c r="AJ280" s="6">
        <v>16814</v>
      </c>
      <c r="AK280" s="6">
        <v>22853</v>
      </c>
      <c r="AL280" s="6">
        <v>16460</v>
      </c>
      <c r="AM280" s="6">
        <v>59335.1</v>
      </c>
      <c r="AN280" s="6">
        <v>46025.3</v>
      </c>
      <c r="AO280" s="6">
        <v>27193.8</v>
      </c>
      <c r="AP280" s="6">
        <v>22110.799999999999</v>
      </c>
      <c r="AQ280" s="6">
        <v>36336.800000000003</v>
      </c>
      <c r="AR280" s="6">
        <v>14280.9</v>
      </c>
      <c r="AS280" s="6">
        <v>10.6</v>
      </c>
      <c r="AT280" s="6">
        <v>17</v>
      </c>
      <c r="AU280" s="7"/>
      <c r="AV280" s="7"/>
      <c r="AW280" s="6">
        <v>144588.4</v>
      </c>
      <c r="AX280" s="6">
        <v>68498.899999999994</v>
      </c>
      <c r="AY280" s="6">
        <v>52045.394999999997</v>
      </c>
      <c r="AZ280" s="6">
        <v>7379.6719999999996</v>
      </c>
      <c r="BA280" s="6">
        <v>136880.9</v>
      </c>
      <c r="BB280" s="6">
        <v>61191.1</v>
      </c>
      <c r="BC280" s="6">
        <v>23779.3</v>
      </c>
      <c r="BD280" s="6">
        <v>2.33</v>
      </c>
      <c r="BE280" s="6">
        <v>1.3</v>
      </c>
      <c r="BF280" s="6">
        <v>0.36</v>
      </c>
      <c r="BG280" s="6">
        <v>0.06</v>
      </c>
      <c r="BH280" s="6">
        <v>81.757999999999996</v>
      </c>
      <c r="BI280" s="6">
        <v>56.381999999999998</v>
      </c>
      <c r="BJ280" s="6">
        <v>532.5</v>
      </c>
      <c r="BK280" s="6">
        <v>500</v>
      </c>
      <c r="BL280" s="6">
        <v>0.5</v>
      </c>
      <c r="BM280" s="6">
        <v>11061.240000000002</v>
      </c>
      <c r="BN280" s="6">
        <v>30678.057894736841</v>
      </c>
      <c r="BO280" s="6">
        <v>10409</v>
      </c>
      <c r="BP280" s="6">
        <v>752.88</v>
      </c>
      <c r="BQ280" s="6">
        <v>24</v>
      </c>
      <c r="BR280" s="71">
        <v>3.4190720000000001E-2</v>
      </c>
      <c r="BS280" s="6">
        <v>0</v>
      </c>
      <c r="BT280" s="6">
        <v>0</v>
      </c>
      <c r="BU280" s="6">
        <v>0</v>
      </c>
      <c r="BV280" s="6">
        <v>415.1</v>
      </c>
      <c r="BW280" s="6">
        <v>2.37</v>
      </c>
      <c r="BX280" s="6">
        <v>93.13</v>
      </c>
      <c r="BY280" s="6">
        <v>1072808</v>
      </c>
      <c r="BZ280" s="6">
        <v>367789</v>
      </c>
      <c r="CA280" s="6"/>
      <c r="CB280" s="6"/>
      <c r="CC280" s="6"/>
      <c r="CD280" s="6"/>
      <c r="CE280" s="6">
        <v>1050</v>
      </c>
      <c r="CF280" s="6">
        <v>122.861</v>
      </c>
      <c r="CG280" s="6">
        <v>931</v>
      </c>
    </row>
    <row r="281" spans="1:85">
      <c r="A281" s="5">
        <v>42632</v>
      </c>
      <c r="B281" s="6">
        <v>68.8</v>
      </c>
      <c r="C281" s="6">
        <v>39.64</v>
      </c>
      <c r="D281" s="6">
        <v>5453</v>
      </c>
      <c r="E281" s="6"/>
      <c r="F281" s="6"/>
      <c r="G281" s="6"/>
      <c r="H281" s="6">
        <v>16.3</v>
      </c>
      <c r="I281" s="6">
        <v>10</v>
      </c>
      <c r="J281" s="6">
        <v>397772.7</v>
      </c>
      <c r="K281" s="6">
        <v>173356.9</v>
      </c>
      <c r="L281" s="6">
        <v>50461</v>
      </c>
      <c r="M281" s="6">
        <v>15</v>
      </c>
      <c r="N281" s="6">
        <v>24.9</v>
      </c>
      <c r="O281" s="6">
        <v>14060.4</v>
      </c>
      <c r="P281" s="6">
        <v>6535.9</v>
      </c>
      <c r="Q281" s="6">
        <v>189271.6</v>
      </c>
      <c r="R281" s="6">
        <v>152024.29999999999</v>
      </c>
      <c r="S281" s="6">
        <v>97918.2</v>
      </c>
      <c r="T281" s="6">
        <v>82159</v>
      </c>
      <c r="U281" s="6">
        <v>101097.60000000001</v>
      </c>
      <c r="V281" s="6">
        <v>68791.5</v>
      </c>
      <c r="W281" s="6">
        <v>10622</v>
      </c>
      <c r="X281" s="6">
        <v>7847.5</v>
      </c>
      <c r="Y281" s="6">
        <v>134333.79999999999</v>
      </c>
      <c r="Z281" s="6">
        <v>68483.100000000006</v>
      </c>
      <c r="AA281" s="6">
        <v>1577920</v>
      </c>
      <c r="AB281" s="6">
        <v>155170.29999999999</v>
      </c>
      <c r="AC281" s="6">
        <v>326.2</v>
      </c>
      <c r="AD281" s="6">
        <v>33631</v>
      </c>
      <c r="AE281" s="6">
        <v>40912.6</v>
      </c>
      <c r="AF281" s="6">
        <v>21663.9</v>
      </c>
      <c r="AG281" s="6">
        <v>1578946</v>
      </c>
      <c r="AH281" s="6">
        <v>155357.5</v>
      </c>
      <c r="AI281" s="6">
        <v>1063.9000000000001</v>
      </c>
      <c r="AJ281" s="6">
        <v>16814</v>
      </c>
      <c r="AK281" s="6">
        <v>22868.799999999999</v>
      </c>
      <c r="AL281" s="6">
        <v>16470.2</v>
      </c>
      <c r="AM281" s="6">
        <v>59343.5</v>
      </c>
      <c r="AN281" s="6">
        <v>46031.199999999997</v>
      </c>
      <c r="AO281" s="6">
        <v>27211.3</v>
      </c>
      <c r="AP281" s="6">
        <v>22125.200000000001</v>
      </c>
      <c r="AQ281" s="6">
        <v>36349.599999999999</v>
      </c>
      <c r="AR281" s="6">
        <v>14285.9</v>
      </c>
      <c r="AS281" s="6">
        <v>10.6</v>
      </c>
      <c r="AT281" s="6">
        <v>17</v>
      </c>
      <c r="AU281" s="7"/>
      <c r="AV281" s="7"/>
      <c r="AW281" s="6">
        <v>144725</v>
      </c>
      <c r="AX281" s="6">
        <v>68562.5</v>
      </c>
      <c r="AY281" s="6">
        <v>52051.472999999998</v>
      </c>
      <c r="AZ281" s="6">
        <v>7391.1750000000002</v>
      </c>
      <c r="BA281" s="6">
        <v>137012.5</v>
      </c>
      <c r="BB281" s="6">
        <v>61249.9</v>
      </c>
      <c r="BC281" s="6">
        <v>23803.3</v>
      </c>
      <c r="BD281" s="6">
        <v>2.33</v>
      </c>
      <c r="BE281" s="6">
        <v>1.3</v>
      </c>
      <c r="BF281" s="6">
        <v>0.36</v>
      </c>
      <c r="BG281" s="6">
        <v>0.06</v>
      </c>
      <c r="BH281" s="6">
        <v>81.757999999999996</v>
      </c>
      <c r="BI281" s="6">
        <v>56.381999999999998</v>
      </c>
      <c r="BJ281" s="6">
        <v>532.5</v>
      </c>
      <c r="BK281" s="6">
        <v>502.3</v>
      </c>
      <c r="BL281" s="6">
        <v>0.5</v>
      </c>
      <c r="BM281" s="6">
        <v>10870.960000000001</v>
      </c>
      <c r="BN281" s="6">
        <v>30470.942105263151</v>
      </c>
      <c r="BO281" s="6">
        <v>7697</v>
      </c>
      <c r="BP281" s="6">
        <v>751.92</v>
      </c>
      <c r="BQ281" s="6">
        <v>24</v>
      </c>
      <c r="BR281" s="71">
        <v>3.4180479999999999E-2</v>
      </c>
      <c r="BS281" s="6">
        <v>0</v>
      </c>
      <c r="BT281" s="6">
        <v>0</v>
      </c>
      <c r="BU281" s="6">
        <v>0</v>
      </c>
      <c r="BV281" s="6">
        <v>416.8</v>
      </c>
      <c r="BW281" s="6">
        <v>2.57</v>
      </c>
      <c r="BX281" s="6">
        <v>93.56</v>
      </c>
      <c r="BY281" s="6">
        <v>1075471</v>
      </c>
      <c r="BZ281" s="6">
        <v>370082</v>
      </c>
      <c r="CA281" s="6"/>
      <c r="CB281" s="6"/>
      <c r="CC281" s="6"/>
      <c r="CD281" s="6"/>
      <c r="CE281" s="6">
        <v>1046</v>
      </c>
      <c r="CF281" s="6">
        <v>123.1</v>
      </c>
      <c r="CG281" s="6">
        <v>924</v>
      </c>
    </row>
    <row r="282" spans="1:85">
      <c r="A282" s="5">
        <v>42633</v>
      </c>
      <c r="B282" s="6">
        <v>68.8</v>
      </c>
      <c r="C282" s="6">
        <v>39.64</v>
      </c>
      <c r="D282" s="6">
        <v>5453</v>
      </c>
      <c r="E282" s="6"/>
      <c r="F282" s="6"/>
      <c r="G282" s="6"/>
      <c r="H282" s="6">
        <v>16.3</v>
      </c>
      <c r="I282" s="6">
        <v>10</v>
      </c>
      <c r="J282" s="6">
        <v>397983.7</v>
      </c>
      <c r="K282" s="6">
        <v>173452.1</v>
      </c>
      <c r="L282" s="6">
        <v>50485</v>
      </c>
      <c r="M282" s="6">
        <v>15</v>
      </c>
      <c r="N282" s="6">
        <v>24.9</v>
      </c>
      <c r="O282" s="6">
        <v>14060.4</v>
      </c>
      <c r="P282" s="6">
        <v>6535.9</v>
      </c>
      <c r="Q282" s="6">
        <v>189297.4</v>
      </c>
      <c r="R282" s="6">
        <v>152045.6</v>
      </c>
      <c r="S282" s="6">
        <v>97933.8</v>
      </c>
      <c r="T282" s="6">
        <v>82170.899999999994</v>
      </c>
      <c r="U282" s="6">
        <v>101107.6</v>
      </c>
      <c r="V282" s="6">
        <v>68798.399999999994</v>
      </c>
      <c r="W282" s="6">
        <v>10622</v>
      </c>
      <c r="X282" s="6">
        <v>7847.5</v>
      </c>
      <c r="Y282" s="6">
        <v>134503.20000000001</v>
      </c>
      <c r="Z282" s="6">
        <v>68563.8</v>
      </c>
      <c r="AA282" s="6">
        <v>1578092.1</v>
      </c>
      <c r="AB282" s="6">
        <v>155194.29999999999</v>
      </c>
      <c r="AC282" s="6">
        <v>326.2</v>
      </c>
      <c r="AD282" s="6">
        <v>33631</v>
      </c>
      <c r="AE282" s="6">
        <v>41205.5</v>
      </c>
      <c r="AF282" s="6">
        <v>21818.799999999999</v>
      </c>
      <c r="AG282" s="6">
        <v>1579237.7</v>
      </c>
      <c r="AH282" s="6">
        <v>155381.5</v>
      </c>
      <c r="AI282" s="6">
        <v>1063.9000000000001</v>
      </c>
      <c r="AJ282" s="6">
        <v>16814</v>
      </c>
      <c r="AK282" s="6">
        <v>22884.6</v>
      </c>
      <c r="AL282" s="6">
        <v>16480.599999999999</v>
      </c>
      <c r="AM282" s="6">
        <v>59351.3</v>
      </c>
      <c r="AN282" s="6">
        <v>46036.7</v>
      </c>
      <c r="AO282" s="6">
        <v>27228.799999999999</v>
      </c>
      <c r="AP282" s="6">
        <v>22139.5</v>
      </c>
      <c r="AQ282" s="6">
        <v>36362.800000000003</v>
      </c>
      <c r="AR282" s="6">
        <v>14291.2</v>
      </c>
      <c r="AS282" s="6">
        <v>10.6</v>
      </c>
      <c r="AT282" s="6">
        <v>17</v>
      </c>
      <c r="AU282" s="7"/>
      <c r="AV282" s="7"/>
      <c r="AW282" s="6">
        <v>144860.9</v>
      </c>
      <c r="AX282" s="6">
        <v>68625.8</v>
      </c>
      <c r="AY282" s="6">
        <v>52067.5</v>
      </c>
      <c r="AZ282" s="6">
        <v>7402.6379999999999</v>
      </c>
      <c r="BA282" s="6">
        <v>137142.5</v>
      </c>
      <c r="BB282" s="6">
        <v>61307</v>
      </c>
      <c r="BC282" s="6">
        <v>23827.3</v>
      </c>
      <c r="BD282" s="6">
        <v>2.33</v>
      </c>
      <c r="BE282" s="6">
        <v>1.3</v>
      </c>
      <c r="BF282" s="6">
        <v>0.36</v>
      </c>
      <c r="BG282" s="6">
        <v>0.06</v>
      </c>
      <c r="BH282" s="6">
        <v>81.757999999999996</v>
      </c>
      <c r="BI282" s="6">
        <v>56.381999999999998</v>
      </c>
      <c r="BJ282" s="6">
        <v>532.5</v>
      </c>
      <c r="BK282" s="6">
        <v>504.1</v>
      </c>
      <c r="BL282" s="6">
        <v>0.5</v>
      </c>
      <c r="BM282" s="6">
        <v>10682.589999999998</v>
      </c>
      <c r="BN282" s="6">
        <v>29689.824561403508</v>
      </c>
      <c r="BO282" s="6">
        <v>9208</v>
      </c>
      <c r="BP282" s="6">
        <v>749.76</v>
      </c>
      <c r="BQ282" s="6">
        <v>24</v>
      </c>
      <c r="BR282" s="71">
        <v>3.4157439999999997E-2</v>
      </c>
      <c r="BS282" s="6">
        <v>0</v>
      </c>
      <c r="BT282" s="6">
        <v>9.9999999999909051E-2</v>
      </c>
      <c r="BU282" s="6">
        <v>0.5999999999994543</v>
      </c>
      <c r="BV282" s="6">
        <v>417.5</v>
      </c>
      <c r="BW282" s="6">
        <v>2.4500000000000002</v>
      </c>
      <c r="BX282" s="6">
        <v>93.72</v>
      </c>
      <c r="BY282" s="6">
        <v>1078168</v>
      </c>
      <c r="BZ282" s="6">
        <v>372430</v>
      </c>
      <c r="CA282" s="6"/>
      <c r="CB282" s="6"/>
      <c r="CC282" s="6"/>
      <c r="CD282" s="6"/>
      <c r="CE282" s="6">
        <v>1045</v>
      </c>
      <c r="CF282" s="6">
        <v>122.541</v>
      </c>
      <c r="CG282" s="6">
        <v>925</v>
      </c>
    </row>
    <row r="283" spans="1:85">
      <c r="A283" s="5">
        <v>42634</v>
      </c>
      <c r="B283" s="6">
        <v>68.8</v>
      </c>
      <c r="C283" s="6">
        <v>39.64</v>
      </c>
      <c r="D283" s="6">
        <v>5453</v>
      </c>
      <c r="E283" s="6"/>
      <c r="F283" s="6"/>
      <c r="G283" s="6"/>
      <c r="H283" s="6">
        <v>16.3</v>
      </c>
      <c r="I283" s="6">
        <v>10</v>
      </c>
      <c r="J283" s="6">
        <v>398197.9</v>
      </c>
      <c r="K283" s="6">
        <v>173549.1</v>
      </c>
      <c r="L283" s="6">
        <v>50509</v>
      </c>
      <c r="M283" s="6">
        <v>15</v>
      </c>
      <c r="N283" s="6">
        <v>24.9</v>
      </c>
      <c r="O283" s="6">
        <v>14060.4</v>
      </c>
      <c r="P283" s="6">
        <v>6535.9</v>
      </c>
      <c r="Q283" s="6">
        <v>189323.5</v>
      </c>
      <c r="R283" s="6">
        <v>152067.20000000001</v>
      </c>
      <c r="S283" s="6">
        <v>97950</v>
      </c>
      <c r="T283" s="6">
        <v>82183</v>
      </c>
      <c r="U283" s="6">
        <v>101117.2</v>
      </c>
      <c r="V283" s="6">
        <v>68805.3</v>
      </c>
      <c r="W283" s="6">
        <v>10622</v>
      </c>
      <c r="X283" s="6">
        <v>7847.5</v>
      </c>
      <c r="Y283" s="6">
        <v>134672.6</v>
      </c>
      <c r="Z283" s="6">
        <v>68655.5</v>
      </c>
      <c r="AA283" s="6">
        <v>1578263.6</v>
      </c>
      <c r="AB283" s="6">
        <v>155218.29999999999</v>
      </c>
      <c r="AC283" s="6">
        <v>326.2</v>
      </c>
      <c r="AD283" s="6">
        <v>33631</v>
      </c>
      <c r="AE283" s="6">
        <v>41504.6</v>
      </c>
      <c r="AF283" s="6">
        <v>21965.7</v>
      </c>
      <c r="AG283" s="6">
        <v>1579537.3</v>
      </c>
      <c r="AH283" s="6">
        <v>155405.5</v>
      </c>
      <c r="AI283" s="6">
        <v>1063.9000000000001</v>
      </c>
      <c r="AJ283" s="6">
        <v>16814</v>
      </c>
      <c r="AK283" s="6">
        <v>22900.2</v>
      </c>
      <c r="AL283" s="6">
        <v>16490.900000000001</v>
      </c>
      <c r="AM283" s="6">
        <v>59359</v>
      </c>
      <c r="AN283" s="6">
        <v>46042.1</v>
      </c>
      <c r="AO283" s="6">
        <v>27246.3</v>
      </c>
      <c r="AP283" s="6">
        <v>22153.8</v>
      </c>
      <c r="AQ283" s="6">
        <v>36382.800000000003</v>
      </c>
      <c r="AR283" s="6">
        <v>14298.9</v>
      </c>
      <c r="AS283" s="6">
        <v>10.6</v>
      </c>
      <c r="AT283" s="6">
        <v>17</v>
      </c>
      <c r="AU283" s="7"/>
      <c r="AV283" s="7"/>
      <c r="AW283" s="6">
        <v>144995.6</v>
      </c>
      <c r="AX283" s="6">
        <v>68688.899999999994</v>
      </c>
      <c r="AY283" s="6">
        <v>52064.175999999999</v>
      </c>
      <c r="AZ283" s="6">
        <v>7413.7830000000004</v>
      </c>
      <c r="BA283" s="6">
        <v>137271.79999999999</v>
      </c>
      <c r="BB283" s="6">
        <v>61365.1</v>
      </c>
      <c r="BC283" s="6">
        <v>23851.3</v>
      </c>
      <c r="BD283" s="6">
        <v>2.33</v>
      </c>
      <c r="BE283" s="6">
        <v>1.3</v>
      </c>
      <c r="BF283" s="6">
        <v>0.36</v>
      </c>
      <c r="BG283" s="6">
        <v>0.06</v>
      </c>
      <c r="BH283" s="6">
        <v>81.757999999999996</v>
      </c>
      <c r="BI283" s="6">
        <v>56.381999999999998</v>
      </c>
      <c r="BJ283" s="6">
        <v>532.5</v>
      </c>
      <c r="BK283" s="6">
        <v>504.4</v>
      </c>
      <c r="BL283" s="6">
        <v>0.5</v>
      </c>
      <c r="BM283" s="6">
        <v>10857.05</v>
      </c>
      <c r="BN283" s="6">
        <v>28542.212280701755</v>
      </c>
      <c r="BO283" s="6">
        <v>11745</v>
      </c>
      <c r="BP283" s="6">
        <v>755.28</v>
      </c>
      <c r="BQ283" s="6">
        <v>24</v>
      </c>
      <c r="BR283" s="71">
        <v>3.4216319999999995E-2</v>
      </c>
      <c r="BS283" s="6">
        <v>0</v>
      </c>
      <c r="BT283" s="6">
        <v>0</v>
      </c>
      <c r="BU283" s="6">
        <v>0</v>
      </c>
      <c r="BV283" s="6">
        <v>409.2</v>
      </c>
      <c r="BW283" s="6">
        <v>2.46</v>
      </c>
      <c r="BX283" s="6">
        <v>91.68</v>
      </c>
      <c r="BY283" s="6">
        <v>1080785</v>
      </c>
      <c r="BZ283" s="6">
        <v>374687</v>
      </c>
      <c r="CA283" s="6"/>
      <c r="CB283" s="6"/>
      <c r="CC283" s="6"/>
      <c r="CD283" s="6"/>
      <c r="CE283" s="6">
        <v>1052</v>
      </c>
      <c r="CF283" s="6">
        <v>122.97200000000001</v>
      </c>
      <c r="CG283" s="6">
        <v>931</v>
      </c>
    </row>
    <row r="284" spans="1:85">
      <c r="A284" s="5">
        <v>42635</v>
      </c>
      <c r="B284" s="6">
        <v>68.8</v>
      </c>
      <c r="C284" s="6">
        <v>39.64</v>
      </c>
      <c r="D284" s="6">
        <v>5453</v>
      </c>
      <c r="E284" s="6"/>
      <c r="F284" s="6"/>
      <c r="G284" s="6"/>
      <c r="H284" s="6">
        <v>16.3</v>
      </c>
      <c r="I284" s="6">
        <v>10</v>
      </c>
      <c r="J284" s="6">
        <v>398411.6</v>
      </c>
      <c r="K284" s="6">
        <v>173645</v>
      </c>
      <c r="L284" s="6">
        <v>50533</v>
      </c>
      <c r="M284" s="6">
        <v>15</v>
      </c>
      <c r="N284" s="6">
        <v>24.9</v>
      </c>
      <c r="O284" s="6">
        <v>14060.4</v>
      </c>
      <c r="P284" s="6">
        <v>6535.9</v>
      </c>
      <c r="Q284" s="6">
        <v>189349.5</v>
      </c>
      <c r="R284" s="6">
        <v>152088.6</v>
      </c>
      <c r="S284" s="6">
        <v>97964.6</v>
      </c>
      <c r="T284" s="6">
        <v>82194.3</v>
      </c>
      <c r="U284" s="6">
        <v>101127.1</v>
      </c>
      <c r="V284" s="6">
        <v>68812.2</v>
      </c>
      <c r="W284" s="6">
        <v>10622</v>
      </c>
      <c r="X284" s="6">
        <v>7847.5</v>
      </c>
      <c r="Y284" s="6">
        <v>134842.29999999999</v>
      </c>
      <c r="Z284" s="6">
        <v>68738.2</v>
      </c>
      <c r="AA284" s="6">
        <v>1578435.5</v>
      </c>
      <c r="AB284" s="6">
        <v>155242.29999999999</v>
      </c>
      <c r="AC284" s="6">
        <v>326.2</v>
      </c>
      <c r="AD284" s="6">
        <v>33631</v>
      </c>
      <c r="AE284" s="6">
        <v>41795.5</v>
      </c>
      <c r="AF284" s="6">
        <v>22118.3</v>
      </c>
      <c r="AG284" s="6">
        <v>1579827</v>
      </c>
      <c r="AH284" s="6">
        <v>155429.5</v>
      </c>
      <c r="AI284" s="6">
        <v>1063.9000000000001</v>
      </c>
      <c r="AJ284" s="6">
        <v>16814</v>
      </c>
      <c r="AK284" s="6">
        <v>22916</v>
      </c>
      <c r="AL284" s="6">
        <v>16501.3</v>
      </c>
      <c r="AM284" s="6">
        <v>59368.2</v>
      </c>
      <c r="AN284" s="6">
        <v>46048.4</v>
      </c>
      <c r="AO284" s="6">
        <v>27263.8</v>
      </c>
      <c r="AP284" s="6">
        <v>22168.1</v>
      </c>
      <c r="AQ284" s="6">
        <v>36393.300000000003</v>
      </c>
      <c r="AR284" s="6">
        <v>14303.1</v>
      </c>
      <c r="AS284" s="6">
        <v>10.6</v>
      </c>
      <c r="AT284" s="6">
        <v>17</v>
      </c>
      <c r="AU284" s="7"/>
      <c r="AV284" s="7"/>
      <c r="AW284" s="6">
        <v>145130.79999999999</v>
      </c>
      <c r="AX284" s="6">
        <v>68751.899999999994</v>
      </c>
      <c r="AY284" s="6">
        <v>52070.512000000002</v>
      </c>
      <c r="AZ284" s="6">
        <v>7425.125</v>
      </c>
      <c r="BA284" s="6">
        <v>137399.9</v>
      </c>
      <c r="BB284" s="6">
        <v>61420.7</v>
      </c>
      <c r="BC284" s="6">
        <v>23875.3</v>
      </c>
      <c r="BD284" s="6">
        <v>2.33</v>
      </c>
      <c r="BE284" s="6">
        <v>1.3</v>
      </c>
      <c r="BF284" s="6">
        <v>0.36</v>
      </c>
      <c r="BG284" s="6">
        <v>0.06</v>
      </c>
      <c r="BH284" s="6">
        <v>81.757999999999996</v>
      </c>
      <c r="BI284" s="6">
        <v>56.381999999999998</v>
      </c>
      <c r="BJ284" s="6">
        <v>532.5</v>
      </c>
      <c r="BK284" s="6">
        <v>504.8</v>
      </c>
      <c r="BL284" s="6">
        <v>0.5</v>
      </c>
      <c r="BM284" s="6">
        <v>10914.810000000001</v>
      </c>
      <c r="BN284" s="6">
        <v>29309.968421052632</v>
      </c>
      <c r="BO284" s="6">
        <v>6605</v>
      </c>
      <c r="BP284" s="6">
        <v>751.2</v>
      </c>
      <c r="BQ284" s="6">
        <v>24</v>
      </c>
      <c r="BR284" s="6">
        <v>3.4172800000000003E-2</v>
      </c>
      <c r="BS284" s="6">
        <v>0</v>
      </c>
      <c r="BT284" s="6">
        <v>0</v>
      </c>
      <c r="BU284" s="6">
        <v>0</v>
      </c>
      <c r="BV284" s="6">
        <v>419.1</v>
      </c>
      <c r="BW284" s="6">
        <v>2.4500000000000002</v>
      </c>
      <c r="BX284" s="6">
        <v>94.1</v>
      </c>
      <c r="BY284" s="6">
        <v>1083547</v>
      </c>
      <c r="BZ284" s="6">
        <v>377109</v>
      </c>
      <c r="CA284" s="6"/>
      <c r="CB284" s="6"/>
      <c r="CC284" s="6"/>
      <c r="CD284" s="6"/>
      <c r="CE284" s="6">
        <v>1048</v>
      </c>
      <c r="CF284" s="6">
        <v>122.905</v>
      </c>
      <c r="CG284" s="6">
        <v>924</v>
      </c>
    </row>
    <row r="285" spans="1:85">
      <c r="A285" s="5">
        <v>42636</v>
      </c>
      <c r="B285" s="6">
        <v>68.8</v>
      </c>
      <c r="C285" s="6">
        <v>39.64</v>
      </c>
      <c r="D285" s="6">
        <v>5453</v>
      </c>
      <c r="E285" s="6"/>
      <c r="F285" s="6"/>
      <c r="G285" s="6"/>
      <c r="H285" s="6">
        <v>16.3</v>
      </c>
      <c r="I285" s="6">
        <v>10</v>
      </c>
      <c r="J285" s="6">
        <v>398618.5</v>
      </c>
      <c r="K285" s="6">
        <v>173739.2</v>
      </c>
      <c r="L285" s="6">
        <v>50556.6</v>
      </c>
      <c r="M285" s="6">
        <v>15</v>
      </c>
      <c r="N285" s="6">
        <v>24.9</v>
      </c>
      <c r="O285" s="6">
        <v>14060.4</v>
      </c>
      <c r="P285" s="6">
        <v>6535.9</v>
      </c>
      <c r="Q285" s="6">
        <v>189373</v>
      </c>
      <c r="R285" s="6">
        <v>152108</v>
      </c>
      <c r="S285" s="6">
        <v>97981.1</v>
      </c>
      <c r="T285" s="6">
        <v>82206.600000000006</v>
      </c>
      <c r="U285" s="6">
        <v>101137</v>
      </c>
      <c r="V285" s="6">
        <v>68819.3</v>
      </c>
      <c r="W285" s="6">
        <v>10622</v>
      </c>
      <c r="X285" s="6">
        <v>7847.5</v>
      </c>
      <c r="Y285" s="6">
        <v>135010.4</v>
      </c>
      <c r="Z285" s="6">
        <v>68822.3</v>
      </c>
      <c r="AA285" s="6">
        <v>1578606.5</v>
      </c>
      <c r="AB285" s="6">
        <v>155266.29999999999</v>
      </c>
      <c r="AC285" s="6">
        <v>326.2</v>
      </c>
      <c r="AD285" s="6">
        <v>33631</v>
      </c>
      <c r="AE285" s="6">
        <v>42087.9</v>
      </c>
      <c r="AF285" s="6">
        <v>22269</v>
      </c>
      <c r="AG285" s="6">
        <v>1580120.1</v>
      </c>
      <c r="AH285" s="6">
        <v>155453.5</v>
      </c>
      <c r="AI285" s="6">
        <v>1063.9000000000001</v>
      </c>
      <c r="AJ285" s="6">
        <v>16814</v>
      </c>
      <c r="AK285" s="6">
        <v>22932</v>
      </c>
      <c r="AL285" s="6">
        <v>16511.8</v>
      </c>
      <c r="AM285" s="6">
        <v>59377.3</v>
      </c>
      <c r="AN285" s="6">
        <v>46054.9</v>
      </c>
      <c r="AO285" s="6">
        <v>27281.8</v>
      </c>
      <c r="AP285" s="6">
        <v>22182.7</v>
      </c>
      <c r="AQ285" s="6">
        <v>36410.800000000003</v>
      </c>
      <c r="AR285" s="6">
        <v>14309.7</v>
      </c>
      <c r="AS285" s="6">
        <v>10.6</v>
      </c>
      <c r="AT285" s="6">
        <v>17</v>
      </c>
      <c r="AU285" s="7"/>
      <c r="AV285" s="7"/>
      <c r="AW285" s="6">
        <v>145267</v>
      </c>
      <c r="AX285" s="6">
        <v>68815.3</v>
      </c>
      <c r="AY285" s="6">
        <v>52077.076000000001</v>
      </c>
      <c r="AZ285" s="6">
        <v>7436.692</v>
      </c>
      <c r="BA285" s="6">
        <v>137530.20000000001</v>
      </c>
      <c r="BB285" s="6">
        <v>61479.7</v>
      </c>
      <c r="BC285" s="6">
        <v>23899.3</v>
      </c>
      <c r="BD285" s="6">
        <v>2.33</v>
      </c>
      <c r="BE285" s="6">
        <v>1.3</v>
      </c>
      <c r="BF285" s="6">
        <v>0.36</v>
      </c>
      <c r="BG285" s="6">
        <v>0.06</v>
      </c>
      <c r="BH285" s="6">
        <v>81.757999999999996</v>
      </c>
      <c r="BI285" s="6">
        <v>56.381999999999998</v>
      </c>
      <c r="BJ285" s="6">
        <v>533.13</v>
      </c>
      <c r="BK285" s="6">
        <v>505.3</v>
      </c>
      <c r="BL285" s="6">
        <v>0.5</v>
      </c>
      <c r="BM285" s="6">
        <v>10689.97</v>
      </c>
      <c r="BN285" s="6">
        <v>27807.043859649126</v>
      </c>
      <c r="BO285" s="6">
        <v>9939</v>
      </c>
      <c r="BP285" s="6">
        <v>756</v>
      </c>
      <c r="BQ285" s="6">
        <v>24</v>
      </c>
      <c r="BR285" s="6">
        <v>3.4223999999999997E-2</v>
      </c>
      <c r="BS285" s="6">
        <v>0</v>
      </c>
      <c r="BT285" s="6">
        <v>0</v>
      </c>
      <c r="BU285" s="6">
        <v>0</v>
      </c>
      <c r="BV285" s="6">
        <v>419.5</v>
      </c>
      <c r="BW285" s="6">
        <v>2.4500000000000002</v>
      </c>
      <c r="BX285" s="6">
        <v>94.19</v>
      </c>
      <c r="BY285" s="6">
        <v>1086346</v>
      </c>
      <c r="BZ285" s="6">
        <v>379563</v>
      </c>
      <c r="CA285" s="6"/>
      <c r="CB285" s="6"/>
      <c r="CC285" s="6"/>
      <c r="CD285" s="6"/>
      <c r="CE285" s="6">
        <v>1044</v>
      </c>
      <c r="CF285" s="6">
        <v>122.631</v>
      </c>
      <c r="CG285" s="6">
        <v>916</v>
      </c>
    </row>
    <row r="286" spans="1:85">
      <c r="A286" s="5">
        <v>42637</v>
      </c>
      <c r="B286" s="6">
        <v>68.8</v>
      </c>
      <c r="C286" s="6">
        <v>39.64</v>
      </c>
      <c r="D286" s="6">
        <v>5453</v>
      </c>
      <c r="E286" s="6"/>
      <c r="F286" s="6"/>
      <c r="G286" s="6"/>
      <c r="H286" s="6">
        <v>16.3</v>
      </c>
      <c r="I286" s="6">
        <v>10</v>
      </c>
      <c r="J286" s="6">
        <v>398842</v>
      </c>
      <c r="K286" s="6">
        <v>173838</v>
      </c>
      <c r="L286" s="6">
        <v>50580</v>
      </c>
      <c r="M286" s="6">
        <v>15</v>
      </c>
      <c r="N286" s="6">
        <v>24.9</v>
      </c>
      <c r="O286" s="6">
        <v>14060.8</v>
      </c>
      <c r="P286" s="6">
        <v>6536.4</v>
      </c>
      <c r="Q286" s="6">
        <v>189396.9</v>
      </c>
      <c r="R286" s="6">
        <v>152127.79999999999</v>
      </c>
      <c r="S286" s="6">
        <v>97996</v>
      </c>
      <c r="T286" s="6">
        <v>82218.100000000006</v>
      </c>
      <c r="U286" s="6">
        <v>101147</v>
      </c>
      <c r="V286" s="6">
        <v>68826.5</v>
      </c>
      <c r="W286" s="6">
        <v>10622</v>
      </c>
      <c r="X286" s="6">
        <v>7847.5</v>
      </c>
      <c r="Y286" s="6">
        <v>135181</v>
      </c>
      <c r="Z286" s="6">
        <v>68909.399999999994</v>
      </c>
      <c r="AA286" s="6">
        <v>1578779</v>
      </c>
      <c r="AB286" s="6">
        <v>155290.29999999999</v>
      </c>
      <c r="AC286" s="6">
        <v>326.2</v>
      </c>
      <c r="AD286" s="6">
        <v>33631</v>
      </c>
      <c r="AE286" s="6">
        <v>42390.2</v>
      </c>
      <c r="AF286" s="6">
        <v>22420.7</v>
      </c>
      <c r="AG286" s="6">
        <v>1580421</v>
      </c>
      <c r="AH286" s="6">
        <v>155477.5</v>
      </c>
      <c r="AI286" s="6">
        <v>1063.9000000000001</v>
      </c>
      <c r="AJ286" s="6">
        <v>16814</v>
      </c>
      <c r="AK286" s="6">
        <v>22948.3</v>
      </c>
      <c r="AL286" s="6">
        <v>16522.5</v>
      </c>
      <c r="AM286" s="6">
        <v>59387.199999999997</v>
      </c>
      <c r="AN286" s="6">
        <v>46061.7</v>
      </c>
      <c r="AO286" s="6">
        <v>27300</v>
      </c>
      <c r="AP286" s="6">
        <v>22197.7</v>
      </c>
      <c r="AQ286" s="6">
        <v>36420.400000000001</v>
      </c>
      <c r="AR286" s="6">
        <v>14313.5</v>
      </c>
      <c r="AS286" s="6">
        <v>10.6</v>
      </c>
      <c r="AT286" s="6">
        <v>17</v>
      </c>
      <c r="AU286" s="7"/>
      <c r="AV286" s="7"/>
      <c r="AW286" s="6">
        <v>145402.70000000001</v>
      </c>
      <c r="AX286" s="6">
        <v>68878</v>
      </c>
      <c r="AY286" s="6">
        <v>52083.38</v>
      </c>
      <c r="AZ286" s="6">
        <v>7448.433</v>
      </c>
      <c r="BA286" s="6">
        <v>137660</v>
      </c>
      <c r="BB286" s="6">
        <v>61536</v>
      </c>
      <c r="BC286" s="6">
        <v>23923.3</v>
      </c>
      <c r="BD286" s="6">
        <v>2.33</v>
      </c>
      <c r="BE286" s="6">
        <v>1.3</v>
      </c>
      <c r="BF286" s="6">
        <v>0.36</v>
      </c>
      <c r="BG286" s="6">
        <v>0.06</v>
      </c>
      <c r="BH286" s="6">
        <v>81.757999999999996</v>
      </c>
      <c r="BI286" s="6">
        <v>56.381999999999998</v>
      </c>
      <c r="BJ286" s="6">
        <v>533.13</v>
      </c>
      <c r="BK286" s="6">
        <v>505.7</v>
      </c>
      <c r="BL286" s="6">
        <v>0.5</v>
      </c>
      <c r="BM286" s="6">
        <v>11223.720000000001</v>
      </c>
      <c r="BN286" s="6">
        <v>29729.422807017541</v>
      </c>
      <c r="BO286" s="6">
        <v>7534</v>
      </c>
      <c r="BP286" s="6">
        <v>758.40000000000009</v>
      </c>
      <c r="BQ286" s="6">
        <v>24</v>
      </c>
      <c r="BR286" s="6">
        <v>3.4249599999999998E-2</v>
      </c>
      <c r="BS286" s="6">
        <v>0</v>
      </c>
      <c r="BT286" s="6">
        <v>0</v>
      </c>
      <c r="BU286" s="6">
        <v>0</v>
      </c>
      <c r="BV286" s="6">
        <v>418</v>
      </c>
      <c r="BW286" s="6">
        <v>2.4</v>
      </c>
      <c r="BX286" s="6">
        <v>93.69</v>
      </c>
      <c r="BY286" s="6">
        <v>1089154</v>
      </c>
      <c r="BZ286" s="6">
        <v>382021</v>
      </c>
      <c r="CA286" s="6"/>
      <c r="CB286" s="6"/>
      <c r="CC286" s="6"/>
      <c r="CD286" s="6"/>
      <c r="CE286" s="6">
        <v>1053</v>
      </c>
      <c r="CF286" s="6">
        <v>122.705</v>
      </c>
      <c r="CG286" s="6">
        <v>929</v>
      </c>
    </row>
    <row r="287" spans="1:85">
      <c r="A287" s="5">
        <v>42638</v>
      </c>
      <c r="B287" s="6">
        <v>68.8</v>
      </c>
      <c r="C287" s="6">
        <v>39.64</v>
      </c>
      <c r="D287" s="6">
        <v>5453</v>
      </c>
      <c r="E287" s="6"/>
      <c r="F287" s="6"/>
      <c r="G287" s="6"/>
      <c r="H287" s="6">
        <v>16.3</v>
      </c>
      <c r="I287" s="6">
        <v>10</v>
      </c>
      <c r="J287" s="6">
        <v>399060</v>
      </c>
      <c r="K287" s="6">
        <v>173935.5</v>
      </c>
      <c r="L287" s="6">
        <v>50604</v>
      </c>
      <c r="M287" s="6">
        <v>15</v>
      </c>
      <c r="N287" s="6">
        <v>24.9</v>
      </c>
      <c r="O287" s="6">
        <v>14061.1</v>
      </c>
      <c r="P287" s="6">
        <v>6536.8</v>
      </c>
      <c r="Q287" s="6">
        <v>189421.9</v>
      </c>
      <c r="R287" s="6">
        <v>152148.20000000001</v>
      </c>
      <c r="S287" s="6">
        <v>98009.3</v>
      </c>
      <c r="T287" s="6">
        <v>82228.3</v>
      </c>
      <c r="U287" s="6">
        <v>101155.8</v>
      </c>
      <c r="V287" s="6">
        <v>68832.800000000003</v>
      </c>
      <c r="W287" s="6">
        <v>10622</v>
      </c>
      <c r="X287" s="6">
        <v>7847.5</v>
      </c>
      <c r="Y287" s="6">
        <v>135349.5</v>
      </c>
      <c r="Z287" s="6">
        <v>69000.399999999994</v>
      </c>
      <c r="AA287" s="6">
        <v>1578949.6</v>
      </c>
      <c r="AB287" s="6">
        <v>155314.29999999999</v>
      </c>
      <c r="AC287" s="6">
        <v>326.2</v>
      </c>
      <c r="AD287" s="6">
        <v>33631</v>
      </c>
      <c r="AE287" s="6">
        <v>42683.5</v>
      </c>
      <c r="AF287" s="6">
        <v>22563.4</v>
      </c>
      <c r="AG287" s="6">
        <v>1580715</v>
      </c>
      <c r="AH287" s="6">
        <v>155501.5</v>
      </c>
      <c r="AI287" s="6">
        <v>1063.9000000000001</v>
      </c>
      <c r="AJ287" s="6">
        <v>16814</v>
      </c>
      <c r="AK287" s="6">
        <v>22963.9</v>
      </c>
      <c r="AL287" s="6">
        <v>16532.7</v>
      </c>
      <c r="AM287" s="6">
        <v>59395.3</v>
      </c>
      <c r="AN287" s="6">
        <v>46067.199999999997</v>
      </c>
      <c r="AO287" s="6">
        <v>27317.5</v>
      </c>
      <c r="AP287" s="6">
        <v>22212.1</v>
      </c>
      <c r="AQ287" s="6">
        <v>36430.9</v>
      </c>
      <c r="AR287" s="6">
        <v>14317.7</v>
      </c>
      <c r="AS287" s="6">
        <v>10.6</v>
      </c>
      <c r="AT287" s="6">
        <v>17</v>
      </c>
      <c r="AU287" s="7"/>
      <c r="AV287" s="7"/>
      <c r="AW287" s="6">
        <v>145538.4</v>
      </c>
      <c r="AX287" s="6">
        <v>68940.800000000003</v>
      </c>
      <c r="AY287" s="6">
        <v>52089</v>
      </c>
      <c r="AZ287" s="6">
        <v>7459.79</v>
      </c>
      <c r="BA287" s="6">
        <v>137790</v>
      </c>
      <c r="BB287" s="6">
        <v>61594</v>
      </c>
      <c r="BC287" s="6">
        <v>23947.3</v>
      </c>
      <c r="BD287" s="6">
        <v>2.33</v>
      </c>
      <c r="BE287" s="6">
        <v>1.3</v>
      </c>
      <c r="BF287" s="6">
        <v>0.36</v>
      </c>
      <c r="BG287" s="6">
        <v>0.06</v>
      </c>
      <c r="BH287" s="6">
        <v>81.757999999999996</v>
      </c>
      <c r="BI287" s="6">
        <v>56.381999999999998</v>
      </c>
      <c r="BJ287" s="6">
        <v>533.13</v>
      </c>
      <c r="BK287" s="6">
        <v>506</v>
      </c>
      <c r="BL287" s="6">
        <v>0.5</v>
      </c>
      <c r="BM287" s="6">
        <v>10952.98</v>
      </c>
      <c r="BN287" s="6">
        <v>28190.038596491231</v>
      </c>
      <c r="BO287" s="6">
        <v>7765</v>
      </c>
      <c r="BP287" s="6">
        <v>753.59999999999991</v>
      </c>
      <c r="BQ287" s="6">
        <v>24</v>
      </c>
      <c r="BR287" s="6">
        <v>3.4198400000000004E-2</v>
      </c>
      <c r="BS287" s="6">
        <v>0</v>
      </c>
      <c r="BT287" s="6">
        <v>0</v>
      </c>
      <c r="BU287" s="6">
        <v>0</v>
      </c>
      <c r="BV287" s="6">
        <v>418.5</v>
      </c>
      <c r="BW287" s="6">
        <v>2.38</v>
      </c>
      <c r="BX287" s="6">
        <v>93.68</v>
      </c>
      <c r="BY287" s="6">
        <v>1091955</v>
      </c>
      <c r="BZ287" s="6">
        <v>384451</v>
      </c>
      <c r="CA287" s="6"/>
      <c r="CB287" s="6"/>
      <c r="CC287" s="6"/>
      <c r="CD287" s="6"/>
      <c r="CE287" s="6">
        <v>1059</v>
      </c>
      <c r="CF287" s="6">
        <v>121.916</v>
      </c>
      <c r="CG287" s="6">
        <v>934</v>
      </c>
    </row>
    <row r="288" spans="1:85">
      <c r="A288" s="5">
        <v>42639</v>
      </c>
      <c r="B288" s="6">
        <v>68.8</v>
      </c>
      <c r="C288" s="6">
        <v>39.64</v>
      </c>
      <c r="D288" s="6">
        <v>5453</v>
      </c>
      <c r="E288" s="6"/>
      <c r="F288" s="6"/>
      <c r="G288" s="6"/>
      <c r="H288" s="6">
        <v>16.3</v>
      </c>
      <c r="I288" s="6">
        <v>10</v>
      </c>
      <c r="J288" s="6">
        <v>399277.5</v>
      </c>
      <c r="K288" s="6">
        <v>174031</v>
      </c>
      <c r="L288" s="6">
        <v>50628</v>
      </c>
      <c r="M288" s="6">
        <v>15</v>
      </c>
      <c r="N288" s="6">
        <v>24.9</v>
      </c>
      <c r="O288" s="6">
        <v>14061.3</v>
      </c>
      <c r="P288" s="6">
        <v>6537.1</v>
      </c>
      <c r="Q288" s="6">
        <v>189446.7</v>
      </c>
      <c r="R288" s="6">
        <v>152168.5</v>
      </c>
      <c r="S288" s="6">
        <v>98024.7</v>
      </c>
      <c r="T288" s="6">
        <v>82240.100000000006</v>
      </c>
      <c r="U288" s="6">
        <v>101165.1</v>
      </c>
      <c r="V288" s="6">
        <v>68839.399999999994</v>
      </c>
      <c r="W288" s="6">
        <v>10622</v>
      </c>
      <c r="X288" s="6">
        <v>7847.5</v>
      </c>
      <c r="Y288" s="6">
        <v>135518.29999999999</v>
      </c>
      <c r="Z288" s="6">
        <v>69089.2</v>
      </c>
      <c r="AA288" s="6">
        <v>1579120.5</v>
      </c>
      <c r="AB288" s="6">
        <v>155338.29999999999</v>
      </c>
      <c r="AC288" s="6">
        <v>326.2</v>
      </c>
      <c r="AD288" s="6">
        <v>33631</v>
      </c>
      <c r="AE288" s="6">
        <v>42982.5</v>
      </c>
      <c r="AF288" s="6">
        <v>22711.7</v>
      </c>
      <c r="AG288" s="6">
        <v>1581013</v>
      </c>
      <c r="AH288" s="6">
        <v>155525.5</v>
      </c>
      <c r="AI288" s="6">
        <v>1063.9000000000001</v>
      </c>
      <c r="AJ288" s="6">
        <v>16814</v>
      </c>
      <c r="AK288" s="6">
        <v>22979.8</v>
      </c>
      <c r="AL288" s="6">
        <v>16543.099999999999</v>
      </c>
      <c r="AM288" s="6">
        <v>59404.7</v>
      </c>
      <c r="AN288" s="6">
        <v>46073.7</v>
      </c>
      <c r="AO288" s="6">
        <v>27335.1</v>
      </c>
      <c r="AP288" s="6">
        <v>22226.7</v>
      </c>
      <c r="AQ288" s="6">
        <v>36443.4</v>
      </c>
      <c r="AR288" s="6">
        <v>14322.5</v>
      </c>
      <c r="AS288" s="6">
        <v>10.6</v>
      </c>
      <c r="AT288" s="6">
        <v>17</v>
      </c>
      <c r="AU288" s="6"/>
      <c r="AV288" s="6"/>
      <c r="AW288" s="6">
        <v>145673.70000000001</v>
      </c>
      <c r="AX288" s="6">
        <v>69003.199999999997</v>
      </c>
      <c r="AY288" s="6">
        <v>52095</v>
      </c>
      <c r="AZ288" s="6">
        <v>7471.415</v>
      </c>
      <c r="BA288" s="6">
        <v>137921</v>
      </c>
      <c r="BB288" s="6">
        <v>61652</v>
      </c>
      <c r="BC288" s="6">
        <v>23971.3</v>
      </c>
      <c r="BD288" s="6">
        <v>2.33</v>
      </c>
      <c r="BE288" s="6">
        <v>1.3</v>
      </c>
      <c r="BF288" s="6">
        <v>0.36</v>
      </c>
      <c r="BG288" s="6">
        <v>0.06</v>
      </c>
      <c r="BH288" s="6">
        <v>81.757999999999996</v>
      </c>
      <c r="BI288" s="6">
        <v>56.381999999999998</v>
      </c>
      <c r="BJ288" s="6">
        <v>533.13</v>
      </c>
      <c r="BK288" s="6">
        <v>506.3</v>
      </c>
      <c r="BL288" s="6">
        <v>0.5</v>
      </c>
      <c r="BM288" s="6">
        <v>10941.94</v>
      </c>
      <c r="BN288" s="6">
        <v>30978.961403508769</v>
      </c>
      <c r="BO288" s="6">
        <v>8857</v>
      </c>
      <c r="BP288" s="6">
        <v>751.2</v>
      </c>
      <c r="BQ288" s="6">
        <v>24</v>
      </c>
      <c r="BR288" s="6">
        <v>3.4172800000000003E-2</v>
      </c>
      <c r="BS288" s="6">
        <v>0</v>
      </c>
      <c r="BT288" s="6">
        <v>0</v>
      </c>
      <c r="BU288" s="6">
        <v>0</v>
      </c>
      <c r="BV288" s="6">
        <v>418.8</v>
      </c>
      <c r="BW288" s="6">
        <v>2.4</v>
      </c>
      <c r="BX288" s="6">
        <v>93.87</v>
      </c>
      <c r="BY288" s="6">
        <v>1094766</v>
      </c>
      <c r="BZ288" s="6">
        <v>386894</v>
      </c>
      <c r="CA288" s="6"/>
      <c r="CB288" s="6"/>
      <c r="CC288" s="6"/>
      <c r="CD288" s="6"/>
      <c r="CE288" s="6">
        <v>1044</v>
      </c>
      <c r="CF288" s="6">
        <v>122.602</v>
      </c>
      <c r="CG288" s="6">
        <v>917</v>
      </c>
    </row>
    <row r="289" spans="1:85">
      <c r="A289" s="5">
        <v>42640</v>
      </c>
      <c r="B289" s="6">
        <v>68.8</v>
      </c>
      <c r="C289" s="6">
        <v>39.64</v>
      </c>
      <c r="D289" s="6">
        <v>5453</v>
      </c>
      <c r="E289" s="6"/>
      <c r="F289" s="6"/>
      <c r="G289" s="6"/>
      <c r="H289" s="6">
        <v>16.3</v>
      </c>
      <c r="I289" s="6">
        <v>10</v>
      </c>
      <c r="J289" s="6">
        <v>399501</v>
      </c>
      <c r="K289" s="6">
        <v>174132.3</v>
      </c>
      <c r="L289" s="6">
        <v>50652</v>
      </c>
      <c r="M289" s="6">
        <v>15</v>
      </c>
      <c r="N289" s="6">
        <v>24.9</v>
      </c>
      <c r="O289" s="6">
        <v>14061.5</v>
      </c>
      <c r="P289" s="6">
        <v>6537.4</v>
      </c>
      <c r="Q289" s="6">
        <v>189471.8</v>
      </c>
      <c r="R289" s="6">
        <v>152188.9</v>
      </c>
      <c r="S289" s="6">
        <v>98040.7</v>
      </c>
      <c r="T289" s="6">
        <v>82252.399999999994</v>
      </c>
      <c r="U289" s="6">
        <v>101175.2</v>
      </c>
      <c r="V289" s="6">
        <v>68846.5</v>
      </c>
      <c r="W289" s="6">
        <v>10622</v>
      </c>
      <c r="X289" s="6">
        <v>7847.5</v>
      </c>
      <c r="Y289" s="6">
        <v>135688.5</v>
      </c>
      <c r="Z289" s="6">
        <v>69180.2</v>
      </c>
      <c r="AA289" s="6">
        <v>1579293</v>
      </c>
      <c r="AB289" s="6">
        <v>155362.29999999999</v>
      </c>
      <c r="AC289" s="6">
        <v>326.2</v>
      </c>
      <c r="AD289" s="6">
        <v>33631</v>
      </c>
      <c r="AE289" s="6">
        <v>43289</v>
      </c>
      <c r="AF289" s="6">
        <v>22862.5</v>
      </c>
      <c r="AG289" s="6">
        <v>1581319</v>
      </c>
      <c r="AH289" s="6">
        <v>155549.5</v>
      </c>
      <c r="AI289" s="6">
        <v>1063.9000000000001</v>
      </c>
      <c r="AJ289" s="6">
        <v>16814</v>
      </c>
      <c r="AK289" s="6">
        <v>22995.7</v>
      </c>
      <c r="AL289" s="6">
        <v>16553.5</v>
      </c>
      <c r="AM289" s="6">
        <v>59414.7</v>
      </c>
      <c r="AN289" s="6">
        <v>46080.7</v>
      </c>
      <c r="AO289" s="6">
        <v>27353</v>
      </c>
      <c r="AP289" s="6">
        <v>22241.5</v>
      </c>
      <c r="AQ289" s="6">
        <v>36455.599999999999</v>
      </c>
      <c r="AR289" s="6">
        <v>14327.2</v>
      </c>
      <c r="AS289" s="6">
        <v>10.6</v>
      </c>
      <c r="AT289" s="6">
        <v>17</v>
      </c>
      <c r="AU289" s="7"/>
      <c r="AV289" s="7"/>
      <c r="AW289" s="6">
        <v>145810.29999999999</v>
      </c>
      <c r="AX289" s="6">
        <v>69066.3</v>
      </c>
      <c r="AY289" s="6">
        <v>52101.548999999999</v>
      </c>
      <c r="AZ289" s="6">
        <v>7482.74</v>
      </c>
      <c r="BA289" s="6">
        <v>138052</v>
      </c>
      <c r="BB289" s="6">
        <v>61710</v>
      </c>
      <c r="BC289" s="6">
        <v>23995.3</v>
      </c>
      <c r="BD289" s="6">
        <v>2.33</v>
      </c>
      <c r="BE289" s="6">
        <v>1.3</v>
      </c>
      <c r="BF289" s="6">
        <v>0.36</v>
      </c>
      <c r="BG289" s="6">
        <v>0.06</v>
      </c>
      <c r="BH289" s="6">
        <v>81.757999999999996</v>
      </c>
      <c r="BI289" s="6">
        <v>56.381999999999998</v>
      </c>
      <c r="BJ289" s="6">
        <v>533.13</v>
      </c>
      <c r="BK289" s="6">
        <v>506.7</v>
      </c>
      <c r="BL289" s="6">
        <v>0.5</v>
      </c>
      <c r="BM289" s="6">
        <v>10644.24</v>
      </c>
      <c r="BN289" s="6">
        <v>31170.078947368416</v>
      </c>
      <c r="BO289" s="6">
        <v>8649</v>
      </c>
      <c r="BP289" s="6">
        <v>758.40000000000009</v>
      </c>
      <c r="BQ289" s="6">
        <v>24</v>
      </c>
      <c r="BR289" s="6">
        <v>3.4249599999999998E-2</v>
      </c>
      <c r="BS289" s="6">
        <v>0</v>
      </c>
      <c r="BT289" s="6">
        <v>0</v>
      </c>
      <c r="BU289" s="6">
        <v>0</v>
      </c>
      <c r="BV289" s="6">
        <v>417.7</v>
      </c>
      <c r="BW289" s="6">
        <v>2.38</v>
      </c>
      <c r="BX289" s="6">
        <v>93.77</v>
      </c>
      <c r="BY289" s="6">
        <v>1097294</v>
      </c>
      <c r="BZ289" s="6">
        <v>389100</v>
      </c>
      <c r="CA289" s="6"/>
      <c r="CB289" s="6"/>
      <c r="CC289" s="6"/>
      <c r="CD289" s="6"/>
      <c r="CE289" s="6">
        <v>910</v>
      </c>
      <c r="CF289" s="6">
        <v>120.113</v>
      </c>
      <c r="CG289" s="6">
        <v>798</v>
      </c>
    </row>
    <row r="290" spans="1:85">
      <c r="A290" s="5">
        <v>42641</v>
      </c>
      <c r="B290" s="6">
        <v>68.8</v>
      </c>
      <c r="C290" s="6">
        <v>39.64</v>
      </c>
      <c r="D290" s="6">
        <v>5453</v>
      </c>
      <c r="E290" s="6"/>
      <c r="F290" s="6"/>
      <c r="G290" s="6"/>
      <c r="H290" s="6">
        <v>16.3</v>
      </c>
      <c r="I290" s="6">
        <v>10</v>
      </c>
      <c r="J290" s="6">
        <v>399723</v>
      </c>
      <c r="K290" s="6">
        <v>174231</v>
      </c>
      <c r="L290" s="6">
        <v>50676</v>
      </c>
      <c r="M290" s="6">
        <v>15</v>
      </c>
      <c r="N290" s="6">
        <v>24.9</v>
      </c>
      <c r="O290" s="6">
        <v>14061.5</v>
      </c>
      <c r="P290" s="6">
        <v>6537.4</v>
      </c>
      <c r="Q290" s="6">
        <v>189497</v>
      </c>
      <c r="R290" s="6">
        <v>152209.4</v>
      </c>
      <c r="S290" s="6">
        <v>98057</v>
      </c>
      <c r="T290" s="6">
        <v>82265</v>
      </c>
      <c r="U290" s="6">
        <v>101185.4</v>
      </c>
      <c r="V290" s="6">
        <v>68853.5</v>
      </c>
      <c r="W290" s="6">
        <v>10622</v>
      </c>
      <c r="X290" s="6">
        <v>7847.5</v>
      </c>
      <c r="Y290" s="6">
        <v>135857.20000000001</v>
      </c>
      <c r="Z290" s="6">
        <v>69271</v>
      </c>
      <c r="AA290" s="6">
        <v>1579464</v>
      </c>
      <c r="AB290" s="6">
        <v>155386.29999999999</v>
      </c>
      <c r="AC290" s="6">
        <v>326.2</v>
      </c>
      <c r="AD290" s="6">
        <v>33631</v>
      </c>
      <c r="AE290" s="6">
        <v>43595</v>
      </c>
      <c r="AF290" s="6">
        <v>23012</v>
      </c>
      <c r="AG290" s="6">
        <v>1581625</v>
      </c>
      <c r="AH290" s="6">
        <v>155573.5</v>
      </c>
      <c r="AI290" s="6">
        <v>1063.9000000000001</v>
      </c>
      <c r="AJ290" s="6">
        <v>16814</v>
      </c>
      <c r="AK290" s="6">
        <v>23011.599999999999</v>
      </c>
      <c r="AL290" s="6">
        <v>16564</v>
      </c>
      <c r="AM290" s="6">
        <v>59424.3</v>
      </c>
      <c r="AN290" s="6">
        <v>46087.5</v>
      </c>
      <c r="AO290" s="6">
        <v>27370.7</v>
      </c>
      <c r="AP290" s="6">
        <v>22256.1</v>
      </c>
      <c r="AQ290" s="6">
        <v>36468.6</v>
      </c>
      <c r="AR290" s="6">
        <v>14332.3</v>
      </c>
      <c r="AS290" s="6">
        <v>10.6</v>
      </c>
      <c r="AT290" s="6">
        <v>17</v>
      </c>
      <c r="AU290" s="7"/>
      <c r="AV290" s="7"/>
      <c r="AW290" s="6">
        <v>145945.29999999999</v>
      </c>
      <c r="AX290" s="6">
        <v>69128.7</v>
      </c>
      <c r="AY290" s="6">
        <v>52108.36</v>
      </c>
      <c r="AZ290" s="6">
        <v>7494.14</v>
      </c>
      <c r="BA290" s="6">
        <v>138181</v>
      </c>
      <c r="BB290" s="6">
        <v>61767.5</v>
      </c>
      <c r="BC290" s="6">
        <v>24019.3</v>
      </c>
      <c r="BD290" s="6">
        <v>2.33</v>
      </c>
      <c r="BE290" s="6">
        <v>1.3</v>
      </c>
      <c r="BF290" s="6">
        <v>0.36</v>
      </c>
      <c r="BG290" s="6">
        <v>0.06</v>
      </c>
      <c r="BH290" s="6">
        <v>81.757999999999996</v>
      </c>
      <c r="BI290" s="6">
        <v>56.381999999999998</v>
      </c>
      <c r="BJ290" s="6">
        <v>533.13</v>
      </c>
      <c r="BK290" s="6">
        <v>507</v>
      </c>
      <c r="BL290" s="6">
        <v>0.5</v>
      </c>
      <c r="BM290" s="6">
        <v>11079.210000000001</v>
      </c>
      <c r="BN290" s="6">
        <v>30810.057894736838</v>
      </c>
      <c r="BO290" s="6">
        <v>8134</v>
      </c>
      <c r="BP290" s="6">
        <v>760.8</v>
      </c>
      <c r="BQ290" s="6">
        <v>24</v>
      </c>
      <c r="BR290" s="6">
        <v>3.4275199999999999E-2</v>
      </c>
      <c r="BS290" s="6">
        <v>0</v>
      </c>
      <c r="BT290" s="6">
        <v>0</v>
      </c>
      <c r="BU290" s="6">
        <v>0</v>
      </c>
      <c r="BV290" s="6">
        <v>418</v>
      </c>
      <c r="BW290" s="6">
        <v>2.39</v>
      </c>
      <c r="BX290" s="6">
        <v>93.83</v>
      </c>
      <c r="BY290" s="6">
        <v>1100112</v>
      </c>
      <c r="BZ290" s="6">
        <v>391553</v>
      </c>
      <c r="CA290" s="6"/>
      <c r="CB290" s="6"/>
      <c r="CC290" s="6"/>
      <c r="CD290" s="6"/>
      <c r="CE290" s="6">
        <v>1045</v>
      </c>
      <c r="CF290" s="6">
        <v>122.78100000000001</v>
      </c>
      <c r="CG290" s="6">
        <v>917</v>
      </c>
    </row>
    <row r="291" spans="1:85">
      <c r="A291" s="5">
        <v>42642</v>
      </c>
      <c r="B291" s="6">
        <v>68.8</v>
      </c>
      <c r="C291" s="6">
        <v>39.64</v>
      </c>
      <c r="D291" s="6">
        <v>5453</v>
      </c>
      <c r="E291" s="6"/>
      <c r="F291" s="6"/>
      <c r="G291" s="6"/>
      <c r="H291" s="6">
        <v>16.3</v>
      </c>
      <c r="I291" s="6">
        <v>10</v>
      </c>
      <c r="J291" s="6">
        <v>399951</v>
      </c>
      <c r="K291" s="6">
        <v>174332</v>
      </c>
      <c r="L291" s="6">
        <v>50700</v>
      </c>
      <c r="M291" s="6">
        <v>15</v>
      </c>
      <c r="N291" s="6">
        <v>24.9</v>
      </c>
      <c r="O291" s="6">
        <v>14061.6</v>
      </c>
      <c r="P291" s="6">
        <v>6537.5</v>
      </c>
      <c r="Q291" s="6">
        <v>189522.4</v>
      </c>
      <c r="R291" s="6">
        <v>152230</v>
      </c>
      <c r="S291" s="6">
        <v>98073.1</v>
      </c>
      <c r="T291" s="6">
        <v>82277.100000000006</v>
      </c>
      <c r="U291" s="6">
        <v>101196</v>
      </c>
      <c r="V291" s="6">
        <v>68860.3</v>
      </c>
      <c r="W291" s="6">
        <v>10622</v>
      </c>
      <c r="X291" s="6">
        <v>7847.5</v>
      </c>
      <c r="Y291" s="6">
        <v>136014</v>
      </c>
      <c r="Z291" s="6">
        <v>69354</v>
      </c>
      <c r="AA291" s="6">
        <v>1579623</v>
      </c>
      <c r="AB291" s="6">
        <v>155410.29999999999</v>
      </c>
      <c r="AC291" s="6">
        <v>326.2</v>
      </c>
      <c r="AD291" s="6">
        <v>33631</v>
      </c>
      <c r="AE291" s="6">
        <v>43911</v>
      </c>
      <c r="AF291" s="6">
        <v>23166</v>
      </c>
      <c r="AG291" s="6">
        <v>1581940</v>
      </c>
      <c r="AH291" s="6">
        <v>155597.5</v>
      </c>
      <c r="AI291" s="6">
        <v>1063.9000000000001</v>
      </c>
      <c r="AJ291" s="6">
        <v>16814</v>
      </c>
      <c r="AK291" s="6">
        <v>23027.599999999999</v>
      </c>
      <c r="AL291" s="6">
        <v>16574.400000000001</v>
      </c>
      <c r="AM291" s="6">
        <v>59433.9</v>
      </c>
      <c r="AN291" s="6">
        <v>46094.2</v>
      </c>
      <c r="AO291" s="6">
        <v>27388.6</v>
      </c>
      <c r="AP291" s="6">
        <v>22270.799999999999</v>
      </c>
      <c r="AQ291" s="6">
        <v>36485.9</v>
      </c>
      <c r="AR291" s="6">
        <v>14339.1</v>
      </c>
      <c r="AS291" s="6">
        <v>10.6</v>
      </c>
      <c r="AT291" s="6">
        <v>17</v>
      </c>
      <c r="AU291" s="7"/>
      <c r="AV291" s="7"/>
      <c r="AW291" s="6">
        <v>146068.70000000001</v>
      </c>
      <c r="AX291" s="6">
        <v>69185.8</v>
      </c>
      <c r="AY291" s="6">
        <v>52115.199999999997</v>
      </c>
      <c r="AZ291" s="6">
        <v>7505.62</v>
      </c>
      <c r="BA291" s="6">
        <v>138299</v>
      </c>
      <c r="BB291" s="6">
        <v>61819</v>
      </c>
      <c r="BC291" s="6">
        <v>24039</v>
      </c>
      <c r="BD291" s="6">
        <v>2.33</v>
      </c>
      <c r="BE291" s="6">
        <v>1.3</v>
      </c>
      <c r="BF291" s="6">
        <v>0.36</v>
      </c>
      <c r="BG291" s="6">
        <v>0.06</v>
      </c>
      <c r="BH291" s="6">
        <v>81.757999999999996</v>
      </c>
      <c r="BI291" s="6">
        <v>56.381999999999998</v>
      </c>
      <c r="BJ291" s="6">
        <v>533.13</v>
      </c>
      <c r="BK291" s="6">
        <v>507</v>
      </c>
      <c r="BL291" s="6">
        <v>0.5</v>
      </c>
      <c r="BM291" s="6">
        <v>10902.32</v>
      </c>
      <c r="BN291" s="6">
        <v>32825.384210526317</v>
      </c>
      <c r="BO291" s="6">
        <v>11516</v>
      </c>
      <c r="BP291" s="6">
        <v>756</v>
      </c>
      <c r="BQ291" s="6">
        <v>24</v>
      </c>
      <c r="BR291" s="6">
        <v>3.4223999999999997E-2</v>
      </c>
      <c r="BS291" s="6">
        <v>0</v>
      </c>
      <c r="BT291" s="6">
        <v>0</v>
      </c>
      <c r="BU291" s="6">
        <v>0</v>
      </c>
      <c r="BV291" s="6">
        <v>414.3</v>
      </c>
      <c r="BW291" s="6">
        <v>2.2200000000000002</v>
      </c>
      <c r="BX291" s="6">
        <v>92.95</v>
      </c>
      <c r="BY291" s="6">
        <v>1102931</v>
      </c>
      <c r="BZ291" s="6">
        <v>394008</v>
      </c>
      <c r="CA291" s="6"/>
      <c r="CB291" s="6"/>
      <c r="CC291" s="6"/>
      <c r="CD291" s="6"/>
      <c r="CE291" s="6">
        <v>1034</v>
      </c>
      <c r="CF291" s="6">
        <v>125.518</v>
      </c>
      <c r="CG291" s="6">
        <v>914</v>
      </c>
    </row>
    <row r="292" spans="1:85">
      <c r="A292" s="5">
        <v>42643</v>
      </c>
      <c r="B292" s="6">
        <v>68.8</v>
      </c>
      <c r="C292" s="6">
        <v>39.64</v>
      </c>
      <c r="D292" s="6">
        <v>5453</v>
      </c>
      <c r="E292" s="6"/>
      <c r="F292" s="6"/>
      <c r="G292" s="6"/>
      <c r="H292" s="6">
        <v>16.3</v>
      </c>
      <c r="I292" s="6">
        <v>10</v>
      </c>
      <c r="J292" s="6">
        <v>400172</v>
      </c>
      <c r="K292" s="6">
        <v>174430.1</v>
      </c>
      <c r="L292" s="6">
        <v>50724</v>
      </c>
      <c r="M292" s="6">
        <v>15</v>
      </c>
      <c r="N292" s="6">
        <v>24.9</v>
      </c>
      <c r="O292" s="6">
        <v>14061.6</v>
      </c>
      <c r="P292" s="6">
        <v>6537.5</v>
      </c>
      <c r="Q292" s="6">
        <v>189547.6</v>
      </c>
      <c r="R292" s="6">
        <v>152250.5</v>
      </c>
      <c r="S292" s="6">
        <v>98088.4</v>
      </c>
      <c r="T292" s="6">
        <v>82288.800000000003</v>
      </c>
      <c r="U292" s="6">
        <v>101206.2</v>
      </c>
      <c r="V292" s="6">
        <v>68867.5</v>
      </c>
      <c r="W292" s="6">
        <v>10622</v>
      </c>
      <c r="X292" s="6">
        <v>7847.5</v>
      </c>
      <c r="Y292" s="6">
        <v>136184</v>
      </c>
      <c r="Z292" s="6">
        <v>69439.5</v>
      </c>
      <c r="AA292" s="6">
        <v>1579795</v>
      </c>
      <c r="AB292" s="6">
        <v>155434.29999999999</v>
      </c>
      <c r="AC292" s="6">
        <v>326.2</v>
      </c>
      <c r="AD292" s="6">
        <v>33631</v>
      </c>
      <c r="AE292" s="6">
        <v>44244</v>
      </c>
      <c r="AF292" s="6">
        <v>23323</v>
      </c>
      <c r="AG292" s="6">
        <v>1582253</v>
      </c>
      <c r="AH292" s="6">
        <v>155621.5</v>
      </c>
      <c r="AI292" s="6">
        <v>1063.9000000000001</v>
      </c>
      <c r="AJ292" s="6">
        <v>16814</v>
      </c>
      <c r="AK292" s="6">
        <v>23043.5</v>
      </c>
      <c r="AL292" s="6">
        <v>16584.8</v>
      </c>
      <c r="AM292" s="6">
        <v>59442.5</v>
      </c>
      <c r="AN292" s="6">
        <v>46100.3</v>
      </c>
      <c r="AO292" s="6">
        <v>27406.5</v>
      </c>
      <c r="AP292" s="6">
        <v>22285.4</v>
      </c>
      <c r="AQ292" s="6">
        <v>36497.4</v>
      </c>
      <c r="AR292" s="6">
        <v>14343.5</v>
      </c>
      <c r="AS292" s="6">
        <v>10.6</v>
      </c>
      <c r="AT292" s="6">
        <v>17</v>
      </c>
      <c r="AU292" s="7"/>
      <c r="AV292" s="7"/>
      <c r="AW292" s="6">
        <v>146218</v>
      </c>
      <c r="AX292" s="6">
        <v>69255</v>
      </c>
      <c r="AY292" s="6">
        <v>52122</v>
      </c>
      <c r="AZ292" s="6">
        <v>7517.1</v>
      </c>
      <c r="BA292" s="6">
        <v>138442</v>
      </c>
      <c r="BB292" s="6">
        <v>61881</v>
      </c>
      <c r="BC292" s="6">
        <v>24063</v>
      </c>
      <c r="BD292" s="6">
        <v>2.33</v>
      </c>
      <c r="BE292" s="6">
        <v>1.3</v>
      </c>
      <c r="BF292" s="6">
        <v>0.36</v>
      </c>
      <c r="BG292" s="6">
        <v>0.06</v>
      </c>
      <c r="BH292" s="6">
        <v>81.757999999999996</v>
      </c>
      <c r="BI292" s="6">
        <v>56.381999999999998</v>
      </c>
      <c r="BJ292" s="6">
        <v>533.13</v>
      </c>
      <c r="BK292" s="6">
        <v>507.5</v>
      </c>
      <c r="BL292" s="6">
        <v>0.5</v>
      </c>
      <c r="BM292" s="6">
        <v>10885.49</v>
      </c>
      <c r="BN292" s="6">
        <v>34862.003508771901</v>
      </c>
      <c r="BO292" s="6">
        <v>7646</v>
      </c>
      <c r="BP292" s="6">
        <v>760.8</v>
      </c>
      <c r="BQ292" s="6">
        <v>24</v>
      </c>
      <c r="BR292" s="6">
        <v>3.4275199999999999E-2</v>
      </c>
      <c r="BS292" s="6">
        <v>0</v>
      </c>
      <c r="BT292" s="6">
        <v>0</v>
      </c>
      <c r="BU292" s="6">
        <v>0</v>
      </c>
      <c r="BV292" s="6">
        <v>420.7</v>
      </c>
      <c r="BW292" s="6">
        <v>2.2400000000000002</v>
      </c>
      <c r="BX292" s="6">
        <v>94.52</v>
      </c>
      <c r="BY292" s="6">
        <v>1103864</v>
      </c>
      <c r="BZ292" s="6">
        <v>394781</v>
      </c>
      <c r="CA292" s="6"/>
      <c r="CB292" s="6"/>
      <c r="CC292" s="6"/>
      <c r="CD292" s="6"/>
      <c r="CE292" s="6">
        <v>277.11091947</v>
      </c>
      <c r="CF292" s="6">
        <v>105.84597810594892</v>
      </c>
      <c r="CG292" s="6">
        <v>224.00840000000002</v>
      </c>
    </row>
    <row r="293" spans="1:85">
      <c r="A293" s="17"/>
      <c r="B293" s="18"/>
      <c r="C293" s="18"/>
      <c r="D293" s="18"/>
      <c r="E293" s="18"/>
      <c r="F293" s="18"/>
      <c r="G293" s="18"/>
      <c r="H293" s="18"/>
      <c r="I293" s="18"/>
      <c r="J293" s="38"/>
      <c r="K293" s="38"/>
      <c r="L293" s="39"/>
      <c r="M293" s="18"/>
      <c r="N293" s="18"/>
      <c r="O293" s="18"/>
      <c r="P293" s="18"/>
      <c r="Q293" s="18"/>
      <c r="R293" s="18"/>
      <c r="S293" s="18"/>
      <c r="T293" s="22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41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</row>
    <row r="294" spans="1:85">
      <c r="A294" s="5">
        <v>42643</v>
      </c>
      <c r="B294" s="6">
        <v>68.8</v>
      </c>
      <c r="C294" s="6">
        <v>39.64</v>
      </c>
      <c r="D294" s="6">
        <v>5453</v>
      </c>
      <c r="E294" s="6"/>
      <c r="F294" s="6"/>
      <c r="G294" s="6"/>
      <c r="H294" s="6">
        <v>16.3</v>
      </c>
      <c r="I294" s="6">
        <v>10</v>
      </c>
      <c r="J294" s="6">
        <v>400172</v>
      </c>
      <c r="K294" s="6">
        <v>174430.1</v>
      </c>
      <c r="L294" s="6">
        <v>50724</v>
      </c>
      <c r="M294" s="6">
        <v>15</v>
      </c>
      <c r="N294" s="6">
        <v>24.9</v>
      </c>
      <c r="O294" s="6">
        <v>14061.6</v>
      </c>
      <c r="P294" s="6">
        <v>6537.5</v>
      </c>
      <c r="Q294" s="6">
        <v>189547.6</v>
      </c>
      <c r="R294" s="6">
        <v>152250.5</v>
      </c>
      <c r="S294" s="6">
        <v>98088.4</v>
      </c>
      <c r="T294" s="6">
        <v>82288.800000000003</v>
      </c>
      <c r="U294" s="6">
        <v>101206.2</v>
      </c>
      <c r="V294" s="6">
        <v>68867.5</v>
      </c>
      <c r="W294" s="6">
        <v>10622</v>
      </c>
      <c r="X294" s="6">
        <v>7847.5</v>
      </c>
      <c r="Y294" s="6">
        <v>136184</v>
      </c>
      <c r="Z294" s="6">
        <v>69439.5</v>
      </c>
      <c r="AA294" s="6">
        <v>1579795</v>
      </c>
      <c r="AB294" s="6">
        <v>155434.29999999999</v>
      </c>
      <c r="AC294" s="6">
        <v>326.2</v>
      </c>
      <c r="AD294" s="6">
        <v>33631</v>
      </c>
      <c r="AE294" s="6">
        <v>44244</v>
      </c>
      <c r="AF294" s="6">
        <v>23323</v>
      </c>
      <c r="AG294" s="6">
        <v>1582253</v>
      </c>
      <c r="AH294" s="6">
        <v>155621.5</v>
      </c>
      <c r="AI294" s="6">
        <v>1063.9000000000001</v>
      </c>
      <c r="AJ294" s="6">
        <v>16814</v>
      </c>
      <c r="AK294" s="6">
        <v>23043.5</v>
      </c>
      <c r="AL294" s="6">
        <v>16584.8</v>
      </c>
      <c r="AM294" s="6">
        <v>59442.5</v>
      </c>
      <c r="AN294" s="6">
        <v>46100.3</v>
      </c>
      <c r="AO294" s="6">
        <v>27406.5</v>
      </c>
      <c r="AP294" s="6">
        <v>22285.4</v>
      </c>
      <c r="AQ294" s="6">
        <v>36497.4</v>
      </c>
      <c r="AR294" s="6">
        <v>14343.5</v>
      </c>
      <c r="AS294" s="6">
        <v>10.6</v>
      </c>
      <c r="AT294" s="6">
        <v>17</v>
      </c>
      <c r="AU294" s="7"/>
      <c r="AV294" s="7"/>
      <c r="AW294" s="6">
        <v>146218</v>
      </c>
      <c r="AX294" s="6">
        <v>69255</v>
      </c>
      <c r="AY294" s="6">
        <v>52122</v>
      </c>
      <c r="AZ294" s="6">
        <v>7517.1</v>
      </c>
      <c r="BA294" s="6">
        <v>138442</v>
      </c>
      <c r="BB294" s="6">
        <v>61881</v>
      </c>
      <c r="BC294" s="6">
        <v>24063</v>
      </c>
      <c r="BD294" s="6">
        <v>2.33</v>
      </c>
      <c r="BE294" s="6">
        <v>1.3</v>
      </c>
      <c r="BF294" s="6">
        <v>0.36</v>
      </c>
      <c r="BG294" s="6">
        <v>0.06</v>
      </c>
      <c r="BH294" s="6">
        <v>81.757999999999996</v>
      </c>
      <c r="BI294" s="6">
        <v>56.381999999999998</v>
      </c>
      <c r="BJ294" s="6">
        <v>533.13</v>
      </c>
      <c r="BK294" s="6">
        <v>507.5</v>
      </c>
      <c r="BL294" s="6">
        <v>0.5</v>
      </c>
      <c r="BM294" s="6">
        <v>10885.49</v>
      </c>
      <c r="BN294" s="6">
        <v>34862.003508771901</v>
      </c>
      <c r="BO294" s="6">
        <v>7646</v>
      </c>
      <c r="BP294" s="6">
        <v>760.8</v>
      </c>
      <c r="BQ294" s="6">
        <v>24</v>
      </c>
      <c r="BR294" s="6">
        <v>3.4275199999999999E-2</v>
      </c>
      <c r="BS294" s="6">
        <v>0</v>
      </c>
      <c r="BT294" s="6">
        <v>0</v>
      </c>
      <c r="BU294" s="6">
        <v>0</v>
      </c>
      <c r="BV294" s="6">
        <v>420.7</v>
      </c>
      <c r="BW294" s="6">
        <v>2.2400000000000002</v>
      </c>
      <c r="BX294" s="6">
        <v>94.52</v>
      </c>
      <c r="BY294" s="6">
        <v>1103864</v>
      </c>
      <c r="BZ294" s="6">
        <v>394781</v>
      </c>
      <c r="CA294" s="6"/>
      <c r="CB294" s="6"/>
      <c r="CC294" s="6"/>
      <c r="CD294" s="6"/>
      <c r="CE294" s="6">
        <v>277.11091947</v>
      </c>
      <c r="CF294" s="6">
        <v>105.84597810594892</v>
      </c>
      <c r="CG294" s="6">
        <v>224.00840000000002</v>
      </c>
    </row>
    <row r="295" spans="1:85">
      <c r="A295" s="5">
        <v>42644</v>
      </c>
      <c r="B295" s="6">
        <v>68.8</v>
      </c>
      <c r="C295" s="6">
        <v>39.64</v>
      </c>
      <c r="D295" s="6">
        <v>5453</v>
      </c>
      <c r="E295" s="6"/>
      <c r="F295" s="6"/>
      <c r="G295" s="6"/>
      <c r="H295" s="6">
        <v>16.3</v>
      </c>
      <c r="I295" s="6">
        <v>10</v>
      </c>
      <c r="J295" s="6">
        <v>400389.8</v>
      </c>
      <c r="K295" s="6">
        <v>174528.2</v>
      </c>
      <c r="L295" s="6">
        <v>50748</v>
      </c>
      <c r="M295" s="6">
        <v>15</v>
      </c>
      <c r="N295" s="6">
        <v>24.9</v>
      </c>
      <c r="O295" s="6">
        <v>14061.6</v>
      </c>
      <c r="P295" s="6">
        <v>6537.5</v>
      </c>
      <c r="Q295" s="6">
        <v>189573</v>
      </c>
      <c r="R295" s="6">
        <v>152271.20000000001</v>
      </c>
      <c r="S295" s="6">
        <v>98104.2</v>
      </c>
      <c r="T295" s="6">
        <v>82300.800000000003</v>
      </c>
      <c r="U295" s="6">
        <v>101216.2</v>
      </c>
      <c r="V295" s="6">
        <v>68874.399999999994</v>
      </c>
      <c r="W295" s="6">
        <v>10622</v>
      </c>
      <c r="X295" s="6">
        <v>7847.5</v>
      </c>
      <c r="Y295" s="6">
        <v>136393.4</v>
      </c>
      <c r="Z295" s="6">
        <v>69546.2</v>
      </c>
      <c r="AA295" s="6">
        <v>1580004.2</v>
      </c>
      <c r="AB295" s="6">
        <v>155458.29999999999</v>
      </c>
      <c r="AC295" s="6">
        <v>326.2</v>
      </c>
      <c r="AD295" s="6">
        <v>33631</v>
      </c>
      <c r="AE295" s="6">
        <v>44492.4</v>
      </c>
      <c r="AF295" s="6">
        <v>23457.9</v>
      </c>
      <c r="AG295" s="6">
        <v>1582519.4</v>
      </c>
      <c r="AH295" s="6">
        <v>155645.5</v>
      </c>
      <c r="AI295" s="6">
        <v>1063.9000000000001</v>
      </c>
      <c r="AJ295" s="6">
        <v>16814</v>
      </c>
      <c r="AK295" s="6">
        <v>23059.3</v>
      </c>
      <c r="AL295" s="6">
        <v>16595.099999999999</v>
      </c>
      <c r="AM295" s="6">
        <v>59450.3</v>
      </c>
      <c r="AN295" s="6">
        <v>46105.8</v>
      </c>
      <c r="AO295" s="6">
        <v>27424.3</v>
      </c>
      <c r="AP295" s="6">
        <v>22300.1</v>
      </c>
      <c r="AQ295" s="6">
        <v>36510.9</v>
      </c>
      <c r="AR295" s="6">
        <v>14348.8</v>
      </c>
      <c r="AS295" s="6">
        <v>10.6</v>
      </c>
      <c r="AT295" s="6">
        <v>17</v>
      </c>
      <c r="AU295" s="7"/>
      <c r="AV295" s="7"/>
      <c r="AW295" s="6">
        <v>146363.20000000001</v>
      </c>
      <c r="AX295" s="6">
        <v>69322.3</v>
      </c>
      <c r="AY295" s="6">
        <v>52128.800000000003</v>
      </c>
      <c r="AZ295" s="6">
        <v>7528.5</v>
      </c>
      <c r="BA295" s="6">
        <v>138581.5</v>
      </c>
      <c r="BB295" s="6">
        <v>61942.400000000001</v>
      </c>
      <c r="BC295" s="6">
        <v>24087</v>
      </c>
      <c r="BD295" s="6">
        <v>2.33</v>
      </c>
      <c r="BE295" s="6">
        <v>1.3</v>
      </c>
      <c r="BF295" s="6">
        <v>0.36</v>
      </c>
      <c r="BG295" s="6">
        <v>0.06</v>
      </c>
      <c r="BH295" s="6">
        <v>81.757999999999996</v>
      </c>
      <c r="BI295" s="6">
        <v>56.381999999999998</v>
      </c>
      <c r="BJ295" s="6">
        <v>533.13</v>
      </c>
      <c r="BK295" s="6">
        <v>507.9</v>
      </c>
      <c r="BL295" s="6">
        <v>0.5</v>
      </c>
      <c r="BM295" s="6">
        <v>10694.52</v>
      </c>
      <c r="BN295" s="6">
        <v>31945.852631578899</v>
      </c>
      <c r="BO295" s="6">
        <v>8509</v>
      </c>
      <c r="BP295" s="6">
        <v>756</v>
      </c>
      <c r="BQ295" s="6">
        <v>24</v>
      </c>
      <c r="BR295" s="6">
        <v>3.4275199999999999E-2</v>
      </c>
      <c r="BS295" s="6">
        <v>0</v>
      </c>
      <c r="BT295" s="6">
        <v>0</v>
      </c>
      <c r="BU295" s="6">
        <v>0</v>
      </c>
      <c r="BV295" s="6">
        <v>417.9</v>
      </c>
      <c r="BW295" s="6">
        <v>2.19</v>
      </c>
      <c r="BX295" s="6">
        <v>93.71</v>
      </c>
      <c r="BY295" s="6">
        <v>1105181</v>
      </c>
      <c r="BZ295" s="6">
        <v>395906</v>
      </c>
      <c r="CA295" s="6"/>
      <c r="CB295" s="6"/>
      <c r="CC295" s="6"/>
      <c r="CD295" s="6"/>
      <c r="CE295" s="6">
        <v>446</v>
      </c>
      <c r="CF295" s="6">
        <v>110.334</v>
      </c>
      <c r="CG295" s="6">
        <v>394</v>
      </c>
    </row>
    <row r="296" spans="1:85">
      <c r="A296" s="5">
        <v>42645</v>
      </c>
      <c r="B296" s="6">
        <v>68.8</v>
      </c>
      <c r="C296" s="6">
        <v>39.64</v>
      </c>
      <c r="D296" s="6">
        <v>5453</v>
      </c>
      <c r="E296" s="6"/>
      <c r="F296" s="6"/>
      <c r="G296" s="6"/>
      <c r="H296" s="6">
        <v>16.3</v>
      </c>
      <c r="I296" s="6">
        <v>10</v>
      </c>
      <c r="J296" s="6">
        <v>400602.9</v>
      </c>
      <c r="K296" s="6">
        <v>174624.4</v>
      </c>
      <c r="L296" s="6">
        <v>50772</v>
      </c>
      <c r="M296" s="6">
        <v>15</v>
      </c>
      <c r="N296" s="6">
        <v>24.9</v>
      </c>
      <c r="O296" s="6">
        <v>14061.7</v>
      </c>
      <c r="P296" s="6">
        <v>6537.7</v>
      </c>
      <c r="Q296" s="6">
        <v>189598.5</v>
      </c>
      <c r="R296" s="6">
        <v>152291.79999999999</v>
      </c>
      <c r="S296" s="6">
        <v>98119.1</v>
      </c>
      <c r="T296" s="6">
        <v>82312</v>
      </c>
      <c r="U296" s="6">
        <v>101225.5</v>
      </c>
      <c r="V296" s="6">
        <v>68881.399999999994</v>
      </c>
      <c r="W296" s="6">
        <v>10622</v>
      </c>
      <c r="X296" s="6">
        <v>7847.5</v>
      </c>
      <c r="Y296" s="6">
        <v>136679.9</v>
      </c>
      <c r="Z296" s="6">
        <v>69698.899999999994</v>
      </c>
      <c r="AA296" s="6">
        <v>1580291.4</v>
      </c>
      <c r="AB296" s="6">
        <v>155482.29999999999</v>
      </c>
      <c r="AC296" s="6">
        <v>326.2</v>
      </c>
      <c r="AD296" s="6">
        <v>33631</v>
      </c>
      <c r="AE296" s="6">
        <v>44660.4</v>
      </c>
      <c r="AF296" s="6">
        <v>23539.7</v>
      </c>
      <c r="AG296" s="6">
        <v>1582689.4</v>
      </c>
      <c r="AH296" s="6">
        <v>155669.5</v>
      </c>
      <c r="AI296" s="6">
        <v>1063.9000000000001</v>
      </c>
      <c r="AJ296" s="6">
        <v>16814</v>
      </c>
      <c r="AK296" s="6">
        <v>23075</v>
      </c>
      <c r="AL296" s="6">
        <v>16605.3</v>
      </c>
      <c r="AM296" s="6">
        <v>59456.6</v>
      </c>
      <c r="AN296" s="6">
        <v>46110.1</v>
      </c>
      <c r="AO296" s="6">
        <v>27442.2</v>
      </c>
      <c r="AP296" s="6">
        <v>22314.7</v>
      </c>
      <c r="AQ296" s="6">
        <v>36522.800000000003</v>
      </c>
      <c r="AR296" s="6">
        <v>14353.5</v>
      </c>
      <c r="AS296" s="6">
        <v>10.6</v>
      </c>
      <c r="AT296" s="6">
        <v>17</v>
      </c>
      <c r="AU296" s="7"/>
      <c r="AV296" s="7"/>
      <c r="AW296" s="6">
        <v>146503.70000000001</v>
      </c>
      <c r="AX296" s="6">
        <v>69385.100000000006</v>
      </c>
      <c r="AY296" s="6">
        <v>52135.8</v>
      </c>
      <c r="AZ296" s="6">
        <v>7540</v>
      </c>
      <c r="BA296" s="6">
        <v>138715.79999999999</v>
      </c>
      <c r="BB296" s="6">
        <v>62004.4</v>
      </c>
      <c r="BC296" s="6">
        <v>24111</v>
      </c>
      <c r="BD296" s="6">
        <v>2.33</v>
      </c>
      <c r="BE296" s="6">
        <v>1.3</v>
      </c>
      <c r="BF296" s="6">
        <v>0.36</v>
      </c>
      <c r="BG296" s="6">
        <v>0.06</v>
      </c>
      <c r="BH296" s="6">
        <v>81.757999999999996</v>
      </c>
      <c r="BI296" s="6">
        <v>56.381999999999998</v>
      </c>
      <c r="BJ296" s="6">
        <v>533.13</v>
      </c>
      <c r="BK296" s="6">
        <v>507.9</v>
      </c>
      <c r="BL296" s="6">
        <v>0.5</v>
      </c>
      <c r="BM296" s="6">
        <v>10668.49</v>
      </c>
      <c r="BN296" s="6">
        <v>27488.347368421099</v>
      </c>
      <c r="BO296" s="6">
        <v>7835</v>
      </c>
      <c r="BP296" s="6">
        <v>760.8</v>
      </c>
      <c r="BQ296" s="6">
        <v>24</v>
      </c>
      <c r="BR296" s="6">
        <v>3.4275199999999999E-2</v>
      </c>
      <c r="BS296" s="6">
        <v>0</v>
      </c>
      <c r="BT296" s="6">
        <v>0</v>
      </c>
      <c r="BU296" s="6">
        <v>0</v>
      </c>
      <c r="BV296" s="6">
        <v>415.8</v>
      </c>
      <c r="BW296" s="6">
        <v>2.2200000000000002</v>
      </c>
      <c r="BX296" s="6">
        <v>93.12</v>
      </c>
      <c r="BY296" s="6">
        <v>1107982</v>
      </c>
      <c r="BZ296" s="6">
        <v>398363</v>
      </c>
      <c r="CA296" s="6"/>
      <c r="CB296" s="6"/>
      <c r="CC296" s="6"/>
      <c r="CD296" s="6"/>
      <c r="CE296" s="6">
        <v>1064</v>
      </c>
      <c r="CF296" s="6">
        <v>124.744</v>
      </c>
      <c r="CG296" s="6">
        <v>934</v>
      </c>
    </row>
    <row r="297" spans="1:85">
      <c r="A297" s="5">
        <v>42646</v>
      </c>
      <c r="B297" s="6">
        <v>68.8</v>
      </c>
      <c r="C297" s="6">
        <v>39.64</v>
      </c>
      <c r="D297" s="6">
        <v>5453</v>
      </c>
      <c r="E297" s="6"/>
      <c r="F297" s="6"/>
      <c r="G297" s="6"/>
      <c r="H297" s="6">
        <v>16.3</v>
      </c>
      <c r="I297" s="6">
        <v>10</v>
      </c>
      <c r="J297" s="6">
        <v>400817.8</v>
      </c>
      <c r="K297" s="6">
        <v>174721.2</v>
      </c>
      <c r="L297" s="6">
        <v>50796</v>
      </c>
      <c r="M297" s="6">
        <v>15</v>
      </c>
      <c r="N297" s="6">
        <v>24.9</v>
      </c>
      <c r="O297" s="6">
        <v>14061.7</v>
      </c>
      <c r="P297" s="6">
        <v>6537.7</v>
      </c>
      <c r="Q297" s="6">
        <v>189622.9</v>
      </c>
      <c r="R297" s="6">
        <v>152311.6</v>
      </c>
      <c r="S297" s="6">
        <v>98133.4</v>
      </c>
      <c r="T297" s="6">
        <v>82322.600000000006</v>
      </c>
      <c r="U297" s="6">
        <v>101234.5</v>
      </c>
      <c r="V297" s="6">
        <v>68888.2</v>
      </c>
      <c r="W297" s="6">
        <v>10622</v>
      </c>
      <c r="X297" s="6">
        <v>7847.5</v>
      </c>
      <c r="Y297" s="6">
        <v>136979.79999999999</v>
      </c>
      <c r="Z297" s="6">
        <v>69850.600000000006</v>
      </c>
      <c r="AA297" s="6">
        <v>1580593.9</v>
      </c>
      <c r="AB297" s="6">
        <v>155506.29999999999</v>
      </c>
      <c r="AC297" s="6">
        <v>326.2</v>
      </c>
      <c r="AD297" s="6">
        <v>33631</v>
      </c>
      <c r="AE297" s="6">
        <v>44828.2</v>
      </c>
      <c r="AF297" s="6">
        <v>23625.9</v>
      </c>
      <c r="AG297" s="6">
        <v>1582859.6</v>
      </c>
      <c r="AH297" s="6">
        <v>155693.5</v>
      </c>
      <c r="AI297" s="6">
        <v>1063.9000000000001</v>
      </c>
      <c r="AJ297" s="6">
        <v>16814</v>
      </c>
      <c r="AK297" s="6">
        <v>23090.7</v>
      </c>
      <c r="AL297" s="6">
        <v>16615.5</v>
      </c>
      <c r="AM297" s="6">
        <v>59463</v>
      </c>
      <c r="AN297" s="6">
        <v>46114.400000000001</v>
      </c>
      <c r="AO297" s="6">
        <v>27460.2</v>
      </c>
      <c r="AP297" s="6">
        <v>22329.4</v>
      </c>
      <c r="AQ297" s="6">
        <v>36537.699999999997</v>
      </c>
      <c r="AR297" s="6">
        <v>14359.4</v>
      </c>
      <c r="AS297" s="6">
        <v>10.6</v>
      </c>
      <c r="AT297" s="6">
        <v>17</v>
      </c>
      <c r="AU297" s="7"/>
      <c r="AV297" s="7"/>
      <c r="AW297" s="6">
        <v>146638.5</v>
      </c>
      <c r="AX297" s="6">
        <v>69451.600000000006</v>
      </c>
      <c r="AY297" s="6">
        <v>52140.1</v>
      </c>
      <c r="AZ297" s="6">
        <v>7551.5</v>
      </c>
      <c r="BA297" s="6">
        <v>138843.20000000001</v>
      </c>
      <c r="BB297" s="6">
        <v>62058.6</v>
      </c>
      <c r="BC297" s="6">
        <v>24135</v>
      </c>
      <c r="BD297" s="6">
        <v>2.33</v>
      </c>
      <c r="BE297" s="6">
        <v>1.3</v>
      </c>
      <c r="BF297" s="6">
        <v>0.36</v>
      </c>
      <c r="BG297" s="6">
        <v>0.06</v>
      </c>
      <c r="BH297" s="6">
        <v>81.757999999999996</v>
      </c>
      <c r="BI297" s="6">
        <v>56.381999999999998</v>
      </c>
      <c r="BJ297" s="6">
        <v>533.13</v>
      </c>
      <c r="BK297" s="6">
        <v>508.3</v>
      </c>
      <c r="BL297" s="6">
        <v>0.5</v>
      </c>
      <c r="BM297" s="6">
        <v>10861.52</v>
      </c>
      <c r="BN297" s="6">
        <v>33444.473684210498</v>
      </c>
      <c r="BO297" s="6">
        <v>9677</v>
      </c>
      <c r="BP297" s="6">
        <v>758.4</v>
      </c>
      <c r="BQ297" s="6">
        <v>24</v>
      </c>
      <c r="BR297" s="6">
        <v>3.4275199999999999E-2</v>
      </c>
      <c r="BS297" s="6">
        <v>0</v>
      </c>
      <c r="BT297" s="6">
        <v>0</v>
      </c>
      <c r="BU297" s="6">
        <v>0</v>
      </c>
      <c r="BV297" s="6">
        <v>414.3</v>
      </c>
      <c r="BW297" s="6">
        <v>2.42</v>
      </c>
      <c r="BX297" s="6">
        <v>92.77</v>
      </c>
      <c r="BY297" s="6">
        <v>1110790</v>
      </c>
      <c r="BZ297" s="6">
        <v>400808</v>
      </c>
      <c r="CA297" s="6"/>
      <c r="CB297" s="6"/>
      <c r="CC297" s="6"/>
      <c r="CD297" s="6"/>
      <c r="CE297" s="6">
        <v>1063</v>
      </c>
      <c r="CF297" s="6">
        <v>124.488</v>
      </c>
      <c r="CG297" s="6">
        <v>937</v>
      </c>
    </row>
    <row r="298" spans="1:85">
      <c r="A298" s="5">
        <v>42647</v>
      </c>
      <c r="B298" s="6">
        <v>68.8</v>
      </c>
      <c r="C298" s="6">
        <v>39.64</v>
      </c>
      <c r="D298" s="6">
        <v>5453</v>
      </c>
      <c r="E298" s="6"/>
      <c r="F298" s="6"/>
      <c r="G298" s="6"/>
      <c r="H298" s="6">
        <v>16.3</v>
      </c>
      <c r="I298" s="6">
        <v>10</v>
      </c>
      <c r="J298" s="6">
        <v>401034.6</v>
      </c>
      <c r="K298" s="6">
        <v>174818.7</v>
      </c>
      <c r="L298" s="6">
        <v>50820</v>
      </c>
      <c r="M298" s="6">
        <v>15</v>
      </c>
      <c r="N298" s="6">
        <v>24.9</v>
      </c>
      <c r="O298" s="6">
        <v>14061.7</v>
      </c>
      <c r="P298" s="6">
        <v>6537.7</v>
      </c>
      <c r="Q298" s="6">
        <v>189646.1</v>
      </c>
      <c r="R298" s="6">
        <v>152330.6</v>
      </c>
      <c r="S298" s="6">
        <v>98149.1</v>
      </c>
      <c r="T298" s="6">
        <v>82334.5</v>
      </c>
      <c r="U298" s="6">
        <v>101244.8</v>
      </c>
      <c r="V298" s="6">
        <v>68895.3</v>
      </c>
      <c r="W298" s="6">
        <v>10622</v>
      </c>
      <c r="X298" s="6">
        <v>7847.5</v>
      </c>
      <c r="Y298" s="6">
        <v>137281.4</v>
      </c>
      <c r="Z298" s="6">
        <v>70003.5</v>
      </c>
      <c r="AA298" s="6">
        <v>1580894.3</v>
      </c>
      <c r="AB298" s="6">
        <v>155530.29999999999</v>
      </c>
      <c r="AC298" s="6">
        <v>326.2</v>
      </c>
      <c r="AD298" s="6">
        <v>33631</v>
      </c>
      <c r="AE298" s="6">
        <v>44996.7</v>
      </c>
      <c r="AF298" s="6">
        <v>23713.1</v>
      </c>
      <c r="AG298" s="6">
        <v>1583028.4</v>
      </c>
      <c r="AH298" s="6">
        <v>155717.5</v>
      </c>
      <c r="AI298" s="6">
        <v>1063.9000000000001</v>
      </c>
      <c r="AJ298" s="6">
        <v>16814</v>
      </c>
      <c r="AK298" s="6">
        <v>23106.7</v>
      </c>
      <c r="AL298" s="6">
        <v>16626</v>
      </c>
      <c r="AM298" s="6">
        <v>59470.7</v>
      </c>
      <c r="AN298" s="6">
        <v>46119.8</v>
      </c>
      <c r="AO298" s="6">
        <v>27478.1</v>
      </c>
      <c r="AP298" s="6">
        <v>22344.1</v>
      </c>
      <c r="AQ298" s="6">
        <v>36550.5</v>
      </c>
      <c r="AR298" s="6">
        <v>14364.6</v>
      </c>
      <c r="AS298" s="6">
        <v>10.6</v>
      </c>
      <c r="AT298" s="6">
        <v>17</v>
      </c>
      <c r="AU298" s="7"/>
      <c r="AV298" s="7"/>
      <c r="AW298" s="6">
        <v>146780.6</v>
      </c>
      <c r="AX298" s="6">
        <v>69518.3</v>
      </c>
      <c r="AY298" s="6">
        <v>52146.2</v>
      </c>
      <c r="AZ298" s="6">
        <v>7563</v>
      </c>
      <c r="BA298" s="6">
        <v>138978.4</v>
      </c>
      <c r="BB298" s="6">
        <v>62118.2</v>
      </c>
      <c r="BC298" s="6">
        <v>24159</v>
      </c>
      <c r="BD298" s="6">
        <v>2.33</v>
      </c>
      <c r="BE298" s="6">
        <v>1.3</v>
      </c>
      <c r="BF298" s="6">
        <v>0.36</v>
      </c>
      <c r="BG298" s="6">
        <v>0.06</v>
      </c>
      <c r="BH298" s="6">
        <v>81.757999999999996</v>
      </c>
      <c r="BI298" s="6">
        <v>56.381999999999998</v>
      </c>
      <c r="BJ298" s="6">
        <v>533.13</v>
      </c>
      <c r="BK298" s="6">
        <v>508.8</v>
      </c>
      <c r="BL298" s="6">
        <v>0.5</v>
      </c>
      <c r="BM298" s="6">
        <v>10624.310000000001</v>
      </c>
      <c r="BN298" s="6">
        <v>31388.275438596502</v>
      </c>
      <c r="BO298" s="6">
        <v>9189</v>
      </c>
      <c r="BP298" s="6">
        <v>715.3</v>
      </c>
      <c r="BQ298" s="6">
        <v>23</v>
      </c>
      <c r="BR298" s="6">
        <v>3.3000000000000002E-2</v>
      </c>
      <c r="BS298" s="6">
        <v>0</v>
      </c>
      <c r="BT298" s="6">
        <v>0</v>
      </c>
      <c r="BU298" s="6">
        <v>0</v>
      </c>
      <c r="BV298" s="6">
        <v>407.1</v>
      </c>
      <c r="BW298" s="6">
        <v>2.31</v>
      </c>
      <c r="BX298" s="6">
        <v>91.27</v>
      </c>
      <c r="BY298" s="6">
        <v>1113591</v>
      </c>
      <c r="BZ298" s="6">
        <v>403250</v>
      </c>
      <c r="CA298" s="6"/>
      <c r="CB298" s="6"/>
      <c r="CC298" s="6"/>
      <c r="CD298" s="6"/>
      <c r="CE298" s="6">
        <v>1041</v>
      </c>
      <c r="CF298" s="6">
        <v>121.95</v>
      </c>
      <c r="CG298" s="6">
        <v>917</v>
      </c>
    </row>
    <row r="299" spans="1:85">
      <c r="A299" s="5">
        <v>42648</v>
      </c>
      <c r="B299" s="6">
        <v>68.8</v>
      </c>
      <c r="C299" s="6">
        <v>39.64</v>
      </c>
      <c r="D299" s="6">
        <v>5453</v>
      </c>
      <c r="E299" s="6"/>
      <c r="F299" s="6"/>
      <c r="G299" s="6"/>
      <c r="H299" s="6">
        <v>16.3</v>
      </c>
      <c r="I299" s="6">
        <v>10</v>
      </c>
      <c r="J299" s="6">
        <v>401254.8</v>
      </c>
      <c r="K299" s="6">
        <v>174917</v>
      </c>
      <c r="L299" s="6">
        <v>50844</v>
      </c>
      <c r="M299" s="6">
        <v>15</v>
      </c>
      <c r="N299" s="6">
        <v>24.9</v>
      </c>
      <c r="O299" s="6">
        <v>14061.9</v>
      </c>
      <c r="P299" s="6">
        <v>6537.9</v>
      </c>
      <c r="Q299" s="6">
        <v>189669.2</v>
      </c>
      <c r="R299" s="6">
        <v>152349.5</v>
      </c>
      <c r="S299" s="6">
        <v>98165.4</v>
      </c>
      <c r="T299" s="6">
        <v>82346.8</v>
      </c>
      <c r="U299" s="6">
        <v>101255.1</v>
      </c>
      <c r="V299" s="6">
        <v>68902.5</v>
      </c>
      <c r="W299" s="6">
        <v>10622</v>
      </c>
      <c r="X299" s="6">
        <v>7847.5</v>
      </c>
      <c r="Y299" s="6">
        <v>137586.29999999999</v>
      </c>
      <c r="Z299" s="6">
        <v>70156.899999999994</v>
      </c>
      <c r="AA299" s="6">
        <v>1581199.8</v>
      </c>
      <c r="AB299" s="6">
        <v>155554.29999999999</v>
      </c>
      <c r="AC299" s="6">
        <v>326.2</v>
      </c>
      <c r="AD299" s="6">
        <v>33631</v>
      </c>
      <c r="AE299" s="6">
        <v>45164.7</v>
      </c>
      <c r="AF299" s="6">
        <v>23801.200000000001</v>
      </c>
      <c r="AG299" s="6">
        <v>1583197.4</v>
      </c>
      <c r="AH299" s="6">
        <v>155741.5</v>
      </c>
      <c r="AI299" s="6">
        <v>1063.9000000000001</v>
      </c>
      <c r="AJ299" s="6">
        <v>16814</v>
      </c>
      <c r="AK299" s="6">
        <v>23122.7</v>
      </c>
      <c r="AL299" s="6">
        <v>16636.400000000001</v>
      </c>
      <c r="AM299" s="6">
        <v>59480</v>
      </c>
      <c r="AN299" s="6">
        <v>46126.5</v>
      </c>
      <c r="AO299" s="6">
        <v>27496</v>
      </c>
      <c r="AP299" s="6">
        <v>22358.799999999999</v>
      </c>
      <c r="AQ299" s="6">
        <v>36560.9</v>
      </c>
      <c r="AR299" s="6">
        <v>14368.7</v>
      </c>
      <c r="AS299" s="6">
        <v>10.6</v>
      </c>
      <c r="AT299" s="6">
        <v>17</v>
      </c>
      <c r="AU299" s="7"/>
      <c r="AV299" s="7"/>
      <c r="AW299" s="6">
        <v>146922.20000000001</v>
      </c>
      <c r="AX299" s="6">
        <v>69584.7</v>
      </c>
      <c r="AY299" s="6">
        <v>52153.599999999999</v>
      </c>
      <c r="AZ299" s="6">
        <v>7574.5</v>
      </c>
      <c r="BA299" s="6">
        <v>139113</v>
      </c>
      <c r="BB299" s="6">
        <v>62177.5</v>
      </c>
      <c r="BC299" s="6">
        <v>24183</v>
      </c>
      <c r="BD299" s="6">
        <v>2.33</v>
      </c>
      <c r="BE299" s="6">
        <v>1.3</v>
      </c>
      <c r="BF299" s="6">
        <v>0.36</v>
      </c>
      <c r="BG299" s="6">
        <v>0.06</v>
      </c>
      <c r="BH299" s="6">
        <v>81.757999999999996</v>
      </c>
      <c r="BI299" s="6">
        <v>56.381999999999998</v>
      </c>
      <c r="BJ299" s="6">
        <v>533.13</v>
      </c>
      <c r="BK299" s="6">
        <v>509.1</v>
      </c>
      <c r="BL299" s="6">
        <v>0.5</v>
      </c>
      <c r="BM299" s="6">
        <v>10974.29</v>
      </c>
      <c r="BN299" s="6">
        <v>31791.3421052632</v>
      </c>
      <c r="BO299" s="6">
        <v>7356</v>
      </c>
      <c r="BP299" s="6">
        <v>760.8</v>
      </c>
      <c r="BQ299" s="6">
        <v>24</v>
      </c>
      <c r="BR299" s="6">
        <v>3.4275199999999999E-2</v>
      </c>
      <c r="BS299" s="6">
        <v>0</v>
      </c>
      <c r="BT299" s="6">
        <v>0</v>
      </c>
      <c r="BU299" s="6">
        <v>0</v>
      </c>
      <c r="BV299" s="6">
        <v>406.1</v>
      </c>
      <c r="BW299" s="6">
        <v>2.68</v>
      </c>
      <c r="BX299" s="6">
        <v>91.15</v>
      </c>
      <c r="BY299" s="6">
        <v>1116420</v>
      </c>
      <c r="BZ299" s="6">
        <v>405711</v>
      </c>
      <c r="CA299" s="6"/>
      <c r="CB299" s="6"/>
      <c r="CC299" s="6"/>
      <c r="CD299" s="6"/>
      <c r="CE299" s="6">
        <v>1039</v>
      </c>
      <c r="CF299" s="6">
        <v>121.661</v>
      </c>
      <c r="CG299" s="6">
        <v>917</v>
      </c>
    </row>
    <row r="300" spans="1:85">
      <c r="A300" s="5">
        <v>42649</v>
      </c>
      <c r="B300" s="6">
        <v>68.8</v>
      </c>
      <c r="C300" s="6">
        <v>39.64</v>
      </c>
      <c r="D300" s="6">
        <v>5453</v>
      </c>
      <c r="E300" s="6"/>
      <c r="F300" s="6"/>
      <c r="G300" s="6"/>
      <c r="H300" s="6">
        <v>16.3</v>
      </c>
      <c r="I300" s="6">
        <v>10</v>
      </c>
      <c r="J300" s="6">
        <v>401470.5</v>
      </c>
      <c r="K300" s="6">
        <v>175014.2</v>
      </c>
      <c r="L300" s="6">
        <v>50868</v>
      </c>
      <c r="M300" s="6">
        <v>15</v>
      </c>
      <c r="N300" s="6">
        <v>24.9</v>
      </c>
      <c r="O300" s="6">
        <v>14061.9</v>
      </c>
      <c r="P300" s="6">
        <v>6537.9</v>
      </c>
      <c r="Q300" s="6">
        <v>189693.6</v>
      </c>
      <c r="R300" s="6">
        <v>152369.5</v>
      </c>
      <c r="S300" s="6">
        <v>98182.7</v>
      </c>
      <c r="T300" s="6">
        <v>82360</v>
      </c>
      <c r="U300" s="6">
        <v>101265.60000000001</v>
      </c>
      <c r="V300" s="6">
        <v>68909.8</v>
      </c>
      <c r="W300" s="6">
        <v>10622</v>
      </c>
      <c r="X300" s="6">
        <v>7847.5</v>
      </c>
      <c r="Y300" s="6">
        <v>137888.20000000001</v>
      </c>
      <c r="Z300" s="6">
        <v>70311</v>
      </c>
      <c r="AA300" s="6">
        <v>1581502.4</v>
      </c>
      <c r="AB300" s="6">
        <v>155578.29999999999</v>
      </c>
      <c r="AC300" s="6">
        <v>326.2</v>
      </c>
      <c r="AD300" s="6">
        <v>33631</v>
      </c>
      <c r="AE300" s="6">
        <v>45333</v>
      </c>
      <c r="AF300" s="6">
        <v>23889.5</v>
      </c>
      <c r="AG300" s="6">
        <v>1583366.2</v>
      </c>
      <c r="AH300" s="6">
        <v>155765.5</v>
      </c>
      <c r="AI300" s="6">
        <v>1063.9000000000001</v>
      </c>
      <c r="AJ300" s="6">
        <v>16814</v>
      </c>
      <c r="AK300" s="6">
        <v>23138.6</v>
      </c>
      <c r="AL300" s="6">
        <v>16646.900000000001</v>
      </c>
      <c r="AM300" s="6">
        <v>59489.7</v>
      </c>
      <c r="AN300" s="6">
        <v>46133.5</v>
      </c>
      <c r="AO300" s="6">
        <v>27513.8</v>
      </c>
      <c r="AP300" s="6">
        <v>22373.5</v>
      </c>
      <c r="AQ300" s="6">
        <v>36573.1</v>
      </c>
      <c r="AR300" s="6">
        <v>14373.4</v>
      </c>
      <c r="AS300" s="6">
        <v>10.6</v>
      </c>
      <c r="AT300" s="6">
        <v>17</v>
      </c>
      <c r="AU300" s="7"/>
      <c r="AV300" s="7"/>
      <c r="AW300" s="6">
        <v>147061.6</v>
      </c>
      <c r="AX300" s="6">
        <v>69650.2</v>
      </c>
      <c r="AY300" s="6">
        <v>52161.2</v>
      </c>
      <c r="AZ300" s="6">
        <v>7586.1</v>
      </c>
      <c r="BA300" s="6">
        <v>139245.5</v>
      </c>
      <c r="BB300" s="6">
        <v>62236.1</v>
      </c>
      <c r="BC300" s="6">
        <v>24207</v>
      </c>
      <c r="BD300" s="6">
        <v>2.33</v>
      </c>
      <c r="BE300" s="6">
        <v>1.3</v>
      </c>
      <c r="BF300" s="6">
        <v>0.36</v>
      </c>
      <c r="BG300" s="6">
        <v>0.06</v>
      </c>
      <c r="BH300" s="6">
        <v>81.757999999999996</v>
      </c>
      <c r="BI300" s="6">
        <v>56.381999999999998</v>
      </c>
      <c r="BJ300" s="6">
        <v>533.13</v>
      </c>
      <c r="BK300" s="6">
        <v>509.7</v>
      </c>
      <c r="BL300" s="6">
        <v>0.5</v>
      </c>
      <c r="BM300" s="6">
        <v>10865.76</v>
      </c>
      <c r="BN300" s="6">
        <v>31606.828070175401</v>
      </c>
      <c r="BO300" s="6">
        <v>6547</v>
      </c>
      <c r="BP300" s="6">
        <v>558</v>
      </c>
      <c r="BQ300" s="6">
        <v>18</v>
      </c>
      <c r="BR300" s="6">
        <v>2.5999999999999999E-2</v>
      </c>
      <c r="BS300" s="6">
        <v>10.4</v>
      </c>
      <c r="BT300" s="6">
        <v>5.2</v>
      </c>
      <c r="BU300" s="6">
        <v>31.2</v>
      </c>
      <c r="BV300" s="6">
        <v>262.10000000000002</v>
      </c>
      <c r="BW300" s="6">
        <v>1.76</v>
      </c>
      <c r="BX300" s="6">
        <v>58.68</v>
      </c>
      <c r="BY300" s="6">
        <v>1119205</v>
      </c>
      <c r="BZ300" s="6">
        <v>408135</v>
      </c>
      <c r="CA300" s="6"/>
      <c r="CB300" s="6"/>
      <c r="CC300" s="6"/>
      <c r="CD300" s="6"/>
      <c r="CE300" s="6">
        <v>1036</v>
      </c>
      <c r="CF300" s="6">
        <v>122.41</v>
      </c>
      <c r="CG300" s="6">
        <v>915</v>
      </c>
    </row>
    <row r="301" spans="1:85">
      <c r="A301" s="5">
        <v>42650</v>
      </c>
      <c r="B301" s="6">
        <v>68.8</v>
      </c>
      <c r="C301" s="6">
        <v>39.64</v>
      </c>
      <c r="D301" s="6">
        <v>5453</v>
      </c>
      <c r="E301" s="6"/>
      <c r="F301" s="6"/>
      <c r="G301" s="6"/>
      <c r="H301" s="6">
        <v>16.3</v>
      </c>
      <c r="I301" s="6">
        <v>10</v>
      </c>
      <c r="J301" s="6">
        <v>401685.2</v>
      </c>
      <c r="K301" s="6">
        <v>175111.1</v>
      </c>
      <c r="L301" s="6">
        <v>50892</v>
      </c>
      <c r="M301" s="6">
        <v>15</v>
      </c>
      <c r="N301" s="6">
        <v>24.9</v>
      </c>
      <c r="O301" s="6">
        <v>14061.9</v>
      </c>
      <c r="P301" s="6">
        <v>6537.9</v>
      </c>
      <c r="Q301" s="6">
        <v>189718.7</v>
      </c>
      <c r="R301" s="6">
        <v>152390.29999999999</v>
      </c>
      <c r="S301" s="6">
        <v>98199</v>
      </c>
      <c r="T301" s="6">
        <v>82372.5</v>
      </c>
      <c r="U301" s="6">
        <v>101275.8</v>
      </c>
      <c r="V301" s="6">
        <v>68917</v>
      </c>
      <c r="W301" s="6">
        <v>10622</v>
      </c>
      <c r="X301" s="6">
        <v>7847.5</v>
      </c>
      <c r="Y301" s="6">
        <v>138187.6</v>
      </c>
      <c r="Z301" s="6">
        <v>70464.399999999994</v>
      </c>
      <c r="AA301" s="6">
        <v>1581802.6</v>
      </c>
      <c r="AB301" s="6">
        <v>155602.29999999999</v>
      </c>
      <c r="AC301" s="6">
        <v>326.2</v>
      </c>
      <c r="AD301" s="6">
        <v>33631</v>
      </c>
      <c r="AE301" s="6">
        <v>45501.2</v>
      </c>
      <c r="AF301" s="6">
        <v>23977.1</v>
      </c>
      <c r="AG301" s="6">
        <v>1583536.1</v>
      </c>
      <c r="AH301" s="6">
        <v>155789.5</v>
      </c>
      <c r="AI301" s="6">
        <v>1063.9000000000001</v>
      </c>
      <c r="AJ301" s="6">
        <v>16814</v>
      </c>
      <c r="AK301" s="6">
        <v>23154.400000000001</v>
      </c>
      <c r="AL301" s="6">
        <v>16657.2</v>
      </c>
      <c r="AM301" s="6">
        <v>59498.8</v>
      </c>
      <c r="AN301" s="6">
        <v>46140.2</v>
      </c>
      <c r="AO301" s="6">
        <v>27531.5</v>
      </c>
      <c r="AP301" s="6">
        <v>22388.1</v>
      </c>
      <c r="AQ301" s="6">
        <v>36584.5</v>
      </c>
      <c r="AR301" s="6">
        <v>14377.9</v>
      </c>
      <c r="AS301" s="6">
        <v>10.6</v>
      </c>
      <c r="AT301" s="6">
        <v>17</v>
      </c>
      <c r="AU301" s="7"/>
      <c r="AV301" s="7"/>
      <c r="AW301" s="6">
        <v>147201.1</v>
      </c>
      <c r="AX301" s="6">
        <v>69715.600000000006</v>
      </c>
      <c r="AY301" s="6">
        <v>52169.1</v>
      </c>
      <c r="AZ301" s="6">
        <v>7597.2</v>
      </c>
      <c r="BA301" s="6">
        <v>139378.1</v>
      </c>
      <c r="BB301" s="6">
        <v>62294.7</v>
      </c>
      <c r="BC301" s="6">
        <v>24231</v>
      </c>
      <c r="BD301" s="6">
        <v>2.33</v>
      </c>
      <c r="BE301" s="6">
        <v>1.3</v>
      </c>
      <c r="BF301" s="6">
        <v>0.36</v>
      </c>
      <c r="BG301" s="6">
        <v>0.06</v>
      </c>
      <c r="BH301" s="6">
        <v>81.757999999999996</v>
      </c>
      <c r="BI301" s="6">
        <v>56.381999999999998</v>
      </c>
      <c r="BJ301" s="6">
        <v>533.13</v>
      </c>
      <c r="BK301" s="6">
        <v>510.3</v>
      </c>
      <c r="BL301" s="6">
        <v>0.5</v>
      </c>
      <c r="BM301" s="6">
        <v>10889.599999999999</v>
      </c>
      <c r="BN301" s="6">
        <v>28907.870175438602</v>
      </c>
      <c r="BO301" s="6">
        <v>7719</v>
      </c>
      <c r="BP301" s="6">
        <v>744</v>
      </c>
      <c r="BQ301" s="6">
        <v>24</v>
      </c>
      <c r="BR301" s="6">
        <v>3.4275199999999999E-2</v>
      </c>
      <c r="BS301" s="6">
        <v>0</v>
      </c>
      <c r="BT301" s="6">
        <v>0</v>
      </c>
      <c r="BU301" s="6">
        <v>0</v>
      </c>
      <c r="BV301" s="6">
        <v>407</v>
      </c>
      <c r="BW301" s="6">
        <v>2.4900000000000002</v>
      </c>
      <c r="BX301" s="6">
        <v>91.34</v>
      </c>
      <c r="BY301" s="6">
        <v>1121964</v>
      </c>
      <c r="BZ301" s="6">
        <v>410521</v>
      </c>
      <c r="CA301" s="6"/>
      <c r="CB301" s="6"/>
      <c r="CC301" s="6"/>
      <c r="CD301" s="6"/>
      <c r="CE301" s="6">
        <v>1043</v>
      </c>
      <c r="CF301" s="6">
        <v>124.191</v>
      </c>
      <c r="CG301" s="6">
        <v>919</v>
      </c>
    </row>
    <row r="302" spans="1:85">
      <c r="A302" s="5">
        <v>42651</v>
      </c>
      <c r="B302" s="6">
        <v>68.8</v>
      </c>
      <c r="C302" s="6">
        <v>39.64</v>
      </c>
      <c r="D302" s="6">
        <v>5453</v>
      </c>
      <c r="E302" s="6"/>
      <c r="F302" s="6"/>
      <c r="G302" s="6"/>
      <c r="H302" s="6">
        <v>16.3</v>
      </c>
      <c r="I302" s="6">
        <v>10</v>
      </c>
      <c r="J302" s="6">
        <v>401898</v>
      </c>
      <c r="K302" s="6">
        <v>175207.4</v>
      </c>
      <c r="L302" s="6">
        <v>50916</v>
      </c>
      <c r="M302" s="6">
        <v>15</v>
      </c>
      <c r="N302" s="6">
        <v>24.9</v>
      </c>
      <c r="O302" s="6">
        <v>14061.9</v>
      </c>
      <c r="P302" s="6">
        <v>6537.9</v>
      </c>
      <c r="Q302" s="6">
        <v>189744.2</v>
      </c>
      <c r="R302" s="6">
        <v>152411.29999999999</v>
      </c>
      <c r="S302" s="6">
        <v>98214.8</v>
      </c>
      <c r="T302" s="6">
        <v>82384.3</v>
      </c>
      <c r="U302" s="6">
        <v>101285.2</v>
      </c>
      <c r="V302" s="6">
        <v>68923.7</v>
      </c>
      <c r="W302" s="6">
        <v>10622</v>
      </c>
      <c r="X302" s="6">
        <v>7847.5</v>
      </c>
      <c r="Y302" s="6">
        <v>138484.29999999999</v>
      </c>
      <c r="Z302" s="6">
        <v>70616.899999999994</v>
      </c>
      <c r="AA302" s="6">
        <v>1582101.8</v>
      </c>
      <c r="AB302" s="6">
        <v>155626.29999999999</v>
      </c>
      <c r="AC302" s="6">
        <v>326.2</v>
      </c>
      <c r="AD302" s="6">
        <v>33631</v>
      </c>
      <c r="AE302" s="6">
        <v>45669.3</v>
      </c>
      <c r="AF302" s="6">
        <v>24063.599999999999</v>
      </c>
      <c r="AG302" s="6">
        <v>1583706.3</v>
      </c>
      <c r="AH302" s="6">
        <v>155813.5</v>
      </c>
      <c r="AI302" s="6">
        <v>1063.9000000000001</v>
      </c>
      <c r="AJ302" s="6">
        <v>16814</v>
      </c>
      <c r="AK302" s="6">
        <v>23170.1</v>
      </c>
      <c r="AL302" s="6">
        <v>16667.599999999999</v>
      </c>
      <c r="AM302" s="6">
        <v>59506.6</v>
      </c>
      <c r="AN302" s="6">
        <v>46145.7</v>
      </c>
      <c r="AO302" s="6">
        <v>27549.4</v>
      </c>
      <c r="AP302" s="6">
        <v>22402.799999999999</v>
      </c>
      <c r="AQ302" s="6">
        <v>36598.5</v>
      </c>
      <c r="AR302" s="6">
        <v>14383.4</v>
      </c>
      <c r="AS302" s="6">
        <v>10.6</v>
      </c>
      <c r="AT302" s="6">
        <v>17</v>
      </c>
      <c r="AU302" s="7"/>
      <c r="AV302" s="7"/>
      <c r="AW302" s="6">
        <v>147339.70000000001</v>
      </c>
      <c r="AX302" s="6">
        <v>69780.2</v>
      </c>
      <c r="AY302" s="6">
        <v>52173.186000000002</v>
      </c>
      <c r="AZ302" s="6">
        <v>7609.2359999999999</v>
      </c>
      <c r="BA302" s="6">
        <v>139510.79999999999</v>
      </c>
      <c r="BB302" s="6">
        <v>62355.3</v>
      </c>
      <c r="BC302" s="6">
        <v>24255</v>
      </c>
      <c r="BD302" s="6">
        <v>2.35</v>
      </c>
      <c r="BE302" s="6">
        <v>1.31</v>
      </c>
      <c r="BF302" s="6">
        <v>0.36</v>
      </c>
      <c r="BG302" s="6">
        <v>0.06</v>
      </c>
      <c r="BH302" s="6">
        <v>81.757999999999996</v>
      </c>
      <c r="BI302" s="6">
        <v>56.381999999999998</v>
      </c>
      <c r="BJ302" s="6">
        <v>533.13</v>
      </c>
      <c r="BK302" s="6">
        <v>510.6</v>
      </c>
      <c r="BL302" s="6">
        <v>0.5</v>
      </c>
      <c r="BM302" s="6">
        <v>10714.999999999998</v>
      </c>
      <c r="BN302" s="6">
        <v>28932.905263157903</v>
      </c>
      <c r="BO302" s="6">
        <v>9899</v>
      </c>
      <c r="BP302" s="6">
        <v>744</v>
      </c>
      <c r="BQ302" s="6">
        <v>24</v>
      </c>
      <c r="BR302" s="6">
        <v>3.4096000000000001E-2</v>
      </c>
      <c r="BS302" s="6">
        <v>0</v>
      </c>
      <c r="BT302" s="6">
        <v>0</v>
      </c>
      <c r="BU302" s="6">
        <v>0</v>
      </c>
      <c r="BV302" s="6">
        <v>402</v>
      </c>
      <c r="BW302" s="6">
        <v>2.52</v>
      </c>
      <c r="BX302" s="6">
        <v>90.24</v>
      </c>
      <c r="BY302" s="6">
        <v>1124270</v>
      </c>
      <c r="BZ302" s="6">
        <v>412338</v>
      </c>
      <c r="CA302" s="6"/>
      <c r="CB302" s="6"/>
      <c r="CC302" s="6"/>
      <c r="CD302" s="6"/>
      <c r="CE302" s="6">
        <v>1024</v>
      </c>
      <c r="CF302" s="6">
        <v>125.16200000000001</v>
      </c>
      <c r="CG302" s="6">
        <v>907</v>
      </c>
    </row>
    <row r="303" spans="1:85">
      <c r="A303" s="5">
        <v>42652</v>
      </c>
      <c r="B303" s="6">
        <v>68.8</v>
      </c>
      <c r="C303" s="6">
        <v>39.64</v>
      </c>
      <c r="D303" s="6">
        <v>5453</v>
      </c>
      <c r="E303" s="6"/>
      <c r="F303" s="6"/>
      <c r="G303" s="6"/>
      <c r="H303" s="6">
        <v>16.3</v>
      </c>
      <c r="I303" s="6">
        <v>10</v>
      </c>
      <c r="J303" s="6">
        <v>402097.1</v>
      </c>
      <c r="K303" s="6">
        <v>175299.6</v>
      </c>
      <c r="L303" s="6">
        <v>50940</v>
      </c>
      <c r="M303" s="6">
        <v>15</v>
      </c>
      <c r="N303" s="6">
        <v>24.9</v>
      </c>
      <c r="O303" s="6">
        <v>14062.3</v>
      </c>
      <c r="P303" s="6">
        <v>6538.4</v>
      </c>
      <c r="Q303" s="6">
        <v>189769.60000000001</v>
      </c>
      <c r="R303" s="6">
        <v>152432.1</v>
      </c>
      <c r="S303" s="6">
        <v>98230.1</v>
      </c>
      <c r="T303" s="6">
        <v>82395.8</v>
      </c>
      <c r="U303" s="6">
        <v>101294.39999999999</v>
      </c>
      <c r="V303" s="6">
        <v>68930.100000000006</v>
      </c>
      <c r="W303" s="6">
        <v>10622</v>
      </c>
      <c r="X303" s="6">
        <v>7847.5</v>
      </c>
      <c r="Y303" s="6">
        <v>138754.4</v>
      </c>
      <c r="Z303" s="6">
        <v>70766.5</v>
      </c>
      <c r="AA303" s="6">
        <v>1582373.3</v>
      </c>
      <c r="AB303" s="6">
        <v>155650.29999999999</v>
      </c>
      <c r="AC303" s="6">
        <v>326.2</v>
      </c>
      <c r="AD303" s="6">
        <v>33631</v>
      </c>
      <c r="AE303" s="6">
        <v>45832.9</v>
      </c>
      <c r="AF303" s="6">
        <v>24140.9</v>
      </c>
      <c r="AG303" s="6">
        <v>1583872.4</v>
      </c>
      <c r="AH303" s="6">
        <v>155837.5</v>
      </c>
      <c r="AI303" s="6">
        <v>1063.9000000000001</v>
      </c>
      <c r="AJ303" s="6">
        <v>16814</v>
      </c>
      <c r="AK303" s="6">
        <v>23186.3</v>
      </c>
      <c r="AL303" s="6">
        <v>16678</v>
      </c>
      <c r="AM303" s="6">
        <v>59513.8</v>
      </c>
      <c r="AN303" s="6">
        <v>46150.7</v>
      </c>
      <c r="AO303" s="6">
        <v>27567.3</v>
      </c>
      <c r="AP303" s="6">
        <v>22417.4</v>
      </c>
      <c r="AQ303" s="6">
        <v>36612</v>
      </c>
      <c r="AR303" s="6">
        <v>14388.7</v>
      </c>
      <c r="AS303" s="6">
        <v>10.6</v>
      </c>
      <c r="AT303" s="6">
        <v>17</v>
      </c>
      <c r="AU303" s="7"/>
      <c r="AV303" s="7"/>
      <c r="AW303" s="6">
        <v>147462.6</v>
      </c>
      <c r="AX303" s="6">
        <v>69839</v>
      </c>
      <c r="AY303" s="6">
        <v>52178.86</v>
      </c>
      <c r="AZ303" s="6">
        <v>7621.0590000000002</v>
      </c>
      <c r="BA303" s="6">
        <v>139626.20000000001</v>
      </c>
      <c r="BB303" s="6">
        <v>62407.1</v>
      </c>
      <c r="BC303" s="6">
        <v>24277.5</v>
      </c>
      <c r="BD303" s="6">
        <v>2.35</v>
      </c>
      <c r="BE303" s="6">
        <v>1.31</v>
      </c>
      <c r="BF303" s="6">
        <v>0.36</v>
      </c>
      <c r="BG303" s="6">
        <v>0.06</v>
      </c>
      <c r="BH303" s="6">
        <v>81.757999999999996</v>
      </c>
      <c r="BI303" s="6">
        <v>56.381999999999998</v>
      </c>
      <c r="BJ303" s="6">
        <v>533.13</v>
      </c>
      <c r="BK303" s="6">
        <v>511.2</v>
      </c>
      <c r="BL303" s="6">
        <v>0.5</v>
      </c>
      <c r="BM303" s="6">
        <v>10285.1</v>
      </c>
      <c r="BN303" s="6">
        <v>13145.408771929828</v>
      </c>
      <c r="BO303" s="6">
        <v>9503</v>
      </c>
      <c r="BP303" s="6">
        <v>744</v>
      </c>
      <c r="BQ303" s="6">
        <v>24</v>
      </c>
      <c r="BR303" s="6">
        <v>3.4096000000000001E-2</v>
      </c>
      <c r="BS303" s="6">
        <v>0</v>
      </c>
      <c r="BT303" s="6">
        <v>0</v>
      </c>
      <c r="BU303" s="6">
        <v>0</v>
      </c>
      <c r="BV303" s="6">
        <v>399.4</v>
      </c>
      <c r="BW303" s="6">
        <v>2.68</v>
      </c>
      <c r="BX303" s="6">
        <v>89.41</v>
      </c>
      <c r="BY303" s="6">
        <v>1126568</v>
      </c>
      <c r="BZ303" s="6">
        <v>414156</v>
      </c>
      <c r="CA303" s="6"/>
      <c r="CB303" s="6"/>
      <c r="CC303" s="6"/>
      <c r="CD303" s="6"/>
      <c r="CE303" s="6">
        <v>1036</v>
      </c>
      <c r="CF303" s="6">
        <v>124.36200000000001</v>
      </c>
      <c r="CG303" s="6">
        <v>916</v>
      </c>
    </row>
    <row r="304" spans="1:85">
      <c r="A304" s="5">
        <v>42653</v>
      </c>
      <c r="B304" s="6">
        <v>68.8</v>
      </c>
      <c r="C304" s="6">
        <v>39.64</v>
      </c>
      <c r="D304" s="6">
        <v>5453</v>
      </c>
      <c r="E304" s="6"/>
      <c r="F304" s="6"/>
      <c r="G304" s="6"/>
      <c r="H304" s="6">
        <v>16.3</v>
      </c>
      <c r="I304" s="6">
        <v>10</v>
      </c>
      <c r="J304" s="6">
        <v>402307.2</v>
      </c>
      <c r="K304" s="6">
        <v>175395.9</v>
      </c>
      <c r="L304" s="6">
        <v>50964</v>
      </c>
      <c r="M304" s="6">
        <v>15</v>
      </c>
      <c r="N304" s="6">
        <v>24.9</v>
      </c>
      <c r="O304" s="6">
        <v>14062.6</v>
      </c>
      <c r="P304" s="6">
        <v>6538.8</v>
      </c>
      <c r="Q304" s="6">
        <v>189796.3</v>
      </c>
      <c r="R304" s="6">
        <v>152454.1</v>
      </c>
      <c r="S304" s="6">
        <v>98247</v>
      </c>
      <c r="T304" s="6">
        <v>82408.5</v>
      </c>
      <c r="U304" s="6">
        <v>101304.1</v>
      </c>
      <c r="V304" s="6">
        <v>68936.800000000003</v>
      </c>
      <c r="W304" s="6">
        <v>10622</v>
      </c>
      <c r="X304" s="6">
        <v>7847.5</v>
      </c>
      <c r="Y304" s="6">
        <v>139046</v>
      </c>
      <c r="Z304" s="6">
        <v>70902.100000000006</v>
      </c>
      <c r="AA304" s="6">
        <v>1582663.3</v>
      </c>
      <c r="AB304" s="6">
        <v>155674.29999999999</v>
      </c>
      <c r="AC304" s="6">
        <v>326.2</v>
      </c>
      <c r="AD304" s="6">
        <v>33631</v>
      </c>
      <c r="AE304" s="6">
        <v>46004.3</v>
      </c>
      <c r="AF304" s="6">
        <v>24245.599999999999</v>
      </c>
      <c r="AG304" s="6">
        <v>1584043.3</v>
      </c>
      <c r="AH304" s="6">
        <v>155861.5</v>
      </c>
      <c r="AI304" s="6">
        <v>1063.9000000000001</v>
      </c>
      <c r="AJ304" s="6">
        <v>16814</v>
      </c>
      <c r="AK304" s="6">
        <v>23202.3</v>
      </c>
      <c r="AL304" s="6">
        <v>16688.5</v>
      </c>
      <c r="AM304" s="6">
        <v>59522.3</v>
      </c>
      <c r="AN304" s="6">
        <v>46156.7</v>
      </c>
      <c r="AO304" s="6">
        <v>27585.200000000001</v>
      </c>
      <c r="AP304" s="6">
        <v>22432</v>
      </c>
      <c r="AQ304" s="6">
        <v>36625.199999999997</v>
      </c>
      <c r="AR304" s="6">
        <v>14393.9</v>
      </c>
      <c r="AS304" s="6">
        <v>10.6</v>
      </c>
      <c r="AT304" s="6">
        <v>17</v>
      </c>
      <c r="AU304" s="7"/>
      <c r="AV304" s="7"/>
      <c r="AW304" s="6">
        <v>147597.70000000001</v>
      </c>
      <c r="AX304" s="6">
        <v>69902.8</v>
      </c>
      <c r="AY304" s="6">
        <v>52184.987999999998</v>
      </c>
      <c r="AZ304" s="6">
        <v>7632.7560000000003</v>
      </c>
      <c r="BA304" s="6">
        <v>139753.9</v>
      </c>
      <c r="BB304" s="6">
        <v>62464.9</v>
      </c>
      <c r="BC304" s="6">
        <v>24301.5</v>
      </c>
      <c r="BD304" s="6">
        <v>2.35</v>
      </c>
      <c r="BE304" s="6">
        <v>1.31</v>
      </c>
      <c r="BF304" s="6">
        <v>0.36</v>
      </c>
      <c r="BG304" s="6">
        <v>0.06</v>
      </c>
      <c r="BH304" s="6">
        <v>81.757999999999996</v>
      </c>
      <c r="BI304" s="6">
        <v>56.381999999999998</v>
      </c>
      <c r="BJ304" s="6">
        <v>533.13</v>
      </c>
      <c r="BK304" s="6">
        <v>512.20000000000005</v>
      </c>
      <c r="BL304" s="6">
        <v>0.5</v>
      </c>
      <c r="BM304" s="6">
        <v>10749.78</v>
      </c>
      <c r="BN304" s="6">
        <v>26558.450877192983</v>
      </c>
      <c r="BO304" s="6">
        <v>9225</v>
      </c>
      <c r="BP304" s="6">
        <v>744</v>
      </c>
      <c r="BQ304" s="6">
        <v>24</v>
      </c>
      <c r="BR304" s="6">
        <v>3.4096000000000001E-2</v>
      </c>
      <c r="BS304" s="6">
        <v>0</v>
      </c>
      <c r="BT304" s="6">
        <v>0</v>
      </c>
      <c r="BU304" s="6">
        <v>0</v>
      </c>
      <c r="BV304" s="6">
        <v>393.8</v>
      </c>
      <c r="BW304" s="6">
        <v>2.69</v>
      </c>
      <c r="BX304" s="6">
        <v>88.28</v>
      </c>
      <c r="BY304" s="6">
        <v>1128897</v>
      </c>
      <c r="BZ304" s="6">
        <v>415986</v>
      </c>
      <c r="CA304" s="6"/>
      <c r="CB304" s="6"/>
      <c r="CC304" s="6"/>
      <c r="CD304" s="6"/>
      <c r="CE304" s="6">
        <v>1022</v>
      </c>
      <c r="CF304" s="6">
        <v>124.041</v>
      </c>
      <c r="CG304" s="6">
        <v>904</v>
      </c>
    </row>
    <row r="305" spans="1:85">
      <c r="A305" s="5">
        <v>42654</v>
      </c>
      <c r="B305" s="6">
        <v>68.8</v>
      </c>
      <c r="C305" s="6">
        <v>39.64</v>
      </c>
      <c r="D305" s="6">
        <v>5453</v>
      </c>
      <c r="E305" s="6"/>
      <c r="F305" s="6"/>
      <c r="G305" s="6"/>
      <c r="H305" s="6">
        <v>16.3</v>
      </c>
      <c r="I305" s="6">
        <v>10</v>
      </c>
      <c r="J305" s="6">
        <v>402521.8</v>
      </c>
      <c r="K305" s="6">
        <v>175491.4</v>
      </c>
      <c r="L305" s="6">
        <v>50988</v>
      </c>
      <c r="M305" s="6">
        <v>15</v>
      </c>
      <c r="N305" s="6">
        <v>24.9</v>
      </c>
      <c r="O305" s="6">
        <v>14062.8</v>
      </c>
      <c r="P305" s="6">
        <v>6539</v>
      </c>
      <c r="Q305" s="6">
        <v>189823</v>
      </c>
      <c r="R305" s="6">
        <v>152476</v>
      </c>
      <c r="S305" s="6">
        <v>98263.2</v>
      </c>
      <c r="T305" s="6">
        <v>82420.800000000003</v>
      </c>
      <c r="U305" s="6">
        <v>101313.7</v>
      </c>
      <c r="V305" s="6">
        <v>68943.5</v>
      </c>
      <c r="W305" s="6">
        <v>10622</v>
      </c>
      <c r="X305" s="6">
        <v>7847.5</v>
      </c>
      <c r="Y305" s="6">
        <v>139349.1</v>
      </c>
      <c r="Z305" s="6">
        <v>71036.5</v>
      </c>
      <c r="AA305" s="6">
        <v>1582970</v>
      </c>
      <c r="AB305" s="6">
        <v>155698.29999999999</v>
      </c>
      <c r="AC305" s="6">
        <v>326.2</v>
      </c>
      <c r="AD305" s="6">
        <v>33631</v>
      </c>
      <c r="AE305" s="6">
        <v>46174</v>
      </c>
      <c r="AF305" s="6">
        <v>24351.7</v>
      </c>
      <c r="AG305" s="6">
        <v>1584214.1</v>
      </c>
      <c r="AH305" s="6">
        <v>155885.5</v>
      </c>
      <c r="AI305" s="6">
        <v>1063.9000000000001</v>
      </c>
      <c r="AJ305" s="6">
        <v>16814</v>
      </c>
      <c r="AK305" s="6">
        <v>23218.3</v>
      </c>
      <c r="AL305" s="6">
        <v>16699</v>
      </c>
      <c r="AM305" s="6">
        <v>59530.2</v>
      </c>
      <c r="AN305" s="6">
        <v>46162.2</v>
      </c>
      <c r="AO305" s="6">
        <v>27603</v>
      </c>
      <c r="AP305" s="6">
        <v>22446.6</v>
      </c>
      <c r="AQ305" s="6">
        <v>36636.9</v>
      </c>
      <c r="AR305" s="6">
        <v>14398.6</v>
      </c>
      <c r="AS305" s="6">
        <v>10.6</v>
      </c>
      <c r="AT305" s="6">
        <v>17</v>
      </c>
      <c r="AU305" s="7"/>
      <c r="AV305" s="7"/>
      <c r="AW305" s="6">
        <v>147742.29999999999</v>
      </c>
      <c r="AX305" s="6">
        <v>69970</v>
      </c>
      <c r="AY305" s="6">
        <v>52191.256999999998</v>
      </c>
      <c r="AZ305" s="6">
        <v>7644.39</v>
      </c>
      <c r="BA305" s="6">
        <v>139892.9</v>
      </c>
      <c r="BB305" s="6">
        <v>62525.4</v>
      </c>
      <c r="BC305" s="6">
        <v>24325.5</v>
      </c>
      <c r="BD305" s="6">
        <v>2.35</v>
      </c>
      <c r="BE305" s="6">
        <v>1.31</v>
      </c>
      <c r="BF305" s="6">
        <v>0.36</v>
      </c>
      <c r="BG305" s="6">
        <v>0.06</v>
      </c>
      <c r="BH305" s="6">
        <v>81.757999999999996</v>
      </c>
      <c r="BI305" s="6">
        <v>56.381999999999998</v>
      </c>
      <c r="BJ305" s="6">
        <v>533.13</v>
      </c>
      <c r="BK305" s="6">
        <v>513.20000000000005</v>
      </c>
      <c r="BL305" s="6">
        <v>0.5</v>
      </c>
      <c r="BM305" s="6">
        <v>10832.119999999999</v>
      </c>
      <c r="BN305" s="6">
        <v>33820.019298245614</v>
      </c>
      <c r="BO305" s="6">
        <v>8597</v>
      </c>
      <c r="BP305" s="6">
        <v>746.40000000000009</v>
      </c>
      <c r="BQ305" s="6">
        <v>24</v>
      </c>
      <c r="BR305" s="6">
        <v>3.4121599999999988E-2</v>
      </c>
      <c r="BS305" s="6">
        <v>0</v>
      </c>
      <c r="BT305" s="6">
        <v>0.1000000000003638</v>
      </c>
      <c r="BU305" s="6">
        <v>0.60000000000218279</v>
      </c>
      <c r="BV305" s="6">
        <v>395.5</v>
      </c>
      <c r="BW305" s="6">
        <v>2.65</v>
      </c>
      <c r="BX305" s="6">
        <v>88.77</v>
      </c>
      <c r="BY305" s="6">
        <v>1131207</v>
      </c>
      <c r="BZ305" s="6">
        <v>417815</v>
      </c>
      <c r="CA305" s="6"/>
      <c r="CB305" s="6"/>
      <c r="CC305" s="6"/>
      <c r="CD305" s="6"/>
      <c r="CE305" s="6">
        <v>1021</v>
      </c>
      <c r="CF305" s="6">
        <v>124.44200000000001</v>
      </c>
      <c r="CG305" s="6">
        <v>903</v>
      </c>
    </row>
    <row r="306" spans="1:85">
      <c r="A306" s="5">
        <v>42655</v>
      </c>
      <c r="B306" s="6">
        <v>68.8</v>
      </c>
      <c r="C306" s="6">
        <v>39.64</v>
      </c>
      <c r="D306" s="6">
        <v>5453</v>
      </c>
      <c r="E306" s="6"/>
      <c r="F306" s="6"/>
      <c r="G306" s="6"/>
      <c r="H306" s="6">
        <v>16.3</v>
      </c>
      <c r="I306" s="6">
        <v>10</v>
      </c>
      <c r="J306" s="6">
        <v>402733.8</v>
      </c>
      <c r="K306" s="6">
        <v>175588</v>
      </c>
      <c r="L306" s="6">
        <v>51012</v>
      </c>
      <c r="M306" s="6">
        <v>15</v>
      </c>
      <c r="N306" s="6">
        <v>24.9</v>
      </c>
      <c r="O306" s="6">
        <v>14062.8</v>
      </c>
      <c r="P306" s="6">
        <v>6539.1</v>
      </c>
      <c r="Q306" s="6">
        <v>189849.3</v>
      </c>
      <c r="R306" s="6">
        <v>152497.5</v>
      </c>
      <c r="S306" s="6">
        <v>98278.399999999994</v>
      </c>
      <c r="T306" s="6">
        <v>82432.3</v>
      </c>
      <c r="U306" s="6">
        <v>101323.1</v>
      </c>
      <c r="V306" s="6">
        <v>68950.100000000006</v>
      </c>
      <c r="W306" s="6">
        <v>10622</v>
      </c>
      <c r="X306" s="6">
        <v>7847.5</v>
      </c>
      <c r="Y306" s="6">
        <v>139655.9</v>
      </c>
      <c r="Z306" s="6">
        <v>71179.399999999994</v>
      </c>
      <c r="AA306" s="6">
        <v>1583276.3</v>
      </c>
      <c r="AB306" s="6">
        <v>155722.29999999999</v>
      </c>
      <c r="AC306" s="6">
        <v>326.2</v>
      </c>
      <c r="AD306" s="6">
        <v>33631</v>
      </c>
      <c r="AE306" s="6">
        <v>46344.3</v>
      </c>
      <c r="AF306" s="6">
        <v>24450.799999999999</v>
      </c>
      <c r="AG306" s="6">
        <v>1584385.2</v>
      </c>
      <c r="AH306" s="6">
        <v>155909.5</v>
      </c>
      <c r="AI306" s="6">
        <v>1063.9000000000001</v>
      </c>
      <c r="AJ306" s="6">
        <v>16814</v>
      </c>
      <c r="AK306" s="6">
        <v>23234.2</v>
      </c>
      <c r="AL306" s="6">
        <v>16709.400000000001</v>
      </c>
      <c r="AM306" s="6">
        <v>59537.2</v>
      </c>
      <c r="AN306" s="6">
        <v>46167</v>
      </c>
      <c r="AO306" s="6">
        <v>27620.799999999999</v>
      </c>
      <c r="AP306" s="6">
        <v>22461.200000000001</v>
      </c>
      <c r="AQ306" s="6">
        <v>36651.699999999997</v>
      </c>
      <c r="AR306" s="6">
        <v>14404.5</v>
      </c>
      <c r="AS306" s="6">
        <v>10.6</v>
      </c>
      <c r="AT306" s="6">
        <v>17</v>
      </c>
      <c r="AU306" s="7"/>
      <c r="AV306" s="7"/>
      <c r="AW306" s="6">
        <v>147892.20000000001</v>
      </c>
      <c r="AX306" s="6">
        <v>70039</v>
      </c>
      <c r="AY306" s="6">
        <v>52197.387000000002</v>
      </c>
      <c r="AZ306" s="6">
        <v>7655.9690000000001</v>
      </c>
      <c r="BA306" s="6">
        <v>140037.6</v>
      </c>
      <c r="BB306" s="6">
        <v>62585</v>
      </c>
      <c r="BC306" s="6">
        <v>24349.5</v>
      </c>
      <c r="BD306" s="6">
        <v>2.35</v>
      </c>
      <c r="BE306" s="6">
        <v>1.31</v>
      </c>
      <c r="BF306" s="6">
        <v>0.36</v>
      </c>
      <c r="BG306" s="6">
        <v>0.06</v>
      </c>
      <c r="BH306" s="6">
        <v>81.757999999999996</v>
      </c>
      <c r="BI306" s="6">
        <v>56.381999999999998</v>
      </c>
      <c r="BJ306" s="6">
        <v>533.13</v>
      </c>
      <c r="BK306" s="6">
        <v>514.1</v>
      </c>
      <c r="BL306" s="6">
        <v>0.5</v>
      </c>
      <c r="BM306" s="6">
        <v>10747.87</v>
      </c>
      <c r="BN306" s="6">
        <v>32899.094736842097</v>
      </c>
      <c r="BO306" s="6">
        <v>11634</v>
      </c>
      <c r="BP306" s="6">
        <v>744</v>
      </c>
      <c r="BQ306" s="6">
        <v>24</v>
      </c>
      <c r="BR306" s="6">
        <v>3.4096000000000001E-2</v>
      </c>
      <c r="BS306" s="6">
        <v>0</v>
      </c>
      <c r="BT306" s="6">
        <v>0</v>
      </c>
      <c r="BU306" s="6">
        <v>0</v>
      </c>
      <c r="BV306" s="6">
        <v>392.1</v>
      </c>
      <c r="BW306" s="6">
        <v>2.63</v>
      </c>
      <c r="BX306" s="6">
        <v>87.81</v>
      </c>
      <c r="BY306" s="6">
        <v>1133505</v>
      </c>
      <c r="BZ306" s="6">
        <v>419644</v>
      </c>
      <c r="CA306" s="6"/>
      <c r="CB306" s="6"/>
      <c r="CC306" s="6"/>
      <c r="CD306" s="6"/>
      <c r="CE306" s="6">
        <v>1031</v>
      </c>
      <c r="CF306" s="6">
        <v>124.97299999999998</v>
      </c>
      <c r="CG306" s="6">
        <v>913</v>
      </c>
    </row>
    <row r="307" spans="1:85">
      <c r="A307" s="5">
        <v>42656</v>
      </c>
      <c r="B307" s="6">
        <v>68.8</v>
      </c>
      <c r="C307" s="6">
        <v>39.64</v>
      </c>
      <c r="D307" s="6">
        <v>5453</v>
      </c>
      <c r="E307" s="6"/>
      <c r="F307" s="6"/>
      <c r="G307" s="6"/>
      <c r="H307" s="6">
        <v>16.3</v>
      </c>
      <c r="I307" s="6">
        <v>10</v>
      </c>
      <c r="J307" s="6">
        <v>402949.5</v>
      </c>
      <c r="K307" s="6">
        <v>175684.6</v>
      </c>
      <c r="L307" s="6">
        <v>51036</v>
      </c>
      <c r="M307" s="6">
        <v>15</v>
      </c>
      <c r="N307" s="6">
        <v>24.9</v>
      </c>
      <c r="O307" s="6">
        <v>14062.9</v>
      </c>
      <c r="P307" s="6">
        <v>6539.1</v>
      </c>
      <c r="Q307" s="6">
        <v>189876.3</v>
      </c>
      <c r="R307" s="6">
        <v>152519.6</v>
      </c>
      <c r="S307" s="6">
        <v>98294.1</v>
      </c>
      <c r="T307" s="6">
        <v>82444.3</v>
      </c>
      <c r="U307" s="6">
        <v>101332.8</v>
      </c>
      <c r="V307" s="6">
        <v>68952.800000000003</v>
      </c>
      <c r="W307" s="6">
        <v>10622</v>
      </c>
      <c r="X307" s="6">
        <v>7847.5</v>
      </c>
      <c r="Y307" s="6">
        <v>139966.39999999999</v>
      </c>
      <c r="Z307" s="6">
        <v>71323.7</v>
      </c>
      <c r="AA307" s="6">
        <v>1583587.1</v>
      </c>
      <c r="AB307" s="6">
        <v>155746.29999999999</v>
      </c>
      <c r="AC307" s="6">
        <v>326.2</v>
      </c>
      <c r="AD307" s="6">
        <v>33631</v>
      </c>
      <c r="AE307" s="6">
        <v>46515.5</v>
      </c>
      <c r="AF307" s="6">
        <v>24551.9</v>
      </c>
      <c r="AG307" s="6">
        <v>1584556</v>
      </c>
      <c r="AH307" s="6">
        <v>155933.5</v>
      </c>
      <c r="AI307" s="6">
        <v>1063.9000000000001</v>
      </c>
      <c r="AJ307" s="6">
        <v>16814</v>
      </c>
      <c r="AK307" s="6">
        <v>23250.3</v>
      </c>
      <c r="AL307" s="6">
        <v>16719.900000000001</v>
      </c>
      <c r="AM307" s="6">
        <v>59545.5</v>
      </c>
      <c r="AN307" s="6">
        <v>46172.800000000003</v>
      </c>
      <c r="AO307" s="6">
        <v>27638.400000000001</v>
      </c>
      <c r="AP307" s="6">
        <v>22475.5</v>
      </c>
      <c r="AQ307" s="6">
        <v>36668.5</v>
      </c>
      <c r="AR307" s="6">
        <v>14411.1</v>
      </c>
      <c r="AS307" s="6">
        <v>10.6</v>
      </c>
      <c r="AT307" s="6">
        <v>17</v>
      </c>
      <c r="AU307" s="7"/>
      <c r="AV307" s="7"/>
      <c r="AW307" s="6">
        <v>148038.79999999999</v>
      </c>
      <c r="AX307" s="6">
        <v>70107</v>
      </c>
      <c r="AY307" s="6">
        <v>52203.748</v>
      </c>
      <c r="AZ307" s="6">
        <v>7637.6679999999997</v>
      </c>
      <c r="BA307" s="6">
        <v>140176.5</v>
      </c>
      <c r="BB307" s="6">
        <v>62649.2</v>
      </c>
      <c r="BC307" s="6">
        <v>24373.5</v>
      </c>
      <c r="BD307" s="6">
        <v>2.35</v>
      </c>
      <c r="BE307" s="6">
        <v>1.31</v>
      </c>
      <c r="BF307" s="6">
        <v>0.36</v>
      </c>
      <c r="BG307" s="6">
        <v>0.06</v>
      </c>
      <c r="BH307" s="6">
        <v>81.757999999999996</v>
      </c>
      <c r="BI307" s="6">
        <v>56.381999999999998</v>
      </c>
      <c r="BJ307" s="6">
        <v>533.13</v>
      </c>
      <c r="BK307" s="6">
        <v>515</v>
      </c>
      <c r="BL307" s="6">
        <v>0.5</v>
      </c>
      <c r="BM307" s="6">
        <v>10659.160000000002</v>
      </c>
      <c r="BN307" s="6">
        <v>32167.724561403509</v>
      </c>
      <c r="BO307" s="6">
        <v>11825</v>
      </c>
      <c r="BP307" s="6">
        <v>744</v>
      </c>
      <c r="BQ307" s="6">
        <v>24</v>
      </c>
      <c r="BR307" s="6">
        <v>3.4096000000000001E-2</v>
      </c>
      <c r="BS307" s="6">
        <v>0</v>
      </c>
      <c r="BT307" s="6">
        <v>9.9999999999909051E-2</v>
      </c>
      <c r="BU307" s="6">
        <v>0.5999999999994543</v>
      </c>
      <c r="BV307" s="6">
        <v>394.9</v>
      </c>
      <c r="BW307" s="6">
        <v>2.79</v>
      </c>
      <c r="BX307" s="6">
        <v>88.55</v>
      </c>
      <c r="BY307" s="6">
        <v>1135846</v>
      </c>
      <c r="BZ307" s="6">
        <v>421492</v>
      </c>
      <c r="CA307" s="6"/>
      <c r="CB307" s="6"/>
      <c r="CC307" s="6"/>
      <c r="CD307" s="6"/>
      <c r="CE307" s="6">
        <v>1023</v>
      </c>
      <c r="CF307" s="6">
        <v>124.355</v>
      </c>
      <c r="CG307" s="6">
        <v>901</v>
      </c>
    </row>
    <row r="308" spans="1:85">
      <c r="A308" s="5">
        <v>42657</v>
      </c>
      <c r="B308" s="6">
        <v>68.8</v>
      </c>
      <c r="C308" s="6">
        <v>39.64</v>
      </c>
      <c r="D308" s="6">
        <v>5453</v>
      </c>
      <c r="E308" s="6"/>
      <c r="F308" s="6"/>
      <c r="G308" s="6"/>
      <c r="H308" s="6">
        <v>16.3</v>
      </c>
      <c r="I308" s="6">
        <v>10</v>
      </c>
      <c r="J308" s="6">
        <v>403165.2</v>
      </c>
      <c r="K308" s="6">
        <v>175781.3</v>
      </c>
      <c r="L308" s="6">
        <v>51060</v>
      </c>
      <c r="M308" s="6">
        <v>15</v>
      </c>
      <c r="N308" s="6">
        <v>24.9</v>
      </c>
      <c r="O308" s="6">
        <v>14062.9</v>
      </c>
      <c r="P308" s="6">
        <v>6539.1</v>
      </c>
      <c r="Q308" s="6">
        <v>189904</v>
      </c>
      <c r="R308" s="6">
        <v>152542.20000000001</v>
      </c>
      <c r="S308" s="6">
        <v>98309</v>
      </c>
      <c r="T308" s="6">
        <v>82456.100000000006</v>
      </c>
      <c r="U308" s="6">
        <v>101342.5</v>
      </c>
      <c r="V308" s="6">
        <v>68963.7</v>
      </c>
      <c r="W308" s="6">
        <v>10622</v>
      </c>
      <c r="X308" s="6">
        <v>7847.5</v>
      </c>
      <c r="Y308" s="6">
        <v>140272.6</v>
      </c>
      <c r="Z308" s="6">
        <v>71464.7</v>
      </c>
      <c r="AA308" s="6">
        <v>1583894</v>
      </c>
      <c r="AB308" s="6">
        <v>155770.29999999999</v>
      </c>
      <c r="AC308" s="6">
        <v>326.2</v>
      </c>
      <c r="AD308" s="6">
        <v>33631</v>
      </c>
      <c r="AE308" s="6">
        <v>46685.8</v>
      </c>
      <c r="AF308" s="6">
        <v>24651.1</v>
      </c>
      <c r="AG308" s="6">
        <v>1584727.1</v>
      </c>
      <c r="AH308" s="6">
        <v>155957.5</v>
      </c>
      <c r="AI308" s="6">
        <v>1063.9000000000001</v>
      </c>
      <c r="AJ308" s="6">
        <v>16814</v>
      </c>
      <c r="AK308" s="6">
        <v>23266.7</v>
      </c>
      <c r="AL308" s="6">
        <v>16730.5</v>
      </c>
      <c r="AM308" s="6">
        <v>59553.2</v>
      </c>
      <c r="AN308" s="6">
        <v>46178.2</v>
      </c>
      <c r="AO308" s="6">
        <v>27655.8</v>
      </c>
      <c r="AP308" s="6">
        <v>22489.599999999999</v>
      </c>
      <c r="AQ308" s="6">
        <v>36681.699999999997</v>
      </c>
      <c r="AR308" s="6">
        <v>14416.3</v>
      </c>
      <c r="AS308" s="6">
        <v>10.6</v>
      </c>
      <c r="AT308" s="6">
        <v>17</v>
      </c>
      <c r="AU308" s="7"/>
      <c r="AV308" s="7"/>
      <c r="AW308" s="6">
        <v>148184.79999999999</v>
      </c>
      <c r="AX308" s="6">
        <v>70174.899999999994</v>
      </c>
      <c r="AY308" s="6">
        <v>52210.046000000002</v>
      </c>
      <c r="AZ308" s="6">
        <v>7679.53</v>
      </c>
      <c r="BA308" s="6">
        <v>140314.70000000001</v>
      </c>
      <c r="BB308" s="6">
        <v>62710.400000000001</v>
      </c>
      <c r="BC308" s="6">
        <v>24397.5</v>
      </c>
      <c r="BD308" s="6">
        <v>2.35</v>
      </c>
      <c r="BE308" s="6">
        <v>1.31</v>
      </c>
      <c r="BF308" s="6">
        <v>0.36</v>
      </c>
      <c r="BG308" s="6">
        <v>0.06</v>
      </c>
      <c r="BH308" s="6">
        <v>81.760000000000005</v>
      </c>
      <c r="BI308" s="6">
        <v>56.384</v>
      </c>
      <c r="BJ308" s="6">
        <v>533.23</v>
      </c>
      <c r="BK308" s="6">
        <v>516</v>
      </c>
      <c r="BL308" s="6">
        <v>0.5</v>
      </c>
      <c r="BM308" s="6">
        <v>10684.45</v>
      </c>
      <c r="BN308" s="6">
        <v>32346.210526315797</v>
      </c>
      <c r="BO308" s="6">
        <v>9523</v>
      </c>
      <c r="BP308" s="6">
        <v>744</v>
      </c>
      <c r="BQ308" s="6">
        <v>24</v>
      </c>
      <c r="BR308" s="6">
        <v>3.4096000000000001E-2</v>
      </c>
      <c r="BS308" s="6">
        <v>0</v>
      </c>
      <c r="BT308" s="6">
        <v>0</v>
      </c>
      <c r="BU308" s="6">
        <v>0</v>
      </c>
      <c r="BV308" s="6">
        <v>390.3</v>
      </c>
      <c r="BW308" s="6">
        <v>2.73</v>
      </c>
      <c r="BX308" s="6">
        <v>88.67</v>
      </c>
      <c r="BY308" s="6">
        <v>1138190</v>
      </c>
      <c r="BZ308" s="6">
        <v>423330</v>
      </c>
      <c r="CA308" s="6"/>
      <c r="CB308" s="6"/>
      <c r="CC308" s="6"/>
      <c r="CD308" s="6"/>
      <c r="CE308" s="6">
        <v>1023</v>
      </c>
      <c r="CF308" s="6">
        <v>123.572</v>
      </c>
      <c r="CG308" s="6">
        <v>904</v>
      </c>
    </row>
    <row r="309" spans="1:85">
      <c r="A309" s="5">
        <v>42658</v>
      </c>
      <c r="B309" s="6">
        <v>68.8</v>
      </c>
      <c r="C309" s="6">
        <v>39.64</v>
      </c>
      <c r="D309" s="6">
        <v>5453</v>
      </c>
      <c r="E309" s="6"/>
      <c r="F309" s="6"/>
      <c r="G309" s="6"/>
      <c r="H309" s="6">
        <v>16.3</v>
      </c>
      <c r="I309" s="6">
        <v>10</v>
      </c>
      <c r="J309" s="6">
        <v>403352</v>
      </c>
      <c r="K309" s="6">
        <v>175865.5</v>
      </c>
      <c r="L309" s="6">
        <v>51082</v>
      </c>
      <c r="M309" s="6">
        <v>15</v>
      </c>
      <c r="N309" s="6">
        <v>24.9</v>
      </c>
      <c r="O309" s="6">
        <v>14063.3</v>
      </c>
      <c r="P309" s="6">
        <v>6539.5</v>
      </c>
      <c r="Q309" s="6">
        <v>189931.5</v>
      </c>
      <c r="R309" s="6">
        <v>152564.70000000001</v>
      </c>
      <c r="S309" s="6">
        <v>98324.800000000003</v>
      </c>
      <c r="T309" s="6">
        <v>82468.2</v>
      </c>
      <c r="U309" s="6">
        <v>101351.6</v>
      </c>
      <c r="V309" s="6">
        <v>68970.399999999994</v>
      </c>
      <c r="W309" s="6">
        <v>10622</v>
      </c>
      <c r="X309" s="6">
        <v>7847.5</v>
      </c>
      <c r="Y309" s="6">
        <v>140557</v>
      </c>
      <c r="Z309" s="6">
        <v>71605</v>
      </c>
      <c r="AA309" s="6">
        <v>1584180.2</v>
      </c>
      <c r="AB309" s="6">
        <v>155794.29999999999</v>
      </c>
      <c r="AC309" s="6">
        <v>326.2</v>
      </c>
      <c r="AD309" s="6">
        <v>33631</v>
      </c>
      <c r="AE309" s="6">
        <v>46854</v>
      </c>
      <c r="AF309" s="6">
        <v>24745</v>
      </c>
      <c r="AG309" s="6">
        <v>1584896</v>
      </c>
      <c r="AH309" s="6">
        <v>155981.5</v>
      </c>
      <c r="AI309" s="6">
        <v>1063.9000000000001</v>
      </c>
      <c r="AJ309" s="6">
        <v>16814</v>
      </c>
      <c r="AK309" s="6">
        <v>23283.1</v>
      </c>
      <c r="AL309" s="6">
        <v>16741.2</v>
      </c>
      <c r="AM309" s="6">
        <v>59561.1</v>
      </c>
      <c r="AN309" s="6">
        <v>46183.7</v>
      </c>
      <c r="AO309" s="6">
        <v>27673.200000000001</v>
      </c>
      <c r="AP309" s="6">
        <v>22503.9</v>
      </c>
      <c r="AQ309" s="6">
        <v>36697.199999999997</v>
      </c>
      <c r="AR309" s="6">
        <v>14422.3</v>
      </c>
      <c r="AS309" s="6">
        <v>10.6</v>
      </c>
      <c r="AT309" s="6">
        <v>17</v>
      </c>
      <c r="AU309" s="7"/>
      <c r="AV309" s="7"/>
      <c r="AW309" s="6">
        <v>148334.5</v>
      </c>
      <c r="AX309" s="6">
        <v>70244.100000000006</v>
      </c>
      <c r="AY309" s="6">
        <v>52215.9</v>
      </c>
      <c r="AZ309" s="6">
        <v>7691.5</v>
      </c>
      <c r="BA309" s="6">
        <v>140455</v>
      </c>
      <c r="BB309" s="6">
        <v>62769</v>
      </c>
      <c r="BC309" s="6">
        <v>24421.5</v>
      </c>
      <c r="BD309" s="6">
        <v>2.35</v>
      </c>
      <c r="BE309" s="6">
        <v>1.31</v>
      </c>
      <c r="BF309" s="6">
        <v>0.36</v>
      </c>
      <c r="BG309" s="6">
        <v>0.06</v>
      </c>
      <c r="BH309" s="6">
        <v>81.760000000000005</v>
      </c>
      <c r="BI309" s="6">
        <v>56.384</v>
      </c>
      <c r="BJ309" s="6">
        <v>533.23</v>
      </c>
      <c r="BK309" s="6">
        <v>517</v>
      </c>
      <c r="BL309" s="6">
        <v>0.5</v>
      </c>
      <c r="BM309" s="6">
        <v>10602.82</v>
      </c>
      <c r="BN309" s="6">
        <v>32641.108771929819</v>
      </c>
      <c r="BO309" s="6">
        <v>11707</v>
      </c>
      <c r="BP309" s="6">
        <v>744</v>
      </c>
      <c r="BQ309" s="6">
        <v>24</v>
      </c>
      <c r="BR309" s="6">
        <v>3.4096000000000001E-2</v>
      </c>
      <c r="BS309" s="6">
        <v>0</v>
      </c>
      <c r="BT309" s="6">
        <v>0</v>
      </c>
      <c r="BU309" s="6">
        <v>0</v>
      </c>
      <c r="BV309" s="6">
        <v>388.6</v>
      </c>
      <c r="BW309" s="6">
        <v>2.74</v>
      </c>
      <c r="BX309" s="6">
        <v>87.1</v>
      </c>
      <c r="BY309" s="6">
        <v>1140500</v>
      </c>
      <c r="BZ309" s="6">
        <v>425158</v>
      </c>
      <c r="CA309" s="6"/>
      <c r="CB309" s="6"/>
      <c r="CC309" s="6"/>
      <c r="CD309" s="6"/>
      <c r="CE309" s="6">
        <v>1024</v>
      </c>
      <c r="CF309" s="6">
        <v>123.759</v>
      </c>
      <c r="CG309" s="6">
        <v>904</v>
      </c>
    </row>
    <row r="310" spans="1:85">
      <c r="A310" s="5">
        <v>42659</v>
      </c>
      <c r="B310" s="6">
        <v>68.8</v>
      </c>
      <c r="C310" s="6">
        <v>39.64</v>
      </c>
      <c r="D310" s="6">
        <v>5453</v>
      </c>
      <c r="E310" s="6"/>
      <c r="F310" s="6"/>
      <c r="G310" s="6"/>
      <c r="H310" s="6">
        <v>16.3</v>
      </c>
      <c r="I310" s="6">
        <v>10</v>
      </c>
      <c r="J310" s="6">
        <v>403562.6</v>
      </c>
      <c r="K310" s="6">
        <v>175960.9</v>
      </c>
      <c r="L310" s="6">
        <v>51106</v>
      </c>
      <c r="M310" s="6">
        <v>15</v>
      </c>
      <c r="N310" s="6">
        <v>24.9</v>
      </c>
      <c r="O310" s="6">
        <v>14063.9</v>
      </c>
      <c r="P310" s="6">
        <v>6539.8</v>
      </c>
      <c r="Q310" s="6">
        <v>189958.8</v>
      </c>
      <c r="R310" s="6">
        <v>152587</v>
      </c>
      <c r="S310" s="6">
        <v>98340</v>
      </c>
      <c r="T310" s="6">
        <v>82480.2</v>
      </c>
      <c r="U310" s="6">
        <v>101361.1</v>
      </c>
      <c r="V310" s="6">
        <v>68977.2</v>
      </c>
      <c r="W310" s="6">
        <v>10622</v>
      </c>
      <c r="X310" s="6">
        <v>7847.5</v>
      </c>
      <c r="Y310" s="6">
        <v>140757.29999999999</v>
      </c>
      <c r="Z310" s="6">
        <v>71713.600000000006</v>
      </c>
      <c r="AA310" s="6">
        <v>1584382</v>
      </c>
      <c r="AB310" s="6">
        <v>155818.29999999999</v>
      </c>
      <c r="AC310" s="6">
        <v>326.2</v>
      </c>
      <c r="AD310" s="6">
        <v>33631</v>
      </c>
      <c r="AE310" s="6">
        <v>47116.800000000003</v>
      </c>
      <c r="AF310" s="6">
        <v>24873.5</v>
      </c>
      <c r="AG310" s="6">
        <v>1585158.9</v>
      </c>
      <c r="AH310" s="6">
        <v>156005.5</v>
      </c>
      <c r="AI310" s="6">
        <v>1063.9000000000001</v>
      </c>
      <c r="AJ310" s="6">
        <v>16814</v>
      </c>
      <c r="AK310" s="6">
        <v>23299.4</v>
      </c>
      <c r="AL310" s="6">
        <v>16751.8</v>
      </c>
      <c r="AM310" s="6">
        <v>59569.9</v>
      </c>
      <c r="AN310" s="6">
        <v>46189.9</v>
      </c>
      <c r="AO310" s="6">
        <v>27690.400000000001</v>
      </c>
      <c r="AP310" s="6">
        <v>22517.9</v>
      </c>
      <c r="AQ310" s="6">
        <v>36708.699999999997</v>
      </c>
      <c r="AR310" s="6">
        <v>14426.9</v>
      </c>
      <c r="AS310" s="6">
        <v>10.6</v>
      </c>
      <c r="AT310" s="6">
        <v>17</v>
      </c>
      <c r="AU310" s="7"/>
      <c r="AV310" s="7"/>
      <c r="AW310" s="6">
        <v>148472.70000000001</v>
      </c>
      <c r="AX310" s="6">
        <v>70308.899999999994</v>
      </c>
      <c r="AY310" s="6">
        <v>52222</v>
      </c>
      <c r="AZ310" s="6">
        <v>7703.3</v>
      </c>
      <c r="BA310" s="6">
        <v>140587.70000000001</v>
      </c>
      <c r="BB310" s="6">
        <v>62827.9</v>
      </c>
      <c r="BC310" s="6">
        <v>24445.5</v>
      </c>
      <c r="BD310" s="6">
        <v>2.35</v>
      </c>
      <c r="BE310" s="6">
        <v>1.31</v>
      </c>
      <c r="BF310" s="6">
        <v>0.36</v>
      </c>
      <c r="BG310" s="6">
        <v>0.06</v>
      </c>
      <c r="BH310" s="6">
        <v>81.760000000000005</v>
      </c>
      <c r="BI310" s="6">
        <v>56.384</v>
      </c>
      <c r="BJ310" s="6">
        <v>533.23</v>
      </c>
      <c r="BK310" s="6">
        <v>518.1</v>
      </c>
      <c r="BL310" s="6">
        <v>0.5</v>
      </c>
      <c r="BM310" s="6">
        <v>10529.06</v>
      </c>
      <c r="BN310" s="6">
        <v>28870.9280701754</v>
      </c>
      <c r="BO310" s="6">
        <v>8916</v>
      </c>
      <c r="BP310" s="6">
        <v>744</v>
      </c>
      <c r="BQ310" s="6">
        <v>24</v>
      </c>
      <c r="BR310" s="6">
        <v>3.4096000000000001E-2</v>
      </c>
      <c r="BS310" s="6">
        <v>0</v>
      </c>
      <c r="BT310" s="6">
        <v>0</v>
      </c>
      <c r="BU310" s="6">
        <v>0</v>
      </c>
      <c r="BV310" s="6">
        <v>386.8</v>
      </c>
      <c r="BW310" s="6">
        <v>2.73</v>
      </c>
      <c r="BX310" s="6">
        <v>86.82</v>
      </c>
      <c r="BY310" s="6">
        <v>1142810</v>
      </c>
      <c r="BZ310" s="6">
        <v>426988</v>
      </c>
      <c r="CA310" s="6"/>
      <c r="CB310" s="6"/>
      <c r="CC310" s="6"/>
      <c r="CD310" s="6"/>
      <c r="CE310" s="6">
        <v>1011</v>
      </c>
      <c r="CF310" s="6">
        <v>124.73399999999999</v>
      </c>
      <c r="CG310" s="6">
        <v>893</v>
      </c>
    </row>
    <row r="311" spans="1:85">
      <c r="A311" s="5">
        <v>42660</v>
      </c>
      <c r="B311" s="6">
        <v>68.8</v>
      </c>
      <c r="C311" s="6">
        <v>39.64</v>
      </c>
      <c r="D311" s="6">
        <v>5453</v>
      </c>
      <c r="E311" s="6"/>
      <c r="F311" s="6"/>
      <c r="G311" s="6"/>
      <c r="H311" s="6">
        <v>16.3</v>
      </c>
      <c r="I311" s="6">
        <v>10</v>
      </c>
      <c r="J311" s="6">
        <v>403780.3</v>
      </c>
      <c r="K311" s="6">
        <v>176058.9</v>
      </c>
      <c r="L311" s="6">
        <v>51130</v>
      </c>
      <c r="M311" s="6">
        <v>15</v>
      </c>
      <c r="N311" s="6">
        <v>24.9</v>
      </c>
      <c r="O311" s="6">
        <v>14065</v>
      </c>
      <c r="P311" s="6">
        <v>6540.6</v>
      </c>
      <c r="Q311" s="6">
        <v>189986.4</v>
      </c>
      <c r="R311" s="6">
        <v>152609.60000000001</v>
      </c>
      <c r="S311" s="6">
        <v>98355.6</v>
      </c>
      <c r="T311" s="6">
        <v>82491.899999999994</v>
      </c>
      <c r="U311" s="6">
        <v>101370.5</v>
      </c>
      <c r="V311" s="6">
        <v>68984</v>
      </c>
      <c r="W311" s="6">
        <v>10622</v>
      </c>
      <c r="X311" s="6">
        <v>7847.5</v>
      </c>
      <c r="Y311" s="6">
        <v>140919.6</v>
      </c>
      <c r="Z311" s="6">
        <v>71799.7</v>
      </c>
      <c r="AA311" s="6">
        <v>1584546.3</v>
      </c>
      <c r="AB311" s="6">
        <v>155842.29999999999</v>
      </c>
      <c r="AC311" s="6">
        <v>326.2</v>
      </c>
      <c r="AD311" s="6">
        <v>33631</v>
      </c>
      <c r="AE311" s="6">
        <v>47422.2</v>
      </c>
      <c r="AF311" s="6">
        <v>25024.2</v>
      </c>
      <c r="AG311" s="6">
        <v>1585463.5</v>
      </c>
      <c r="AH311" s="6">
        <v>156029.5</v>
      </c>
      <c r="AI311" s="6">
        <v>1063.9000000000001</v>
      </c>
      <c r="AJ311" s="6">
        <v>16814</v>
      </c>
      <c r="AK311" s="6">
        <v>23316</v>
      </c>
      <c r="AL311" s="6">
        <v>16762.599999999999</v>
      </c>
      <c r="AM311" s="6">
        <v>59577.2</v>
      </c>
      <c r="AN311" s="6">
        <v>46195.199999999997</v>
      </c>
      <c r="AO311" s="6">
        <v>27707.9</v>
      </c>
      <c r="AP311" s="6">
        <v>22532.3</v>
      </c>
      <c r="AQ311" s="6">
        <v>36726</v>
      </c>
      <c r="AR311" s="6">
        <v>14433.8</v>
      </c>
      <c r="AS311" s="6">
        <v>10.6</v>
      </c>
      <c r="AT311" s="6">
        <v>17</v>
      </c>
      <c r="AU311" s="7"/>
      <c r="AV311" s="7"/>
      <c r="AW311" s="6">
        <v>148603.1</v>
      </c>
      <c r="AX311" s="6">
        <v>70369.7</v>
      </c>
      <c r="AY311" s="6">
        <v>52227.9</v>
      </c>
      <c r="AZ311" s="6">
        <v>7715.3</v>
      </c>
      <c r="BA311" s="6">
        <v>140709.6</v>
      </c>
      <c r="BB311" s="6">
        <v>62881.599999999999</v>
      </c>
      <c r="BC311" s="6">
        <v>24466.5</v>
      </c>
      <c r="BD311" s="6">
        <v>2.35</v>
      </c>
      <c r="BE311" s="6">
        <v>1.31</v>
      </c>
      <c r="BF311" s="6">
        <v>0.36</v>
      </c>
      <c r="BG311" s="6">
        <v>0.06</v>
      </c>
      <c r="BH311" s="6">
        <v>81.760000000000005</v>
      </c>
      <c r="BI311" s="6">
        <v>56.384</v>
      </c>
      <c r="BJ311" s="6">
        <v>533.23</v>
      </c>
      <c r="BK311" s="6">
        <v>520.1</v>
      </c>
      <c r="BL311" s="6">
        <v>0.5</v>
      </c>
      <c r="BM311" s="6">
        <v>10596.640000000001</v>
      </c>
      <c r="BN311" s="6">
        <v>29149.75614035087</v>
      </c>
      <c r="BO311" s="6">
        <v>12721</v>
      </c>
      <c r="BP311" s="6">
        <v>744</v>
      </c>
      <c r="BQ311" s="6">
        <v>24</v>
      </c>
      <c r="BR311" s="6">
        <v>3.4096000000000001E-2</v>
      </c>
      <c r="BS311" s="6">
        <v>0</v>
      </c>
      <c r="BT311" s="6">
        <v>0</v>
      </c>
      <c r="BU311" s="6">
        <v>0</v>
      </c>
      <c r="BV311" s="6">
        <v>383.5</v>
      </c>
      <c r="BW311" s="6">
        <v>2.76</v>
      </c>
      <c r="BX311" s="6">
        <v>86.05</v>
      </c>
      <c r="BY311" s="6">
        <v>1145136</v>
      </c>
      <c r="BZ311" s="6">
        <v>428829</v>
      </c>
      <c r="CA311" s="6"/>
      <c r="CB311" s="6"/>
      <c r="CC311" s="6"/>
      <c r="CD311" s="6"/>
      <c r="CE311" s="6">
        <v>1014</v>
      </c>
      <c r="CF311" s="6">
        <v>124.542</v>
      </c>
      <c r="CG311" s="6">
        <v>899</v>
      </c>
    </row>
    <row r="312" spans="1:85">
      <c r="A312" s="5">
        <v>42661</v>
      </c>
      <c r="B312" s="6">
        <v>68.8</v>
      </c>
      <c r="C312" s="6">
        <v>39.64</v>
      </c>
      <c r="D312" s="6">
        <v>5453</v>
      </c>
      <c r="E312" s="6"/>
      <c r="F312" s="6"/>
      <c r="G312" s="6"/>
      <c r="H312" s="6">
        <v>16.3</v>
      </c>
      <c r="I312" s="6">
        <v>10</v>
      </c>
      <c r="J312" s="6">
        <v>403990.7</v>
      </c>
      <c r="K312" s="6">
        <v>176154.3</v>
      </c>
      <c r="L312" s="6">
        <v>51154</v>
      </c>
      <c r="M312" s="6">
        <v>15</v>
      </c>
      <c r="N312" s="6">
        <v>24.9</v>
      </c>
      <c r="O312" s="6">
        <v>14065.7</v>
      </c>
      <c r="P312" s="6">
        <v>6541</v>
      </c>
      <c r="Q312" s="6">
        <v>190012.9</v>
      </c>
      <c r="R312" s="6">
        <v>152631.29999999999</v>
      </c>
      <c r="S312" s="6">
        <v>98371.199999999997</v>
      </c>
      <c r="T312" s="6">
        <v>82503.8</v>
      </c>
      <c r="U312" s="6">
        <v>101380.2</v>
      </c>
      <c r="V312" s="6">
        <v>68990.899999999994</v>
      </c>
      <c r="W312" s="6">
        <v>10622</v>
      </c>
      <c r="X312" s="6">
        <v>7847.5</v>
      </c>
      <c r="Y312" s="6">
        <v>141086.9</v>
      </c>
      <c r="Z312" s="6">
        <v>71883.399999999994</v>
      </c>
      <c r="AA312" s="6">
        <v>1584716</v>
      </c>
      <c r="AB312" s="6">
        <v>155866.29999999999</v>
      </c>
      <c r="AC312" s="6">
        <v>326.2</v>
      </c>
      <c r="AD312" s="6">
        <v>33631</v>
      </c>
      <c r="AE312" s="6">
        <v>47719.4</v>
      </c>
      <c r="AF312" s="6">
        <v>25176.5</v>
      </c>
      <c r="AG312" s="6">
        <v>1588760</v>
      </c>
      <c r="AH312" s="6">
        <v>156053.5</v>
      </c>
      <c r="AI312" s="6">
        <v>1063.9000000000001</v>
      </c>
      <c r="AJ312" s="6">
        <v>16814</v>
      </c>
      <c r="AK312" s="6">
        <v>23332.6</v>
      </c>
      <c r="AL312" s="6">
        <v>16773.3</v>
      </c>
      <c r="AM312" s="6">
        <v>59585.7</v>
      </c>
      <c r="AN312" s="6">
        <v>46201.3</v>
      </c>
      <c r="AO312" s="6">
        <v>27724.6</v>
      </c>
      <c r="AP312" s="6">
        <v>22546</v>
      </c>
      <c r="AQ312" s="6">
        <v>36738.199999999997</v>
      </c>
      <c r="AR312" s="6">
        <v>14438.7</v>
      </c>
      <c r="AS312" s="6">
        <v>10.6</v>
      </c>
      <c r="AT312" s="6">
        <v>17</v>
      </c>
      <c r="AU312" s="7"/>
      <c r="AV312" s="7"/>
      <c r="AW312" s="6">
        <v>148743.29999999999</v>
      </c>
      <c r="AX312" s="6">
        <v>70435.399999999994</v>
      </c>
      <c r="AY312" s="6">
        <v>52234.3</v>
      </c>
      <c r="AZ312" s="6">
        <v>7726.9</v>
      </c>
      <c r="BA312" s="6">
        <v>140841.70000000001</v>
      </c>
      <c r="BB312" s="6">
        <v>62939.7</v>
      </c>
      <c r="BC312" s="6">
        <v>24490.5</v>
      </c>
      <c r="BD312" s="6">
        <v>2.35</v>
      </c>
      <c r="BE312" s="6">
        <v>1.31</v>
      </c>
      <c r="BF312" s="6">
        <v>0.36</v>
      </c>
      <c r="BG312" s="6">
        <v>0.06</v>
      </c>
      <c r="BH312" s="6">
        <v>81.760000000000005</v>
      </c>
      <c r="BI312" s="6">
        <v>56.384</v>
      </c>
      <c r="BJ312" s="6">
        <v>533.23</v>
      </c>
      <c r="BK312" s="6">
        <v>522.4</v>
      </c>
      <c r="BL312" s="6">
        <v>0.5</v>
      </c>
      <c r="BM312" s="6">
        <v>10477.94</v>
      </c>
      <c r="BN312" s="6">
        <v>28937.508771929799</v>
      </c>
      <c r="BO312" s="6">
        <v>9409</v>
      </c>
      <c r="BP312" s="6">
        <v>744</v>
      </c>
      <c r="BQ312" s="6">
        <v>24</v>
      </c>
      <c r="BR312" s="6">
        <v>3.4096000000000001E-2</v>
      </c>
      <c r="BS312" s="6">
        <v>0</v>
      </c>
      <c r="BT312" s="6">
        <v>0.3</v>
      </c>
      <c r="BU312" s="6">
        <v>1.8</v>
      </c>
      <c r="BV312" s="6">
        <v>388.6</v>
      </c>
      <c r="BW312" s="6">
        <v>2.74</v>
      </c>
      <c r="BX312" s="6">
        <v>87.1</v>
      </c>
      <c r="BY312" s="6">
        <v>1147469</v>
      </c>
      <c r="BZ312" s="6">
        <v>430669</v>
      </c>
      <c r="CA312" s="6"/>
      <c r="CB312" s="6"/>
      <c r="CC312" s="6"/>
      <c r="CD312" s="6"/>
      <c r="CE312" s="6">
        <v>1007</v>
      </c>
      <c r="CF312" s="6">
        <v>125.223</v>
      </c>
      <c r="CG312" s="6">
        <v>888</v>
      </c>
    </row>
    <row r="313" spans="1:85">
      <c r="A313" s="5">
        <v>42662</v>
      </c>
      <c r="B313" s="6">
        <v>68.8</v>
      </c>
      <c r="C313" s="6">
        <v>39.64</v>
      </c>
      <c r="D313" s="6">
        <v>5453</v>
      </c>
      <c r="E313" s="6"/>
      <c r="F313" s="6"/>
      <c r="G313" s="6"/>
      <c r="H313" s="6">
        <v>16.3</v>
      </c>
      <c r="I313" s="6">
        <v>10</v>
      </c>
      <c r="J313" s="6">
        <v>404200.1</v>
      </c>
      <c r="K313" s="6">
        <v>176249.4</v>
      </c>
      <c r="L313" s="6">
        <v>51178</v>
      </c>
      <c r="M313" s="6">
        <v>15</v>
      </c>
      <c r="N313" s="6">
        <v>24.9</v>
      </c>
      <c r="O313" s="6">
        <v>14065.7</v>
      </c>
      <c r="P313" s="6">
        <v>6541</v>
      </c>
      <c r="Q313" s="6">
        <v>190039.1</v>
      </c>
      <c r="R313" s="6">
        <v>152652.79999999999</v>
      </c>
      <c r="S313" s="6">
        <v>98388.3</v>
      </c>
      <c r="T313" s="6">
        <v>82516.7</v>
      </c>
      <c r="U313" s="6">
        <v>101390.5</v>
      </c>
      <c r="V313" s="6">
        <v>68998.399999999994</v>
      </c>
      <c r="W313" s="6">
        <v>10622</v>
      </c>
      <c r="X313" s="6">
        <v>7847.5</v>
      </c>
      <c r="Y313" s="6">
        <v>141253.70000000001</v>
      </c>
      <c r="Z313" s="6">
        <v>71973.2</v>
      </c>
      <c r="AA313" s="6">
        <v>1584884.9</v>
      </c>
      <c r="AB313" s="6">
        <v>155890.29999999999</v>
      </c>
      <c r="AC313" s="6">
        <v>326.2</v>
      </c>
      <c r="AD313" s="6">
        <v>33631</v>
      </c>
      <c r="AE313" s="6">
        <v>48017.7</v>
      </c>
      <c r="AF313" s="6">
        <v>25323.8</v>
      </c>
      <c r="AG313" s="6">
        <v>1586058</v>
      </c>
      <c r="AH313" s="6">
        <v>156077.5</v>
      </c>
      <c r="AI313" s="6">
        <v>1063.9000000000001</v>
      </c>
      <c r="AJ313" s="6">
        <v>16814</v>
      </c>
      <c r="AK313" s="6">
        <v>23349.3</v>
      </c>
      <c r="AL313" s="6">
        <v>16784.2</v>
      </c>
      <c r="AM313" s="6">
        <v>59594.6</v>
      </c>
      <c r="AN313" s="6">
        <v>46207.6</v>
      </c>
      <c r="AO313" s="6">
        <v>27741.200000000001</v>
      </c>
      <c r="AP313" s="6">
        <v>22559.599999999999</v>
      </c>
      <c r="AQ313" s="6">
        <v>36752.400000000001</v>
      </c>
      <c r="AR313" s="6">
        <v>14444.3</v>
      </c>
      <c r="AS313" s="6">
        <v>10.6</v>
      </c>
      <c r="AT313" s="6">
        <v>17</v>
      </c>
      <c r="AU313" s="7"/>
      <c r="AV313" s="7"/>
      <c r="AW313" s="6">
        <v>148881.5</v>
      </c>
      <c r="AX313" s="6">
        <v>70499.8</v>
      </c>
      <c r="AY313" s="6">
        <v>52241.4</v>
      </c>
      <c r="AZ313" s="6">
        <v>7739</v>
      </c>
      <c r="BA313" s="6">
        <v>140975.79999999999</v>
      </c>
      <c r="BB313" s="6">
        <v>62999.199999999997</v>
      </c>
      <c r="BC313" s="6">
        <v>24514.5</v>
      </c>
      <c r="BD313" s="6">
        <v>2.35</v>
      </c>
      <c r="BE313" s="6">
        <v>1.31</v>
      </c>
      <c r="BF313" s="6">
        <v>0.36</v>
      </c>
      <c r="BG313" s="6">
        <v>0.06</v>
      </c>
      <c r="BH313" s="6">
        <v>81.760000000000005</v>
      </c>
      <c r="BI313" s="6">
        <v>56.384</v>
      </c>
      <c r="BJ313" s="6">
        <v>533.23</v>
      </c>
      <c r="BK313" s="6">
        <v>524.70000000000005</v>
      </c>
      <c r="BL313" s="6">
        <v>0.5</v>
      </c>
      <c r="BM313" s="6">
        <v>10239.129999999999</v>
      </c>
      <c r="BN313" s="6">
        <v>30436.210526315801</v>
      </c>
      <c r="BO313" s="6">
        <v>12114</v>
      </c>
      <c r="BP313" s="6">
        <v>744</v>
      </c>
      <c r="BQ313" s="6">
        <v>24</v>
      </c>
      <c r="BR313" s="6">
        <v>3.4096000000000001E-2</v>
      </c>
      <c r="BS313" s="6">
        <v>0</v>
      </c>
      <c r="BT313" s="6">
        <v>0</v>
      </c>
      <c r="BU313" s="6">
        <v>0</v>
      </c>
      <c r="BV313" s="6">
        <v>386.4</v>
      </c>
      <c r="BW313" s="6">
        <v>2.75</v>
      </c>
      <c r="BX313" s="6">
        <v>86.72</v>
      </c>
      <c r="BY313" s="6">
        <v>1149814</v>
      </c>
      <c r="BZ313" s="6">
        <v>432515</v>
      </c>
      <c r="CA313" s="6"/>
      <c r="CB313" s="6"/>
      <c r="CC313" s="6"/>
      <c r="CD313" s="6"/>
      <c r="CE313" s="6">
        <v>1011</v>
      </c>
      <c r="CF313" s="6">
        <v>125.202</v>
      </c>
      <c r="CG313" s="6">
        <v>891</v>
      </c>
    </row>
    <row r="314" spans="1:85">
      <c r="A314" s="5">
        <v>42663</v>
      </c>
      <c r="B314" s="6">
        <v>68.8</v>
      </c>
      <c r="C314" s="6">
        <v>39.64</v>
      </c>
      <c r="D314" s="6">
        <v>5453</v>
      </c>
      <c r="E314" s="6"/>
      <c r="F314" s="6"/>
      <c r="G314" s="6"/>
      <c r="H314" s="6">
        <v>16.3</v>
      </c>
      <c r="I314" s="6">
        <v>10</v>
      </c>
      <c r="J314" s="6">
        <v>404415.2</v>
      </c>
      <c r="K314" s="6">
        <v>176346.4</v>
      </c>
      <c r="L314" s="6">
        <v>51202</v>
      </c>
      <c r="M314" s="6">
        <v>15</v>
      </c>
      <c r="N314" s="6">
        <v>24.9</v>
      </c>
      <c r="O314" s="6">
        <v>14065.7</v>
      </c>
      <c r="P314" s="6">
        <v>6541</v>
      </c>
      <c r="Q314" s="6">
        <v>190066</v>
      </c>
      <c r="R314" s="6">
        <v>152674.9</v>
      </c>
      <c r="S314" s="6">
        <v>98404.6</v>
      </c>
      <c r="T314" s="6">
        <v>82529</v>
      </c>
      <c r="U314" s="6">
        <v>101400.7</v>
      </c>
      <c r="V314" s="6">
        <v>69005.600000000006</v>
      </c>
      <c r="W314" s="6">
        <v>10622</v>
      </c>
      <c r="X314" s="6">
        <v>7847.5</v>
      </c>
      <c r="Y314" s="6">
        <v>141422.5</v>
      </c>
      <c r="Z314" s="6">
        <v>72063.399999999994</v>
      </c>
      <c r="AA314" s="6">
        <v>1585055.5</v>
      </c>
      <c r="AB314" s="6">
        <v>155914.29999999999</v>
      </c>
      <c r="AC314" s="6">
        <v>326.2</v>
      </c>
      <c r="AD314" s="6">
        <v>33631</v>
      </c>
      <c r="AE314" s="6">
        <v>48327.3</v>
      </c>
      <c r="AF314" s="6">
        <v>25475.5</v>
      </c>
      <c r="AG314" s="6">
        <v>1586366.8</v>
      </c>
      <c r="AH314" s="6">
        <v>156101.5</v>
      </c>
      <c r="AI314" s="6">
        <v>1063.9000000000001</v>
      </c>
      <c r="AJ314" s="6">
        <v>16814</v>
      </c>
      <c r="AK314" s="6">
        <v>23366</v>
      </c>
      <c r="AL314" s="6">
        <v>16795.3</v>
      </c>
      <c r="AM314" s="6">
        <v>59603.3</v>
      </c>
      <c r="AN314" s="6">
        <v>46213.9</v>
      </c>
      <c r="AO314" s="6">
        <v>27757.8</v>
      </c>
      <c r="AP314" s="6">
        <v>22573.3</v>
      </c>
      <c r="AQ314" s="6">
        <v>36766.400000000001</v>
      </c>
      <c r="AR314" s="6">
        <v>14449.8</v>
      </c>
      <c r="AS314" s="6">
        <v>10.6</v>
      </c>
      <c r="AT314" s="6">
        <v>17</v>
      </c>
      <c r="AU314" s="7"/>
      <c r="AV314" s="7"/>
      <c r="AW314" s="6">
        <v>149027.6</v>
      </c>
      <c r="AX314" s="6">
        <v>70567.399999999994</v>
      </c>
      <c r="AY314" s="6">
        <v>52248.2</v>
      </c>
      <c r="AZ314" s="6">
        <v>7751.1</v>
      </c>
      <c r="BA314" s="6">
        <v>141114.79999999999</v>
      </c>
      <c r="BB314" s="6">
        <v>63059.9</v>
      </c>
      <c r="BC314" s="6">
        <v>24538.5</v>
      </c>
      <c r="BD314" s="6">
        <v>2.35</v>
      </c>
      <c r="BE314" s="6">
        <v>1.31</v>
      </c>
      <c r="BF314" s="6">
        <v>0.36</v>
      </c>
      <c r="BG314" s="6">
        <v>0.06</v>
      </c>
      <c r="BH314" s="6">
        <v>81.760000000000005</v>
      </c>
      <c r="BI314" s="6">
        <v>56.384</v>
      </c>
      <c r="BJ314" s="6">
        <v>533.23</v>
      </c>
      <c r="BK314" s="6">
        <v>527.1</v>
      </c>
      <c r="BL314" s="6">
        <v>0.5</v>
      </c>
      <c r="BM314" s="6">
        <v>10269.33</v>
      </c>
      <c r="BN314" s="6">
        <v>32771.298245614002</v>
      </c>
      <c r="BO314" s="6">
        <v>9216</v>
      </c>
      <c r="BP314" s="6">
        <v>751.68000000000006</v>
      </c>
      <c r="BQ314" s="6">
        <v>24</v>
      </c>
      <c r="BR314" s="6">
        <v>3.4096000000000001E-2</v>
      </c>
      <c r="BS314" s="6">
        <v>0</v>
      </c>
      <c r="BT314" s="6">
        <v>0</v>
      </c>
      <c r="BU314" s="6">
        <v>0</v>
      </c>
      <c r="BV314" s="6">
        <v>382.4</v>
      </c>
      <c r="BW314" s="6">
        <v>2.68</v>
      </c>
      <c r="BX314" s="6">
        <v>85.88</v>
      </c>
      <c r="BY314" s="6">
        <v>1152158</v>
      </c>
      <c r="BZ314" s="6">
        <v>434360</v>
      </c>
      <c r="CA314" s="6"/>
      <c r="CB314" s="6"/>
      <c r="CC314" s="6"/>
      <c r="CD314" s="6"/>
      <c r="CE314" s="6">
        <v>1006.713283884</v>
      </c>
      <c r="CF314" s="6">
        <v>124.98823312171265</v>
      </c>
      <c r="CG314" s="6">
        <v>890.92133333333345</v>
      </c>
    </row>
    <row r="315" spans="1:85">
      <c r="A315" s="5">
        <v>42664</v>
      </c>
      <c r="B315" s="6">
        <v>68.8</v>
      </c>
      <c r="C315" s="6">
        <v>39.64</v>
      </c>
      <c r="D315" s="6">
        <v>5453</v>
      </c>
      <c r="E315" s="6"/>
      <c r="F315" s="6"/>
      <c r="G315" s="6"/>
      <c r="H315" s="6">
        <v>16.3</v>
      </c>
      <c r="I315" s="6">
        <v>10</v>
      </c>
      <c r="J315" s="6">
        <v>404637.8</v>
      </c>
      <c r="K315" s="6">
        <v>176445.7</v>
      </c>
      <c r="L315" s="6">
        <v>51226</v>
      </c>
      <c r="M315" s="6">
        <v>15</v>
      </c>
      <c r="N315" s="6">
        <v>24.9</v>
      </c>
      <c r="O315" s="6">
        <v>14065.7</v>
      </c>
      <c r="P315" s="6">
        <v>6541</v>
      </c>
      <c r="Q315" s="6">
        <v>190093.8</v>
      </c>
      <c r="R315" s="6">
        <v>152697.70000000001</v>
      </c>
      <c r="S315" s="6">
        <v>98420.9</v>
      </c>
      <c r="T315" s="6">
        <v>82541.2</v>
      </c>
      <c r="U315" s="6">
        <v>101410.9</v>
      </c>
      <c r="V315" s="6">
        <v>69012.899999999994</v>
      </c>
      <c r="W315" s="6">
        <v>10622</v>
      </c>
      <c r="X315" s="6">
        <v>7847.5</v>
      </c>
      <c r="Y315" s="6">
        <v>141592.4</v>
      </c>
      <c r="Z315" s="6">
        <v>72148.5</v>
      </c>
      <c r="AA315" s="6">
        <v>1585228.1</v>
      </c>
      <c r="AB315" s="6">
        <v>155938.29999999999</v>
      </c>
      <c r="AC315" s="6">
        <v>326.2</v>
      </c>
      <c r="AD315" s="6">
        <v>33631</v>
      </c>
      <c r="AE315" s="6">
        <v>48644.4</v>
      </c>
      <c r="AF315" s="6">
        <v>25635.200000000001</v>
      </c>
      <c r="AG315" s="6">
        <v>1586683.2</v>
      </c>
      <c r="AH315" s="6">
        <v>156125.5</v>
      </c>
      <c r="AI315" s="6">
        <v>1063.9000000000001</v>
      </c>
      <c r="AJ315" s="6">
        <v>16814</v>
      </c>
      <c r="AK315" s="6">
        <v>23382.6</v>
      </c>
      <c r="AL315" s="6">
        <v>16806.3</v>
      </c>
      <c r="AM315" s="6">
        <v>59612</v>
      </c>
      <c r="AN315" s="6">
        <v>46220.2</v>
      </c>
      <c r="AO315" s="6">
        <v>27774.7</v>
      </c>
      <c r="AP315" s="6">
        <v>22587</v>
      </c>
      <c r="AQ315" s="6">
        <v>36783.1</v>
      </c>
      <c r="AR315" s="6">
        <v>14456.3</v>
      </c>
      <c r="AS315" s="6">
        <v>10.6</v>
      </c>
      <c r="AT315" s="6">
        <v>17</v>
      </c>
      <c r="AU315" s="7"/>
      <c r="AV315" s="7"/>
      <c r="AW315" s="6">
        <v>149171.4</v>
      </c>
      <c r="AX315" s="6">
        <v>70634.7</v>
      </c>
      <c r="AY315" s="6">
        <v>52255</v>
      </c>
      <c r="AZ315" s="6">
        <v>7763.2</v>
      </c>
      <c r="BA315" s="6">
        <v>141251.5</v>
      </c>
      <c r="BB315" s="6">
        <v>63120</v>
      </c>
      <c r="BC315" s="6">
        <v>24562.5</v>
      </c>
      <c r="BD315" s="6">
        <v>2.35</v>
      </c>
      <c r="BE315" s="6">
        <v>1.31</v>
      </c>
      <c r="BF315" s="6">
        <v>0.36</v>
      </c>
      <c r="BG315" s="6">
        <v>0.06</v>
      </c>
      <c r="BH315" s="6">
        <v>81.760000000000005</v>
      </c>
      <c r="BI315" s="6">
        <v>56.384</v>
      </c>
      <c r="BJ315" s="6">
        <v>533.23</v>
      </c>
      <c r="BK315" s="6">
        <v>529.4</v>
      </c>
      <c r="BL315" s="6">
        <v>0.5</v>
      </c>
      <c r="BM315" s="6">
        <v>10881.58</v>
      </c>
      <c r="BN315" s="6">
        <v>32843.364912280696</v>
      </c>
      <c r="BO315" s="6">
        <v>10183</v>
      </c>
      <c r="BP315" s="6">
        <v>749.28</v>
      </c>
      <c r="BQ315" s="6">
        <v>24</v>
      </c>
      <c r="BR315" s="6">
        <v>3.4096000000000001E-2</v>
      </c>
      <c r="BS315" s="6">
        <v>0</v>
      </c>
      <c r="BT315" s="6">
        <v>0</v>
      </c>
      <c r="BU315" s="6">
        <v>1.2</v>
      </c>
      <c r="BV315" s="6">
        <v>381.2</v>
      </c>
      <c r="BW315" s="6">
        <v>2.6</v>
      </c>
      <c r="BX315" s="6">
        <v>85.59</v>
      </c>
      <c r="BY315" s="6">
        <v>1154485</v>
      </c>
      <c r="BZ315" s="6">
        <v>436190</v>
      </c>
      <c r="CA315" s="6"/>
      <c r="CB315" s="6"/>
      <c r="CC315" s="6"/>
      <c r="CD315" s="6"/>
      <c r="CE315" s="6">
        <v>1012.9895852999999</v>
      </c>
      <c r="CF315" s="6">
        <v>125.14690173069296</v>
      </c>
      <c r="CG315" s="6">
        <v>896.14362499999993</v>
      </c>
    </row>
    <row r="316" spans="1:85">
      <c r="A316" s="5">
        <v>42665</v>
      </c>
      <c r="B316" s="6">
        <v>68.8</v>
      </c>
      <c r="C316" s="6">
        <v>39.64</v>
      </c>
      <c r="D316" s="6">
        <v>5453</v>
      </c>
      <c r="E316" s="6"/>
      <c r="F316" s="6"/>
      <c r="G316" s="6"/>
      <c r="H316" s="6">
        <v>16.3</v>
      </c>
      <c r="I316" s="6">
        <v>10</v>
      </c>
      <c r="J316" s="6">
        <v>404850.8</v>
      </c>
      <c r="K316" s="6">
        <v>174540.9</v>
      </c>
      <c r="L316" s="6">
        <v>51249</v>
      </c>
      <c r="M316" s="6">
        <v>15</v>
      </c>
      <c r="N316" s="6">
        <v>24.9</v>
      </c>
      <c r="O316" s="6">
        <v>14065.7</v>
      </c>
      <c r="P316" s="6">
        <v>6541</v>
      </c>
      <c r="Q316" s="6">
        <v>190120.9</v>
      </c>
      <c r="R316" s="6">
        <v>152720</v>
      </c>
      <c r="S316" s="6">
        <v>98436.800000000003</v>
      </c>
      <c r="T316" s="6">
        <v>82553.399999999994</v>
      </c>
      <c r="U316" s="6">
        <v>101420.7</v>
      </c>
      <c r="V316" s="6">
        <v>69020.100000000006</v>
      </c>
      <c r="W316" s="6">
        <v>10622</v>
      </c>
      <c r="X316" s="6">
        <v>7847.5</v>
      </c>
      <c r="Y316" s="6">
        <v>141762.20000000001</v>
      </c>
      <c r="Z316" s="6">
        <v>72231.899999999994</v>
      </c>
      <c r="AA316" s="6">
        <v>1585299.5</v>
      </c>
      <c r="AB316" s="6">
        <v>155962.29999999999</v>
      </c>
      <c r="AC316" s="6">
        <v>326.2</v>
      </c>
      <c r="AD316" s="6">
        <v>33631</v>
      </c>
      <c r="AE316" s="6">
        <v>48944.2</v>
      </c>
      <c r="AF316" s="6">
        <v>25789.5</v>
      </c>
      <c r="AG316" s="6">
        <v>1586981</v>
      </c>
      <c r="AH316" s="6">
        <v>156149.5</v>
      </c>
      <c r="AI316" s="6">
        <v>1063.9000000000001</v>
      </c>
      <c r="AJ316" s="6">
        <v>16814</v>
      </c>
      <c r="AK316" s="6">
        <v>23399.200000000001</v>
      </c>
      <c r="AL316" s="6">
        <v>16817.3</v>
      </c>
      <c r="AM316" s="6">
        <v>59621.5</v>
      </c>
      <c r="AN316" s="6">
        <v>46227</v>
      </c>
      <c r="AO316" s="6">
        <v>27791.200000000001</v>
      </c>
      <c r="AP316" s="6">
        <v>22600.5</v>
      </c>
      <c r="AQ316" s="6">
        <v>36793.1</v>
      </c>
      <c r="AR316" s="6">
        <v>14460.2</v>
      </c>
      <c r="AS316" s="6">
        <v>10.6</v>
      </c>
      <c r="AT316" s="6">
        <v>17</v>
      </c>
      <c r="AU316" s="7"/>
      <c r="AV316" s="7"/>
      <c r="AW316" s="6">
        <v>149314.4</v>
      </c>
      <c r="AX316" s="6">
        <v>70701.600000000006</v>
      </c>
      <c r="AY316" s="6">
        <v>52262</v>
      </c>
      <c r="AZ316" s="6">
        <v>7775.3</v>
      </c>
      <c r="BA316" s="6">
        <v>141387.4</v>
      </c>
      <c r="BB316" s="6">
        <v>63179.9</v>
      </c>
      <c r="BC316" s="6">
        <v>24586.5</v>
      </c>
      <c r="BD316" s="6">
        <v>2.35</v>
      </c>
      <c r="BE316" s="6">
        <v>1.31</v>
      </c>
      <c r="BF316" s="6">
        <v>0.36</v>
      </c>
      <c r="BG316" s="6">
        <v>0.06</v>
      </c>
      <c r="BH316" s="6">
        <v>81.760000000000005</v>
      </c>
      <c r="BI316" s="6">
        <v>56.384</v>
      </c>
      <c r="BJ316" s="6">
        <v>533.23</v>
      </c>
      <c r="BK316" s="6">
        <v>531.79999999999995</v>
      </c>
      <c r="BL316" s="6">
        <v>0.6</v>
      </c>
      <c r="BM316" s="6">
        <v>10517.74</v>
      </c>
      <c r="BN316" s="6">
        <v>31999.312280701699</v>
      </c>
      <c r="BO316" s="6">
        <v>8588</v>
      </c>
      <c r="BP316" s="6">
        <v>753.6</v>
      </c>
      <c r="BQ316" s="6">
        <v>24</v>
      </c>
      <c r="BR316" s="6">
        <v>3.4096000000000001E-2</v>
      </c>
      <c r="BS316" s="6">
        <v>0</v>
      </c>
      <c r="BT316" s="6">
        <v>0</v>
      </c>
      <c r="BU316" s="6">
        <v>0</v>
      </c>
      <c r="BV316" s="6">
        <v>381.6</v>
      </c>
      <c r="BW316" s="6">
        <v>2.7</v>
      </c>
      <c r="BX316" s="6">
        <v>85.7</v>
      </c>
      <c r="BY316" s="6">
        <v>1156836</v>
      </c>
      <c r="BZ316" s="6">
        <v>438030</v>
      </c>
      <c r="CA316" s="6"/>
      <c r="CB316" s="6"/>
      <c r="CC316" s="6"/>
      <c r="CD316" s="6"/>
      <c r="CE316" s="6">
        <v>1026</v>
      </c>
      <c r="CF316" s="6">
        <v>123.61</v>
      </c>
      <c r="CG316" s="6">
        <v>909</v>
      </c>
    </row>
    <row r="317" spans="1:85">
      <c r="A317" s="5">
        <v>42666</v>
      </c>
      <c r="B317" s="6">
        <v>68.8</v>
      </c>
      <c r="C317" s="6">
        <v>39.64</v>
      </c>
      <c r="D317" s="6">
        <v>5453</v>
      </c>
      <c r="E317" s="6"/>
      <c r="F317" s="6"/>
      <c r="G317" s="6"/>
      <c r="H317" s="6">
        <v>16.3</v>
      </c>
      <c r="I317" s="6">
        <v>10</v>
      </c>
      <c r="J317" s="6">
        <v>405069.2</v>
      </c>
      <c r="K317" s="6">
        <v>176638.8</v>
      </c>
      <c r="L317" s="6">
        <v>51273</v>
      </c>
      <c r="M317" s="6">
        <v>15</v>
      </c>
      <c r="N317" s="6">
        <v>24.9</v>
      </c>
      <c r="O317" s="6">
        <v>14065.7</v>
      </c>
      <c r="P317" s="6">
        <v>6541</v>
      </c>
      <c r="Q317" s="6">
        <v>190147.4</v>
      </c>
      <c r="R317" s="6">
        <v>152741.79999999999</v>
      </c>
      <c r="S317" s="6">
        <v>98452.2</v>
      </c>
      <c r="T317" s="6">
        <v>82564.800000000003</v>
      </c>
      <c r="U317" s="6">
        <v>101430.2</v>
      </c>
      <c r="V317" s="6">
        <v>69027.100000000006</v>
      </c>
      <c r="W317" s="6">
        <v>10622</v>
      </c>
      <c r="X317" s="6">
        <v>7847.5</v>
      </c>
      <c r="Y317" s="6">
        <v>141932.4</v>
      </c>
      <c r="Z317" s="6">
        <v>72319.7</v>
      </c>
      <c r="AA317" s="6">
        <v>1585522.9</v>
      </c>
      <c r="AB317" s="6">
        <v>155986.29999999999</v>
      </c>
      <c r="AC317" s="6">
        <v>326.2</v>
      </c>
      <c r="AD317" s="6">
        <v>33631</v>
      </c>
      <c r="AE317" s="6">
        <v>49249.2</v>
      </c>
      <c r="AF317" s="6">
        <v>25940.6</v>
      </c>
      <c r="AG317" s="6">
        <v>1587287.1</v>
      </c>
      <c r="AH317" s="6">
        <v>156173.5</v>
      </c>
      <c r="AI317" s="6">
        <v>1063.9000000000001</v>
      </c>
      <c r="AJ317" s="6">
        <v>16814</v>
      </c>
      <c r="AK317" s="6">
        <v>23415.5</v>
      </c>
      <c r="AL317" s="6">
        <v>16828</v>
      </c>
      <c r="AM317" s="6">
        <v>59630.400000000001</v>
      </c>
      <c r="AN317" s="6">
        <v>46233.4</v>
      </c>
      <c r="AO317" s="6">
        <v>27808</v>
      </c>
      <c r="AP317" s="6">
        <v>22614.1</v>
      </c>
      <c r="AQ317" s="6">
        <v>36808.6</v>
      </c>
      <c r="AR317" s="6">
        <v>14466.3</v>
      </c>
      <c r="AS317" s="6">
        <v>10.6</v>
      </c>
      <c r="AT317" s="6">
        <v>17</v>
      </c>
      <c r="AU317" s="7"/>
      <c r="AV317" s="7"/>
      <c r="AW317" s="6">
        <v>149454.79999999999</v>
      </c>
      <c r="AX317" s="6">
        <v>70766.899999999994</v>
      </c>
      <c r="AY317" s="6">
        <v>52269.1</v>
      </c>
      <c r="AZ317" s="6">
        <v>7787.1</v>
      </c>
      <c r="BA317" s="6">
        <v>141521</v>
      </c>
      <c r="BB317" s="6">
        <v>63238.8</v>
      </c>
      <c r="BC317" s="6">
        <v>24610.5</v>
      </c>
      <c r="BD317" s="6">
        <v>2.35</v>
      </c>
      <c r="BE317" s="6">
        <v>1.31</v>
      </c>
      <c r="BF317" s="6">
        <v>0.36</v>
      </c>
      <c r="BG317" s="6">
        <v>0.06</v>
      </c>
      <c r="BH317" s="6">
        <v>81.760000000000005</v>
      </c>
      <c r="BI317" s="6">
        <v>56.384</v>
      </c>
      <c r="BJ317" s="6">
        <v>533.23</v>
      </c>
      <c r="BK317" s="6">
        <v>534.1</v>
      </c>
      <c r="BL317" s="6">
        <v>0.6</v>
      </c>
      <c r="BM317" s="6">
        <v>10637.46</v>
      </c>
      <c r="BN317" s="6">
        <v>30656.3877192982</v>
      </c>
      <c r="BO317" s="6">
        <v>10665</v>
      </c>
      <c r="BP317" s="6">
        <v>751.9</v>
      </c>
      <c r="BQ317" s="6">
        <v>24</v>
      </c>
      <c r="BR317" s="6">
        <v>3.4096000000000001E-2</v>
      </c>
      <c r="BS317" s="6">
        <v>0</v>
      </c>
      <c r="BT317" s="6">
        <v>0</v>
      </c>
      <c r="BU317" s="6">
        <v>0</v>
      </c>
      <c r="BV317" s="6">
        <v>378.2</v>
      </c>
      <c r="BW317" s="6">
        <v>2.5</v>
      </c>
      <c r="BX317" s="6">
        <v>84.8</v>
      </c>
      <c r="BY317" s="6">
        <v>1159175</v>
      </c>
      <c r="BZ317" s="6">
        <v>439878</v>
      </c>
      <c r="CA317" s="6"/>
      <c r="CB317" s="6"/>
      <c r="CC317" s="6"/>
      <c r="CD317" s="6"/>
      <c r="CE317" s="6">
        <v>1020</v>
      </c>
      <c r="CF317" s="6">
        <v>124.646</v>
      </c>
      <c r="CG317" s="6">
        <v>898</v>
      </c>
    </row>
    <row r="318" spans="1:85">
      <c r="A318" s="5">
        <v>42667</v>
      </c>
      <c r="B318" s="6">
        <v>68.8</v>
      </c>
      <c r="C318" s="6">
        <v>39.64</v>
      </c>
      <c r="D318" s="6">
        <v>5453</v>
      </c>
      <c r="E318" s="6"/>
      <c r="F318" s="6"/>
      <c r="G318" s="6"/>
      <c r="H318" s="6">
        <v>16.3</v>
      </c>
      <c r="I318" s="6">
        <v>10</v>
      </c>
      <c r="J318" s="6">
        <v>405291.7</v>
      </c>
      <c r="K318" s="6">
        <v>176738.2</v>
      </c>
      <c r="L318" s="6">
        <v>51297</v>
      </c>
      <c r="M318" s="6">
        <v>15</v>
      </c>
      <c r="N318" s="6">
        <v>24.9</v>
      </c>
      <c r="O318" s="6">
        <v>14065.7</v>
      </c>
      <c r="P318" s="6">
        <v>6541</v>
      </c>
      <c r="Q318" s="6">
        <v>190173.8</v>
      </c>
      <c r="R318" s="6">
        <v>152763.70000000001</v>
      </c>
      <c r="S318" s="6">
        <v>98468</v>
      </c>
      <c r="T318" s="6">
        <v>82576.899999999994</v>
      </c>
      <c r="U318" s="6">
        <v>101440.2</v>
      </c>
      <c r="V318" s="6">
        <v>69034.3</v>
      </c>
      <c r="W318" s="6">
        <v>10622</v>
      </c>
      <c r="X318" s="6">
        <v>7847.5</v>
      </c>
      <c r="Y318" s="6">
        <v>142102.9</v>
      </c>
      <c r="Z318" s="6">
        <v>72408.2</v>
      </c>
      <c r="AA318" s="6">
        <v>1585744.2</v>
      </c>
      <c r="AB318" s="6">
        <v>156010.29999999999</v>
      </c>
      <c r="AC318" s="6">
        <v>326.2</v>
      </c>
      <c r="AD318" s="6">
        <v>33631</v>
      </c>
      <c r="AE318" s="6">
        <v>49560.9</v>
      </c>
      <c r="AF318" s="6">
        <v>26095</v>
      </c>
      <c r="AG318" s="6">
        <v>1587595.8</v>
      </c>
      <c r="AH318" s="6">
        <v>156197.5</v>
      </c>
      <c r="AI318" s="6">
        <v>1063.9000000000001</v>
      </c>
      <c r="AJ318" s="6">
        <v>16814</v>
      </c>
      <c r="AK318" s="6">
        <v>23431.599999999999</v>
      </c>
      <c r="AL318" s="6">
        <v>16838.8</v>
      </c>
      <c r="AM318" s="6">
        <v>59640.1</v>
      </c>
      <c r="AN318" s="6">
        <v>46240.6</v>
      </c>
      <c r="AO318" s="6">
        <v>27824.799999999999</v>
      </c>
      <c r="AP318" s="6">
        <v>22627.8</v>
      </c>
      <c r="AQ318" s="6">
        <v>36819.5</v>
      </c>
      <c r="AR318" s="6">
        <v>14470.6</v>
      </c>
      <c r="AS318" s="6">
        <v>10.6</v>
      </c>
      <c r="AT318" s="6">
        <v>17</v>
      </c>
      <c r="AU318" s="7"/>
      <c r="AV318" s="7"/>
      <c r="AW318" s="6">
        <v>149600.9</v>
      </c>
      <c r="AX318" s="6">
        <v>70834.600000000006</v>
      </c>
      <c r="AY318" s="6">
        <v>52276.2</v>
      </c>
      <c r="AZ318" s="6">
        <v>7798.7</v>
      </c>
      <c r="BA318" s="6">
        <v>141659.20000000001</v>
      </c>
      <c r="BB318" s="6">
        <v>63300</v>
      </c>
      <c r="BC318" s="6">
        <v>24634.5</v>
      </c>
      <c r="BD318" s="6">
        <v>2.35</v>
      </c>
      <c r="BE318" s="6">
        <v>1.31</v>
      </c>
      <c r="BF318" s="6">
        <v>0.36</v>
      </c>
      <c r="BG318" s="6">
        <v>0.06</v>
      </c>
      <c r="BH318" s="6">
        <v>81.760000000000005</v>
      </c>
      <c r="BI318" s="6">
        <v>56.384</v>
      </c>
      <c r="BJ318" s="6">
        <v>533.23</v>
      </c>
      <c r="BK318" s="6">
        <v>536.4</v>
      </c>
      <c r="BL318" s="6">
        <v>0.6</v>
      </c>
      <c r="BM318" s="6">
        <v>10567.11</v>
      </c>
      <c r="BN318" s="6">
        <v>31067.305263157901</v>
      </c>
      <c r="BO318" s="6">
        <v>7200</v>
      </c>
      <c r="BP318" s="6">
        <v>756</v>
      </c>
      <c r="BQ318" s="6">
        <v>24</v>
      </c>
      <c r="BR318" s="6">
        <v>3.4096000000000001E-2</v>
      </c>
      <c r="BS318" s="6">
        <v>0</v>
      </c>
      <c r="BT318" s="6">
        <v>0</v>
      </c>
      <c r="BU318" s="6">
        <v>0</v>
      </c>
      <c r="BV318" s="6">
        <v>380.5</v>
      </c>
      <c r="BW318" s="6">
        <v>2.7</v>
      </c>
      <c r="BX318" s="6">
        <v>85.4</v>
      </c>
      <c r="BY318" s="6">
        <v>1161521</v>
      </c>
      <c r="BZ318" s="6">
        <v>441723</v>
      </c>
      <c r="CA318" s="6"/>
      <c r="CB318" s="6"/>
      <c r="CC318" s="6"/>
      <c r="CD318" s="6"/>
      <c r="CE318" s="6">
        <v>1007</v>
      </c>
      <c r="CF318" s="6">
        <v>124.38800000000001</v>
      </c>
      <c r="CG318" s="6">
        <v>890</v>
      </c>
    </row>
    <row r="319" spans="1:85">
      <c r="A319" s="5">
        <v>42668</v>
      </c>
      <c r="B319" s="6">
        <v>68.8</v>
      </c>
      <c r="C319" s="6">
        <v>39.64</v>
      </c>
      <c r="D319" s="6">
        <v>5453</v>
      </c>
      <c r="E319" s="6"/>
      <c r="F319" s="6"/>
      <c r="G319" s="6"/>
      <c r="H319" s="6">
        <v>16.3</v>
      </c>
      <c r="I319" s="6">
        <v>10</v>
      </c>
      <c r="J319" s="6">
        <v>405513.5</v>
      </c>
      <c r="K319" s="6">
        <v>176837.7</v>
      </c>
      <c r="L319" s="6">
        <v>51321</v>
      </c>
      <c r="M319" s="6">
        <v>15</v>
      </c>
      <c r="N319" s="6">
        <v>24.9</v>
      </c>
      <c r="O319" s="6">
        <v>14065.7</v>
      </c>
      <c r="P319" s="6">
        <v>6541</v>
      </c>
      <c r="Q319" s="6">
        <v>190200.7</v>
      </c>
      <c r="R319" s="6">
        <v>152785.9</v>
      </c>
      <c r="S319" s="6">
        <v>98482.8</v>
      </c>
      <c r="T319" s="6">
        <v>82588.100000000006</v>
      </c>
      <c r="U319" s="6">
        <v>101450.2</v>
      </c>
      <c r="V319" s="6">
        <v>69041.5</v>
      </c>
      <c r="W319" s="6">
        <v>10622</v>
      </c>
      <c r="X319" s="6">
        <v>7847.5</v>
      </c>
      <c r="Y319" s="6">
        <v>142274.4</v>
      </c>
      <c r="Z319" s="6">
        <v>72492</v>
      </c>
      <c r="AA319" s="6">
        <v>1585918.1</v>
      </c>
      <c r="AB319" s="6">
        <v>156034.29999999999</v>
      </c>
      <c r="AC319" s="6">
        <v>326.2</v>
      </c>
      <c r="AD319" s="6">
        <v>33631</v>
      </c>
      <c r="AE319" s="6">
        <v>49868.9</v>
      </c>
      <c r="AF319" s="6">
        <v>26252.6</v>
      </c>
      <c r="AG319" s="6">
        <v>1587903.2</v>
      </c>
      <c r="AH319" s="6">
        <v>156221.5</v>
      </c>
      <c r="AI319" s="6">
        <v>1063.9000000000001</v>
      </c>
      <c r="AJ319" s="6">
        <v>16814</v>
      </c>
      <c r="AK319" s="6">
        <v>23447.8</v>
      </c>
      <c r="AL319" s="6">
        <v>16849.599999999999</v>
      </c>
      <c r="AM319" s="6">
        <v>59648.6</v>
      </c>
      <c r="AN319" s="6">
        <v>46246.9</v>
      </c>
      <c r="AO319" s="6">
        <v>27841.599999999999</v>
      </c>
      <c r="AP319" s="6">
        <v>22641.599999999999</v>
      </c>
      <c r="AQ319" s="6">
        <v>36830.9</v>
      </c>
      <c r="AR319" s="6">
        <v>14475.2</v>
      </c>
      <c r="AS319" s="6">
        <v>10.6</v>
      </c>
      <c r="AT319" s="6">
        <v>17</v>
      </c>
      <c r="AU319" s="7"/>
      <c r="AV319" s="7"/>
      <c r="AW319" s="6">
        <v>149746.4</v>
      </c>
      <c r="AX319" s="6">
        <v>70902.100000000006</v>
      </c>
      <c r="AY319" s="6">
        <v>52283.1</v>
      </c>
      <c r="AZ319" s="6">
        <v>7810.4</v>
      </c>
      <c r="BA319" s="6">
        <v>141798</v>
      </c>
      <c r="BB319" s="6">
        <v>63360.2</v>
      </c>
      <c r="BC319" s="6">
        <v>24658.5</v>
      </c>
      <c r="BD319" s="6">
        <v>2.35</v>
      </c>
      <c r="BE319" s="6">
        <v>1.31</v>
      </c>
      <c r="BF319" s="6">
        <v>0.36</v>
      </c>
      <c r="BG319" s="6">
        <v>0.06</v>
      </c>
      <c r="BH319" s="6">
        <v>81.760000000000005</v>
      </c>
      <c r="BI319" s="6">
        <v>56.384</v>
      </c>
      <c r="BJ319" s="6">
        <v>533.23</v>
      </c>
      <c r="BK319" s="6">
        <v>538.70000000000005</v>
      </c>
      <c r="BL319" s="6">
        <v>0.6</v>
      </c>
      <c r="BM319" s="6">
        <v>10449.5</v>
      </c>
      <c r="BN319" s="6">
        <v>28858.987719298198</v>
      </c>
      <c r="BO319" s="6">
        <v>7325</v>
      </c>
      <c r="BP319" s="6">
        <v>754</v>
      </c>
      <c r="BQ319" s="6">
        <v>24</v>
      </c>
      <c r="BR319" s="6">
        <v>3.4096000000000001E-2</v>
      </c>
      <c r="BS319" s="6">
        <v>0</v>
      </c>
      <c r="BT319" s="6">
        <v>0</v>
      </c>
      <c r="BU319" s="6">
        <v>0</v>
      </c>
      <c r="BV319" s="6">
        <v>377.6</v>
      </c>
      <c r="BW319" s="6">
        <v>2.7</v>
      </c>
      <c r="BX319" s="6">
        <v>84.7</v>
      </c>
      <c r="BY319" s="6">
        <v>1163850</v>
      </c>
      <c r="BZ319" s="6">
        <v>443560</v>
      </c>
      <c r="CA319" s="6"/>
      <c r="CB319" s="6"/>
      <c r="CC319" s="6"/>
      <c r="CD319" s="6"/>
      <c r="CE319" s="6">
        <v>1015</v>
      </c>
      <c r="CF319" s="6">
        <v>122.816</v>
      </c>
      <c r="CG319" s="6">
        <v>898</v>
      </c>
    </row>
    <row r="320" spans="1:85">
      <c r="A320" s="5">
        <v>42669</v>
      </c>
      <c r="B320" s="6">
        <v>68.8</v>
      </c>
      <c r="C320" s="6">
        <v>39.64</v>
      </c>
      <c r="D320" s="6">
        <v>5453</v>
      </c>
      <c r="E320" s="6"/>
      <c r="F320" s="6"/>
      <c r="G320" s="6"/>
      <c r="H320" s="6">
        <v>16.3</v>
      </c>
      <c r="I320" s="6">
        <v>10</v>
      </c>
      <c r="J320" s="6">
        <v>405735.7</v>
      </c>
      <c r="K320" s="6">
        <v>176937.3</v>
      </c>
      <c r="L320" s="6">
        <v>51345</v>
      </c>
      <c r="M320" s="6">
        <v>15</v>
      </c>
      <c r="N320" s="6">
        <v>24.9</v>
      </c>
      <c r="O320" s="6">
        <v>14065.7</v>
      </c>
      <c r="P320" s="6">
        <v>6541</v>
      </c>
      <c r="Q320" s="6">
        <v>190227.7</v>
      </c>
      <c r="R320" s="6">
        <v>152808.29999999999</v>
      </c>
      <c r="S320" s="6">
        <v>98499.3</v>
      </c>
      <c r="T320" s="6">
        <v>82600.399999999994</v>
      </c>
      <c r="U320" s="6">
        <v>101460.3</v>
      </c>
      <c r="V320" s="6">
        <v>69048.7</v>
      </c>
      <c r="W320" s="6">
        <v>10622</v>
      </c>
      <c r="X320" s="6">
        <v>7847.5</v>
      </c>
      <c r="Y320" s="6">
        <v>142445.5</v>
      </c>
      <c r="Z320" s="6">
        <v>72578.100000000006</v>
      </c>
      <c r="AA320" s="6">
        <v>1586091.2</v>
      </c>
      <c r="AB320" s="6">
        <v>156058.29999999999</v>
      </c>
      <c r="AC320" s="6">
        <v>326.2</v>
      </c>
      <c r="AD320" s="6">
        <v>33631</v>
      </c>
      <c r="AE320" s="6">
        <v>50185.4</v>
      </c>
      <c r="AF320" s="6">
        <v>26411.7</v>
      </c>
      <c r="AG320" s="6">
        <v>1588218.6</v>
      </c>
      <c r="AH320" s="6">
        <v>156245.5</v>
      </c>
      <c r="AI320" s="6">
        <v>1063.9000000000001</v>
      </c>
      <c r="AJ320" s="6">
        <v>16814</v>
      </c>
      <c r="AK320" s="6">
        <v>23464</v>
      </c>
      <c r="AL320" s="6">
        <v>16860.3</v>
      </c>
      <c r="AM320" s="6">
        <v>59657.599999999999</v>
      </c>
      <c r="AN320" s="6">
        <v>46253.5</v>
      </c>
      <c r="AO320" s="6">
        <v>27858.3</v>
      </c>
      <c r="AP320" s="6">
        <v>22655.4</v>
      </c>
      <c r="AQ320" s="6">
        <v>36846.5</v>
      </c>
      <c r="AR320" s="6">
        <v>14481.1</v>
      </c>
      <c r="AS320" s="6">
        <v>10.6</v>
      </c>
      <c r="AT320" s="6">
        <v>17</v>
      </c>
      <c r="AU320" s="7"/>
      <c r="AV320" s="7"/>
      <c r="AW320" s="6">
        <v>149892.4</v>
      </c>
      <c r="AX320" s="6">
        <v>70969.8</v>
      </c>
      <c r="AY320" s="6">
        <v>52289.08</v>
      </c>
      <c r="AZ320" s="6">
        <v>7821.5</v>
      </c>
      <c r="BA320" s="6">
        <v>141936.1</v>
      </c>
      <c r="BB320" s="6">
        <v>63420.800000000003</v>
      </c>
      <c r="BC320" s="6">
        <v>24682.5</v>
      </c>
      <c r="BD320" s="6">
        <v>2.35</v>
      </c>
      <c r="BE320" s="6">
        <v>1.31</v>
      </c>
      <c r="BF320" s="6">
        <v>0.36</v>
      </c>
      <c r="BG320" s="6">
        <v>0.06</v>
      </c>
      <c r="BH320" s="6">
        <v>81.760000000000005</v>
      </c>
      <c r="BI320" s="6">
        <v>56.384</v>
      </c>
      <c r="BJ320" s="6">
        <v>533.23</v>
      </c>
      <c r="BK320" s="6">
        <v>541</v>
      </c>
      <c r="BL320" s="6">
        <v>0.6</v>
      </c>
      <c r="BM320" s="6">
        <v>10653.010000000002</v>
      </c>
      <c r="BN320" s="6">
        <v>33333.836842105258</v>
      </c>
      <c r="BO320" s="6">
        <v>10960</v>
      </c>
      <c r="BP320" s="6">
        <v>750.5</v>
      </c>
      <c r="BQ320" s="6">
        <v>24</v>
      </c>
      <c r="BR320" s="6">
        <v>3.4096000000000001E-2</v>
      </c>
      <c r="BS320" s="6">
        <v>0</v>
      </c>
      <c r="BT320" s="6">
        <v>0</v>
      </c>
      <c r="BU320" s="6">
        <v>0</v>
      </c>
      <c r="BV320" s="6">
        <v>381.1</v>
      </c>
      <c r="BW320" s="6">
        <v>2.8</v>
      </c>
      <c r="BX320" s="6">
        <v>85.6</v>
      </c>
      <c r="BY320" s="6">
        <v>1166205</v>
      </c>
      <c r="BZ320" s="6">
        <v>445395</v>
      </c>
      <c r="CA320" s="6"/>
      <c r="CB320" s="6"/>
      <c r="CC320" s="6"/>
      <c r="CD320" s="6"/>
      <c r="CE320" s="6">
        <v>1003</v>
      </c>
      <c r="CF320" s="6">
        <v>122.17400000000001</v>
      </c>
      <c r="CG320" s="6">
        <v>887</v>
      </c>
    </row>
    <row r="321" spans="1:85">
      <c r="A321" s="5">
        <v>42670</v>
      </c>
      <c r="B321" s="6">
        <v>68.8</v>
      </c>
      <c r="C321" s="6">
        <v>39.64</v>
      </c>
      <c r="D321" s="6">
        <v>5453</v>
      </c>
      <c r="E321" s="6"/>
      <c r="F321" s="6"/>
      <c r="G321" s="6"/>
      <c r="H321" s="6">
        <v>16.3</v>
      </c>
      <c r="I321" s="6">
        <v>10</v>
      </c>
      <c r="J321" s="6">
        <v>405956.9</v>
      </c>
      <c r="K321" s="6">
        <v>177036.6</v>
      </c>
      <c r="L321" s="6">
        <v>51369</v>
      </c>
      <c r="M321" s="6">
        <v>15</v>
      </c>
      <c r="N321" s="6">
        <v>24.9</v>
      </c>
      <c r="O321" s="6">
        <v>14065.7</v>
      </c>
      <c r="P321" s="6">
        <v>6541</v>
      </c>
      <c r="Q321" s="6">
        <v>190255</v>
      </c>
      <c r="R321" s="6">
        <v>152830.79999999999</v>
      </c>
      <c r="S321" s="6">
        <v>98515.7</v>
      </c>
      <c r="T321" s="6">
        <v>82613</v>
      </c>
      <c r="U321" s="6">
        <v>101470.7</v>
      </c>
      <c r="V321" s="6">
        <v>69056</v>
      </c>
      <c r="W321" s="6">
        <v>10622</v>
      </c>
      <c r="X321" s="6">
        <v>7847.5</v>
      </c>
      <c r="Y321" s="6">
        <v>142616.9</v>
      </c>
      <c r="Z321" s="6">
        <v>72657.399999999994</v>
      </c>
      <c r="AA321" s="6">
        <v>1586327.1</v>
      </c>
      <c r="AB321" s="6">
        <v>156082.29999999999</v>
      </c>
      <c r="AC321" s="6">
        <v>326.2</v>
      </c>
      <c r="AD321" s="6">
        <v>33631</v>
      </c>
      <c r="AE321" s="6">
        <v>50494.7</v>
      </c>
      <c r="AF321" s="6">
        <v>26575.8</v>
      </c>
      <c r="AG321" s="6">
        <v>1588530.6</v>
      </c>
      <c r="AH321" s="6">
        <v>156269.5</v>
      </c>
      <c r="AI321" s="6">
        <v>1063.9000000000001</v>
      </c>
      <c r="AJ321" s="6">
        <v>16814</v>
      </c>
      <c r="AK321" s="6">
        <v>23480.400000000001</v>
      </c>
      <c r="AL321" s="6">
        <v>16871.2</v>
      </c>
      <c r="AM321" s="6">
        <v>59666.7</v>
      </c>
      <c r="AN321" s="6">
        <v>46260.2</v>
      </c>
      <c r="AO321" s="6">
        <v>27875.5</v>
      </c>
      <c r="AP321" s="6">
        <v>22669.5</v>
      </c>
      <c r="AQ321" s="6">
        <v>36857.4</v>
      </c>
      <c r="AR321" s="6">
        <v>14485.4</v>
      </c>
      <c r="AS321" s="6">
        <v>10.6</v>
      </c>
      <c r="AT321" s="6">
        <v>17</v>
      </c>
      <c r="AU321" s="7"/>
      <c r="AV321" s="7"/>
      <c r="AW321" s="6">
        <v>150036.4</v>
      </c>
      <c r="AX321" s="6">
        <v>71037.100000000006</v>
      </c>
      <c r="AY321" s="6">
        <v>52294.8</v>
      </c>
      <c r="AZ321" s="6">
        <v>7831.5</v>
      </c>
      <c r="BA321" s="6">
        <v>142073.1</v>
      </c>
      <c r="BB321" s="6">
        <v>63481.1</v>
      </c>
      <c r="BC321" s="6">
        <v>24706.5</v>
      </c>
      <c r="BD321" s="6">
        <v>2.35</v>
      </c>
      <c r="BE321" s="6">
        <v>1.31</v>
      </c>
      <c r="BF321" s="6">
        <v>0.36</v>
      </c>
      <c r="BG321" s="6">
        <v>0.06</v>
      </c>
      <c r="BH321" s="6">
        <v>81.760000000000005</v>
      </c>
      <c r="BI321" s="6">
        <v>56.384</v>
      </c>
      <c r="BJ321" s="6">
        <v>533.23</v>
      </c>
      <c r="BK321" s="6">
        <v>543.4</v>
      </c>
      <c r="BL321" s="6">
        <v>0.6</v>
      </c>
      <c r="BM321" s="6">
        <v>10582.41</v>
      </c>
      <c r="BN321" s="6">
        <v>32048.698245613999</v>
      </c>
      <c r="BO321" s="6">
        <v>6804</v>
      </c>
      <c r="BP321" s="6">
        <v>754.8</v>
      </c>
      <c r="BQ321" s="6">
        <v>24</v>
      </c>
      <c r="BR321" s="6">
        <v>3.4096000000000001E-2</v>
      </c>
      <c r="BS321" s="6">
        <v>0</v>
      </c>
      <c r="BT321" s="6">
        <v>0</v>
      </c>
      <c r="BU321" s="6">
        <v>0</v>
      </c>
      <c r="BV321" s="6">
        <v>382.6</v>
      </c>
      <c r="BW321" s="6">
        <v>2.7</v>
      </c>
      <c r="BX321" s="6">
        <v>86.1</v>
      </c>
      <c r="BY321" s="6">
        <v>1168407</v>
      </c>
      <c r="BZ321" s="6">
        <v>447123</v>
      </c>
      <c r="CA321" s="6"/>
      <c r="CB321" s="6"/>
      <c r="CC321" s="6"/>
      <c r="CD321" s="6"/>
      <c r="CE321" s="6">
        <v>950</v>
      </c>
      <c r="CF321" s="6">
        <v>120.886</v>
      </c>
      <c r="CG321" s="6">
        <v>838</v>
      </c>
    </row>
    <row r="322" spans="1:85">
      <c r="A322" s="5">
        <v>42671</v>
      </c>
      <c r="B322" s="6">
        <v>68.8</v>
      </c>
      <c r="C322" s="6">
        <v>39.64</v>
      </c>
      <c r="D322" s="6">
        <v>5453</v>
      </c>
      <c r="E322" s="6"/>
      <c r="F322" s="6"/>
      <c r="G322" s="6"/>
      <c r="H322" s="6">
        <v>16.3</v>
      </c>
      <c r="I322" s="6">
        <v>10</v>
      </c>
      <c r="J322" s="6">
        <v>406175.1</v>
      </c>
      <c r="K322" s="6">
        <v>177134.5</v>
      </c>
      <c r="L322" s="6">
        <v>51393</v>
      </c>
      <c r="M322" s="6">
        <v>15</v>
      </c>
      <c r="N322" s="6">
        <v>24.9</v>
      </c>
      <c r="O322" s="6">
        <v>14065.7</v>
      </c>
      <c r="P322" s="6">
        <v>6541</v>
      </c>
      <c r="Q322" s="6">
        <v>190282.4</v>
      </c>
      <c r="R322" s="6">
        <v>152853.20000000001</v>
      </c>
      <c r="S322" s="6">
        <v>98531</v>
      </c>
      <c r="T322" s="6">
        <v>82624.600000000006</v>
      </c>
      <c r="U322" s="6">
        <v>101480.1</v>
      </c>
      <c r="V322" s="6">
        <v>69062.7</v>
      </c>
      <c r="W322" s="6">
        <v>10622</v>
      </c>
      <c r="X322" s="6">
        <v>7847.5</v>
      </c>
      <c r="Y322" s="6">
        <v>142787.6</v>
      </c>
      <c r="Z322" s="6">
        <v>72717.600000000006</v>
      </c>
      <c r="AA322" s="6">
        <v>1586632.9</v>
      </c>
      <c r="AB322" s="6">
        <v>156106.29999999999</v>
      </c>
      <c r="AC322" s="6">
        <v>326.2</v>
      </c>
      <c r="AD322" s="6">
        <v>33631</v>
      </c>
      <c r="AE322" s="6">
        <v>50800.2</v>
      </c>
      <c r="AF322" s="6">
        <v>26754.5</v>
      </c>
      <c r="AG322" s="6">
        <v>1588831.2</v>
      </c>
      <c r="AH322" s="6">
        <v>156293.5</v>
      </c>
      <c r="AI322" s="6">
        <v>1063.9000000000001</v>
      </c>
      <c r="AJ322" s="6">
        <v>16814</v>
      </c>
      <c r="AK322" s="6">
        <v>23496.2</v>
      </c>
      <c r="AL322" s="6">
        <v>16881.7</v>
      </c>
      <c r="AM322" s="6">
        <v>59673</v>
      </c>
      <c r="AN322" s="6">
        <v>46264.9</v>
      </c>
      <c r="AO322" s="6">
        <v>27893.4</v>
      </c>
      <c r="AP322" s="6">
        <v>22684.1</v>
      </c>
      <c r="AQ322" s="6">
        <v>36870</v>
      </c>
      <c r="AR322" s="6">
        <v>14490.3</v>
      </c>
      <c r="AS322" s="6">
        <v>10.6</v>
      </c>
      <c r="AT322" s="6">
        <v>17</v>
      </c>
      <c r="AU322" s="7"/>
      <c r="AV322" s="7"/>
      <c r="AW322" s="6">
        <v>150181.4</v>
      </c>
      <c r="AX322" s="6">
        <v>71104.100000000006</v>
      </c>
      <c r="AY322" s="6">
        <v>52301</v>
      </c>
      <c r="AZ322" s="6">
        <v>7845.6</v>
      </c>
      <c r="BA322" s="6">
        <v>142211.4</v>
      </c>
      <c r="BB322" s="6">
        <v>63541.7</v>
      </c>
      <c r="BC322" s="6">
        <v>24730.5</v>
      </c>
      <c r="BD322" s="6">
        <v>2.35</v>
      </c>
      <c r="BE322" s="6">
        <v>1.31</v>
      </c>
      <c r="BF322" s="6">
        <v>0.36</v>
      </c>
      <c r="BG322" s="6">
        <v>0.06</v>
      </c>
      <c r="BH322" s="6">
        <v>81.760000000000005</v>
      </c>
      <c r="BI322" s="6">
        <v>56.384</v>
      </c>
      <c r="BJ322" s="6">
        <v>533.23</v>
      </c>
      <c r="BK322" s="6">
        <v>545.70000000000005</v>
      </c>
      <c r="BL322" s="6">
        <v>0.6</v>
      </c>
      <c r="BM322" s="6">
        <v>10704.220000000001</v>
      </c>
      <c r="BN322" s="6">
        <v>34454.103508771928</v>
      </c>
      <c r="BO322" s="6">
        <v>8547</v>
      </c>
      <c r="BP322" s="6">
        <v>751</v>
      </c>
      <c r="BQ322" s="6">
        <v>24</v>
      </c>
      <c r="BR322" s="6">
        <v>3.4096000000000001E-2</v>
      </c>
      <c r="BS322" s="6">
        <v>0</v>
      </c>
      <c r="BT322" s="6">
        <v>0</v>
      </c>
      <c r="BU322" s="6">
        <v>0</v>
      </c>
      <c r="BV322" s="6">
        <v>380.1</v>
      </c>
      <c r="BW322" s="6">
        <v>2.4</v>
      </c>
      <c r="BX322" s="6">
        <v>85.1</v>
      </c>
      <c r="BY322" s="6">
        <v>1170732</v>
      </c>
      <c r="BZ322" s="6">
        <v>448952</v>
      </c>
      <c r="CA322" s="6"/>
      <c r="CB322" s="6"/>
      <c r="CC322" s="6"/>
      <c r="CD322" s="6"/>
      <c r="CE322" s="6">
        <v>1027</v>
      </c>
      <c r="CF322" s="6">
        <v>122.48699999999999</v>
      </c>
      <c r="CG322" s="6">
        <v>906</v>
      </c>
    </row>
    <row r="323" spans="1:85" s="16" customFormat="1" ht="12.5">
      <c r="A323" s="61">
        <v>42672</v>
      </c>
      <c r="B323" s="9">
        <v>68.8</v>
      </c>
      <c r="C323" s="9">
        <v>39.64</v>
      </c>
      <c r="D323" s="9">
        <v>5453.4</v>
      </c>
      <c r="E323" s="9"/>
      <c r="F323" s="9"/>
      <c r="G323" s="9"/>
      <c r="H323" s="9">
        <v>16.3</v>
      </c>
      <c r="I323" s="9">
        <v>10</v>
      </c>
      <c r="J323" s="9">
        <v>406394.1</v>
      </c>
      <c r="K323" s="9">
        <v>177233.8</v>
      </c>
      <c r="L323" s="9">
        <v>51417</v>
      </c>
      <c r="M323" s="9">
        <v>15</v>
      </c>
      <c r="N323" s="9">
        <v>24.9</v>
      </c>
      <c r="O323" s="9">
        <v>14065.7</v>
      </c>
      <c r="P323" s="9">
        <v>6541</v>
      </c>
      <c r="Q323" s="9">
        <v>190309.9</v>
      </c>
      <c r="R323" s="9">
        <v>152875.70000000001</v>
      </c>
      <c r="S323" s="9">
        <v>98545.5</v>
      </c>
      <c r="T323" s="9">
        <v>82635.5</v>
      </c>
      <c r="U323" s="9">
        <v>101488.8</v>
      </c>
      <c r="V323" s="9">
        <v>69068.899999999994</v>
      </c>
      <c r="W323" s="9">
        <v>10622</v>
      </c>
      <c r="X323" s="9">
        <v>7847.5</v>
      </c>
      <c r="Y323" s="9">
        <v>142959.1</v>
      </c>
      <c r="Z323" s="9">
        <v>72777</v>
      </c>
      <c r="AA323" s="9">
        <v>1586612.4</v>
      </c>
      <c r="AB323" s="9">
        <v>156130.29999999999</v>
      </c>
      <c r="AC323" s="9">
        <v>326.2</v>
      </c>
      <c r="AD323" s="9">
        <v>33631</v>
      </c>
      <c r="AE323" s="9">
        <v>51104.800000000003</v>
      </c>
      <c r="AF323" s="9">
        <v>26934</v>
      </c>
      <c r="AG323" s="9">
        <v>1589134.3</v>
      </c>
      <c r="AH323" s="9">
        <v>156317.5</v>
      </c>
      <c r="AI323" s="9">
        <v>1063.9000000000001</v>
      </c>
      <c r="AJ323" s="9">
        <v>16814</v>
      </c>
      <c r="AK323" s="9">
        <v>23512.3</v>
      </c>
      <c r="AL323" s="9">
        <v>16892.2</v>
      </c>
      <c r="AM323" s="9">
        <v>59678.8</v>
      </c>
      <c r="AN323" s="9">
        <v>46269.1</v>
      </c>
      <c r="AO323" s="9">
        <v>27911.4</v>
      </c>
      <c r="AP323" s="9">
        <v>22698.7</v>
      </c>
      <c r="AQ323" s="9">
        <v>36883</v>
      </c>
      <c r="AR323" s="9">
        <v>14495.5</v>
      </c>
      <c r="AS323" s="9">
        <v>10.6</v>
      </c>
      <c r="AT323" s="9">
        <v>17</v>
      </c>
      <c r="AU323" s="15"/>
      <c r="AV323" s="15"/>
      <c r="AW323" s="9">
        <v>150326.1</v>
      </c>
      <c r="AX323" s="9">
        <v>71171</v>
      </c>
      <c r="AY323" s="9">
        <v>52306.205000000002</v>
      </c>
      <c r="AZ323" s="9">
        <v>7857.6120000000001</v>
      </c>
      <c r="BA323" s="9">
        <v>142350.9</v>
      </c>
      <c r="BB323" s="9">
        <v>63604.7</v>
      </c>
      <c r="BC323" s="9">
        <v>24754.5</v>
      </c>
      <c r="BD323" s="9">
        <v>2.35</v>
      </c>
      <c r="BE323" s="9">
        <v>1.31</v>
      </c>
      <c r="BF323" s="9">
        <v>0.36</v>
      </c>
      <c r="BG323" s="9">
        <v>0.06</v>
      </c>
      <c r="BH323" s="9">
        <v>81.760000000000005</v>
      </c>
      <c r="BI323" s="9">
        <v>56.384</v>
      </c>
      <c r="BJ323" s="9">
        <v>533.23</v>
      </c>
      <c r="BK323" s="9">
        <v>547.79999999999995</v>
      </c>
      <c r="BL323" s="9">
        <v>0.6</v>
      </c>
      <c r="BM323" s="9">
        <v>11017.080000000002</v>
      </c>
      <c r="BN323" s="9">
        <v>34207.205263157899</v>
      </c>
      <c r="BO323" s="9">
        <v>8836</v>
      </c>
      <c r="BP323" s="9">
        <v>754.56000000000006</v>
      </c>
      <c r="BQ323" s="9">
        <v>24</v>
      </c>
      <c r="BR323" s="9">
        <v>3.4208639999999998E-2</v>
      </c>
      <c r="BS323" s="9">
        <v>0</v>
      </c>
      <c r="BT323" s="9">
        <v>0</v>
      </c>
      <c r="BU323" s="9">
        <v>0</v>
      </c>
      <c r="BV323" s="9">
        <v>377.4</v>
      </c>
      <c r="BW323" s="9">
        <v>2.5299999999999998</v>
      </c>
      <c r="BX323" s="9">
        <v>84.41</v>
      </c>
      <c r="BY323" s="9">
        <v>1173058</v>
      </c>
      <c r="BZ323" s="9">
        <v>450785</v>
      </c>
      <c r="CA323" s="9"/>
      <c r="CB323" s="9"/>
      <c r="CC323" s="9"/>
      <c r="CD323" s="9"/>
      <c r="CE323" s="9">
        <v>1036</v>
      </c>
      <c r="CF323" s="9">
        <v>120.63275573076211</v>
      </c>
      <c r="CG323" s="9">
        <v>915</v>
      </c>
    </row>
    <row r="324" spans="1:85">
      <c r="A324" s="5">
        <v>42673</v>
      </c>
      <c r="B324" s="6">
        <v>68.8</v>
      </c>
      <c r="C324" s="6">
        <v>39.64</v>
      </c>
      <c r="D324" s="6">
        <v>5454</v>
      </c>
      <c r="E324" s="6"/>
      <c r="F324" s="6"/>
      <c r="G324" s="6"/>
      <c r="H324" s="6">
        <v>16.3</v>
      </c>
      <c r="I324" s="6">
        <v>10</v>
      </c>
      <c r="J324" s="6">
        <v>406614.3</v>
      </c>
      <c r="K324" s="6">
        <v>177320</v>
      </c>
      <c r="L324" s="6">
        <v>51441</v>
      </c>
      <c r="M324" s="6">
        <v>15</v>
      </c>
      <c r="N324" s="6">
        <v>24.9</v>
      </c>
      <c r="O324" s="6">
        <v>14065.7</v>
      </c>
      <c r="P324" s="6">
        <v>6541</v>
      </c>
      <c r="Q324" s="6">
        <v>190337.3</v>
      </c>
      <c r="R324" s="6">
        <v>152898</v>
      </c>
      <c r="S324" s="6">
        <v>98561.1</v>
      </c>
      <c r="T324" s="6">
        <v>82647.199999999997</v>
      </c>
      <c r="U324" s="6">
        <v>101497.2</v>
      </c>
      <c r="V324" s="6">
        <v>69075.199999999997</v>
      </c>
      <c r="W324" s="6">
        <v>10622</v>
      </c>
      <c r="X324" s="6">
        <v>7847.5</v>
      </c>
      <c r="Y324" s="6">
        <v>143129.20000000001</v>
      </c>
      <c r="Z324" s="6">
        <v>72872.800000000003</v>
      </c>
      <c r="AA324" s="6">
        <v>1586784.6</v>
      </c>
      <c r="AB324" s="6">
        <v>156154.29999999999</v>
      </c>
      <c r="AC324" s="6">
        <v>326.2</v>
      </c>
      <c r="AD324" s="6">
        <v>33631</v>
      </c>
      <c r="AE324" s="6">
        <v>51413.4</v>
      </c>
      <c r="AF324" s="6">
        <v>27078.6</v>
      </c>
      <c r="AG324" s="6">
        <v>1589442.9</v>
      </c>
      <c r="AH324" s="6">
        <v>156341.5</v>
      </c>
      <c r="AI324" s="6">
        <v>1063.9000000000001</v>
      </c>
      <c r="AJ324" s="6">
        <v>16814</v>
      </c>
      <c r="AK324" s="6">
        <v>23528.400000000001</v>
      </c>
      <c r="AL324" s="6">
        <v>16902.900000000001</v>
      </c>
      <c r="AM324" s="6">
        <v>59687</v>
      </c>
      <c r="AN324" s="6">
        <v>46275.1</v>
      </c>
      <c r="AO324" s="6">
        <v>27929.4</v>
      </c>
      <c r="AP324" s="6">
        <v>22713.4</v>
      </c>
      <c r="AQ324" s="6">
        <v>36895.699999999997</v>
      </c>
      <c r="AR324" s="6">
        <v>14500.4</v>
      </c>
      <c r="AS324" s="6">
        <v>10.6</v>
      </c>
      <c r="AT324" s="6">
        <v>17</v>
      </c>
      <c r="AU324" s="7"/>
      <c r="AV324" s="7"/>
      <c r="AW324" s="6">
        <v>150470.9</v>
      </c>
      <c r="AX324" s="6">
        <v>71238.100000000006</v>
      </c>
      <c r="AY324" s="6">
        <v>52311.637000000002</v>
      </c>
      <c r="AZ324" s="6">
        <v>7869.1610000000001</v>
      </c>
      <c r="BA324" s="6">
        <v>142488.70000000001</v>
      </c>
      <c r="BB324" s="6">
        <v>63665</v>
      </c>
      <c r="BC324" s="6">
        <v>24778.5</v>
      </c>
      <c r="BD324" s="6">
        <v>2.35</v>
      </c>
      <c r="BE324" s="6">
        <v>1.31</v>
      </c>
      <c r="BF324" s="6">
        <v>0.36</v>
      </c>
      <c r="BG324" s="6">
        <v>0.06</v>
      </c>
      <c r="BH324" s="6">
        <v>81.760000000000005</v>
      </c>
      <c r="BI324" s="6">
        <v>56.384</v>
      </c>
      <c r="BJ324" s="6">
        <v>533.23</v>
      </c>
      <c r="BK324" s="6">
        <v>548.70000000000005</v>
      </c>
      <c r="BL324" s="6">
        <v>0.6</v>
      </c>
      <c r="BM324" s="6">
        <v>10592.619999999999</v>
      </c>
      <c r="BN324" s="6">
        <v>33614.043859649129</v>
      </c>
      <c r="BO324" s="6">
        <v>8602</v>
      </c>
      <c r="BP324" s="6">
        <v>749.76</v>
      </c>
      <c r="BQ324" s="6">
        <v>24</v>
      </c>
      <c r="BR324" s="6">
        <v>3.4157439999999997E-2</v>
      </c>
      <c r="BS324" s="9">
        <v>0</v>
      </c>
      <c r="BT324" s="9">
        <v>0</v>
      </c>
      <c r="BU324" s="9">
        <v>0</v>
      </c>
      <c r="BV324" s="6">
        <v>382.3</v>
      </c>
      <c r="BW324" s="6">
        <v>2.44</v>
      </c>
      <c r="BX324" s="6">
        <v>85.66</v>
      </c>
      <c r="BY324" s="6">
        <v>1175403</v>
      </c>
      <c r="BZ324" s="6">
        <v>452619</v>
      </c>
      <c r="CA324" s="6"/>
      <c r="CB324" s="6"/>
      <c r="CC324" s="6"/>
      <c r="CD324" s="6"/>
      <c r="CE324" s="6">
        <v>1018</v>
      </c>
      <c r="CF324" s="6">
        <v>123.262</v>
      </c>
      <c r="CG324" s="6">
        <v>900</v>
      </c>
    </row>
    <row r="325" spans="1:85">
      <c r="A325" s="5">
        <v>42674</v>
      </c>
      <c r="B325" s="6">
        <v>69.900000000000006</v>
      </c>
      <c r="C325" s="6">
        <v>40.299999999999997</v>
      </c>
      <c r="D325" s="6">
        <v>5455</v>
      </c>
      <c r="E325" s="6"/>
      <c r="F325" s="6"/>
      <c r="G325" s="6"/>
      <c r="H325" s="6">
        <v>16.3</v>
      </c>
      <c r="I325" s="6">
        <v>10</v>
      </c>
      <c r="J325" s="6">
        <v>406831.5</v>
      </c>
      <c r="K325" s="6">
        <v>177429.7</v>
      </c>
      <c r="L325" s="6">
        <v>51465</v>
      </c>
      <c r="M325" s="6">
        <v>15</v>
      </c>
      <c r="N325" s="6">
        <v>24.9</v>
      </c>
      <c r="O325" s="6">
        <v>14065.7</v>
      </c>
      <c r="P325" s="6">
        <v>6541</v>
      </c>
      <c r="Q325" s="6">
        <v>190364.79999999999</v>
      </c>
      <c r="R325" s="6">
        <v>152920.6</v>
      </c>
      <c r="S325" s="6">
        <v>98576.6</v>
      </c>
      <c r="T325" s="6">
        <v>82659.100000000006</v>
      </c>
      <c r="U325" s="6">
        <v>101506.4</v>
      </c>
      <c r="V325" s="6">
        <v>69081.7</v>
      </c>
      <c r="W325" s="6">
        <v>10622</v>
      </c>
      <c r="X325" s="6">
        <v>7847.5</v>
      </c>
      <c r="Y325" s="6">
        <v>143289.1</v>
      </c>
      <c r="Z325" s="6">
        <v>72960.100000000006</v>
      </c>
      <c r="AA325" s="6">
        <v>1586945.8</v>
      </c>
      <c r="AB325" s="6">
        <v>156178.29999999999</v>
      </c>
      <c r="AC325" s="6">
        <v>326.2</v>
      </c>
      <c r="AD325" s="6">
        <v>33631</v>
      </c>
      <c r="AE325" s="6">
        <v>51682.1</v>
      </c>
      <c r="AF325" s="6">
        <v>27211.599999999999</v>
      </c>
      <c r="AG325" s="6">
        <v>1589713.3</v>
      </c>
      <c r="AH325" s="6">
        <v>156365.5</v>
      </c>
      <c r="AI325" s="6">
        <v>1063.9000000000001</v>
      </c>
      <c r="AJ325" s="6">
        <v>16814</v>
      </c>
      <c r="AK325" s="6">
        <v>23544.799999999999</v>
      </c>
      <c r="AL325" s="6">
        <v>16913.599999999999</v>
      </c>
      <c r="AM325" s="6">
        <v>59695</v>
      </c>
      <c r="AN325" s="6">
        <v>46280.9</v>
      </c>
      <c r="AO325" s="6">
        <v>27947.4</v>
      </c>
      <c r="AP325" s="6">
        <v>22728.1</v>
      </c>
      <c r="AQ325" s="6">
        <v>36906.5</v>
      </c>
      <c r="AR325" s="6">
        <v>14504.7</v>
      </c>
      <c r="AS325" s="6">
        <v>10.6</v>
      </c>
      <c r="AT325" s="6">
        <v>17</v>
      </c>
      <c r="AU325" s="7"/>
      <c r="AV325" s="7"/>
      <c r="AW325" s="6">
        <v>150570.6</v>
      </c>
      <c r="AX325" s="6">
        <v>71284.600000000006</v>
      </c>
      <c r="AY325" s="6">
        <v>52317.985000000001</v>
      </c>
      <c r="AZ325" s="6">
        <v>7881.0720000000001</v>
      </c>
      <c r="BA325" s="6">
        <v>142576.79999999999</v>
      </c>
      <c r="BB325" s="6">
        <v>63703</v>
      </c>
      <c r="BC325" s="6">
        <v>24795.4</v>
      </c>
      <c r="BD325" s="6">
        <v>2.35</v>
      </c>
      <c r="BE325" s="6">
        <v>1.31</v>
      </c>
      <c r="BF325" s="6">
        <v>0.36</v>
      </c>
      <c r="BG325" s="6">
        <v>0.06</v>
      </c>
      <c r="BH325" s="6">
        <v>81.760000000000005</v>
      </c>
      <c r="BI325" s="6">
        <v>56.384</v>
      </c>
      <c r="BJ325" s="6">
        <v>533.23</v>
      </c>
      <c r="BK325" s="6">
        <v>549.20000000000005</v>
      </c>
      <c r="BL325" s="6">
        <v>0.6</v>
      </c>
      <c r="BM325" s="6">
        <v>10761.41</v>
      </c>
      <c r="BN325" s="6">
        <v>24166.298245614034</v>
      </c>
      <c r="BO325" s="6">
        <v>7286</v>
      </c>
      <c r="BP325" s="6">
        <v>751.92</v>
      </c>
      <c r="BQ325" s="6">
        <v>24</v>
      </c>
      <c r="BR325" s="6">
        <v>3.4180479999999999E-2</v>
      </c>
      <c r="BS325" s="6">
        <v>0</v>
      </c>
      <c r="BT325" s="6">
        <v>0.1000000000003638</v>
      </c>
      <c r="BU325" s="6">
        <v>0.60000000000218279</v>
      </c>
      <c r="BV325" s="6">
        <v>379.6</v>
      </c>
      <c r="BW325" s="6">
        <v>2.52</v>
      </c>
      <c r="BX325" s="6">
        <v>85.21</v>
      </c>
      <c r="BY325" s="6">
        <v>1177688</v>
      </c>
      <c r="BZ325" s="6">
        <v>454411</v>
      </c>
      <c r="CA325" s="6"/>
      <c r="CB325" s="6"/>
      <c r="CC325" s="6"/>
      <c r="CD325" s="6"/>
      <c r="CE325" s="6">
        <v>979</v>
      </c>
      <c r="CF325" s="6">
        <v>122.33500000000001</v>
      </c>
      <c r="CG325" s="6">
        <v>865</v>
      </c>
    </row>
    <row r="326" spans="1:85">
      <c r="A326" s="17"/>
      <c r="B326" s="18"/>
      <c r="C326" s="18"/>
      <c r="D326" s="18"/>
      <c r="E326" s="18"/>
      <c r="F326" s="18"/>
      <c r="G326" s="18"/>
      <c r="H326" s="18"/>
      <c r="I326" s="18"/>
      <c r="J326" s="38"/>
      <c r="K326" s="38"/>
      <c r="L326" s="38"/>
      <c r="M326" s="18"/>
      <c r="N326" s="18"/>
      <c r="O326" s="18"/>
      <c r="P326" s="18"/>
      <c r="Q326" s="18"/>
      <c r="R326" s="18"/>
      <c r="S326" s="18"/>
      <c r="T326" s="22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41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</row>
    <row r="327" spans="1:85">
      <c r="A327" s="5">
        <v>42674</v>
      </c>
      <c r="B327" s="6">
        <v>69.900000000000006</v>
      </c>
      <c r="C327" s="6">
        <v>40.299999999999997</v>
      </c>
      <c r="D327" s="6">
        <v>5455</v>
      </c>
      <c r="E327" s="6"/>
      <c r="F327" s="6"/>
      <c r="G327" s="6"/>
      <c r="H327" s="6">
        <v>16.3</v>
      </c>
      <c r="I327" s="6">
        <v>10</v>
      </c>
      <c r="J327" s="6">
        <v>406831.5</v>
      </c>
      <c r="K327" s="6">
        <v>177429.7</v>
      </c>
      <c r="L327" s="6">
        <v>51465</v>
      </c>
      <c r="M327" s="6">
        <v>15</v>
      </c>
      <c r="N327" s="6">
        <v>24.9</v>
      </c>
      <c r="O327" s="6">
        <v>14065.7</v>
      </c>
      <c r="P327" s="6">
        <v>6541</v>
      </c>
      <c r="Q327" s="6">
        <v>190364.79999999999</v>
      </c>
      <c r="R327" s="6">
        <v>152920.6</v>
      </c>
      <c r="S327" s="6">
        <v>98576.6</v>
      </c>
      <c r="T327" s="6">
        <v>82659.100000000006</v>
      </c>
      <c r="U327" s="6">
        <v>101506.4</v>
      </c>
      <c r="V327" s="6">
        <v>69081.7</v>
      </c>
      <c r="W327" s="6">
        <v>10622</v>
      </c>
      <c r="X327" s="6">
        <v>7847.5</v>
      </c>
      <c r="Y327" s="6">
        <v>143289.1</v>
      </c>
      <c r="Z327" s="6">
        <v>72960.100000000006</v>
      </c>
      <c r="AA327" s="6">
        <v>1586945.8</v>
      </c>
      <c r="AB327" s="6">
        <v>156178.4</v>
      </c>
      <c r="AC327" s="6">
        <v>326.2</v>
      </c>
      <c r="AD327" s="6">
        <v>33631</v>
      </c>
      <c r="AE327" s="6">
        <v>51682.1</v>
      </c>
      <c r="AF327" s="6">
        <v>27211.599999999999</v>
      </c>
      <c r="AG327" s="6">
        <v>1589713.3</v>
      </c>
      <c r="AH327" s="6">
        <v>156365.70000000001</v>
      </c>
      <c r="AI327" s="6">
        <v>1063.9000000000001</v>
      </c>
      <c r="AJ327" s="6">
        <v>16814</v>
      </c>
      <c r="AK327" s="6">
        <v>23544.799999999999</v>
      </c>
      <c r="AL327" s="6">
        <v>16913.599999999999</v>
      </c>
      <c r="AM327" s="6">
        <v>59695</v>
      </c>
      <c r="AN327" s="6">
        <v>46280.9</v>
      </c>
      <c r="AO327" s="6">
        <v>27947.4</v>
      </c>
      <c r="AP327" s="6">
        <v>22728.1</v>
      </c>
      <c r="AQ327" s="6">
        <v>36906.5</v>
      </c>
      <c r="AR327" s="6">
        <v>14504.7</v>
      </c>
      <c r="AS327" s="6">
        <v>10.9</v>
      </c>
      <c r="AT327" s="6">
        <v>17.399999999999999</v>
      </c>
      <c r="AU327" s="7"/>
      <c r="AV327" s="7"/>
      <c r="AW327" s="6">
        <v>150570.6</v>
      </c>
      <c r="AX327" s="6">
        <v>71284.600000000006</v>
      </c>
      <c r="AY327" s="6">
        <v>52317.985000000001</v>
      </c>
      <c r="AZ327" s="6">
        <v>7881.0720000000001</v>
      </c>
      <c r="BA327" s="6">
        <v>142576.79999999999</v>
      </c>
      <c r="BB327" s="6">
        <v>63703</v>
      </c>
      <c r="BC327" s="6">
        <v>24795.4</v>
      </c>
      <c r="BD327" s="6">
        <v>2.35</v>
      </c>
      <c r="BE327" s="6">
        <v>1.31</v>
      </c>
      <c r="BF327" s="6">
        <v>0.36</v>
      </c>
      <c r="BG327" s="6">
        <v>0.06</v>
      </c>
      <c r="BH327" s="6">
        <v>81.760000000000005</v>
      </c>
      <c r="BI327" s="6">
        <v>56.384</v>
      </c>
      <c r="BJ327" s="6">
        <v>533.23</v>
      </c>
      <c r="BK327" s="6">
        <v>549.20000000000005</v>
      </c>
      <c r="BL327" s="6">
        <v>0.6</v>
      </c>
      <c r="BM327" s="6">
        <v>10761.41</v>
      </c>
      <c r="BN327" s="6">
        <v>24166.298245614034</v>
      </c>
      <c r="BO327" s="6">
        <v>7286</v>
      </c>
      <c r="BP327" s="6">
        <v>751.92</v>
      </c>
      <c r="BQ327" s="6">
        <v>24</v>
      </c>
      <c r="BR327" s="71">
        <v>3.4180479999999999E-2</v>
      </c>
      <c r="BS327" s="6">
        <v>0</v>
      </c>
      <c r="BT327" s="6">
        <v>0.1000000000003638</v>
      </c>
      <c r="BU327" s="6">
        <v>0.60000000000218279</v>
      </c>
      <c r="BV327" s="6">
        <v>379.6</v>
      </c>
      <c r="BW327" s="6">
        <v>2.52</v>
      </c>
      <c r="BX327" s="6">
        <v>85.21</v>
      </c>
      <c r="BY327" s="6">
        <v>1177688</v>
      </c>
      <c r="BZ327" s="6">
        <v>454411</v>
      </c>
      <c r="CA327" s="6"/>
      <c r="CB327" s="6"/>
      <c r="CC327" s="6"/>
      <c r="CD327" s="6"/>
      <c r="CE327" s="6">
        <v>979</v>
      </c>
      <c r="CF327" s="6">
        <v>122.33500000000001</v>
      </c>
      <c r="CG327" s="6">
        <v>865</v>
      </c>
    </row>
    <row r="328" spans="1:85">
      <c r="A328" s="5">
        <v>42675</v>
      </c>
      <c r="B328" s="6">
        <v>69.900000000000006</v>
      </c>
      <c r="C328" s="6">
        <v>40.299999999999997</v>
      </c>
      <c r="D328" s="6">
        <v>5455</v>
      </c>
      <c r="E328" s="6"/>
      <c r="F328" s="6"/>
      <c r="G328" s="6"/>
      <c r="H328" s="6">
        <v>16.3</v>
      </c>
      <c r="I328" s="6">
        <v>10</v>
      </c>
      <c r="J328" s="6">
        <v>407054.8</v>
      </c>
      <c r="K328" s="6">
        <v>177529.4</v>
      </c>
      <c r="L328" s="6">
        <v>51489</v>
      </c>
      <c r="M328" s="6">
        <v>15</v>
      </c>
      <c r="N328" s="6">
        <v>24.9</v>
      </c>
      <c r="O328" s="6">
        <v>14065.7</v>
      </c>
      <c r="P328" s="6">
        <v>6541</v>
      </c>
      <c r="Q328" s="48">
        <v>190391.8</v>
      </c>
      <c r="R328" s="48">
        <v>152942.70000000001</v>
      </c>
      <c r="S328" s="6">
        <v>98593.3</v>
      </c>
      <c r="T328" s="6">
        <v>82671.600000000006</v>
      </c>
      <c r="U328" s="6">
        <v>101515.9</v>
      </c>
      <c r="V328" s="6">
        <v>69088.600000000006</v>
      </c>
      <c r="W328" s="6">
        <v>10622</v>
      </c>
      <c r="X328" s="6">
        <v>7847.5</v>
      </c>
      <c r="Y328" s="6">
        <v>143593.4</v>
      </c>
      <c r="Z328" s="6">
        <v>73118.7</v>
      </c>
      <c r="AA328" s="6">
        <v>1587252.1</v>
      </c>
      <c r="AB328" s="6">
        <v>156202.4</v>
      </c>
      <c r="AC328" s="6">
        <v>326.2</v>
      </c>
      <c r="AD328" s="6">
        <v>33631</v>
      </c>
      <c r="AE328" s="6">
        <v>51863</v>
      </c>
      <c r="AF328" s="6">
        <v>27299.4</v>
      </c>
      <c r="AG328" s="6">
        <v>1589895.5</v>
      </c>
      <c r="AH328" s="6">
        <v>156389.70000000001</v>
      </c>
      <c r="AI328" s="6">
        <v>1063.9000000000001</v>
      </c>
      <c r="AJ328" s="6">
        <v>16814</v>
      </c>
      <c r="AK328" s="6">
        <v>23561.1</v>
      </c>
      <c r="AL328" s="6">
        <v>16924.3</v>
      </c>
      <c r="AM328" s="6">
        <v>59704.1</v>
      </c>
      <c r="AN328" s="6">
        <v>46287.5</v>
      </c>
      <c r="AO328" s="6">
        <v>27965</v>
      </c>
      <c r="AP328" s="6">
        <v>22742.5</v>
      </c>
      <c r="AQ328" s="6">
        <v>36921.4</v>
      </c>
      <c r="AR328" s="6">
        <v>14510.6</v>
      </c>
      <c r="AS328" s="6">
        <v>10.9</v>
      </c>
      <c r="AT328" s="6">
        <v>17.399999999999999</v>
      </c>
      <c r="AU328" s="7"/>
      <c r="AV328" s="7"/>
      <c r="AW328" s="6">
        <v>150711.9</v>
      </c>
      <c r="AX328" s="6">
        <v>71350.3</v>
      </c>
      <c r="AY328" s="6">
        <v>52324.487999999998</v>
      </c>
      <c r="AZ328" s="6">
        <v>7892.8829999999998</v>
      </c>
      <c r="BA328" s="6">
        <v>142709.4</v>
      </c>
      <c r="BB328" s="6">
        <v>63762.8</v>
      </c>
      <c r="BC328" s="6">
        <v>24819.4</v>
      </c>
      <c r="BD328" s="6">
        <v>2.35</v>
      </c>
      <c r="BE328" s="6">
        <v>1.31</v>
      </c>
      <c r="BF328" s="6">
        <v>0.36</v>
      </c>
      <c r="BG328" s="6">
        <v>0.06</v>
      </c>
      <c r="BH328" s="6">
        <v>81.760000000000005</v>
      </c>
      <c r="BI328" s="6">
        <v>56.384</v>
      </c>
      <c r="BJ328" s="6">
        <v>533.23</v>
      </c>
      <c r="BK328" s="6">
        <v>549.20000000000005</v>
      </c>
      <c r="BL328" s="6">
        <v>0.6</v>
      </c>
      <c r="BM328" s="6">
        <v>11182.24</v>
      </c>
      <c r="BN328" s="6">
        <v>27786.231578947365</v>
      </c>
      <c r="BO328" s="6">
        <v>9833</v>
      </c>
      <c r="BP328" s="6">
        <v>754.08</v>
      </c>
      <c r="BQ328" s="6">
        <v>24</v>
      </c>
      <c r="BR328" s="71">
        <v>3.4203520000000001E-2</v>
      </c>
      <c r="BS328" s="6">
        <v>0</v>
      </c>
      <c r="BT328" s="6">
        <v>0</v>
      </c>
      <c r="BU328" s="6">
        <v>0</v>
      </c>
      <c r="BV328" s="6">
        <v>378.1</v>
      </c>
      <c r="BW328" s="6">
        <v>2.66</v>
      </c>
      <c r="BX328" s="6">
        <v>84.85</v>
      </c>
      <c r="BY328" s="6">
        <v>1180025</v>
      </c>
      <c r="BZ328" s="6">
        <v>456250</v>
      </c>
      <c r="CA328" s="6"/>
      <c r="CB328" s="6"/>
      <c r="CC328" s="6"/>
      <c r="CD328" s="6"/>
      <c r="CE328" s="6">
        <v>1007</v>
      </c>
      <c r="CF328" s="6">
        <v>122.985</v>
      </c>
      <c r="CG328" s="6">
        <v>888</v>
      </c>
    </row>
    <row r="329" spans="1:85">
      <c r="A329" s="5">
        <v>42676</v>
      </c>
      <c r="B329" s="6">
        <v>69.900000000000006</v>
      </c>
      <c r="C329" s="6">
        <v>40.299999999999997</v>
      </c>
      <c r="D329" s="6">
        <v>5455</v>
      </c>
      <c r="E329" s="6"/>
      <c r="F329" s="6"/>
      <c r="G329" s="6"/>
      <c r="H329" s="6">
        <v>16.3</v>
      </c>
      <c r="I329" s="6">
        <v>10</v>
      </c>
      <c r="J329" s="6">
        <v>407270.8</v>
      </c>
      <c r="K329" s="6">
        <v>177625.9</v>
      </c>
      <c r="L329" s="6">
        <v>51513</v>
      </c>
      <c r="M329" s="6">
        <v>15</v>
      </c>
      <c r="N329" s="6">
        <v>24.9</v>
      </c>
      <c r="O329" s="6">
        <v>14065.7</v>
      </c>
      <c r="P329" s="6">
        <v>6541</v>
      </c>
      <c r="Q329" s="48">
        <v>190419.3</v>
      </c>
      <c r="R329" s="48">
        <v>152965.20000000001</v>
      </c>
      <c r="S329" s="6">
        <v>98608.8</v>
      </c>
      <c r="T329" s="6">
        <v>82683.199999999997</v>
      </c>
      <c r="U329" s="6">
        <v>101525.2</v>
      </c>
      <c r="V329" s="6">
        <v>69095.199999999997</v>
      </c>
      <c r="W329" s="6">
        <v>10622</v>
      </c>
      <c r="X329" s="6">
        <v>7847.5</v>
      </c>
      <c r="Y329" s="6">
        <v>143887.4</v>
      </c>
      <c r="Z329" s="6">
        <v>73277.2</v>
      </c>
      <c r="AA329" s="6">
        <v>1587547.2</v>
      </c>
      <c r="AB329" s="6">
        <v>156226.4</v>
      </c>
      <c r="AC329" s="6">
        <v>326.2</v>
      </c>
      <c r="AD329" s="6">
        <v>33631</v>
      </c>
      <c r="AE329" s="6">
        <v>52032.2</v>
      </c>
      <c r="AF329" s="6">
        <v>27377.8</v>
      </c>
      <c r="AG329" s="6">
        <v>1590066.9</v>
      </c>
      <c r="AH329" s="6">
        <v>156413.70000000001</v>
      </c>
      <c r="AI329" s="6">
        <v>1063.9000000000001</v>
      </c>
      <c r="AJ329" s="6">
        <v>16814</v>
      </c>
      <c r="AK329" s="6">
        <v>23577.5</v>
      </c>
      <c r="AL329" s="6">
        <v>16935</v>
      </c>
      <c r="AM329" s="6">
        <v>59711.5</v>
      </c>
      <c r="AN329" s="6">
        <v>46292.800000000003</v>
      </c>
      <c r="AO329" s="6">
        <v>27983</v>
      </c>
      <c r="AP329" s="6">
        <v>22757.200000000001</v>
      </c>
      <c r="AQ329" s="6">
        <v>36936</v>
      </c>
      <c r="AR329" s="6">
        <v>14516.4</v>
      </c>
      <c r="AS329" s="6">
        <v>10.9</v>
      </c>
      <c r="AT329" s="6">
        <v>17.399999999999999</v>
      </c>
      <c r="AU329" s="7"/>
      <c r="AV329" s="7"/>
      <c r="AW329" s="6">
        <v>150844.29999999999</v>
      </c>
      <c r="AX329" s="6">
        <v>71412.899999999994</v>
      </c>
      <c r="AY329" s="6">
        <v>52330.73</v>
      </c>
      <c r="AZ329" s="6">
        <v>7905.0249999999996</v>
      </c>
      <c r="BA329" s="6">
        <v>142834.29999999999</v>
      </c>
      <c r="BB329" s="6">
        <v>63818.400000000001</v>
      </c>
      <c r="BC329" s="6">
        <v>24843.4</v>
      </c>
      <c r="BD329" s="6">
        <v>2.35</v>
      </c>
      <c r="BE329" s="6">
        <v>1.31</v>
      </c>
      <c r="BF329" s="6">
        <v>0.36</v>
      </c>
      <c r="BG329" s="6">
        <v>0.06</v>
      </c>
      <c r="BH329" s="6">
        <v>81.760000000000005</v>
      </c>
      <c r="BI329" s="6">
        <v>56.384</v>
      </c>
      <c r="BJ329" s="6">
        <v>533.23</v>
      </c>
      <c r="BK329" s="6">
        <v>549.20000000000005</v>
      </c>
      <c r="BL329" s="6">
        <v>0.6</v>
      </c>
      <c r="BM329" s="6">
        <v>10541.369999999999</v>
      </c>
      <c r="BN329" s="6">
        <v>23329.191228070176</v>
      </c>
      <c r="BO329" s="6">
        <v>10859</v>
      </c>
      <c r="BP329" s="6">
        <v>752.16</v>
      </c>
      <c r="BQ329" s="6">
        <v>24</v>
      </c>
      <c r="BR329" s="71">
        <v>3.4183040000000005E-2</v>
      </c>
      <c r="BS329" s="6">
        <v>0</v>
      </c>
      <c r="BT329" s="6">
        <v>0</v>
      </c>
      <c r="BU329" s="6">
        <v>0</v>
      </c>
      <c r="BV329" s="6">
        <v>374.6</v>
      </c>
      <c r="BW329" s="6">
        <v>2.62</v>
      </c>
      <c r="BX329" s="6">
        <v>84</v>
      </c>
      <c r="BY329" s="6">
        <v>1181077</v>
      </c>
      <c r="BZ329" s="6">
        <v>457055</v>
      </c>
      <c r="CA329" s="6"/>
      <c r="CB329" s="6"/>
      <c r="CC329" s="6"/>
      <c r="CD329" s="6"/>
      <c r="CE329" s="6">
        <v>329</v>
      </c>
      <c r="CF329" s="6">
        <v>104.61017761655481</v>
      </c>
      <c r="CG329" s="6">
        <v>286</v>
      </c>
    </row>
    <row r="330" spans="1:85">
      <c r="A330" s="5">
        <v>42677</v>
      </c>
      <c r="B330" s="6">
        <v>69.900000000000006</v>
      </c>
      <c r="C330" s="6">
        <v>40.299999999999997</v>
      </c>
      <c r="D330" s="6">
        <v>5455</v>
      </c>
      <c r="E330" s="6"/>
      <c r="F330" s="6"/>
      <c r="G330" s="6"/>
      <c r="H330" s="6">
        <v>16.3</v>
      </c>
      <c r="I330" s="6">
        <v>10</v>
      </c>
      <c r="J330" s="6">
        <v>407481.4</v>
      </c>
      <c r="K330" s="6">
        <v>177721.5</v>
      </c>
      <c r="L330" s="6">
        <v>51537</v>
      </c>
      <c r="M330" s="6">
        <v>15</v>
      </c>
      <c r="N330" s="6">
        <v>24.9</v>
      </c>
      <c r="O330" s="6">
        <v>14065.7</v>
      </c>
      <c r="P330" s="6">
        <v>6541</v>
      </c>
      <c r="Q330" s="48">
        <v>190446.3</v>
      </c>
      <c r="R330" s="48">
        <v>152987.4</v>
      </c>
      <c r="S330" s="6">
        <v>98624.7</v>
      </c>
      <c r="T330" s="6">
        <v>82695.100000000006</v>
      </c>
      <c r="U330" s="6">
        <v>101534.8</v>
      </c>
      <c r="V330" s="6">
        <v>69102.100000000006</v>
      </c>
      <c r="W330" s="6">
        <v>10622</v>
      </c>
      <c r="X330" s="6">
        <v>7847.5</v>
      </c>
      <c r="Y330" s="6">
        <v>144179.1</v>
      </c>
      <c r="Z330" s="6">
        <v>73436.3</v>
      </c>
      <c r="AA330" s="6">
        <v>1587840.2</v>
      </c>
      <c r="AB330" s="6">
        <v>156250.4</v>
      </c>
      <c r="AC330" s="6">
        <v>326.2</v>
      </c>
      <c r="AD330" s="6">
        <v>33631</v>
      </c>
      <c r="AE330" s="6">
        <v>52201.1</v>
      </c>
      <c r="AF330" s="6">
        <v>27456.799999999999</v>
      </c>
      <c r="AG330" s="6">
        <v>1590238.4</v>
      </c>
      <c r="AH330" s="6">
        <v>156437.70000000001</v>
      </c>
      <c r="AI330" s="6">
        <v>1063.9000000000001</v>
      </c>
      <c r="AJ330" s="6">
        <v>16814</v>
      </c>
      <c r="AK330" s="6">
        <v>23594.3</v>
      </c>
      <c r="AL330" s="6">
        <v>16946</v>
      </c>
      <c r="AM330" s="6">
        <v>59720.2</v>
      </c>
      <c r="AN330" s="6">
        <v>46299</v>
      </c>
      <c r="AO330" s="6">
        <v>28000.7</v>
      </c>
      <c r="AP330" s="6">
        <v>22771.599999999999</v>
      </c>
      <c r="AQ330" s="6">
        <v>36950.199999999997</v>
      </c>
      <c r="AR330" s="6">
        <v>14522</v>
      </c>
      <c r="AS330" s="6">
        <v>10.9</v>
      </c>
      <c r="AT330" s="6">
        <v>17.399999999999999</v>
      </c>
      <c r="AU330" s="7"/>
      <c r="AV330" s="7"/>
      <c r="AW330" s="6">
        <v>150977</v>
      </c>
      <c r="AX330" s="6">
        <v>71475.7</v>
      </c>
      <c r="AY330" s="6">
        <v>52337.339</v>
      </c>
      <c r="AZ330" s="6">
        <v>7917.3090000000002</v>
      </c>
      <c r="BA330" s="6">
        <v>142959.79999999999</v>
      </c>
      <c r="BB330" s="6">
        <v>63874.2</v>
      </c>
      <c r="BC330" s="6">
        <v>24867.4</v>
      </c>
      <c r="BD330" s="6">
        <v>2.35</v>
      </c>
      <c r="BE330" s="6">
        <v>1.31</v>
      </c>
      <c r="BF330" s="6">
        <v>0.36</v>
      </c>
      <c r="BG330" s="6">
        <v>0.06</v>
      </c>
      <c r="BH330" s="6">
        <v>81.760000000000005</v>
      </c>
      <c r="BI330" s="6">
        <v>56.384</v>
      </c>
      <c r="BJ330" s="6">
        <v>533.23</v>
      </c>
      <c r="BK330" s="6">
        <v>549.20000000000005</v>
      </c>
      <c r="BL330" s="6">
        <v>0.6</v>
      </c>
      <c r="BM330" s="6">
        <v>10566.349999999999</v>
      </c>
      <c r="BN330" s="6">
        <v>23348.8649122807</v>
      </c>
      <c r="BO330" s="6">
        <v>8588</v>
      </c>
      <c r="BP330" s="6">
        <v>744</v>
      </c>
      <c r="BQ330" s="6">
        <v>24</v>
      </c>
      <c r="BR330" s="71">
        <v>3.4096000000000001E-2</v>
      </c>
      <c r="BS330" s="6">
        <v>0</v>
      </c>
      <c r="BT330" s="6">
        <v>9.9999999999909051E-2</v>
      </c>
      <c r="BU330" s="6">
        <v>0.5999999999994543</v>
      </c>
      <c r="BV330" s="6">
        <v>372.6</v>
      </c>
      <c r="BW330" s="6">
        <v>2.84</v>
      </c>
      <c r="BX330" s="6">
        <v>83.64</v>
      </c>
      <c r="BY330" s="6">
        <v>1181590</v>
      </c>
      <c r="BZ330" s="6">
        <v>457416</v>
      </c>
      <c r="CA330" s="6"/>
      <c r="CB330" s="6"/>
      <c r="CC330" s="6"/>
      <c r="CD330" s="6"/>
      <c r="CE330" s="6">
        <v>72</v>
      </c>
      <c r="CF330" s="6">
        <v>69.91</v>
      </c>
      <c r="CG330" s="6">
        <v>65</v>
      </c>
    </row>
    <row r="331" spans="1:85">
      <c r="A331" s="5">
        <v>42678</v>
      </c>
      <c r="B331" s="6">
        <v>69.900000000000006</v>
      </c>
      <c r="C331" s="6">
        <v>40.299999999999997</v>
      </c>
      <c r="D331" s="6">
        <v>5455</v>
      </c>
      <c r="E331" s="6"/>
      <c r="F331" s="6"/>
      <c r="G331" s="6"/>
      <c r="H331" s="6">
        <v>16.3</v>
      </c>
      <c r="I331" s="6">
        <v>10</v>
      </c>
      <c r="J331" s="6">
        <v>407701.3</v>
      </c>
      <c r="K331" s="6">
        <v>177819.9</v>
      </c>
      <c r="L331" s="6">
        <v>51561</v>
      </c>
      <c r="M331" s="6">
        <v>15</v>
      </c>
      <c r="N331" s="6">
        <v>24.9</v>
      </c>
      <c r="O331" s="6">
        <v>14065.7</v>
      </c>
      <c r="P331" s="6">
        <v>6541</v>
      </c>
      <c r="Q331" s="48">
        <v>190474.2</v>
      </c>
      <c r="R331" s="48">
        <v>153010</v>
      </c>
      <c r="S331" s="6">
        <v>98639.9</v>
      </c>
      <c r="T331" s="6">
        <v>82706.600000000006</v>
      </c>
      <c r="U331" s="6">
        <v>101544.1</v>
      </c>
      <c r="V331" s="6">
        <v>69108.5</v>
      </c>
      <c r="W331" s="6">
        <v>10622</v>
      </c>
      <c r="X331" s="6">
        <v>7847.5</v>
      </c>
      <c r="Y331" s="6">
        <v>144477.9</v>
      </c>
      <c r="Z331" s="6">
        <v>73596.100000000006</v>
      </c>
      <c r="AA331" s="6">
        <v>1588139.3</v>
      </c>
      <c r="AB331" s="6">
        <v>156274.4</v>
      </c>
      <c r="AC331" s="6">
        <v>326.2</v>
      </c>
      <c r="AD331" s="6">
        <v>33631</v>
      </c>
      <c r="AE331" s="6">
        <v>52371.199999999997</v>
      </c>
      <c r="AF331" s="6">
        <v>27536.3</v>
      </c>
      <c r="AG331" s="6">
        <v>1590409.7</v>
      </c>
      <c r="AH331" s="6">
        <v>156461.70000000001</v>
      </c>
      <c r="AI331" s="6">
        <v>1063.9000000000001</v>
      </c>
      <c r="AJ331" s="6">
        <v>16814</v>
      </c>
      <c r="AK331" s="6">
        <v>23610.799999999999</v>
      </c>
      <c r="AL331" s="6">
        <v>16956.7</v>
      </c>
      <c r="AM331" s="6">
        <v>59728.3</v>
      </c>
      <c r="AN331" s="6">
        <v>46304.800000000003</v>
      </c>
      <c r="AO331" s="6">
        <v>28018.7</v>
      </c>
      <c r="AP331" s="6">
        <v>22786.2</v>
      </c>
      <c r="AQ331" s="6">
        <v>36962.9</v>
      </c>
      <c r="AR331" s="6">
        <v>14527</v>
      </c>
      <c r="AS331" s="6">
        <v>10.9</v>
      </c>
      <c r="AT331" s="6">
        <v>17.399999999999999</v>
      </c>
      <c r="AU331" s="7"/>
      <c r="AV331" s="7"/>
      <c r="AW331" s="6">
        <v>151111</v>
      </c>
      <c r="AX331" s="6">
        <v>71538.7</v>
      </c>
      <c r="AY331" s="6">
        <v>52343.544000000002</v>
      </c>
      <c r="AZ331" s="6">
        <v>7929.5079999999998</v>
      </c>
      <c r="BA331" s="6">
        <v>143086.6</v>
      </c>
      <c r="BB331" s="6">
        <v>63930.9</v>
      </c>
      <c r="BC331" s="6">
        <v>24891.4</v>
      </c>
      <c r="BD331" s="6">
        <v>2.35</v>
      </c>
      <c r="BE331" s="6">
        <v>1.31</v>
      </c>
      <c r="BF331" s="6">
        <v>0.36</v>
      </c>
      <c r="BG331" s="6">
        <v>0.06</v>
      </c>
      <c r="BH331" s="6">
        <v>81.760000000000005</v>
      </c>
      <c r="BI331" s="6">
        <v>56.384</v>
      </c>
      <c r="BJ331" s="6">
        <v>533.23</v>
      </c>
      <c r="BK331" s="6">
        <v>549.20000000000005</v>
      </c>
      <c r="BL331" s="6">
        <v>0.6</v>
      </c>
      <c r="BM331" s="6">
        <v>10653.529999999999</v>
      </c>
      <c r="BN331" s="6">
        <v>24103.959649122808</v>
      </c>
      <c r="BO331" s="6">
        <v>8134</v>
      </c>
      <c r="BP331" s="6">
        <v>744</v>
      </c>
      <c r="BQ331" s="6">
        <v>24</v>
      </c>
      <c r="BR331" s="71">
        <v>3.4096000000000001E-2</v>
      </c>
      <c r="BS331" s="6">
        <v>0</v>
      </c>
      <c r="BT331" s="6">
        <v>0</v>
      </c>
      <c r="BU331" s="6">
        <v>0</v>
      </c>
      <c r="BV331" s="6">
        <v>374.8</v>
      </c>
      <c r="BW331" s="6">
        <v>2.75</v>
      </c>
      <c r="BX331" s="6">
        <v>84.01</v>
      </c>
      <c r="BY331" s="6">
        <v>1183890</v>
      </c>
      <c r="BZ331" s="6">
        <v>459192</v>
      </c>
      <c r="CA331" s="6"/>
      <c r="CB331" s="6"/>
      <c r="CC331" s="6"/>
      <c r="CD331" s="6"/>
      <c r="CE331" s="6">
        <v>1077</v>
      </c>
      <c r="CF331" s="6">
        <v>122.127</v>
      </c>
      <c r="CG331" s="6">
        <v>948</v>
      </c>
    </row>
    <row r="332" spans="1:85">
      <c r="A332" s="5">
        <v>42679</v>
      </c>
      <c r="B332" s="6">
        <v>69.900000000000006</v>
      </c>
      <c r="C332" s="6">
        <v>40.299999999999997</v>
      </c>
      <c r="D332" s="6">
        <v>5455</v>
      </c>
      <c r="E332" s="6"/>
      <c r="F332" s="6"/>
      <c r="G332" s="6"/>
      <c r="H332" s="6">
        <v>16.3</v>
      </c>
      <c r="I332" s="6">
        <v>10</v>
      </c>
      <c r="J332" s="6">
        <v>407913</v>
      </c>
      <c r="K332" s="6">
        <v>177914.5</v>
      </c>
      <c r="L332" s="6">
        <v>51585</v>
      </c>
      <c r="M332" s="6">
        <v>15</v>
      </c>
      <c r="N332" s="6">
        <v>24.9</v>
      </c>
      <c r="O332" s="6">
        <v>14065.7</v>
      </c>
      <c r="P332" s="6">
        <v>6541</v>
      </c>
      <c r="Q332" s="48">
        <v>190501.8</v>
      </c>
      <c r="R332" s="48">
        <v>153032.4</v>
      </c>
      <c r="S332" s="6">
        <v>98653.7</v>
      </c>
      <c r="T332" s="6">
        <v>82716.800000000003</v>
      </c>
      <c r="U332" s="6">
        <v>101552.6</v>
      </c>
      <c r="V332" s="6">
        <v>69114.7</v>
      </c>
      <c r="W332" s="6">
        <v>10622</v>
      </c>
      <c r="X332" s="6">
        <v>7847.5</v>
      </c>
      <c r="Y332" s="6">
        <v>144762</v>
      </c>
      <c r="Z332" s="6">
        <v>73750.5</v>
      </c>
      <c r="AA332" s="6">
        <v>1588424</v>
      </c>
      <c r="AB332" s="6">
        <v>156298.4</v>
      </c>
      <c r="AC332" s="6">
        <v>326.2</v>
      </c>
      <c r="AD332" s="6">
        <v>33631</v>
      </c>
      <c r="AE332" s="6">
        <v>52541</v>
      </c>
      <c r="AF332" s="6">
        <v>27613.1</v>
      </c>
      <c r="AG332" s="6">
        <v>1590581</v>
      </c>
      <c r="AH332" s="6">
        <v>156485.70000000001</v>
      </c>
      <c r="AI332" s="6">
        <v>1063.9000000000001</v>
      </c>
      <c r="AJ332" s="6">
        <v>16814</v>
      </c>
      <c r="AK332" s="6">
        <v>23627.200000000001</v>
      </c>
      <c r="AL332" s="6">
        <v>16967.400000000001</v>
      </c>
      <c r="AM332" s="6">
        <v>59734.6</v>
      </c>
      <c r="AN332" s="6">
        <v>46309.1</v>
      </c>
      <c r="AO332" s="6">
        <v>28036.799999999999</v>
      </c>
      <c r="AP332" s="6">
        <v>22800.9</v>
      </c>
      <c r="AQ332" s="6">
        <v>36975.300000000003</v>
      </c>
      <c r="AR332" s="6">
        <v>14532</v>
      </c>
      <c r="AS332" s="6">
        <v>10.9</v>
      </c>
      <c r="AT332" s="6">
        <v>17.399999999999999</v>
      </c>
      <c r="AU332" s="7"/>
      <c r="AV332" s="7"/>
      <c r="AW332" s="6">
        <v>151244.6</v>
      </c>
      <c r="AX332" s="6">
        <v>71601.7</v>
      </c>
      <c r="AY332" s="6">
        <v>52349</v>
      </c>
      <c r="AZ332" s="6">
        <v>7949.6</v>
      </c>
      <c r="BA332" s="6">
        <v>143211</v>
      </c>
      <c r="BB332" s="6">
        <v>63985</v>
      </c>
      <c r="BC332" s="6">
        <v>24915.4</v>
      </c>
      <c r="BD332" s="6">
        <v>2.35</v>
      </c>
      <c r="BE332" s="6">
        <v>1.31</v>
      </c>
      <c r="BF332" s="6">
        <v>0.36</v>
      </c>
      <c r="BG332" s="6">
        <v>0.06</v>
      </c>
      <c r="BH332" s="6">
        <v>81.760000000000005</v>
      </c>
      <c r="BI332" s="6">
        <v>56.384</v>
      </c>
      <c r="BJ332" s="6">
        <v>533.23</v>
      </c>
      <c r="BK332" s="6">
        <v>549.20000000000005</v>
      </c>
      <c r="BL332" s="6">
        <v>0.6</v>
      </c>
      <c r="BM332" s="6">
        <v>10619.980000000001</v>
      </c>
      <c r="BN332" s="6">
        <v>22428.168421052629</v>
      </c>
      <c r="BO332" s="6">
        <v>8346</v>
      </c>
      <c r="BP332" s="6">
        <v>744</v>
      </c>
      <c r="BQ332" s="6">
        <v>24</v>
      </c>
      <c r="BR332" s="71">
        <v>3.4096000000000001E-2</v>
      </c>
      <c r="BS332" s="6">
        <v>0</v>
      </c>
      <c r="BT332" s="6">
        <v>0</v>
      </c>
      <c r="BU332" s="6">
        <v>0</v>
      </c>
      <c r="BV332" s="6">
        <v>370.9</v>
      </c>
      <c r="BW332" s="6">
        <v>2.64</v>
      </c>
      <c r="BX332" s="6">
        <v>83.07</v>
      </c>
      <c r="BY332" s="6">
        <v>1186220</v>
      </c>
      <c r="BZ332" s="6">
        <v>461032</v>
      </c>
      <c r="CA332" s="6"/>
      <c r="CB332" s="6"/>
      <c r="CC332" s="6"/>
      <c r="CD332" s="6"/>
      <c r="CE332" s="6">
        <v>1022</v>
      </c>
      <c r="CF332" s="6">
        <v>122.128</v>
      </c>
      <c r="CG332" s="6">
        <v>902</v>
      </c>
    </row>
    <row r="333" spans="1:85">
      <c r="A333" s="5">
        <v>42680</v>
      </c>
      <c r="B333" s="6">
        <v>69.900000000000006</v>
      </c>
      <c r="C333" s="6">
        <v>40.299999999999997</v>
      </c>
      <c r="D333" s="6">
        <v>5455</v>
      </c>
      <c r="E333" s="6"/>
      <c r="F333" s="6"/>
      <c r="G333" s="6"/>
      <c r="H333" s="6">
        <v>16.3</v>
      </c>
      <c r="I333" s="6">
        <v>10</v>
      </c>
      <c r="J333" s="6">
        <v>408125</v>
      </c>
      <c r="K333" s="6">
        <v>178010</v>
      </c>
      <c r="L333" s="6">
        <v>51609</v>
      </c>
      <c r="M333" s="6">
        <v>15</v>
      </c>
      <c r="N333" s="6">
        <v>24.9</v>
      </c>
      <c r="O333" s="6">
        <v>14065.7</v>
      </c>
      <c r="P333" s="6">
        <v>6541</v>
      </c>
      <c r="Q333" s="48">
        <v>190527</v>
      </c>
      <c r="R333" s="48">
        <v>153053</v>
      </c>
      <c r="S333" s="6">
        <v>98667.9</v>
      </c>
      <c r="T333" s="6">
        <v>82727.399999999994</v>
      </c>
      <c r="U333" s="6">
        <v>101561.60000000001</v>
      </c>
      <c r="V333" s="6">
        <v>69120.899999999994</v>
      </c>
      <c r="W333" s="6">
        <v>10622</v>
      </c>
      <c r="X333" s="6">
        <v>7847.5</v>
      </c>
      <c r="Y333" s="6">
        <v>145045</v>
      </c>
      <c r="Z333" s="6">
        <v>73885</v>
      </c>
      <c r="AA333" s="6">
        <v>1588708</v>
      </c>
      <c r="AB333" s="6">
        <v>156322.4</v>
      </c>
      <c r="AC333" s="6">
        <v>326.2</v>
      </c>
      <c r="AD333" s="6">
        <v>33631</v>
      </c>
      <c r="AE333" s="6">
        <v>52710.2</v>
      </c>
      <c r="AF333" s="6">
        <v>27709</v>
      </c>
      <c r="AG333" s="6">
        <v>1590751</v>
      </c>
      <c r="AH333" s="6">
        <v>156509.70000000001</v>
      </c>
      <c r="AI333" s="6">
        <v>1063.9000000000001</v>
      </c>
      <c r="AJ333" s="6">
        <v>16814</v>
      </c>
      <c r="AK333" s="6">
        <v>23643.7</v>
      </c>
      <c r="AL333" s="6">
        <v>16978.099999999999</v>
      </c>
      <c r="AM333" s="6">
        <v>59741.7</v>
      </c>
      <c r="AN333" s="6">
        <v>46313.9</v>
      </c>
      <c r="AO333" s="6">
        <v>28054.6</v>
      </c>
      <c r="AP333" s="6">
        <v>22815.4</v>
      </c>
      <c r="AQ333" s="6">
        <v>36985.800000000003</v>
      </c>
      <c r="AR333" s="6">
        <v>14536.1</v>
      </c>
      <c r="AS333" s="6">
        <v>10.9</v>
      </c>
      <c r="AT333" s="6">
        <v>17.399999999999999</v>
      </c>
      <c r="AU333" s="7"/>
      <c r="AV333" s="7"/>
      <c r="AW333" s="6">
        <v>151377.70000000001</v>
      </c>
      <c r="AX333" s="6">
        <v>71664.100000000006</v>
      </c>
      <c r="AY333" s="6">
        <v>52354.7</v>
      </c>
      <c r="AZ333" s="6">
        <v>7953.6</v>
      </c>
      <c r="BA333" s="6">
        <v>143337.29999999999</v>
      </c>
      <c r="BB333" s="6">
        <v>64041.2</v>
      </c>
      <c r="BC333" s="6">
        <v>24939.4</v>
      </c>
      <c r="BD333" s="6">
        <v>2.35</v>
      </c>
      <c r="BE333" s="6">
        <v>1.31</v>
      </c>
      <c r="BF333" s="6">
        <v>0.36</v>
      </c>
      <c r="BG333" s="6">
        <v>0.06</v>
      </c>
      <c r="BH333" s="6">
        <v>81.760000000000005</v>
      </c>
      <c r="BI333" s="6">
        <v>56.384</v>
      </c>
      <c r="BJ333" s="6">
        <v>533.23</v>
      </c>
      <c r="BK333" s="6">
        <v>549.20000000000005</v>
      </c>
      <c r="BL333" s="6">
        <v>0.6</v>
      </c>
      <c r="BM333" s="6">
        <v>10610.220000000001</v>
      </c>
      <c r="BN333" s="6">
        <v>20766.035087719298</v>
      </c>
      <c r="BO333" s="6">
        <v>7222</v>
      </c>
      <c r="BP333" s="6">
        <v>744</v>
      </c>
      <c r="BQ333" s="6">
        <v>24</v>
      </c>
      <c r="BR333" s="71">
        <v>3.4096000000000001E-2</v>
      </c>
      <c r="BS333" s="6">
        <v>0</v>
      </c>
      <c r="BT333" s="6">
        <v>0</v>
      </c>
      <c r="BU333" s="6">
        <v>0</v>
      </c>
      <c r="BV333" s="6">
        <v>370.7</v>
      </c>
      <c r="BW333" s="6">
        <v>2.74</v>
      </c>
      <c r="BX333" s="6">
        <v>83.15</v>
      </c>
      <c r="BY333" s="6">
        <v>1188477</v>
      </c>
      <c r="BZ333" s="6">
        <v>462782</v>
      </c>
      <c r="CA333" s="6"/>
      <c r="CB333" s="6"/>
      <c r="CC333" s="6"/>
      <c r="CD333" s="6"/>
      <c r="CE333" s="6">
        <v>1005</v>
      </c>
      <c r="CF333" s="6">
        <v>122.428</v>
      </c>
      <c r="CG333" s="6">
        <v>888</v>
      </c>
    </row>
    <row r="334" spans="1:85">
      <c r="A334" s="5">
        <v>42681</v>
      </c>
      <c r="B334" s="6">
        <v>69.900000000000006</v>
      </c>
      <c r="C334" s="6">
        <v>40.299999999999997</v>
      </c>
      <c r="D334" s="6">
        <v>5455</v>
      </c>
      <c r="E334" s="6"/>
      <c r="F334" s="6"/>
      <c r="G334" s="6"/>
      <c r="H334" s="6">
        <v>16.3</v>
      </c>
      <c r="I334" s="6">
        <v>10</v>
      </c>
      <c r="J334" s="6">
        <v>408343</v>
      </c>
      <c r="K334" s="6">
        <v>178107.5</v>
      </c>
      <c r="L334" s="6">
        <v>51633</v>
      </c>
      <c r="M334" s="6">
        <v>15</v>
      </c>
      <c r="N334" s="6">
        <v>24.9</v>
      </c>
      <c r="O334" s="6">
        <v>14065.7</v>
      </c>
      <c r="P334" s="6">
        <v>6541</v>
      </c>
      <c r="Q334" s="48">
        <v>190552.6</v>
      </c>
      <c r="R334" s="48">
        <v>153074</v>
      </c>
      <c r="S334" s="6">
        <v>98682.9</v>
      </c>
      <c r="T334" s="6">
        <v>82738.600000000006</v>
      </c>
      <c r="U334" s="6">
        <v>101570.8</v>
      </c>
      <c r="V334" s="6">
        <v>69127.5</v>
      </c>
      <c r="W334" s="6">
        <v>10622</v>
      </c>
      <c r="X334" s="6">
        <v>7847.5</v>
      </c>
      <c r="Y334" s="6">
        <v>145339</v>
      </c>
      <c r="Z334" s="6">
        <v>74023</v>
      </c>
      <c r="AA334" s="6">
        <v>1589002</v>
      </c>
      <c r="AB334" s="6">
        <v>156346.4</v>
      </c>
      <c r="AC334" s="6">
        <v>326.2</v>
      </c>
      <c r="AD334" s="6">
        <v>33631</v>
      </c>
      <c r="AE334" s="6">
        <v>52880.5</v>
      </c>
      <c r="AF334" s="6">
        <v>27807.8</v>
      </c>
      <c r="AG334" s="6">
        <v>1590921</v>
      </c>
      <c r="AH334" s="6">
        <v>156533.70000000001</v>
      </c>
      <c r="AI334" s="6">
        <v>1063.9000000000001</v>
      </c>
      <c r="AJ334" s="6">
        <v>16814</v>
      </c>
      <c r="AK334" s="6">
        <v>23660.7</v>
      </c>
      <c r="AL334" s="6">
        <v>16989</v>
      </c>
      <c r="AM334" s="6">
        <v>59750.5</v>
      </c>
      <c r="AN334" s="6">
        <v>46320</v>
      </c>
      <c r="AO334" s="6">
        <v>28072.400000000001</v>
      </c>
      <c r="AP334" s="6">
        <v>22829.9</v>
      </c>
      <c r="AQ334" s="6">
        <v>36997.5</v>
      </c>
      <c r="AR334" s="6">
        <v>14540.8</v>
      </c>
      <c r="AS334" s="6">
        <v>10.9</v>
      </c>
      <c r="AT334" s="6">
        <v>17.399999999999999</v>
      </c>
      <c r="AU334" s="7"/>
      <c r="AV334" s="7"/>
      <c r="AW334" s="6">
        <v>151511</v>
      </c>
      <c r="AX334" s="6">
        <v>71726.7</v>
      </c>
      <c r="AY334" s="6">
        <v>52360.6</v>
      </c>
      <c r="AZ334" s="6">
        <v>7966.1</v>
      </c>
      <c r="BA334" s="6">
        <v>143464</v>
      </c>
      <c r="BB334" s="6">
        <v>64098</v>
      </c>
      <c r="BC334" s="6">
        <v>24963.4</v>
      </c>
      <c r="BD334" s="6">
        <v>2.35</v>
      </c>
      <c r="BE334" s="6">
        <v>1.31</v>
      </c>
      <c r="BF334" s="6">
        <v>0.36</v>
      </c>
      <c r="BG334" s="6">
        <v>0.06</v>
      </c>
      <c r="BH334" s="6">
        <v>81.760000000000005</v>
      </c>
      <c r="BI334" s="6">
        <v>56.384</v>
      </c>
      <c r="BJ334" s="6">
        <v>533.23</v>
      </c>
      <c r="BK334" s="6">
        <v>549.20000000000005</v>
      </c>
      <c r="BL334" s="6">
        <v>0.6</v>
      </c>
      <c r="BM334" s="6">
        <v>10617.599999999999</v>
      </c>
      <c r="BN334" s="6">
        <v>20228.657894736843</v>
      </c>
      <c r="BO334" s="6">
        <v>8467</v>
      </c>
      <c r="BP334" s="6">
        <v>744</v>
      </c>
      <c r="BQ334" s="6">
        <v>24</v>
      </c>
      <c r="BR334" s="71">
        <v>3.4096000000000001E-2</v>
      </c>
      <c r="BS334" s="6">
        <v>0</v>
      </c>
      <c r="BT334" s="6">
        <v>0.40000000000009095</v>
      </c>
      <c r="BU334" s="6">
        <v>2.4000000000005457</v>
      </c>
      <c r="BV334" s="6">
        <v>371.8</v>
      </c>
      <c r="BW334" s="6">
        <v>2.78</v>
      </c>
      <c r="BX334" s="6">
        <v>83.41</v>
      </c>
      <c r="BY334" s="6">
        <v>1190819</v>
      </c>
      <c r="BZ334" s="6">
        <v>464624</v>
      </c>
      <c r="CA334" s="6"/>
      <c r="CB334" s="6"/>
      <c r="CC334" s="6"/>
      <c r="CD334" s="6"/>
      <c r="CE334" s="6">
        <v>1002</v>
      </c>
      <c r="CF334" s="6">
        <v>122.883</v>
      </c>
      <c r="CG334" s="6">
        <v>887</v>
      </c>
    </row>
    <row r="335" spans="1:85">
      <c r="A335" s="5">
        <v>42682</v>
      </c>
      <c r="B335" s="6">
        <v>69.900000000000006</v>
      </c>
      <c r="C335" s="6">
        <v>40.299999999999997</v>
      </c>
      <c r="D335" s="6">
        <v>5455</v>
      </c>
      <c r="E335" s="6"/>
      <c r="F335" s="6"/>
      <c r="G335" s="6"/>
      <c r="H335" s="6">
        <v>16.3</v>
      </c>
      <c r="I335" s="6">
        <v>10</v>
      </c>
      <c r="J335" s="6">
        <v>408561</v>
      </c>
      <c r="K335" s="6">
        <v>178205</v>
      </c>
      <c r="L335" s="6">
        <v>51657</v>
      </c>
      <c r="M335" s="6">
        <v>15</v>
      </c>
      <c r="N335" s="6">
        <v>24.9</v>
      </c>
      <c r="O335" s="6">
        <v>14065.7</v>
      </c>
      <c r="P335" s="6">
        <v>6541</v>
      </c>
      <c r="Q335" s="48">
        <v>190579.7</v>
      </c>
      <c r="R335" s="48">
        <v>153096</v>
      </c>
      <c r="S335" s="6">
        <v>98697.5</v>
      </c>
      <c r="T335" s="6">
        <v>82749.5</v>
      </c>
      <c r="U335" s="6">
        <v>101580.2</v>
      </c>
      <c r="V335" s="6">
        <v>69134.2</v>
      </c>
      <c r="W335" s="6">
        <v>10622</v>
      </c>
      <c r="X335" s="6">
        <v>7847.5</v>
      </c>
      <c r="Y335" s="6">
        <v>145638</v>
      </c>
      <c r="Z335" s="6">
        <v>74176</v>
      </c>
      <c r="AA335" s="6">
        <v>1589302</v>
      </c>
      <c r="AB335" s="6">
        <v>156370.4</v>
      </c>
      <c r="AC335" s="6">
        <v>326.2</v>
      </c>
      <c r="AD335" s="6">
        <v>33631</v>
      </c>
      <c r="AE335" s="6">
        <v>53050</v>
      </c>
      <c r="AF335" s="6">
        <v>27893</v>
      </c>
      <c r="AG335" s="6">
        <v>1591092</v>
      </c>
      <c r="AH335" s="6">
        <v>156557.70000000001</v>
      </c>
      <c r="AI335" s="6">
        <v>1063.9000000000001</v>
      </c>
      <c r="AJ335" s="6">
        <v>16814</v>
      </c>
      <c r="AK335" s="6">
        <v>23677.200000000001</v>
      </c>
      <c r="AL335" s="6">
        <v>16999.8</v>
      </c>
      <c r="AM335" s="6">
        <v>59758.7</v>
      </c>
      <c r="AN335" s="6">
        <v>46325.8</v>
      </c>
      <c r="AO335" s="6">
        <v>28090.3</v>
      </c>
      <c r="AP335" s="6">
        <v>22844.400000000001</v>
      </c>
      <c r="AQ335" s="6">
        <v>37010.6</v>
      </c>
      <c r="AR335" s="6">
        <v>14546</v>
      </c>
      <c r="AS335" s="6">
        <v>10.9</v>
      </c>
      <c r="AT335" s="6">
        <v>17.399999999999999</v>
      </c>
      <c r="AU335" s="7"/>
      <c r="AV335" s="7"/>
      <c r="AW335" s="6">
        <v>151647.6</v>
      </c>
      <c r="AX335" s="6">
        <v>71790.8</v>
      </c>
      <c r="AY335" s="6">
        <v>52367</v>
      </c>
      <c r="AZ335" s="6">
        <v>7978.1</v>
      </c>
      <c r="BA335" s="6">
        <v>143593.5</v>
      </c>
      <c r="BB335" s="6">
        <v>64155</v>
      </c>
      <c r="BC335" s="6">
        <v>24987.4</v>
      </c>
      <c r="BD335" s="6">
        <v>2.35</v>
      </c>
      <c r="BE335" s="6">
        <v>1.31</v>
      </c>
      <c r="BF335" s="6">
        <v>0.36</v>
      </c>
      <c r="BG335" s="6">
        <v>0.06</v>
      </c>
      <c r="BH335" s="6">
        <v>81.760000000000005</v>
      </c>
      <c r="BI335" s="6">
        <v>56.384</v>
      </c>
      <c r="BJ335" s="6">
        <v>533.23</v>
      </c>
      <c r="BK335" s="6">
        <v>549.20000000000005</v>
      </c>
      <c r="BL335" s="6">
        <v>0.6</v>
      </c>
      <c r="BM335" s="6">
        <v>10898.81</v>
      </c>
      <c r="BN335" s="6">
        <v>24451.570175438588</v>
      </c>
      <c r="BO335" s="6">
        <v>8747</v>
      </c>
      <c r="BP335" s="6">
        <v>744</v>
      </c>
      <c r="BQ335" s="6">
        <v>24</v>
      </c>
      <c r="BR335" s="71">
        <v>3.4096000000000001E-2</v>
      </c>
      <c r="BS335" s="6">
        <v>0</v>
      </c>
      <c r="BT335" s="6">
        <v>0</v>
      </c>
      <c r="BU335" s="6">
        <v>0</v>
      </c>
      <c r="BV335" s="6">
        <v>369</v>
      </c>
      <c r="BW335" s="6">
        <v>2.65</v>
      </c>
      <c r="BX335" s="6">
        <v>82.66</v>
      </c>
      <c r="BY335" s="6">
        <v>1193153</v>
      </c>
      <c r="BZ335" s="6">
        <v>466470</v>
      </c>
      <c r="CA335" s="6"/>
      <c r="CB335" s="6"/>
      <c r="CC335" s="6"/>
      <c r="CD335" s="6"/>
      <c r="CE335" s="6">
        <v>1006</v>
      </c>
      <c r="CF335" s="6">
        <v>122.392</v>
      </c>
      <c r="CG335" s="6">
        <v>885</v>
      </c>
    </row>
    <row r="336" spans="1:85">
      <c r="A336" s="5">
        <v>42683</v>
      </c>
      <c r="B336" s="6">
        <v>69.900000000000006</v>
      </c>
      <c r="C336" s="6">
        <v>40.299999999999997</v>
      </c>
      <c r="D336" s="6">
        <v>5455</v>
      </c>
      <c r="E336" s="6"/>
      <c r="F336" s="6"/>
      <c r="G336" s="6"/>
      <c r="H336" s="6">
        <v>16.3</v>
      </c>
      <c r="I336" s="6">
        <v>10</v>
      </c>
      <c r="J336" s="6">
        <v>408779</v>
      </c>
      <c r="K336" s="6">
        <v>178303</v>
      </c>
      <c r="L336" s="6">
        <v>51681</v>
      </c>
      <c r="M336" s="6">
        <v>15</v>
      </c>
      <c r="N336" s="6">
        <v>24.9</v>
      </c>
      <c r="O336" s="6">
        <v>14065.7</v>
      </c>
      <c r="P336" s="6">
        <v>6541</v>
      </c>
      <c r="Q336" s="48">
        <v>190608.1</v>
      </c>
      <c r="R336" s="48">
        <v>153118.79999999999</v>
      </c>
      <c r="S336" s="6">
        <v>98713.4</v>
      </c>
      <c r="T336" s="6">
        <v>82761.5</v>
      </c>
      <c r="U336" s="6">
        <v>101590</v>
      </c>
      <c r="V336" s="6">
        <v>69141.3</v>
      </c>
      <c r="W336" s="6">
        <v>10622</v>
      </c>
      <c r="X336" s="6">
        <v>7847.5</v>
      </c>
      <c r="Y336" s="6">
        <v>145941</v>
      </c>
      <c r="Z336" s="6">
        <v>74330</v>
      </c>
      <c r="AA336" s="6">
        <v>1589605</v>
      </c>
      <c r="AB336" s="6">
        <v>156394.4</v>
      </c>
      <c r="AC336" s="6">
        <v>326.2</v>
      </c>
      <c r="AD336" s="6">
        <v>33631</v>
      </c>
      <c r="AE336" s="6">
        <v>53219.8</v>
      </c>
      <c r="AF336" s="6">
        <v>27980.799999999999</v>
      </c>
      <c r="AG336" s="6">
        <v>1591263</v>
      </c>
      <c r="AH336" s="6">
        <v>156581.70000000001</v>
      </c>
      <c r="AI336" s="6">
        <v>1063.9000000000001</v>
      </c>
      <c r="AJ336" s="6">
        <v>16814</v>
      </c>
      <c r="AK336" s="6">
        <v>23694.2</v>
      </c>
      <c r="AL336" s="6">
        <v>17010.7</v>
      </c>
      <c r="AM336" s="6">
        <v>59768.2</v>
      </c>
      <c r="AN336" s="6">
        <v>46332.6</v>
      </c>
      <c r="AO336" s="6">
        <v>28108.3</v>
      </c>
      <c r="AP336" s="6">
        <v>22859.1</v>
      </c>
      <c r="AQ336" s="6">
        <v>37023.300000000003</v>
      </c>
      <c r="AR336" s="6">
        <v>14551</v>
      </c>
      <c r="AS336" s="6">
        <v>10.9</v>
      </c>
      <c r="AT336" s="6">
        <v>17.399999999999999</v>
      </c>
      <c r="AU336" s="7"/>
      <c r="AV336" s="7"/>
      <c r="AW336" s="6">
        <v>151783.79999999999</v>
      </c>
      <c r="AX336" s="6">
        <v>71855.199999999997</v>
      </c>
      <c r="AY336" s="6">
        <v>52373.599999999999</v>
      </c>
      <c r="AZ336" s="6">
        <v>7990.3</v>
      </c>
      <c r="BA336" s="6">
        <v>143723</v>
      </c>
      <c r="BB336" s="6">
        <v>64213</v>
      </c>
      <c r="BC336" s="6">
        <v>25011.4</v>
      </c>
      <c r="BD336" s="6">
        <v>2.35</v>
      </c>
      <c r="BE336" s="6">
        <v>1.31</v>
      </c>
      <c r="BF336" s="6">
        <v>0.36</v>
      </c>
      <c r="BG336" s="6">
        <v>0.06</v>
      </c>
      <c r="BH336" s="6">
        <v>81.760000000000005</v>
      </c>
      <c r="BI336" s="6">
        <v>56.384</v>
      </c>
      <c r="BJ336" s="6">
        <v>533.35</v>
      </c>
      <c r="BK336" s="6">
        <v>549.20000000000005</v>
      </c>
      <c r="BL336" s="6">
        <v>0.6</v>
      </c>
      <c r="BM336" s="6">
        <v>10707.73</v>
      </c>
      <c r="BN336" s="6">
        <v>22387.257894736838</v>
      </c>
      <c r="BO336" s="6">
        <v>8248</v>
      </c>
      <c r="BP336" s="6">
        <v>553.5</v>
      </c>
      <c r="BQ336" s="6">
        <v>20.5</v>
      </c>
      <c r="BR336" s="71">
        <v>2.8249E-2</v>
      </c>
      <c r="BS336" s="6">
        <v>97.559999999997544</v>
      </c>
      <c r="BT336" s="6">
        <v>3.5999999999999091</v>
      </c>
      <c r="BU336" s="6">
        <v>21.599999999999454</v>
      </c>
      <c r="BV336" s="6">
        <v>370.9</v>
      </c>
      <c r="BW336" s="6">
        <v>2.82</v>
      </c>
      <c r="BX336" s="6">
        <v>83.17</v>
      </c>
      <c r="BY336" s="6">
        <v>1195486</v>
      </c>
      <c r="BZ336" s="6">
        <v>468296</v>
      </c>
      <c r="CA336" s="6"/>
      <c r="CB336" s="6"/>
      <c r="CC336" s="6"/>
      <c r="CD336" s="6"/>
      <c r="CE336" s="6">
        <v>1000</v>
      </c>
      <c r="CF336" s="6">
        <v>122.89400000000001</v>
      </c>
      <c r="CG336" s="6">
        <v>882</v>
      </c>
    </row>
    <row r="337" spans="1:85">
      <c r="A337" s="5">
        <v>42684</v>
      </c>
      <c r="B337" s="6">
        <v>69.900000000000006</v>
      </c>
      <c r="C337" s="6">
        <v>40.299999999999997</v>
      </c>
      <c r="D337" s="6">
        <v>5455</v>
      </c>
      <c r="E337" s="6"/>
      <c r="F337" s="6"/>
      <c r="G337" s="6"/>
      <c r="H337" s="6">
        <v>16.3</v>
      </c>
      <c r="I337" s="6">
        <v>10</v>
      </c>
      <c r="J337" s="6">
        <v>408994</v>
      </c>
      <c r="K337" s="6">
        <v>178400</v>
      </c>
      <c r="L337" s="6">
        <v>51705</v>
      </c>
      <c r="M337" s="6">
        <v>15</v>
      </c>
      <c r="N337" s="6">
        <v>24.9</v>
      </c>
      <c r="O337" s="6">
        <v>14065.7</v>
      </c>
      <c r="P337" s="6">
        <v>6541</v>
      </c>
      <c r="Q337" s="48">
        <v>190639.6</v>
      </c>
      <c r="R337" s="48">
        <v>153144</v>
      </c>
      <c r="S337" s="6">
        <v>98730.2</v>
      </c>
      <c r="T337" s="6">
        <v>82774.3</v>
      </c>
      <c r="U337" s="6">
        <v>101600.1</v>
      </c>
      <c r="V337" s="6">
        <v>69148.5</v>
      </c>
      <c r="W337" s="6">
        <v>10622</v>
      </c>
      <c r="X337" s="6">
        <v>7847.5</v>
      </c>
      <c r="Y337" s="6">
        <v>146247</v>
      </c>
      <c r="Z337" s="6">
        <v>74476.5</v>
      </c>
      <c r="AA337" s="6">
        <v>1589912</v>
      </c>
      <c r="AB337" s="6">
        <v>156418.4</v>
      </c>
      <c r="AC337" s="6">
        <v>326.2</v>
      </c>
      <c r="AD337" s="6">
        <v>33631</v>
      </c>
      <c r="AE337" s="6">
        <v>53390</v>
      </c>
      <c r="AF337" s="6">
        <v>28080</v>
      </c>
      <c r="AG337" s="6">
        <v>1591434</v>
      </c>
      <c r="AH337" s="6">
        <v>156605.70000000001</v>
      </c>
      <c r="AI337" s="6">
        <v>1063.9000000000001</v>
      </c>
      <c r="AJ337" s="6">
        <v>16814</v>
      </c>
      <c r="AK337" s="6">
        <v>23711.1</v>
      </c>
      <c r="AL337" s="6">
        <v>17021.7</v>
      </c>
      <c r="AM337" s="6">
        <v>59777.2</v>
      </c>
      <c r="AN337" s="6">
        <v>46339.1</v>
      </c>
      <c r="AO337" s="6">
        <v>28126.5</v>
      </c>
      <c r="AP337" s="6">
        <v>22873.9</v>
      </c>
      <c r="AQ337" s="6">
        <v>37039.1</v>
      </c>
      <c r="AR337" s="6">
        <v>14557.2</v>
      </c>
      <c r="AS337" s="6">
        <v>10.9</v>
      </c>
      <c r="AT337" s="6">
        <v>17.399999999999999</v>
      </c>
      <c r="AU337" s="7"/>
      <c r="AV337" s="7"/>
      <c r="AW337" s="6">
        <v>151919.4</v>
      </c>
      <c r="AX337" s="6">
        <v>71919.100000000006</v>
      </c>
      <c r="AY337" s="6">
        <v>52380.6</v>
      </c>
      <c r="AZ337" s="6">
        <v>8002.5</v>
      </c>
      <c r="BA337" s="6">
        <v>143851</v>
      </c>
      <c r="BB337" s="6">
        <v>64270</v>
      </c>
      <c r="BC337" s="6">
        <v>25035.4</v>
      </c>
      <c r="BD337" s="6">
        <v>2.35</v>
      </c>
      <c r="BE337" s="6">
        <v>1.31</v>
      </c>
      <c r="BF337" s="6">
        <v>0.36</v>
      </c>
      <c r="BG337" s="6">
        <v>0.06</v>
      </c>
      <c r="BH337" s="6">
        <v>81.760000000000005</v>
      </c>
      <c r="BI337" s="6">
        <v>56.384</v>
      </c>
      <c r="BJ337" s="6">
        <v>533.35</v>
      </c>
      <c r="BK337" s="6">
        <v>549.20000000000005</v>
      </c>
      <c r="BL337" s="6">
        <v>0.6</v>
      </c>
      <c r="BM337" s="6">
        <v>10432.469999999999</v>
      </c>
      <c r="BN337" s="6">
        <v>22286.407017543861</v>
      </c>
      <c r="BO337" s="6">
        <v>9922</v>
      </c>
      <c r="BP337" s="6">
        <v>751.2</v>
      </c>
      <c r="BQ337" s="6">
        <v>24</v>
      </c>
      <c r="BR337" s="71">
        <v>3.4172800000000003E-2</v>
      </c>
      <c r="BS337" s="6">
        <v>0</v>
      </c>
      <c r="BT337" s="6">
        <v>0</v>
      </c>
      <c r="BU337" s="6">
        <v>0</v>
      </c>
      <c r="BV337" s="6">
        <v>369.4</v>
      </c>
      <c r="BW337" s="6">
        <v>2.74</v>
      </c>
      <c r="BX337" s="6">
        <v>82.98</v>
      </c>
      <c r="BY337" s="6">
        <v>1197410</v>
      </c>
      <c r="BZ337" s="6">
        <v>469785</v>
      </c>
      <c r="CA337" s="6"/>
      <c r="CB337" s="6"/>
      <c r="CC337" s="6"/>
      <c r="CD337" s="6"/>
      <c r="CE337" s="6">
        <v>999.16597519200002</v>
      </c>
      <c r="CF337" s="6">
        <v>122.191286921323</v>
      </c>
      <c r="CG337" s="6">
        <v>875.32358333333298</v>
      </c>
    </row>
    <row r="338" spans="1:85">
      <c r="A338" s="5">
        <v>42685</v>
      </c>
      <c r="B338" s="6">
        <v>69.900000000000006</v>
      </c>
      <c r="C338" s="6">
        <v>40.299999999999997</v>
      </c>
      <c r="D338" s="6">
        <v>5455</v>
      </c>
      <c r="E338" s="6"/>
      <c r="F338" s="6"/>
      <c r="G338" s="6"/>
      <c r="H338" s="6">
        <v>16.3</v>
      </c>
      <c r="I338" s="6">
        <v>10</v>
      </c>
      <c r="J338" s="6">
        <v>409201</v>
      </c>
      <c r="K338" s="6">
        <v>178495</v>
      </c>
      <c r="L338" s="6">
        <v>51729</v>
      </c>
      <c r="M338" s="6">
        <v>15</v>
      </c>
      <c r="N338" s="6">
        <v>24.9</v>
      </c>
      <c r="O338" s="6">
        <v>14065.7</v>
      </c>
      <c r="P338" s="6">
        <v>6541</v>
      </c>
      <c r="Q338" s="48">
        <v>190672.3</v>
      </c>
      <c r="R338" s="48">
        <v>153169.9</v>
      </c>
      <c r="S338" s="6">
        <v>98743.4</v>
      </c>
      <c r="T338" s="6">
        <v>82784</v>
      </c>
      <c r="U338" s="6">
        <v>101609.5</v>
      </c>
      <c r="V338" s="6">
        <v>69155</v>
      </c>
      <c r="W338" s="6">
        <v>10622</v>
      </c>
      <c r="X338" s="6">
        <v>7847.5</v>
      </c>
      <c r="Y338" s="6">
        <v>146534</v>
      </c>
      <c r="Z338" s="6">
        <v>74630</v>
      </c>
      <c r="AA338" s="6">
        <v>1590200</v>
      </c>
      <c r="AB338" s="6">
        <v>156442.4</v>
      </c>
      <c r="AC338" s="6">
        <v>326.2</v>
      </c>
      <c r="AD338" s="6">
        <v>33631</v>
      </c>
      <c r="AE338" s="6">
        <v>53560</v>
      </c>
      <c r="AF338" s="6">
        <v>28162</v>
      </c>
      <c r="AG338" s="6">
        <v>1591605</v>
      </c>
      <c r="AH338" s="6">
        <v>156629.70000000001</v>
      </c>
      <c r="AI338" s="6">
        <v>1063.9000000000001</v>
      </c>
      <c r="AJ338" s="6">
        <v>16814</v>
      </c>
      <c r="AK338" s="6">
        <v>23727.5</v>
      </c>
      <c r="AL338" s="6">
        <v>17032.2</v>
      </c>
      <c r="AM338" s="6">
        <v>59783.4</v>
      </c>
      <c r="AN338" s="6">
        <v>46343.3</v>
      </c>
      <c r="AO338" s="6">
        <v>28144.400000000001</v>
      </c>
      <c r="AP338" s="6">
        <v>22888.5</v>
      </c>
      <c r="AQ338" s="6">
        <v>37051.1</v>
      </c>
      <c r="AR338" s="6">
        <v>14561.9</v>
      </c>
      <c r="AS338" s="6">
        <v>10.9</v>
      </c>
      <c r="AT338" s="6">
        <v>17.399999999999999</v>
      </c>
      <c r="AU338" s="7"/>
      <c r="AV338" s="7"/>
      <c r="AW338" s="6">
        <v>152055</v>
      </c>
      <c r="AX338" s="6">
        <v>71983</v>
      </c>
      <c r="AY338" s="6">
        <v>52386.6</v>
      </c>
      <c r="AZ338" s="6">
        <v>8014.4</v>
      </c>
      <c r="BA338" s="6">
        <v>143980</v>
      </c>
      <c r="BB338" s="6">
        <v>64327</v>
      </c>
      <c r="BC338" s="6">
        <v>25059.4</v>
      </c>
      <c r="BD338" s="6">
        <v>2.35</v>
      </c>
      <c r="BE338" s="6">
        <v>1.31</v>
      </c>
      <c r="BF338" s="6">
        <v>0.36</v>
      </c>
      <c r="BG338" s="6">
        <v>0.06</v>
      </c>
      <c r="BH338" s="6">
        <v>81.760000000000005</v>
      </c>
      <c r="BI338" s="6">
        <v>56.384</v>
      </c>
      <c r="BJ338" s="6">
        <v>533.35</v>
      </c>
      <c r="BK338" s="6">
        <v>549.20000000000005</v>
      </c>
      <c r="BL338" s="6">
        <v>0.6</v>
      </c>
      <c r="BM338" s="6">
        <v>10344.5</v>
      </c>
      <c r="BN338" s="6">
        <v>24048.2192982456</v>
      </c>
      <c r="BO338" s="6">
        <v>8322</v>
      </c>
      <c r="BP338" s="6">
        <v>539.4</v>
      </c>
      <c r="BQ338" s="6">
        <v>17.399999999999999</v>
      </c>
      <c r="BR338" s="71">
        <v>2.4719599999999994E-2</v>
      </c>
      <c r="BS338" s="6">
        <v>205.91999999999715</v>
      </c>
      <c r="BT338" s="6">
        <v>6.5999999999999091</v>
      </c>
      <c r="BU338" s="6">
        <v>39.599999999999454</v>
      </c>
      <c r="BV338" s="6">
        <v>368.8</v>
      </c>
      <c r="BW338" s="6">
        <v>2.4300000000000002</v>
      </c>
      <c r="BX338" s="6">
        <v>82.38</v>
      </c>
      <c r="BY338" s="6">
        <v>1199764</v>
      </c>
      <c r="BZ338" s="6">
        <v>471615</v>
      </c>
      <c r="CA338" s="6"/>
      <c r="CB338" s="6"/>
      <c r="CC338" s="6"/>
      <c r="CD338" s="6"/>
      <c r="CE338" s="6">
        <v>1021.278448806</v>
      </c>
      <c r="CF338" s="6">
        <v>121.818194982758</v>
      </c>
      <c r="CG338" s="6">
        <v>896.82933333333301</v>
      </c>
    </row>
    <row r="339" spans="1:85">
      <c r="A339" s="5">
        <v>42686</v>
      </c>
      <c r="B339" s="6">
        <v>69.900000000000006</v>
      </c>
      <c r="C339" s="6">
        <v>40.299999999999997</v>
      </c>
      <c r="D339" s="6">
        <v>5455</v>
      </c>
      <c r="E339" s="6"/>
      <c r="F339" s="6"/>
      <c r="G339" s="6"/>
      <c r="H339" s="6">
        <v>16.3</v>
      </c>
      <c r="I339" s="6">
        <v>10</v>
      </c>
      <c r="J339" s="6">
        <v>409411</v>
      </c>
      <c r="K339" s="6">
        <v>178590.8</v>
      </c>
      <c r="L339" s="6">
        <v>51753</v>
      </c>
      <c r="M339" s="6">
        <v>15</v>
      </c>
      <c r="N339" s="6">
        <v>24.9</v>
      </c>
      <c r="O339" s="6">
        <v>14065.7</v>
      </c>
      <c r="P339" s="6">
        <v>6541</v>
      </c>
      <c r="Q339" s="48">
        <v>190704.1</v>
      </c>
      <c r="R339" s="48">
        <v>153195.29999999999</v>
      </c>
      <c r="S339" s="6">
        <v>98759.2</v>
      </c>
      <c r="T339" s="6">
        <v>82796</v>
      </c>
      <c r="U339" s="6">
        <v>101618.5</v>
      </c>
      <c r="V339" s="6">
        <v>69161.100000000006</v>
      </c>
      <c r="W339" s="6">
        <v>10622</v>
      </c>
      <c r="X339" s="6">
        <v>7847.5</v>
      </c>
      <c r="Y339" s="6">
        <v>146828</v>
      </c>
      <c r="Z339" s="6">
        <v>74781</v>
      </c>
      <c r="AA339" s="6">
        <v>1590495.5</v>
      </c>
      <c r="AB339" s="6">
        <v>156466.4</v>
      </c>
      <c r="AC339" s="6">
        <v>326.2</v>
      </c>
      <c r="AD339" s="6">
        <v>33631</v>
      </c>
      <c r="AE339" s="6">
        <v>53729.8</v>
      </c>
      <c r="AF339" s="6">
        <v>28251.8</v>
      </c>
      <c r="AG339" s="6">
        <v>1591775.3</v>
      </c>
      <c r="AH339" s="6">
        <v>156653.70000000001</v>
      </c>
      <c r="AI339" s="6">
        <v>1063.9000000000001</v>
      </c>
      <c r="AJ339" s="6">
        <v>16814</v>
      </c>
      <c r="AK339" s="6">
        <v>23743.8</v>
      </c>
      <c r="AL339" s="6">
        <v>17043</v>
      </c>
      <c r="AM339" s="6">
        <v>59791.6</v>
      </c>
      <c r="AN339" s="6">
        <v>46349.1</v>
      </c>
      <c r="AO339" s="6">
        <v>28162.3</v>
      </c>
      <c r="AP339" s="6">
        <v>22903.1</v>
      </c>
      <c r="AQ339" s="6">
        <v>37064.6</v>
      </c>
      <c r="AR339" s="6">
        <v>14567.3</v>
      </c>
      <c r="AS339" s="6">
        <v>10.9</v>
      </c>
      <c r="AT339" s="6">
        <v>17.399999999999999</v>
      </c>
      <c r="AU339" s="7"/>
      <c r="AV339" s="7"/>
      <c r="AW339" s="6">
        <v>152188.79999999999</v>
      </c>
      <c r="AX339" s="6">
        <v>72045.899999999994</v>
      </c>
      <c r="AY339" s="6">
        <v>52392.6</v>
      </c>
      <c r="AZ339" s="6">
        <v>8026.2</v>
      </c>
      <c r="BA339" s="6">
        <v>144107</v>
      </c>
      <c r="BB339" s="6">
        <v>64384</v>
      </c>
      <c r="BC339" s="6">
        <v>25083.4</v>
      </c>
      <c r="BD339" s="6">
        <v>2.35</v>
      </c>
      <c r="BE339" s="6">
        <v>1.31</v>
      </c>
      <c r="BF339" s="6">
        <v>0.36</v>
      </c>
      <c r="BG339" s="6">
        <v>0.06</v>
      </c>
      <c r="BH339" s="6">
        <v>81.760000000000005</v>
      </c>
      <c r="BI339" s="6">
        <v>56.384</v>
      </c>
      <c r="BJ339" s="6">
        <v>533.35</v>
      </c>
      <c r="BK339" s="6">
        <v>549.20000000000005</v>
      </c>
      <c r="BL339" s="6">
        <v>0.6</v>
      </c>
      <c r="BM339" s="6">
        <v>10436.9</v>
      </c>
      <c r="BN339" s="6">
        <v>22746.9666666667</v>
      </c>
      <c r="BO339" s="6">
        <v>10003</v>
      </c>
      <c r="BP339" s="6">
        <v>748.8</v>
      </c>
      <c r="BQ339" s="6">
        <v>24</v>
      </c>
      <c r="BR339" s="71">
        <v>3.4147200000000003E-2</v>
      </c>
      <c r="BS339" s="6">
        <v>0</v>
      </c>
      <c r="BT339" s="6">
        <v>0</v>
      </c>
      <c r="BU339" s="6">
        <v>0</v>
      </c>
      <c r="BV339" s="6">
        <v>340.4</v>
      </c>
      <c r="BW339" s="6">
        <v>2.4300000000000002</v>
      </c>
      <c r="BX339" s="6">
        <v>76.41</v>
      </c>
      <c r="BY339" s="6">
        <v>1202118</v>
      </c>
      <c r="BZ339" s="6">
        <v>473445</v>
      </c>
      <c r="CA339" s="6"/>
      <c r="CB339" s="6"/>
      <c r="CC339" s="6"/>
      <c r="CD339" s="6"/>
      <c r="CE339" s="6">
        <v>1004.715183318</v>
      </c>
      <c r="CF339" s="6">
        <v>122.59696056661301</v>
      </c>
      <c r="CG339" s="6">
        <v>885.46100000000001</v>
      </c>
    </row>
    <row r="340" spans="1:85">
      <c r="A340" s="5">
        <v>42687</v>
      </c>
      <c r="B340" s="6">
        <v>69.900000000000006</v>
      </c>
      <c r="C340" s="6">
        <v>40.299999999999997</v>
      </c>
      <c r="D340" s="6">
        <v>5455</v>
      </c>
      <c r="E340" s="6"/>
      <c r="F340" s="6"/>
      <c r="G340" s="6"/>
      <c r="H340" s="6">
        <v>16.3</v>
      </c>
      <c r="I340" s="6">
        <v>10</v>
      </c>
      <c r="J340" s="6">
        <v>409618</v>
      </c>
      <c r="K340" s="6">
        <v>178685.5</v>
      </c>
      <c r="L340" s="6">
        <v>51777</v>
      </c>
      <c r="M340" s="6">
        <v>15</v>
      </c>
      <c r="N340" s="6">
        <v>24.9</v>
      </c>
      <c r="O340" s="6">
        <v>14065.7</v>
      </c>
      <c r="P340" s="6">
        <v>6541</v>
      </c>
      <c r="Q340" s="48">
        <v>190735.9</v>
      </c>
      <c r="R340" s="48">
        <v>153220.70000000001</v>
      </c>
      <c r="S340" s="6">
        <v>98774.399999999994</v>
      </c>
      <c r="T340" s="6">
        <v>82807.5</v>
      </c>
      <c r="U340" s="6">
        <v>101627.8</v>
      </c>
      <c r="V340" s="6">
        <v>69168.800000000003</v>
      </c>
      <c r="W340" s="6">
        <v>10622</v>
      </c>
      <c r="X340" s="6">
        <v>7847.5</v>
      </c>
      <c r="Y340" s="6">
        <v>147115.6</v>
      </c>
      <c r="Z340" s="6">
        <v>74935.7</v>
      </c>
      <c r="AA340" s="6">
        <v>1590784</v>
      </c>
      <c r="AB340" s="6">
        <v>156490.4</v>
      </c>
      <c r="AC340" s="6">
        <v>326.2</v>
      </c>
      <c r="AD340" s="6">
        <v>33631</v>
      </c>
      <c r="AE340" s="6">
        <v>53899</v>
      </c>
      <c r="AF340" s="6">
        <v>28335</v>
      </c>
      <c r="AG340" s="6">
        <v>1591946</v>
      </c>
      <c r="AH340" s="6">
        <v>156677.70000000001</v>
      </c>
      <c r="AI340" s="6">
        <v>1063.9000000000001</v>
      </c>
      <c r="AJ340" s="6">
        <v>16814</v>
      </c>
      <c r="AK340" s="6">
        <v>23760.3</v>
      </c>
      <c r="AL340" s="6">
        <v>17053.8</v>
      </c>
      <c r="AM340" s="6">
        <v>59800.2</v>
      </c>
      <c r="AN340" s="6">
        <v>46355.3</v>
      </c>
      <c r="AO340" s="6">
        <v>28180.1</v>
      </c>
      <c r="AP340" s="6">
        <v>22917.9</v>
      </c>
      <c r="AQ340" s="6">
        <v>37075.4</v>
      </c>
      <c r="AR340" s="6">
        <v>14571.6</v>
      </c>
      <c r="AS340" s="6">
        <v>10.9</v>
      </c>
      <c r="AT340" s="6">
        <v>17.399999999999999</v>
      </c>
      <c r="AU340" s="6"/>
      <c r="AV340" s="6"/>
      <c r="AW340" s="6">
        <v>152321.60000000001</v>
      </c>
      <c r="AX340" s="6">
        <v>72108.600000000006</v>
      </c>
      <c r="AY340" s="6">
        <v>52399</v>
      </c>
      <c r="AZ340" s="6">
        <v>8037.92</v>
      </c>
      <c r="BA340" s="6">
        <v>144233</v>
      </c>
      <c r="BB340" s="6">
        <v>64440.6</v>
      </c>
      <c r="BC340" s="6">
        <v>25107.4</v>
      </c>
      <c r="BD340" s="6">
        <v>2.35</v>
      </c>
      <c r="BE340" s="6">
        <v>1.31</v>
      </c>
      <c r="BF340" s="6">
        <v>0.36</v>
      </c>
      <c r="BG340" s="6">
        <v>0.06</v>
      </c>
      <c r="BH340" s="6">
        <v>81.760000000000005</v>
      </c>
      <c r="BI340" s="6">
        <v>56.384</v>
      </c>
      <c r="BJ340" s="6">
        <v>533.35</v>
      </c>
      <c r="BK340" s="6">
        <v>549.20000000000005</v>
      </c>
      <c r="BL340" s="6">
        <v>0.6</v>
      </c>
      <c r="BM340" s="6">
        <v>10342.620000000001</v>
      </c>
      <c r="BN340" s="6">
        <v>20767.6561403509</v>
      </c>
      <c r="BO340" s="6">
        <v>7641</v>
      </c>
      <c r="BP340" s="6">
        <v>746.40000000000009</v>
      </c>
      <c r="BQ340" s="6">
        <v>24</v>
      </c>
      <c r="BR340" s="71">
        <v>3.4121599999999988E-2</v>
      </c>
      <c r="BS340" s="6">
        <v>0</v>
      </c>
      <c r="BT340" s="6">
        <v>0</v>
      </c>
      <c r="BU340" s="6">
        <v>0</v>
      </c>
      <c r="BV340" s="6">
        <v>373.3</v>
      </c>
      <c r="BW340" s="6">
        <v>2.57</v>
      </c>
      <c r="BX340" s="6">
        <v>83.86</v>
      </c>
      <c r="BY340" s="6">
        <v>1204467</v>
      </c>
      <c r="BZ340" s="6">
        <v>475278</v>
      </c>
      <c r="CA340" s="6"/>
      <c r="CB340" s="6"/>
      <c r="CC340" s="6"/>
      <c r="CD340" s="6"/>
      <c r="CE340" s="6">
        <v>1004</v>
      </c>
      <c r="CF340" s="6">
        <v>122.396666394451</v>
      </c>
      <c r="CG340" s="6">
        <v>885.81700000000001</v>
      </c>
    </row>
    <row r="341" spans="1:85">
      <c r="A341" s="5">
        <v>42688</v>
      </c>
      <c r="B341" s="6">
        <v>69.900000000000006</v>
      </c>
      <c r="C341" s="6">
        <v>40.299999999999997</v>
      </c>
      <c r="D341" s="6">
        <v>5455</v>
      </c>
      <c r="E341" s="6"/>
      <c r="F341" s="6"/>
      <c r="G341" s="6"/>
      <c r="H341" s="6">
        <v>16.3</v>
      </c>
      <c r="I341" s="6">
        <v>10</v>
      </c>
      <c r="J341" s="6">
        <v>409819</v>
      </c>
      <c r="K341" s="6">
        <v>178779</v>
      </c>
      <c r="L341" s="6">
        <v>51801</v>
      </c>
      <c r="M341" s="6">
        <v>15</v>
      </c>
      <c r="N341" s="6">
        <v>24.9</v>
      </c>
      <c r="O341" s="6">
        <v>14065.7</v>
      </c>
      <c r="P341" s="6">
        <v>6541</v>
      </c>
      <c r="Q341" s="48">
        <v>190768.1</v>
      </c>
      <c r="R341" s="48">
        <v>153246.1</v>
      </c>
      <c r="S341" s="6">
        <v>98788.7</v>
      </c>
      <c r="T341" s="6">
        <v>82818.7</v>
      </c>
      <c r="U341" s="6">
        <v>101636.8</v>
      </c>
      <c r="V341" s="6">
        <v>69175.5</v>
      </c>
      <c r="W341" s="6">
        <v>10622</v>
      </c>
      <c r="X341" s="6">
        <v>7847.5</v>
      </c>
      <c r="Y341" s="6">
        <v>147394</v>
      </c>
      <c r="Z341" s="6">
        <v>75082</v>
      </c>
      <c r="AA341" s="6">
        <v>1591063</v>
      </c>
      <c r="AB341" s="6">
        <v>156514.4</v>
      </c>
      <c r="AC341" s="6">
        <v>326.2</v>
      </c>
      <c r="AD341" s="6">
        <v>33631</v>
      </c>
      <c r="AE341" s="6">
        <v>54069</v>
      </c>
      <c r="AF341" s="6">
        <v>28424.3</v>
      </c>
      <c r="AG341" s="6">
        <v>1592117</v>
      </c>
      <c r="AH341" s="6">
        <v>156701.70000000001</v>
      </c>
      <c r="AI341" s="6">
        <v>1063.9000000000001</v>
      </c>
      <c r="AJ341" s="6">
        <v>16814</v>
      </c>
      <c r="AK341" s="6">
        <v>23776.5</v>
      </c>
      <c r="AL341" s="6">
        <v>17064.5</v>
      </c>
      <c r="AM341" s="6">
        <v>59806.6</v>
      </c>
      <c r="AN341" s="6">
        <v>46360.2</v>
      </c>
      <c r="AO341" s="6">
        <v>28197.9</v>
      </c>
      <c r="AP341" s="6">
        <v>22932.6</v>
      </c>
      <c r="AQ341" s="6">
        <v>37086</v>
      </c>
      <c r="AR341" s="6">
        <v>14575.8</v>
      </c>
      <c r="AS341" s="6">
        <v>10.9</v>
      </c>
      <c r="AT341" s="6">
        <v>17.399999999999999</v>
      </c>
      <c r="AU341" s="7"/>
      <c r="AV341" s="7"/>
      <c r="AW341" s="6">
        <v>152455.29999999999</v>
      </c>
      <c r="AX341" s="6">
        <v>72171.7</v>
      </c>
      <c r="AY341" s="6">
        <v>52405</v>
      </c>
      <c r="AZ341" s="6">
        <v>8050</v>
      </c>
      <c r="BA341" s="6">
        <v>144360</v>
      </c>
      <c r="BB341" s="6">
        <v>64497</v>
      </c>
      <c r="BC341" s="6">
        <v>25131.4</v>
      </c>
      <c r="BD341" s="6">
        <v>2.35</v>
      </c>
      <c r="BE341" s="6">
        <v>1.31</v>
      </c>
      <c r="BF341" s="6">
        <v>0.36</v>
      </c>
      <c r="BG341" s="6">
        <v>0.06</v>
      </c>
      <c r="BH341" s="6">
        <v>81.760000000000005</v>
      </c>
      <c r="BI341" s="6">
        <v>56.384</v>
      </c>
      <c r="BJ341" s="6">
        <v>533.35</v>
      </c>
      <c r="BK341" s="6">
        <v>550</v>
      </c>
      <c r="BL341" s="6">
        <v>0.6</v>
      </c>
      <c r="BM341" s="6">
        <v>10346.23</v>
      </c>
      <c r="BN341" s="6">
        <v>20230.1578947368</v>
      </c>
      <c r="BO341" s="6">
        <v>7583</v>
      </c>
      <c r="BP341" s="6">
        <v>751.2</v>
      </c>
      <c r="BQ341" s="6">
        <v>24</v>
      </c>
      <c r="BR341" s="71">
        <v>3.4172800000000003E-2</v>
      </c>
      <c r="BS341" s="6">
        <v>0</v>
      </c>
      <c r="BT341" s="6">
        <v>0</v>
      </c>
      <c r="BU341" s="6">
        <v>0</v>
      </c>
      <c r="BV341" s="6">
        <v>365.2</v>
      </c>
      <c r="BW341" s="6">
        <v>2.57</v>
      </c>
      <c r="BX341" s="6">
        <v>81.94</v>
      </c>
      <c r="BY341" s="6">
        <v>1206818</v>
      </c>
      <c r="BZ341" s="6">
        <v>477107</v>
      </c>
      <c r="CA341" s="6"/>
      <c r="CB341" s="6"/>
      <c r="CC341" s="6"/>
      <c r="CD341" s="6"/>
      <c r="CE341" s="6">
        <v>1005</v>
      </c>
      <c r="CF341" s="6">
        <v>121.813716494994</v>
      </c>
      <c r="CG341" s="6">
        <v>883</v>
      </c>
    </row>
    <row r="342" spans="1:85">
      <c r="A342" s="5">
        <v>42689</v>
      </c>
      <c r="B342" s="6">
        <v>69.900000000000006</v>
      </c>
      <c r="C342" s="6">
        <v>40.299999999999997</v>
      </c>
      <c r="D342" s="6">
        <v>5455</v>
      </c>
      <c r="E342" s="6"/>
      <c r="F342" s="6"/>
      <c r="G342" s="6"/>
      <c r="H342" s="6">
        <v>16.3</v>
      </c>
      <c r="I342" s="6">
        <v>10</v>
      </c>
      <c r="J342" s="6">
        <v>410026</v>
      </c>
      <c r="K342" s="6">
        <v>178874</v>
      </c>
      <c r="L342" s="6">
        <v>51825</v>
      </c>
      <c r="M342" s="6">
        <v>15</v>
      </c>
      <c r="N342" s="6">
        <v>24.9</v>
      </c>
      <c r="O342" s="6">
        <v>14065.7</v>
      </c>
      <c r="P342" s="6">
        <v>6541</v>
      </c>
      <c r="Q342" s="48">
        <v>190798</v>
      </c>
      <c r="R342" s="6">
        <v>153270</v>
      </c>
      <c r="S342" s="6">
        <v>98804.3</v>
      </c>
      <c r="T342" s="6">
        <v>82830.600000000006</v>
      </c>
      <c r="U342" s="6">
        <v>101646.2</v>
      </c>
      <c r="V342" s="6">
        <v>69182.399999999994</v>
      </c>
      <c r="W342" s="6">
        <v>10622</v>
      </c>
      <c r="X342" s="6">
        <v>7847.5</v>
      </c>
      <c r="Y342" s="6">
        <v>147643</v>
      </c>
      <c r="Z342" s="6">
        <v>75207.5</v>
      </c>
      <c r="AA342" s="6">
        <v>1591313</v>
      </c>
      <c r="AB342" s="6">
        <v>156538.4</v>
      </c>
      <c r="AC342" s="6">
        <v>326.2</v>
      </c>
      <c r="AD342" s="6">
        <v>33631</v>
      </c>
      <c r="AE342" s="6">
        <v>54278</v>
      </c>
      <c r="AF342" s="6">
        <v>28535</v>
      </c>
      <c r="AG342" s="6">
        <v>1592326</v>
      </c>
      <c r="AH342" s="6">
        <v>156725.70000000001</v>
      </c>
      <c r="AI342" s="6">
        <v>1063.9000000000001</v>
      </c>
      <c r="AJ342" s="6">
        <v>16814</v>
      </c>
      <c r="AK342" s="6">
        <v>23792.9</v>
      </c>
      <c r="AL342" s="6">
        <v>17075.3</v>
      </c>
      <c r="AM342" s="6">
        <v>59813.599999999999</v>
      </c>
      <c r="AN342" s="6">
        <v>46365.4</v>
      </c>
      <c r="AO342" s="6">
        <v>28215.599999999999</v>
      </c>
      <c r="AP342" s="6">
        <v>22947.3</v>
      </c>
      <c r="AQ342" s="6">
        <v>37098.699999999997</v>
      </c>
      <c r="AR342" s="6">
        <v>14580.8</v>
      </c>
      <c r="AS342" s="6">
        <v>10.9</v>
      </c>
      <c r="AT342" s="6">
        <v>17.399999999999999</v>
      </c>
      <c r="AU342" s="7"/>
      <c r="AV342" s="7"/>
      <c r="AW342" s="6">
        <v>152590</v>
      </c>
      <c r="AX342" s="6">
        <v>72235.199999999997</v>
      </c>
      <c r="AY342" s="6">
        <v>52411.45</v>
      </c>
      <c r="AZ342" s="6">
        <v>8061.35</v>
      </c>
      <c r="BA342" s="6">
        <v>144487</v>
      </c>
      <c r="BB342" s="6">
        <v>64554</v>
      </c>
      <c r="BC342" s="6">
        <v>25155.4</v>
      </c>
      <c r="BD342" s="6">
        <v>2.35</v>
      </c>
      <c r="BE342" s="6">
        <v>1.31</v>
      </c>
      <c r="BF342" s="6">
        <v>0.36</v>
      </c>
      <c r="BG342" s="6">
        <v>0.06</v>
      </c>
      <c r="BH342" s="6">
        <v>81.760000000000005</v>
      </c>
      <c r="BI342" s="6">
        <v>56.384</v>
      </c>
      <c r="BJ342" s="6">
        <v>533.35</v>
      </c>
      <c r="BK342" s="6">
        <v>551</v>
      </c>
      <c r="BL342" s="6">
        <v>0.6</v>
      </c>
      <c r="BM342" s="6">
        <v>10023.74</v>
      </c>
      <c r="BN342" s="6">
        <v>21310.1894736842</v>
      </c>
      <c r="BO342" s="6">
        <v>8795</v>
      </c>
      <c r="BP342" s="6">
        <v>746.40000000000009</v>
      </c>
      <c r="BQ342" s="6">
        <v>24</v>
      </c>
      <c r="BR342" s="71">
        <v>3.4121599999999988E-2</v>
      </c>
      <c r="BS342" s="6">
        <v>0</v>
      </c>
      <c r="BT342" s="6">
        <v>0</v>
      </c>
      <c r="BU342" s="6">
        <v>0</v>
      </c>
      <c r="BV342" s="6">
        <v>368.7</v>
      </c>
      <c r="BW342" s="6">
        <v>2.6</v>
      </c>
      <c r="BX342" s="6">
        <v>82.79</v>
      </c>
      <c r="BY342" s="6">
        <v>1208097</v>
      </c>
      <c r="BZ342" s="6">
        <v>478073</v>
      </c>
      <c r="CA342" s="6"/>
      <c r="CB342" s="6"/>
      <c r="CC342" s="6"/>
      <c r="CD342" s="6"/>
      <c r="CE342" s="6">
        <v>461.12095768199998</v>
      </c>
      <c r="CF342" s="6">
        <v>107.769526288235</v>
      </c>
      <c r="CG342" s="6">
        <v>405.91787499999998</v>
      </c>
    </row>
    <row r="343" spans="1:85">
      <c r="A343" s="5">
        <v>42690</v>
      </c>
      <c r="B343" s="6">
        <v>69.900000000000006</v>
      </c>
      <c r="C343" s="6">
        <v>40.299999999999997</v>
      </c>
      <c r="D343" s="6">
        <v>5455</v>
      </c>
      <c r="E343" s="6"/>
      <c r="F343" s="6"/>
      <c r="G343" s="6"/>
      <c r="H343" s="6">
        <v>16.3</v>
      </c>
      <c r="I343" s="6">
        <v>10</v>
      </c>
      <c r="J343" s="6">
        <v>410235</v>
      </c>
      <c r="K343" s="6">
        <v>178969</v>
      </c>
      <c r="L343" s="6">
        <v>51849</v>
      </c>
      <c r="M343" s="6">
        <v>15</v>
      </c>
      <c r="N343" s="6">
        <v>24.9</v>
      </c>
      <c r="O343" s="6">
        <v>14065.7</v>
      </c>
      <c r="P343" s="6">
        <v>6541</v>
      </c>
      <c r="Q343" s="6">
        <v>190826.1</v>
      </c>
      <c r="R343" s="6">
        <v>153292.5</v>
      </c>
      <c r="S343" s="6">
        <v>98819.4</v>
      </c>
      <c r="T343" s="6">
        <v>82841.899999999994</v>
      </c>
      <c r="U343" s="6">
        <v>101655.9</v>
      </c>
      <c r="V343" s="6">
        <v>69189.2</v>
      </c>
      <c r="W343" s="6">
        <v>10622</v>
      </c>
      <c r="X343" s="6">
        <v>7847.5</v>
      </c>
      <c r="Y343" s="6">
        <v>147816</v>
      </c>
      <c r="Z343" s="6">
        <v>75295.5</v>
      </c>
      <c r="AA343" s="6">
        <v>1591488</v>
      </c>
      <c r="AB343" s="6">
        <v>156562.4</v>
      </c>
      <c r="AC343" s="6">
        <v>326.2</v>
      </c>
      <c r="AD343" s="6">
        <v>33631</v>
      </c>
      <c r="AE343" s="6">
        <v>54565</v>
      </c>
      <c r="AF343" s="6">
        <v>28682</v>
      </c>
      <c r="AG343" s="6">
        <v>1592613</v>
      </c>
      <c r="AH343" s="6">
        <v>156749.70000000001</v>
      </c>
      <c r="AI343" s="6">
        <v>1063.9000000000001</v>
      </c>
      <c r="AJ343" s="6">
        <v>16814</v>
      </c>
      <c r="AK343" s="6">
        <v>23809.200000000001</v>
      </c>
      <c r="AL343" s="6">
        <v>17086.099999999999</v>
      </c>
      <c r="AM343" s="6">
        <v>59821.1</v>
      </c>
      <c r="AN343" s="6">
        <v>46370.8</v>
      </c>
      <c r="AO343" s="6">
        <v>28233.5</v>
      </c>
      <c r="AP343" s="6">
        <v>22962</v>
      </c>
      <c r="AQ343" s="6">
        <v>37112.1</v>
      </c>
      <c r="AR343" s="6">
        <v>14586.1</v>
      </c>
      <c r="AS343" s="6">
        <v>10.9</v>
      </c>
      <c r="AT343" s="6">
        <v>17.399999999999999</v>
      </c>
      <c r="AU343" s="7"/>
      <c r="AV343" s="7"/>
      <c r="AW343" s="6">
        <v>152726.39999999999</v>
      </c>
      <c r="AX343" s="6">
        <v>72299.600000000006</v>
      </c>
      <c r="AY343" s="6">
        <v>52418.2</v>
      </c>
      <c r="AZ343" s="6">
        <v>8073.05</v>
      </c>
      <c r="BA343" s="6">
        <v>144616</v>
      </c>
      <c r="BB343" s="6">
        <v>64611.5</v>
      </c>
      <c r="BC343" s="6">
        <v>25179.4</v>
      </c>
      <c r="BD343" s="6">
        <v>2.35</v>
      </c>
      <c r="BE343" s="6">
        <v>1.31</v>
      </c>
      <c r="BF343" s="6">
        <v>0.36</v>
      </c>
      <c r="BG343" s="6">
        <v>0.06</v>
      </c>
      <c r="BH343" s="6">
        <v>81.760000000000005</v>
      </c>
      <c r="BI343" s="6">
        <v>56.384</v>
      </c>
      <c r="BJ343" s="6">
        <v>533.35</v>
      </c>
      <c r="BK343" s="6">
        <v>551.9</v>
      </c>
      <c r="BL343" s="6">
        <v>0.6</v>
      </c>
      <c r="BM343" s="6">
        <v>10223.25</v>
      </c>
      <c r="BN343" s="6">
        <v>23883.171929824599</v>
      </c>
      <c r="BO343" s="6">
        <v>8838</v>
      </c>
      <c r="BP343" s="6">
        <v>756</v>
      </c>
      <c r="BQ343" s="6">
        <v>24</v>
      </c>
      <c r="BR343" s="71">
        <v>3.4223999999999997E-2</v>
      </c>
      <c r="BS343" s="6">
        <v>0</v>
      </c>
      <c r="BT343" s="6">
        <v>0</v>
      </c>
      <c r="BU343" s="6">
        <v>0</v>
      </c>
      <c r="BV343" s="6">
        <v>366.8</v>
      </c>
      <c r="BW343" s="6">
        <v>2.62</v>
      </c>
      <c r="BX343" s="6">
        <v>82.28</v>
      </c>
      <c r="BY343" s="6">
        <v>1209619</v>
      </c>
      <c r="BZ343" s="6">
        <v>479252</v>
      </c>
      <c r="CA343" s="6"/>
      <c r="CB343" s="6"/>
      <c r="CC343" s="6"/>
      <c r="CD343" s="6"/>
      <c r="CE343" s="6">
        <v>611.53285855199999</v>
      </c>
      <c r="CF343" s="6">
        <v>111.688822314137</v>
      </c>
      <c r="CG343" s="6">
        <v>540.60125000000005</v>
      </c>
    </row>
    <row r="344" spans="1:85">
      <c r="A344" s="5">
        <v>42691</v>
      </c>
      <c r="B344" s="6">
        <v>69.900000000000006</v>
      </c>
      <c r="C344" s="6">
        <v>40.299999999999997</v>
      </c>
      <c r="D344" s="6">
        <v>5455</v>
      </c>
      <c r="E344" s="6"/>
      <c r="F344" s="6"/>
      <c r="G344" s="6"/>
      <c r="H344" s="6">
        <v>16.3</v>
      </c>
      <c r="I344" s="6">
        <v>10</v>
      </c>
      <c r="J344" s="6">
        <v>410445</v>
      </c>
      <c r="K344" s="6">
        <v>179064.8</v>
      </c>
      <c r="L344" s="6">
        <v>51873</v>
      </c>
      <c r="M344" s="6">
        <v>15</v>
      </c>
      <c r="N344" s="6">
        <v>24.9</v>
      </c>
      <c r="O344" s="6">
        <v>14065.7</v>
      </c>
      <c r="P344" s="6">
        <v>6541</v>
      </c>
      <c r="Q344" s="6">
        <v>190855.8</v>
      </c>
      <c r="R344" s="6">
        <v>153316.20000000001</v>
      </c>
      <c r="S344" s="6">
        <v>98834.1</v>
      </c>
      <c r="T344" s="6">
        <v>82853.3</v>
      </c>
      <c r="U344" s="6">
        <v>101665.5</v>
      </c>
      <c r="V344" s="6">
        <v>69196</v>
      </c>
      <c r="W344" s="6">
        <v>10622</v>
      </c>
      <c r="X344" s="6">
        <v>7847.5</v>
      </c>
      <c r="Y344" s="6">
        <v>147989</v>
      </c>
      <c r="Z344" s="6">
        <v>75383</v>
      </c>
      <c r="AA344" s="6">
        <v>1591663</v>
      </c>
      <c r="AB344" s="6">
        <v>156586.4</v>
      </c>
      <c r="AC344" s="6">
        <v>326.2</v>
      </c>
      <c r="AD344" s="6">
        <v>33631</v>
      </c>
      <c r="AE344" s="6">
        <v>54850</v>
      </c>
      <c r="AF344" s="6">
        <v>28828.5</v>
      </c>
      <c r="AG344" s="6">
        <v>1592897</v>
      </c>
      <c r="AH344" s="6">
        <v>156773.70000000001</v>
      </c>
      <c r="AI344" s="6">
        <v>1063.9000000000001</v>
      </c>
      <c r="AJ344" s="6">
        <v>16814</v>
      </c>
      <c r="AK344" s="6">
        <v>23824.9</v>
      </c>
      <c r="AL344" s="6">
        <v>17096.599999999999</v>
      </c>
      <c r="AM344" s="6">
        <v>59828.3</v>
      </c>
      <c r="AN344" s="6">
        <v>46376.1</v>
      </c>
      <c r="AO344" s="6">
        <v>28252</v>
      </c>
      <c r="AP344" s="6">
        <v>22977</v>
      </c>
      <c r="AQ344" s="6">
        <v>37121.599999999999</v>
      </c>
      <c r="AR344" s="6">
        <v>14589.9</v>
      </c>
      <c r="AS344" s="6">
        <v>10.9</v>
      </c>
      <c r="AT344" s="6">
        <v>17.399999999999999</v>
      </c>
      <c r="AU344" s="7"/>
      <c r="AV344" s="7"/>
      <c r="AW344" s="6">
        <v>152861.29999999999</v>
      </c>
      <c r="AX344" s="6">
        <v>72363.199999999997</v>
      </c>
      <c r="AY344" s="6">
        <v>52424.7</v>
      </c>
      <c r="AZ344" s="6">
        <v>8084.25</v>
      </c>
      <c r="BA344" s="6">
        <v>144745</v>
      </c>
      <c r="BB344" s="6">
        <v>64669</v>
      </c>
      <c r="BC344" s="6">
        <v>25203.4</v>
      </c>
      <c r="BD344" s="6">
        <v>2.35</v>
      </c>
      <c r="BE344" s="6">
        <v>1.31</v>
      </c>
      <c r="BF344" s="6">
        <v>0.36</v>
      </c>
      <c r="BG344" s="6">
        <v>0.06</v>
      </c>
      <c r="BH344" s="6">
        <v>81.760000000000005</v>
      </c>
      <c r="BI344" s="6">
        <v>56.384</v>
      </c>
      <c r="BJ344" s="6">
        <v>533.35</v>
      </c>
      <c r="BK344" s="6">
        <v>552.70000000000005</v>
      </c>
      <c r="BL344" s="6">
        <v>0.6</v>
      </c>
      <c r="BM344" s="6">
        <v>10304.880000000001</v>
      </c>
      <c r="BN344" s="6">
        <v>24801.352631578946</v>
      </c>
      <c r="BO344" s="6">
        <v>5890</v>
      </c>
      <c r="BP344" s="6">
        <v>751.2</v>
      </c>
      <c r="BQ344" s="6">
        <v>24</v>
      </c>
      <c r="BR344" s="71">
        <v>3.4172800000000003E-2</v>
      </c>
      <c r="BS344" s="6">
        <v>0</v>
      </c>
      <c r="BT344" s="6">
        <v>0</v>
      </c>
      <c r="BU344" s="6">
        <v>0</v>
      </c>
      <c r="BV344" s="6">
        <v>377.3</v>
      </c>
      <c r="BW344" s="6">
        <v>2.77</v>
      </c>
      <c r="BX344" s="6">
        <v>84.63</v>
      </c>
      <c r="BY344" s="6">
        <v>1211965</v>
      </c>
      <c r="BZ344" s="6">
        <v>481080</v>
      </c>
      <c r="CA344" s="6"/>
      <c r="CB344" s="6"/>
      <c r="CC344" s="6"/>
      <c r="CD344" s="6"/>
      <c r="CE344" s="6">
        <v>1005</v>
      </c>
      <c r="CF344" s="6">
        <v>122.90900000000001</v>
      </c>
      <c r="CG344" s="6">
        <v>886</v>
      </c>
    </row>
    <row r="345" spans="1:85">
      <c r="A345" s="5">
        <v>42692</v>
      </c>
      <c r="B345" s="6">
        <v>69.900000000000006</v>
      </c>
      <c r="C345" s="6">
        <v>40.299999999999997</v>
      </c>
      <c r="D345" s="6">
        <v>5455</v>
      </c>
      <c r="E345" s="6"/>
      <c r="F345" s="6"/>
      <c r="G345" s="6"/>
      <c r="H345" s="6">
        <v>16.3</v>
      </c>
      <c r="I345" s="6">
        <v>10</v>
      </c>
      <c r="J345" s="6">
        <v>410653.2</v>
      </c>
      <c r="K345" s="6">
        <v>179160.2</v>
      </c>
      <c r="L345" s="6">
        <v>51897</v>
      </c>
      <c r="M345" s="6">
        <v>15</v>
      </c>
      <c r="N345" s="6">
        <v>24.9</v>
      </c>
      <c r="O345" s="6">
        <v>14065.7</v>
      </c>
      <c r="P345" s="6">
        <v>6541</v>
      </c>
      <c r="Q345" s="6">
        <v>190887.4</v>
      </c>
      <c r="R345" s="6">
        <v>153341.29999999999</v>
      </c>
      <c r="S345" s="6">
        <v>98850.1</v>
      </c>
      <c r="T345" s="6">
        <v>82865.399999999994</v>
      </c>
      <c r="U345" s="6">
        <v>101675.3</v>
      </c>
      <c r="V345" s="6">
        <v>69202.7</v>
      </c>
      <c r="W345" s="6">
        <v>10622</v>
      </c>
      <c r="X345" s="6">
        <v>7847.5</v>
      </c>
      <c r="Y345" s="6">
        <v>148163.70000000001</v>
      </c>
      <c r="Z345" s="6">
        <v>75469.8</v>
      </c>
      <c r="AA345" s="6">
        <v>1591840.4</v>
      </c>
      <c r="AB345" s="6">
        <v>156610.4</v>
      </c>
      <c r="AC345" s="6">
        <v>326.2</v>
      </c>
      <c r="AD345" s="6">
        <v>33631</v>
      </c>
      <c r="AE345" s="6">
        <v>55119.7</v>
      </c>
      <c r="AF345" s="6">
        <v>28970.400000000001</v>
      </c>
      <c r="AG345" s="6">
        <v>1593166</v>
      </c>
      <c r="AH345" s="6">
        <v>156797.70000000001</v>
      </c>
      <c r="AI345" s="6">
        <v>1063.9000000000001</v>
      </c>
      <c r="AJ345" s="6">
        <v>16814</v>
      </c>
      <c r="AK345" s="6">
        <v>23841.200000000001</v>
      </c>
      <c r="AL345" s="6">
        <v>17107.400000000001</v>
      </c>
      <c r="AM345" s="6">
        <v>59835.6</v>
      </c>
      <c r="AN345" s="6">
        <v>46381.4</v>
      </c>
      <c r="AO345" s="6">
        <v>28270.7</v>
      </c>
      <c r="AP345" s="6">
        <v>22992.1</v>
      </c>
      <c r="AQ345" s="6">
        <v>37134.400000000001</v>
      </c>
      <c r="AR345" s="6">
        <v>14595</v>
      </c>
      <c r="AS345" s="6">
        <v>10.9</v>
      </c>
      <c r="AT345" s="6">
        <v>17.399999999999999</v>
      </c>
      <c r="AU345" s="7"/>
      <c r="AV345" s="7"/>
      <c r="AW345" s="6">
        <v>152977.1</v>
      </c>
      <c r="AX345" s="6">
        <v>72417.399999999994</v>
      </c>
      <c r="AY345" s="6">
        <v>52431</v>
      </c>
      <c r="AZ345" s="6">
        <v>8096</v>
      </c>
      <c r="BA345" s="6">
        <v>144852.6</v>
      </c>
      <c r="BB345" s="6">
        <v>64716.4</v>
      </c>
      <c r="BC345" s="6">
        <v>25222.5</v>
      </c>
      <c r="BD345" s="6">
        <v>2.35</v>
      </c>
      <c r="BE345" s="6">
        <v>1.31</v>
      </c>
      <c r="BF345" s="6">
        <v>0.36</v>
      </c>
      <c r="BG345" s="6">
        <v>0.06</v>
      </c>
      <c r="BH345" s="6">
        <v>81.760000000000005</v>
      </c>
      <c r="BI345" s="6">
        <v>56.384</v>
      </c>
      <c r="BJ345" s="6">
        <v>533.35</v>
      </c>
      <c r="BK345" s="6">
        <v>553.5</v>
      </c>
      <c r="BL345" s="6">
        <v>0.6</v>
      </c>
      <c r="BM345" s="6">
        <v>10210.299999999999</v>
      </c>
      <c r="BN345" s="6">
        <v>20762.005263157895</v>
      </c>
      <c r="BO345" s="6">
        <v>9016</v>
      </c>
      <c r="BP345" s="6">
        <v>754.56000000000006</v>
      </c>
      <c r="BQ345" s="6">
        <v>24</v>
      </c>
      <c r="BR345" s="71">
        <v>3.4208639999999998E-2</v>
      </c>
      <c r="BS345" s="6">
        <v>0</v>
      </c>
      <c r="BT345" s="6">
        <v>9.9999999999909051E-2</v>
      </c>
      <c r="BU345" s="6">
        <v>0.5999999999994543</v>
      </c>
      <c r="BV345" s="6">
        <v>622.1</v>
      </c>
      <c r="BW345" s="6">
        <v>12.58</v>
      </c>
      <c r="BX345" s="6">
        <v>119.62</v>
      </c>
      <c r="BY345" s="6">
        <v>1214304</v>
      </c>
      <c r="BZ345" s="6">
        <v>482903</v>
      </c>
      <c r="CA345" s="6"/>
      <c r="CB345" s="6"/>
      <c r="CC345" s="6"/>
      <c r="CD345" s="6"/>
      <c r="CE345" s="6">
        <v>1000</v>
      </c>
      <c r="CF345" s="6">
        <v>123.258</v>
      </c>
      <c r="CG345" s="6">
        <v>879</v>
      </c>
    </row>
    <row r="346" spans="1:85">
      <c r="A346" s="5">
        <v>42693</v>
      </c>
      <c r="B346" s="6">
        <v>69.900000000000006</v>
      </c>
      <c r="C346" s="6">
        <v>40.299999999999997</v>
      </c>
      <c r="D346" s="6">
        <v>5455</v>
      </c>
      <c r="E346" s="6"/>
      <c r="F346" s="6"/>
      <c r="G346" s="6"/>
      <c r="H346" s="6">
        <v>16.3</v>
      </c>
      <c r="I346" s="6">
        <v>10</v>
      </c>
      <c r="J346" s="6">
        <v>410864.1</v>
      </c>
      <c r="K346" s="6">
        <v>179255.7</v>
      </c>
      <c r="L346" s="6">
        <v>51921</v>
      </c>
      <c r="M346" s="6">
        <v>15</v>
      </c>
      <c r="N346" s="6">
        <v>24.9</v>
      </c>
      <c r="O346" s="6">
        <v>14065.7</v>
      </c>
      <c r="P346" s="6">
        <v>6541</v>
      </c>
      <c r="Q346" s="6">
        <v>190917</v>
      </c>
      <c r="R346" s="6">
        <v>153365.29999999999</v>
      </c>
      <c r="S346" s="6">
        <v>98865.3</v>
      </c>
      <c r="T346" s="6">
        <v>82877.2</v>
      </c>
      <c r="U346" s="6">
        <v>101684.2</v>
      </c>
      <c r="V346" s="6">
        <v>69209.2</v>
      </c>
      <c r="W346" s="6">
        <v>10622</v>
      </c>
      <c r="X346" s="6">
        <v>7847.5</v>
      </c>
      <c r="Y346" s="6">
        <v>148332.70000000001</v>
      </c>
      <c r="Z346" s="6">
        <v>75557.3</v>
      </c>
      <c r="AA346" s="6">
        <v>1592012</v>
      </c>
      <c r="AB346" s="6">
        <v>156634.4</v>
      </c>
      <c r="AC346" s="6">
        <v>326.2</v>
      </c>
      <c r="AD346" s="6">
        <v>33631</v>
      </c>
      <c r="AE346" s="6">
        <v>55410.8</v>
      </c>
      <c r="AF346" s="6">
        <v>29116.5</v>
      </c>
      <c r="AG346" s="6">
        <v>1593456.4</v>
      </c>
      <c r="AH346" s="6">
        <v>156821.70000000001</v>
      </c>
      <c r="AI346" s="6">
        <v>1063.9000000000001</v>
      </c>
      <c r="AJ346" s="6">
        <v>16814</v>
      </c>
      <c r="AK346" s="6">
        <v>23856.9</v>
      </c>
      <c r="AL346" s="6">
        <v>17117.8</v>
      </c>
      <c r="AM346" s="6">
        <v>59842.5</v>
      </c>
      <c r="AN346" s="6">
        <v>46386.2</v>
      </c>
      <c r="AO346" s="6">
        <v>28288.2</v>
      </c>
      <c r="AP346" s="6">
        <v>23006.5</v>
      </c>
      <c r="AQ346" s="6">
        <v>37147.199999999997</v>
      </c>
      <c r="AR346" s="6">
        <v>14600.1</v>
      </c>
      <c r="AS346" s="6">
        <v>10.9</v>
      </c>
      <c r="AT346" s="6">
        <v>17.399999999999999</v>
      </c>
      <c r="AU346" s="7"/>
      <c r="AV346" s="7"/>
      <c r="AW346" s="6">
        <v>153111.9</v>
      </c>
      <c r="AX346" s="6">
        <v>72480.7</v>
      </c>
      <c r="AY346" s="6">
        <v>52436.792000000001</v>
      </c>
      <c r="AZ346" s="6">
        <v>8107.2790000000005</v>
      </c>
      <c r="BA346" s="6">
        <v>144984.79999999999</v>
      </c>
      <c r="BB346" s="6">
        <v>64777.1</v>
      </c>
      <c r="BC346" s="6">
        <v>25246.5</v>
      </c>
      <c r="BD346" s="6">
        <v>2.35</v>
      </c>
      <c r="BE346" s="6">
        <v>1.31</v>
      </c>
      <c r="BF346" s="6">
        <v>0.36</v>
      </c>
      <c r="BG346" s="6">
        <v>0.06</v>
      </c>
      <c r="BH346" s="6">
        <v>81.760000000000005</v>
      </c>
      <c r="BI346" s="6">
        <v>56.384</v>
      </c>
      <c r="BJ346" s="6">
        <v>533.35</v>
      </c>
      <c r="BK346" s="6">
        <v>554.20000000000005</v>
      </c>
      <c r="BL346" s="6">
        <v>0.6</v>
      </c>
      <c r="BM346" s="6">
        <v>10806.71</v>
      </c>
      <c r="BN346" s="6">
        <v>28107.243859649119</v>
      </c>
      <c r="BO346" s="6">
        <v>8931</v>
      </c>
      <c r="BP346" s="6">
        <v>751.92</v>
      </c>
      <c r="BQ346" s="6">
        <v>24</v>
      </c>
      <c r="BR346" s="71">
        <v>3.4180479999999999E-2</v>
      </c>
      <c r="BS346" s="6">
        <v>0</v>
      </c>
      <c r="BT346" s="6">
        <v>0</v>
      </c>
      <c r="BU346" s="6">
        <v>0</v>
      </c>
      <c r="BV346" s="6">
        <v>734.1</v>
      </c>
      <c r="BW346" s="6">
        <v>18.29</v>
      </c>
      <c r="BX346" s="6">
        <v>132.41</v>
      </c>
      <c r="BY346" s="6">
        <v>1216641</v>
      </c>
      <c r="BZ346" s="6">
        <v>484726</v>
      </c>
      <c r="CA346" s="6"/>
      <c r="CB346" s="6"/>
      <c r="CC346" s="6"/>
      <c r="CD346" s="6"/>
      <c r="CE346" s="6">
        <v>1003</v>
      </c>
      <c r="CF346" s="6">
        <v>122.946</v>
      </c>
      <c r="CG346" s="6">
        <v>885</v>
      </c>
    </row>
    <row r="347" spans="1:85">
      <c r="A347" s="5">
        <v>42694</v>
      </c>
      <c r="B347" s="6">
        <v>69.900000000000006</v>
      </c>
      <c r="C347" s="6">
        <v>40.299999999999997</v>
      </c>
      <c r="D347" s="6">
        <v>5455</v>
      </c>
      <c r="E347" s="6"/>
      <c r="F347" s="6"/>
      <c r="G347" s="6"/>
      <c r="H347" s="6">
        <v>16.3</v>
      </c>
      <c r="I347" s="6">
        <v>10</v>
      </c>
      <c r="J347" s="6">
        <v>411075.9</v>
      </c>
      <c r="K347" s="6">
        <v>179351.6</v>
      </c>
      <c r="L347" s="6">
        <v>51945</v>
      </c>
      <c r="M347" s="6">
        <v>15</v>
      </c>
      <c r="N347" s="6">
        <v>24.9</v>
      </c>
      <c r="O347" s="6">
        <v>14065.7</v>
      </c>
      <c r="P347" s="6">
        <v>6541</v>
      </c>
      <c r="Q347" s="6">
        <v>190945.9</v>
      </c>
      <c r="R347" s="6">
        <v>153389.1</v>
      </c>
      <c r="S347" s="6">
        <v>98880.6</v>
      </c>
      <c r="T347" s="6">
        <v>82888.899999999994</v>
      </c>
      <c r="U347" s="6">
        <v>101693.2</v>
      </c>
      <c r="V347" s="6">
        <v>69215.899999999994</v>
      </c>
      <c r="W347" s="6">
        <v>10622</v>
      </c>
      <c r="X347" s="6">
        <v>7847.5</v>
      </c>
      <c r="Y347" s="6">
        <v>148501.79999999999</v>
      </c>
      <c r="Z347" s="6">
        <v>75655.399999999994</v>
      </c>
      <c r="AA347" s="6">
        <v>1592182.7</v>
      </c>
      <c r="AB347" s="6">
        <v>156658.4</v>
      </c>
      <c r="AC347" s="6">
        <v>326.2</v>
      </c>
      <c r="AD347" s="6">
        <v>33631</v>
      </c>
      <c r="AE347" s="6">
        <v>55705.8</v>
      </c>
      <c r="AF347" s="6">
        <v>29255.8</v>
      </c>
      <c r="AG347" s="6">
        <v>1593750.4</v>
      </c>
      <c r="AH347" s="6">
        <v>156845.70000000001</v>
      </c>
      <c r="AI347" s="6">
        <v>1063.9000000000001</v>
      </c>
      <c r="AJ347" s="6">
        <v>16814</v>
      </c>
      <c r="AK347" s="6">
        <v>23873.200000000001</v>
      </c>
      <c r="AL347" s="6">
        <v>17128.400000000001</v>
      </c>
      <c r="AM347" s="6">
        <v>59849.9</v>
      </c>
      <c r="AN347" s="6">
        <v>46391.4</v>
      </c>
      <c r="AO347" s="6">
        <v>28306.1</v>
      </c>
      <c r="AP347" s="6">
        <v>23021.200000000001</v>
      </c>
      <c r="AQ347" s="6">
        <v>37160.9</v>
      </c>
      <c r="AR347" s="6">
        <v>14605.6</v>
      </c>
      <c r="AS347" s="6">
        <v>10.9</v>
      </c>
      <c r="AT347" s="6">
        <v>17.399999999999999</v>
      </c>
      <c r="AU347" s="7"/>
      <c r="AV347" s="7"/>
      <c r="AW347" s="6">
        <v>153247.9</v>
      </c>
      <c r="AX347" s="6">
        <v>72544.800000000003</v>
      </c>
      <c r="AY347" s="6">
        <v>52442.658000000003</v>
      </c>
      <c r="AZ347" s="6">
        <v>8119.076</v>
      </c>
      <c r="BA347" s="6">
        <v>145113.5</v>
      </c>
      <c r="BB347" s="6">
        <v>64833.9</v>
      </c>
      <c r="BC347" s="6">
        <v>25270.5</v>
      </c>
      <c r="BD347" s="6">
        <v>2.35</v>
      </c>
      <c r="BE347" s="6">
        <v>1.31</v>
      </c>
      <c r="BF347" s="6">
        <v>0.36</v>
      </c>
      <c r="BG347" s="6">
        <v>0.06</v>
      </c>
      <c r="BH347" s="6">
        <v>81.760000000000005</v>
      </c>
      <c r="BI347" s="6">
        <v>56.384</v>
      </c>
      <c r="BJ347" s="6">
        <v>533.35</v>
      </c>
      <c r="BK347" s="6">
        <v>555.1</v>
      </c>
      <c r="BL347" s="6">
        <v>0.6</v>
      </c>
      <c r="BM347" s="6">
        <v>10551.189999999999</v>
      </c>
      <c r="BN347" s="6">
        <v>24587.729824561404</v>
      </c>
      <c r="BO347" s="6">
        <v>9001</v>
      </c>
      <c r="BP347" s="6">
        <v>753.12</v>
      </c>
      <c r="BQ347" s="6">
        <v>24</v>
      </c>
      <c r="BR347" s="71">
        <v>3.419328E-2</v>
      </c>
      <c r="BS347" s="6">
        <v>0</v>
      </c>
      <c r="BT347" s="6">
        <v>0</v>
      </c>
      <c r="BU347" s="6">
        <v>0</v>
      </c>
      <c r="BV347" s="6">
        <v>729.7</v>
      </c>
      <c r="BW347" s="6">
        <v>18.12</v>
      </c>
      <c r="BX347" s="6">
        <v>131.54</v>
      </c>
      <c r="BY347" s="6">
        <v>1218973</v>
      </c>
      <c r="BZ347" s="6">
        <v>486540</v>
      </c>
      <c r="CA347" s="6"/>
      <c r="CB347" s="6"/>
      <c r="CC347" s="6"/>
      <c r="CD347" s="6"/>
      <c r="CE347" s="6">
        <v>1000</v>
      </c>
      <c r="CF347" s="6">
        <v>123.12899999999999</v>
      </c>
      <c r="CG347" s="6">
        <v>883</v>
      </c>
    </row>
    <row r="348" spans="1:85">
      <c r="A348" s="5">
        <v>42695</v>
      </c>
      <c r="B348" s="6">
        <v>69.900000000000006</v>
      </c>
      <c r="C348" s="6">
        <v>40.299999999999997</v>
      </c>
      <c r="D348" s="6">
        <v>5455</v>
      </c>
      <c r="E348" s="6"/>
      <c r="F348" s="6"/>
      <c r="G348" s="6"/>
      <c r="H348" s="6">
        <v>16.3</v>
      </c>
      <c r="I348" s="6">
        <v>10</v>
      </c>
      <c r="J348" s="6">
        <v>411291.8</v>
      </c>
      <c r="K348" s="6">
        <v>179449</v>
      </c>
      <c r="L348" s="6">
        <v>51969</v>
      </c>
      <c r="M348" s="6">
        <v>15</v>
      </c>
      <c r="N348" s="6">
        <v>24.9</v>
      </c>
      <c r="O348" s="6">
        <v>14065.7</v>
      </c>
      <c r="P348" s="6">
        <v>6541</v>
      </c>
      <c r="Q348" s="6">
        <v>190974.1</v>
      </c>
      <c r="R348" s="6">
        <v>153412.4</v>
      </c>
      <c r="S348" s="6">
        <v>98895.9</v>
      </c>
      <c r="T348" s="6">
        <v>82900.7</v>
      </c>
      <c r="U348" s="6">
        <v>101702.6</v>
      </c>
      <c r="V348" s="6">
        <v>69222.7</v>
      </c>
      <c r="W348" s="6">
        <v>10622</v>
      </c>
      <c r="X348" s="6">
        <v>7847.5</v>
      </c>
      <c r="Y348" s="6">
        <v>148670.70000000001</v>
      </c>
      <c r="Z348" s="6">
        <v>75752.899999999994</v>
      </c>
      <c r="AA348" s="6">
        <v>1592353.4</v>
      </c>
      <c r="AB348" s="6">
        <v>156682.4</v>
      </c>
      <c r="AC348" s="6">
        <v>326.2</v>
      </c>
      <c r="AD348" s="6">
        <v>33631</v>
      </c>
      <c r="AE348" s="6">
        <v>55998.400000000001</v>
      </c>
      <c r="AF348" s="6">
        <v>29392.400000000001</v>
      </c>
      <c r="AG348" s="6">
        <v>1594043</v>
      </c>
      <c r="AH348" s="6">
        <v>156869.70000000001</v>
      </c>
      <c r="AI348" s="6">
        <v>1063.9000000000001</v>
      </c>
      <c r="AJ348" s="6">
        <v>16814</v>
      </c>
      <c r="AK348" s="6">
        <v>23889.4</v>
      </c>
      <c r="AL348" s="6">
        <v>17139</v>
      </c>
      <c r="AM348" s="6">
        <v>59857.2</v>
      </c>
      <c r="AN348" s="6">
        <v>46396.3</v>
      </c>
      <c r="AO348" s="6">
        <v>28324.1</v>
      </c>
      <c r="AP348" s="6">
        <v>23035.9</v>
      </c>
      <c r="AQ348" s="6">
        <v>37172.6</v>
      </c>
      <c r="AR348" s="6">
        <v>14610.3</v>
      </c>
      <c r="AS348" s="6">
        <v>10.9</v>
      </c>
      <c r="AT348" s="6">
        <v>17.399999999999999</v>
      </c>
      <c r="AU348" s="7"/>
      <c r="AV348" s="7"/>
      <c r="AW348" s="6">
        <v>153381.70000000001</v>
      </c>
      <c r="AX348" s="6">
        <v>72607.7</v>
      </c>
      <c r="AY348" s="6">
        <v>52448.828000000001</v>
      </c>
      <c r="AZ348" s="6">
        <v>8130.7709999999997</v>
      </c>
      <c r="BA348" s="6">
        <v>145240.4</v>
      </c>
      <c r="BB348" s="6">
        <v>64890.2</v>
      </c>
      <c r="BC348" s="6">
        <v>25294.5</v>
      </c>
      <c r="BD348" s="6">
        <v>2.35</v>
      </c>
      <c r="BE348" s="6">
        <v>1.31</v>
      </c>
      <c r="BF348" s="6">
        <v>0.36</v>
      </c>
      <c r="BG348" s="6">
        <v>0.06</v>
      </c>
      <c r="BH348" s="6">
        <v>81.760000000000005</v>
      </c>
      <c r="BI348" s="6">
        <v>56.384</v>
      </c>
      <c r="BJ348" s="6">
        <v>533.35</v>
      </c>
      <c r="BK348" s="6">
        <v>555.9</v>
      </c>
      <c r="BL348" s="6">
        <v>0.6</v>
      </c>
      <c r="BM348" s="6">
        <v>10583.49</v>
      </c>
      <c r="BN348" s="6">
        <v>23875.687719298254</v>
      </c>
      <c r="BO348" s="6">
        <v>8248</v>
      </c>
      <c r="BP348" s="6">
        <v>750.72</v>
      </c>
      <c r="BQ348" s="6">
        <v>24</v>
      </c>
      <c r="BR348" s="71">
        <v>3.4167679999999992E-2</v>
      </c>
      <c r="BS348" s="6">
        <v>0</v>
      </c>
      <c r="BT348" s="6">
        <v>9.9999999999909051E-2</v>
      </c>
      <c r="BU348" s="6">
        <v>0.5999999999994543</v>
      </c>
      <c r="BV348" s="6">
        <v>731.5</v>
      </c>
      <c r="BW348" s="6">
        <v>18.420000000000002</v>
      </c>
      <c r="BX348" s="6">
        <v>131.84</v>
      </c>
      <c r="BY348" s="6">
        <v>1221316</v>
      </c>
      <c r="BZ348" s="6">
        <v>488367</v>
      </c>
      <c r="CA348" s="6"/>
      <c r="CB348" s="6"/>
      <c r="CC348" s="6"/>
      <c r="CD348" s="6"/>
      <c r="CE348" s="6">
        <v>1006.5003781140001</v>
      </c>
      <c r="CF348" s="6">
        <v>123.01398696007294</v>
      </c>
      <c r="CG348" s="6">
        <v>887</v>
      </c>
    </row>
    <row r="349" spans="1:85">
      <c r="A349" s="5">
        <v>42696</v>
      </c>
      <c r="B349" s="6">
        <v>70.2</v>
      </c>
      <c r="C349" s="6">
        <v>40.5</v>
      </c>
      <c r="D349" s="6">
        <v>5455.7</v>
      </c>
      <c r="E349" s="6"/>
      <c r="F349" s="6"/>
      <c r="G349" s="6"/>
      <c r="H349" s="6">
        <v>16.3</v>
      </c>
      <c r="I349" s="6">
        <v>10</v>
      </c>
      <c r="J349" s="6">
        <v>411499.4</v>
      </c>
      <c r="K349" s="6">
        <v>179542.9</v>
      </c>
      <c r="L349" s="6">
        <v>51993</v>
      </c>
      <c r="M349" s="6">
        <v>15</v>
      </c>
      <c r="N349" s="6">
        <v>24.9</v>
      </c>
      <c r="O349" s="6">
        <v>14065.7</v>
      </c>
      <c r="P349" s="6">
        <v>6541</v>
      </c>
      <c r="Q349" s="6">
        <v>190992.6</v>
      </c>
      <c r="R349" s="6">
        <v>153427</v>
      </c>
      <c r="S349" s="6">
        <v>98912.8</v>
      </c>
      <c r="T349" s="6">
        <v>82913.600000000006</v>
      </c>
      <c r="U349" s="6">
        <v>101712.6</v>
      </c>
      <c r="V349" s="6">
        <v>69229.600000000006</v>
      </c>
      <c r="W349" s="6">
        <v>10622</v>
      </c>
      <c r="X349" s="6">
        <v>7847.5</v>
      </c>
      <c r="Y349" s="6">
        <v>148839.29999999999</v>
      </c>
      <c r="Z349" s="6">
        <v>75846.100000000006</v>
      </c>
      <c r="AA349" s="6">
        <v>1592524.2</v>
      </c>
      <c r="AB349" s="6">
        <v>156706.4</v>
      </c>
      <c r="AC349" s="6">
        <v>326.2</v>
      </c>
      <c r="AD349" s="6">
        <v>33631</v>
      </c>
      <c r="AE349" s="6">
        <v>56281.8</v>
      </c>
      <c r="AF349" s="6">
        <v>29526.799999999999</v>
      </c>
      <c r="AG349" s="6">
        <v>1594326.3</v>
      </c>
      <c r="AH349" s="6">
        <v>156893.70000000001</v>
      </c>
      <c r="AI349" s="6">
        <v>1063.9000000000001</v>
      </c>
      <c r="AJ349" s="6">
        <v>16814</v>
      </c>
      <c r="AK349" s="6">
        <v>23905.9</v>
      </c>
      <c r="AL349" s="6">
        <v>17149.7</v>
      </c>
      <c r="AM349" s="6">
        <v>59864.7</v>
      </c>
      <c r="AN349" s="6">
        <v>46401.599999999999</v>
      </c>
      <c r="AO349" s="6">
        <v>28342.7</v>
      </c>
      <c r="AP349" s="6">
        <v>23050.9</v>
      </c>
      <c r="AQ349" s="6">
        <v>37188.9</v>
      </c>
      <c r="AR349" s="6">
        <v>14616.6</v>
      </c>
      <c r="AS349" s="6">
        <v>10.9</v>
      </c>
      <c r="AT349" s="6">
        <v>17.399999999999999</v>
      </c>
      <c r="AU349" s="7"/>
      <c r="AV349" s="7"/>
      <c r="AW349" s="6">
        <v>153515.1</v>
      </c>
      <c r="AX349" s="6">
        <v>72670.600000000006</v>
      </c>
      <c r="AY349" s="6">
        <v>52455.61</v>
      </c>
      <c r="AZ349" s="6">
        <v>8142.6419999999998</v>
      </c>
      <c r="BA349" s="6">
        <v>145367.29999999999</v>
      </c>
      <c r="BB349" s="6">
        <v>64947</v>
      </c>
      <c r="BC349" s="6">
        <v>25318.5</v>
      </c>
      <c r="BD349" s="6">
        <v>2.35</v>
      </c>
      <c r="BE349" s="6">
        <v>1.31</v>
      </c>
      <c r="BF349" s="6">
        <v>0.36</v>
      </c>
      <c r="BG349" s="6">
        <v>0.06</v>
      </c>
      <c r="BH349" s="6">
        <v>81.760000000000005</v>
      </c>
      <c r="BI349" s="6">
        <v>56.384</v>
      </c>
      <c r="BJ349" s="6">
        <v>533.35</v>
      </c>
      <c r="BK349" s="6">
        <v>556.9</v>
      </c>
      <c r="BL349" s="6">
        <v>0.6</v>
      </c>
      <c r="BM349" s="6">
        <v>10341.89</v>
      </c>
      <c r="BN349" s="6">
        <v>22298.636842105265</v>
      </c>
      <c r="BO349" s="6">
        <v>9504</v>
      </c>
      <c r="BP349" s="6">
        <v>751.43999999999994</v>
      </c>
      <c r="BQ349" s="6">
        <v>24</v>
      </c>
      <c r="BR349" s="71">
        <v>3.4175360000000002E-2</v>
      </c>
      <c r="BS349" s="6">
        <v>0</v>
      </c>
      <c r="BT349" s="6">
        <v>0</v>
      </c>
      <c r="BU349" s="6">
        <v>0</v>
      </c>
      <c r="BV349" s="6">
        <v>727.4</v>
      </c>
      <c r="BW349" s="6">
        <v>18.440000000000001</v>
      </c>
      <c r="BX349" s="6">
        <v>131.37</v>
      </c>
      <c r="BY349" s="6">
        <v>1223648</v>
      </c>
      <c r="BZ349" s="6">
        <v>490199</v>
      </c>
      <c r="CA349" s="6"/>
      <c r="CB349" s="6"/>
      <c r="CC349" s="6"/>
      <c r="CD349" s="6"/>
      <c r="CE349" s="6">
        <v>993</v>
      </c>
      <c r="CF349" s="6">
        <v>122.80200000000001</v>
      </c>
      <c r="CG349" s="6">
        <v>875</v>
      </c>
    </row>
    <row r="350" spans="1:85">
      <c r="A350" s="5">
        <v>42697</v>
      </c>
      <c r="B350" s="6">
        <v>70.2</v>
      </c>
      <c r="C350" s="6">
        <v>40.5</v>
      </c>
      <c r="D350" s="6">
        <v>5455.7</v>
      </c>
      <c r="E350" s="6"/>
      <c r="F350" s="6"/>
      <c r="G350" s="6"/>
      <c r="H350" s="6">
        <v>16.3</v>
      </c>
      <c r="I350" s="6">
        <v>10</v>
      </c>
      <c r="J350" s="6">
        <v>411708.6</v>
      </c>
      <c r="K350" s="6">
        <v>179638.39999999999</v>
      </c>
      <c r="L350" s="6">
        <v>52017</v>
      </c>
      <c r="M350" s="6">
        <v>15</v>
      </c>
      <c r="N350" s="6">
        <v>24.9</v>
      </c>
      <c r="O350" s="6">
        <v>14065.7</v>
      </c>
      <c r="P350" s="6">
        <v>6541</v>
      </c>
      <c r="Q350" s="6">
        <v>191012.8</v>
      </c>
      <c r="R350" s="6">
        <v>153443.20000000001</v>
      </c>
      <c r="S350" s="6">
        <v>98928.4</v>
      </c>
      <c r="T350" s="6">
        <v>82925.8</v>
      </c>
      <c r="U350" s="6">
        <v>101722.5</v>
      </c>
      <c r="V350" s="6">
        <v>69236.800000000003</v>
      </c>
      <c r="W350" s="6">
        <v>10622</v>
      </c>
      <c r="X350" s="6">
        <v>7847.5</v>
      </c>
      <c r="Y350" s="6">
        <v>149010.29999999999</v>
      </c>
      <c r="Z350" s="6">
        <v>75939.899999999994</v>
      </c>
      <c r="AA350" s="6">
        <v>1592695.6</v>
      </c>
      <c r="AB350" s="6">
        <v>156730.4</v>
      </c>
      <c r="AC350" s="6">
        <v>326.2</v>
      </c>
      <c r="AD350" s="6">
        <v>33631</v>
      </c>
      <c r="AE350" s="6">
        <v>56561.599999999999</v>
      </c>
      <c r="AF350" s="6">
        <v>29661.7</v>
      </c>
      <c r="AG350" s="6">
        <v>1594603.4</v>
      </c>
      <c r="AH350" s="6">
        <v>156917.70000000001</v>
      </c>
      <c r="AI350" s="6">
        <v>1063.9000000000001</v>
      </c>
      <c r="AJ350" s="6">
        <v>16814</v>
      </c>
      <c r="AK350" s="6">
        <v>23923.200000000001</v>
      </c>
      <c r="AL350" s="6">
        <v>17160.900000000001</v>
      </c>
      <c r="AM350" s="6">
        <v>59872.4</v>
      </c>
      <c r="AN350" s="6">
        <v>46407</v>
      </c>
      <c r="AO350" s="6">
        <v>28361</v>
      </c>
      <c r="AP350" s="6">
        <v>23065.9</v>
      </c>
      <c r="AQ350" s="6">
        <v>37197.699999999997</v>
      </c>
      <c r="AR350" s="6">
        <v>14620.2</v>
      </c>
      <c r="AS350" s="6">
        <v>10.9</v>
      </c>
      <c r="AT350" s="6">
        <v>17.399999999999999</v>
      </c>
      <c r="AU350" s="7"/>
      <c r="AV350" s="7"/>
      <c r="AW350" s="6">
        <v>153653.4</v>
      </c>
      <c r="AX350" s="6">
        <v>72736</v>
      </c>
      <c r="AY350" s="6">
        <v>52462.571000000004</v>
      </c>
      <c r="AZ350" s="6">
        <v>8154.826</v>
      </c>
      <c r="BA350" s="6">
        <v>145495.4</v>
      </c>
      <c r="BB350" s="6">
        <v>65003.8</v>
      </c>
      <c r="BC350" s="6">
        <v>25342.5</v>
      </c>
      <c r="BD350" s="6">
        <v>2.35</v>
      </c>
      <c r="BE350" s="6">
        <v>1.31</v>
      </c>
      <c r="BF350" s="6">
        <v>0.36</v>
      </c>
      <c r="BG350" s="6">
        <v>0.06</v>
      </c>
      <c r="BH350" s="6">
        <v>81.760000000000005</v>
      </c>
      <c r="BI350" s="6">
        <v>56.384</v>
      </c>
      <c r="BJ350" s="6">
        <v>533.35</v>
      </c>
      <c r="BK350" s="6">
        <v>558</v>
      </c>
      <c r="BL350" s="6">
        <v>0.6</v>
      </c>
      <c r="BM350" s="6">
        <v>10999.36</v>
      </c>
      <c r="BN350" s="6">
        <v>25378.410526315783</v>
      </c>
      <c r="BO350" s="6">
        <v>6575</v>
      </c>
      <c r="BP350" s="6">
        <v>754.31999999999994</v>
      </c>
      <c r="BQ350" s="6">
        <v>24</v>
      </c>
      <c r="BR350" s="71">
        <v>3.420608E-2</v>
      </c>
      <c r="BS350" s="6">
        <v>0</v>
      </c>
      <c r="BT350" s="6">
        <v>0</v>
      </c>
      <c r="BU350" s="6">
        <v>0</v>
      </c>
      <c r="BV350" s="6">
        <v>725.6</v>
      </c>
      <c r="BW350" s="6">
        <v>18.22</v>
      </c>
      <c r="BX350" s="6">
        <v>131.04</v>
      </c>
      <c r="BY350" s="6">
        <v>1225976</v>
      </c>
      <c r="BZ350" s="6">
        <v>492037</v>
      </c>
      <c r="CA350" s="6"/>
      <c r="CB350" s="6"/>
      <c r="CC350" s="6"/>
      <c r="CD350" s="6"/>
      <c r="CE350" s="6">
        <v>992.22926417999975</v>
      </c>
      <c r="CF350" s="6">
        <v>123.38399999999999</v>
      </c>
      <c r="CG350" s="6">
        <v>873</v>
      </c>
    </row>
    <row r="351" spans="1:85">
      <c r="A351" s="5">
        <v>42698</v>
      </c>
      <c r="B351" s="6">
        <v>70.2</v>
      </c>
      <c r="C351" s="6">
        <v>40.5</v>
      </c>
      <c r="D351" s="6">
        <v>5455.7</v>
      </c>
      <c r="E351" s="6"/>
      <c r="F351" s="6"/>
      <c r="G351" s="6"/>
      <c r="H351" s="6">
        <v>16.3</v>
      </c>
      <c r="I351" s="6">
        <v>10</v>
      </c>
      <c r="J351" s="6">
        <v>411837.4</v>
      </c>
      <c r="K351" s="6">
        <v>179698.6</v>
      </c>
      <c r="L351" s="6">
        <v>52032</v>
      </c>
      <c r="M351" s="6">
        <v>15</v>
      </c>
      <c r="N351" s="6">
        <v>24.9</v>
      </c>
      <c r="O351" s="6">
        <v>14065.7</v>
      </c>
      <c r="P351" s="6">
        <v>6541</v>
      </c>
      <c r="Q351" s="6">
        <v>191040</v>
      </c>
      <c r="R351" s="6">
        <v>153465.5</v>
      </c>
      <c r="S351" s="6">
        <v>98943.4</v>
      </c>
      <c r="T351" s="6">
        <v>82937.2</v>
      </c>
      <c r="U351" s="6">
        <v>101732.5</v>
      </c>
      <c r="V351" s="6">
        <v>69243.8</v>
      </c>
      <c r="W351" s="6">
        <v>10622</v>
      </c>
      <c r="X351" s="6">
        <v>7847.5</v>
      </c>
      <c r="Y351" s="6">
        <v>149156.79999999999</v>
      </c>
      <c r="Z351" s="6">
        <v>76023.3</v>
      </c>
      <c r="AA351" s="6">
        <v>1592845.5</v>
      </c>
      <c r="AB351" s="6">
        <v>156754.4</v>
      </c>
      <c r="AC351" s="6">
        <v>326.2</v>
      </c>
      <c r="AD351" s="6">
        <v>33631</v>
      </c>
      <c r="AE351" s="6">
        <v>56783.199999999997</v>
      </c>
      <c r="AF351" s="6">
        <v>29773.8</v>
      </c>
      <c r="AG351" s="6">
        <v>1594827.2</v>
      </c>
      <c r="AH351" s="6">
        <v>156941.70000000001</v>
      </c>
      <c r="AI351" s="6">
        <v>1063.9000000000001</v>
      </c>
      <c r="AJ351" s="6">
        <v>16814</v>
      </c>
      <c r="AK351" s="6">
        <v>23939.599999999999</v>
      </c>
      <c r="AL351" s="6">
        <v>17171.599999999999</v>
      </c>
      <c r="AM351" s="6">
        <v>59878.2</v>
      </c>
      <c r="AN351" s="6">
        <v>46411.199999999997</v>
      </c>
      <c r="AO351" s="6">
        <v>28378.6</v>
      </c>
      <c r="AP351" s="6">
        <v>23065.9</v>
      </c>
      <c r="AQ351" s="6">
        <v>37212.400000000001</v>
      </c>
      <c r="AR351" s="6">
        <v>14626.1</v>
      </c>
      <c r="AS351" s="6">
        <v>11.2</v>
      </c>
      <c r="AT351" s="6">
        <v>18</v>
      </c>
      <c r="AU351" s="7"/>
      <c r="AV351" s="7"/>
      <c r="AW351" s="6">
        <v>153778.79999999999</v>
      </c>
      <c r="AX351" s="6">
        <v>72794.600000000006</v>
      </c>
      <c r="AY351" s="6">
        <v>52469.13</v>
      </c>
      <c r="AZ351" s="6">
        <v>8166.732</v>
      </c>
      <c r="BA351" s="6">
        <v>145614</v>
      </c>
      <c r="BB351" s="6">
        <v>65053.7</v>
      </c>
      <c r="BC351" s="6">
        <v>25364.7</v>
      </c>
      <c r="BD351" s="6">
        <v>4.5999999999999996</v>
      </c>
      <c r="BE351" s="6">
        <v>2.7</v>
      </c>
      <c r="BF351" s="6">
        <v>0.36</v>
      </c>
      <c r="BG351" s="6">
        <v>0.06</v>
      </c>
      <c r="BH351" s="6">
        <v>81.760000000000005</v>
      </c>
      <c r="BI351" s="6">
        <v>56.384</v>
      </c>
      <c r="BJ351" s="6">
        <v>533.41999999999996</v>
      </c>
      <c r="BK351" s="6">
        <v>558.1</v>
      </c>
      <c r="BL351" s="6">
        <v>0.6</v>
      </c>
      <c r="BM351" s="6">
        <v>10415.280000000002</v>
      </c>
      <c r="BN351" s="6">
        <v>26986.715789473685</v>
      </c>
      <c r="BO351" s="6">
        <v>11064</v>
      </c>
      <c r="BP351" s="6">
        <v>756</v>
      </c>
      <c r="BQ351" s="6">
        <v>24</v>
      </c>
      <c r="BR351" s="71">
        <v>3.4223999999999997E-2</v>
      </c>
      <c r="BS351" s="6">
        <v>0</v>
      </c>
      <c r="BT351" s="6">
        <v>0</v>
      </c>
      <c r="BU351" s="6">
        <v>0</v>
      </c>
      <c r="BV351" s="6">
        <v>707.1</v>
      </c>
      <c r="BW351" s="6">
        <v>18.04</v>
      </c>
      <c r="BX351" s="6">
        <v>127.63</v>
      </c>
      <c r="BY351" s="6">
        <v>1228315</v>
      </c>
      <c r="BZ351" s="6">
        <v>493890</v>
      </c>
      <c r="CA351" s="6"/>
      <c r="CB351" s="6"/>
      <c r="CC351" s="6"/>
      <c r="CD351" s="6"/>
      <c r="CE351" s="6">
        <v>991</v>
      </c>
      <c r="CF351" s="6">
        <v>122.697</v>
      </c>
      <c r="CG351" s="6">
        <v>876</v>
      </c>
    </row>
    <row r="352" spans="1:85">
      <c r="A352" s="5">
        <v>42699</v>
      </c>
      <c r="B352" s="6">
        <v>70.2</v>
      </c>
      <c r="C352" s="6">
        <v>40.5</v>
      </c>
      <c r="D352" s="6">
        <v>5455.7</v>
      </c>
      <c r="E352" s="6"/>
      <c r="F352" s="6"/>
      <c r="G352" s="6"/>
      <c r="H352" s="6">
        <v>16.3</v>
      </c>
      <c r="I352" s="6">
        <v>10</v>
      </c>
      <c r="J352" s="6">
        <v>412053.5</v>
      </c>
      <c r="K352" s="6">
        <v>179795.20000000001</v>
      </c>
      <c r="L352" s="6">
        <v>52056</v>
      </c>
      <c r="M352" s="6">
        <v>15</v>
      </c>
      <c r="N352" s="6">
        <v>24.9</v>
      </c>
      <c r="O352" s="6">
        <v>14065.7</v>
      </c>
      <c r="P352" s="6">
        <v>6541</v>
      </c>
      <c r="Q352" s="6">
        <v>191068.9</v>
      </c>
      <c r="R352" s="6">
        <v>153489.4</v>
      </c>
      <c r="S352" s="6">
        <v>98957.2</v>
      </c>
      <c r="T352" s="6">
        <v>82947.600000000006</v>
      </c>
      <c r="U352" s="6">
        <v>101742.1</v>
      </c>
      <c r="V352" s="6">
        <v>69250.5</v>
      </c>
      <c r="W352" s="6">
        <v>10622</v>
      </c>
      <c r="X352" s="6">
        <v>7847.5</v>
      </c>
      <c r="Y352" s="6">
        <v>149326.1</v>
      </c>
      <c r="Z352" s="6">
        <v>76105.399999999994</v>
      </c>
      <c r="AA352" s="6">
        <v>1593017</v>
      </c>
      <c r="AB352" s="6">
        <v>156778.4</v>
      </c>
      <c r="AC352" s="6">
        <v>326.2</v>
      </c>
      <c r="AD352" s="6">
        <v>33631</v>
      </c>
      <c r="AE352" s="6">
        <v>57073.1</v>
      </c>
      <c r="AF352" s="6">
        <v>29923.8</v>
      </c>
      <c r="AG352" s="6">
        <v>1595117.5</v>
      </c>
      <c r="AH352" s="6">
        <v>156965.70000000001</v>
      </c>
      <c r="AI352" s="6">
        <v>1063.9000000000001</v>
      </c>
      <c r="AJ352" s="6">
        <v>16814</v>
      </c>
      <c r="AK352" s="6">
        <v>23955.8</v>
      </c>
      <c r="AL352" s="6">
        <v>17182.2</v>
      </c>
      <c r="AM352" s="6">
        <v>59884.4</v>
      </c>
      <c r="AN352" s="6">
        <v>46415.6</v>
      </c>
      <c r="AO352" s="6">
        <v>28396.799999999999</v>
      </c>
      <c r="AP352" s="6">
        <v>23095.200000000001</v>
      </c>
      <c r="AQ352" s="6">
        <v>37223.4</v>
      </c>
      <c r="AR352" s="6">
        <v>14630.5</v>
      </c>
      <c r="AS352" s="6">
        <v>11.2</v>
      </c>
      <c r="AT352" s="6">
        <v>18</v>
      </c>
      <c r="AU352" s="7"/>
      <c r="AV352" s="7"/>
      <c r="AW352" s="6">
        <v>153913.20000000001</v>
      </c>
      <c r="AX352" s="6">
        <v>72858.100000000006</v>
      </c>
      <c r="AY352" s="6">
        <v>52475.31</v>
      </c>
      <c r="AZ352" s="6">
        <v>8178.1329999999998</v>
      </c>
      <c r="BA352" s="6">
        <v>145742.29999999999</v>
      </c>
      <c r="BB352" s="6">
        <v>65113.8</v>
      </c>
      <c r="BC352" s="6">
        <v>25388.7</v>
      </c>
      <c r="BD352" s="6">
        <v>7.12</v>
      </c>
      <c r="BE352" s="6">
        <v>4.28</v>
      </c>
      <c r="BF352" s="6">
        <v>0.36</v>
      </c>
      <c r="BG352" s="6">
        <v>0.06</v>
      </c>
      <c r="BH352" s="6">
        <v>81.760000000000005</v>
      </c>
      <c r="BI352" s="6">
        <v>56.384</v>
      </c>
      <c r="BJ352" s="6">
        <v>533.41999999999996</v>
      </c>
      <c r="BK352" s="6">
        <v>558.1</v>
      </c>
      <c r="BL352" s="6">
        <v>0.6</v>
      </c>
      <c r="BM352" s="6">
        <v>10413.629999999999</v>
      </c>
      <c r="BN352" s="6">
        <v>26478.429824561412</v>
      </c>
      <c r="BO352" s="6">
        <v>7957</v>
      </c>
      <c r="BP352" s="6">
        <v>752.64</v>
      </c>
      <c r="BQ352" s="6">
        <v>24</v>
      </c>
      <c r="BR352" s="71">
        <v>3.4188160000000009E-2</v>
      </c>
      <c r="BS352" s="6">
        <v>0</v>
      </c>
      <c r="BT352" s="6">
        <v>0.20000000000027285</v>
      </c>
      <c r="BU352" s="6">
        <v>1.2000000000016371</v>
      </c>
      <c r="BV352" s="6">
        <v>713.2</v>
      </c>
      <c r="BW352" s="6">
        <v>18.309999999999999</v>
      </c>
      <c r="BX352" s="6">
        <v>128.4</v>
      </c>
      <c r="BY352" s="6">
        <v>1230652</v>
      </c>
      <c r="BZ352" s="6">
        <v>495731</v>
      </c>
      <c r="CA352" s="6"/>
      <c r="CB352" s="6"/>
      <c r="CC352" s="6"/>
      <c r="CD352" s="6"/>
      <c r="CE352" s="6">
        <v>1010</v>
      </c>
      <c r="CF352" s="6">
        <v>122.47799999999999</v>
      </c>
      <c r="CG352" s="6">
        <v>889</v>
      </c>
    </row>
    <row r="353" spans="1:85">
      <c r="A353" s="5">
        <v>42700</v>
      </c>
      <c r="B353" s="6">
        <v>70.2</v>
      </c>
      <c r="C353" s="6">
        <v>40.5</v>
      </c>
      <c r="D353" s="6">
        <v>5455.7</v>
      </c>
      <c r="E353" s="6"/>
      <c r="F353" s="6"/>
      <c r="G353" s="6"/>
      <c r="H353" s="6">
        <v>16.3</v>
      </c>
      <c r="I353" s="6">
        <v>10</v>
      </c>
      <c r="J353" s="6">
        <v>412264</v>
      </c>
      <c r="K353" s="6">
        <v>179890</v>
      </c>
      <c r="L353" s="6">
        <v>52080</v>
      </c>
      <c r="M353" s="6">
        <v>15</v>
      </c>
      <c r="N353" s="6">
        <v>24.9</v>
      </c>
      <c r="O353" s="6">
        <v>14065.7</v>
      </c>
      <c r="P353" s="6">
        <v>6541</v>
      </c>
      <c r="Q353" s="6">
        <v>191097.5</v>
      </c>
      <c r="R353" s="6">
        <v>153513</v>
      </c>
      <c r="S353" s="6">
        <v>98972</v>
      </c>
      <c r="T353" s="6">
        <v>82958.899999999994</v>
      </c>
      <c r="U353" s="6">
        <v>101751.4</v>
      </c>
      <c r="V353" s="6">
        <v>69257.3</v>
      </c>
      <c r="W353" s="6">
        <v>10622</v>
      </c>
      <c r="X353" s="6">
        <v>7847.5</v>
      </c>
      <c r="Y353" s="6">
        <v>149494.70000000001</v>
      </c>
      <c r="Z353" s="6">
        <v>76191.100000000006</v>
      </c>
      <c r="AA353" s="6">
        <v>1593190</v>
      </c>
      <c r="AB353" s="6">
        <v>156802.4</v>
      </c>
      <c r="AC353" s="6">
        <v>326.2</v>
      </c>
      <c r="AD353" s="6">
        <v>33631</v>
      </c>
      <c r="AE353" s="6">
        <v>57362</v>
      </c>
      <c r="AF353" s="6">
        <v>30072.2</v>
      </c>
      <c r="AG353" s="6">
        <v>1595412</v>
      </c>
      <c r="AH353" s="6">
        <v>156989.70000000001</v>
      </c>
      <c r="AI353" s="6">
        <v>1063.9000000000001</v>
      </c>
      <c r="AJ353" s="6">
        <v>16814</v>
      </c>
      <c r="AK353" s="6">
        <v>23972.400000000001</v>
      </c>
      <c r="AL353" s="6">
        <v>17193.099999999999</v>
      </c>
      <c r="AM353" s="6">
        <v>59892.2</v>
      </c>
      <c r="AN353" s="6">
        <v>46421</v>
      </c>
      <c r="AO353" s="6">
        <v>28414.7</v>
      </c>
      <c r="AP353" s="6">
        <v>23109.9</v>
      </c>
      <c r="AQ353" s="6">
        <v>37234.9</v>
      </c>
      <c r="AR353" s="6">
        <v>14635.1</v>
      </c>
      <c r="AS353" s="6">
        <v>11.2</v>
      </c>
      <c r="AT353" s="6">
        <v>18</v>
      </c>
      <c r="AU353" s="7"/>
      <c r="AV353" s="7"/>
      <c r="AW353" s="6">
        <v>154044</v>
      </c>
      <c r="AX353" s="6">
        <v>72919.7</v>
      </c>
      <c r="AY353" s="6">
        <v>52481.5</v>
      </c>
      <c r="AZ353" s="6">
        <v>8189.2</v>
      </c>
      <c r="BA353" s="6">
        <v>145866.79999999999</v>
      </c>
      <c r="BB353" s="6">
        <v>65167.5</v>
      </c>
      <c r="BC353" s="6">
        <v>25412.14</v>
      </c>
      <c r="BD353" s="6">
        <v>9.9499999999999993</v>
      </c>
      <c r="BE353" s="6">
        <v>5.99</v>
      </c>
      <c r="BF353" s="6">
        <v>0.36</v>
      </c>
      <c r="BG353" s="6">
        <v>0.06</v>
      </c>
      <c r="BH353" s="6">
        <v>81.760000000000005</v>
      </c>
      <c r="BI353" s="6">
        <v>56.384</v>
      </c>
      <c r="BJ353" s="6">
        <v>533.41999999999996</v>
      </c>
      <c r="BK353" s="6">
        <v>558.1</v>
      </c>
      <c r="BL353" s="6">
        <v>0.6</v>
      </c>
      <c r="BM353" s="6">
        <v>10218.89</v>
      </c>
      <c r="BN353" s="6">
        <v>23259.766666666666</v>
      </c>
      <c r="BO353" s="6">
        <v>8733</v>
      </c>
      <c r="BP353" s="6">
        <v>756</v>
      </c>
      <c r="BQ353" s="6">
        <v>24</v>
      </c>
      <c r="BR353" s="71">
        <v>3.4223999999999997E-2</v>
      </c>
      <c r="BS353" s="6">
        <v>0</v>
      </c>
      <c r="BT353" s="6">
        <v>0</v>
      </c>
      <c r="BU353" s="6">
        <v>0</v>
      </c>
      <c r="BV353" s="6">
        <v>702.9</v>
      </c>
      <c r="BW353" s="6">
        <v>18.55</v>
      </c>
      <c r="BX353" s="6">
        <v>126.78</v>
      </c>
      <c r="BY353" s="6">
        <v>1232995</v>
      </c>
      <c r="BZ353" s="6">
        <v>497559</v>
      </c>
      <c r="CA353" s="6"/>
      <c r="CB353" s="6"/>
      <c r="CC353" s="6"/>
      <c r="CD353" s="6"/>
      <c r="CE353" s="6">
        <v>992</v>
      </c>
      <c r="CF353" s="6">
        <v>121.22499999999999</v>
      </c>
      <c r="CG353" s="6">
        <v>873</v>
      </c>
    </row>
    <row r="354" spans="1:85">
      <c r="A354" s="5">
        <v>42701</v>
      </c>
      <c r="B354" s="6">
        <v>70.2</v>
      </c>
      <c r="C354" s="6">
        <v>40.5</v>
      </c>
      <c r="D354" s="6">
        <v>5455.7</v>
      </c>
      <c r="E354" s="6"/>
      <c r="F354" s="6"/>
      <c r="G354" s="6"/>
      <c r="H354" s="6">
        <v>16.3</v>
      </c>
      <c r="I354" s="6">
        <v>10</v>
      </c>
      <c r="J354" s="6">
        <v>412396.5</v>
      </c>
      <c r="K354" s="6">
        <v>179951</v>
      </c>
      <c r="L354" s="6">
        <v>52097</v>
      </c>
      <c r="M354" s="6">
        <v>15</v>
      </c>
      <c r="N354" s="6">
        <v>24.9</v>
      </c>
      <c r="O354" s="6">
        <v>14065.7</v>
      </c>
      <c r="P354" s="6">
        <v>6541</v>
      </c>
      <c r="Q354" s="6">
        <v>191128</v>
      </c>
      <c r="R354" s="6">
        <v>153537.60000000001</v>
      </c>
      <c r="S354" s="6">
        <v>98985.600000000006</v>
      </c>
      <c r="T354" s="6">
        <v>82969.600000000006</v>
      </c>
      <c r="U354" s="6">
        <v>101760.4</v>
      </c>
      <c r="V354" s="6">
        <v>69263.899999999994</v>
      </c>
      <c r="W354" s="6">
        <v>10622</v>
      </c>
      <c r="X354" s="6">
        <v>7847.5</v>
      </c>
      <c r="Y354" s="6">
        <v>149607</v>
      </c>
      <c r="Z354" s="6">
        <v>76258.600000000006</v>
      </c>
      <c r="AA354" s="6">
        <v>1593302.4</v>
      </c>
      <c r="AB354" s="6">
        <v>156824.1</v>
      </c>
      <c r="AC354" s="6">
        <v>328</v>
      </c>
      <c r="AD354" s="6">
        <v>35410</v>
      </c>
      <c r="AE354" s="6">
        <v>57571</v>
      </c>
      <c r="AF354" s="6">
        <v>30178.6</v>
      </c>
      <c r="AG354" s="6">
        <v>1595616</v>
      </c>
      <c r="AH354" s="6">
        <v>157013.70000000001</v>
      </c>
      <c r="AI354" s="6">
        <v>1067.5999999999999</v>
      </c>
      <c r="AJ354" s="6">
        <v>21520</v>
      </c>
      <c r="AK354" s="6">
        <v>23989.3</v>
      </c>
      <c r="AL354" s="6">
        <v>17204.099999999999</v>
      </c>
      <c r="AM354" s="6">
        <v>59898.3</v>
      </c>
      <c r="AN354" s="6">
        <v>46425.3</v>
      </c>
      <c r="AO354" s="6">
        <v>28434.6</v>
      </c>
      <c r="AP354" s="6">
        <v>23125.5</v>
      </c>
      <c r="AQ354" s="6">
        <v>37244.9</v>
      </c>
      <c r="AR354" s="6">
        <v>14639.1</v>
      </c>
      <c r="AS354" s="6">
        <v>11.2</v>
      </c>
      <c r="AT354" s="6">
        <v>18</v>
      </c>
      <c r="AU354" s="7"/>
      <c r="AV354" s="7"/>
      <c r="AW354" s="6">
        <v>154120.79999999999</v>
      </c>
      <c r="AX354" s="6">
        <v>72956.3</v>
      </c>
      <c r="AY354" s="6">
        <v>52487.3</v>
      </c>
      <c r="AZ354" s="6">
        <v>8200.7000000000007</v>
      </c>
      <c r="BA354" s="6">
        <v>145938</v>
      </c>
      <c r="BB354" s="6">
        <v>65200</v>
      </c>
      <c r="BC354" s="6">
        <v>25425.599999999999</v>
      </c>
      <c r="BD354" s="6">
        <v>12.19</v>
      </c>
      <c r="BE354" s="6">
        <v>7.32</v>
      </c>
      <c r="BF354" s="6">
        <v>0.36</v>
      </c>
      <c r="BG354" s="6">
        <v>0.06</v>
      </c>
      <c r="BH354" s="6">
        <v>81.760000000000005</v>
      </c>
      <c r="BI354" s="6">
        <v>56.384</v>
      </c>
      <c r="BJ354" s="6">
        <v>533.41999999999996</v>
      </c>
      <c r="BK354" s="6">
        <v>558.1</v>
      </c>
      <c r="BL354" s="6">
        <v>0.6</v>
      </c>
      <c r="BM354" s="6">
        <v>8410.49</v>
      </c>
      <c r="BN354" s="6">
        <v>14418.6350877193</v>
      </c>
      <c r="BO354" s="6">
        <v>6367</v>
      </c>
      <c r="BP354" s="6">
        <v>612</v>
      </c>
      <c r="BQ354" s="6">
        <v>24</v>
      </c>
      <c r="BR354" s="71">
        <v>3.2688000000000002E-2</v>
      </c>
      <c r="BS354" s="6">
        <v>0</v>
      </c>
      <c r="BT354" s="6">
        <v>0</v>
      </c>
      <c r="BU354" s="6">
        <v>0</v>
      </c>
      <c r="BV354" s="6">
        <v>433.9</v>
      </c>
      <c r="BW354" s="6">
        <v>9.89</v>
      </c>
      <c r="BX354" s="6">
        <v>78.010000000000005</v>
      </c>
      <c r="BY354" s="6">
        <v>1235115</v>
      </c>
      <c r="BZ354" s="6">
        <v>499235</v>
      </c>
      <c r="CA354" s="6"/>
      <c r="CB354" s="6"/>
      <c r="CC354" s="6"/>
      <c r="CD354" s="6"/>
      <c r="CE354" s="6">
        <v>879</v>
      </c>
      <c r="CF354" s="6">
        <v>105.181</v>
      </c>
      <c r="CG354" s="6">
        <v>776</v>
      </c>
    </row>
    <row r="355" spans="1:85">
      <c r="A355" s="5">
        <v>42702</v>
      </c>
      <c r="B355" s="6">
        <v>70.2</v>
      </c>
      <c r="C355" s="6">
        <v>40.5</v>
      </c>
      <c r="D355" s="6">
        <v>5455.7</v>
      </c>
      <c r="E355" s="6"/>
      <c r="F355" s="6"/>
      <c r="G355" s="6"/>
      <c r="H355" s="6">
        <v>16.3</v>
      </c>
      <c r="I355" s="6">
        <v>10</v>
      </c>
      <c r="J355" s="6">
        <v>412622</v>
      </c>
      <c r="K355" s="6">
        <v>180051.5</v>
      </c>
      <c r="L355" s="6">
        <v>52119</v>
      </c>
      <c r="M355" s="6">
        <v>15</v>
      </c>
      <c r="N355" s="6">
        <v>24.9</v>
      </c>
      <c r="O355" s="6">
        <v>14065.7</v>
      </c>
      <c r="P355" s="6">
        <v>6541</v>
      </c>
      <c r="Q355" s="6">
        <v>191157.6</v>
      </c>
      <c r="R355" s="6">
        <v>153561.1</v>
      </c>
      <c r="S355" s="6">
        <v>98999.4</v>
      </c>
      <c r="T355" s="6">
        <v>82980.3</v>
      </c>
      <c r="U355" s="6">
        <v>101769.9</v>
      </c>
      <c r="V355" s="6">
        <v>69270.8</v>
      </c>
      <c r="W355" s="6">
        <v>10622</v>
      </c>
      <c r="X355" s="6">
        <v>7847.5</v>
      </c>
      <c r="Y355" s="6">
        <v>149775</v>
      </c>
      <c r="Z355" s="6">
        <v>76348.3</v>
      </c>
      <c r="AA355" s="6">
        <v>1593473</v>
      </c>
      <c r="AB355" s="6">
        <v>156848.1</v>
      </c>
      <c r="AC355" s="6">
        <v>328</v>
      </c>
      <c r="AD355" s="6">
        <v>35410</v>
      </c>
      <c r="AE355" s="6">
        <v>57880</v>
      </c>
      <c r="AF355" s="6">
        <v>30328</v>
      </c>
      <c r="AG355" s="6">
        <v>1595925</v>
      </c>
      <c r="AH355" s="6">
        <v>157037.70000000001</v>
      </c>
      <c r="AI355" s="6">
        <v>1067.5999999999999</v>
      </c>
      <c r="AJ355" s="6">
        <v>21520</v>
      </c>
      <c r="AK355" s="6">
        <v>24005.7</v>
      </c>
      <c r="AL355" s="6">
        <v>17214.900000000001</v>
      </c>
      <c r="AM355" s="6">
        <v>59907.5</v>
      </c>
      <c r="AN355" s="6">
        <v>46431.8</v>
      </c>
      <c r="AO355" s="6">
        <v>28451.5</v>
      </c>
      <c r="AP355" s="6">
        <v>23139.3</v>
      </c>
      <c r="AQ355" s="6">
        <v>37257.5</v>
      </c>
      <c r="AR355" s="6">
        <v>14644.2</v>
      </c>
      <c r="AS355" s="6">
        <v>11.2</v>
      </c>
      <c r="AT355" s="6">
        <v>18</v>
      </c>
      <c r="AU355" s="7"/>
      <c r="AV355" s="7"/>
      <c r="AW355" s="6">
        <v>154256.70000000001</v>
      </c>
      <c r="AX355" s="6">
        <v>73019.8</v>
      </c>
      <c r="AY355" s="6">
        <v>52493.599999999999</v>
      </c>
      <c r="AZ355" s="6">
        <v>8212</v>
      </c>
      <c r="BA355" s="6">
        <v>146067</v>
      </c>
      <c r="BB355" s="6">
        <v>65257</v>
      </c>
      <c r="BC355" s="6">
        <v>25449.599999999999</v>
      </c>
      <c r="BD355" s="6">
        <v>14.97</v>
      </c>
      <c r="BE355" s="6">
        <v>9</v>
      </c>
      <c r="BF355" s="6">
        <v>0.36</v>
      </c>
      <c r="BG355" s="6">
        <v>0.06</v>
      </c>
      <c r="BH355" s="6">
        <v>81.760000000000005</v>
      </c>
      <c r="BI355" s="6">
        <v>56.384</v>
      </c>
      <c r="BJ355" s="6">
        <v>533.41999999999996</v>
      </c>
      <c r="BK355" s="6">
        <v>558.1</v>
      </c>
      <c r="BL355" s="6">
        <v>0.6</v>
      </c>
      <c r="BM355" s="6">
        <v>10918.819999999998</v>
      </c>
      <c r="BN355" s="6">
        <v>27805.549122807024</v>
      </c>
      <c r="BO355" s="6">
        <v>9337</v>
      </c>
      <c r="BP355" s="6">
        <v>744</v>
      </c>
      <c r="BQ355" s="6">
        <v>24</v>
      </c>
      <c r="BR355" s="71">
        <v>3.4096000000000001E-2</v>
      </c>
      <c r="BS355" s="6">
        <v>0</v>
      </c>
      <c r="BT355" s="6">
        <v>0</v>
      </c>
      <c r="BU355" s="6">
        <v>0</v>
      </c>
      <c r="BV355" s="6">
        <v>332.2</v>
      </c>
      <c r="BW355" s="6">
        <v>3.84</v>
      </c>
      <c r="BX355" s="6">
        <v>59.66</v>
      </c>
      <c r="BY355" s="6">
        <v>1237474</v>
      </c>
      <c r="BZ355" s="6">
        <v>501074</v>
      </c>
      <c r="CA355" s="6"/>
      <c r="CB355" s="6"/>
      <c r="CC355" s="6"/>
      <c r="CD355" s="6"/>
      <c r="CE355" s="6">
        <v>1002</v>
      </c>
      <c r="CF355" s="6">
        <v>122.223</v>
      </c>
      <c r="CG355" s="6">
        <v>880</v>
      </c>
    </row>
    <row r="356" spans="1:85">
      <c r="A356" s="5">
        <v>42703</v>
      </c>
      <c r="B356" s="6">
        <v>70.3</v>
      </c>
      <c r="C356" s="6">
        <v>40.6</v>
      </c>
      <c r="D356" s="6">
        <v>5456.2</v>
      </c>
      <c r="E356" s="6"/>
      <c r="F356" s="6"/>
      <c r="G356" s="6"/>
      <c r="H356" s="6">
        <v>16.3</v>
      </c>
      <c r="I356" s="6">
        <v>10</v>
      </c>
      <c r="J356" s="6">
        <v>412840</v>
      </c>
      <c r="K356" s="6">
        <v>180149</v>
      </c>
      <c r="L356" s="6">
        <v>52144</v>
      </c>
      <c r="M356" s="6">
        <v>15</v>
      </c>
      <c r="N356" s="6">
        <v>24.9</v>
      </c>
      <c r="O356" s="6">
        <v>14065.7</v>
      </c>
      <c r="P356" s="6">
        <v>6541</v>
      </c>
      <c r="Q356" s="6">
        <v>191186.8</v>
      </c>
      <c r="R356" s="6">
        <v>153584.29999999999</v>
      </c>
      <c r="S356" s="6">
        <v>99011.5</v>
      </c>
      <c r="T356" s="6">
        <v>82989.7</v>
      </c>
      <c r="U356" s="6">
        <v>101778.8</v>
      </c>
      <c r="V356" s="6">
        <v>69277.100000000006</v>
      </c>
      <c r="W356" s="6">
        <v>10622</v>
      </c>
      <c r="X356" s="6">
        <v>7847.5</v>
      </c>
      <c r="Y356" s="6">
        <v>149943.70000000001</v>
      </c>
      <c r="Z356" s="6">
        <v>76434.5</v>
      </c>
      <c r="AA356" s="6">
        <v>1593643.3</v>
      </c>
      <c r="AB356" s="6">
        <v>156872.1</v>
      </c>
      <c r="AC356" s="6">
        <v>328</v>
      </c>
      <c r="AD356" s="6">
        <v>35410</v>
      </c>
      <c r="AE356" s="6">
        <v>58172</v>
      </c>
      <c r="AF356" s="6">
        <v>30472.5</v>
      </c>
      <c r="AG356" s="6">
        <v>1596216</v>
      </c>
      <c r="AH356" s="6">
        <v>157061.70000000001</v>
      </c>
      <c r="AI356" s="6">
        <v>1067.5999999999999</v>
      </c>
      <c r="AJ356" s="6">
        <v>21520</v>
      </c>
      <c r="AK356" s="6">
        <v>24022</v>
      </c>
      <c r="AL356" s="6">
        <v>17225.599999999999</v>
      </c>
      <c r="AM356" s="6">
        <v>59912.7</v>
      </c>
      <c r="AN356" s="6">
        <v>46435.3</v>
      </c>
      <c r="AO356" s="6">
        <v>28468.400000000001</v>
      </c>
      <c r="AP356" s="6">
        <v>23153</v>
      </c>
      <c r="AQ356" s="6">
        <v>37270</v>
      </c>
      <c r="AR356" s="6">
        <v>14649.3</v>
      </c>
      <c r="AS356" s="6">
        <v>11.2</v>
      </c>
      <c r="AT356" s="6">
        <v>18</v>
      </c>
      <c r="AU356" s="7"/>
      <c r="AV356" s="7"/>
      <c r="AW356" s="6">
        <v>154390.39999999999</v>
      </c>
      <c r="AX356" s="6">
        <v>73082.399999999994</v>
      </c>
      <c r="AY356" s="6">
        <v>52499.4</v>
      </c>
      <c r="AZ356" s="6">
        <v>8223.2999999999993</v>
      </c>
      <c r="BA356" s="6">
        <v>146194</v>
      </c>
      <c r="BB356" s="6">
        <v>65313.4</v>
      </c>
      <c r="BC356" s="6">
        <v>25473.599999999999</v>
      </c>
      <c r="BD356" s="6">
        <v>17.71</v>
      </c>
      <c r="BE356" s="6">
        <v>10.62</v>
      </c>
      <c r="BF356" s="6">
        <v>0.36</v>
      </c>
      <c r="BG356" s="6">
        <v>0.06</v>
      </c>
      <c r="BH356" s="6">
        <v>81.760000000000005</v>
      </c>
      <c r="BI356" s="6">
        <v>56.384</v>
      </c>
      <c r="BJ356" s="6">
        <v>533.41999999999996</v>
      </c>
      <c r="BK356" s="6">
        <v>558.1</v>
      </c>
      <c r="BL356" s="6">
        <v>0.6</v>
      </c>
      <c r="BM356" s="6">
        <v>10189.200000000001</v>
      </c>
      <c r="BN356" s="6">
        <v>27030.5947368421</v>
      </c>
      <c r="BO356" s="6">
        <v>8308</v>
      </c>
      <c r="BP356" s="6">
        <v>744</v>
      </c>
      <c r="BQ356" s="6">
        <v>24</v>
      </c>
      <c r="BR356" s="71">
        <v>3.4096000000000001E-2</v>
      </c>
      <c r="BS356" s="6">
        <v>0</v>
      </c>
      <c r="BT356" s="6">
        <v>0</v>
      </c>
      <c r="BU356" s="6">
        <v>0</v>
      </c>
      <c r="BV356" s="6">
        <v>324</v>
      </c>
      <c r="BW356" s="6">
        <v>3.49</v>
      </c>
      <c r="BX356" s="6">
        <v>57.93</v>
      </c>
      <c r="BY356" s="6">
        <v>1239825</v>
      </c>
      <c r="BZ356" s="6">
        <v>502902</v>
      </c>
      <c r="CA356" s="6"/>
      <c r="CB356" s="6"/>
      <c r="CC356" s="6"/>
      <c r="CD356" s="6"/>
      <c r="CE356" s="6">
        <v>991</v>
      </c>
      <c r="CF356" s="6">
        <v>121.78</v>
      </c>
      <c r="CG356" s="6">
        <v>874</v>
      </c>
    </row>
    <row r="357" spans="1:85">
      <c r="A357" s="5">
        <v>42704</v>
      </c>
      <c r="B357" s="6">
        <v>70.3</v>
      </c>
      <c r="C357" s="6">
        <v>40.6</v>
      </c>
      <c r="D357" s="6">
        <v>5456.2</v>
      </c>
      <c r="E357" s="6"/>
      <c r="F357" s="6"/>
      <c r="G357" s="6"/>
      <c r="H357" s="6">
        <v>16.3</v>
      </c>
      <c r="I357" s="6">
        <v>10</v>
      </c>
      <c r="J357" s="6">
        <v>413052</v>
      </c>
      <c r="K357" s="6">
        <v>180245</v>
      </c>
      <c r="L357" s="6">
        <v>52168</v>
      </c>
      <c r="M357" s="6">
        <v>15</v>
      </c>
      <c r="N357" s="6">
        <v>24.9</v>
      </c>
      <c r="O357" s="6">
        <v>14065.7</v>
      </c>
      <c r="P357" s="6">
        <v>6541</v>
      </c>
      <c r="Q357" s="6">
        <v>191215.9</v>
      </c>
      <c r="R357" s="6">
        <v>153607.5</v>
      </c>
      <c r="S357" s="6">
        <v>99024.2</v>
      </c>
      <c r="T357" s="6">
        <v>82999.5</v>
      </c>
      <c r="U357" s="6">
        <v>101787.6</v>
      </c>
      <c r="V357" s="6">
        <v>69283.5</v>
      </c>
      <c r="W357" s="6">
        <v>10622</v>
      </c>
      <c r="X357" s="6">
        <v>7847.5</v>
      </c>
      <c r="Y357" s="6">
        <v>150112.5</v>
      </c>
      <c r="Z357" s="6">
        <v>76524.3</v>
      </c>
      <c r="AA357" s="6">
        <v>1593814</v>
      </c>
      <c r="AB357" s="6">
        <v>156896.1</v>
      </c>
      <c r="AC357" s="6">
        <v>328</v>
      </c>
      <c r="AD357" s="6">
        <v>35410</v>
      </c>
      <c r="AE357" s="6">
        <v>58457</v>
      </c>
      <c r="AF357" s="6">
        <v>30612.400000000001</v>
      </c>
      <c r="AG357" s="6">
        <v>1596502</v>
      </c>
      <c r="AH357" s="6">
        <v>157085.70000000001</v>
      </c>
      <c r="AI357" s="6">
        <v>1067.5999999999999</v>
      </c>
      <c r="AJ357" s="6">
        <v>21520</v>
      </c>
      <c r="AK357" s="6">
        <v>24038.2</v>
      </c>
      <c r="AL357" s="6">
        <v>17236.3</v>
      </c>
      <c r="AM357" s="6">
        <v>59918.2</v>
      </c>
      <c r="AN357" s="6">
        <v>46439</v>
      </c>
      <c r="AO357" s="6">
        <v>28485.3</v>
      </c>
      <c r="AP357" s="6">
        <v>23166.6</v>
      </c>
      <c r="AQ357" s="6">
        <v>37282.5</v>
      </c>
      <c r="AR357" s="6">
        <v>14654.3</v>
      </c>
      <c r="AS357" s="6">
        <v>11.2</v>
      </c>
      <c r="AT357" s="6">
        <v>18</v>
      </c>
      <c r="AU357" s="7"/>
      <c r="AV357" s="7"/>
      <c r="AW357" s="6">
        <v>154524.20000000001</v>
      </c>
      <c r="AX357" s="6">
        <v>73145</v>
      </c>
      <c r="AY357" s="6">
        <v>52505.15</v>
      </c>
      <c r="AZ357" s="6">
        <v>8234.6</v>
      </c>
      <c r="BA357" s="6">
        <v>146321</v>
      </c>
      <c r="BB357" s="6">
        <v>65370</v>
      </c>
      <c r="BC357" s="6">
        <v>25497.599999999999</v>
      </c>
      <c r="BD357" s="6">
        <v>20.47</v>
      </c>
      <c r="BE357" s="6">
        <v>12.25</v>
      </c>
      <c r="BF357" s="6">
        <v>0.36</v>
      </c>
      <c r="BG357" s="6">
        <v>0.06</v>
      </c>
      <c r="BH357" s="6">
        <v>81.760000000000005</v>
      </c>
      <c r="BI357" s="6">
        <v>56.384</v>
      </c>
      <c r="BJ357" s="6">
        <v>533.41999999999996</v>
      </c>
      <c r="BK357" s="6">
        <v>558.1</v>
      </c>
      <c r="BL357" s="6">
        <v>0.6</v>
      </c>
      <c r="BM357" s="6">
        <v>10050.98</v>
      </c>
      <c r="BN357" s="6">
        <v>27225.180701754383</v>
      </c>
      <c r="BO357" s="6">
        <v>9211</v>
      </c>
      <c r="BP357" s="6">
        <v>744</v>
      </c>
      <c r="BQ357" s="6">
        <v>24</v>
      </c>
      <c r="BR357" s="71">
        <v>3.4096000000000001E-2</v>
      </c>
      <c r="BS357" s="6">
        <v>0</v>
      </c>
      <c r="BT357" s="6">
        <v>0</v>
      </c>
      <c r="BU357" s="6">
        <v>0</v>
      </c>
      <c r="BV357" s="6">
        <v>324.89999999999998</v>
      </c>
      <c r="BW357" s="6">
        <v>3.62</v>
      </c>
      <c r="BX357" s="6">
        <v>58.3</v>
      </c>
      <c r="BY357" s="6">
        <v>1242145</v>
      </c>
      <c r="BZ357" s="6">
        <v>504728</v>
      </c>
      <c r="CA357" s="6"/>
      <c r="CB357" s="6"/>
      <c r="CC357" s="6"/>
      <c r="CD357" s="6"/>
      <c r="CE357" s="6">
        <v>982</v>
      </c>
      <c r="CF357" s="6">
        <v>122.30500000000001</v>
      </c>
      <c r="CG357" s="6">
        <v>864</v>
      </c>
    </row>
    <row r="358" spans="1:85">
      <c r="A358" s="17"/>
      <c r="B358" s="18"/>
      <c r="C358" s="18"/>
      <c r="D358" s="18"/>
      <c r="E358" s="18"/>
      <c r="F358" s="18"/>
      <c r="G358" s="18"/>
      <c r="H358" s="18"/>
      <c r="I358" s="18"/>
      <c r="J358" s="38"/>
      <c r="K358" s="38"/>
      <c r="L358" s="38"/>
      <c r="M358" s="18"/>
      <c r="N358" s="18"/>
      <c r="O358" s="18"/>
      <c r="P358" s="18"/>
      <c r="Q358" s="18"/>
      <c r="R358" s="18"/>
      <c r="S358" s="18"/>
      <c r="T358" s="22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41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</row>
    <row r="359" spans="1:85">
      <c r="A359" s="5">
        <v>42704</v>
      </c>
      <c r="B359" s="6">
        <v>70.3</v>
      </c>
      <c r="C359" s="6">
        <v>40.6</v>
      </c>
      <c r="D359" s="6">
        <v>5456.2</v>
      </c>
      <c r="E359" s="6"/>
      <c r="F359" s="6"/>
      <c r="G359" s="6"/>
      <c r="H359" s="6">
        <v>16.3</v>
      </c>
      <c r="I359" s="6">
        <v>10</v>
      </c>
      <c r="J359" s="6">
        <v>413052</v>
      </c>
      <c r="K359" s="6">
        <v>180245</v>
      </c>
      <c r="L359" s="6">
        <v>52168</v>
      </c>
      <c r="M359" s="6">
        <v>15</v>
      </c>
      <c r="N359" s="6">
        <v>24.9</v>
      </c>
      <c r="O359" s="6">
        <v>14065.7</v>
      </c>
      <c r="P359" s="6">
        <v>6541</v>
      </c>
      <c r="Q359" s="6">
        <v>191215.9</v>
      </c>
      <c r="R359" s="6">
        <v>153607.5</v>
      </c>
      <c r="S359" s="6">
        <v>99024.2</v>
      </c>
      <c r="T359" s="6">
        <v>82999.5</v>
      </c>
      <c r="U359" s="6">
        <v>101787.6</v>
      </c>
      <c r="V359" s="6">
        <v>69283.5</v>
      </c>
      <c r="W359" s="6">
        <v>10622</v>
      </c>
      <c r="X359" s="6">
        <v>7847.5</v>
      </c>
      <c r="Y359" s="6">
        <v>150112.5</v>
      </c>
      <c r="Z359" s="6">
        <v>76524.3</v>
      </c>
      <c r="AA359" s="6">
        <v>1593814</v>
      </c>
      <c r="AB359" s="6">
        <v>156896.1</v>
      </c>
      <c r="AC359" s="6">
        <v>328</v>
      </c>
      <c r="AD359" s="6">
        <v>35410</v>
      </c>
      <c r="AE359" s="6">
        <v>58457</v>
      </c>
      <c r="AF359" s="6">
        <v>30612.400000000001</v>
      </c>
      <c r="AG359" s="6">
        <v>1596502</v>
      </c>
      <c r="AH359" s="6">
        <v>157085.70000000001</v>
      </c>
      <c r="AI359" s="6">
        <v>1067.5999999999999</v>
      </c>
      <c r="AJ359" s="6">
        <v>21520</v>
      </c>
      <c r="AK359" s="6">
        <v>24038.2</v>
      </c>
      <c r="AL359" s="6">
        <v>17236.3</v>
      </c>
      <c r="AM359" s="6">
        <v>59918.2</v>
      </c>
      <c r="AN359" s="6">
        <v>46439</v>
      </c>
      <c r="AO359" s="6">
        <v>28485.3</v>
      </c>
      <c r="AP359" s="6">
        <v>23166.6</v>
      </c>
      <c r="AQ359" s="6">
        <v>37282.5</v>
      </c>
      <c r="AR359" s="6">
        <v>14654.3</v>
      </c>
      <c r="AS359" s="6">
        <v>11.2</v>
      </c>
      <c r="AT359" s="6">
        <v>18</v>
      </c>
      <c r="AU359" s="7"/>
      <c r="AV359" s="7"/>
      <c r="AW359" s="6">
        <v>154524.20000000001</v>
      </c>
      <c r="AX359" s="6">
        <v>73145</v>
      </c>
      <c r="AY359" s="6">
        <v>52505.15</v>
      </c>
      <c r="AZ359" s="6">
        <v>8234.6</v>
      </c>
      <c r="BA359" s="6">
        <v>146321</v>
      </c>
      <c r="BB359" s="6">
        <v>65370</v>
      </c>
      <c r="BC359" s="6">
        <v>25497.599999999999</v>
      </c>
      <c r="BD359" s="6">
        <v>20.47</v>
      </c>
      <c r="BE359" s="6">
        <v>12.25</v>
      </c>
      <c r="BF359" s="6">
        <v>0.36</v>
      </c>
      <c r="BG359" s="6">
        <v>0.06</v>
      </c>
      <c r="BH359" s="6">
        <v>81.760000000000005</v>
      </c>
      <c r="BI359" s="6">
        <v>56.384</v>
      </c>
      <c r="BJ359" s="6">
        <v>533.41999999999996</v>
      </c>
      <c r="BK359" s="6">
        <v>558.1</v>
      </c>
      <c r="BL359" s="6">
        <v>0.6</v>
      </c>
      <c r="BM359" s="6">
        <v>10050.98</v>
      </c>
      <c r="BN359" s="6">
        <v>27225.180701754383</v>
      </c>
      <c r="BO359" s="6">
        <v>9211</v>
      </c>
      <c r="BP359" s="6">
        <v>744</v>
      </c>
      <c r="BQ359" s="6">
        <v>24</v>
      </c>
      <c r="BR359" s="71">
        <v>3.4096000000000001E-2</v>
      </c>
      <c r="BS359" s="6">
        <v>0</v>
      </c>
      <c r="BT359" s="6">
        <v>0</v>
      </c>
      <c r="BU359" s="6">
        <v>0</v>
      </c>
      <c r="BV359" s="6">
        <v>324.89999999999998</v>
      </c>
      <c r="BW359" s="6">
        <v>3.62</v>
      </c>
      <c r="BX359" s="6">
        <v>58.3</v>
      </c>
      <c r="BY359" s="6">
        <v>1242145</v>
      </c>
      <c r="BZ359" s="6">
        <v>504728</v>
      </c>
      <c r="CA359" s="6"/>
      <c r="CB359" s="6"/>
      <c r="CC359" s="6"/>
      <c r="CD359" s="6"/>
      <c r="CE359" s="6">
        <v>982</v>
      </c>
      <c r="CF359" s="6">
        <v>122.30500000000001</v>
      </c>
      <c r="CG359" s="6">
        <v>864</v>
      </c>
    </row>
    <row r="360" spans="1:85">
      <c r="A360" s="5">
        <v>42705</v>
      </c>
      <c r="B360" s="6">
        <v>70.3</v>
      </c>
      <c r="C360" s="6">
        <v>40.6</v>
      </c>
      <c r="D360" s="6">
        <v>5456.2</v>
      </c>
      <c r="E360" s="6"/>
      <c r="F360" s="6"/>
      <c r="G360" s="6"/>
      <c r="H360" s="6">
        <v>16.3</v>
      </c>
      <c r="I360" s="6">
        <v>10</v>
      </c>
      <c r="J360" s="6">
        <v>413268</v>
      </c>
      <c r="K360" s="6">
        <v>180342.2</v>
      </c>
      <c r="L360" s="6">
        <v>52192</v>
      </c>
      <c r="M360" s="6">
        <v>15</v>
      </c>
      <c r="N360" s="6">
        <v>24.9</v>
      </c>
      <c r="O360" s="6">
        <v>14065.7</v>
      </c>
      <c r="P360" s="6">
        <v>6541</v>
      </c>
      <c r="Q360" s="6">
        <v>191246.2</v>
      </c>
      <c r="R360" s="6">
        <v>153631.5</v>
      </c>
      <c r="S360" s="6">
        <v>99037.3</v>
      </c>
      <c r="T360" s="6">
        <v>83009.7</v>
      </c>
      <c r="U360" s="6">
        <v>101796.4</v>
      </c>
      <c r="V360" s="6">
        <v>69289.899999999994</v>
      </c>
      <c r="W360" s="6">
        <v>10622</v>
      </c>
      <c r="X360" s="6">
        <v>7847.5</v>
      </c>
      <c r="Y360" s="6">
        <v>150278.5</v>
      </c>
      <c r="Z360" s="6">
        <v>76614</v>
      </c>
      <c r="AA360" s="6">
        <v>1593982</v>
      </c>
      <c r="AB360" s="6">
        <v>156920.1</v>
      </c>
      <c r="AC360" s="6">
        <v>328</v>
      </c>
      <c r="AD360" s="6">
        <v>35410</v>
      </c>
      <c r="AE360" s="6">
        <v>58746</v>
      </c>
      <c r="AF360" s="6">
        <v>30752.6</v>
      </c>
      <c r="AG360" s="6">
        <v>1596790.2</v>
      </c>
      <c r="AH360" s="6">
        <v>157109.70000000001</v>
      </c>
      <c r="AI360" s="6">
        <v>1067.5999999999999</v>
      </c>
      <c r="AJ360" s="6">
        <v>21520</v>
      </c>
      <c r="AK360" s="6">
        <v>24054.6</v>
      </c>
      <c r="AL360" s="6">
        <v>17247</v>
      </c>
      <c r="AM360" s="6">
        <v>59923.7</v>
      </c>
      <c r="AN360" s="6">
        <v>46442.6</v>
      </c>
      <c r="AO360" s="6">
        <v>28502.6</v>
      </c>
      <c r="AP360" s="6">
        <v>23180.5</v>
      </c>
      <c r="AQ360" s="6">
        <v>37295.5</v>
      </c>
      <c r="AR360" s="6">
        <v>14659.6</v>
      </c>
      <c r="AS360" s="6">
        <v>11.2</v>
      </c>
      <c r="AT360" s="6">
        <v>18</v>
      </c>
      <c r="AU360" s="7"/>
      <c r="AV360" s="7"/>
      <c r="AW360" s="6">
        <v>154651.1</v>
      </c>
      <c r="AX360" s="6">
        <v>73204.7</v>
      </c>
      <c r="AY360" s="6">
        <v>52510.7</v>
      </c>
      <c r="AZ360" s="6">
        <v>8245.9</v>
      </c>
      <c r="BA360" s="6">
        <v>146441</v>
      </c>
      <c r="BB360" s="6">
        <v>65423.6</v>
      </c>
      <c r="BC360" s="6">
        <v>25520.2</v>
      </c>
      <c r="BD360" s="6">
        <v>23.18</v>
      </c>
      <c r="BE360" s="6">
        <v>13.85</v>
      </c>
      <c r="BF360" s="6">
        <v>0.36</v>
      </c>
      <c r="BG360" s="6">
        <v>0.06</v>
      </c>
      <c r="BH360" s="6">
        <v>81.760000000000005</v>
      </c>
      <c r="BI360" s="6">
        <v>56.384</v>
      </c>
      <c r="BJ360" s="6">
        <v>533.41999999999996</v>
      </c>
      <c r="BK360" s="6">
        <v>558.1</v>
      </c>
      <c r="BL360" s="6">
        <v>0.6</v>
      </c>
      <c r="BM360" s="6">
        <v>9951.01</v>
      </c>
      <c r="BN360" s="6">
        <v>24556.289473684199</v>
      </c>
      <c r="BO360" s="6">
        <v>9239</v>
      </c>
      <c r="BP360" s="6">
        <v>751.2</v>
      </c>
      <c r="BQ360" s="6">
        <v>24</v>
      </c>
      <c r="BR360" s="71">
        <v>3.4172800000000003E-2</v>
      </c>
      <c r="BS360" s="6">
        <v>0</v>
      </c>
      <c r="BT360" s="6">
        <v>0.1999999999998181</v>
      </c>
      <c r="BU360" s="6">
        <v>1.1999999999989086</v>
      </c>
      <c r="BV360" s="6">
        <v>315</v>
      </c>
      <c r="BW360" s="6">
        <v>3.88</v>
      </c>
      <c r="BX360" s="6">
        <v>70.66</v>
      </c>
      <c r="BY360" s="6">
        <v>1244489</v>
      </c>
      <c r="BZ360" s="6">
        <v>506562</v>
      </c>
      <c r="CA360" s="6"/>
      <c r="CB360" s="6"/>
      <c r="CC360" s="6"/>
      <c r="CD360" s="6"/>
      <c r="CE360" s="6">
        <v>1345.87259944325</v>
      </c>
      <c r="CF360" s="6">
        <v>121.534696225254</v>
      </c>
      <c r="CG360" s="6">
        <v>1317.10341666667</v>
      </c>
    </row>
    <row r="361" spans="1:85">
      <c r="A361" s="5">
        <v>42706</v>
      </c>
      <c r="B361" s="6">
        <v>70.3</v>
      </c>
      <c r="C361" s="6">
        <v>40.6</v>
      </c>
      <c r="D361" s="6">
        <v>5456.2</v>
      </c>
      <c r="E361" s="6"/>
      <c r="F361" s="6"/>
      <c r="G361" s="6"/>
      <c r="H361" s="6">
        <v>16.3</v>
      </c>
      <c r="I361" s="6">
        <v>10</v>
      </c>
      <c r="J361" s="6">
        <v>413429.7</v>
      </c>
      <c r="K361" s="6">
        <v>180415</v>
      </c>
      <c r="L361" s="6">
        <v>52210</v>
      </c>
      <c r="M361" s="6">
        <v>15</v>
      </c>
      <c r="N361" s="6">
        <v>24.9</v>
      </c>
      <c r="O361" s="6">
        <v>14065.7</v>
      </c>
      <c r="P361" s="6">
        <v>6541</v>
      </c>
      <c r="Q361" s="6">
        <v>191276.9</v>
      </c>
      <c r="R361" s="6">
        <v>153655.5</v>
      </c>
      <c r="S361" s="6">
        <v>99051</v>
      </c>
      <c r="T361" s="6">
        <v>83020.600000000006</v>
      </c>
      <c r="U361" s="6">
        <v>101805.4</v>
      </c>
      <c r="V361" s="6">
        <v>69296.399999999994</v>
      </c>
      <c r="W361" s="6">
        <v>10622</v>
      </c>
      <c r="X361" s="6">
        <v>7847.5</v>
      </c>
      <c r="Y361" s="6">
        <v>150423</v>
      </c>
      <c r="Z361" s="6">
        <v>76694.899999999994</v>
      </c>
      <c r="AA361" s="6">
        <v>1594130</v>
      </c>
      <c r="AB361" s="6">
        <v>156944.1</v>
      </c>
      <c r="AC361" s="6">
        <v>328.9</v>
      </c>
      <c r="AD361" s="6">
        <v>36356</v>
      </c>
      <c r="AE361" s="6">
        <v>58988.4</v>
      </c>
      <c r="AF361" s="6">
        <v>30872.6</v>
      </c>
      <c r="AG361" s="6">
        <v>1597034</v>
      </c>
      <c r="AH361" s="6">
        <v>157133.70000000001</v>
      </c>
      <c r="AI361" s="6">
        <v>1068.4000000000001</v>
      </c>
      <c r="AJ361" s="6">
        <v>22524</v>
      </c>
      <c r="AK361" s="6">
        <v>24071.1</v>
      </c>
      <c r="AL361" s="6">
        <v>17257.8</v>
      </c>
      <c r="AM361" s="6">
        <v>59930.5</v>
      </c>
      <c r="AN361" s="6">
        <v>46447.3</v>
      </c>
      <c r="AO361" s="6">
        <v>28522.1</v>
      </c>
      <c r="AP361" s="6">
        <v>23196</v>
      </c>
      <c r="AQ361" s="6">
        <v>37306.6</v>
      </c>
      <c r="AR361" s="6">
        <v>14664.1</v>
      </c>
      <c r="AS361" s="6">
        <v>11.2</v>
      </c>
      <c r="AT361" s="6">
        <v>18</v>
      </c>
      <c r="AU361" s="7"/>
      <c r="AV361" s="7"/>
      <c r="AW361" s="6">
        <v>154762.1</v>
      </c>
      <c r="AX361" s="6">
        <v>73257</v>
      </c>
      <c r="AY361" s="6">
        <v>52516.6</v>
      </c>
      <c r="AZ361" s="6">
        <v>8257.5</v>
      </c>
      <c r="BA361" s="6">
        <v>146545.20000000001</v>
      </c>
      <c r="BB361" s="6">
        <v>65469.2</v>
      </c>
      <c r="BC361" s="6">
        <v>25539.7</v>
      </c>
      <c r="BD361" s="6">
        <v>25.78</v>
      </c>
      <c r="BE361" s="6">
        <v>15.38</v>
      </c>
      <c r="BF361" s="6">
        <v>0.36</v>
      </c>
      <c r="BG361" s="6">
        <v>0.06</v>
      </c>
      <c r="BH361" s="6">
        <v>81.760000000000005</v>
      </c>
      <c r="BI361" s="6">
        <v>56.384</v>
      </c>
      <c r="BJ361" s="6">
        <v>533.41999999999996</v>
      </c>
      <c r="BK361" s="6">
        <v>558.1</v>
      </c>
      <c r="BL361" s="6">
        <v>0.6</v>
      </c>
      <c r="BM361" s="6">
        <v>9286.42</v>
      </c>
      <c r="BN361" s="6">
        <v>21781.114035087699</v>
      </c>
      <c r="BO361" s="6">
        <v>7543</v>
      </c>
      <c r="BP361" s="6">
        <v>744</v>
      </c>
      <c r="BQ361" s="6">
        <v>24</v>
      </c>
      <c r="BR361" s="71">
        <v>3.4096000000000001E-2</v>
      </c>
      <c r="BS361" s="6">
        <v>0</v>
      </c>
      <c r="BT361" s="6">
        <v>0</v>
      </c>
      <c r="BU361" s="6">
        <v>0</v>
      </c>
      <c r="BV361" s="6">
        <v>243.3</v>
      </c>
      <c r="BW361" s="6">
        <v>3.04</v>
      </c>
      <c r="BX361" s="6">
        <v>54.49</v>
      </c>
      <c r="BY361" s="6">
        <v>1246861</v>
      </c>
      <c r="BZ361" s="6">
        <v>508396</v>
      </c>
      <c r="CA361" s="6"/>
      <c r="CB361" s="6"/>
      <c r="CC361" s="6"/>
      <c r="CD361" s="6"/>
      <c r="CE361" s="6">
        <v>1652</v>
      </c>
      <c r="CF361" s="6">
        <v>121.35899999999999</v>
      </c>
      <c r="CG361" s="6">
        <v>1693</v>
      </c>
    </row>
    <row r="362" spans="1:85">
      <c r="A362" s="5">
        <v>42707</v>
      </c>
      <c r="B362" s="6">
        <v>70.3</v>
      </c>
      <c r="C362" s="6">
        <v>40.6</v>
      </c>
      <c r="D362" s="6">
        <v>5456.2</v>
      </c>
      <c r="E362" s="6"/>
      <c r="F362" s="6"/>
      <c r="G362" s="6"/>
      <c r="H362" s="6">
        <v>16.3</v>
      </c>
      <c r="I362" s="6">
        <v>10</v>
      </c>
      <c r="J362" s="6">
        <v>413630.9</v>
      </c>
      <c r="K362" s="6">
        <v>180505.5</v>
      </c>
      <c r="L362" s="6">
        <v>52233</v>
      </c>
      <c r="M362" s="6">
        <v>15</v>
      </c>
      <c r="N362" s="6">
        <v>24.9</v>
      </c>
      <c r="O362" s="6">
        <v>14065.7</v>
      </c>
      <c r="P362" s="6">
        <v>6541</v>
      </c>
      <c r="Q362" s="6">
        <v>191305.2</v>
      </c>
      <c r="R362" s="6">
        <v>153677.6</v>
      </c>
      <c r="S362" s="6">
        <v>99064.3</v>
      </c>
      <c r="T362" s="6">
        <v>83031.100000000006</v>
      </c>
      <c r="U362" s="6">
        <v>101814.39999999999</v>
      </c>
      <c r="V362" s="6">
        <v>69303</v>
      </c>
      <c r="W362" s="6">
        <v>10622</v>
      </c>
      <c r="X362" s="6">
        <v>7847.5</v>
      </c>
      <c r="Y362" s="6">
        <v>150584.70000000001</v>
      </c>
      <c r="Z362" s="6">
        <v>76777.5</v>
      </c>
      <c r="AA362" s="6">
        <v>1594293.8</v>
      </c>
      <c r="AB362" s="6">
        <v>156968.1</v>
      </c>
      <c r="AC362" s="6">
        <v>328.9</v>
      </c>
      <c r="AD362" s="6">
        <v>36356</v>
      </c>
      <c r="AE362" s="6">
        <v>59271.9</v>
      </c>
      <c r="AF362" s="6">
        <v>31014.6</v>
      </c>
      <c r="AG362" s="6">
        <v>1597216.8</v>
      </c>
      <c r="AH362" s="6">
        <v>157157.70000000001</v>
      </c>
      <c r="AI362" s="6">
        <v>1068.4000000000001</v>
      </c>
      <c r="AJ362" s="6">
        <v>22524</v>
      </c>
      <c r="AK362" s="6">
        <v>24087.5</v>
      </c>
      <c r="AL362" s="6">
        <v>17268.5</v>
      </c>
      <c r="AM362" s="6">
        <v>59936.800000000003</v>
      </c>
      <c r="AN362" s="6">
        <v>46451.6</v>
      </c>
      <c r="AO362" s="6">
        <v>28538.5</v>
      </c>
      <c r="AP362" s="6">
        <v>23209.200000000001</v>
      </c>
      <c r="AQ362" s="6">
        <v>37318.1</v>
      </c>
      <c r="AR362" s="6">
        <v>14668.7</v>
      </c>
      <c r="AS362" s="6">
        <v>11.5</v>
      </c>
      <c r="AT362" s="6">
        <v>18.5</v>
      </c>
      <c r="AU362" s="7"/>
      <c r="AV362" s="7"/>
      <c r="AW362" s="6">
        <v>154897.20000000001</v>
      </c>
      <c r="AX362" s="6">
        <v>73320.399999999994</v>
      </c>
      <c r="AY362" s="6">
        <v>52524.2</v>
      </c>
      <c r="AZ362" s="6">
        <v>8268.7999999999993</v>
      </c>
      <c r="BA362" s="6">
        <v>146676.20000000001</v>
      </c>
      <c r="BB362" s="6">
        <v>65528.3</v>
      </c>
      <c r="BC362" s="6">
        <v>25563.7</v>
      </c>
      <c r="BD362" s="6">
        <v>28.3</v>
      </c>
      <c r="BE362" s="6">
        <v>16.2</v>
      </c>
      <c r="BF362" s="6">
        <v>0.4</v>
      </c>
      <c r="BG362" s="6">
        <v>0.1</v>
      </c>
      <c r="BH362" s="6">
        <v>81.760000000000005</v>
      </c>
      <c r="BI362" s="6">
        <v>56.384</v>
      </c>
      <c r="BJ362" s="6">
        <v>533.41999999999996</v>
      </c>
      <c r="BK362" s="6">
        <v>558.1</v>
      </c>
      <c r="BL362" s="6">
        <v>0.6</v>
      </c>
      <c r="BM362" s="6">
        <v>10232.629999999999</v>
      </c>
      <c r="BN362" s="6">
        <v>26415.631578947399</v>
      </c>
      <c r="BO362" s="6">
        <v>8035</v>
      </c>
      <c r="BP362" s="6">
        <v>748.8</v>
      </c>
      <c r="BQ362" s="6">
        <v>24</v>
      </c>
      <c r="BR362" s="71">
        <v>3.4096000000000001E-2</v>
      </c>
      <c r="BS362" s="6">
        <v>0</v>
      </c>
      <c r="BT362" s="6">
        <v>0</v>
      </c>
      <c r="BU362" s="6">
        <v>0</v>
      </c>
      <c r="BV362" s="6">
        <v>323.89999999999998</v>
      </c>
      <c r="BW362" s="6">
        <v>3.06</v>
      </c>
      <c r="BX362" s="6">
        <v>72.599999999999994</v>
      </c>
      <c r="BY362" s="6">
        <v>1249223</v>
      </c>
      <c r="BZ362" s="6">
        <v>510230</v>
      </c>
      <c r="CA362" s="6"/>
      <c r="CB362" s="6"/>
      <c r="CC362" s="6"/>
      <c r="CD362" s="6"/>
      <c r="CE362" s="6">
        <v>1650</v>
      </c>
      <c r="CF362" s="6">
        <v>121.39400000000001</v>
      </c>
      <c r="CG362" s="6">
        <v>1691</v>
      </c>
    </row>
    <row r="363" spans="1:85">
      <c r="A363" s="5">
        <v>42708</v>
      </c>
      <c r="B363" s="6">
        <v>70.3</v>
      </c>
      <c r="C363" s="6">
        <v>40.6</v>
      </c>
      <c r="D363" s="6">
        <v>5456.2</v>
      </c>
      <c r="E363" s="6"/>
      <c r="F363" s="6"/>
      <c r="G363" s="6"/>
      <c r="H363" s="6">
        <v>16.3</v>
      </c>
      <c r="I363" s="6">
        <v>10</v>
      </c>
      <c r="J363" s="6">
        <v>413844.8</v>
      </c>
      <c r="K363" s="6">
        <v>180602.4</v>
      </c>
      <c r="L363" s="6">
        <v>52256</v>
      </c>
      <c r="M363" s="6">
        <v>15</v>
      </c>
      <c r="N363" s="6">
        <v>24.9</v>
      </c>
      <c r="O363" s="6">
        <v>14065.7</v>
      </c>
      <c r="P363" s="6">
        <v>6541</v>
      </c>
      <c r="Q363" s="6">
        <v>191332.5</v>
      </c>
      <c r="R363" s="6">
        <v>153699</v>
      </c>
      <c r="S363" s="6">
        <v>99077.4</v>
      </c>
      <c r="T363" s="6">
        <v>83041.399999999994</v>
      </c>
      <c r="U363" s="6">
        <v>101823.2</v>
      </c>
      <c r="V363" s="6">
        <v>69309.5</v>
      </c>
      <c r="W363" s="6">
        <v>10622</v>
      </c>
      <c r="X363" s="6">
        <v>7847.5</v>
      </c>
      <c r="Y363" s="6">
        <v>150835.4</v>
      </c>
      <c r="Z363" s="6">
        <v>76906.2</v>
      </c>
      <c r="AA363" s="6">
        <v>1594544.5</v>
      </c>
      <c r="AB363" s="6">
        <v>156992.1</v>
      </c>
      <c r="AC363" s="6">
        <v>328.9</v>
      </c>
      <c r="AD363" s="6">
        <v>36356</v>
      </c>
      <c r="AE363" s="6">
        <v>59476.3</v>
      </c>
      <c r="AF363" s="6">
        <v>31117.200000000001</v>
      </c>
      <c r="AG363" s="6">
        <v>1597521</v>
      </c>
      <c r="AH363" s="6">
        <v>157181.70000000001</v>
      </c>
      <c r="AI363" s="6">
        <v>1068.4000000000001</v>
      </c>
      <c r="AJ363" s="6">
        <v>22524</v>
      </c>
      <c r="AK363" s="6">
        <v>24104</v>
      </c>
      <c r="AL363" s="6">
        <v>17279.400000000001</v>
      </c>
      <c r="AM363" s="6">
        <v>59942</v>
      </c>
      <c r="AN363" s="6">
        <v>46455.3</v>
      </c>
      <c r="AO363" s="6">
        <v>28554.9</v>
      </c>
      <c r="AP363" s="6">
        <v>23222.400000000001</v>
      </c>
      <c r="AQ363" s="6">
        <v>37332</v>
      </c>
      <c r="AR363" s="6">
        <v>14674.3</v>
      </c>
      <c r="AS363" s="6">
        <v>11.5</v>
      </c>
      <c r="AT363" s="6">
        <v>18.5</v>
      </c>
      <c r="AU363" s="7"/>
      <c r="AV363" s="7"/>
      <c r="AW363" s="6">
        <v>155030.70000000001</v>
      </c>
      <c r="AX363" s="6">
        <v>73382.899999999994</v>
      </c>
      <c r="AY363" s="6">
        <v>52531.4</v>
      </c>
      <c r="AZ363" s="6">
        <v>8280.2999999999993</v>
      </c>
      <c r="BA363" s="6">
        <v>146802.6</v>
      </c>
      <c r="BB363" s="6">
        <v>65584.800000000003</v>
      </c>
      <c r="BC363" s="6">
        <v>25587.7</v>
      </c>
      <c r="BD363" s="6">
        <v>29.1</v>
      </c>
      <c r="BE363" s="6">
        <v>18.3</v>
      </c>
      <c r="BF363" s="6">
        <v>0.4</v>
      </c>
      <c r="BG363" s="6">
        <v>0.1</v>
      </c>
      <c r="BH363" s="6">
        <v>81.760000000000005</v>
      </c>
      <c r="BI363" s="6">
        <v>56.384</v>
      </c>
      <c r="BJ363" s="6">
        <v>533.41999999999996</v>
      </c>
      <c r="BK363" s="6">
        <v>558.1</v>
      </c>
      <c r="BL363" s="6">
        <v>0.6</v>
      </c>
      <c r="BM363" s="6">
        <v>10315.98</v>
      </c>
      <c r="BN363" s="6">
        <v>22944.273684210501</v>
      </c>
      <c r="BO363" s="6">
        <v>9569</v>
      </c>
      <c r="BP363" s="6">
        <v>756</v>
      </c>
      <c r="BQ363" s="6">
        <v>24</v>
      </c>
      <c r="BR363" s="71">
        <v>3.4096000000000001E-2</v>
      </c>
      <c r="BS363" s="6">
        <v>0</v>
      </c>
      <c r="BT363" s="6">
        <v>0</v>
      </c>
      <c r="BU363" s="6">
        <v>0</v>
      </c>
      <c r="BV363" s="6">
        <v>539.1</v>
      </c>
      <c r="BW363" s="6">
        <v>15.99</v>
      </c>
      <c r="BX363" s="6">
        <v>120.92</v>
      </c>
      <c r="BY363" s="6">
        <v>1251587</v>
      </c>
      <c r="BZ363" s="6">
        <v>512068</v>
      </c>
      <c r="CA363" s="6"/>
      <c r="CB363" s="6"/>
      <c r="CC363" s="6"/>
      <c r="CD363" s="6"/>
      <c r="CE363" s="6">
        <v>1651</v>
      </c>
      <c r="CF363" s="6">
        <v>120.973</v>
      </c>
      <c r="CG363" s="6">
        <v>1691</v>
      </c>
    </row>
    <row r="364" spans="1:85">
      <c r="A364" s="5">
        <v>42709</v>
      </c>
      <c r="B364" s="6">
        <v>70.3</v>
      </c>
      <c r="C364" s="6">
        <v>40.6</v>
      </c>
      <c r="D364" s="6">
        <v>5456.2</v>
      </c>
      <c r="E364" s="6"/>
      <c r="F364" s="6"/>
      <c r="G364" s="6"/>
      <c r="H364" s="6">
        <v>16.3</v>
      </c>
      <c r="I364" s="6">
        <v>10</v>
      </c>
      <c r="J364" s="6">
        <v>414063.4</v>
      </c>
      <c r="K364" s="6">
        <v>180700.79999999999</v>
      </c>
      <c r="L364" s="6">
        <v>52280</v>
      </c>
      <c r="M364" s="6">
        <v>15</v>
      </c>
      <c r="N364" s="6">
        <v>24.9</v>
      </c>
      <c r="O364" s="6">
        <v>14065.7</v>
      </c>
      <c r="P364" s="6">
        <v>6541</v>
      </c>
      <c r="Q364" s="6">
        <v>191358.7</v>
      </c>
      <c r="R364" s="6">
        <v>153719.70000000001</v>
      </c>
      <c r="S364" s="6">
        <v>99091.199999999997</v>
      </c>
      <c r="T364" s="6">
        <v>83052.5</v>
      </c>
      <c r="U364" s="6">
        <v>101832.4</v>
      </c>
      <c r="V364" s="6">
        <v>69316.100000000006</v>
      </c>
      <c r="W364" s="6">
        <v>10622</v>
      </c>
      <c r="X364" s="6">
        <v>7847.5</v>
      </c>
      <c r="Y364" s="6">
        <v>151125.6</v>
      </c>
      <c r="Z364" s="6">
        <v>77058.399999999994</v>
      </c>
      <c r="AA364" s="6">
        <v>1594835.3</v>
      </c>
      <c r="AB364" s="6">
        <v>157016.1</v>
      </c>
      <c r="AC364" s="6">
        <v>328.9</v>
      </c>
      <c r="AD364" s="6">
        <v>36356</v>
      </c>
      <c r="AE364" s="6">
        <v>59648.2</v>
      </c>
      <c r="AF364" s="6">
        <v>31200.400000000001</v>
      </c>
      <c r="AG364" s="6">
        <v>1597694.6</v>
      </c>
      <c r="AH364" s="6">
        <v>157205.70000000001</v>
      </c>
      <c r="AI364" s="6">
        <v>1068.4000000000001</v>
      </c>
      <c r="AJ364" s="6">
        <v>22524</v>
      </c>
      <c r="AK364" s="6">
        <v>24120.9</v>
      </c>
      <c r="AL364" s="6">
        <v>17290.400000000001</v>
      </c>
      <c r="AM364" s="6">
        <v>59949</v>
      </c>
      <c r="AN364" s="6">
        <v>46460.3</v>
      </c>
      <c r="AO364" s="6">
        <v>28571.3</v>
      </c>
      <c r="AP364" s="6">
        <v>23235.7</v>
      </c>
      <c r="AQ364" s="6">
        <v>37343.800000000003</v>
      </c>
      <c r="AR364" s="6">
        <v>14679</v>
      </c>
      <c r="AS364" s="6">
        <v>11.5</v>
      </c>
      <c r="AT364" s="6">
        <v>18.5</v>
      </c>
      <c r="AU364" s="7"/>
      <c r="AV364" s="7"/>
      <c r="AW364" s="6">
        <v>155165.4</v>
      </c>
      <c r="AX364" s="6">
        <v>73446.399999999994</v>
      </c>
      <c r="AY364" s="6">
        <v>52539.199999999997</v>
      </c>
      <c r="AZ364" s="6">
        <v>8292.2999999999993</v>
      </c>
      <c r="BA364" s="6">
        <v>146930.79999999999</v>
      </c>
      <c r="BB364" s="6">
        <v>65641.899999999994</v>
      </c>
      <c r="BC364" s="6">
        <v>25611.7</v>
      </c>
      <c r="BD364" s="6">
        <v>31.9</v>
      </c>
      <c r="BE364" s="6">
        <v>20.7</v>
      </c>
      <c r="BF364" s="6">
        <v>0.4</v>
      </c>
      <c r="BG364" s="6">
        <v>0.1</v>
      </c>
      <c r="BH364" s="6">
        <v>81.760000000000005</v>
      </c>
      <c r="BI364" s="6">
        <v>56.384</v>
      </c>
      <c r="BJ364" s="6">
        <v>533.41999999999996</v>
      </c>
      <c r="BK364" s="6">
        <v>558.1</v>
      </c>
      <c r="BL364" s="6">
        <v>0.6</v>
      </c>
      <c r="BM364" s="6">
        <v>10371</v>
      </c>
      <c r="BN364" s="6">
        <v>22413</v>
      </c>
      <c r="BO364" s="6">
        <v>8948</v>
      </c>
      <c r="BP364" s="6">
        <v>746.4</v>
      </c>
      <c r="BQ364" s="6">
        <v>24</v>
      </c>
      <c r="BR364" s="71">
        <v>3.4096000000000001E-2</v>
      </c>
      <c r="BS364" s="6">
        <v>0</v>
      </c>
      <c r="BT364" s="6">
        <v>0</v>
      </c>
      <c r="BU364" s="6">
        <v>0</v>
      </c>
      <c r="BV364" s="6">
        <v>314.3</v>
      </c>
      <c r="BW364" s="6">
        <v>4.0599999999999996</v>
      </c>
      <c r="BX364" s="6">
        <v>70.489999999999995</v>
      </c>
      <c r="BY364" s="6">
        <v>1253955</v>
      </c>
      <c r="BZ364" s="6">
        <v>513910</v>
      </c>
      <c r="CA364" s="6"/>
      <c r="CB364" s="6"/>
      <c r="CC364" s="6"/>
      <c r="CD364" s="6"/>
      <c r="CE364" s="6">
        <v>1632</v>
      </c>
      <c r="CF364" s="6">
        <v>121.941</v>
      </c>
      <c r="CG364" s="6">
        <v>1678</v>
      </c>
    </row>
    <row r="365" spans="1:85">
      <c r="A365" s="5">
        <v>42710</v>
      </c>
      <c r="B365" s="6">
        <v>70.3</v>
      </c>
      <c r="C365" s="6">
        <v>40.6</v>
      </c>
      <c r="D365" s="6">
        <v>5456.2</v>
      </c>
      <c r="E365" s="6"/>
      <c r="F365" s="6"/>
      <c r="G365" s="6"/>
      <c r="H365" s="6">
        <v>16.3</v>
      </c>
      <c r="I365" s="6">
        <v>10</v>
      </c>
      <c r="J365" s="6">
        <v>414279.1</v>
      </c>
      <c r="K365" s="6">
        <v>180798.3</v>
      </c>
      <c r="L365" s="6">
        <v>52304</v>
      </c>
      <c r="M365" s="6">
        <v>15</v>
      </c>
      <c r="N365" s="6">
        <v>24.9</v>
      </c>
      <c r="O365" s="6">
        <v>14065.7</v>
      </c>
      <c r="P365" s="6">
        <v>6541</v>
      </c>
      <c r="Q365" s="6">
        <v>191385.7</v>
      </c>
      <c r="R365" s="6">
        <v>153741.20000000001</v>
      </c>
      <c r="S365" s="6">
        <v>99106.4</v>
      </c>
      <c r="T365" s="6">
        <v>83064.7</v>
      </c>
      <c r="U365" s="6">
        <v>101842</v>
      </c>
      <c r="V365" s="6">
        <v>69323</v>
      </c>
      <c r="W365" s="6">
        <v>10622</v>
      </c>
      <c r="X365" s="6">
        <v>7847.5</v>
      </c>
      <c r="Y365" s="6">
        <v>151410.1</v>
      </c>
      <c r="Z365" s="6">
        <v>77206</v>
      </c>
      <c r="AA365" s="6">
        <v>1595121.1</v>
      </c>
      <c r="AB365" s="6">
        <v>157040.1</v>
      </c>
      <c r="AC365" s="6">
        <v>328.9</v>
      </c>
      <c r="AD365" s="6">
        <v>36356</v>
      </c>
      <c r="AE365" s="6">
        <v>59821.3</v>
      </c>
      <c r="AF365" s="6">
        <v>31288.7</v>
      </c>
      <c r="AG365" s="6">
        <v>1597869.2</v>
      </c>
      <c r="AH365" s="6">
        <v>157229.70000000001</v>
      </c>
      <c r="AI365" s="6">
        <v>1068.4000000000001</v>
      </c>
      <c r="AJ365" s="6">
        <v>22524</v>
      </c>
      <c r="AK365" s="6">
        <v>24138.1</v>
      </c>
      <c r="AL365" s="6">
        <v>17301.5</v>
      </c>
      <c r="AM365" s="6">
        <v>59952.7</v>
      </c>
      <c r="AN365" s="6">
        <v>46465.9</v>
      </c>
      <c r="AO365" s="6">
        <v>28587.5</v>
      </c>
      <c r="AP365" s="6">
        <v>23249</v>
      </c>
      <c r="AQ365" s="6">
        <v>37356.400000000001</v>
      </c>
      <c r="AR365" s="6">
        <v>14684.1</v>
      </c>
      <c r="AS365" s="6">
        <v>11.5</v>
      </c>
      <c r="AT365" s="6">
        <v>18.5</v>
      </c>
      <c r="AU365" s="7"/>
      <c r="AV365" s="7"/>
      <c r="AW365" s="6">
        <v>155294.20000000001</v>
      </c>
      <c r="AX365" s="6">
        <v>73507.8</v>
      </c>
      <c r="AY365" s="6">
        <v>52540.7</v>
      </c>
      <c r="AZ365" s="6">
        <v>8303.9</v>
      </c>
      <c r="BA365" s="6">
        <v>147052.70000000001</v>
      </c>
      <c r="BB365" s="6">
        <v>65696.399999999994</v>
      </c>
      <c r="BC365" s="6">
        <v>25634.3</v>
      </c>
      <c r="BD365" s="6">
        <v>34.71</v>
      </c>
      <c r="BE365" s="6">
        <v>21.95</v>
      </c>
      <c r="BF365" s="6">
        <v>0.4</v>
      </c>
      <c r="BG365" s="6">
        <v>0.1</v>
      </c>
      <c r="BH365" s="6">
        <v>81.760000000000005</v>
      </c>
      <c r="BI365" s="6">
        <v>56.384</v>
      </c>
      <c r="BJ365" s="6">
        <v>533.41999999999996</v>
      </c>
      <c r="BK365" s="6">
        <v>558.1</v>
      </c>
      <c r="BL365" s="6">
        <v>0.6</v>
      </c>
      <c r="BM365" s="6">
        <v>9729</v>
      </c>
      <c r="BN365" s="6">
        <v>25271</v>
      </c>
      <c r="BO365" s="6">
        <v>8994</v>
      </c>
      <c r="BP365" s="6">
        <v>751.2</v>
      </c>
      <c r="BQ365" s="6">
        <v>24</v>
      </c>
      <c r="BR365" s="71">
        <v>3.4096000000000001E-2</v>
      </c>
      <c r="BS365" s="6">
        <v>0</v>
      </c>
      <c r="BT365" s="6">
        <v>0</v>
      </c>
      <c r="BU365" s="6">
        <v>0</v>
      </c>
      <c r="BV365" s="6">
        <v>323.39999999999998</v>
      </c>
      <c r="BW365" s="6">
        <v>3.1</v>
      </c>
      <c r="BX365" s="6">
        <v>72.56</v>
      </c>
      <c r="BY365" s="6">
        <v>1256327</v>
      </c>
      <c r="BZ365" s="6">
        <v>515757</v>
      </c>
      <c r="CA365" s="6"/>
      <c r="CB365" s="6"/>
      <c r="CC365" s="6"/>
      <c r="CD365" s="6"/>
      <c r="CE365" s="6">
        <v>1578</v>
      </c>
      <c r="CF365" s="6">
        <v>111.151</v>
      </c>
      <c r="CG365" s="6">
        <v>1606</v>
      </c>
    </row>
    <row r="366" spans="1:85">
      <c r="A366" s="5">
        <v>42711</v>
      </c>
      <c r="B366" s="6">
        <v>70.3</v>
      </c>
      <c r="C366" s="6">
        <v>40.6</v>
      </c>
      <c r="D366" s="6">
        <v>5456.2</v>
      </c>
      <c r="E366" s="6"/>
      <c r="F366" s="6"/>
      <c r="G366" s="6"/>
      <c r="H366" s="6">
        <v>16.3</v>
      </c>
      <c r="I366" s="6">
        <v>10</v>
      </c>
      <c r="J366" s="6">
        <v>414498.7</v>
      </c>
      <c r="K366" s="6">
        <v>180896.9</v>
      </c>
      <c r="L366" s="6">
        <v>52328</v>
      </c>
      <c r="M366" s="6">
        <v>15</v>
      </c>
      <c r="N366" s="6">
        <v>24.9</v>
      </c>
      <c r="O366" s="6">
        <v>14065.7</v>
      </c>
      <c r="P366" s="6">
        <v>6541</v>
      </c>
      <c r="Q366" s="6">
        <v>191414.8</v>
      </c>
      <c r="R366" s="6">
        <v>153764.6</v>
      </c>
      <c r="S366" s="6">
        <v>99119.1</v>
      </c>
      <c r="T366" s="6">
        <v>83074.899999999994</v>
      </c>
      <c r="U366" s="6">
        <v>101851.4</v>
      </c>
      <c r="V366" s="6">
        <v>69329.899999999994</v>
      </c>
      <c r="W366" s="6">
        <v>10622</v>
      </c>
      <c r="X366" s="6">
        <v>7847.5</v>
      </c>
      <c r="Y366" s="6">
        <v>151703.1</v>
      </c>
      <c r="Z366" s="6">
        <v>77358.399999999994</v>
      </c>
      <c r="AA366" s="6">
        <v>1595615</v>
      </c>
      <c r="AB366" s="6">
        <v>157064.1</v>
      </c>
      <c r="AC366" s="6">
        <v>328.9</v>
      </c>
      <c r="AD366" s="6">
        <v>36356</v>
      </c>
      <c r="AE366" s="6">
        <v>59993.5</v>
      </c>
      <c r="AF366" s="6">
        <v>31374.9</v>
      </c>
      <c r="AG366" s="6">
        <v>1598042.7</v>
      </c>
      <c r="AH366" s="6">
        <v>157253.70000000001</v>
      </c>
      <c r="AI366" s="6">
        <v>1068.4000000000001</v>
      </c>
      <c r="AJ366" s="6">
        <v>22524</v>
      </c>
      <c r="AK366" s="6">
        <v>24155.3</v>
      </c>
      <c r="AL366" s="6">
        <v>17312.900000000001</v>
      </c>
      <c r="AM366" s="6">
        <v>59965</v>
      </c>
      <c r="AN366" s="6">
        <v>46472.3</v>
      </c>
      <c r="AO366" s="6">
        <v>28603.8</v>
      </c>
      <c r="AP366" s="6">
        <v>23262.400000000001</v>
      </c>
      <c r="AQ366" s="6">
        <v>37367.800000000003</v>
      </c>
      <c r="AR366" s="6">
        <v>14688.7</v>
      </c>
      <c r="AS366" s="6">
        <v>11.5</v>
      </c>
      <c r="AT366" s="6">
        <v>18.5</v>
      </c>
      <c r="AU366" s="7"/>
      <c r="AV366" s="7"/>
      <c r="AW366" s="6">
        <v>155427.9</v>
      </c>
      <c r="AX366" s="6">
        <v>73571.3</v>
      </c>
      <c r="AY366" s="6">
        <v>52547</v>
      </c>
      <c r="AZ366" s="6">
        <v>8315.9</v>
      </c>
      <c r="BA366" s="6">
        <v>147180.20000000001</v>
      </c>
      <c r="BB366" s="6">
        <v>65753.3</v>
      </c>
      <c r="BC366" s="6">
        <v>25658.3</v>
      </c>
      <c r="BD366" s="6">
        <v>37.799999999999997</v>
      </c>
      <c r="BE366" s="6">
        <v>23.5</v>
      </c>
      <c r="BF366" s="6">
        <v>0.4</v>
      </c>
      <c r="BG366" s="6">
        <v>0.1</v>
      </c>
      <c r="BH366" s="6">
        <v>81.760000000000005</v>
      </c>
      <c r="BI366" s="6">
        <v>56.384</v>
      </c>
      <c r="BJ366" s="6">
        <v>533.41999999999996</v>
      </c>
      <c r="BK366" s="6">
        <v>558.1</v>
      </c>
      <c r="BL366" s="6">
        <v>0.6</v>
      </c>
      <c r="BM366" s="6">
        <v>10036</v>
      </c>
      <c r="BN366" s="6">
        <v>26446</v>
      </c>
      <c r="BO366" s="6">
        <v>7919</v>
      </c>
      <c r="BP366" s="6">
        <v>756</v>
      </c>
      <c r="BQ366" s="6">
        <v>24</v>
      </c>
      <c r="BR366" s="71">
        <v>3.4096000000000001E-2</v>
      </c>
      <c r="BS366" s="6">
        <v>0</v>
      </c>
      <c r="BT366" s="6">
        <v>0</v>
      </c>
      <c r="BU366" s="6">
        <v>0</v>
      </c>
      <c r="BV366" s="6">
        <v>230.9</v>
      </c>
      <c r="BW366" s="6">
        <v>3.06</v>
      </c>
      <c r="BX366" s="6">
        <v>71.92</v>
      </c>
      <c r="BY366" s="6">
        <v>1258691</v>
      </c>
      <c r="BZ366" s="6">
        <v>517600</v>
      </c>
      <c r="CA366" s="6"/>
      <c r="CB366" s="6"/>
      <c r="CC366" s="6"/>
      <c r="CD366" s="6"/>
      <c r="CE366" s="6">
        <v>1675</v>
      </c>
      <c r="CF366" s="6">
        <v>122.714</v>
      </c>
      <c r="CG366" s="6">
        <v>1724</v>
      </c>
    </row>
    <row r="367" spans="1:85">
      <c r="A367" s="5">
        <v>42712</v>
      </c>
      <c r="B367" s="6">
        <v>70.3</v>
      </c>
      <c r="C367" s="6">
        <v>40.6</v>
      </c>
      <c r="D367" s="6">
        <v>5456.2</v>
      </c>
      <c r="E367" s="6"/>
      <c r="F367" s="6"/>
      <c r="G367" s="6"/>
      <c r="H367" s="6">
        <v>16.3</v>
      </c>
      <c r="I367" s="6">
        <v>10</v>
      </c>
      <c r="J367" s="6">
        <v>414719.6</v>
      </c>
      <c r="K367" s="6">
        <v>180995.4</v>
      </c>
      <c r="L367" s="6">
        <v>52352</v>
      </c>
      <c r="M367" s="6">
        <v>15</v>
      </c>
      <c r="N367" s="6">
        <v>24.9</v>
      </c>
      <c r="O367" s="6">
        <v>14065.7</v>
      </c>
      <c r="P367" s="6">
        <v>6541</v>
      </c>
      <c r="Q367" s="6">
        <v>191441.2</v>
      </c>
      <c r="R367" s="6">
        <v>153785.20000000001</v>
      </c>
      <c r="S367" s="6">
        <v>99132</v>
      </c>
      <c r="T367" s="6">
        <v>83085</v>
      </c>
      <c r="U367" s="6">
        <v>101860.6</v>
      </c>
      <c r="V367" s="6">
        <v>69336.600000000006</v>
      </c>
      <c r="W367" s="6">
        <v>10622</v>
      </c>
      <c r="X367" s="6">
        <v>7847.5</v>
      </c>
      <c r="Y367" s="6">
        <v>151997.9</v>
      </c>
      <c r="Z367" s="6">
        <v>77500.100000000006</v>
      </c>
      <c r="AA367" s="6">
        <v>1595710.3</v>
      </c>
      <c r="AB367" s="6">
        <v>157088.1</v>
      </c>
      <c r="AC367" s="6">
        <v>328.9</v>
      </c>
      <c r="AD367" s="6">
        <v>36356</v>
      </c>
      <c r="AE367" s="6">
        <v>60166.2</v>
      </c>
      <c r="AF367" s="6">
        <v>31469.9</v>
      </c>
      <c r="AG367" s="6">
        <v>1598216.1</v>
      </c>
      <c r="AH367" s="6">
        <v>157277.70000000001</v>
      </c>
      <c r="AI367" s="6">
        <v>1068.4000000000001</v>
      </c>
      <c r="AJ367" s="6">
        <v>22524</v>
      </c>
      <c r="AK367" s="6">
        <v>24172.2</v>
      </c>
      <c r="AL367" s="6">
        <v>17324</v>
      </c>
      <c r="AM367" s="6">
        <v>59972.5</v>
      </c>
      <c r="AN367" s="6">
        <v>46478.2</v>
      </c>
      <c r="AO367" s="6">
        <v>28621</v>
      </c>
      <c r="AP367" s="6">
        <v>23276.400000000001</v>
      </c>
      <c r="AQ367" s="6">
        <v>37383.9</v>
      </c>
      <c r="AR367" s="6">
        <v>14695.1</v>
      </c>
      <c r="AS367" s="6">
        <v>11.5</v>
      </c>
      <c r="AT367" s="6">
        <v>18.5</v>
      </c>
      <c r="AU367" s="7"/>
      <c r="AV367" s="7"/>
      <c r="AW367" s="6">
        <v>155561</v>
      </c>
      <c r="AX367" s="6">
        <v>73634.2</v>
      </c>
      <c r="AY367" s="6">
        <v>52553.1</v>
      </c>
      <c r="AZ367" s="6">
        <v>8327</v>
      </c>
      <c r="BA367" s="6">
        <v>147306</v>
      </c>
      <c r="BB367" s="6">
        <v>65809.5</v>
      </c>
      <c r="BC367" s="6">
        <v>25682.3</v>
      </c>
      <c r="BD367" s="6">
        <v>40.29</v>
      </c>
      <c r="BE367" s="6">
        <v>25.5</v>
      </c>
      <c r="BF367" s="6">
        <v>0.4</v>
      </c>
      <c r="BG367" s="6">
        <v>0.1</v>
      </c>
      <c r="BH367" s="6">
        <v>81.760000000000005</v>
      </c>
      <c r="BI367" s="6">
        <v>56.384</v>
      </c>
      <c r="BJ367" s="6">
        <v>533.41999999999996</v>
      </c>
      <c r="BK367" s="6">
        <v>558.1</v>
      </c>
      <c r="BL367" s="6">
        <v>0.6</v>
      </c>
      <c r="BM367" s="6">
        <v>10306</v>
      </c>
      <c r="BN367" s="6">
        <v>25849</v>
      </c>
      <c r="BO367" s="6">
        <v>10641</v>
      </c>
      <c r="BP367" s="6">
        <v>754.1</v>
      </c>
      <c r="BQ367" s="6">
        <v>24</v>
      </c>
      <c r="BR367" s="71">
        <v>3.4096000000000001E-2</v>
      </c>
      <c r="BS367" s="6">
        <v>0</v>
      </c>
      <c r="BT367" s="6">
        <v>0</v>
      </c>
      <c r="BU367" s="6">
        <v>0</v>
      </c>
      <c r="BV367" s="6">
        <v>330</v>
      </c>
      <c r="BW367" s="6">
        <v>2.92</v>
      </c>
      <c r="BX367" s="6">
        <v>91.58</v>
      </c>
      <c r="BY367" s="6">
        <v>1261025</v>
      </c>
      <c r="BZ367" s="6">
        <v>519444</v>
      </c>
      <c r="CA367" s="6"/>
      <c r="CB367" s="6"/>
      <c r="CC367" s="6"/>
      <c r="CD367" s="6"/>
      <c r="CE367" s="6">
        <v>1668</v>
      </c>
      <c r="CF367" s="6">
        <v>123.25</v>
      </c>
      <c r="CG367" s="6">
        <v>1712</v>
      </c>
    </row>
    <row r="368" spans="1:85">
      <c r="A368" s="5">
        <v>42713</v>
      </c>
      <c r="B368" s="6">
        <v>70.3</v>
      </c>
      <c r="C368" s="6">
        <v>40.6</v>
      </c>
      <c r="D368" s="6">
        <v>5456.2</v>
      </c>
      <c r="E368" s="6"/>
      <c r="F368" s="6"/>
      <c r="G368" s="6"/>
      <c r="H368" s="6">
        <v>16.3</v>
      </c>
      <c r="I368" s="6">
        <v>10</v>
      </c>
      <c r="J368" s="6">
        <v>414936</v>
      </c>
      <c r="K368" s="6">
        <v>181093.1</v>
      </c>
      <c r="L368" s="6">
        <v>52376</v>
      </c>
      <c r="M368" s="6">
        <v>15</v>
      </c>
      <c r="N368" s="6">
        <v>24.9</v>
      </c>
      <c r="O368" s="6">
        <v>14065.7</v>
      </c>
      <c r="P368" s="6">
        <v>6541</v>
      </c>
      <c r="Q368" s="6">
        <v>191468.7</v>
      </c>
      <c r="R368" s="6">
        <v>153807.1</v>
      </c>
      <c r="S368" s="6">
        <v>99145.7</v>
      </c>
      <c r="T368" s="6">
        <v>83096</v>
      </c>
      <c r="U368" s="6">
        <v>101870.1</v>
      </c>
      <c r="V368" s="6">
        <v>69343.399999999994</v>
      </c>
      <c r="W368" s="6">
        <v>10622</v>
      </c>
      <c r="X368" s="6">
        <v>7847.5</v>
      </c>
      <c r="Y368" s="6">
        <v>152275.6</v>
      </c>
      <c r="Z368" s="6">
        <v>77640.7</v>
      </c>
      <c r="AA368" s="6">
        <v>1595989.4</v>
      </c>
      <c r="AB368" s="6">
        <v>157112.1</v>
      </c>
      <c r="AC368" s="6">
        <v>328.9</v>
      </c>
      <c r="AD368" s="6">
        <v>36356</v>
      </c>
      <c r="AE368" s="6">
        <v>60335.8</v>
      </c>
      <c r="AF368" s="6">
        <v>31559.200000000001</v>
      </c>
      <c r="AG368" s="6">
        <v>1598386.8</v>
      </c>
      <c r="AH368" s="6">
        <v>157301.70000000001</v>
      </c>
      <c r="AI368" s="6">
        <v>1068.4000000000001</v>
      </c>
      <c r="AJ368" s="6">
        <v>22524</v>
      </c>
      <c r="AK368" s="6">
        <v>24189.1</v>
      </c>
      <c r="AL368" s="6">
        <v>17335.099999999999</v>
      </c>
      <c r="AM368" s="6">
        <v>59980.4</v>
      </c>
      <c r="AN368" s="6">
        <v>46484</v>
      </c>
      <c r="AO368" s="6">
        <v>28638.799999999999</v>
      </c>
      <c r="AP368" s="6">
        <v>23291.200000000001</v>
      </c>
      <c r="AQ368" s="6">
        <v>37393.800000000003</v>
      </c>
      <c r="AR368" s="6">
        <v>14699.1</v>
      </c>
      <c r="AS368" s="6">
        <v>11.5</v>
      </c>
      <c r="AT368" s="6">
        <v>18.5</v>
      </c>
      <c r="AU368" s="7"/>
      <c r="AV368" s="7"/>
      <c r="AW368" s="6">
        <v>155681.1</v>
      </c>
      <c r="AX368" s="6">
        <v>73690.899999999994</v>
      </c>
      <c r="AY368" s="6">
        <v>52560.2</v>
      </c>
      <c r="AZ368" s="6">
        <v>8338.4</v>
      </c>
      <c r="BA368" s="6">
        <v>147419.5</v>
      </c>
      <c r="BB368" s="6">
        <v>65859.899999999994</v>
      </c>
      <c r="BC368" s="6">
        <v>25703.200000000001</v>
      </c>
      <c r="BD368" s="6">
        <v>43.09</v>
      </c>
      <c r="BE368" s="6">
        <v>27.3</v>
      </c>
      <c r="BF368" s="6">
        <v>0.4</v>
      </c>
      <c r="BG368" s="6">
        <v>0.1</v>
      </c>
      <c r="BH368" s="6">
        <v>81.760000000000005</v>
      </c>
      <c r="BI368" s="6">
        <v>56.384</v>
      </c>
      <c r="BJ368" s="6">
        <v>533.41999999999996</v>
      </c>
      <c r="BK368" s="6">
        <v>558.1</v>
      </c>
      <c r="BL368" s="6">
        <v>0.6</v>
      </c>
      <c r="BM368" s="6">
        <v>10248.259999999998</v>
      </c>
      <c r="BN368" s="6">
        <v>27730.1350877193</v>
      </c>
      <c r="BO368" s="6">
        <v>7018</v>
      </c>
      <c r="BP368" s="6">
        <v>752.9</v>
      </c>
      <c r="BQ368" s="6">
        <v>24</v>
      </c>
      <c r="BR368" s="71">
        <v>3.4096000000000001E-2</v>
      </c>
      <c r="BS368" s="6">
        <v>0</v>
      </c>
      <c r="BT368" s="6">
        <v>0</v>
      </c>
      <c r="BU368" s="6">
        <v>0</v>
      </c>
      <c r="BV368" s="6">
        <v>331.8</v>
      </c>
      <c r="BW368" s="6">
        <v>2.93</v>
      </c>
      <c r="BX368" s="6">
        <v>92.03</v>
      </c>
      <c r="BY368" s="6">
        <v>1263373</v>
      </c>
      <c r="BZ368" s="6">
        <v>521314</v>
      </c>
      <c r="CA368" s="6"/>
      <c r="CB368" s="6"/>
      <c r="CC368" s="6"/>
      <c r="CD368" s="6"/>
      <c r="CE368" s="6">
        <v>1663</v>
      </c>
      <c r="CF368" s="6">
        <v>122.92700000000001</v>
      </c>
      <c r="CG368" s="6">
        <v>1707</v>
      </c>
    </row>
    <row r="369" spans="1:85">
      <c r="A369" s="5">
        <v>42714</v>
      </c>
      <c r="B369" s="6">
        <v>70.3</v>
      </c>
      <c r="C369" s="6">
        <v>40.6</v>
      </c>
      <c r="D369" s="6">
        <v>5456.2</v>
      </c>
      <c r="E369" s="6"/>
      <c r="F369" s="6"/>
      <c r="G369" s="6"/>
      <c r="H369" s="6">
        <v>16.3</v>
      </c>
      <c r="I369" s="6">
        <v>10</v>
      </c>
      <c r="J369" s="6">
        <v>415147.1</v>
      </c>
      <c r="K369" s="6">
        <v>181188.9</v>
      </c>
      <c r="L369" s="6">
        <v>52400</v>
      </c>
      <c r="M369" s="6">
        <v>15</v>
      </c>
      <c r="N369" s="6">
        <v>24.9</v>
      </c>
      <c r="O369" s="6">
        <v>14065.7</v>
      </c>
      <c r="P369" s="6">
        <v>6541</v>
      </c>
      <c r="Q369" s="6">
        <v>191497.1</v>
      </c>
      <c r="R369" s="6">
        <v>153830.29999999999</v>
      </c>
      <c r="S369" s="6">
        <v>99159.8</v>
      </c>
      <c r="T369" s="6">
        <v>83107.3</v>
      </c>
      <c r="U369" s="6">
        <v>101879.1</v>
      </c>
      <c r="V369" s="6">
        <v>69350.100000000006</v>
      </c>
      <c r="W369" s="6">
        <v>10622</v>
      </c>
      <c r="X369" s="6">
        <v>7847.5</v>
      </c>
      <c r="Y369" s="6">
        <v>152563.9</v>
      </c>
      <c r="Z369" s="6">
        <v>77793.3</v>
      </c>
      <c r="AA369" s="6">
        <v>1596280</v>
      </c>
      <c r="AB369" s="6">
        <v>157136.1</v>
      </c>
      <c r="AC369" s="6">
        <v>328.9</v>
      </c>
      <c r="AD369" s="6">
        <v>36356</v>
      </c>
      <c r="AE369" s="6">
        <v>60508.1</v>
      </c>
      <c r="AF369" s="6">
        <v>31645</v>
      </c>
      <c r="AG369" s="6">
        <v>1598561.4</v>
      </c>
      <c r="AH369" s="6">
        <v>157325.70000000001</v>
      </c>
      <c r="AI369" s="6">
        <v>1068.4000000000001</v>
      </c>
      <c r="AJ369" s="6">
        <v>22524</v>
      </c>
      <c r="AK369" s="6">
        <v>24208.400000000001</v>
      </c>
      <c r="AL369" s="6">
        <v>17346.2</v>
      </c>
      <c r="AM369" s="54">
        <v>59988.2</v>
      </c>
      <c r="AN369" s="54">
        <v>46489.7</v>
      </c>
      <c r="AO369" s="6">
        <v>28656.7</v>
      </c>
      <c r="AP369" s="6">
        <v>23306.1</v>
      </c>
      <c r="AQ369" s="6">
        <v>37405.5</v>
      </c>
      <c r="AR369" s="6">
        <v>14703.8</v>
      </c>
      <c r="AS369" s="6">
        <v>11.5</v>
      </c>
      <c r="AT369" s="6">
        <v>18.5</v>
      </c>
      <c r="AU369" s="7"/>
      <c r="AV369" s="7"/>
      <c r="AW369" s="6">
        <v>155818.4</v>
      </c>
      <c r="AX369" s="6">
        <v>73755.399999999994</v>
      </c>
      <c r="AY369" s="6">
        <v>52565.252</v>
      </c>
      <c r="AZ369" s="6">
        <v>8350.1239999999998</v>
      </c>
      <c r="BA369" s="6">
        <v>147550.5</v>
      </c>
      <c r="BB369" s="6">
        <v>65919.199999999997</v>
      </c>
      <c r="BC369" s="6">
        <v>25727.200000000001</v>
      </c>
      <c r="BD369" s="6">
        <v>47.97</v>
      </c>
      <c r="BE369" s="6">
        <v>28.74</v>
      </c>
      <c r="BF369" s="6">
        <v>0.4</v>
      </c>
      <c r="BG369" s="6">
        <v>0.1</v>
      </c>
      <c r="BH369" s="6">
        <v>81.760000000000005</v>
      </c>
      <c r="BI369" s="6">
        <v>56.384</v>
      </c>
      <c r="BJ369" s="6">
        <v>533.41999999999996</v>
      </c>
      <c r="BK369" s="6">
        <v>558.1</v>
      </c>
      <c r="BL369" s="6">
        <v>0.6</v>
      </c>
      <c r="BM369" s="6">
        <v>9864.659999999998</v>
      </c>
      <c r="BN369" s="6">
        <v>26160.821052631578</v>
      </c>
      <c r="BO369" s="6">
        <v>8682</v>
      </c>
      <c r="BP369" s="6">
        <v>750.48</v>
      </c>
      <c r="BQ369" s="6">
        <v>24</v>
      </c>
      <c r="BR369" s="71">
        <v>3.4165119999999993E-2</v>
      </c>
      <c r="BS369" s="6">
        <v>0</v>
      </c>
      <c r="BT369" s="6">
        <v>9.9999999999909051E-2</v>
      </c>
      <c r="BU369" s="6">
        <v>0.5999999999994543</v>
      </c>
      <c r="BV369" s="6">
        <v>328.4</v>
      </c>
      <c r="BW369" s="6">
        <v>3.01</v>
      </c>
      <c r="BX369" s="6">
        <v>91.02</v>
      </c>
      <c r="BY369" s="6">
        <v>1265724</v>
      </c>
      <c r="BZ369" s="6">
        <v>523186</v>
      </c>
      <c r="CA369" s="6"/>
      <c r="CB369" s="6"/>
      <c r="CC369" s="6"/>
      <c r="CD369" s="6"/>
      <c r="CE369" s="6">
        <v>1663</v>
      </c>
      <c r="CF369" s="6">
        <v>122.89099999999999</v>
      </c>
      <c r="CG369" s="6">
        <v>1707</v>
      </c>
    </row>
    <row r="370" spans="1:85">
      <c r="A370" s="5">
        <v>42715</v>
      </c>
      <c r="B370" s="6">
        <v>70.3</v>
      </c>
      <c r="C370" s="6">
        <v>40.6</v>
      </c>
      <c r="D370" s="6">
        <v>5456.2</v>
      </c>
      <c r="E370" s="6"/>
      <c r="F370" s="6"/>
      <c r="G370" s="6"/>
      <c r="H370" s="6">
        <v>16.3</v>
      </c>
      <c r="I370" s="6">
        <v>10</v>
      </c>
      <c r="J370" s="6">
        <v>415356.3</v>
      </c>
      <c r="K370" s="6">
        <v>181284.5</v>
      </c>
      <c r="L370" s="6">
        <v>52424</v>
      </c>
      <c r="M370" s="6">
        <v>15</v>
      </c>
      <c r="N370" s="6">
        <v>24.9</v>
      </c>
      <c r="O370" s="6">
        <v>14065.7</v>
      </c>
      <c r="P370" s="6">
        <v>6541</v>
      </c>
      <c r="Q370" s="6">
        <v>191523.20000000001</v>
      </c>
      <c r="R370" s="6">
        <v>153852</v>
      </c>
      <c r="S370" s="6">
        <v>99173.7</v>
      </c>
      <c r="T370" s="6">
        <v>83118.399999999994</v>
      </c>
      <c r="U370" s="6">
        <v>101888</v>
      </c>
      <c r="V370" s="6">
        <v>69356.7</v>
      </c>
      <c r="W370" s="6">
        <v>10622</v>
      </c>
      <c r="X370" s="6">
        <v>7847.5</v>
      </c>
      <c r="Y370" s="6">
        <v>152852</v>
      </c>
      <c r="Z370" s="6">
        <v>77944.399999999994</v>
      </c>
      <c r="AA370" s="6">
        <v>1596570.1</v>
      </c>
      <c r="AB370" s="6">
        <v>157160.1</v>
      </c>
      <c r="AC370" s="6">
        <v>328.9</v>
      </c>
      <c r="AD370" s="6">
        <v>36356</v>
      </c>
      <c r="AE370" s="6">
        <v>60677.599999999999</v>
      </c>
      <c r="AF370" s="6">
        <v>31729.7</v>
      </c>
      <c r="AG370" s="6">
        <v>1598732.9</v>
      </c>
      <c r="AH370" s="6">
        <v>157349.70000000001</v>
      </c>
      <c r="AI370" s="6">
        <v>1068.4000000000001</v>
      </c>
      <c r="AJ370" s="6">
        <v>22524</v>
      </c>
      <c r="AK370" s="6">
        <v>24223.3</v>
      </c>
      <c r="AL370" s="6">
        <v>17357.2</v>
      </c>
      <c r="AM370" s="54">
        <v>59995.199999999997</v>
      </c>
      <c r="AN370" s="54">
        <v>46494.8</v>
      </c>
      <c r="AO370" s="6">
        <v>28674.1</v>
      </c>
      <c r="AP370" s="6">
        <v>23320.6</v>
      </c>
      <c r="AQ370" s="6">
        <v>37417.800000000003</v>
      </c>
      <c r="AR370" s="6">
        <v>14708.8</v>
      </c>
      <c r="AS370" s="6">
        <v>11.5</v>
      </c>
      <c r="AT370" s="6">
        <v>18.5</v>
      </c>
      <c r="AU370" s="7"/>
      <c r="AV370" s="7"/>
      <c r="AW370" s="6">
        <v>155956.70000000001</v>
      </c>
      <c r="AX370" s="6">
        <v>73820</v>
      </c>
      <c r="AY370" s="6">
        <v>52570.987999999998</v>
      </c>
      <c r="AZ370" s="6">
        <v>8361.6949999999997</v>
      </c>
      <c r="BA370" s="6">
        <v>147682.4</v>
      </c>
      <c r="BB370" s="6">
        <v>65977.5</v>
      </c>
      <c r="BC370" s="6">
        <v>25751.200000000001</v>
      </c>
      <c r="BD370" s="6">
        <v>50.72</v>
      </c>
      <c r="BE370" s="6">
        <v>30.38</v>
      </c>
      <c r="BF370" s="6">
        <v>0.4</v>
      </c>
      <c r="BG370" s="6">
        <v>0.1</v>
      </c>
      <c r="BH370" s="6">
        <v>81.760000000000005</v>
      </c>
      <c r="BI370" s="6">
        <v>56.384</v>
      </c>
      <c r="BJ370" s="6">
        <v>533.41999999999996</v>
      </c>
      <c r="BK370" s="6">
        <v>558.1</v>
      </c>
      <c r="BL370" s="6">
        <v>0.6</v>
      </c>
      <c r="BM370" s="6">
        <v>10029.630000000001</v>
      </c>
      <c r="BN370" s="6">
        <v>27213.735087719295</v>
      </c>
      <c r="BO370" s="6">
        <v>8379</v>
      </c>
      <c r="BP370" s="6">
        <v>753.84</v>
      </c>
      <c r="BQ370" s="6">
        <v>24</v>
      </c>
      <c r="BR370" s="71">
        <v>3.4200960000000002E-2</v>
      </c>
      <c r="BS370" s="6">
        <v>0</v>
      </c>
      <c r="BT370" s="6">
        <v>0</v>
      </c>
      <c r="BU370" s="6">
        <v>0</v>
      </c>
      <c r="BV370" s="6">
        <v>325.89999999999998</v>
      </c>
      <c r="BW370" s="6">
        <v>2.93</v>
      </c>
      <c r="BX370" s="6">
        <v>90.3</v>
      </c>
      <c r="BY370" s="6">
        <v>1268050</v>
      </c>
      <c r="BZ370" s="6">
        <v>525045</v>
      </c>
      <c r="CA370" s="6"/>
      <c r="CB370" s="6"/>
      <c r="CC370" s="6"/>
      <c r="CD370" s="6"/>
      <c r="CE370" s="6">
        <v>1662</v>
      </c>
      <c r="CF370" s="6">
        <v>122.944</v>
      </c>
      <c r="CG370" s="6">
        <v>1706</v>
      </c>
    </row>
    <row r="371" spans="1:85">
      <c r="A371" s="5">
        <v>42716</v>
      </c>
      <c r="B371" s="6">
        <v>70.42</v>
      </c>
      <c r="C371" s="6">
        <v>40.689</v>
      </c>
      <c r="D371" s="6">
        <v>5456.8</v>
      </c>
      <c r="E371" s="6"/>
      <c r="F371" s="6"/>
      <c r="G371" s="6"/>
      <c r="H371" s="6">
        <v>16.3</v>
      </c>
      <c r="I371" s="6">
        <v>10</v>
      </c>
      <c r="J371" s="6">
        <v>415573.1</v>
      </c>
      <c r="K371" s="6">
        <v>181382.5</v>
      </c>
      <c r="L371" s="6">
        <v>52448</v>
      </c>
      <c r="M371" s="6">
        <v>15</v>
      </c>
      <c r="N371" s="6">
        <v>24.9</v>
      </c>
      <c r="O371" s="6">
        <v>14065.7</v>
      </c>
      <c r="P371" s="6">
        <v>6541</v>
      </c>
      <c r="Q371" s="6">
        <v>191549.5</v>
      </c>
      <c r="R371" s="6">
        <v>153873.79999999999</v>
      </c>
      <c r="S371" s="6">
        <v>99188.1</v>
      </c>
      <c r="T371" s="6">
        <v>83130</v>
      </c>
      <c r="U371" s="6">
        <v>101897.3</v>
      </c>
      <c r="V371" s="6">
        <v>69363.399999999994</v>
      </c>
      <c r="W371" s="6">
        <v>10622</v>
      </c>
      <c r="X371" s="6">
        <v>7847.5</v>
      </c>
      <c r="Y371" s="6">
        <v>153148.79999999999</v>
      </c>
      <c r="Z371" s="6">
        <v>78080.899999999994</v>
      </c>
      <c r="AA371" s="6">
        <v>1596866.6</v>
      </c>
      <c r="AB371" s="6">
        <v>157184.1</v>
      </c>
      <c r="AC371" s="6">
        <v>328.9</v>
      </c>
      <c r="AD371" s="6">
        <v>36356</v>
      </c>
      <c r="AE371" s="6">
        <v>60848.5</v>
      </c>
      <c r="AF371" s="6">
        <v>31832.400000000001</v>
      </c>
      <c r="AG371" s="6">
        <v>1598903.7</v>
      </c>
      <c r="AH371" s="6">
        <v>157373.70000000001</v>
      </c>
      <c r="AI371" s="6">
        <v>1068.4000000000001</v>
      </c>
      <c r="AJ371" s="6">
        <v>22524</v>
      </c>
      <c r="AK371" s="6">
        <v>24240.799999999999</v>
      </c>
      <c r="AL371" s="6">
        <v>17368.5</v>
      </c>
      <c r="AM371" s="54">
        <v>60003.4</v>
      </c>
      <c r="AN371" s="54">
        <v>46500.7</v>
      </c>
      <c r="AO371" s="6">
        <v>28691.4</v>
      </c>
      <c r="AP371" s="6">
        <v>23334.799999999999</v>
      </c>
      <c r="AQ371" s="6">
        <v>37430.1</v>
      </c>
      <c r="AR371" s="6">
        <v>14713.8</v>
      </c>
      <c r="AS371" s="6">
        <v>11.5</v>
      </c>
      <c r="AT371" s="6">
        <v>18.5</v>
      </c>
      <c r="AU371" s="7"/>
      <c r="AV371" s="7"/>
      <c r="AW371" s="6">
        <v>156094.9</v>
      </c>
      <c r="AX371" s="6">
        <v>73884.5</v>
      </c>
      <c r="AY371" s="6">
        <v>52577.281999999999</v>
      </c>
      <c r="AZ371" s="6">
        <v>8373.9320000000007</v>
      </c>
      <c r="BA371" s="6">
        <v>147813.4</v>
      </c>
      <c r="BB371" s="6">
        <v>66035.600000000006</v>
      </c>
      <c r="BC371" s="6">
        <v>25775.200000000001</v>
      </c>
      <c r="BD371" s="6">
        <v>53.46</v>
      </c>
      <c r="BE371" s="6">
        <v>32</v>
      </c>
      <c r="BF371" s="6">
        <v>0.4</v>
      </c>
      <c r="BG371" s="6">
        <v>0.1</v>
      </c>
      <c r="BH371" s="6">
        <v>81.760000000000005</v>
      </c>
      <c r="BI371" s="6">
        <v>56.384</v>
      </c>
      <c r="BJ371" s="6">
        <v>533.41999999999996</v>
      </c>
      <c r="BK371" s="6">
        <v>558.1</v>
      </c>
      <c r="BL371" s="6">
        <v>0.6</v>
      </c>
      <c r="BM371" s="6">
        <v>10298.750000000002</v>
      </c>
      <c r="BN371" s="6">
        <v>25751.507017543863</v>
      </c>
      <c r="BO371" s="6">
        <v>9450</v>
      </c>
      <c r="BP371" s="6">
        <v>751.43999999999994</v>
      </c>
      <c r="BQ371" s="6">
        <v>24</v>
      </c>
      <c r="BR371" s="71">
        <v>3.4175360000000002E-2</v>
      </c>
      <c r="BS371" s="6">
        <v>0</v>
      </c>
      <c r="BT371" s="6">
        <v>0</v>
      </c>
      <c r="BU371" s="6">
        <v>0</v>
      </c>
      <c r="BV371" s="6">
        <v>329.4</v>
      </c>
      <c r="BW371" s="6">
        <v>2.97</v>
      </c>
      <c r="BX371" s="6">
        <v>92.19</v>
      </c>
      <c r="BY371" s="6">
        <v>1270380</v>
      </c>
      <c r="BZ371" s="6">
        <v>526915</v>
      </c>
      <c r="CA371" s="6"/>
      <c r="CB371" s="6"/>
      <c r="CC371" s="6"/>
      <c r="CD371" s="6"/>
      <c r="CE371" s="6">
        <v>1661</v>
      </c>
      <c r="CF371" s="6">
        <v>123.024</v>
      </c>
      <c r="CG371" s="6">
        <v>1705</v>
      </c>
    </row>
    <row r="372" spans="1:85">
      <c r="A372" s="5">
        <v>42717</v>
      </c>
      <c r="B372" s="6">
        <v>70.42</v>
      </c>
      <c r="C372" s="6">
        <v>40.689</v>
      </c>
      <c r="D372" s="6">
        <v>5456.8</v>
      </c>
      <c r="E372" s="6"/>
      <c r="F372" s="6"/>
      <c r="G372" s="6"/>
      <c r="H372" s="6">
        <v>16.3</v>
      </c>
      <c r="I372" s="6">
        <v>10</v>
      </c>
      <c r="J372" s="6">
        <v>415785.4</v>
      </c>
      <c r="K372" s="6">
        <v>181479</v>
      </c>
      <c r="L372" s="6">
        <v>52472</v>
      </c>
      <c r="M372" s="6">
        <v>15</v>
      </c>
      <c r="N372" s="6">
        <v>24.9</v>
      </c>
      <c r="O372" s="6">
        <v>14065.7</v>
      </c>
      <c r="P372" s="6">
        <v>6541</v>
      </c>
      <c r="Q372" s="6">
        <v>191575.7</v>
      </c>
      <c r="R372" s="6">
        <v>153895.5</v>
      </c>
      <c r="S372" s="6">
        <v>99202</v>
      </c>
      <c r="T372" s="6">
        <v>83141.3</v>
      </c>
      <c r="U372" s="6">
        <v>101906.9</v>
      </c>
      <c r="V372" s="6">
        <v>69370.3</v>
      </c>
      <c r="W372" s="6">
        <v>10622</v>
      </c>
      <c r="X372" s="6">
        <v>7847.5</v>
      </c>
      <c r="Y372" s="6">
        <v>153440.4</v>
      </c>
      <c r="Z372" s="6">
        <v>78212.7</v>
      </c>
      <c r="AA372" s="6">
        <v>1597158.8</v>
      </c>
      <c r="AB372" s="6">
        <v>157208.1</v>
      </c>
      <c r="AC372" s="6">
        <v>328.9</v>
      </c>
      <c r="AD372" s="6">
        <v>36356</v>
      </c>
      <c r="AE372" s="6">
        <v>61018.9</v>
      </c>
      <c r="AF372" s="6">
        <v>31938.7</v>
      </c>
      <c r="AG372" s="6">
        <v>1599074</v>
      </c>
      <c r="AH372" s="6">
        <v>157397.70000000001</v>
      </c>
      <c r="AI372" s="6">
        <v>1068.4000000000001</v>
      </c>
      <c r="AJ372" s="6">
        <v>22524</v>
      </c>
      <c r="AK372" s="6">
        <v>24258.3</v>
      </c>
      <c r="AL372" s="6">
        <v>17379.900000000001</v>
      </c>
      <c r="AM372" s="54">
        <v>60011.7</v>
      </c>
      <c r="AN372" s="54">
        <v>46506.7</v>
      </c>
      <c r="AO372" s="6">
        <v>28708.5</v>
      </c>
      <c r="AP372" s="6">
        <v>23349</v>
      </c>
      <c r="AQ372" s="6">
        <v>37440.5</v>
      </c>
      <c r="AR372" s="6">
        <v>14717.9</v>
      </c>
      <c r="AS372" s="6">
        <v>11.5</v>
      </c>
      <c r="AT372" s="6">
        <v>18.5</v>
      </c>
      <c r="AU372" s="7"/>
      <c r="AV372" s="7"/>
      <c r="AW372" s="6">
        <v>156233.9</v>
      </c>
      <c r="AX372" s="6">
        <v>73949.3</v>
      </c>
      <c r="AY372" s="6">
        <v>52583.89</v>
      </c>
      <c r="AZ372" s="6">
        <v>8395.9750000000004</v>
      </c>
      <c r="BA372" s="6">
        <v>147946.5</v>
      </c>
      <c r="BB372" s="6">
        <v>66094.399999999994</v>
      </c>
      <c r="BC372" s="6">
        <v>25799.200000000001</v>
      </c>
      <c r="BD372" s="6">
        <v>56.24</v>
      </c>
      <c r="BE372" s="6">
        <v>33.6</v>
      </c>
      <c r="BF372" s="6">
        <v>0.4</v>
      </c>
      <c r="BG372" s="6">
        <v>0.1</v>
      </c>
      <c r="BH372" s="6">
        <v>81.760000000000005</v>
      </c>
      <c r="BI372" s="6">
        <v>56.384</v>
      </c>
      <c r="BJ372" s="6">
        <v>533.41999999999996</v>
      </c>
      <c r="BK372" s="6">
        <v>558.1</v>
      </c>
      <c r="BL372" s="6">
        <v>0.6</v>
      </c>
      <c r="BM372" s="6">
        <v>10049.91</v>
      </c>
      <c r="BN372" s="6">
        <v>28214.892982456138</v>
      </c>
      <c r="BO372" s="6">
        <v>8236</v>
      </c>
      <c r="BP372" s="6">
        <v>486.7</v>
      </c>
      <c r="BQ372" s="6">
        <v>15.5</v>
      </c>
      <c r="BR372" s="71">
        <v>2.2086466666666669E-2</v>
      </c>
      <c r="BS372" s="6">
        <v>265.2</v>
      </c>
      <c r="BT372" s="6">
        <v>8.5</v>
      </c>
      <c r="BU372" s="6">
        <v>51</v>
      </c>
      <c r="BV372" s="6">
        <v>210.9</v>
      </c>
      <c r="BW372" s="6">
        <v>2.0499999999999998</v>
      </c>
      <c r="BX372" s="6">
        <v>59.08</v>
      </c>
      <c r="BY372" s="6">
        <v>1272731</v>
      </c>
      <c r="BZ372" s="6">
        <v>528784</v>
      </c>
      <c r="CA372" s="6"/>
      <c r="CB372" s="6"/>
      <c r="CC372" s="6"/>
      <c r="CD372" s="6"/>
      <c r="CE372" s="6">
        <v>1656</v>
      </c>
      <c r="CF372" s="6">
        <v>123.499</v>
      </c>
      <c r="CG372" s="6">
        <v>1696</v>
      </c>
    </row>
    <row r="373" spans="1:85">
      <c r="A373" s="5">
        <v>42718</v>
      </c>
      <c r="B373" s="6">
        <v>70.42</v>
      </c>
      <c r="C373" s="6">
        <v>40.689</v>
      </c>
      <c r="D373" s="6">
        <v>5456.8</v>
      </c>
      <c r="E373" s="6"/>
      <c r="F373" s="6"/>
      <c r="G373" s="6"/>
      <c r="H373" s="6">
        <v>16.3</v>
      </c>
      <c r="I373" s="6">
        <v>10</v>
      </c>
      <c r="J373" s="6">
        <v>415994.2</v>
      </c>
      <c r="K373" s="6">
        <v>181572.6</v>
      </c>
      <c r="L373" s="6">
        <v>52496</v>
      </c>
      <c r="M373" s="6">
        <v>15</v>
      </c>
      <c r="N373" s="6">
        <v>24.9</v>
      </c>
      <c r="O373" s="6">
        <v>14065.7</v>
      </c>
      <c r="P373" s="6">
        <v>6541</v>
      </c>
      <c r="Q373" s="6">
        <v>191601.9</v>
      </c>
      <c r="R373" s="6">
        <v>153917.4</v>
      </c>
      <c r="S373" s="6">
        <v>99216.9</v>
      </c>
      <c r="T373" s="6">
        <v>83152.899999999994</v>
      </c>
      <c r="U373" s="6">
        <v>101916.7</v>
      </c>
      <c r="V373" s="6">
        <v>69377.2</v>
      </c>
      <c r="W373" s="6">
        <v>10622</v>
      </c>
      <c r="X373" s="6">
        <v>7847.5</v>
      </c>
      <c r="Y373" s="6">
        <v>153641.5</v>
      </c>
      <c r="Z373" s="6">
        <v>78312.7</v>
      </c>
      <c r="AA373" s="6">
        <v>1597332.7</v>
      </c>
      <c r="AB373" s="6">
        <v>157232.1</v>
      </c>
      <c r="AC373" s="6">
        <v>328.9</v>
      </c>
      <c r="AD373" s="6">
        <v>36356</v>
      </c>
      <c r="AE373" s="6">
        <v>61276.3</v>
      </c>
      <c r="AF373" s="6">
        <v>32070.5</v>
      </c>
      <c r="AG373" s="6">
        <v>1597362.3</v>
      </c>
      <c r="AH373" s="6">
        <v>157421.70000000001</v>
      </c>
      <c r="AI373" s="6">
        <v>1068.4000000000001</v>
      </c>
      <c r="AJ373" s="6">
        <v>22524</v>
      </c>
      <c r="AK373" s="6">
        <v>24275.7</v>
      </c>
      <c r="AL373" s="6">
        <v>17391.400000000001</v>
      </c>
      <c r="AM373" s="54">
        <v>60020</v>
      </c>
      <c r="AN373" s="54">
        <v>46512.800000000003</v>
      </c>
      <c r="AO373" s="6">
        <v>28725.7</v>
      </c>
      <c r="AP373" s="6">
        <v>23363.3</v>
      </c>
      <c r="AQ373" s="6">
        <v>37455.1</v>
      </c>
      <c r="AR373" s="6">
        <v>14723.8</v>
      </c>
      <c r="AS373" s="6">
        <v>11.5</v>
      </c>
      <c r="AT373" s="6">
        <v>18.5</v>
      </c>
      <c r="AU373" s="7"/>
      <c r="AV373" s="7"/>
      <c r="AW373" s="6">
        <v>156368.9</v>
      </c>
      <c r="AX373" s="6">
        <v>74012.3</v>
      </c>
      <c r="AY373" s="6">
        <v>52590.438000000002</v>
      </c>
      <c r="AZ373" s="6">
        <v>8396.9950000000008</v>
      </c>
      <c r="BA373" s="6">
        <v>148072.79999999999</v>
      </c>
      <c r="BB373" s="6">
        <v>66148</v>
      </c>
      <c r="BC373" s="6">
        <v>25822</v>
      </c>
      <c r="BD373" s="6">
        <v>59.01</v>
      </c>
      <c r="BE373" s="6">
        <v>35.32</v>
      </c>
      <c r="BF373" s="6">
        <v>0.4</v>
      </c>
      <c r="BG373" s="6">
        <v>0.1</v>
      </c>
      <c r="BH373" s="6">
        <v>81.760000000000005</v>
      </c>
      <c r="BI373" s="6">
        <v>56.384</v>
      </c>
      <c r="BJ373" s="6">
        <v>533.41999999999996</v>
      </c>
      <c r="BK373" s="6">
        <v>558.1</v>
      </c>
      <c r="BL373" s="6">
        <v>0.6</v>
      </c>
      <c r="BM373" s="6">
        <v>10247.880000000001</v>
      </c>
      <c r="BN373" s="6">
        <v>27606.273684210519</v>
      </c>
      <c r="BO373" s="6">
        <v>9850</v>
      </c>
      <c r="BP373" s="6">
        <v>717.6</v>
      </c>
      <c r="BQ373" s="6">
        <v>23</v>
      </c>
      <c r="BR373" s="71">
        <v>3.2724400000000008E-2</v>
      </c>
      <c r="BS373" s="6">
        <v>37.559999999994311</v>
      </c>
      <c r="BT373" s="6">
        <v>1.1999999999998181</v>
      </c>
      <c r="BU373" s="6">
        <v>7.1999999999989086</v>
      </c>
      <c r="BV373" s="6">
        <v>319.39999999999998</v>
      </c>
      <c r="BW373" s="6">
        <v>2.87</v>
      </c>
      <c r="BX373" s="6">
        <v>89.45</v>
      </c>
      <c r="BY373" s="6">
        <v>1275078</v>
      </c>
      <c r="BZ373" s="6">
        <v>530652</v>
      </c>
      <c r="CA373" s="6"/>
      <c r="CB373" s="6"/>
      <c r="CC373" s="6"/>
      <c r="CD373" s="6"/>
      <c r="CE373" s="6">
        <v>1656</v>
      </c>
      <c r="CF373" s="6">
        <v>123.312</v>
      </c>
      <c r="CG373" s="6">
        <v>1696</v>
      </c>
    </row>
    <row r="374" spans="1:85">
      <c r="A374" s="5">
        <v>42719</v>
      </c>
      <c r="B374" s="6">
        <v>70.42</v>
      </c>
      <c r="C374" s="6">
        <v>40.689</v>
      </c>
      <c r="D374" s="6">
        <v>5456.8</v>
      </c>
      <c r="E374" s="6"/>
      <c r="F374" s="6"/>
      <c r="G374" s="6"/>
      <c r="H374" s="6">
        <v>16.3</v>
      </c>
      <c r="I374" s="6">
        <v>10</v>
      </c>
      <c r="J374" s="6">
        <v>416214.4</v>
      </c>
      <c r="K374" s="6">
        <v>181672.4</v>
      </c>
      <c r="L374" s="6">
        <v>52520</v>
      </c>
      <c r="M374" s="6">
        <v>15</v>
      </c>
      <c r="N374" s="6">
        <v>24.9</v>
      </c>
      <c r="O374" s="6">
        <v>14065.7</v>
      </c>
      <c r="P374" s="6">
        <v>6541</v>
      </c>
      <c r="Q374" s="6">
        <v>191627.9</v>
      </c>
      <c r="R374" s="6">
        <v>153939</v>
      </c>
      <c r="S374" s="6">
        <v>99231</v>
      </c>
      <c r="T374" s="6">
        <v>83163.7</v>
      </c>
      <c r="U374" s="6">
        <v>101926.2</v>
      </c>
      <c r="V374" s="6">
        <v>69384.100000000006</v>
      </c>
      <c r="W374" s="6">
        <v>10622</v>
      </c>
      <c r="X374" s="6">
        <v>7847.5</v>
      </c>
      <c r="Y374" s="6">
        <v>153806.39999999999</v>
      </c>
      <c r="Z374" s="6">
        <v>78404.800000000003</v>
      </c>
      <c r="AA374" s="6">
        <v>1597530.3</v>
      </c>
      <c r="AB374" s="6">
        <v>157256.1</v>
      </c>
      <c r="AC374" s="6">
        <v>328.9</v>
      </c>
      <c r="AD374" s="6">
        <v>36356</v>
      </c>
      <c r="AE374" s="6">
        <v>61578.7</v>
      </c>
      <c r="AF374" s="6">
        <v>32215.9</v>
      </c>
      <c r="AG374" s="6">
        <v>1599634</v>
      </c>
      <c r="AH374" s="6">
        <v>157445.70000000001</v>
      </c>
      <c r="AI374" s="6">
        <v>1068.4000000000001</v>
      </c>
      <c r="AJ374" s="6">
        <v>22524</v>
      </c>
      <c r="AK374" s="6">
        <v>24292.6</v>
      </c>
      <c r="AL374" s="6">
        <v>17402.599999999999</v>
      </c>
      <c r="AM374" s="54">
        <v>60029.5</v>
      </c>
      <c r="AN374" s="54">
        <v>46519.7</v>
      </c>
      <c r="AO374" s="6">
        <v>28742.799999999999</v>
      </c>
      <c r="AP374" s="6">
        <v>23377.4</v>
      </c>
      <c r="AQ374" s="6">
        <v>37468.1</v>
      </c>
      <c r="AR374" s="6">
        <v>14728.9</v>
      </c>
      <c r="AS374" s="6">
        <v>11.5</v>
      </c>
      <c r="AT374" s="6">
        <v>18.5</v>
      </c>
      <c r="AU374" s="7"/>
      <c r="AV374" s="7"/>
      <c r="AW374" s="6">
        <v>156501.4</v>
      </c>
      <c r="AX374" s="6">
        <v>74074.600000000006</v>
      </c>
      <c r="AY374" s="6">
        <v>52596.974000000002</v>
      </c>
      <c r="AZ374" s="6">
        <v>8407.7160000000003</v>
      </c>
      <c r="BA374" s="6">
        <v>148200.70000000001</v>
      </c>
      <c r="BB374" s="6">
        <v>66206.7</v>
      </c>
      <c r="BC374" s="6">
        <v>25844.9</v>
      </c>
      <c r="BD374" s="6">
        <v>61.8</v>
      </c>
      <c r="BE374" s="6">
        <v>36.96</v>
      </c>
      <c r="BF374" s="6">
        <v>0.4</v>
      </c>
      <c r="BG374" s="6">
        <v>0.1</v>
      </c>
      <c r="BH374" s="6">
        <v>81.760000000000005</v>
      </c>
      <c r="BI374" s="6">
        <v>56.384</v>
      </c>
      <c r="BJ374" s="6">
        <v>534.29999999999995</v>
      </c>
      <c r="BK374" s="6">
        <v>558.1</v>
      </c>
      <c r="BL374" s="6">
        <v>0.6</v>
      </c>
      <c r="BM374" s="6">
        <v>10157.36</v>
      </c>
      <c r="BN374" s="6">
        <v>30309.145614035082</v>
      </c>
      <c r="BO374" s="6">
        <v>0</v>
      </c>
      <c r="BP374" s="6">
        <v>753.12</v>
      </c>
      <c r="BQ374" s="6">
        <v>24</v>
      </c>
      <c r="BR374" s="71">
        <v>3.419328E-2</v>
      </c>
      <c r="BS374" s="6">
        <v>0</v>
      </c>
      <c r="BT374" s="6">
        <v>0.1000000000003638</v>
      </c>
      <c r="BU374" s="6">
        <v>0.60000000000218279</v>
      </c>
      <c r="BV374" s="6">
        <v>331.8</v>
      </c>
      <c r="BW374" s="6">
        <v>2.93</v>
      </c>
      <c r="BX374" s="6">
        <v>92.89</v>
      </c>
      <c r="BY374" s="6">
        <v>1277436</v>
      </c>
      <c r="BZ374" s="6">
        <v>532532</v>
      </c>
      <c r="CA374" s="6"/>
      <c r="CB374" s="6"/>
      <c r="CC374" s="6"/>
      <c r="CD374" s="6"/>
      <c r="CE374" s="6">
        <v>1653</v>
      </c>
      <c r="CF374" s="6">
        <v>123.32899999999999</v>
      </c>
      <c r="CG374" s="6">
        <v>1696</v>
      </c>
    </row>
    <row r="375" spans="1:85">
      <c r="A375" s="5">
        <v>42720</v>
      </c>
      <c r="B375" s="6">
        <v>70.42</v>
      </c>
      <c r="C375" s="6">
        <v>40.689</v>
      </c>
      <c r="D375" s="6">
        <v>5456.8</v>
      </c>
      <c r="E375" s="6"/>
      <c r="F375" s="6"/>
      <c r="G375" s="6"/>
      <c r="H375" s="6">
        <v>16.3</v>
      </c>
      <c r="I375" s="6">
        <v>10</v>
      </c>
      <c r="J375" s="6">
        <v>416432</v>
      </c>
      <c r="K375" s="6">
        <v>181769.8</v>
      </c>
      <c r="L375" s="6">
        <v>52544</v>
      </c>
      <c r="M375" s="6">
        <v>15</v>
      </c>
      <c r="N375" s="6">
        <v>24.9</v>
      </c>
      <c r="O375" s="6">
        <v>14065.7</v>
      </c>
      <c r="P375" s="6">
        <v>6541</v>
      </c>
      <c r="Q375" s="6">
        <v>191654.3</v>
      </c>
      <c r="R375" s="6">
        <v>153960.79999999999</v>
      </c>
      <c r="S375" s="6">
        <v>99245.6</v>
      </c>
      <c r="T375" s="6">
        <v>83175.5</v>
      </c>
      <c r="U375" s="6">
        <v>101935.9</v>
      </c>
      <c r="V375" s="6">
        <v>69391.100000000006</v>
      </c>
      <c r="W375" s="6">
        <v>10622</v>
      </c>
      <c r="X375" s="6">
        <v>7847.5</v>
      </c>
      <c r="Y375" s="6">
        <v>153976.5</v>
      </c>
      <c r="Z375" s="6">
        <v>78497.899999999994</v>
      </c>
      <c r="AA375" s="6">
        <v>1597701.7</v>
      </c>
      <c r="AB375" s="6">
        <v>157280.1</v>
      </c>
      <c r="AC375" s="6">
        <v>328.9</v>
      </c>
      <c r="AD375" s="6">
        <v>36356</v>
      </c>
      <c r="AE375" s="6">
        <v>61881</v>
      </c>
      <c r="AF375" s="6">
        <v>32362</v>
      </c>
      <c r="AG375" s="6">
        <v>1599935.6</v>
      </c>
      <c r="AH375" s="6">
        <v>157469.70000000001</v>
      </c>
      <c r="AI375" s="6">
        <v>1068.4000000000001</v>
      </c>
      <c r="AJ375" s="6">
        <v>22524</v>
      </c>
      <c r="AK375" s="6">
        <v>24309.9</v>
      </c>
      <c r="AL375" s="6">
        <v>17413.900000000001</v>
      </c>
      <c r="AM375" s="54">
        <v>60038</v>
      </c>
      <c r="AN375" s="54">
        <v>46525.9</v>
      </c>
      <c r="AO375" s="6">
        <v>28760.2</v>
      </c>
      <c r="AP375" s="6">
        <v>23391.7</v>
      </c>
      <c r="AQ375" s="6">
        <v>37481.699999999997</v>
      </c>
      <c r="AR375" s="6">
        <v>14734.4</v>
      </c>
      <c r="AS375" s="6">
        <v>11.5</v>
      </c>
      <c r="AT375" s="6">
        <v>18.5</v>
      </c>
      <c r="AU375" s="7"/>
      <c r="AV375" s="7"/>
      <c r="AW375" s="6">
        <v>156642.6</v>
      </c>
      <c r="AX375" s="6">
        <v>74140.100000000006</v>
      </c>
      <c r="AY375" s="6">
        <v>52603.953000000001</v>
      </c>
      <c r="AZ375" s="6">
        <v>8418.5959999999995</v>
      </c>
      <c r="BA375" s="6">
        <v>148334.9</v>
      </c>
      <c r="BB375" s="6">
        <v>66265</v>
      </c>
      <c r="BC375" s="6">
        <v>25868.9</v>
      </c>
      <c r="BD375" s="6">
        <v>64.59</v>
      </c>
      <c r="BE375" s="6">
        <v>38.619999999999997</v>
      </c>
      <c r="BF375" s="6">
        <v>0.4</v>
      </c>
      <c r="BG375" s="6">
        <v>0.1</v>
      </c>
      <c r="BH375" s="6">
        <v>81.760000000000005</v>
      </c>
      <c r="BI375" s="6">
        <v>56.384</v>
      </c>
      <c r="BJ375" s="6">
        <v>534.29999999999995</v>
      </c>
      <c r="BK375" s="6">
        <v>558.1</v>
      </c>
      <c r="BL375" s="6">
        <v>0.6</v>
      </c>
      <c r="BM375" s="6">
        <v>10404.210000000001</v>
      </c>
      <c r="BN375" s="6">
        <v>30580.742105263147</v>
      </c>
      <c r="BO375" s="6">
        <v>9959</v>
      </c>
      <c r="BP375" s="6">
        <v>749.28</v>
      </c>
      <c r="BQ375" s="6">
        <v>24</v>
      </c>
      <c r="BR375" s="71">
        <v>3.415232E-2</v>
      </c>
      <c r="BS375" s="6">
        <v>0</v>
      </c>
      <c r="BT375" s="6">
        <v>0</v>
      </c>
      <c r="BU375" s="6">
        <v>0</v>
      </c>
      <c r="BV375" s="6">
        <v>328.8</v>
      </c>
      <c r="BW375" s="6">
        <v>2.99</v>
      </c>
      <c r="BX375" s="6">
        <v>92.09</v>
      </c>
      <c r="BY375" s="6">
        <v>1279797</v>
      </c>
      <c r="BZ375" s="6">
        <v>534393</v>
      </c>
      <c r="CA375" s="6"/>
      <c r="CB375" s="6"/>
      <c r="CC375" s="6"/>
      <c r="CD375" s="6"/>
      <c r="CE375" s="6">
        <v>1651</v>
      </c>
      <c r="CF375" s="6">
        <v>123.374</v>
      </c>
      <c r="CG375" s="6">
        <v>1695</v>
      </c>
    </row>
    <row r="376" spans="1:85">
      <c r="A376" s="5">
        <v>42721</v>
      </c>
      <c r="B376" s="6">
        <v>70.42</v>
      </c>
      <c r="C376" s="6">
        <v>40.689</v>
      </c>
      <c r="D376" s="6">
        <v>5456.8</v>
      </c>
      <c r="E376" s="6"/>
      <c r="F376" s="6"/>
      <c r="G376" s="6"/>
      <c r="H376" s="6">
        <v>16.3</v>
      </c>
      <c r="I376" s="6">
        <v>10</v>
      </c>
      <c r="J376" s="6">
        <v>416648</v>
      </c>
      <c r="K376" s="6">
        <v>181865.5</v>
      </c>
      <c r="L376" s="6">
        <v>52568</v>
      </c>
      <c r="M376" s="6">
        <v>15</v>
      </c>
      <c r="N376" s="6">
        <v>24.9</v>
      </c>
      <c r="O376" s="6">
        <v>14065.7</v>
      </c>
      <c r="P376" s="6">
        <v>6541</v>
      </c>
      <c r="Q376" s="6">
        <v>191680.7</v>
      </c>
      <c r="R376" s="6">
        <v>153982.79999999999</v>
      </c>
      <c r="S376" s="6">
        <v>99259.6</v>
      </c>
      <c r="T376" s="6">
        <v>83186.899999999994</v>
      </c>
      <c r="U376" s="6">
        <v>101945.4</v>
      </c>
      <c r="V376" s="6">
        <v>69398.2</v>
      </c>
      <c r="W376" s="6">
        <v>10622</v>
      </c>
      <c r="X376" s="6">
        <v>7847.5</v>
      </c>
      <c r="Y376" s="6">
        <v>154145.70000000001</v>
      </c>
      <c r="Z376" s="6">
        <v>78589.5</v>
      </c>
      <c r="AA376" s="6">
        <v>1597873</v>
      </c>
      <c r="AB376" s="6">
        <v>157304.1</v>
      </c>
      <c r="AC376" s="6">
        <v>328.9</v>
      </c>
      <c r="AD376" s="6">
        <v>36356</v>
      </c>
      <c r="AE376" s="6">
        <v>62181.5</v>
      </c>
      <c r="AF376" s="6">
        <v>32505.8</v>
      </c>
      <c r="AG376" s="6">
        <v>1600235</v>
      </c>
      <c r="AH376" s="6">
        <v>157493.70000000001</v>
      </c>
      <c r="AI376" s="6">
        <v>1068.4000000000001</v>
      </c>
      <c r="AJ376" s="6">
        <v>22524</v>
      </c>
      <c r="AK376" s="6">
        <v>24326.9</v>
      </c>
      <c r="AL376" s="6">
        <v>17425.099999999999</v>
      </c>
      <c r="AM376" s="54">
        <v>60046.9</v>
      </c>
      <c r="AN376" s="54">
        <v>46532.3</v>
      </c>
      <c r="AO376" s="6">
        <v>28777.599999999999</v>
      </c>
      <c r="AP376" s="6">
        <v>23406.1</v>
      </c>
      <c r="AQ376" s="6">
        <v>37493</v>
      </c>
      <c r="AR376" s="6">
        <v>14739</v>
      </c>
      <c r="AS376" s="6">
        <v>11.5</v>
      </c>
      <c r="AT376" s="6">
        <v>18.5</v>
      </c>
      <c r="AU376" s="7"/>
      <c r="AV376" s="7"/>
      <c r="AW376" s="6">
        <v>156784.6</v>
      </c>
      <c r="AX376" s="6">
        <v>74206</v>
      </c>
      <c r="AY376" s="6">
        <v>52609.9</v>
      </c>
      <c r="AZ376" s="6">
        <v>8430.1</v>
      </c>
      <c r="BA376" s="6">
        <v>148467</v>
      </c>
      <c r="BB376" s="6">
        <v>66321.5</v>
      </c>
      <c r="BC376" s="6">
        <v>25892.9</v>
      </c>
      <c r="BD376" s="6">
        <v>67.45</v>
      </c>
      <c r="BE376" s="6">
        <v>40.32</v>
      </c>
      <c r="BF376" s="6">
        <v>0.4</v>
      </c>
      <c r="BG376" s="6">
        <v>0.1</v>
      </c>
      <c r="BH376" s="6">
        <v>81.760000000000005</v>
      </c>
      <c r="BI376" s="6">
        <v>56.384</v>
      </c>
      <c r="BJ376" s="6">
        <v>534.29999999999995</v>
      </c>
      <c r="BK376" s="6">
        <v>558.1</v>
      </c>
      <c r="BL376" s="6">
        <v>0.6</v>
      </c>
      <c r="BM376" s="6">
        <v>10257.27</v>
      </c>
      <c r="BN376" s="6">
        <v>33006.826315789476</v>
      </c>
      <c r="BO376" s="6">
        <v>7586</v>
      </c>
      <c r="BP376" s="6">
        <v>754.8</v>
      </c>
      <c r="BQ376" s="6">
        <v>24</v>
      </c>
      <c r="BR376" s="71">
        <v>3.4211199999999997E-2</v>
      </c>
      <c r="BS376" s="6">
        <v>0</v>
      </c>
      <c r="BT376" s="6">
        <v>0</v>
      </c>
      <c r="BU376" s="6">
        <v>0</v>
      </c>
      <c r="BV376" s="6">
        <v>326.39999999999998</v>
      </c>
      <c r="BW376" s="6">
        <v>2.97</v>
      </c>
      <c r="BX376" s="6">
        <v>91.38</v>
      </c>
      <c r="BY376" s="6">
        <v>1282136</v>
      </c>
      <c r="BZ376" s="6">
        <v>536261</v>
      </c>
      <c r="CA376" s="6"/>
      <c r="CB376" s="6"/>
      <c r="CC376" s="6"/>
      <c r="CD376" s="6"/>
      <c r="CE376" s="6">
        <v>1648</v>
      </c>
      <c r="CF376" s="6">
        <v>123.411</v>
      </c>
      <c r="CG376" s="6">
        <v>1693</v>
      </c>
    </row>
    <row r="377" spans="1:85">
      <c r="A377" s="5">
        <v>42722</v>
      </c>
      <c r="B377" s="6">
        <v>70.42</v>
      </c>
      <c r="C377" s="6">
        <v>40.689</v>
      </c>
      <c r="D377" s="6">
        <v>5456.8</v>
      </c>
      <c r="E377" s="6"/>
      <c r="F377" s="6"/>
      <c r="G377" s="6"/>
      <c r="H377" s="6">
        <v>16.3</v>
      </c>
      <c r="I377" s="6">
        <v>10</v>
      </c>
      <c r="J377" s="6">
        <v>416869.5</v>
      </c>
      <c r="K377" s="6">
        <v>181964</v>
      </c>
      <c r="L377" s="6">
        <v>52592</v>
      </c>
      <c r="M377" s="6">
        <v>15</v>
      </c>
      <c r="N377" s="6">
        <v>24.9</v>
      </c>
      <c r="O377" s="6">
        <v>14065.7</v>
      </c>
      <c r="P377" s="6">
        <v>6541</v>
      </c>
      <c r="Q377" s="6">
        <v>191707.8</v>
      </c>
      <c r="R377" s="6">
        <v>154005.1</v>
      </c>
      <c r="S377" s="6">
        <v>99273.4</v>
      </c>
      <c r="T377" s="6">
        <v>83197.8</v>
      </c>
      <c r="U377" s="6">
        <v>101954.5</v>
      </c>
      <c r="V377" s="6">
        <v>69405</v>
      </c>
      <c r="W377" s="6">
        <v>10622</v>
      </c>
      <c r="X377" s="6">
        <v>7847.5</v>
      </c>
      <c r="Y377" s="6">
        <v>154315</v>
      </c>
      <c r="Z377" s="6">
        <v>78681.5</v>
      </c>
      <c r="AA377" s="6">
        <v>1598044</v>
      </c>
      <c r="AB377" s="6">
        <v>157328.1</v>
      </c>
      <c r="AC377" s="6">
        <v>328.9</v>
      </c>
      <c r="AD377" s="6">
        <v>36356</v>
      </c>
      <c r="AE377" s="6">
        <v>62482</v>
      </c>
      <c r="AF377" s="6">
        <v>32651</v>
      </c>
      <c r="AG377" s="6">
        <v>1600535</v>
      </c>
      <c r="AH377" s="6">
        <v>157517.70000000001</v>
      </c>
      <c r="AI377" s="6">
        <v>1068.4000000000001</v>
      </c>
      <c r="AJ377" s="6">
        <v>22524</v>
      </c>
      <c r="AK377" s="6">
        <v>24343.7</v>
      </c>
      <c r="AL377" s="6">
        <v>17436</v>
      </c>
      <c r="AM377" s="54">
        <v>60055.8</v>
      </c>
      <c r="AN377" s="54">
        <v>46538.8</v>
      </c>
      <c r="AO377" s="6">
        <v>28794.9</v>
      </c>
      <c r="AP377" s="6">
        <v>23420.400000000001</v>
      </c>
      <c r="AQ377" s="6">
        <v>37505.800000000003</v>
      </c>
      <c r="AR377" s="6">
        <v>14744.2</v>
      </c>
      <c r="AS377" s="6">
        <v>11.5</v>
      </c>
      <c r="AT377" s="6">
        <v>18.5</v>
      </c>
      <c r="AU377" s="7"/>
      <c r="AV377" s="7"/>
      <c r="AW377" s="6">
        <v>156920</v>
      </c>
      <c r="AX377" s="6">
        <v>74269.600000000006</v>
      </c>
      <c r="AY377" s="6">
        <v>52615.9</v>
      </c>
      <c r="AZ377" s="6">
        <v>8442.1</v>
      </c>
      <c r="BA377" s="6">
        <v>148596</v>
      </c>
      <c r="BB377" s="6">
        <v>66378.8</v>
      </c>
      <c r="BC377" s="6">
        <v>25916.9</v>
      </c>
      <c r="BD377" s="6">
        <v>70.239999999999995</v>
      </c>
      <c r="BE377" s="6">
        <v>41.98</v>
      </c>
      <c r="BF377" s="6">
        <v>0.4</v>
      </c>
      <c r="BG377" s="6">
        <v>0.1</v>
      </c>
      <c r="BH377" s="6">
        <v>81.760000000000005</v>
      </c>
      <c r="BI377" s="6">
        <v>56.384</v>
      </c>
      <c r="BJ377" s="6">
        <v>534.29999999999995</v>
      </c>
      <c r="BK377" s="6">
        <v>558.1</v>
      </c>
      <c r="BL377" s="6">
        <v>0.6</v>
      </c>
      <c r="BM377" s="6">
        <v>10105.709999999999</v>
      </c>
      <c r="BN377" s="6">
        <v>25663.356140350876</v>
      </c>
      <c r="BO377" s="6">
        <v>9527</v>
      </c>
      <c r="BP377" s="6">
        <v>744</v>
      </c>
      <c r="BQ377" s="6">
        <v>24</v>
      </c>
      <c r="BR377" s="71">
        <v>3.4096000000000001E-2</v>
      </c>
      <c r="BS377" s="6">
        <v>0</v>
      </c>
      <c r="BT377" s="6">
        <v>0</v>
      </c>
      <c r="BU377" s="6">
        <v>0</v>
      </c>
      <c r="BV377" s="6">
        <v>328.9</v>
      </c>
      <c r="BW377" s="6">
        <v>2.96</v>
      </c>
      <c r="BX377" s="6">
        <v>92.24</v>
      </c>
      <c r="BY377" s="6">
        <v>1284475</v>
      </c>
      <c r="BZ377" s="6">
        <v>538130</v>
      </c>
      <c r="CA377" s="6"/>
      <c r="CB377" s="6"/>
      <c r="CC377" s="6"/>
      <c r="CD377" s="6"/>
      <c r="CE377" s="6">
        <v>1651</v>
      </c>
      <c r="CF377" s="6">
        <v>123.42</v>
      </c>
      <c r="CG377" s="6">
        <v>1692</v>
      </c>
    </row>
    <row r="378" spans="1:85">
      <c r="A378" s="5">
        <v>42723</v>
      </c>
      <c r="B378" s="6">
        <v>70.56</v>
      </c>
      <c r="C378" s="6">
        <v>40.75</v>
      </c>
      <c r="D378" s="6">
        <v>5457.4</v>
      </c>
      <c r="E378" s="6"/>
      <c r="F378" s="6"/>
      <c r="G378" s="6"/>
      <c r="H378" s="6">
        <v>16.3</v>
      </c>
      <c r="I378" s="6">
        <v>10</v>
      </c>
      <c r="J378" s="6">
        <v>417091</v>
      </c>
      <c r="K378" s="6">
        <v>182063</v>
      </c>
      <c r="L378" s="6">
        <v>52616</v>
      </c>
      <c r="M378" s="6">
        <v>15</v>
      </c>
      <c r="N378" s="6">
        <v>24.9</v>
      </c>
      <c r="O378" s="6">
        <v>14065.7</v>
      </c>
      <c r="P378" s="6">
        <v>6541</v>
      </c>
      <c r="Q378" s="6">
        <v>191735.9</v>
      </c>
      <c r="R378" s="6">
        <v>154028.20000000001</v>
      </c>
      <c r="S378" s="6">
        <v>99289.2</v>
      </c>
      <c r="T378" s="6">
        <v>83210.3</v>
      </c>
      <c r="U378" s="6">
        <v>101963.9</v>
      </c>
      <c r="V378" s="6">
        <v>69411.8</v>
      </c>
      <c r="W378" s="6">
        <v>10622</v>
      </c>
      <c r="X378" s="6">
        <v>7847.5</v>
      </c>
      <c r="Y378" s="6">
        <v>154485</v>
      </c>
      <c r="Z378" s="6">
        <v>78769.5</v>
      </c>
      <c r="AA378" s="6">
        <v>1598216</v>
      </c>
      <c r="AB378" s="6">
        <v>157352.1</v>
      </c>
      <c r="AC378" s="6">
        <v>328.9</v>
      </c>
      <c r="AD378" s="6">
        <v>36356</v>
      </c>
      <c r="AE378" s="6">
        <v>62787</v>
      </c>
      <c r="AF378" s="6">
        <v>32802.800000000003</v>
      </c>
      <c r="AG378" s="6">
        <v>1600839</v>
      </c>
      <c r="AH378" s="6">
        <v>157541.70000000001</v>
      </c>
      <c r="AI378" s="6">
        <v>1068.4000000000001</v>
      </c>
      <c r="AJ378" s="6">
        <v>22524</v>
      </c>
      <c r="AK378" s="6">
        <v>24361</v>
      </c>
      <c r="AL378" s="6">
        <v>17447</v>
      </c>
      <c r="AM378" s="54">
        <v>60063.7</v>
      </c>
      <c r="AN378" s="54">
        <v>46544.5</v>
      </c>
      <c r="AO378" s="6">
        <v>28812.1</v>
      </c>
      <c r="AP378" s="6">
        <v>23434.5</v>
      </c>
      <c r="AQ378" s="6">
        <v>37519.4</v>
      </c>
      <c r="AR378" s="6">
        <v>14749.7</v>
      </c>
      <c r="AS378" s="6">
        <v>11.5</v>
      </c>
      <c r="AT378" s="6">
        <v>18.5</v>
      </c>
      <c r="AU378" s="7"/>
      <c r="AV378" s="7"/>
      <c r="AW378" s="6">
        <v>157057.29999999999</v>
      </c>
      <c r="AX378" s="6">
        <v>74333.899999999994</v>
      </c>
      <c r="AY378" s="6">
        <v>52622.1</v>
      </c>
      <c r="AZ378" s="6">
        <v>8454.6</v>
      </c>
      <c r="BA378" s="6">
        <v>148726</v>
      </c>
      <c r="BB378" s="6">
        <v>66436.5</v>
      </c>
      <c r="BC378" s="6">
        <v>25940.9</v>
      </c>
      <c r="BD378" s="6">
        <v>73.02</v>
      </c>
      <c r="BE378" s="6">
        <v>43.64</v>
      </c>
      <c r="BF378" s="6">
        <v>0.4</v>
      </c>
      <c r="BG378" s="6">
        <v>0.1</v>
      </c>
      <c r="BH378" s="6">
        <v>81.760000000000005</v>
      </c>
      <c r="BI378" s="6">
        <v>56.384</v>
      </c>
      <c r="BJ378" s="6">
        <v>534.29999999999995</v>
      </c>
      <c r="BK378" s="6">
        <v>558.1</v>
      </c>
      <c r="BL378" s="6">
        <v>0.6</v>
      </c>
      <c r="BM378" s="6">
        <v>10244.749999999998</v>
      </c>
      <c r="BN378" s="6">
        <v>24761.857894736844</v>
      </c>
      <c r="BO378" s="6">
        <v>8823</v>
      </c>
      <c r="BP378" s="6">
        <v>744</v>
      </c>
      <c r="BQ378" s="6">
        <v>24</v>
      </c>
      <c r="BR378" s="71">
        <v>3.4096000000000001E-2</v>
      </c>
      <c r="BS378" s="6">
        <v>0</v>
      </c>
      <c r="BT378" s="6">
        <v>0</v>
      </c>
      <c r="BU378" s="6">
        <v>0</v>
      </c>
      <c r="BV378" s="6">
        <v>332</v>
      </c>
      <c r="BW378" s="6">
        <v>3.06</v>
      </c>
      <c r="BX378" s="6">
        <v>92.8</v>
      </c>
      <c r="BY378" s="6">
        <v>1286743</v>
      </c>
      <c r="BZ378" s="6">
        <v>539960</v>
      </c>
      <c r="CA378" s="6"/>
      <c r="CB378" s="6"/>
      <c r="CC378" s="6"/>
      <c r="CD378" s="6"/>
      <c r="CE378" s="6">
        <v>1610</v>
      </c>
      <c r="CF378" s="6">
        <v>122.19799999999999</v>
      </c>
      <c r="CG378" s="6">
        <v>1659</v>
      </c>
    </row>
    <row r="379" spans="1:85">
      <c r="A379" s="5">
        <v>42724</v>
      </c>
      <c r="B379" s="6">
        <v>70.56</v>
      </c>
      <c r="C379" s="6">
        <v>40.75</v>
      </c>
      <c r="D379" s="6">
        <v>5457.4</v>
      </c>
      <c r="E379" s="6"/>
      <c r="F379" s="6"/>
      <c r="G379" s="6"/>
      <c r="H379" s="6">
        <v>16.3</v>
      </c>
      <c r="I379" s="6">
        <v>10</v>
      </c>
      <c r="J379" s="6">
        <v>417309.5</v>
      </c>
      <c r="K379" s="6">
        <v>182161</v>
      </c>
      <c r="L379" s="6">
        <v>52640</v>
      </c>
      <c r="M379" s="6">
        <v>15</v>
      </c>
      <c r="N379" s="6">
        <v>24.9</v>
      </c>
      <c r="O379" s="6">
        <v>14065.7</v>
      </c>
      <c r="P379" s="6">
        <v>6541</v>
      </c>
      <c r="Q379" s="6">
        <v>191763.7</v>
      </c>
      <c r="R379" s="6">
        <v>154051.29999999999</v>
      </c>
      <c r="S379" s="6">
        <v>99303.7</v>
      </c>
      <c r="T379" s="6">
        <v>83221.600000000006</v>
      </c>
      <c r="U379" s="6">
        <v>101973.5</v>
      </c>
      <c r="V379" s="6">
        <v>69418.8</v>
      </c>
      <c r="W379" s="6">
        <v>10622</v>
      </c>
      <c r="X379" s="6">
        <v>7847.5</v>
      </c>
      <c r="Y379" s="6">
        <v>154653</v>
      </c>
      <c r="Z379" s="6">
        <v>78858</v>
      </c>
      <c r="AA379" s="6">
        <v>1598386</v>
      </c>
      <c r="AB379" s="6">
        <v>157376.1</v>
      </c>
      <c r="AC379" s="6">
        <v>328.9</v>
      </c>
      <c r="AD379" s="6">
        <v>36356</v>
      </c>
      <c r="AE379" s="6">
        <v>63089</v>
      </c>
      <c r="AF379" s="6">
        <v>32952</v>
      </c>
      <c r="AG379" s="6">
        <v>1601141</v>
      </c>
      <c r="AH379" s="6">
        <v>157565.70000000001</v>
      </c>
      <c r="AI379" s="6">
        <v>1068.4000000000001</v>
      </c>
      <c r="AJ379" s="6">
        <v>22524</v>
      </c>
      <c r="AK379" s="6">
        <v>24377.4</v>
      </c>
      <c r="AL379" s="6">
        <v>17457.599999999999</v>
      </c>
      <c r="AM379" s="54">
        <v>60071.3</v>
      </c>
      <c r="AN379" s="54">
        <v>46550</v>
      </c>
      <c r="AO379" s="6">
        <v>28828.9</v>
      </c>
      <c r="AP379" s="6">
        <v>23448.400000000001</v>
      </c>
      <c r="AQ379" s="6">
        <v>37529.5</v>
      </c>
      <c r="AR379" s="6">
        <v>14753.8</v>
      </c>
      <c r="AS379" s="6">
        <v>11.5</v>
      </c>
      <c r="AT379" s="6">
        <v>18.5</v>
      </c>
      <c r="AU379" s="7"/>
      <c r="AV379" s="7"/>
      <c r="AW379" s="6">
        <v>157198.39999999999</v>
      </c>
      <c r="AX379" s="6">
        <v>74399.3</v>
      </c>
      <c r="AY379" s="6">
        <v>52628.5</v>
      </c>
      <c r="AZ379" s="6">
        <v>8466.2000000000007</v>
      </c>
      <c r="BA379" s="6">
        <v>148861</v>
      </c>
      <c r="BB379" s="6">
        <v>66495.7</v>
      </c>
      <c r="BC379" s="6">
        <v>25964.9</v>
      </c>
      <c r="BD379" s="6">
        <v>75.760000000000005</v>
      </c>
      <c r="BE379" s="6">
        <v>45.27</v>
      </c>
      <c r="BF379" s="6">
        <v>0.4</v>
      </c>
      <c r="BG379" s="6">
        <v>0.1</v>
      </c>
      <c r="BH379" s="6">
        <v>81.760000000000005</v>
      </c>
      <c r="BI379" s="6">
        <v>56.384</v>
      </c>
      <c r="BJ379" s="6">
        <v>534.29999999999995</v>
      </c>
      <c r="BK379" s="6">
        <v>558.1</v>
      </c>
      <c r="BL379" s="6">
        <v>0.6</v>
      </c>
      <c r="BM379" s="6">
        <v>10434.14</v>
      </c>
      <c r="BN379" s="6">
        <v>29050.087719298241</v>
      </c>
      <c r="BO379" s="6">
        <v>6446</v>
      </c>
      <c r="BP379" s="6">
        <v>744</v>
      </c>
      <c r="BQ379" s="6">
        <v>24</v>
      </c>
      <c r="BR379" s="71">
        <v>3.4096000000000001E-2</v>
      </c>
      <c r="BS379" s="6">
        <v>0</v>
      </c>
      <c r="BT379" s="6">
        <v>0.2</v>
      </c>
      <c r="BU379" s="6">
        <v>1.2</v>
      </c>
      <c r="BV379" s="6">
        <v>331</v>
      </c>
      <c r="BW379" s="6">
        <v>2.9</v>
      </c>
      <c r="BX379" s="6">
        <v>92.53</v>
      </c>
      <c r="BY379" s="6">
        <v>1289091</v>
      </c>
      <c r="BZ379" s="6">
        <v>541819</v>
      </c>
      <c r="CA379" s="6"/>
      <c r="CB379" s="6"/>
      <c r="CC379" s="6"/>
      <c r="CD379" s="6"/>
      <c r="CE379" s="6">
        <v>1644</v>
      </c>
      <c r="CF379" s="6">
        <v>123.511</v>
      </c>
      <c r="CG379" s="6">
        <v>1692</v>
      </c>
    </row>
    <row r="380" spans="1:85">
      <c r="A380" s="5">
        <v>42725</v>
      </c>
      <c r="B380" s="6">
        <v>70.56</v>
      </c>
      <c r="C380" s="6">
        <v>40.75</v>
      </c>
      <c r="D380" s="6">
        <v>5457.4</v>
      </c>
      <c r="E380" s="6"/>
      <c r="F380" s="6"/>
      <c r="G380" s="6"/>
      <c r="H380" s="6">
        <v>16.3</v>
      </c>
      <c r="I380" s="6">
        <v>10</v>
      </c>
      <c r="J380" s="6">
        <v>417530</v>
      </c>
      <c r="K380" s="6">
        <v>182259.3</v>
      </c>
      <c r="L380" s="6">
        <v>52664</v>
      </c>
      <c r="M380" s="6">
        <v>15</v>
      </c>
      <c r="N380" s="6">
        <v>24.9</v>
      </c>
      <c r="O380" s="6">
        <v>14065.7</v>
      </c>
      <c r="P380" s="6">
        <v>6541</v>
      </c>
      <c r="Q380" s="6">
        <v>191791.6</v>
      </c>
      <c r="R380" s="6">
        <v>154074.1</v>
      </c>
      <c r="S380" s="6">
        <v>99318</v>
      </c>
      <c r="T380" s="6">
        <v>83232.5</v>
      </c>
      <c r="U380" s="6">
        <v>101983.2</v>
      </c>
      <c r="V380" s="6">
        <v>69425.600000000006</v>
      </c>
      <c r="W380" s="6">
        <v>10622</v>
      </c>
      <c r="X380" s="6">
        <v>7847.5</v>
      </c>
      <c r="Y380" s="6">
        <v>154824</v>
      </c>
      <c r="Z380" s="6">
        <v>78949.2</v>
      </c>
      <c r="AA380" s="6">
        <v>1598560</v>
      </c>
      <c r="AB380" s="6">
        <v>157400.1</v>
      </c>
      <c r="AC380" s="6">
        <v>328.9</v>
      </c>
      <c r="AD380" s="6">
        <v>36356</v>
      </c>
      <c r="AE380" s="6">
        <v>63392</v>
      </c>
      <c r="AF380" s="6">
        <v>33097.5</v>
      </c>
      <c r="AG380" s="6">
        <v>1601443</v>
      </c>
      <c r="AH380" s="6">
        <v>157589.70000000001</v>
      </c>
      <c r="AI380" s="6">
        <v>1068.4000000000001</v>
      </c>
      <c r="AJ380" s="6">
        <v>22524</v>
      </c>
      <c r="AK380" s="6">
        <v>24394.400000000001</v>
      </c>
      <c r="AL380" s="6">
        <v>17468.599999999999</v>
      </c>
      <c r="AM380" s="54">
        <v>60079</v>
      </c>
      <c r="AN380" s="54">
        <v>46555.5</v>
      </c>
      <c r="AO380" s="6">
        <v>28845.9</v>
      </c>
      <c r="AP380" s="6">
        <v>23462.3</v>
      </c>
      <c r="AQ380" s="6">
        <v>37541.4</v>
      </c>
      <c r="AR380" s="6">
        <v>14758.5</v>
      </c>
      <c r="AS380" s="6">
        <v>11.5</v>
      </c>
      <c r="AT380" s="6">
        <v>18.5</v>
      </c>
      <c r="AU380" s="7"/>
      <c r="AV380" s="7"/>
      <c r="AW380" s="6">
        <v>157338.5</v>
      </c>
      <c r="AX380" s="6">
        <v>74464.600000000006</v>
      </c>
      <c r="AY380" s="6">
        <v>52634.8</v>
      </c>
      <c r="AZ380" s="6">
        <v>8478.4</v>
      </c>
      <c r="BA380" s="6">
        <v>148994.5</v>
      </c>
      <c r="BB380" s="6">
        <v>66554.3</v>
      </c>
      <c r="BC380" s="6">
        <v>25988.9</v>
      </c>
      <c r="BD380" s="6">
        <v>78.569999999999993</v>
      </c>
      <c r="BE380" s="6">
        <v>46.92</v>
      </c>
      <c r="BF380" s="6">
        <v>0.4</v>
      </c>
      <c r="BG380" s="6">
        <v>0.1</v>
      </c>
      <c r="BH380" s="6">
        <v>81.760000000000005</v>
      </c>
      <c r="BI380" s="6">
        <v>56.384</v>
      </c>
      <c r="BJ380" s="6">
        <v>534.29999999999995</v>
      </c>
      <c r="BK380" s="6">
        <v>558.1</v>
      </c>
      <c r="BL380" s="6">
        <v>0.6</v>
      </c>
      <c r="BM380" s="6">
        <v>10336.59</v>
      </c>
      <c r="BN380" s="6">
        <v>26075.929824561401</v>
      </c>
      <c r="BO380" s="6">
        <v>8333</v>
      </c>
      <c r="BP380" s="6">
        <v>744</v>
      </c>
      <c r="BQ380" s="6">
        <v>24</v>
      </c>
      <c r="BR380" s="71">
        <v>3.4096000000000001E-2</v>
      </c>
      <c r="BS380" s="6">
        <v>0</v>
      </c>
      <c r="BT380" s="6">
        <v>0.3</v>
      </c>
      <c r="BU380" s="6">
        <v>1.8</v>
      </c>
      <c r="BV380" s="6">
        <v>329.5</v>
      </c>
      <c r="BW380" s="6">
        <v>2.98</v>
      </c>
      <c r="BX380" s="6">
        <v>92.15</v>
      </c>
      <c r="BY380" s="6">
        <v>1291405</v>
      </c>
      <c r="BZ380" s="6">
        <v>543684</v>
      </c>
      <c r="CA380" s="6"/>
      <c r="CB380" s="6"/>
      <c r="CC380" s="6"/>
      <c r="CD380" s="6"/>
      <c r="CE380" s="6">
        <v>1647</v>
      </c>
      <c r="CF380" s="6">
        <v>122.907</v>
      </c>
      <c r="CG380" s="6">
        <v>1695</v>
      </c>
    </row>
    <row r="381" spans="1:85">
      <c r="A381" s="5">
        <v>42726</v>
      </c>
      <c r="B381" s="6">
        <v>70.56</v>
      </c>
      <c r="C381" s="6">
        <v>40.75</v>
      </c>
      <c r="D381" s="6">
        <v>5457.4</v>
      </c>
      <c r="E381" s="6"/>
      <c r="F381" s="6"/>
      <c r="G381" s="6"/>
      <c r="H381" s="6">
        <v>16.3</v>
      </c>
      <c r="I381" s="6">
        <v>10</v>
      </c>
      <c r="J381" s="6">
        <v>417750</v>
      </c>
      <c r="K381" s="6">
        <v>182358</v>
      </c>
      <c r="L381" s="6">
        <v>52688</v>
      </c>
      <c r="M381" s="6">
        <v>15</v>
      </c>
      <c r="N381" s="6">
        <v>24.9</v>
      </c>
      <c r="O381" s="6">
        <v>14065.7</v>
      </c>
      <c r="P381" s="6">
        <v>6541</v>
      </c>
      <c r="Q381" s="43">
        <v>191820</v>
      </c>
      <c r="R381" s="6">
        <v>154097.29999999999</v>
      </c>
      <c r="S381" s="6">
        <v>99333.1</v>
      </c>
      <c r="T381" s="6">
        <v>83244</v>
      </c>
      <c r="U381" s="6">
        <v>101992.8</v>
      </c>
      <c r="V381" s="6">
        <v>69432.399999999994</v>
      </c>
      <c r="W381" s="6">
        <v>10622</v>
      </c>
      <c r="X381" s="6">
        <v>7847.5</v>
      </c>
      <c r="Y381" s="6">
        <v>155049.5</v>
      </c>
      <c r="Z381" s="6">
        <v>79067</v>
      </c>
      <c r="AA381" s="6">
        <v>1598786</v>
      </c>
      <c r="AB381" s="6">
        <v>157424.1</v>
      </c>
      <c r="AC381" s="6">
        <v>328.9</v>
      </c>
      <c r="AD381" s="6">
        <v>36356</v>
      </c>
      <c r="AE381" s="6">
        <v>63634</v>
      </c>
      <c r="AF381" s="6">
        <v>33218</v>
      </c>
      <c r="AG381" s="6">
        <v>1601686</v>
      </c>
      <c r="AH381" s="6">
        <v>157613.70000000001</v>
      </c>
      <c r="AI381" s="6">
        <v>1068.4000000000001</v>
      </c>
      <c r="AJ381" s="6">
        <v>22524</v>
      </c>
      <c r="AK381" s="6">
        <v>24411.200000000001</v>
      </c>
      <c r="AL381" s="6">
        <v>17479.5</v>
      </c>
      <c r="AM381" s="6">
        <v>60088.6</v>
      </c>
      <c r="AN381" s="6">
        <v>46562.5</v>
      </c>
      <c r="AO381" s="6">
        <v>28862.6</v>
      </c>
      <c r="AP381" s="6">
        <v>23476</v>
      </c>
      <c r="AQ381" s="6">
        <v>37553.300000000003</v>
      </c>
      <c r="AR381" s="6">
        <v>14763.3</v>
      </c>
      <c r="AS381" s="6">
        <v>11.5</v>
      </c>
      <c r="AT381" s="6">
        <v>18.5</v>
      </c>
      <c r="AU381" s="7"/>
      <c r="AV381" s="7"/>
      <c r="AW381" s="6">
        <v>157470.5</v>
      </c>
      <c r="AX381" s="6">
        <v>74526.8</v>
      </c>
      <c r="AY381" s="6">
        <v>52641.1</v>
      </c>
      <c r="AZ381" s="6">
        <v>8490.5</v>
      </c>
      <c r="BA381" s="6">
        <v>149120</v>
      </c>
      <c r="BB381" s="6">
        <v>66610.3</v>
      </c>
      <c r="BC381" s="6">
        <v>26012.9</v>
      </c>
      <c r="BD381" s="6">
        <v>81.319999999999993</v>
      </c>
      <c r="BE381" s="6">
        <v>48.54</v>
      </c>
      <c r="BF381" s="6">
        <v>0.4</v>
      </c>
      <c r="BG381" s="6">
        <v>0.1</v>
      </c>
      <c r="BH381" s="6">
        <v>81.760000000000005</v>
      </c>
      <c r="BI381" s="6">
        <v>56.384</v>
      </c>
      <c r="BJ381" s="6">
        <v>534.29999999999995</v>
      </c>
      <c r="BK381" s="6">
        <v>558.1</v>
      </c>
      <c r="BL381" s="6">
        <v>0.6</v>
      </c>
      <c r="BM381" s="6">
        <v>10241.700000000001</v>
      </c>
      <c r="BN381" s="6">
        <v>23852.7087719298</v>
      </c>
      <c r="BO381" s="6">
        <v>8630</v>
      </c>
      <c r="BP381" s="6">
        <v>744</v>
      </c>
      <c r="BQ381" s="6">
        <v>24</v>
      </c>
      <c r="BR381" s="71">
        <v>3.4096000000000001E-2</v>
      </c>
      <c r="BS381" s="6">
        <v>0</v>
      </c>
      <c r="BT381" s="6">
        <v>0</v>
      </c>
      <c r="BU381" s="6">
        <v>0</v>
      </c>
      <c r="BV381" s="6">
        <v>330.6</v>
      </c>
      <c r="BW381" s="6">
        <v>2.86</v>
      </c>
      <c r="BX381" s="6">
        <v>92.52</v>
      </c>
      <c r="BY381" s="6">
        <v>1293743</v>
      </c>
      <c r="BZ381" s="6">
        <v>545552</v>
      </c>
      <c r="CA381" s="6"/>
      <c r="CB381" s="6"/>
      <c r="CC381" s="6"/>
      <c r="CD381" s="6"/>
      <c r="CE381" s="6">
        <v>1642.46570819201</v>
      </c>
      <c r="CF381" s="6">
        <v>123.114265890163</v>
      </c>
      <c r="CG381" s="6">
        <v>1683.1385</v>
      </c>
    </row>
    <row r="382" spans="1:85">
      <c r="A382" s="5">
        <v>42727</v>
      </c>
      <c r="B382" s="6">
        <v>70.56</v>
      </c>
      <c r="C382" s="6">
        <v>40.75</v>
      </c>
      <c r="D382" s="6">
        <v>5457.4</v>
      </c>
      <c r="E382" s="6"/>
      <c r="F382" s="6"/>
      <c r="G382" s="6"/>
      <c r="H382" s="6">
        <v>16.3</v>
      </c>
      <c r="I382" s="6">
        <v>10</v>
      </c>
      <c r="J382" s="6">
        <v>417974</v>
      </c>
      <c r="K382" s="6">
        <v>182457.3</v>
      </c>
      <c r="L382" s="6">
        <v>52712</v>
      </c>
      <c r="M382" s="6">
        <v>15</v>
      </c>
      <c r="N382" s="6">
        <v>24.9</v>
      </c>
      <c r="O382" s="6">
        <v>14065.7</v>
      </c>
      <c r="P382" s="6">
        <v>6541</v>
      </c>
      <c r="Q382" s="6">
        <v>191849.1</v>
      </c>
      <c r="R382" s="6">
        <v>154121.1</v>
      </c>
      <c r="S382" s="6">
        <v>99349.1</v>
      </c>
      <c r="T382" s="6">
        <v>83256.399999999994</v>
      </c>
      <c r="U382" s="6">
        <v>102002.8</v>
      </c>
      <c r="V382" s="6">
        <v>69439.600000000006</v>
      </c>
      <c r="W382" s="6">
        <v>10622</v>
      </c>
      <c r="X382" s="6">
        <v>7847.5</v>
      </c>
      <c r="Y382" s="6">
        <v>155222.5</v>
      </c>
      <c r="Z382" s="6">
        <v>79161</v>
      </c>
      <c r="AA382" s="6">
        <v>1598961</v>
      </c>
      <c r="AB382" s="6">
        <v>157448.1</v>
      </c>
      <c r="AC382" s="6">
        <v>328.9</v>
      </c>
      <c r="AD382" s="6">
        <v>36356</v>
      </c>
      <c r="AE382" s="6">
        <v>63938</v>
      </c>
      <c r="AF382" s="6">
        <v>33366</v>
      </c>
      <c r="AG382" s="6">
        <v>1601988</v>
      </c>
      <c r="AH382" s="6">
        <v>157637.70000000001</v>
      </c>
      <c r="AI382" s="6">
        <v>1068.4000000000001</v>
      </c>
      <c r="AJ382" s="6">
        <v>22524</v>
      </c>
      <c r="AK382" s="6">
        <v>24427.9</v>
      </c>
      <c r="AL382" s="6">
        <v>17490.5</v>
      </c>
      <c r="AM382" s="6">
        <v>60099.1</v>
      </c>
      <c r="AN382" s="6">
        <v>46570.2</v>
      </c>
      <c r="AO382" s="6">
        <v>28879.9</v>
      </c>
      <c r="AP382" s="6">
        <v>23490.400000000001</v>
      </c>
      <c r="AQ382" s="6">
        <v>37566.300000000003</v>
      </c>
      <c r="AR382" s="6">
        <v>14768.6</v>
      </c>
      <c r="AS382" s="6">
        <v>11.5</v>
      </c>
      <c r="AT382" s="6">
        <v>18.5</v>
      </c>
      <c r="AU382" s="7"/>
      <c r="AV382" s="7"/>
      <c r="AW382" s="6">
        <v>157603.6</v>
      </c>
      <c r="AX382" s="6">
        <v>74589.600000000006</v>
      </c>
      <c r="AY382" s="6">
        <v>52647.7</v>
      </c>
      <c r="AZ382" s="6">
        <v>8502.2999999999993</v>
      </c>
      <c r="BA382" s="6">
        <v>149246</v>
      </c>
      <c r="BB382" s="6">
        <v>66667</v>
      </c>
      <c r="BC382" s="6">
        <v>26036.9</v>
      </c>
      <c r="BD382" s="6">
        <v>84.11</v>
      </c>
      <c r="BE382" s="6">
        <v>50.21</v>
      </c>
      <c r="BF382" s="6">
        <v>0.4</v>
      </c>
      <c r="BG382" s="6">
        <v>0.1</v>
      </c>
      <c r="BH382" s="6">
        <v>81.760000000000005</v>
      </c>
      <c r="BI382" s="6">
        <v>56.384</v>
      </c>
      <c r="BJ382" s="6">
        <v>534.29999999999995</v>
      </c>
      <c r="BK382" s="6">
        <v>558.1</v>
      </c>
      <c r="BL382" s="6">
        <v>0.6</v>
      </c>
      <c r="BM382" s="6">
        <v>10163.58</v>
      </c>
      <c r="BN382" s="6">
        <v>23441.856140350901</v>
      </c>
      <c r="BO382" s="6">
        <v>9328</v>
      </c>
      <c r="BP382" s="6">
        <v>744</v>
      </c>
      <c r="BQ382" s="6">
        <v>24</v>
      </c>
      <c r="BR382" s="71">
        <v>3.4096000000000001E-2</v>
      </c>
      <c r="BS382" s="6">
        <v>0</v>
      </c>
      <c r="BT382" s="6">
        <v>0</v>
      </c>
      <c r="BU382" s="6">
        <v>0</v>
      </c>
      <c r="BV382" s="6">
        <v>396.4</v>
      </c>
      <c r="BW382" s="6">
        <v>6.95</v>
      </c>
      <c r="BX382" s="6">
        <v>111.11</v>
      </c>
      <c r="BY382" s="6">
        <v>1296071</v>
      </c>
      <c r="BZ382" s="6">
        <v>547417</v>
      </c>
      <c r="CA382" s="6"/>
      <c r="CB382" s="6"/>
      <c r="CC382" s="6"/>
      <c r="CD382" s="6"/>
      <c r="CE382" s="6">
        <v>1629</v>
      </c>
      <c r="CF382" s="6">
        <v>123.316</v>
      </c>
      <c r="CG382" s="6">
        <v>1673</v>
      </c>
    </row>
    <row r="383" spans="1:85">
      <c r="A383" s="5">
        <v>42728</v>
      </c>
      <c r="B383" s="6">
        <v>70.56</v>
      </c>
      <c r="C383" s="6">
        <v>40.75</v>
      </c>
      <c r="D383" s="6">
        <v>5457.4</v>
      </c>
      <c r="E383" s="6"/>
      <c r="F383" s="6"/>
      <c r="G383" s="6"/>
      <c r="H383" s="6">
        <v>16.3</v>
      </c>
      <c r="I383" s="6">
        <v>10</v>
      </c>
      <c r="J383" s="6">
        <v>418215</v>
      </c>
      <c r="K383" s="6">
        <v>182562.5</v>
      </c>
      <c r="L383" s="6">
        <v>52735</v>
      </c>
      <c r="M383" s="6">
        <v>15</v>
      </c>
      <c r="N383" s="6">
        <v>24.9</v>
      </c>
      <c r="O383" s="6">
        <v>14065.7</v>
      </c>
      <c r="P383" s="6">
        <v>6541</v>
      </c>
      <c r="Q383" s="6">
        <v>191878.3</v>
      </c>
      <c r="R383" s="6">
        <v>154144.70000000001</v>
      </c>
      <c r="S383" s="6">
        <v>99364.6</v>
      </c>
      <c r="T383" s="6">
        <v>83268.2</v>
      </c>
      <c r="U383" s="6">
        <v>102012</v>
      </c>
      <c r="V383" s="6">
        <v>69466.399999999994</v>
      </c>
      <c r="W383" s="6">
        <v>10622</v>
      </c>
      <c r="X383" s="6">
        <v>7847.5</v>
      </c>
      <c r="Y383" s="6">
        <v>155394</v>
      </c>
      <c r="Z383" s="6">
        <v>79249</v>
      </c>
      <c r="AA383" s="6">
        <v>1599135</v>
      </c>
      <c r="AB383" s="6">
        <v>157472.1</v>
      </c>
      <c r="AC383" s="6">
        <v>328.9</v>
      </c>
      <c r="AD383" s="6">
        <v>36356</v>
      </c>
      <c r="AE383" s="6">
        <v>64259</v>
      </c>
      <c r="AF383" s="6">
        <v>33524</v>
      </c>
      <c r="AG383" s="6">
        <v>1602309</v>
      </c>
      <c r="AH383" s="6">
        <v>157661.70000000001</v>
      </c>
      <c r="AI383" s="6">
        <v>1068.4000000000001</v>
      </c>
      <c r="AJ383" s="6">
        <v>22524</v>
      </c>
      <c r="AK383" s="6">
        <v>24444.799999999999</v>
      </c>
      <c r="AL383" s="6">
        <v>17501.5</v>
      </c>
      <c r="AM383" s="6">
        <v>60108.6</v>
      </c>
      <c r="AN383" s="6">
        <v>46577.4</v>
      </c>
      <c r="AO383" s="6">
        <v>28897.599999999999</v>
      </c>
      <c r="AP383" s="6">
        <v>23505.1</v>
      </c>
      <c r="AQ383" s="6">
        <v>37578.400000000001</v>
      </c>
      <c r="AR383" s="6">
        <v>14773.4</v>
      </c>
      <c r="AS383" s="6">
        <v>11.5</v>
      </c>
      <c r="AT383" s="6">
        <v>18.5</v>
      </c>
      <c r="AU383" s="7"/>
      <c r="AV383" s="7"/>
      <c r="AW383" s="6">
        <v>157736.6</v>
      </c>
      <c r="AX383" s="6">
        <v>74652.2</v>
      </c>
      <c r="AY383" s="6">
        <v>52653.7</v>
      </c>
      <c r="AZ383" s="6">
        <v>8514.4</v>
      </c>
      <c r="BA383" s="6">
        <v>149373</v>
      </c>
      <c r="BB383" s="6">
        <v>66723.3</v>
      </c>
      <c r="BC383" s="6">
        <v>26060.9</v>
      </c>
      <c r="BD383" s="6">
        <v>86.88</v>
      </c>
      <c r="BE383" s="6">
        <v>51.86</v>
      </c>
      <c r="BF383" s="6">
        <v>0.4</v>
      </c>
      <c r="BG383" s="6">
        <v>0.1</v>
      </c>
      <c r="BH383" s="6">
        <v>81.760000000000005</v>
      </c>
      <c r="BI383" s="6">
        <v>56.384</v>
      </c>
      <c r="BJ383" s="6">
        <v>534.29999999999995</v>
      </c>
      <c r="BK383" s="6">
        <v>558.1</v>
      </c>
      <c r="BL383" s="6">
        <v>0.6</v>
      </c>
      <c r="BM383" s="6">
        <v>10348.17</v>
      </c>
      <c r="BN383" s="6">
        <v>21033.491228070201</v>
      </c>
      <c r="BO383" s="6">
        <v>8861</v>
      </c>
      <c r="BP383" s="6">
        <v>744</v>
      </c>
      <c r="BQ383" s="6">
        <v>24</v>
      </c>
      <c r="BR383" s="71">
        <v>3.4096000000000001E-2</v>
      </c>
      <c r="BS383" s="6">
        <v>0</v>
      </c>
      <c r="BT383" s="6">
        <v>0</v>
      </c>
      <c r="BU383" s="6">
        <v>0</v>
      </c>
      <c r="BV383" s="6">
        <v>319.60000000000002</v>
      </c>
      <c r="BW383" s="6">
        <v>3.05</v>
      </c>
      <c r="BX383" s="6">
        <v>89.39</v>
      </c>
      <c r="BY383" s="6">
        <v>1298393</v>
      </c>
      <c r="BZ383" s="6">
        <v>549270</v>
      </c>
      <c r="CA383" s="6"/>
      <c r="CB383" s="6"/>
      <c r="CC383" s="6"/>
      <c r="CD383" s="6"/>
      <c r="CE383" s="6">
        <v>1647</v>
      </c>
      <c r="CF383" s="6">
        <v>123.322</v>
      </c>
      <c r="CG383" s="6">
        <v>1684</v>
      </c>
    </row>
    <row r="384" spans="1:85">
      <c r="A384" s="5">
        <v>42729</v>
      </c>
      <c r="B384" s="6">
        <v>70.56</v>
      </c>
      <c r="C384" s="6">
        <v>40.75</v>
      </c>
      <c r="D384" s="6">
        <v>5457.4</v>
      </c>
      <c r="E384" s="6"/>
      <c r="F384" s="6"/>
      <c r="G384" s="6"/>
      <c r="H384" s="6">
        <v>16.3</v>
      </c>
      <c r="I384" s="6">
        <v>10</v>
      </c>
      <c r="J384" s="6">
        <v>418464</v>
      </c>
      <c r="K384" s="6">
        <v>182670</v>
      </c>
      <c r="L384" s="6">
        <v>52759</v>
      </c>
      <c r="M384" s="6">
        <v>15</v>
      </c>
      <c r="N384" s="6">
        <v>24.9</v>
      </c>
      <c r="O384" s="6">
        <v>14065.7</v>
      </c>
      <c r="P384" s="6">
        <v>6541</v>
      </c>
      <c r="Q384" s="6">
        <v>191907.20000000001</v>
      </c>
      <c r="R384" s="6">
        <v>154168.1</v>
      </c>
      <c r="S384" s="6">
        <v>99381.3</v>
      </c>
      <c r="T384" s="6">
        <v>83280.899999999994</v>
      </c>
      <c r="U384" s="6">
        <v>102021.6</v>
      </c>
      <c r="V384" s="6">
        <v>69453.399999999994</v>
      </c>
      <c r="W384" s="6">
        <v>10622</v>
      </c>
      <c r="X384" s="6">
        <v>7847.5</v>
      </c>
      <c r="Y384" s="6">
        <v>155565.6</v>
      </c>
      <c r="Z384" s="6">
        <v>79342.5</v>
      </c>
      <c r="AA384" s="6">
        <v>1599309</v>
      </c>
      <c r="AB384" s="6">
        <v>157496.1</v>
      </c>
      <c r="AC384" s="6">
        <v>328.9</v>
      </c>
      <c r="AD384" s="6">
        <v>36356</v>
      </c>
      <c r="AE384" s="6">
        <v>64588</v>
      </c>
      <c r="AF384" s="6">
        <v>33679</v>
      </c>
      <c r="AG384" s="6">
        <v>1602634</v>
      </c>
      <c r="AH384" s="6">
        <v>157685.70000000001</v>
      </c>
      <c r="AI384" s="6">
        <v>1068.4000000000001</v>
      </c>
      <c r="AJ384" s="6">
        <v>22524</v>
      </c>
      <c r="AK384" s="6">
        <v>24461.599999999999</v>
      </c>
      <c r="AL384" s="6">
        <v>17512.5</v>
      </c>
      <c r="AM384" s="6">
        <v>60117.8</v>
      </c>
      <c r="AN384" s="6">
        <v>46584.4</v>
      </c>
      <c r="AO384" s="6">
        <v>28914.799999999999</v>
      </c>
      <c r="AP384" s="6">
        <v>23519.4</v>
      </c>
      <c r="AQ384" s="6">
        <v>37591.599999999999</v>
      </c>
      <c r="AR384" s="6">
        <v>14778.3</v>
      </c>
      <c r="AS384" s="6">
        <v>11.5</v>
      </c>
      <c r="AT384" s="6">
        <v>18.5</v>
      </c>
      <c r="AU384" s="7"/>
      <c r="AV384" s="7"/>
      <c r="AW384" s="6">
        <v>157870</v>
      </c>
      <c r="AX384" s="6">
        <v>74714.8</v>
      </c>
      <c r="AY384" s="6">
        <v>52659.9</v>
      </c>
      <c r="AZ384" s="6">
        <v>8526.4</v>
      </c>
      <c r="BA384" s="6">
        <v>149499</v>
      </c>
      <c r="BB384" s="6">
        <v>66779.399999999994</v>
      </c>
      <c r="BC384" s="6">
        <v>26084.9</v>
      </c>
      <c r="BD384" s="6">
        <v>89.58</v>
      </c>
      <c r="BE384" s="6">
        <v>53.5</v>
      </c>
      <c r="BF384" s="6">
        <v>0.4</v>
      </c>
      <c r="BG384" s="6">
        <v>0.1</v>
      </c>
      <c r="BH384" s="6">
        <v>81.760000000000005</v>
      </c>
      <c r="BI384" s="6">
        <v>56.384</v>
      </c>
      <c r="BJ384" s="6">
        <v>534.29999999999995</v>
      </c>
      <c r="BK384" s="6">
        <v>558.1</v>
      </c>
      <c r="BL384" s="6">
        <v>0.6</v>
      </c>
      <c r="BM384" s="6">
        <v>10247.57</v>
      </c>
      <c r="BN384" s="6">
        <v>19807.775438596502</v>
      </c>
      <c r="BO384" s="6">
        <v>8483</v>
      </c>
      <c r="BP384" s="6">
        <v>744</v>
      </c>
      <c r="BQ384" s="6">
        <v>24</v>
      </c>
      <c r="BR384" s="71">
        <v>3.4096000000000001E-2</v>
      </c>
      <c r="BS384" s="6">
        <v>0</v>
      </c>
      <c r="BT384" s="6">
        <v>0</v>
      </c>
      <c r="BU384" s="6">
        <v>0</v>
      </c>
      <c r="BV384" s="6">
        <v>318</v>
      </c>
      <c r="BW384" s="6">
        <v>3.09</v>
      </c>
      <c r="BX384" s="6">
        <v>89.01</v>
      </c>
      <c r="BY384" s="6">
        <v>1300732</v>
      </c>
      <c r="BZ384" s="6">
        <v>551130</v>
      </c>
      <c r="CA384" s="6"/>
      <c r="CB384" s="6"/>
      <c r="CC384" s="6"/>
      <c r="CD384" s="6"/>
      <c r="CE384" s="6">
        <v>1641</v>
      </c>
      <c r="CF384" s="6">
        <v>123.045</v>
      </c>
      <c r="CG384" s="6">
        <v>1674</v>
      </c>
    </row>
    <row r="385" spans="1:85">
      <c r="A385" s="5">
        <v>42730</v>
      </c>
      <c r="B385" s="6">
        <v>70.8</v>
      </c>
      <c r="C385" s="6">
        <v>40.9</v>
      </c>
      <c r="D385" s="6">
        <v>5458</v>
      </c>
      <c r="E385" s="6"/>
      <c r="F385" s="6"/>
      <c r="G385" s="6"/>
      <c r="H385" s="6">
        <v>16.3</v>
      </c>
      <c r="I385" s="6">
        <v>10</v>
      </c>
      <c r="J385" s="6">
        <v>418709.3</v>
      </c>
      <c r="K385" s="6">
        <v>182776.6</v>
      </c>
      <c r="L385" s="6">
        <v>52783</v>
      </c>
      <c r="M385" s="6">
        <v>15</v>
      </c>
      <c r="N385" s="6">
        <v>24.9</v>
      </c>
      <c r="O385" s="6">
        <v>14065.7</v>
      </c>
      <c r="P385" s="6">
        <v>6541</v>
      </c>
      <c r="Q385" s="6">
        <v>191936.5</v>
      </c>
      <c r="R385" s="6">
        <v>154191.70000000001</v>
      </c>
      <c r="S385" s="6">
        <v>99398.5</v>
      </c>
      <c r="T385" s="6">
        <v>83294</v>
      </c>
      <c r="U385" s="6">
        <v>102031.1</v>
      </c>
      <c r="V385" s="6">
        <v>69460.399999999994</v>
      </c>
      <c r="W385" s="6">
        <v>10622</v>
      </c>
      <c r="X385" s="6">
        <v>7847.5</v>
      </c>
      <c r="Y385" s="6">
        <v>155863</v>
      </c>
      <c r="Z385" s="6">
        <v>79488.2</v>
      </c>
      <c r="AA385" s="6">
        <v>1599605.5</v>
      </c>
      <c r="AB385" s="6">
        <v>157520.1</v>
      </c>
      <c r="AC385" s="6">
        <v>328.9</v>
      </c>
      <c r="AD385" s="6">
        <v>36356</v>
      </c>
      <c r="AE385" s="6">
        <v>64790.3</v>
      </c>
      <c r="AF385" s="6">
        <v>33785.4</v>
      </c>
      <c r="AG385" s="6">
        <v>1602838.9</v>
      </c>
      <c r="AH385" s="6">
        <v>157709.70000000001</v>
      </c>
      <c r="AI385" s="6">
        <v>1068.4000000000001</v>
      </c>
      <c r="AJ385" s="6">
        <v>22524</v>
      </c>
      <c r="AK385" s="6">
        <v>24478.7</v>
      </c>
      <c r="AL385" s="6">
        <v>17523.599999999999</v>
      </c>
      <c r="AM385" s="6">
        <v>60126.5</v>
      </c>
      <c r="AN385" s="6">
        <v>46591.199999999997</v>
      </c>
      <c r="AO385" s="6">
        <v>28932.1</v>
      </c>
      <c r="AP385" s="6">
        <v>23533.8</v>
      </c>
      <c r="AQ385" s="6">
        <v>37604.9</v>
      </c>
      <c r="AR385" s="6">
        <v>14783.7</v>
      </c>
      <c r="AS385" s="6">
        <v>11.5</v>
      </c>
      <c r="AT385" s="6">
        <v>18.5</v>
      </c>
      <c r="AU385" s="7"/>
      <c r="AV385" s="7"/>
      <c r="AW385" s="6">
        <v>158004.70000000001</v>
      </c>
      <c r="AX385" s="6">
        <v>74778</v>
      </c>
      <c r="AY385" s="6">
        <v>52666.2</v>
      </c>
      <c r="AZ385" s="6">
        <v>8538.1</v>
      </c>
      <c r="BA385" s="6">
        <v>149629</v>
      </c>
      <c r="BB385" s="6">
        <v>66837.3</v>
      </c>
      <c r="BC385" s="6">
        <v>26108.9</v>
      </c>
      <c r="BD385" s="6">
        <v>90.4</v>
      </c>
      <c r="BE385" s="6">
        <v>57.04</v>
      </c>
      <c r="BF385" s="6">
        <v>0.4</v>
      </c>
      <c r="BG385" s="6">
        <v>0.1</v>
      </c>
      <c r="BH385" s="6">
        <v>81.760000000000005</v>
      </c>
      <c r="BI385" s="6">
        <v>56.384</v>
      </c>
      <c r="BJ385" s="6">
        <v>534.29</v>
      </c>
      <c r="BK385" s="6">
        <v>558.1</v>
      </c>
      <c r="BL385" s="6">
        <v>0.6</v>
      </c>
      <c r="BM385" s="6">
        <v>11730.33</v>
      </c>
      <c r="BN385" s="6">
        <v>20866.391228070199</v>
      </c>
      <c r="BO385" s="6">
        <v>9078</v>
      </c>
      <c r="BP385" s="6">
        <v>744</v>
      </c>
      <c r="BQ385" s="6">
        <v>24</v>
      </c>
      <c r="BR385" s="71">
        <v>3.4096000000000001E-2</v>
      </c>
      <c r="BS385" s="6">
        <v>0</v>
      </c>
      <c r="BT385" s="6">
        <v>0</v>
      </c>
      <c r="BU385" s="6">
        <v>0</v>
      </c>
      <c r="BV385" s="6">
        <v>313.39999999999998</v>
      </c>
      <c r="BW385" s="6">
        <v>3</v>
      </c>
      <c r="BX385" s="6">
        <v>87.7</v>
      </c>
      <c r="BY385" s="6">
        <v>1303079</v>
      </c>
      <c r="BZ385" s="6">
        <v>552992</v>
      </c>
      <c r="CA385" s="6"/>
      <c r="CB385" s="6"/>
      <c r="CC385" s="6"/>
      <c r="CD385" s="6"/>
      <c r="CE385" s="6">
        <v>1639</v>
      </c>
      <c r="CF385" s="6">
        <v>122.98699999999999</v>
      </c>
      <c r="CG385" s="6">
        <v>1672</v>
      </c>
    </row>
    <row r="386" spans="1:85">
      <c r="A386" s="5">
        <v>42731</v>
      </c>
      <c r="B386" s="6">
        <v>70.8</v>
      </c>
      <c r="C386" s="6">
        <v>40.9</v>
      </c>
      <c r="D386" s="6">
        <v>5458</v>
      </c>
      <c r="E386" s="6"/>
      <c r="F386" s="6"/>
      <c r="G386" s="6"/>
      <c r="H386" s="6">
        <v>16.3</v>
      </c>
      <c r="I386" s="6">
        <v>10</v>
      </c>
      <c r="J386" s="6">
        <v>418959.5</v>
      </c>
      <c r="K386" s="6">
        <v>182884.7</v>
      </c>
      <c r="L386" s="6">
        <v>52807</v>
      </c>
      <c r="M386" s="6">
        <v>15</v>
      </c>
      <c r="N386" s="6">
        <v>24.9</v>
      </c>
      <c r="O386" s="6">
        <v>14065.7</v>
      </c>
      <c r="P386" s="6">
        <v>6541</v>
      </c>
      <c r="Q386" s="6">
        <v>191965.7</v>
      </c>
      <c r="R386" s="6">
        <v>154215.4</v>
      </c>
      <c r="S386" s="6">
        <v>99414.8</v>
      </c>
      <c r="T386" s="6">
        <v>83306.5</v>
      </c>
      <c r="U386" s="6">
        <v>102040.7</v>
      </c>
      <c r="V386" s="6">
        <v>69467.5</v>
      </c>
      <c r="W386" s="6">
        <v>10622</v>
      </c>
      <c r="X386" s="6">
        <v>7847.5</v>
      </c>
      <c r="Y386" s="6">
        <v>156094.5</v>
      </c>
      <c r="Z386" s="6">
        <v>79605.7</v>
      </c>
      <c r="AA386" s="6">
        <v>1599838.9</v>
      </c>
      <c r="AB386" s="6">
        <v>157544.1</v>
      </c>
      <c r="AC386" s="6">
        <v>328.9</v>
      </c>
      <c r="AD386" s="6">
        <v>36356</v>
      </c>
      <c r="AE386" s="6">
        <v>65071.3</v>
      </c>
      <c r="AF386" s="6">
        <v>33921.4</v>
      </c>
      <c r="AG386" s="6">
        <v>1603119.3</v>
      </c>
      <c r="AH386" s="6">
        <v>157733.70000000001</v>
      </c>
      <c r="AI386" s="6">
        <v>1068.4000000000001</v>
      </c>
      <c r="AJ386" s="6">
        <v>22524</v>
      </c>
      <c r="AK386" s="6">
        <v>24495.200000000001</v>
      </c>
      <c r="AL386" s="6">
        <v>17534.400000000001</v>
      </c>
      <c r="AM386" s="6">
        <v>60134.9</v>
      </c>
      <c r="AN386" s="6">
        <v>46597.7</v>
      </c>
      <c r="AO386" s="6">
        <v>28949.599999999999</v>
      </c>
      <c r="AP386" s="6">
        <v>23548.3</v>
      </c>
      <c r="AQ386" s="6">
        <v>37616.6</v>
      </c>
      <c r="AR386" s="6">
        <v>14788.2</v>
      </c>
      <c r="AS386" s="6">
        <v>11.5</v>
      </c>
      <c r="AT386" s="6">
        <v>18.5</v>
      </c>
      <c r="AU386" s="7"/>
      <c r="AV386" s="7"/>
      <c r="AW386" s="6">
        <v>158149.9</v>
      </c>
      <c r="AX386" s="6">
        <v>74845.100000000006</v>
      </c>
      <c r="AY386" s="6">
        <v>52672.800000000003</v>
      </c>
      <c r="AZ386" s="6">
        <v>8550.2999999999993</v>
      </c>
      <c r="BA386" s="6">
        <v>149766.9</v>
      </c>
      <c r="BB386" s="6">
        <v>66897.600000000006</v>
      </c>
      <c r="BC386" s="6">
        <v>26132.9</v>
      </c>
      <c r="BD386" s="6">
        <v>92.72</v>
      </c>
      <c r="BE386" s="6">
        <v>58.75</v>
      </c>
      <c r="BF386" s="6">
        <v>0.4</v>
      </c>
      <c r="BG386" s="6">
        <v>0.1</v>
      </c>
      <c r="BH386" s="6">
        <v>81.760000000000005</v>
      </c>
      <c r="BI386" s="6">
        <v>56.384</v>
      </c>
      <c r="BJ386" s="6">
        <v>534.29</v>
      </c>
      <c r="BK386" s="6">
        <v>558.1</v>
      </c>
      <c r="BL386" s="6">
        <v>0.6</v>
      </c>
      <c r="BM386" s="6">
        <v>10366.02</v>
      </c>
      <c r="BN386" s="6">
        <v>30178.142105263199</v>
      </c>
      <c r="BO386" s="6">
        <v>7661</v>
      </c>
      <c r="BP386" s="6">
        <v>756</v>
      </c>
      <c r="BQ386" s="6">
        <v>24</v>
      </c>
      <c r="BR386" s="71">
        <v>3.4096000000000001E-2</v>
      </c>
      <c r="BS386" s="6">
        <v>0</v>
      </c>
      <c r="BT386" s="6">
        <v>0</v>
      </c>
      <c r="BU386" s="6">
        <v>0</v>
      </c>
      <c r="BV386" s="6">
        <v>318.89999999999998</v>
      </c>
      <c r="BW386" s="6">
        <v>2.8</v>
      </c>
      <c r="BX386" s="6">
        <v>89.2</v>
      </c>
      <c r="BY386" s="6">
        <v>1305429</v>
      </c>
      <c r="BZ386" s="6">
        <v>554862</v>
      </c>
      <c r="CA386" s="6"/>
      <c r="CB386" s="6"/>
      <c r="CC386" s="6"/>
      <c r="CD386" s="6"/>
      <c r="CE386" s="6">
        <v>1639</v>
      </c>
      <c r="CF386" s="6">
        <v>123.02800000000001</v>
      </c>
      <c r="CG386" s="6">
        <v>1674</v>
      </c>
    </row>
    <row r="387" spans="1:85">
      <c r="A387" s="5">
        <v>42732</v>
      </c>
      <c r="B387" s="6">
        <v>70.8</v>
      </c>
      <c r="C387" s="6">
        <v>40.9</v>
      </c>
      <c r="D387" s="6">
        <v>5458</v>
      </c>
      <c r="E387" s="6"/>
      <c r="F387" s="6"/>
      <c r="G387" s="6"/>
      <c r="H387" s="6">
        <v>16.3</v>
      </c>
      <c r="I387" s="6">
        <v>10</v>
      </c>
      <c r="J387" s="6">
        <v>419210.7</v>
      </c>
      <c r="K387" s="6">
        <v>182993.4</v>
      </c>
      <c r="L387" s="6">
        <v>52831</v>
      </c>
      <c r="M387" s="6">
        <v>15</v>
      </c>
      <c r="N387" s="6">
        <v>24.9</v>
      </c>
      <c r="O387" s="6">
        <v>14065.7</v>
      </c>
      <c r="P387" s="6">
        <v>6541</v>
      </c>
      <c r="Q387" s="6">
        <v>191996.1</v>
      </c>
      <c r="R387" s="6">
        <v>154240.1</v>
      </c>
      <c r="S387" s="6">
        <v>99430.5</v>
      </c>
      <c r="T387" s="6">
        <v>83318.899999999994</v>
      </c>
      <c r="U387" s="6">
        <v>102050.3</v>
      </c>
      <c r="V387" s="6">
        <v>69474.5</v>
      </c>
      <c r="W387" s="6">
        <v>10622</v>
      </c>
      <c r="X387" s="6">
        <v>7847.5</v>
      </c>
      <c r="Y387" s="6">
        <v>156263.29999999999</v>
      </c>
      <c r="Z387" s="6">
        <v>79691.100000000006</v>
      </c>
      <c r="AA387" s="6">
        <v>1600010.1</v>
      </c>
      <c r="AB387" s="6">
        <v>157568.1</v>
      </c>
      <c r="AC387" s="6">
        <v>328.9</v>
      </c>
      <c r="AD387" s="6">
        <v>36356</v>
      </c>
      <c r="AE387" s="6">
        <v>65406.1</v>
      </c>
      <c r="AF387" s="6">
        <v>34086.6</v>
      </c>
      <c r="AG387" s="6">
        <v>1603453.2</v>
      </c>
      <c r="AH387" s="6">
        <v>157757.70000000001</v>
      </c>
      <c r="AI387" s="6">
        <v>1068.4000000000001</v>
      </c>
      <c r="AJ387" s="6">
        <v>22524</v>
      </c>
      <c r="AK387" s="6">
        <v>24512.2</v>
      </c>
      <c r="AL387" s="6">
        <v>17545.5</v>
      </c>
      <c r="AM387" s="6">
        <v>60143.5</v>
      </c>
      <c r="AN387" s="6">
        <v>46604.4</v>
      </c>
      <c r="AO387" s="6">
        <v>28967.3</v>
      </c>
      <c r="AP387" s="6">
        <v>23562.9</v>
      </c>
      <c r="AQ387" s="6">
        <v>37626.5</v>
      </c>
      <c r="AR387" s="6">
        <v>14792.2</v>
      </c>
      <c r="AS387" s="6">
        <v>11.5</v>
      </c>
      <c r="AT387" s="6">
        <v>18.5</v>
      </c>
      <c r="AU387" s="7"/>
      <c r="AV387" s="7"/>
      <c r="AW387" s="6">
        <v>158285.20000000001</v>
      </c>
      <c r="AX387" s="6">
        <v>74908.5</v>
      </c>
      <c r="AY387" s="6">
        <v>52679.1</v>
      </c>
      <c r="AZ387" s="6">
        <v>8562.6</v>
      </c>
      <c r="BA387" s="6">
        <v>149895.70000000001</v>
      </c>
      <c r="BB387" s="6">
        <v>66954.8</v>
      </c>
      <c r="BC387" s="6">
        <v>26156.9</v>
      </c>
      <c r="BD387" s="6">
        <v>95.4</v>
      </c>
      <c r="BE387" s="6">
        <v>60.49</v>
      </c>
      <c r="BF387" s="6">
        <v>0.4</v>
      </c>
      <c r="BG387" s="6">
        <v>0.1</v>
      </c>
      <c r="BH387" s="6">
        <v>81.760000000000005</v>
      </c>
      <c r="BI387" s="6">
        <v>56.384</v>
      </c>
      <c r="BJ387" s="6">
        <v>534.29</v>
      </c>
      <c r="BK387" s="6">
        <v>558.1</v>
      </c>
      <c r="BL387" s="6">
        <v>0.6</v>
      </c>
      <c r="BM387" s="6">
        <v>10375.15</v>
      </c>
      <c r="BN387" s="6">
        <v>23159.9157894737</v>
      </c>
      <c r="BO387" s="6">
        <v>7167</v>
      </c>
      <c r="BP387" s="6">
        <v>751.2</v>
      </c>
      <c r="BQ387" s="6">
        <v>24</v>
      </c>
      <c r="BR387" s="71">
        <v>3.4096000000000001E-2</v>
      </c>
      <c r="BS387" s="6">
        <v>0</v>
      </c>
      <c r="BT387" s="6">
        <v>0</v>
      </c>
      <c r="BU387" s="6">
        <v>0</v>
      </c>
      <c r="BV387" s="6">
        <v>319.39999999999998</v>
      </c>
      <c r="BW387" s="6">
        <v>3</v>
      </c>
      <c r="BX387" s="6">
        <v>89.3</v>
      </c>
      <c r="BY387" s="6">
        <v>1307772</v>
      </c>
      <c r="BZ387" s="6">
        <v>556727</v>
      </c>
      <c r="CA387" s="6"/>
      <c r="CB387" s="6"/>
      <c r="CC387" s="6"/>
      <c r="CD387" s="6"/>
      <c r="CE387" s="6">
        <v>1631</v>
      </c>
      <c r="CF387" s="6">
        <v>123.142</v>
      </c>
      <c r="CG387" s="6">
        <v>1674</v>
      </c>
    </row>
    <row r="388" spans="1:85">
      <c r="A388" s="5">
        <v>42733</v>
      </c>
      <c r="B388" s="6">
        <v>70.8</v>
      </c>
      <c r="C388" s="6">
        <v>40.9</v>
      </c>
      <c r="D388" s="6">
        <v>5458</v>
      </c>
      <c r="E388" s="6"/>
      <c r="F388" s="6"/>
      <c r="G388" s="6"/>
      <c r="H388" s="6">
        <v>16.3</v>
      </c>
      <c r="I388" s="6">
        <v>10</v>
      </c>
      <c r="J388" s="6">
        <v>419443.3</v>
      </c>
      <c r="K388" s="6">
        <v>183095.6</v>
      </c>
      <c r="L388" s="6">
        <v>52855</v>
      </c>
      <c r="M388" s="6">
        <v>15</v>
      </c>
      <c r="N388" s="6">
        <v>24.9</v>
      </c>
      <c r="O388" s="6">
        <v>14065.7</v>
      </c>
      <c r="P388" s="6">
        <v>6541</v>
      </c>
      <c r="Q388" s="6">
        <v>192027.2</v>
      </c>
      <c r="R388" s="6">
        <v>154265.60000000001</v>
      </c>
      <c r="S388" s="6">
        <v>99447</v>
      </c>
      <c r="T388" s="6">
        <v>83331.7</v>
      </c>
      <c r="U388" s="6">
        <v>102060.2</v>
      </c>
      <c r="V388" s="6">
        <v>69481.600000000006</v>
      </c>
      <c r="W388" s="6">
        <v>10622</v>
      </c>
      <c r="X388" s="6">
        <v>7847.5</v>
      </c>
      <c r="Y388" s="6">
        <v>156431.4</v>
      </c>
      <c r="Z388" s="6">
        <v>79773.100000000006</v>
      </c>
      <c r="AA388" s="6">
        <v>1600180.6</v>
      </c>
      <c r="AB388" s="6">
        <v>157592.1</v>
      </c>
      <c r="AC388" s="6">
        <v>328.9</v>
      </c>
      <c r="AD388" s="6">
        <v>36356</v>
      </c>
      <c r="AE388" s="6">
        <v>65726.8</v>
      </c>
      <c r="AF388" s="6">
        <v>34249.599999999999</v>
      </c>
      <c r="AG388" s="6">
        <v>1603772.8</v>
      </c>
      <c r="AH388" s="6">
        <v>157781.70000000001</v>
      </c>
      <c r="AI388" s="6">
        <v>1068.4000000000001</v>
      </c>
      <c r="AJ388" s="6">
        <v>22524</v>
      </c>
      <c r="AK388" s="6">
        <v>24529.3</v>
      </c>
      <c r="AL388" s="6">
        <v>17556.7</v>
      </c>
      <c r="AM388" s="6">
        <v>60149.3</v>
      </c>
      <c r="AN388" s="6">
        <v>46608.9</v>
      </c>
      <c r="AO388" s="6">
        <v>28984.7</v>
      </c>
      <c r="AP388" s="6">
        <v>23577.3</v>
      </c>
      <c r="AQ388" s="6">
        <v>37642.699999999997</v>
      </c>
      <c r="AR388" s="6">
        <v>14798.7</v>
      </c>
      <c r="AS388" s="6">
        <v>11.5</v>
      </c>
      <c r="AT388" s="6">
        <v>18.5</v>
      </c>
      <c r="AU388" s="7"/>
      <c r="AV388" s="7"/>
      <c r="AW388" s="6">
        <v>158419.70000000001</v>
      </c>
      <c r="AX388" s="6">
        <v>74971.600000000006</v>
      </c>
      <c r="AY388" s="6">
        <v>52685.7</v>
      </c>
      <c r="AZ388" s="6">
        <v>8574.2999999999993</v>
      </c>
      <c r="BA388" s="6">
        <v>150023.4</v>
      </c>
      <c r="BB388" s="6">
        <v>67011.600000000006</v>
      </c>
      <c r="BC388" s="6">
        <v>26180.9</v>
      </c>
      <c r="BD388" s="6">
        <v>98.23</v>
      </c>
      <c r="BE388" s="6">
        <v>62.27</v>
      </c>
      <c r="BF388" s="6">
        <v>0.4</v>
      </c>
      <c r="BG388" s="6">
        <v>0.1</v>
      </c>
      <c r="BH388" s="6">
        <v>81.760000000000005</v>
      </c>
      <c r="BI388" s="6">
        <v>56.384</v>
      </c>
      <c r="BJ388" s="6">
        <v>534.29</v>
      </c>
      <c r="BK388" s="6">
        <v>558.1</v>
      </c>
      <c r="BL388" s="6">
        <v>0.6</v>
      </c>
      <c r="BM388" s="6">
        <v>10208.209999999999</v>
      </c>
      <c r="BN388" s="6">
        <v>21591.392982456098</v>
      </c>
      <c r="BO388" s="6">
        <v>11219</v>
      </c>
      <c r="BP388" s="6">
        <v>744</v>
      </c>
      <c r="BQ388" s="6">
        <v>24</v>
      </c>
      <c r="BR388" s="71">
        <v>3.4096000000000001E-2</v>
      </c>
      <c r="BS388" s="6">
        <v>0</v>
      </c>
      <c r="BT388" s="6">
        <v>0</v>
      </c>
      <c r="BU388" s="6">
        <v>0</v>
      </c>
      <c r="BV388" s="6">
        <v>325.89999999999998</v>
      </c>
      <c r="BW388" s="6">
        <v>2.9</v>
      </c>
      <c r="BX388" s="6">
        <v>91.3</v>
      </c>
      <c r="BY388" s="6">
        <v>1310114</v>
      </c>
      <c r="BZ388" s="6">
        <v>558582</v>
      </c>
      <c r="CA388" s="6"/>
      <c r="CB388" s="6"/>
      <c r="CC388" s="6"/>
      <c r="CD388" s="6"/>
      <c r="CE388" s="6">
        <v>1632</v>
      </c>
      <c r="CF388" s="6">
        <v>123.562</v>
      </c>
      <c r="CG388" s="6">
        <v>1671</v>
      </c>
    </row>
    <row r="389" spans="1:85">
      <c r="A389" s="5">
        <v>42734</v>
      </c>
      <c r="B389" s="6">
        <v>70.8</v>
      </c>
      <c r="C389" s="6">
        <v>40.9</v>
      </c>
      <c r="D389" s="6">
        <v>5458</v>
      </c>
      <c r="E389" s="6"/>
      <c r="F389" s="6"/>
      <c r="G389" s="6"/>
      <c r="H389" s="6">
        <v>16.3</v>
      </c>
      <c r="I389" s="6">
        <v>10</v>
      </c>
      <c r="J389" s="6">
        <v>419673.9</v>
      </c>
      <c r="K389" s="6">
        <v>183198</v>
      </c>
      <c r="L389" s="6">
        <v>52879</v>
      </c>
      <c r="M389" s="6">
        <v>15</v>
      </c>
      <c r="N389" s="6">
        <v>24.9</v>
      </c>
      <c r="O389" s="6">
        <v>14065.7</v>
      </c>
      <c r="P389" s="6">
        <v>6541</v>
      </c>
      <c r="Q389" s="6">
        <v>192058.4</v>
      </c>
      <c r="R389" s="6">
        <v>154290.6</v>
      </c>
      <c r="S389" s="6">
        <v>99460.5</v>
      </c>
      <c r="T389" s="6">
        <v>83342.5</v>
      </c>
      <c r="U389" s="6">
        <v>102069.9</v>
      </c>
      <c r="V389" s="6">
        <v>69488.7</v>
      </c>
      <c r="W389" s="6">
        <v>10622</v>
      </c>
      <c r="X389" s="6">
        <v>7847.5</v>
      </c>
      <c r="Y389" s="6">
        <v>156602.20000000001</v>
      </c>
      <c r="Z389" s="6">
        <v>79852.5</v>
      </c>
      <c r="AA389" s="6">
        <v>1600354.1</v>
      </c>
      <c r="AB389" s="6">
        <v>157616.1</v>
      </c>
      <c r="AC389" s="6">
        <v>328.9</v>
      </c>
      <c r="AD389" s="6">
        <v>36356</v>
      </c>
      <c r="AE389" s="6">
        <v>66034.3</v>
      </c>
      <c r="AF389" s="6">
        <v>34411.300000000003</v>
      </c>
      <c r="AG389" s="6">
        <v>1604078.8</v>
      </c>
      <c r="AH389" s="6">
        <v>157805.70000000001</v>
      </c>
      <c r="AI389" s="6">
        <v>1068.4000000000001</v>
      </c>
      <c r="AJ389" s="6">
        <v>22524</v>
      </c>
      <c r="AK389" s="6">
        <v>24540.5</v>
      </c>
      <c r="AL389" s="6">
        <v>17567.400000000001</v>
      </c>
      <c r="AM389" s="6">
        <v>60155.6</v>
      </c>
      <c r="AN389" s="6">
        <v>46613.7</v>
      </c>
      <c r="AO389" s="6">
        <v>29002.3</v>
      </c>
      <c r="AP389" s="6">
        <v>23591.9</v>
      </c>
      <c r="AQ389" s="6">
        <v>37650.300000000003</v>
      </c>
      <c r="AR389" s="6">
        <v>14801.6</v>
      </c>
      <c r="AS389" s="6">
        <v>11.5</v>
      </c>
      <c r="AT389" s="6">
        <v>18.5</v>
      </c>
      <c r="AU389" s="7"/>
      <c r="AV389" s="7"/>
      <c r="AW389" s="6">
        <v>158556.70000000001</v>
      </c>
      <c r="AX389" s="6">
        <v>75035.7</v>
      </c>
      <c r="AY389" s="6">
        <v>52691.9</v>
      </c>
      <c r="AZ389" s="6">
        <v>8586.4</v>
      </c>
      <c r="BA389" s="6">
        <v>150150.79999999999</v>
      </c>
      <c r="BB389" s="6">
        <v>67068.3</v>
      </c>
      <c r="BC389" s="6">
        <v>26204.9</v>
      </c>
      <c r="BD389" s="6">
        <v>100.9</v>
      </c>
      <c r="BE389" s="6">
        <v>63</v>
      </c>
      <c r="BF389" s="6">
        <v>0.4</v>
      </c>
      <c r="BG389" s="6">
        <v>0.1</v>
      </c>
      <c r="BH389" s="6">
        <v>81.760000000000005</v>
      </c>
      <c r="BI389" s="6">
        <v>56.384</v>
      </c>
      <c r="BJ389" s="6">
        <v>534.29</v>
      </c>
      <c r="BK389" s="6">
        <v>558.1</v>
      </c>
      <c r="BL389" s="6">
        <v>0.6</v>
      </c>
      <c r="BM389" s="6">
        <v>9952.0500000000011</v>
      </c>
      <c r="BN389" s="6">
        <v>24289.728070175446</v>
      </c>
      <c r="BO389" s="6">
        <v>5510</v>
      </c>
      <c r="BP389" s="6">
        <v>748.8</v>
      </c>
      <c r="BQ389" s="6">
        <v>24</v>
      </c>
      <c r="BR389" s="71">
        <v>3.4096000000000001E-2</v>
      </c>
      <c r="BS389" s="6">
        <v>0</v>
      </c>
      <c r="BT389" s="6">
        <v>0</v>
      </c>
      <c r="BU389" s="6">
        <v>0</v>
      </c>
      <c r="BV389" s="6">
        <v>324.60000000000002</v>
      </c>
      <c r="BW389" s="6">
        <v>3</v>
      </c>
      <c r="BX389" s="6">
        <v>90.7</v>
      </c>
      <c r="BY389" s="6">
        <v>1312152</v>
      </c>
      <c r="BZ389" s="6">
        <v>560214</v>
      </c>
      <c r="CA389" s="6"/>
      <c r="CB389" s="6"/>
      <c r="CC389" s="6"/>
      <c r="CD389" s="6"/>
      <c r="CE389" s="6">
        <v>1492</v>
      </c>
      <c r="CF389" s="6">
        <v>118.854</v>
      </c>
      <c r="CG389" s="6">
        <v>1551</v>
      </c>
    </row>
    <row r="390" spans="1:85">
      <c r="A390" s="5">
        <v>42735</v>
      </c>
      <c r="B390" s="6">
        <v>70.8</v>
      </c>
      <c r="C390" s="6">
        <v>40.9</v>
      </c>
      <c r="D390" s="6">
        <v>5458</v>
      </c>
      <c r="E390" s="6"/>
      <c r="F390" s="6"/>
      <c r="G390" s="6"/>
      <c r="H390" s="6">
        <v>16.3</v>
      </c>
      <c r="I390" s="6">
        <v>10</v>
      </c>
      <c r="J390" s="7">
        <v>419895.2</v>
      </c>
      <c r="K390" s="6">
        <v>183296.6</v>
      </c>
      <c r="L390" s="6">
        <v>52903</v>
      </c>
      <c r="M390" s="6">
        <v>15</v>
      </c>
      <c r="N390" s="6">
        <v>24.9</v>
      </c>
      <c r="O390" s="6">
        <v>14065.7</v>
      </c>
      <c r="P390" s="6">
        <v>6541</v>
      </c>
      <c r="Q390" s="7">
        <v>192089</v>
      </c>
      <c r="R390" s="7">
        <v>154315.1</v>
      </c>
      <c r="S390" s="7">
        <v>99474.3</v>
      </c>
      <c r="T390" s="7">
        <v>83353.3</v>
      </c>
      <c r="U390" s="7">
        <v>102078.6</v>
      </c>
      <c r="V390" s="7">
        <v>69495.199999999997</v>
      </c>
      <c r="W390" s="6">
        <v>10622</v>
      </c>
      <c r="X390" s="6">
        <v>7847.5</v>
      </c>
      <c r="Y390" s="7">
        <v>156768.20000000001</v>
      </c>
      <c r="Z390" s="7">
        <v>79929.5</v>
      </c>
      <c r="AA390" s="7">
        <v>1600524.2</v>
      </c>
      <c r="AB390" s="7">
        <v>157640.1</v>
      </c>
      <c r="AC390" s="6">
        <v>328.9</v>
      </c>
      <c r="AD390" s="6">
        <v>36356</v>
      </c>
      <c r="AE390" s="7">
        <v>66334.399999999994</v>
      </c>
      <c r="AF390" s="7">
        <v>34569.5</v>
      </c>
      <c r="AG390" s="7">
        <v>1604379.9</v>
      </c>
      <c r="AH390" s="7">
        <v>157829.70000000001</v>
      </c>
      <c r="AI390" s="6">
        <v>1068.4000000000001</v>
      </c>
      <c r="AJ390" s="6">
        <v>22524</v>
      </c>
      <c r="AK390" s="7">
        <v>24563.5</v>
      </c>
      <c r="AL390" s="7">
        <v>17578.8</v>
      </c>
      <c r="AM390" s="7">
        <v>60162.2</v>
      </c>
      <c r="AN390" s="7">
        <v>46618.6</v>
      </c>
      <c r="AO390" s="7">
        <v>29019.5</v>
      </c>
      <c r="AP390" s="7">
        <v>23606.2</v>
      </c>
      <c r="AQ390" s="7">
        <v>37663</v>
      </c>
      <c r="AR390" s="7">
        <v>14806.8</v>
      </c>
      <c r="AS390" s="6">
        <v>11.5</v>
      </c>
      <c r="AT390" s="6">
        <v>18.5</v>
      </c>
      <c r="AU390" s="7"/>
      <c r="AV390" s="7"/>
      <c r="AW390" s="7">
        <v>158686.5</v>
      </c>
      <c r="AX390" s="7">
        <v>75097.2</v>
      </c>
      <c r="AY390" s="7">
        <v>52697.5</v>
      </c>
      <c r="AZ390" s="7">
        <v>8598.2999999999993</v>
      </c>
      <c r="BA390" s="6">
        <v>150275.20000000001</v>
      </c>
      <c r="BB390" s="7">
        <v>67123.899999999994</v>
      </c>
      <c r="BC390" s="7">
        <v>26228.9</v>
      </c>
      <c r="BD390" s="7">
        <v>105.97</v>
      </c>
      <c r="BE390" s="7">
        <v>63.37</v>
      </c>
      <c r="BF390" s="6">
        <v>0.4</v>
      </c>
      <c r="BG390" s="6">
        <v>0.1</v>
      </c>
      <c r="BH390" s="6">
        <v>81.760000000000005</v>
      </c>
      <c r="BI390" s="6">
        <v>56.384</v>
      </c>
      <c r="BJ390" s="6">
        <v>534.29</v>
      </c>
      <c r="BK390" s="6">
        <v>558.1</v>
      </c>
      <c r="BL390" s="6">
        <v>0.6</v>
      </c>
      <c r="BM390" s="7">
        <v>10028.740000000002</v>
      </c>
      <c r="BN390" s="7">
        <v>8143</v>
      </c>
      <c r="BO390" s="7">
        <v>8143</v>
      </c>
      <c r="BP390" s="7">
        <v>744</v>
      </c>
      <c r="BQ390" s="6">
        <v>24</v>
      </c>
      <c r="BR390" s="71">
        <v>3.4096000000000001E-2</v>
      </c>
      <c r="BS390" s="6">
        <v>0</v>
      </c>
      <c r="BT390" s="6">
        <v>0</v>
      </c>
      <c r="BU390" s="6">
        <v>0</v>
      </c>
      <c r="BV390" s="7">
        <v>325.2</v>
      </c>
      <c r="BW390" s="7">
        <v>2.92</v>
      </c>
      <c r="BX390" s="7">
        <v>90.85</v>
      </c>
      <c r="BY390" s="7">
        <v>1314088</v>
      </c>
      <c r="BZ390" s="7">
        <v>562072</v>
      </c>
      <c r="CA390" s="7"/>
      <c r="CB390" s="7"/>
      <c r="CC390" s="7"/>
      <c r="CD390" s="7"/>
      <c r="CE390" s="7">
        <v>1649</v>
      </c>
      <c r="CF390" s="7">
        <v>122.83699999999999</v>
      </c>
      <c r="CG390" s="7">
        <v>1688</v>
      </c>
    </row>
    <row r="391" spans="1:85">
      <c r="A391" s="17"/>
      <c r="B391" s="18"/>
      <c r="C391" s="18"/>
      <c r="D391" s="18"/>
      <c r="E391" s="18"/>
      <c r="F391" s="18"/>
      <c r="G391" s="18"/>
      <c r="H391" s="18"/>
      <c r="I391" s="18"/>
      <c r="J391" s="19"/>
      <c r="K391" s="19"/>
      <c r="L391" s="20"/>
      <c r="M391" s="18"/>
      <c r="N391" s="18"/>
      <c r="O391" s="21"/>
      <c r="P391" s="18"/>
      <c r="Q391" s="18"/>
      <c r="R391" s="18"/>
      <c r="S391" s="18"/>
      <c r="T391" s="22"/>
      <c r="U391" s="18"/>
      <c r="V391" s="18"/>
      <c r="W391" s="18"/>
      <c r="X391" s="18"/>
      <c r="Y391" s="18"/>
      <c r="Z391" s="18"/>
      <c r="AA391" s="18"/>
      <c r="AB391" s="21"/>
      <c r="AC391" s="18"/>
      <c r="AD391" s="18"/>
      <c r="AE391" s="24"/>
      <c r="AF391" s="25"/>
      <c r="AG391" s="24"/>
      <c r="AH391" s="18"/>
      <c r="AI391" s="18"/>
      <c r="AJ391" s="18"/>
      <c r="AK391" s="18"/>
      <c r="AL391" s="18"/>
      <c r="AM391" s="18"/>
      <c r="AN391" s="18"/>
      <c r="AO391" s="18"/>
      <c r="AP391" s="18"/>
      <c r="AQ391" s="21"/>
      <c r="AR391" s="21"/>
      <c r="AS391" s="18"/>
      <c r="AT391" s="18"/>
      <c r="AU391" s="19"/>
      <c r="AV391" s="19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</row>
    <row r="392" spans="1:85">
      <c r="A392" s="56" t="s">
        <v>88</v>
      </c>
      <c r="B392" s="10">
        <f>SUMIF(B2:B27,"&gt;0")</f>
        <v>600.79099999999994</v>
      </c>
      <c r="C392" s="10">
        <f t="shared" ref="C392:BN392" si="0">SUMIF(C2:C27,"&gt;0")</f>
        <v>110.00599999999999</v>
      </c>
      <c r="D392" s="10">
        <f t="shared" si="0"/>
        <v>139592.60000000003</v>
      </c>
      <c r="E392" s="10">
        <f t="shared" si="0"/>
        <v>0</v>
      </c>
      <c r="F392" s="10">
        <f t="shared" si="0"/>
        <v>0</v>
      </c>
      <c r="G392" s="10">
        <f t="shared" si="0"/>
        <v>0</v>
      </c>
      <c r="H392" s="10">
        <f t="shared" si="0"/>
        <v>169</v>
      </c>
      <c r="I392" s="10">
        <f t="shared" si="0"/>
        <v>101.40000000000003</v>
      </c>
      <c r="J392" s="10">
        <f t="shared" si="0"/>
        <v>8916896.2999999989</v>
      </c>
      <c r="K392" s="10">
        <f t="shared" si="0"/>
        <v>3871967.4999999995</v>
      </c>
      <c r="L392" s="10">
        <f t="shared" si="0"/>
        <v>1159028</v>
      </c>
      <c r="M392" s="10">
        <f t="shared" si="0"/>
        <v>350.1</v>
      </c>
      <c r="N392" s="10">
        <f t="shared" si="0"/>
        <v>578.9</v>
      </c>
      <c r="O392" s="10">
        <f t="shared" si="0"/>
        <v>361790</v>
      </c>
      <c r="P392" s="10">
        <f t="shared" si="0"/>
        <v>168102.1</v>
      </c>
      <c r="Q392" s="10">
        <f t="shared" si="0"/>
        <v>4727654.6999999993</v>
      </c>
      <c r="R392" s="10">
        <f t="shared" si="0"/>
        <v>3798743.1</v>
      </c>
      <c r="S392" s="10">
        <f t="shared" si="0"/>
        <v>2438983.6999999997</v>
      </c>
      <c r="T392" s="10">
        <f t="shared" si="0"/>
        <v>2053154.3</v>
      </c>
      <c r="U392" s="10">
        <f t="shared" si="0"/>
        <v>2567050.1999999997</v>
      </c>
      <c r="V392" s="10">
        <f t="shared" si="0"/>
        <v>1743808.4</v>
      </c>
      <c r="W392" s="10">
        <f t="shared" si="0"/>
        <v>276172</v>
      </c>
      <c r="X392" s="10">
        <f t="shared" si="0"/>
        <v>204035</v>
      </c>
      <c r="Y392" s="10">
        <f t="shared" si="0"/>
        <v>1758894.3000000003</v>
      </c>
      <c r="Z392" s="10">
        <f t="shared" si="0"/>
        <v>898057.39999999991</v>
      </c>
      <c r="AA392" s="10">
        <f t="shared" si="0"/>
        <v>39283433.5</v>
      </c>
      <c r="AB392" s="10">
        <f t="shared" si="0"/>
        <v>3880221.6999999988</v>
      </c>
      <c r="AC392" s="10">
        <f t="shared" si="0"/>
        <v>8463</v>
      </c>
      <c r="AD392" s="10">
        <f t="shared" si="0"/>
        <v>855478</v>
      </c>
      <c r="AE392" s="10">
        <f t="shared" si="0"/>
        <v>8141841.0999999996</v>
      </c>
      <c r="AF392" s="10">
        <f t="shared" si="0"/>
        <v>4376126.0999999996</v>
      </c>
      <c r="AG392" s="10">
        <f t="shared" si="0"/>
        <v>38360904.399999999</v>
      </c>
      <c r="AH392" s="10">
        <f t="shared" si="0"/>
        <v>3886867.3999999985</v>
      </c>
      <c r="AI392" s="10">
        <f t="shared" si="0"/>
        <v>27549.599999999988</v>
      </c>
      <c r="AJ392" s="10">
        <f t="shared" si="0"/>
        <v>352183</v>
      </c>
      <c r="AK392" s="10">
        <f t="shared" si="0"/>
        <v>487435.29999999993</v>
      </c>
      <c r="AL392" s="10">
        <f t="shared" si="0"/>
        <v>357761.99999999994</v>
      </c>
      <c r="AM392" s="10">
        <f t="shared" si="0"/>
        <v>1479772.5</v>
      </c>
      <c r="AN392" s="10">
        <f t="shared" si="0"/>
        <v>1151242.6000000001</v>
      </c>
      <c r="AO392" s="10">
        <f t="shared" si="0"/>
        <v>591259.60000000009</v>
      </c>
      <c r="AP392" s="10">
        <f t="shared" si="0"/>
        <v>479904.89999999991</v>
      </c>
      <c r="AQ392" s="10">
        <f t="shared" si="0"/>
        <v>850693.79999999993</v>
      </c>
      <c r="AR392" s="10">
        <f t="shared" si="0"/>
        <v>334784.69999999995</v>
      </c>
      <c r="AS392" s="10">
        <f t="shared" si="0"/>
        <v>241.80000000000013</v>
      </c>
      <c r="AT392" s="10">
        <f t="shared" si="0"/>
        <v>382.19999999999982</v>
      </c>
      <c r="AU392" s="10">
        <f t="shared" si="0"/>
        <v>0</v>
      </c>
      <c r="AV392" s="10">
        <f t="shared" si="0"/>
        <v>0</v>
      </c>
      <c r="AW392" s="10">
        <f t="shared" si="0"/>
        <v>2937267.5000000005</v>
      </c>
      <c r="AX392" s="10">
        <f t="shared" si="0"/>
        <v>1394286.4999999998</v>
      </c>
      <c r="AY392" s="10">
        <f t="shared" si="0"/>
        <v>1312244.3100000019</v>
      </c>
      <c r="AZ392" s="10">
        <f t="shared" si="0"/>
        <v>123253.88400000065</v>
      </c>
      <c r="BA392" s="10">
        <f t="shared" si="0"/>
        <v>2777291.6000000006</v>
      </c>
      <c r="BB392" s="10">
        <f t="shared" si="0"/>
        <v>1243689.8</v>
      </c>
      <c r="BC392" s="10">
        <f t="shared" si="0"/>
        <v>475214.70000000013</v>
      </c>
      <c r="BD392" s="10">
        <f t="shared" si="0"/>
        <v>60.32</v>
      </c>
      <c r="BE392" s="10">
        <f t="shared" si="0"/>
        <v>33.800000000000004</v>
      </c>
      <c r="BF392" s="10">
        <f t="shared" si="0"/>
        <v>9.3600000000000012</v>
      </c>
      <c r="BG392" s="10">
        <f t="shared" si="0"/>
        <v>1.5600000000000009</v>
      </c>
      <c r="BH392" s="10">
        <f t="shared" si="0"/>
        <v>1719.8460000000007</v>
      </c>
      <c r="BI392" s="10">
        <f t="shared" si="0"/>
        <v>1196.1039999999998</v>
      </c>
      <c r="BJ392" s="10">
        <f t="shared" si="0"/>
        <v>11683.500000000004</v>
      </c>
      <c r="BK392" s="10">
        <f t="shared" si="0"/>
        <v>13359.899999999996</v>
      </c>
      <c r="BL392" s="10">
        <f t="shared" si="0"/>
        <v>13</v>
      </c>
      <c r="BM392" s="10">
        <f t="shared" si="0"/>
        <v>0</v>
      </c>
      <c r="BN392" s="10">
        <f t="shared" si="0"/>
        <v>0</v>
      </c>
      <c r="BO392" s="10">
        <f t="shared" ref="BO392:CG392" si="1">SUMIF(BO2:BO27,"&gt;0")</f>
        <v>0</v>
      </c>
      <c r="BP392" s="10">
        <f t="shared" si="1"/>
        <v>19152.2</v>
      </c>
      <c r="BQ392" s="10">
        <f t="shared" si="1"/>
        <v>591.70000000000005</v>
      </c>
      <c r="BR392" s="10">
        <f t="shared" si="1"/>
        <v>0.88400000000000056</v>
      </c>
      <c r="BS392" s="10">
        <f t="shared" si="1"/>
        <v>67.900000000000006</v>
      </c>
      <c r="BT392" s="10">
        <f t="shared" si="1"/>
        <v>9.1999999999999993</v>
      </c>
      <c r="BU392" s="10">
        <f t="shared" si="1"/>
        <v>57.809999999999995</v>
      </c>
      <c r="BV392" s="10">
        <f t="shared" si="1"/>
        <v>0</v>
      </c>
      <c r="BW392" s="10">
        <f t="shared" si="1"/>
        <v>0</v>
      </c>
      <c r="BX392" s="10">
        <f t="shared" si="1"/>
        <v>0</v>
      </c>
      <c r="BY392" s="10">
        <f t="shared" si="1"/>
        <v>0</v>
      </c>
      <c r="BZ392" s="10">
        <f t="shared" si="1"/>
        <v>0</v>
      </c>
      <c r="CA392" s="10">
        <f t="shared" si="1"/>
        <v>0</v>
      </c>
      <c r="CB392" s="10">
        <f t="shared" si="1"/>
        <v>0</v>
      </c>
      <c r="CC392" s="10">
        <f t="shared" si="1"/>
        <v>0</v>
      </c>
      <c r="CD392" s="10">
        <f t="shared" si="1"/>
        <v>0</v>
      </c>
      <c r="CE392" s="10">
        <f t="shared" si="1"/>
        <v>0</v>
      </c>
      <c r="CF392" s="10">
        <f t="shared" si="1"/>
        <v>0</v>
      </c>
      <c r="CG392" s="10">
        <f t="shared" si="1"/>
        <v>0</v>
      </c>
    </row>
    <row r="393" spans="1:85">
      <c r="A393" s="56" t="s">
        <v>89</v>
      </c>
      <c r="B393" s="10">
        <f>SUMIF(B27:B60,"&gt;0")</f>
        <v>943.30500000000029</v>
      </c>
      <c r="C393" s="10">
        <f t="shared" ref="C393:BN393" si="2">SUMIF(C27:C60,"&gt;0")</f>
        <v>281.39800000000008</v>
      </c>
      <c r="D393" s="10">
        <f t="shared" si="2"/>
        <v>177457.34999999998</v>
      </c>
      <c r="E393" s="10">
        <f t="shared" si="2"/>
        <v>0</v>
      </c>
      <c r="F393" s="10">
        <f t="shared" si="2"/>
        <v>0</v>
      </c>
      <c r="G393" s="10">
        <f t="shared" si="2"/>
        <v>0</v>
      </c>
      <c r="H393" s="10">
        <f t="shared" si="2"/>
        <v>214.5</v>
      </c>
      <c r="I393" s="10">
        <f t="shared" si="2"/>
        <v>128.70000000000007</v>
      </c>
      <c r="J393" s="10">
        <f t="shared" si="2"/>
        <v>11523788.099999998</v>
      </c>
      <c r="K393" s="10">
        <f t="shared" si="2"/>
        <v>5005865.3</v>
      </c>
      <c r="L393" s="10">
        <f t="shared" si="2"/>
        <v>1492698.5999999996</v>
      </c>
      <c r="M393" s="10">
        <f t="shared" si="2"/>
        <v>449.10000000000025</v>
      </c>
      <c r="N393" s="10">
        <f t="shared" si="2"/>
        <v>741.90000000000032</v>
      </c>
      <c r="O393" s="10">
        <f t="shared" si="2"/>
        <v>459541.79999999987</v>
      </c>
      <c r="P393" s="10">
        <f t="shared" si="2"/>
        <v>213576.40000000011</v>
      </c>
      <c r="Q393" s="10">
        <f t="shared" si="2"/>
        <v>6025317.5</v>
      </c>
      <c r="R393" s="10">
        <f t="shared" si="2"/>
        <v>4841717.2</v>
      </c>
      <c r="S393" s="10">
        <f t="shared" si="2"/>
        <v>3114621.3</v>
      </c>
      <c r="T393" s="10">
        <f t="shared" si="2"/>
        <v>2620678.1999999997</v>
      </c>
      <c r="U393" s="10">
        <f t="shared" si="2"/>
        <v>3267230.6000000006</v>
      </c>
      <c r="V393" s="10">
        <f t="shared" si="2"/>
        <v>2219872.5</v>
      </c>
      <c r="W393" s="10">
        <f t="shared" si="2"/>
        <v>350526</v>
      </c>
      <c r="X393" s="10">
        <f t="shared" si="2"/>
        <v>258967.5</v>
      </c>
      <c r="Y393" s="10">
        <f t="shared" si="2"/>
        <v>2491798.9000000004</v>
      </c>
      <c r="Z393" s="10">
        <f t="shared" si="2"/>
        <v>1272454.6000000001</v>
      </c>
      <c r="AA393" s="10">
        <f t="shared" si="2"/>
        <v>50119931.000000007</v>
      </c>
      <c r="AB393" s="10">
        <f t="shared" si="2"/>
        <v>4946844.8999999976</v>
      </c>
      <c r="AC393" s="10">
        <f t="shared" si="2"/>
        <v>10741.5</v>
      </c>
      <c r="AD393" s="10">
        <f t="shared" si="2"/>
        <v>1085799</v>
      </c>
      <c r="AE393" s="10">
        <f t="shared" si="2"/>
        <v>10527242.800000001</v>
      </c>
      <c r="AF393" s="10">
        <f t="shared" si="2"/>
        <v>5660747.6000000015</v>
      </c>
      <c r="AG393" s="10">
        <f t="shared" si="2"/>
        <v>50623657.199999996</v>
      </c>
      <c r="AH393" s="10">
        <f t="shared" si="2"/>
        <v>4955067.8999999985</v>
      </c>
      <c r="AI393" s="10">
        <f t="shared" si="2"/>
        <v>34977.30000000001</v>
      </c>
      <c r="AJ393" s="10">
        <f t="shared" si="2"/>
        <v>450923</v>
      </c>
      <c r="AK393" s="10">
        <f t="shared" si="2"/>
        <v>634821.6</v>
      </c>
      <c r="AL393" s="10">
        <f t="shared" si="2"/>
        <v>464775.29999999993</v>
      </c>
      <c r="AM393" s="10">
        <f t="shared" si="2"/>
        <v>1889987.7999999996</v>
      </c>
      <c r="AN393" s="10">
        <f t="shared" si="2"/>
        <v>1469967.8</v>
      </c>
      <c r="AO393" s="10">
        <f t="shared" si="2"/>
        <v>766749.70000000007</v>
      </c>
      <c r="AP393" s="10">
        <f t="shared" si="2"/>
        <v>622606</v>
      </c>
      <c r="AQ393" s="10">
        <f t="shared" si="2"/>
        <v>1097410.6000000001</v>
      </c>
      <c r="AR393" s="10">
        <f t="shared" si="2"/>
        <v>431603</v>
      </c>
      <c r="AS393" s="10">
        <f t="shared" si="2"/>
        <v>317</v>
      </c>
      <c r="AT393" s="10">
        <f t="shared" si="2"/>
        <v>500.59999999999974</v>
      </c>
      <c r="AU393" s="10">
        <f t="shared" si="2"/>
        <v>0</v>
      </c>
      <c r="AV393" s="10">
        <f t="shared" si="2"/>
        <v>0</v>
      </c>
      <c r="AW393" s="10">
        <f t="shared" si="2"/>
        <v>3854098.5</v>
      </c>
      <c r="AX393" s="10">
        <f t="shared" si="2"/>
        <v>1828940.5000000002</v>
      </c>
      <c r="AY393" s="10">
        <f t="shared" si="2"/>
        <v>1670570.6050000023</v>
      </c>
      <c r="AZ393" s="10">
        <f t="shared" si="2"/>
        <v>166680.02200000064</v>
      </c>
      <c r="BA393" s="10">
        <f t="shared" si="2"/>
        <v>3644762</v>
      </c>
      <c r="BB393" s="10">
        <f t="shared" si="2"/>
        <v>1631481.2999999998</v>
      </c>
      <c r="BC393" s="10">
        <f t="shared" si="2"/>
        <v>624896.7999999997</v>
      </c>
      <c r="BD393" s="10">
        <f t="shared" si="2"/>
        <v>76.55999999999996</v>
      </c>
      <c r="BE393" s="10">
        <f t="shared" si="2"/>
        <v>42.899999999999984</v>
      </c>
      <c r="BF393" s="10">
        <f t="shared" si="2"/>
        <v>11.879999999999997</v>
      </c>
      <c r="BG393" s="10">
        <f t="shared" si="2"/>
        <v>1.9800000000000013</v>
      </c>
      <c r="BH393" s="10">
        <f t="shared" si="2"/>
        <v>2230.610999999999</v>
      </c>
      <c r="BI393" s="10">
        <f t="shared" si="2"/>
        <v>1550.3889999999994</v>
      </c>
      <c r="BJ393" s="10">
        <f t="shared" si="2"/>
        <v>15093.500000000002</v>
      </c>
      <c r="BK393" s="10">
        <f t="shared" si="2"/>
        <v>17828.199999999997</v>
      </c>
      <c r="BL393" s="10">
        <f t="shared" si="2"/>
        <v>16.5</v>
      </c>
      <c r="BM393" s="10">
        <f t="shared" si="2"/>
        <v>338252.84616741288</v>
      </c>
      <c r="BN393" s="10">
        <f t="shared" si="2"/>
        <v>817148.8035087717</v>
      </c>
      <c r="BO393" s="10">
        <f t="shared" ref="BO393:CG393" si="3">SUMIF(BO27:BO60,"&gt;0")</f>
        <v>222593</v>
      </c>
      <c r="BP393" s="10">
        <f t="shared" si="3"/>
        <v>24625.16</v>
      </c>
      <c r="BQ393" s="10">
        <f t="shared" si="3"/>
        <v>791</v>
      </c>
      <c r="BR393" s="10">
        <f t="shared" si="3"/>
        <v>1.123525466666667</v>
      </c>
      <c r="BS393" s="10">
        <f t="shared" si="3"/>
        <v>31.41</v>
      </c>
      <c r="BT393" s="10">
        <f t="shared" si="3"/>
        <v>10.800000000000182</v>
      </c>
      <c r="BU393" s="10">
        <f t="shared" si="3"/>
        <v>64.800000000001091</v>
      </c>
      <c r="BV393" s="10">
        <f t="shared" si="3"/>
        <v>0</v>
      </c>
      <c r="BW393" s="10">
        <f t="shared" si="3"/>
        <v>0</v>
      </c>
      <c r="BX393" s="10">
        <f t="shared" si="3"/>
        <v>0</v>
      </c>
      <c r="BY393" s="10">
        <f t="shared" si="3"/>
        <v>0</v>
      </c>
      <c r="BZ393" s="10">
        <f t="shared" si="3"/>
        <v>0</v>
      </c>
      <c r="CA393" s="10">
        <f t="shared" si="3"/>
        <v>0</v>
      </c>
      <c r="CB393" s="10">
        <f t="shared" si="3"/>
        <v>0</v>
      </c>
      <c r="CC393" s="10">
        <f t="shared" si="3"/>
        <v>0</v>
      </c>
      <c r="CD393" s="10">
        <f t="shared" si="3"/>
        <v>0</v>
      </c>
      <c r="CE393" s="10">
        <f t="shared" si="3"/>
        <v>0</v>
      </c>
      <c r="CF393" s="10">
        <f t="shared" si="3"/>
        <v>0</v>
      </c>
      <c r="CG393" s="10">
        <f t="shared" si="3"/>
        <v>0</v>
      </c>
    </row>
    <row r="394" spans="1:85">
      <c r="A394" s="56" t="s">
        <v>90</v>
      </c>
      <c r="B394" s="10">
        <f>SUMIF(B60:B91,"&gt;0")</f>
        <v>1714.8079999999998</v>
      </c>
      <c r="C394" s="10">
        <f t="shared" ref="C394:BN394" si="4">SUMIF(C60:C91,"&gt;0")</f>
        <v>914.21400000000006</v>
      </c>
      <c r="D394" s="10">
        <f t="shared" si="4"/>
        <v>168073.30000000002</v>
      </c>
      <c r="E394" s="10">
        <f t="shared" si="4"/>
        <v>0</v>
      </c>
      <c r="F394" s="10">
        <f t="shared" si="4"/>
        <v>0</v>
      </c>
      <c r="G394" s="10">
        <f t="shared" si="4"/>
        <v>0</v>
      </c>
      <c r="H394" s="10">
        <f t="shared" si="4"/>
        <v>203.4</v>
      </c>
      <c r="I394" s="10">
        <f t="shared" si="4"/>
        <v>122.10000000000005</v>
      </c>
      <c r="J394" s="10">
        <f t="shared" si="4"/>
        <v>11025662.700000001</v>
      </c>
      <c r="K394" s="10">
        <f t="shared" si="4"/>
        <v>4791954.2</v>
      </c>
      <c r="L394" s="10">
        <f t="shared" si="4"/>
        <v>1423882</v>
      </c>
      <c r="M394" s="10">
        <f t="shared" si="4"/>
        <v>432.00000000000034</v>
      </c>
      <c r="N394" s="10">
        <f t="shared" si="4"/>
        <v>715.49999999999955</v>
      </c>
      <c r="O394" s="10">
        <f t="shared" si="4"/>
        <v>432291.19999999995</v>
      </c>
      <c r="P394" s="10">
        <f t="shared" si="4"/>
        <v>200954.2999999999</v>
      </c>
      <c r="Q394" s="10">
        <f t="shared" si="4"/>
        <v>5685126.2000000002</v>
      </c>
      <c r="R394" s="10">
        <f t="shared" si="4"/>
        <v>4568627.5999999987</v>
      </c>
      <c r="S394" s="10">
        <f t="shared" si="4"/>
        <v>2943591.3999999994</v>
      </c>
      <c r="T394" s="10">
        <f t="shared" si="4"/>
        <v>2475877.2999999998</v>
      </c>
      <c r="U394" s="10">
        <f t="shared" si="4"/>
        <v>3078392.6</v>
      </c>
      <c r="V394" s="10">
        <f t="shared" si="4"/>
        <v>2091990.9000000001</v>
      </c>
      <c r="W394" s="10">
        <f t="shared" si="4"/>
        <v>329282</v>
      </c>
      <c r="X394" s="10">
        <f t="shared" si="4"/>
        <v>243272.5</v>
      </c>
      <c r="Y394" s="10">
        <f t="shared" si="4"/>
        <v>2570120.5999999996</v>
      </c>
      <c r="Z394" s="10">
        <f t="shared" si="4"/>
        <v>1315279.0999999996</v>
      </c>
      <c r="AA394" s="10">
        <f t="shared" si="4"/>
        <v>47313369.20000001</v>
      </c>
      <c r="AB394" s="10">
        <f t="shared" si="4"/>
        <v>4669256.299999997</v>
      </c>
      <c r="AC394" s="10">
        <f t="shared" si="4"/>
        <v>10090.700000000001</v>
      </c>
      <c r="AD394" s="10">
        <f t="shared" si="4"/>
        <v>1020181</v>
      </c>
      <c r="AE394" s="10">
        <f t="shared" si="4"/>
        <v>1709031.4</v>
      </c>
      <c r="AF394" s="10">
        <f t="shared" si="4"/>
        <v>918493.2000000003</v>
      </c>
      <c r="AG394" s="10">
        <f t="shared" si="4"/>
        <v>47768114.200000003</v>
      </c>
      <c r="AH394" s="10">
        <f t="shared" si="4"/>
        <v>4674635.9000000013</v>
      </c>
      <c r="AI394" s="10">
        <f t="shared" si="4"/>
        <v>32875.5</v>
      </c>
      <c r="AJ394" s="10">
        <f t="shared" si="4"/>
        <v>431861</v>
      </c>
      <c r="AK394" s="10">
        <f t="shared" si="4"/>
        <v>613102.89999999991</v>
      </c>
      <c r="AL394" s="10">
        <f t="shared" si="4"/>
        <v>447604.29999999993</v>
      </c>
      <c r="AM394" s="10">
        <f t="shared" si="4"/>
        <v>1786624.9999999998</v>
      </c>
      <c r="AN394" s="10">
        <f t="shared" si="4"/>
        <v>1389224.4999999998</v>
      </c>
      <c r="AO394" s="10">
        <f t="shared" si="4"/>
        <v>736697.29999999981</v>
      </c>
      <c r="AP394" s="10">
        <f t="shared" si="4"/>
        <v>598548.19999999995</v>
      </c>
      <c r="AQ394" s="10">
        <f t="shared" si="4"/>
        <v>1045415.8</v>
      </c>
      <c r="AR394" s="10">
        <f t="shared" si="4"/>
        <v>411046.2</v>
      </c>
      <c r="AS394" s="10">
        <f t="shared" si="4"/>
        <v>305.29999999999995</v>
      </c>
      <c r="AT394" s="10">
        <f t="shared" si="4"/>
        <v>481.99999999999983</v>
      </c>
      <c r="AU394" s="10">
        <f t="shared" si="4"/>
        <v>0</v>
      </c>
      <c r="AV394" s="10">
        <f t="shared" si="4"/>
        <v>0</v>
      </c>
      <c r="AW394" s="10">
        <f t="shared" si="4"/>
        <v>3741512.7999999993</v>
      </c>
      <c r="AX394" s="10">
        <f t="shared" si="4"/>
        <v>1774884.8</v>
      </c>
      <c r="AY394" s="10">
        <f t="shared" si="4"/>
        <v>1574430.2350000022</v>
      </c>
      <c r="AZ394" s="10">
        <f t="shared" si="4"/>
        <v>166976.55400000044</v>
      </c>
      <c r="BA394" s="10">
        <f t="shared" si="4"/>
        <v>3538839.9000000004</v>
      </c>
      <c r="BB394" s="10">
        <f t="shared" si="4"/>
        <v>1583303.0999999999</v>
      </c>
      <c r="BC394" s="10">
        <f t="shared" si="4"/>
        <v>607704.79999999981</v>
      </c>
      <c r="BD394" s="10">
        <f t="shared" si="4"/>
        <v>72.049999999999983</v>
      </c>
      <c r="BE394" s="10">
        <f t="shared" si="4"/>
        <v>40.29999999999999</v>
      </c>
      <c r="BF394" s="10">
        <f t="shared" si="4"/>
        <v>11.159999999999998</v>
      </c>
      <c r="BG394" s="10">
        <f t="shared" si="4"/>
        <v>1.8600000000000012</v>
      </c>
      <c r="BH394" s="10">
        <f t="shared" si="4"/>
        <v>2387.0769999999998</v>
      </c>
      <c r="BI394" s="10">
        <f t="shared" si="4"/>
        <v>1649.9739999999995</v>
      </c>
      <c r="BJ394" s="10">
        <f t="shared" si="4"/>
        <v>15661.100000000006</v>
      </c>
      <c r="BK394" s="10">
        <f t="shared" si="4"/>
        <v>17530.100000000006</v>
      </c>
      <c r="BL394" s="10">
        <f t="shared" si="4"/>
        <v>15.5</v>
      </c>
      <c r="BM394" s="10">
        <f t="shared" si="4"/>
        <v>396550.02999999991</v>
      </c>
      <c r="BN394" s="10">
        <f t="shared" si="4"/>
        <v>982004.05263157852</v>
      </c>
      <c r="BO394" s="10">
        <f t="shared" ref="BO394:CG394" si="5">SUMIF(BO60:BO91,"&gt;0")</f>
        <v>291701</v>
      </c>
      <c r="BP394" s="10">
        <f t="shared" si="5"/>
        <v>22643.78</v>
      </c>
      <c r="BQ394" s="10">
        <f t="shared" si="5"/>
        <v>728.5</v>
      </c>
      <c r="BR394" s="10">
        <f t="shared" si="5"/>
        <v>1.0344822000000002</v>
      </c>
      <c r="BS394" s="10">
        <f t="shared" si="5"/>
        <v>511.69999999999146</v>
      </c>
      <c r="BT394" s="10">
        <f t="shared" si="5"/>
        <v>16.600000000000271</v>
      </c>
      <c r="BU394" s="10">
        <f t="shared" si="5"/>
        <v>99.600000000001629</v>
      </c>
      <c r="BV394" s="10">
        <f t="shared" si="5"/>
        <v>0</v>
      </c>
      <c r="BW394" s="10">
        <f t="shared" si="5"/>
        <v>0</v>
      </c>
      <c r="BX394" s="10">
        <f t="shared" si="5"/>
        <v>0</v>
      </c>
      <c r="BY394" s="10">
        <f t="shared" si="5"/>
        <v>0</v>
      </c>
      <c r="BZ394" s="10">
        <f t="shared" si="5"/>
        <v>0</v>
      </c>
      <c r="CA394" s="10">
        <f t="shared" si="5"/>
        <v>0</v>
      </c>
      <c r="CB394" s="10">
        <f t="shared" si="5"/>
        <v>0</v>
      </c>
      <c r="CC394" s="10">
        <f t="shared" si="5"/>
        <v>0</v>
      </c>
      <c r="CD394" s="10">
        <f t="shared" si="5"/>
        <v>0</v>
      </c>
      <c r="CE394" s="10">
        <f t="shared" si="5"/>
        <v>0</v>
      </c>
      <c r="CF394" s="10">
        <f t="shared" si="5"/>
        <v>0</v>
      </c>
      <c r="CG394" s="10">
        <f t="shared" si="5"/>
        <v>0</v>
      </c>
    </row>
    <row r="395" spans="1:85">
      <c r="A395" s="56" t="s">
        <v>91</v>
      </c>
      <c r="B395" s="10">
        <f>SUMIF(B91:B124,"&gt;0")</f>
        <v>1921.0999999999992</v>
      </c>
      <c r="C395" s="10">
        <f t="shared" ref="C395:BN395" si="6">SUMIF(C91:C124,"&gt;0")</f>
        <v>1048.2</v>
      </c>
      <c r="D395" s="10">
        <f t="shared" si="6"/>
        <v>179444.50000000012</v>
      </c>
      <c r="E395" s="10">
        <f t="shared" si="6"/>
        <v>0</v>
      </c>
      <c r="F395" s="10">
        <f t="shared" si="6"/>
        <v>0</v>
      </c>
      <c r="G395" s="10">
        <f t="shared" si="6"/>
        <v>0</v>
      </c>
      <c r="H395" s="10">
        <f t="shared" si="6"/>
        <v>277.20000000000005</v>
      </c>
      <c r="I395" s="10">
        <f t="shared" si="6"/>
        <v>168.2999999999999</v>
      </c>
      <c r="J395" s="10">
        <f t="shared" si="6"/>
        <v>11951863.1</v>
      </c>
      <c r="K395" s="10">
        <f t="shared" si="6"/>
        <v>5196742.5000000009</v>
      </c>
      <c r="L395" s="10">
        <f t="shared" si="6"/>
        <v>1538569</v>
      </c>
      <c r="M395" s="10">
        <f t="shared" si="6"/>
        <v>473.39999999999969</v>
      </c>
      <c r="N395" s="10">
        <f t="shared" si="6"/>
        <v>785.09999999999957</v>
      </c>
      <c r="O395" s="10">
        <f t="shared" si="6"/>
        <v>460609.40000000026</v>
      </c>
      <c r="P395" s="10">
        <f t="shared" si="6"/>
        <v>214159.59999999989</v>
      </c>
      <c r="Q395" s="10">
        <f t="shared" si="6"/>
        <v>6081473.3000000026</v>
      </c>
      <c r="R395" s="10">
        <f t="shared" si="6"/>
        <v>4886772.6999999993</v>
      </c>
      <c r="S395" s="10">
        <f t="shared" si="6"/>
        <v>3150580.5</v>
      </c>
      <c r="T395" s="10">
        <f t="shared" si="6"/>
        <v>2648981</v>
      </c>
      <c r="U395" s="10">
        <f t="shared" si="6"/>
        <v>3286786.899999999</v>
      </c>
      <c r="V395" s="10">
        <f t="shared" si="6"/>
        <v>2234149.1</v>
      </c>
      <c r="W395" s="10">
        <f t="shared" si="6"/>
        <v>350526</v>
      </c>
      <c r="X395" s="10">
        <f t="shared" si="6"/>
        <v>258967.1</v>
      </c>
      <c r="Y395" s="10">
        <f t="shared" si="6"/>
        <v>2981902.8000000007</v>
      </c>
      <c r="Z395" s="10">
        <f t="shared" si="6"/>
        <v>1525853.3</v>
      </c>
      <c r="AA395" s="10">
        <f t="shared" si="6"/>
        <v>50612966.599999994</v>
      </c>
      <c r="AB395" s="10">
        <f t="shared" si="6"/>
        <v>4993068</v>
      </c>
      <c r="AC395" s="10">
        <f t="shared" si="6"/>
        <v>10749.399999999994</v>
      </c>
      <c r="AD395" s="10">
        <f t="shared" si="6"/>
        <v>1093888</v>
      </c>
      <c r="AE395" s="10">
        <f t="shared" si="6"/>
        <v>297908.89999999997</v>
      </c>
      <c r="AF395" s="10">
        <f t="shared" si="6"/>
        <v>160133.79999999999</v>
      </c>
      <c r="AG395" s="10">
        <f t="shared" si="6"/>
        <v>51046808.399999991</v>
      </c>
      <c r="AH395" s="10">
        <f t="shared" si="6"/>
        <v>4999790.1000000034</v>
      </c>
      <c r="AI395" s="10">
        <f t="shared" si="6"/>
        <v>34999.1</v>
      </c>
      <c r="AJ395" s="10">
        <f t="shared" si="6"/>
        <v>462232</v>
      </c>
      <c r="AK395" s="10">
        <f t="shared" si="6"/>
        <v>669426.69999999984</v>
      </c>
      <c r="AL395" s="10">
        <f t="shared" si="6"/>
        <v>487531.4</v>
      </c>
      <c r="AM395" s="10">
        <f t="shared" si="6"/>
        <v>1912346.4000000001</v>
      </c>
      <c r="AN395" s="10">
        <f t="shared" si="6"/>
        <v>1486419.3000000005</v>
      </c>
      <c r="AO395" s="10">
        <f t="shared" si="6"/>
        <v>801896.29999999981</v>
      </c>
      <c r="AP395" s="10">
        <f t="shared" si="6"/>
        <v>651857.39999999991</v>
      </c>
      <c r="AQ395" s="10">
        <f t="shared" si="6"/>
        <v>1126959.8999999999</v>
      </c>
      <c r="AR395" s="10">
        <f t="shared" si="6"/>
        <v>443081.49999999988</v>
      </c>
      <c r="AS395" s="10">
        <f t="shared" si="6"/>
        <v>332.10000000000008</v>
      </c>
      <c r="AT395" s="10">
        <f t="shared" si="6"/>
        <v>526.20000000000005</v>
      </c>
      <c r="AU395" s="10">
        <f t="shared" si="6"/>
        <v>0</v>
      </c>
      <c r="AV395" s="10">
        <f t="shared" si="6"/>
        <v>0</v>
      </c>
      <c r="AW395" s="10">
        <f t="shared" si="6"/>
        <v>4084451.2</v>
      </c>
      <c r="AX395" s="10">
        <f t="shared" si="6"/>
        <v>1937565.2999999998</v>
      </c>
      <c r="AY395" s="10">
        <f t="shared" si="6"/>
        <v>1681460.6050000023</v>
      </c>
      <c r="AZ395" s="10">
        <f t="shared" si="6"/>
        <v>188856.02200000032</v>
      </c>
      <c r="BA395" s="10">
        <f t="shared" si="6"/>
        <v>3862852.4</v>
      </c>
      <c r="BB395" s="10">
        <f t="shared" si="6"/>
        <v>1727810.1999999997</v>
      </c>
      <c r="BC395" s="10">
        <f t="shared" si="6"/>
        <v>664139.09999999986</v>
      </c>
      <c r="BD395" s="10">
        <f t="shared" si="6"/>
        <v>76.889999999999958</v>
      </c>
      <c r="BE395" s="10">
        <f t="shared" si="6"/>
        <v>42.899999999999984</v>
      </c>
      <c r="BF395" s="10">
        <f t="shared" si="6"/>
        <v>11.879999999999997</v>
      </c>
      <c r="BG395" s="10">
        <f t="shared" si="6"/>
        <v>1.9800000000000013</v>
      </c>
      <c r="BH395" s="10">
        <f t="shared" si="6"/>
        <v>2639.6589999999987</v>
      </c>
      <c r="BI395" s="10">
        <f t="shared" si="6"/>
        <v>1820.3759999999991</v>
      </c>
      <c r="BJ395" s="10">
        <f t="shared" si="6"/>
        <v>17220.699999999986</v>
      </c>
      <c r="BK395" s="10">
        <f t="shared" si="6"/>
        <v>19862.3</v>
      </c>
      <c r="BL395" s="10">
        <f t="shared" si="6"/>
        <v>19.700000000000003</v>
      </c>
      <c r="BM395" s="10">
        <f t="shared" si="6"/>
        <v>401490.57999999996</v>
      </c>
      <c r="BN395" s="10">
        <f t="shared" si="6"/>
        <v>1024516.6333333335</v>
      </c>
      <c r="BO395" s="10">
        <f t="shared" ref="BO395:CG395" si="7">SUMIF(BO91:BO124,"&gt;0")</f>
        <v>313281</v>
      </c>
      <c r="BP395" s="10">
        <f t="shared" si="7"/>
        <v>24510.379999999994</v>
      </c>
      <c r="BQ395" s="10">
        <f t="shared" si="7"/>
        <v>792</v>
      </c>
      <c r="BR395" s="10">
        <f t="shared" si="7"/>
        <v>1.1235936000000002</v>
      </c>
      <c r="BS395" s="10">
        <f t="shared" si="7"/>
        <v>0</v>
      </c>
      <c r="BT395" s="10">
        <f t="shared" si="7"/>
        <v>1.8000000000001819</v>
      </c>
      <c r="BU395" s="10">
        <f t="shared" si="7"/>
        <v>10.800000000001091</v>
      </c>
      <c r="BV395" s="10">
        <f t="shared" si="7"/>
        <v>0</v>
      </c>
      <c r="BW395" s="10">
        <f t="shared" si="7"/>
        <v>0</v>
      </c>
      <c r="BX395" s="10">
        <f t="shared" si="7"/>
        <v>0</v>
      </c>
      <c r="BY395" s="10">
        <f t="shared" si="7"/>
        <v>0</v>
      </c>
      <c r="BZ395" s="10">
        <f t="shared" si="7"/>
        <v>0</v>
      </c>
      <c r="CA395" s="10">
        <f t="shared" si="7"/>
        <v>0</v>
      </c>
      <c r="CB395" s="10">
        <f t="shared" si="7"/>
        <v>0</v>
      </c>
      <c r="CC395" s="10">
        <f t="shared" si="7"/>
        <v>0</v>
      </c>
      <c r="CD395" s="10">
        <f t="shared" si="7"/>
        <v>0</v>
      </c>
      <c r="CE395" s="10">
        <f t="shared" si="7"/>
        <v>0</v>
      </c>
      <c r="CF395" s="10">
        <f t="shared" si="7"/>
        <v>0</v>
      </c>
      <c r="CG395" s="10">
        <f t="shared" si="7"/>
        <v>0</v>
      </c>
    </row>
    <row r="396" spans="1:85">
      <c r="A396" s="56" t="s">
        <v>92</v>
      </c>
      <c r="B396" s="10">
        <f>SUMIF(B124:B156,"&gt;0")</f>
        <v>2008.5600000000002</v>
      </c>
      <c r="C396" s="10">
        <f t="shared" ref="C396:BN396" si="8">SUMIF(C124:C156,"&gt;0")</f>
        <v>1116.68</v>
      </c>
      <c r="D396" s="10">
        <f t="shared" si="8"/>
        <v>174266.2999999999</v>
      </c>
      <c r="E396" s="10">
        <f t="shared" si="8"/>
        <v>0</v>
      </c>
      <c r="F396" s="10">
        <f t="shared" si="8"/>
        <v>0</v>
      </c>
      <c r="G396" s="10">
        <f t="shared" si="8"/>
        <v>0</v>
      </c>
      <c r="H396" s="10">
        <f t="shared" si="8"/>
        <v>268.80000000000007</v>
      </c>
      <c r="I396" s="10">
        <f t="shared" si="8"/>
        <v>163.1999999999999</v>
      </c>
      <c r="J396" s="10">
        <f t="shared" si="8"/>
        <v>11814695.600000001</v>
      </c>
      <c r="K396" s="10">
        <f t="shared" si="8"/>
        <v>5138435.5</v>
      </c>
      <c r="L396" s="10">
        <f t="shared" si="8"/>
        <v>1515124</v>
      </c>
      <c r="M396" s="10">
        <f t="shared" si="8"/>
        <v>465.2999999999999</v>
      </c>
      <c r="N396" s="10">
        <f t="shared" si="8"/>
        <v>770.7999999999995</v>
      </c>
      <c r="O396" s="10">
        <f t="shared" si="8"/>
        <v>446662.40000000026</v>
      </c>
      <c r="P396" s="10">
        <f t="shared" si="8"/>
        <v>207676.7999999999</v>
      </c>
      <c r="Q396" s="10">
        <f t="shared" si="8"/>
        <v>5927085.9000000004</v>
      </c>
      <c r="R396" s="10">
        <f t="shared" si="8"/>
        <v>4762294.5999999996</v>
      </c>
      <c r="S396" s="10">
        <f t="shared" si="8"/>
        <v>3070358.4</v>
      </c>
      <c r="T396" s="10">
        <f t="shared" si="8"/>
        <v>2580532.2999999993</v>
      </c>
      <c r="U396" s="10">
        <f t="shared" si="8"/>
        <v>3196343.6</v>
      </c>
      <c r="V396" s="10">
        <f t="shared" si="8"/>
        <v>2173166.2999999993</v>
      </c>
      <c r="W396" s="10">
        <f t="shared" si="8"/>
        <v>339904</v>
      </c>
      <c r="X396" s="10">
        <f t="shared" si="8"/>
        <v>251120</v>
      </c>
      <c r="Y396" s="10">
        <f t="shared" si="8"/>
        <v>3182586.3000000003</v>
      </c>
      <c r="Z396" s="10">
        <f t="shared" si="8"/>
        <v>1629121.1000000003</v>
      </c>
      <c r="AA396" s="10">
        <f t="shared" si="8"/>
        <v>49371362.100000001</v>
      </c>
      <c r="AB396" s="10">
        <f t="shared" si="8"/>
        <v>4865170.5000000009</v>
      </c>
      <c r="AC396" s="10">
        <f t="shared" si="8"/>
        <v>10427.000000000004</v>
      </c>
      <c r="AD396" s="10">
        <f t="shared" si="8"/>
        <v>1064808.5</v>
      </c>
      <c r="AE396" s="10">
        <f t="shared" si="8"/>
        <v>467706.10000000003</v>
      </c>
      <c r="AF396" s="10">
        <f t="shared" si="8"/>
        <v>246804.99999999997</v>
      </c>
      <c r="AG396" s="10">
        <f t="shared" si="8"/>
        <v>49680177.000000007</v>
      </c>
      <c r="AH396" s="10">
        <f t="shared" si="8"/>
        <v>4871678.9000000032</v>
      </c>
      <c r="AI396" s="10">
        <f t="shared" si="8"/>
        <v>33957.800000000017</v>
      </c>
      <c r="AJ396" s="10">
        <f t="shared" si="8"/>
        <v>465345</v>
      </c>
      <c r="AK396" s="10">
        <f t="shared" si="8"/>
        <v>664862.00000000012</v>
      </c>
      <c r="AL396" s="10">
        <f t="shared" si="8"/>
        <v>483090.89999999997</v>
      </c>
      <c r="AM396" s="10">
        <f t="shared" si="8"/>
        <v>1863052.7000000002</v>
      </c>
      <c r="AN396" s="10">
        <f t="shared" si="8"/>
        <v>1447427.2000000002</v>
      </c>
      <c r="AO396" s="10">
        <f t="shared" si="8"/>
        <v>795040.6</v>
      </c>
      <c r="AP396" s="10">
        <f t="shared" si="8"/>
        <v>646432.70000000007</v>
      </c>
      <c r="AQ396" s="10">
        <f t="shared" si="8"/>
        <v>1107371.6000000001</v>
      </c>
      <c r="AR396" s="10">
        <f t="shared" si="8"/>
        <v>435364.1999999999</v>
      </c>
      <c r="AS396" s="10">
        <f t="shared" si="8"/>
        <v>324.29999999999984</v>
      </c>
      <c r="AT396" s="10">
        <f t="shared" si="8"/>
        <v>515.60000000000014</v>
      </c>
      <c r="AU396" s="10">
        <f t="shared" si="8"/>
        <v>0</v>
      </c>
      <c r="AV396" s="10">
        <f t="shared" si="8"/>
        <v>0</v>
      </c>
      <c r="AW396" s="10">
        <f t="shared" si="8"/>
        <v>4086917.5000000005</v>
      </c>
      <c r="AX396" s="10">
        <f t="shared" si="8"/>
        <v>1938762.9999999998</v>
      </c>
      <c r="AY396" s="10">
        <f t="shared" si="8"/>
        <v>1635870.9200000023</v>
      </c>
      <c r="AZ396" s="10">
        <f t="shared" si="8"/>
        <v>194055.48800000013</v>
      </c>
      <c r="BA396" s="10">
        <f t="shared" si="8"/>
        <v>3865544.8000000007</v>
      </c>
      <c r="BB396" s="10">
        <f t="shared" si="8"/>
        <v>1729103.1</v>
      </c>
      <c r="BC396" s="10">
        <f t="shared" si="8"/>
        <v>666263.00000000023</v>
      </c>
      <c r="BD396" s="10">
        <f t="shared" si="8"/>
        <v>74.55999999999996</v>
      </c>
      <c r="BE396" s="10">
        <f t="shared" si="8"/>
        <v>41.599999999999987</v>
      </c>
      <c r="BF396" s="10">
        <f t="shared" si="8"/>
        <v>11.519999999999998</v>
      </c>
      <c r="BG396" s="10">
        <f t="shared" si="8"/>
        <v>1.9200000000000013</v>
      </c>
      <c r="BH396" s="10">
        <f t="shared" si="8"/>
        <v>2574.3370000000004</v>
      </c>
      <c r="BI396" s="10">
        <f t="shared" si="8"/>
        <v>1775.4260000000006</v>
      </c>
      <c r="BJ396" s="10">
        <f t="shared" si="8"/>
        <v>16786.999999999993</v>
      </c>
      <c r="BK396" s="10">
        <f t="shared" si="8"/>
        <v>19601.499999999989</v>
      </c>
      <c r="BL396" s="10">
        <f t="shared" si="8"/>
        <v>19.200000000000003</v>
      </c>
      <c r="BM396" s="10">
        <f t="shared" si="8"/>
        <v>378004.72000000009</v>
      </c>
      <c r="BN396" s="10">
        <f t="shared" si="8"/>
        <v>825745.9789473681</v>
      </c>
      <c r="BO396" s="10">
        <f t="shared" ref="BO396:CG396" si="9">SUMIF(BO124:BO156,"&gt;0")</f>
        <v>295088</v>
      </c>
      <c r="BP396" s="10">
        <f t="shared" si="9"/>
        <v>20608.969999999998</v>
      </c>
      <c r="BQ396" s="10">
        <f t="shared" si="9"/>
        <v>672.5</v>
      </c>
      <c r="BR396" s="10">
        <f t="shared" si="9"/>
        <v>0.95169049333333355</v>
      </c>
      <c r="BS396" s="10">
        <f t="shared" si="9"/>
        <v>451.13899999999791</v>
      </c>
      <c r="BT396" s="10">
        <f t="shared" si="9"/>
        <v>18.099999999999635</v>
      </c>
      <c r="BU396" s="10">
        <f t="shared" si="9"/>
        <v>101.59999999999782</v>
      </c>
      <c r="BV396" s="10">
        <f t="shared" si="9"/>
        <v>0</v>
      </c>
      <c r="BW396" s="10">
        <f t="shared" si="9"/>
        <v>0</v>
      </c>
      <c r="BX396" s="10">
        <f t="shared" si="9"/>
        <v>0</v>
      </c>
      <c r="BY396" s="10">
        <f t="shared" si="9"/>
        <v>0</v>
      </c>
      <c r="BZ396" s="10">
        <f t="shared" si="9"/>
        <v>0</v>
      </c>
      <c r="CA396" s="10">
        <f t="shared" si="9"/>
        <v>0</v>
      </c>
      <c r="CB396" s="10">
        <f t="shared" si="9"/>
        <v>0</v>
      </c>
      <c r="CC396" s="10">
        <f t="shared" si="9"/>
        <v>0</v>
      </c>
      <c r="CD396" s="10">
        <f t="shared" si="9"/>
        <v>0</v>
      </c>
      <c r="CE396" s="10">
        <f t="shared" si="9"/>
        <v>0</v>
      </c>
      <c r="CF396" s="10">
        <f t="shared" si="9"/>
        <v>0</v>
      </c>
      <c r="CG396" s="10">
        <f t="shared" si="9"/>
        <v>0</v>
      </c>
    </row>
    <row r="397" spans="1:85">
      <c r="A397" s="56" t="s">
        <v>93</v>
      </c>
      <c r="B397" s="10">
        <f>SUMIF(B156:B189,"&gt;0")</f>
        <v>2267.1000000000004</v>
      </c>
      <c r="C397" s="10">
        <f t="shared" ref="C397:BN397" si="10">SUMIF(C156:C189,"&gt;0")</f>
        <v>1306.7999999999997</v>
      </c>
      <c r="D397" s="10">
        <f t="shared" si="10"/>
        <v>179942.39999999994</v>
      </c>
      <c r="E397" s="10">
        <f t="shared" si="10"/>
        <v>0</v>
      </c>
      <c r="F397" s="10">
        <f t="shared" si="10"/>
        <v>0</v>
      </c>
      <c r="G397" s="10">
        <f t="shared" si="10"/>
        <v>0</v>
      </c>
      <c r="H397" s="10">
        <f t="shared" si="10"/>
        <v>482.60000000000019</v>
      </c>
      <c r="I397" s="10">
        <f t="shared" si="10"/>
        <v>295.7</v>
      </c>
      <c r="J397" s="10">
        <f t="shared" si="10"/>
        <v>12402749.100000003</v>
      </c>
      <c r="K397" s="10">
        <f t="shared" si="10"/>
        <v>5396901</v>
      </c>
      <c r="L397" s="10">
        <f t="shared" si="10"/>
        <v>1586295</v>
      </c>
      <c r="M397" s="10">
        <f t="shared" si="10"/>
        <v>485.09999999999974</v>
      </c>
      <c r="N397" s="10">
        <f t="shared" si="10"/>
        <v>802.39999999999975</v>
      </c>
      <c r="O397" s="10">
        <f t="shared" si="10"/>
        <v>460624.80000000028</v>
      </c>
      <c r="P397" s="10">
        <f t="shared" si="10"/>
        <v>214170.09999999986</v>
      </c>
      <c r="Q397" s="10">
        <f t="shared" si="10"/>
        <v>6142631.2000000011</v>
      </c>
      <c r="R397" s="10">
        <f t="shared" si="10"/>
        <v>4935002.7</v>
      </c>
      <c r="S397" s="10">
        <f t="shared" si="10"/>
        <v>3181604.3</v>
      </c>
      <c r="T397" s="10">
        <f t="shared" si="10"/>
        <v>2672976.2999999998</v>
      </c>
      <c r="U397" s="10">
        <f t="shared" si="10"/>
        <v>3305532.2</v>
      </c>
      <c r="V397" s="10">
        <f t="shared" si="10"/>
        <v>2247817.0999999992</v>
      </c>
      <c r="W397" s="10">
        <f t="shared" si="10"/>
        <v>350526</v>
      </c>
      <c r="X397" s="10">
        <f t="shared" si="10"/>
        <v>258967.5</v>
      </c>
      <c r="Y397" s="10">
        <f t="shared" si="10"/>
        <v>3584948.6999999997</v>
      </c>
      <c r="Z397" s="10">
        <f t="shared" si="10"/>
        <v>1833487.7999999998</v>
      </c>
      <c r="AA397" s="10">
        <f t="shared" si="10"/>
        <v>51218481.799999997</v>
      </c>
      <c r="AB397" s="10">
        <f t="shared" si="10"/>
        <v>5041383.3</v>
      </c>
      <c r="AC397" s="10">
        <f t="shared" si="10"/>
        <v>10758</v>
      </c>
      <c r="AD397" s="10">
        <f t="shared" si="10"/>
        <v>1102711.5</v>
      </c>
      <c r="AE397" s="10">
        <f t="shared" si="10"/>
        <v>651944.70000000007</v>
      </c>
      <c r="AF397" s="10">
        <f t="shared" si="10"/>
        <v>344727.50000000006</v>
      </c>
      <c r="AG397" s="10">
        <f t="shared" si="10"/>
        <v>51406211.999999985</v>
      </c>
      <c r="AH397" s="10">
        <f t="shared" si="10"/>
        <v>5048075.7</v>
      </c>
      <c r="AI397" s="10">
        <f t="shared" si="10"/>
        <v>35075.700000000019</v>
      </c>
      <c r="AJ397" s="10">
        <f t="shared" si="10"/>
        <v>529155</v>
      </c>
      <c r="AK397" s="10">
        <f t="shared" si="10"/>
        <v>701600.49999999977</v>
      </c>
      <c r="AL397" s="10">
        <f t="shared" si="10"/>
        <v>509196.90000000008</v>
      </c>
      <c r="AM397" s="10">
        <f t="shared" si="10"/>
        <v>1929286.4000000001</v>
      </c>
      <c r="AN397" s="10">
        <f t="shared" si="10"/>
        <v>1498339.2</v>
      </c>
      <c r="AO397" s="10">
        <f t="shared" si="10"/>
        <v>837641.10000000009</v>
      </c>
      <c r="AP397" s="10">
        <f t="shared" si="10"/>
        <v>681064.19999999984</v>
      </c>
      <c r="AQ397" s="10">
        <f t="shared" si="10"/>
        <v>1157600.7</v>
      </c>
      <c r="AR397" s="10">
        <f t="shared" si="10"/>
        <v>455046.49999999988</v>
      </c>
      <c r="AS397" s="10">
        <f t="shared" si="10"/>
        <v>337.09999999999991</v>
      </c>
      <c r="AT397" s="10">
        <f t="shared" si="10"/>
        <v>538.9000000000002</v>
      </c>
      <c r="AU397" s="10">
        <f t="shared" si="10"/>
        <v>0</v>
      </c>
      <c r="AV397" s="10">
        <f t="shared" si="10"/>
        <v>0</v>
      </c>
      <c r="AW397" s="10">
        <f t="shared" si="10"/>
        <v>4348282.6999999993</v>
      </c>
      <c r="AX397" s="10">
        <f t="shared" si="10"/>
        <v>2062416.8</v>
      </c>
      <c r="AY397" s="10">
        <f t="shared" si="10"/>
        <v>1696978.1050000018</v>
      </c>
      <c r="AZ397" s="10">
        <f t="shared" si="10"/>
        <v>206955.62200000009</v>
      </c>
      <c r="BA397" s="10">
        <f t="shared" si="10"/>
        <v>4113380.0999999996</v>
      </c>
      <c r="BB397" s="10">
        <f t="shared" si="10"/>
        <v>1840043.9000000004</v>
      </c>
      <c r="BC397" s="10">
        <f t="shared" si="10"/>
        <v>711098.40000000026</v>
      </c>
      <c r="BD397" s="10">
        <f t="shared" si="10"/>
        <v>76.889999999999958</v>
      </c>
      <c r="BE397" s="10">
        <f t="shared" si="10"/>
        <v>42.899999999999984</v>
      </c>
      <c r="BF397" s="10">
        <f t="shared" si="10"/>
        <v>11.879999999999997</v>
      </c>
      <c r="BG397" s="10">
        <f t="shared" si="10"/>
        <v>1.9800000000000013</v>
      </c>
      <c r="BH397" s="10">
        <f t="shared" si="10"/>
        <v>2687.2110000000011</v>
      </c>
      <c r="BI397" s="10">
        <f t="shared" si="10"/>
        <v>1853.1889999999999</v>
      </c>
      <c r="BJ397" s="10">
        <f t="shared" si="10"/>
        <v>17499.119999999992</v>
      </c>
      <c r="BK397" s="10">
        <f t="shared" si="10"/>
        <v>20541.399999999994</v>
      </c>
      <c r="BL397" s="10">
        <f t="shared" si="10"/>
        <v>19.800000000000004</v>
      </c>
      <c r="BM397" s="10">
        <f t="shared" si="10"/>
        <v>380432.28</v>
      </c>
      <c r="BN397" s="10">
        <f t="shared" si="10"/>
        <v>930498.20526315807</v>
      </c>
      <c r="BO397" s="10">
        <f t="shared" ref="BO397:CG397" si="11">SUMIF(BO156:BO189,"&gt;0")</f>
        <v>315913</v>
      </c>
      <c r="BP397" s="10">
        <f t="shared" si="11"/>
        <v>22779.059999999998</v>
      </c>
      <c r="BQ397" s="10">
        <f t="shared" si="11"/>
        <v>728.5</v>
      </c>
      <c r="BR397" s="10">
        <f t="shared" si="11"/>
        <v>1.0346479733333338</v>
      </c>
      <c r="BS397" s="10">
        <f t="shared" si="11"/>
        <v>2014.7826666666872</v>
      </c>
      <c r="BT397" s="10">
        <f t="shared" si="11"/>
        <v>64.800000000000182</v>
      </c>
      <c r="BU397" s="10">
        <f t="shared" si="11"/>
        <v>388.80000000000109</v>
      </c>
      <c r="BV397" s="10">
        <f t="shared" si="11"/>
        <v>0</v>
      </c>
      <c r="BW397" s="10">
        <f t="shared" si="11"/>
        <v>0</v>
      </c>
      <c r="BX397" s="10">
        <f t="shared" si="11"/>
        <v>0</v>
      </c>
      <c r="BY397" s="10">
        <f t="shared" si="11"/>
        <v>0</v>
      </c>
      <c r="BZ397" s="10">
        <f t="shared" si="11"/>
        <v>0</v>
      </c>
      <c r="CA397" s="10">
        <f t="shared" si="11"/>
        <v>0</v>
      </c>
      <c r="CB397" s="10">
        <f t="shared" si="11"/>
        <v>0</v>
      </c>
      <c r="CC397" s="10">
        <f t="shared" si="11"/>
        <v>0</v>
      </c>
      <c r="CD397" s="10">
        <f t="shared" si="11"/>
        <v>0</v>
      </c>
      <c r="CE397" s="10">
        <f t="shared" si="11"/>
        <v>0</v>
      </c>
      <c r="CF397" s="10">
        <f t="shared" si="11"/>
        <v>0</v>
      </c>
      <c r="CG397" s="10">
        <f t="shared" si="11"/>
        <v>0</v>
      </c>
    </row>
    <row r="398" spans="1:85">
      <c r="A398" s="56" t="s">
        <v>94</v>
      </c>
      <c r="B398" s="10">
        <f>SUMIF(B189:B221,"&gt;0")</f>
        <v>2198.4000000000005</v>
      </c>
      <c r="C398" s="10">
        <f t="shared" ref="C398:BN398" si="12">SUMIF(C189:C221,"&gt;0")</f>
        <v>1267.1999999999998</v>
      </c>
      <c r="D398" s="10">
        <f t="shared" si="12"/>
        <v>174489.59999999995</v>
      </c>
      <c r="E398" s="10">
        <f t="shared" si="12"/>
        <v>0</v>
      </c>
      <c r="F398" s="10">
        <f t="shared" si="12"/>
        <v>0</v>
      </c>
      <c r="G398" s="10">
        <f t="shared" si="12"/>
        <v>0</v>
      </c>
      <c r="H398" s="10">
        <f t="shared" si="12"/>
        <v>521.60000000000025</v>
      </c>
      <c r="I398" s="10">
        <f t="shared" si="12"/>
        <v>320</v>
      </c>
      <c r="J398" s="10">
        <f t="shared" si="12"/>
        <v>12244436.1</v>
      </c>
      <c r="K398" s="10">
        <f t="shared" si="12"/>
        <v>5330089.5000000009</v>
      </c>
      <c r="L398" s="10">
        <f t="shared" si="12"/>
        <v>1561574</v>
      </c>
      <c r="M398" s="10">
        <f t="shared" si="12"/>
        <v>470.39999999999975</v>
      </c>
      <c r="N398" s="10">
        <f t="shared" si="12"/>
        <v>781.79999999999984</v>
      </c>
      <c r="O398" s="10">
        <f t="shared" si="12"/>
        <v>446704.50000000029</v>
      </c>
      <c r="P398" s="10">
        <f t="shared" si="12"/>
        <v>207699.49999999997</v>
      </c>
      <c r="Q398" s="10">
        <f t="shared" si="12"/>
        <v>5986260.4999999991</v>
      </c>
      <c r="R398" s="10">
        <f t="shared" si="12"/>
        <v>4808700.8000000017</v>
      </c>
      <c r="S398" s="10">
        <f t="shared" si="12"/>
        <v>3099499.2999999993</v>
      </c>
      <c r="T398" s="10">
        <f t="shared" si="12"/>
        <v>2603034.7000000007</v>
      </c>
      <c r="U398" s="10">
        <f t="shared" si="12"/>
        <v>3214120.4000000008</v>
      </c>
      <c r="V398" s="10">
        <f t="shared" si="12"/>
        <v>2186116</v>
      </c>
      <c r="W398" s="10">
        <f t="shared" si="12"/>
        <v>339904</v>
      </c>
      <c r="X398" s="10">
        <f t="shared" si="12"/>
        <v>251120</v>
      </c>
      <c r="Y398" s="10">
        <f t="shared" si="12"/>
        <v>3744057.2</v>
      </c>
      <c r="Z398" s="10">
        <f t="shared" si="12"/>
        <v>1911296.4000000004</v>
      </c>
      <c r="AA398" s="10">
        <f t="shared" si="12"/>
        <v>49935257.200000003</v>
      </c>
      <c r="AB398" s="10">
        <f t="shared" si="12"/>
        <v>4912021.700000002</v>
      </c>
      <c r="AC398" s="10">
        <f t="shared" si="12"/>
        <v>10432</v>
      </c>
      <c r="AD398" s="10">
        <f t="shared" si="12"/>
        <v>1069296</v>
      </c>
      <c r="AE398" s="10">
        <f t="shared" si="12"/>
        <v>827338.2999999997</v>
      </c>
      <c r="AF398" s="10">
        <f t="shared" si="12"/>
        <v>438063.3</v>
      </c>
      <c r="AG398" s="10">
        <f t="shared" si="12"/>
        <v>50042673.100000001</v>
      </c>
      <c r="AH398" s="10">
        <f t="shared" si="12"/>
        <v>4918511.4000000004</v>
      </c>
      <c r="AI398" s="10">
        <f t="shared" si="12"/>
        <v>34012.800000000017</v>
      </c>
      <c r="AJ398" s="10">
        <f t="shared" si="12"/>
        <v>513120</v>
      </c>
      <c r="AK398" s="10">
        <f t="shared" si="12"/>
        <v>695780.39999999991</v>
      </c>
      <c r="AL398" s="10">
        <f t="shared" si="12"/>
        <v>503497.50000000006</v>
      </c>
      <c r="AM398" s="10">
        <f t="shared" si="12"/>
        <v>1879502.1</v>
      </c>
      <c r="AN398" s="10">
        <f t="shared" si="12"/>
        <v>1459186.2999999998</v>
      </c>
      <c r="AO398" s="10">
        <f t="shared" si="12"/>
        <v>829799.00000000023</v>
      </c>
      <c r="AP398" s="10">
        <f t="shared" si="12"/>
        <v>674695.09999999986</v>
      </c>
      <c r="AQ398" s="10">
        <f t="shared" si="12"/>
        <v>1135766.2</v>
      </c>
      <c r="AR398" s="10">
        <f t="shared" si="12"/>
        <v>446422.20000000007</v>
      </c>
      <c r="AS398" s="10">
        <f t="shared" si="12"/>
        <v>329.60000000000019</v>
      </c>
      <c r="AT398" s="10">
        <f t="shared" si="12"/>
        <v>528</v>
      </c>
      <c r="AU398" s="10">
        <f t="shared" si="12"/>
        <v>0</v>
      </c>
      <c r="AV398" s="10">
        <f t="shared" si="12"/>
        <v>0</v>
      </c>
      <c r="AW398" s="10">
        <f t="shared" si="12"/>
        <v>4348000.4000000013</v>
      </c>
      <c r="AX398" s="10">
        <f t="shared" si="12"/>
        <v>2061660.8000000003</v>
      </c>
      <c r="AY398" s="10">
        <f t="shared" si="12"/>
        <v>1652127.1670000004</v>
      </c>
      <c r="AZ398" s="10">
        <f t="shared" si="12"/>
        <v>210469.90000000002</v>
      </c>
      <c r="BA398" s="10">
        <f t="shared" si="12"/>
        <v>4113653.3999999994</v>
      </c>
      <c r="BB398" s="10">
        <f t="shared" si="12"/>
        <v>1840015.4000000004</v>
      </c>
      <c r="BC398" s="10">
        <f t="shared" si="12"/>
        <v>712937.60000000021</v>
      </c>
      <c r="BD398" s="10">
        <f t="shared" si="12"/>
        <v>74.55999999999996</v>
      </c>
      <c r="BE398" s="10">
        <f t="shared" si="12"/>
        <v>41.599999999999987</v>
      </c>
      <c r="BF398" s="10">
        <f t="shared" si="12"/>
        <v>11.519999999999998</v>
      </c>
      <c r="BG398" s="10">
        <f t="shared" si="12"/>
        <v>1.9200000000000013</v>
      </c>
      <c r="BH398" s="10">
        <f t="shared" si="12"/>
        <v>2611.6329999999994</v>
      </c>
      <c r="BI398" s="10">
        <f t="shared" si="12"/>
        <v>1801.0719999999994</v>
      </c>
      <c r="BJ398" s="10">
        <f t="shared" si="12"/>
        <v>17004.049999999988</v>
      </c>
      <c r="BK398" s="10">
        <f t="shared" si="12"/>
        <v>20573.600000000002</v>
      </c>
      <c r="BL398" s="10">
        <f t="shared" si="12"/>
        <v>19.200000000000003</v>
      </c>
      <c r="BM398" s="10">
        <f t="shared" si="12"/>
        <v>364319.68999999994</v>
      </c>
      <c r="BN398" s="10">
        <f t="shared" si="12"/>
        <v>892673.19122807006</v>
      </c>
      <c r="BO398" s="10">
        <f t="shared" ref="BO398:CG398" si="13">SUMIF(BO189:BO221,"&gt;0")</f>
        <v>296156</v>
      </c>
      <c r="BP398" s="10">
        <f t="shared" si="13"/>
        <v>23357.520000000008</v>
      </c>
      <c r="BQ398" s="10">
        <f t="shared" si="13"/>
        <v>761</v>
      </c>
      <c r="BR398" s="10">
        <f t="shared" si="13"/>
        <v>1.0776316800000003</v>
      </c>
      <c r="BS398" s="10">
        <f t="shared" si="13"/>
        <v>369.62133</v>
      </c>
      <c r="BT398" s="10">
        <f t="shared" si="13"/>
        <v>6.6000000000002732</v>
      </c>
      <c r="BU398" s="10">
        <f t="shared" si="13"/>
        <v>40.20000000000109</v>
      </c>
      <c r="BV398" s="10">
        <f t="shared" si="13"/>
        <v>10243.6</v>
      </c>
      <c r="BW398" s="10">
        <f t="shared" si="13"/>
        <v>65.83</v>
      </c>
      <c r="BX398" s="10">
        <f t="shared" si="13"/>
        <v>1967.7799999999993</v>
      </c>
      <c r="BY398" s="10">
        <f t="shared" si="13"/>
        <v>23433287</v>
      </c>
      <c r="BZ398" s="10">
        <f t="shared" si="13"/>
        <v>5408044</v>
      </c>
      <c r="CA398" s="10">
        <f t="shared" si="13"/>
        <v>0</v>
      </c>
      <c r="CB398" s="10">
        <f t="shared" si="13"/>
        <v>0</v>
      </c>
      <c r="CC398" s="10">
        <f t="shared" si="13"/>
        <v>0</v>
      </c>
      <c r="CD398" s="10">
        <f t="shared" si="13"/>
        <v>0</v>
      </c>
      <c r="CE398" s="10">
        <f t="shared" si="13"/>
        <v>26521.519130096483</v>
      </c>
      <c r="CF398" s="10">
        <f t="shared" si="13"/>
        <v>1800.6027293634634</v>
      </c>
      <c r="CG398" s="10">
        <f t="shared" si="13"/>
        <v>26415.307541666662</v>
      </c>
    </row>
    <row r="399" spans="1:85">
      <c r="A399" s="56" t="s">
        <v>95</v>
      </c>
      <c r="B399" s="10">
        <f>SUMIF(B221:B254,"&gt;0")</f>
        <v>2267.1000000000004</v>
      </c>
      <c r="C399" s="10">
        <f t="shared" ref="C399:BN399" si="14">SUMIF(C221:C254,"&gt;0")</f>
        <v>1306.7999999999997</v>
      </c>
      <c r="D399" s="10">
        <f t="shared" si="14"/>
        <v>179942.39999999994</v>
      </c>
      <c r="E399" s="10">
        <f t="shared" si="14"/>
        <v>0</v>
      </c>
      <c r="F399" s="10">
        <f t="shared" si="14"/>
        <v>0</v>
      </c>
      <c r="G399" s="10">
        <f t="shared" si="14"/>
        <v>0</v>
      </c>
      <c r="H399" s="10">
        <f t="shared" si="14"/>
        <v>537.9000000000002</v>
      </c>
      <c r="I399" s="10">
        <f t="shared" si="14"/>
        <v>330</v>
      </c>
      <c r="J399" s="10">
        <f t="shared" si="14"/>
        <v>12842728.800000001</v>
      </c>
      <c r="K399" s="10">
        <f t="shared" si="14"/>
        <v>5593304.4000000004</v>
      </c>
      <c r="L399" s="10">
        <f t="shared" si="14"/>
        <v>1633937</v>
      </c>
      <c r="M399" s="10">
        <f t="shared" si="14"/>
        <v>491.70000000000005</v>
      </c>
      <c r="N399" s="10">
        <f t="shared" si="14"/>
        <v>817.69999999999982</v>
      </c>
      <c r="O399" s="10">
        <f t="shared" si="14"/>
        <v>460953.60000000003</v>
      </c>
      <c r="P399" s="10">
        <f t="shared" si="14"/>
        <v>214316.79999999999</v>
      </c>
      <c r="Q399" s="10">
        <f t="shared" si="14"/>
        <v>6205292.7000000002</v>
      </c>
      <c r="R399" s="10">
        <f t="shared" si="14"/>
        <v>4984157.6999999993</v>
      </c>
      <c r="S399" s="10">
        <f t="shared" si="14"/>
        <v>3211143.3999999994</v>
      </c>
      <c r="T399" s="10">
        <f t="shared" si="14"/>
        <v>2695841.3999999994</v>
      </c>
      <c r="U399" s="10">
        <f t="shared" si="14"/>
        <v>3323504.2</v>
      </c>
      <c r="V399" s="10">
        <f t="shared" si="14"/>
        <v>2260929.2999999993</v>
      </c>
      <c r="W399" s="10">
        <f t="shared" si="14"/>
        <v>350526</v>
      </c>
      <c r="X399" s="10">
        <f t="shared" si="14"/>
        <v>258967.5</v>
      </c>
      <c r="Y399" s="10">
        <f t="shared" si="14"/>
        <v>4111672.8999999994</v>
      </c>
      <c r="Z399" s="10">
        <f t="shared" si="14"/>
        <v>2097188.2999999998</v>
      </c>
      <c r="AA399" s="10">
        <f t="shared" si="14"/>
        <v>51749022.300000004</v>
      </c>
      <c r="AB399" s="10">
        <f t="shared" si="14"/>
        <v>5088753.0999999968</v>
      </c>
      <c r="AC399" s="10">
        <f t="shared" si="14"/>
        <v>10762.400000000003</v>
      </c>
      <c r="AD399" s="10">
        <f t="shared" si="14"/>
        <v>1107452.5</v>
      </c>
      <c r="AE399" s="10">
        <f t="shared" si="14"/>
        <v>1052592.3</v>
      </c>
      <c r="AF399" s="10">
        <f t="shared" si="14"/>
        <v>558381.49999999988</v>
      </c>
      <c r="AG399" s="10">
        <f t="shared" si="14"/>
        <v>51805093.600000001</v>
      </c>
      <c r="AH399" s="10">
        <f t="shared" si="14"/>
        <v>5095182.2999999989</v>
      </c>
      <c r="AI399" s="10">
        <f t="shared" si="14"/>
        <v>35093.200000000019</v>
      </c>
      <c r="AJ399" s="10">
        <f t="shared" si="14"/>
        <v>541767</v>
      </c>
      <c r="AK399" s="10">
        <f t="shared" si="14"/>
        <v>733258.70000000007</v>
      </c>
      <c r="AL399" s="10">
        <f t="shared" si="14"/>
        <v>529498.40000000014</v>
      </c>
      <c r="AM399" s="10">
        <f t="shared" si="14"/>
        <v>1946952</v>
      </c>
      <c r="AN399" s="10">
        <f t="shared" si="14"/>
        <v>1511032</v>
      </c>
      <c r="AO399" s="10">
        <f t="shared" si="14"/>
        <v>873987.50000000012</v>
      </c>
      <c r="AP399" s="10">
        <f t="shared" si="14"/>
        <v>710516</v>
      </c>
      <c r="AQ399" s="10">
        <f t="shared" si="14"/>
        <v>1184204.7000000002</v>
      </c>
      <c r="AR399" s="10">
        <f t="shared" si="14"/>
        <v>465413.2</v>
      </c>
      <c r="AS399" s="10">
        <f t="shared" si="14"/>
        <v>341.30000000000013</v>
      </c>
      <c r="AT399" s="10">
        <f t="shared" si="14"/>
        <v>546.59999999999991</v>
      </c>
      <c r="AU399" s="10">
        <f t="shared" si="14"/>
        <v>0</v>
      </c>
      <c r="AV399" s="10">
        <f t="shared" si="14"/>
        <v>0</v>
      </c>
      <c r="AW399" s="10">
        <f t="shared" si="14"/>
        <v>4599871.4000000004</v>
      </c>
      <c r="AX399" s="10">
        <f t="shared" si="14"/>
        <v>2180376.2999999998</v>
      </c>
      <c r="AY399" s="10">
        <f t="shared" si="14"/>
        <v>1709469.3550000002</v>
      </c>
      <c r="AZ399" s="10">
        <f t="shared" si="14"/>
        <v>228424.77799999999</v>
      </c>
      <c r="BA399" s="10">
        <f t="shared" si="14"/>
        <v>4352559.7299999995</v>
      </c>
      <c r="BB399" s="10">
        <f t="shared" si="14"/>
        <v>1946518.4000000001</v>
      </c>
      <c r="BC399" s="10">
        <f t="shared" si="14"/>
        <v>755508</v>
      </c>
      <c r="BD399" s="10">
        <f t="shared" si="14"/>
        <v>76.889999999999958</v>
      </c>
      <c r="BE399" s="10">
        <f t="shared" si="14"/>
        <v>42.899999999999984</v>
      </c>
      <c r="BF399" s="10">
        <f t="shared" si="14"/>
        <v>11.879999999999997</v>
      </c>
      <c r="BG399" s="10">
        <f t="shared" si="14"/>
        <v>1.9800000000000013</v>
      </c>
      <c r="BH399" s="10">
        <f t="shared" si="14"/>
        <v>2697.9969999999994</v>
      </c>
      <c r="BI399" s="10">
        <f t="shared" si="14"/>
        <v>1860.6060000000004</v>
      </c>
      <c r="BJ399" s="10">
        <f t="shared" si="14"/>
        <v>17565.8</v>
      </c>
      <c r="BK399" s="10">
        <f t="shared" si="14"/>
        <v>16620.600000000006</v>
      </c>
      <c r="BL399" s="10">
        <f t="shared" si="14"/>
        <v>17.100000000000001</v>
      </c>
      <c r="BM399" s="10">
        <f t="shared" si="14"/>
        <v>362536.70999999996</v>
      </c>
      <c r="BN399" s="10">
        <f t="shared" si="14"/>
        <v>833356.46491228056</v>
      </c>
      <c r="BO399" s="10">
        <f t="shared" ref="BO399:CG399" si="15">SUMIF(BO221:BO254,"&gt;0")</f>
        <v>287564</v>
      </c>
      <c r="BP399" s="10">
        <f t="shared" si="15"/>
        <v>23686.159999999996</v>
      </c>
      <c r="BQ399" s="10">
        <f t="shared" si="15"/>
        <v>765</v>
      </c>
      <c r="BR399" s="10">
        <f t="shared" si="15"/>
        <v>1.0853702399999998</v>
      </c>
      <c r="BS399" s="10">
        <f t="shared" si="15"/>
        <v>738.5</v>
      </c>
      <c r="BT399" s="10">
        <f t="shared" si="15"/>
        <v>22.80000000000009</v>
      </c>
      <c r="BU399" s="10">
        <f t="shared" si="15"/>
        <v>136.20000000000107</v>
      </c>
      <c r="BV399" s="10">
        <f t="shared" si="15"/>
        <v>13420.400000000001</v>
      </c>
      <c r="BW399" s="10">
        <f t="shared" si="15"/>
        <v>81.759999999999991</v>
      </c>
      <c r="BX399" s="10">
        <f t="shared" si="15"/>
        <v>2485.1499999999996</v>
      </c>
      <c r="BY399" s="10">
        <f t="shared" si="15"/>
        <v>32009328</v>
      </c>
      <c r="BZ399" s="10">
        <f t="shared" si="15"/>
        <v>9085289</v>
      </c>
      <c r="CA399" s="10">
        <f t="shared" si="15"/>
        <v>0</v>
      </c>
      <c r="CB399" s="10">
        <f t="shared" si="15"/>
        <v>0</v>
      </c>
      <c r="CC399" s="10">
        <f t="shared" si="15"/>
        <v>0</v>
      </c>
      <c r="CD399" s="10">
        <f t="shared" si="15"/>
        <v>0</v>
      </c>
      <c r="CE399" s="10">
        <f t="shared" si="15"/>
        <v>58992.147179586071</v>
      </c>
      <c r="CF399" s="10">
        <f t="shared" si="15"/>
        <v>3929.4352631161851</v>
      </c>
      <c r="CG399" s="10">
        <f t="shared" si="15"/>
        <v>57106.158624999996</v>
      </c>
    </row>
    <row r="400" spans="1:85">
      <c r="A400" s="56" t="s">
        <v>96</v>
      </c>
      <c r="B400" s="10">
        <f>SUMIF(B254:B287,"&gt;0")</f>
        <v>2268.9</v>
      </c>
      <c r="C400" s="10">
        <f t="shared" ref="C400:BN400" si="16">SUMIF(C254:C287,"&gt;0")</f>
        <v>1307.5200000000007</v>
      </c>
      <c r="D400" s="10">
        <f t="shared" si="16"/>
        <v>179946</v>
      </c>
      <c r="E400" s="10">
        <f t="shared" si="16"/>
        <v>0</v>
      </c>
      <c r="F400" s="10">
        <f t="shared" si="16"/>
        <v>0</v>
      </c>
      <c r="G400" s="10">
        <f t="shared" si="16"/>
        <v>0</v>
      </c>
      <c r="H400" s="10">
        <f t="shared" si="16"/>
        <v>537.9000000000002</v>
      </c>
      <c r="I400" s="10">
        <f t="shared" si="16"/>
        <v>330</v>
      </c>
      <c r="J400" s="10">
        <f t="shared" si="16"/>
        <v>13057019.999999998</v>
      </c>
      <c r="K400" s="10">
        <f t="shared" si="16"/>
        <v>5689560.2000000002</v>
      </c>
      <c r="L400" s="10">
        <f t="shared" si="16"/>
        <v>1657521.6</v>
      </c>
      <c r="M400" s="10">
        <f t="shared" si="16"/>
        <v>495</v>
      </c>
      <c r="N400" s="10">
        <f t="shared" si="16"/>
        <v>821.69999999999959</v>
      </c>
      <c r="O400" s="10">
        <f t="shared" si="16"/>
        <v>463047.30000000022</v>
      </c>
      <c r="P400" s="10">
        <f t="shared" si="16"/>
        <v>215281.29999999987</v>
      </c>
      <c r="Q400" s="10">
        <f t="shared" si="16"/>
        <v>6236633.1000000006</v>
      </c>
      <c r="R400" s="10">
        <f t="shared" si="16"/>
        <v>5009274.3999999994</v>
      </c>
      <c r="S400" s="10">
        <f t="shared" si="16"/>
        <v>3226540.4999999995</v>
      </c>
      <c r="T400" s="10">
        <f t="shared" si="16"/>
        <v>2707620.3</v>
      </c>
      <c r="U400" s="10">
        <f t="shared" si="16"/>
        <v>3333143.6000000006</v>
      </c>
      <c r="V400" s="10">
        <f t="shared" si="16"/>
        <v>2267901.5999999996</v>
      </c>
      <c r="W400" s="10">
        <f t="shared" si="16"/>
        <v>350526</v>
      </c>
      <c r="X400" s="10">
        <f t="shared" si="16"/>
        <v>258967.5</v>
      </c>
      <c r="Y400" s="10">
        <f t="shared" si="16"/>
        <v>4342272.8</v>
      </c>
      <c r="Z400" s="10">
        <f t="shared" si="16"/>
        <v>2214512.9</v>
      </c>
      <c r="AA400" s="10">
        <f t="shared" si="16"/>
        <v>51979890.899999999</v>
      </c>
      <c r="AB400" s="10">
        <f t="shared" si="16"/>
        <v>5112867.8999999966</v>
      </c>
      <c r="AC400" s="10">
        <f t="shared" si="16"/>
        <v>10764.600000000002</v>
      </c>
      <c r="AD400" s="10">
        <f t="shared" si="16"/>
        <v>1109823</v>
      </c>
      <c r="AE400" s="10">
        <f t="shared" si="16"/>
        <v>1289259.3</v>
      </c>
      <c r="AF400" s="10">
        <f t="shared" si="16"/>
        <v>682648.3</v>
      </c>
      <c r="AG400" s="10">
        <f t="shared" si="16"/>
        <v>52044065.899999991</v>
      </c>
      <c r="AH400" s="10">
        <f t="shared" si="16"/>
        <v>5119049.5</v>
      </c>
      <c r="AI400" s="10">
        <f t="shared" si="16"/>
        <v>35108.700000000019</v>
      </c>
      <c r="AJ400" s="10">
        <f t="shared" si="16"/>
        <v>554862</v>
      </c>
      <c r="AK400" s="10">
        <f t="shared" si="16"/>
        <v>749531.70000000007</v>
      </c>
      <c r="AL400" s="10">
        <f t="shared" si="16"/>
        <v>540161.70000000007</v>
      </c>
      <c r="AM400" s="10">
        <f t="shared" si="16"/>
        <v>1955739.2000000002</v>
      </c>
      <c r="AN400" s="10">
        <f t="shared" si="16"/>
        <v>1517233.2999999996</v>
      </c>
      <c r="AO400" s="10">
        <f t="shared" si="16"/>
        <v>892283.80000000028</v>
      </c>
      <c r="AP400" s="10">
        <f t="shared" si="16"/>
        <v>725487.69999999984</v>
      </c>
      <c r="AQ400" s="10">
        <f t="shared" si="16"/>
        <v>1196260.1000000001</v>
      </c>
      <c r="AR400" s="10">
        <f t="shared" si="16"/>
        <v>470145.50000000012</v>
      </c>
      <c r="AS400" s="10">
        <f t="shared" si="16"/>
        <v>347.70000000000016</v>
      </c>
      <c r="AT400" s="10">
        <f t="shared" si="16"/>
        <v>556.80000000000018</v>
      </c>
      <c r="AU400" s="10">
        <f t="shared" si="16"/>
        <v>0</v>
      </c>
      <c r="AV400" s="10">
        <f t="shared" si="16"/>
        <v>0</v>
      </c>
      <c r="AW400" s="10">
        <f t="shared" si="16"/>
        <v>4731373.1000000015</v>
      </c>
      <c r="AX400" s="10">
        <f t="shared" si="16"/>
        <v>2241860.0999999996</v>
      </c>
      <c r="AY400" s="10">
        <f t="shared" si="16"/>
        <v>1715733.952</v>
      </c>
      <c r="AZ400" s="10">
        <f t="shared" si="16"/>
        <v>240202.55799999999</v>
      </c>
      <c r="BA400" s="10">
        <f t="shared" si="16"/>
        <v>4478468.8999999994</v>
      </c>
      <c r="BB400" s="10">
        <f t="shared" si="16"/>
        <v>2002105.7</v>
      </c>
      <c r="BC400" s="10">
        <f t="shared" si="16"/>
        <v>777794.50000000035</v>
      </c>
      <c r="BD400" s="10">
        <f t="shared" si="16"/>
        <v>76.889999999999958</v>
      </c>
      <c r="BE400" s="10">
        <f t="shared" si="16"/>
        <v>42.899999999999984</v>
      </c>
      <c r="BF400" s="10">
        <f t="shared" si="16"/>
        <v>11.879999999999997</v>
      </c>
      <c r="BG400" s="10">
        <f t="shared" si="16"/>
        <v>1.9800000000000013</v>
      </c>
      <c r="BH400" s="10">
        <f t="shared" si="16"/>
        <v>2698.0139999999992</v>
      </c>
      <c r="BI400" s="10">
        <f t="shared" si="16"/>
        <v>1860.6060000000004</v>
      </c>
      <c r="BJ400" s="10">
        <f t="shared" si="16"/>
        <v>17572.189999999999</v>
      </c>
      <c r="BK400" s="10">
        <f t="shared" si="16"/>
        <v>16120.899999999998</v>
      </c>
      <c r="BL400" s="10">
        <f t="shared" si="16"/>
        <v>16.5</v>
      </c>
      <c r="BM400" s="10">
        <f t="shared" si="16"/>
        <v>356783.56999999995</v>
      </c>
      <c r="BN400" s="10">
        <f t="shared" si="16"/>
        <v>1017490.2198245615</v>
      </c>
      <c r="BO400" s="10">
        <f t="shared" ref="BO400:CG400" si="17">SUMIF(BO254:BO287,"&gt;0")</f>
        <v>311685</v>
      </c>
      <c r="BP400" s="10">
        <f t="shared" si="17"/>
        <v>24275.1</v>
      </c>
      <c r="BQ400" s="10">
        <f t="shared" si="17"/>
        <v>776.1</v>
      </c>
      <c r="BR400" s="10">
        <f t="shared" si="17"/>
        <v>1.10447348</v>
      </c>
      <c r="BS400" s="10">
        <f t="shared" si="17"/>
        <v>536.4</v>
      </c>
      <c r="BT400" s="10">
        <f t="shared" si="17"/>
        <v>19.400000000000276</v>
      </c>
      <c r="BU400" s="10">
        <f t="shared" si="17"/>
        <v>116.40000000000163</v>
      </c>
      <c r="BV400" s="10">
        <f t="shared" si="17"/>
        <v>13823.49</v>
      </c>
      <c r="BW400" s="10">
        <f t="shared" si="17"/>
        <v>81.33</v>
      </c>
      <c r="BX400" s="10">
        <f t="shared" si="17"/>
        <v>2936.93</v>
      </c>
      <c r="BY400" s="10">
        <f t="shared" si="17"/>
        <v>34637656</v>
      </c>
      <c r="BZ400" s="10">
        <f t="shared" si="17"/>
        <v>11460288</v>
      </c>
      <c r="CA400" s="10">
        <f t="shared" si="17"/>
        <v>0</v>
      </c>
      <c r="CB400" s="10">
        <f t="shared" si="17"/>
        <v>0</v>
      </c>
      <c r="CC400" s="10">
        <f t="shared" si="17"/>
        <v>0</v>
      </c>
      <c r="CD400" s="10">
        <f t="shared" si="17"/>
        <v>0</v>
      </c>
      <c r="CE400" s="10">
        <f t="shared" si="17"/>
        <v>41138</v>
      </c>
      <c r="CF400" s="10">
        <f t="shared" si="17"/>
        <v>4059.9270000000006</v>
      </c>
      <c r="CG400" s="10">
        <f t="shared" si="17"/>
        <v>37521</v>
      </c>
    </row>
    <row r="401" spans="1:85">
      <c r="A401" s="56" t="s">
        <v>97</v>
      </c>
      <c r="B401" s="10">
        <f>SUMIF(B287:B319,"&gt;0")</f>
        <v>2201.5999999999995</v>
      </c>
      <c r="C401" s="10">
        <f t="shared" ref="C401:BN401" si="18">SUMIF(C287:C319,"&gt;0")</f>
        <v>1268.4800000000005</v>
      </c>
      <c r="D401" s="10">
        <f t="shared" si="18"/>
        <v>174496</v>
      </c>
      <c r="E401" s="10">
        <f t="shared" si="18"/>
        <v>0</v>
      </c>
      <c r="F401" s="10">
        <f t="shared" si="18"/>
        <v>0</v>
      </c>
      <c r="G401" s="10">
        <f t="shared" si="18"/>
        <v>0</v>
      </c>
      <c r="H401" s="10">
        <f t="shared" si="18"/>
        <v>521.60000000000025</v>
      </c>
      <c r="I401" s="10">
        <f t="shared" si="18"/>
        <v>320</v>
      </c>
      <c r="J401" s="10">
        <f t="shared" si="18"/>
        <v>12871448.599999998</v>
      </c>
      <c r="K401" s="10">
        <f t="shared" si="18"/>
        <v>5609541.7000000011</v>
      </c>
      <c r="L401" s="10">
        <f t="shared" si="18"/>
        <v>1630582</v>
      </c>
      <c r="M401" s="10">
        <f t="shared" si="18"/>
        <v>480</v>
      </c>
      <c r="N401" s="10">
        <f t="shared" si="18"/>
        <v>796.79999999999961</v>
      </c>
      <c r="O401" s="10">
        <f t="shared" si="18"/>
        <v>450018.60000000015</v>
      </c>
      <c r="P401" s="10">
        <f t="shared" si="18"/>
        <v>209244.79999999999</v>
      </c>
      <c r="Q401" s="10">
        <f t="shared" si="18"/>
        <v>6073471.0000000009</v>
      </c>
      <c r="R401" s="10">
        <f t="shared" si="18"/>
        <v>4878522.7</v>
      </c>
      <c r="S401" s="10">
        <f t="shared" si="18"/>
        <v>3143716.3</v>
      </c>
      <c r="T401" s="10">
        <f t="shared" si="18"/>
        <v>2636946.0000000005</v>
      </c>
      <c r="U401" s="10">
        <f t="shared" si="18"/>
        <v>3241610.0000000014</v>
      </c>
      <c r="V401" s="10">
        <f t="shared" si="18"/>
        <v>2205899.2000000002</v>
      </c>
      <c r="W401" s="10">
        <f t="shared" si="18"/>
        <v>339904</v>
      </c>
      <c r="X401" s="10">
        <f t="shared" si="18"/>
        <v>251120</v>
      </c>
      <c r="Y401" s="10">
        <f t="shared" si="18"/>
        <v>4442982.1000000006</v>
      </c>
      <c r="Z401" s="10">
        <f t="shared" si="18"/>
        <v>2264733.7000000002</v>
      </c>
      <c r="AA401" s="10">
        <f t="shared" si="18"/>
        <v>50638672.200000003</v>
      </c>
      <c r="AB401" s="10">
        <f t="shared" si="18"/>
        <v>4981337.5999999968</v>
      </c>
      <c r="AC401" s="10">
        <f t="shared" si="18"/>
        <v>10438.400000000001</v>
      </c>
      <c r="AD401" s="10">
        <f t="shared" si="18"/>
        <v>1076192</v>
      </c>
      <c r="AE401" s="10">
        <f t="shared" si="18"/>
        <v>1474876.6999999997</v>
      </c>
      <c r="AF401" s="10">
        <f t="shared" si="18"/>
        <v>777752.99999999988</v>
      </c>
      <c r="AG401" s="10">
        <f t="shared" si="18"/>
        <v>50694972.400000006</v>
      </c>
      <c r="AH401" s="10">
        <f t="shared" si="18"/>
        <v>4987328</v>
      </c>
      <c r="AI401" s="10">
        <f t="shared" si="18"/>
        <v>34044.800000000017</v>
      </c>
      <c r="AJ401" s="10">
        <f t="shared" si="18"/>
        <v>538048</v>
      </c>
      <c r="AK401" s="10">
        <f t="shared" si="18"/>
        <v>742364.29999999993</v>
      </c>
      <c r="AL401" s="10">
        <f t="shared" si="18"/>
        <v>533961</v>
      </c>
      <c r="AM401" s="10">
        <f t="shared" si="18"/>
        <v>1904620.2000000002</v>
      </c>
      <c r="AN401" s="10">
        <f t="shared" si="18"/>
        <v>1476947.1999999995</v>
      </c>
      <c r="AO401" s="10">
        <f t="shared" si="18"/>
        <v>882479.29999999993</v>
      </c>
      <c r="AP401" s="10">
        <f t="shared" si="18"/>
        <v>717615.8</v>
      </c>
      <c r="AQ401" s="10">
        <f t="shared" si="18"/>
        <v>1172018.1999999997</v>
      </c>
      <c r="AR401" s="10">
        <f t="shared" si="18"/>
        <v>460612.99999999994</v>
      </c>
      <c r="AS401" s="10">
        <f t="shared" si="18"/>
        <v>339.2000000000001</v>
      </c>
      <c r="AT401" s="10">
        <f t="shared" si="18"/>
        <v>544</v>
      </c>
      <c r="AU401" s="10">
        <f t="shared" si="18"/>
        <v>0</v>
      </c>
      <c r="AV401" s="10">
        <f t="shared" si="18"/>
        <v>0</v>
      </c>
      <c r="AW401" s="10">
        <f t="shared" si="18"/>
        <v>4722552.0000000009</v>
      </c>
      <c r="AX401" s="10">
        <f t="shared" si="18"/>
        <v>2236540.6999999997</v>
      </c>
      <c r="AY401" s="10">
        <f t="shared" si="18"/>
        <v>1669862.4809999997</v>
      </c>
      <c r="AZ401" s="10">
        <f t="shared" si="18"/>
        <v>244131.11300000001</v>
      </c>
      <c r="BA401" s="10">
        <f t="shared" si="18"/>
        <v>4471596.8</v>
      </c>
      <c r="BB401" s="10">
        <f t="shared" si="18"/>
        <v>1998509.8999999994</v>
      </c>
      <c r="BC401" s="10">
        <f t="shared" si="18"/>
        <v>777420.7</v>
      </c>
      <c r="BD401" s="10">
        <f t="shared" si="18"/>
        <v>74.919999999999987</v>
      </c>
      <c r="BE401" s="10">
        <f t="shared" si="18"/>
        <v>41.780000000000008</v>
      </c>
      <c r="BF401" s="10">
        <f t="shared" si="18"/>
        <v>11.519999999999998</v>
      </c>
      <c r="BG401" s="10">
        <f t="shared" si="18"/>
        <v>1.9200000000000013</v>
      </c>
      <c r="BH401" s="10">
        <f t="shared" si="18"/>
        <v>2616.2800000000016</v>
      </c>
      <c r="BI401" s="10">
        <f t="shared" si="18"/>
        <v>1804.2479999999998</v>
      </c>
      <c r="BJ401" s="10">
        <f t="shared" si="18"/>
        <v>17061.359999999993</v>
      </c>
      <c r="BK401" s="10">
        <f t="shared" si="18"/>
        <v>16502.100000000002</v>
      </c>
      <c r="BL401" s="10">
        <f t="shared" si="18"/>
        <v>16.399999999999999</v>
      </c>
      <c r="BM401" s="10">
        <f t="shared" si="18"/>
        <v>342311.95000000007</v>
      </c>
      <c r="BN401" s="10">
        <f t="shared" si="18"/>
        <v>978373.49999999988</v>
      </c>
      <c r="BO401" s="10">
        <f t="shared" ref="BO401:CG401" si="19">SUMIF(BO287:BO319,"&gt;0")</f>
        <v>295295</v>
      </c>
      <c r="BP401" s="10">
        <f t="shared" si="19"/>
        <v>23801.759999999998</v>
      </c>
      <c r="BQ401" s="10">
        <f t="shared" si="19"/>
        <v>761</v>
      </c>
      <c r="BR401" s="10">
        <f t="shared" si="19"/>
        <v>1.0838000000000001</v>
      </c>
      <c r="BS401" s="10">
        <f t="shared" si="19"/>
        <v>10.4</v>
      </c>
      <c r="BT401" s="10">
        <f t="shared" si="19"/>
        <v>5.7000000000002728</v>
      </c>
      <c r="BU401" s="10">
        <f t="shared" si="19"/>
        <v>35.40000000000164</v>
      </c>
      <c r="BV401" s="10">
        <f t="shared" si="19"/>
        <v>12642.400000000001</v>
      </c>
      <c r="BW401" s="10">
        <f t="shared" si="19"/>
        <v>80.61</v>
      </c>
      <c r="BX401" s="10">
        <f t="shared" si="19"/>
        <v>2836.77</v>
      </c>
      <c r="BY401" s="10">
        <f t="shared" si="19"/>
        <v>36082156</v>
      </c>
      <c r="BZ401" s="10">
        <f t="shared" si="19"/>
        <v>13260923</v>
      </c>
      <c r="CA401" s="10">
        <f t="shared" si="19"/>
        <v>0</v>
      </c>
      <c r="CB401" s="10">
        <f t="shared" si="19"/>
        <v>0</v>
      </c>
      <c r="CC401" s="10">
        <f t="shared" si="19"/>
        <v>0</v>
      </c>
      <c r="CD401" s="10">
        <f t="shared" si="19"/>
        <v>0</v>
      </c>
      <c r="CE401" s="10">
        <f t="shared" si="19"/>
        <v>30712.924708124003</v>
      </c>
      <c r="CF401" s="10">
        <f t="shared" si="19"/>
        <v>3914.362091064304</v>
      </c>
      <c r="CG401" s="10">
        <f t="shared" si="19"/>
        <v>27066.08175833333</v>
      </c>
    </row>
    <row r="402" spans="1:85">
      <c r="A402" s="56" t="s">
        <v>98</v>
      </c>
      <c r="B402" s="10">
        <f>SUMIF(B319:B352,"&gt;0")</f>
        <v>2301.3000000000006</v>
      </c>
      <c r="C402" s="10">
        <f t="shared" ref="C402:BN402" si="20">SUMIF(C319:C352,"&gt;0")</f>
        <v>1326.7399999999993</v>
      </c>
      <c r="D402" s="10">
        <f t="shared" si="20"/>
        <v>180007.20000000004</v>
      </c>
      <c r="E402" s="10">
        <f t="shared" si="20"/>
        <v>0</v>
      </c>
      <c r="F402" s="10">
        <f t="shared" si="20"/>
        <v>0</v>
      </c>
      <c r="G402" s="10">
        <f t="shared" si="20"/>
        <v>0</v>
      </c>
      <c r="H402" s="10">
        <f t="shared" si="20"/>
        <v>537.9000000000002</v>
      </c>
      <c r="I402" s="10">
        <f t="shared" si="20"/>
        <v>330</v>
      </c>
      <c r="J402" s="10">
        <f t="shared" si="20"/>
        <v>13490014.799999999</v>
      </c>
      <c r="K402" s="10">
        <f t="shared" si="20"/>
        <v>5884345.6999999993</v>
      </c>
      <c r="L402" s="10">
        <f t="shared" si="20"/>
        <v>1705623</v>
      </c>
      <c r="M402" s="10">
        <f t="shared" si="20"/>
        <v>495</v>
      </c>
      <c r="N402" s="10">
        <f t="shared" si="20"/>
        <v>821.69999999999959</v>
      </c>
      <c r="O402" s="10">
        <f t="shared" si="20"/>
        <v>464168.10000000027</v>
      </c>
      <c r="P402" s="10">
        <f t="shared" si="20"/>
        <v>215853</v>
      </c>
      <c r="Q402" s="10">
        <f t="shared" si="20"/>
        <v>6290682</v>
      </c>
      <c r="R402" s="10">
        <f t="shared" si="20"/>
        <v>5053360.5</v>
      </c>
      <c r="S402" s="10">
        <f t="shared" si="20"/>
        <v>3257658.0999999992</v>
      </c>
      <c r="T402" s="10">
        <f t="shared" si="20"/>
        <v>2731240.0000000005</v>
      </c>
      <c r="U402" s="10">
        <f t="shared" si="20"/>
        <v>3352560.6000000006</v>
      </c>
      <c r="V402" s="10">
        <f t="shared" si="20"/>
        <v>2281737.0999999996</v>
      </c>
      <c r="W402" s="10">
        <f t="shared" si="20"/>
        <v>350526</v>
      </c>
      <c r="X402" s="10">
        <f t="shared" si="20"/>
        <v>258967.5</v>
      </c>
      <c r="Y402" s="10">
        <f t="shared" si="20"/>
        <v>4813221.6999999993</v>
      </c>
      <c r="Z402" s="10">
        <f t="shared" si="20"/>
        <v>2451749.1999999997</v>
      </c>
      <c r="AA402" s="10">
        <f t="shared" si="20"/>
        <v>52454467.000000007</v>
      </c>
      <c r="AB402" s="10">
        <f t="shared" si="20"/>
        <v>5161182.5000000009</v>
      </c>
      <c r="AC402" s="10">
        <f t="shared" si="20"/>
        <v>10764.600000000002</v>
      </c>
      <c r="AD402" s="10">
        <f t="shared" si="20"/>
        <v>1109823</v>
      </c>
      <c r="AE402" s="10">
        <f t="shared" si="20"/>
        <v>1761375.8</v>
      </c>
      <c r="AF402" s="10">
        <f t="shared" si="20"/>
        <v>926024.20000000019</v>
      </c>
      <c r="AG402" s="10">
        <f t="shared" si="20"/>
        <v>52516709.399999999</v>
      </c>
      <c r="AH402" s="10">
        <f t="shared" si="20"/>
        <v>5167362.700000003</v>
      </c>
      <c r="AI402" s="10">
        <f t="shared" si="20"/>
        <v>35108.700000000019</v>
      </c>
      <c r="AJ402" s="10">
        <f t="shared" si="20"/>
        <v>554862</v>
      </c>
      <c r="AK402" s="10">
        <f t="shared" si="20"/>
        <v>781996.79999999993</v>
      </c>
      <c r="AL402" s="10">
        <f t="shared" si="20"/>
        <v>561422.29999999993</v>
      </c>
      <c r="AM402" s="10">
        <f t="shared" si="20"/>
        <v>1972326.3999999999</v>
      </c>
      <c r="AN402" s="10">
        <f t="shared" si="20"/>
        <v>1528967</v>
      </c>
      <c r="AO402" s="10">
        <f t="shared" si="20"/>
        <v>927714.69999999984</v>
      </c>
      <c r="AP402" s="10">
        <f t="shared" si="20"/>
        <v>754462.00000000012</v>
      </c>
      <c r="AQ402" s="10">
        <f t="shared" si="20"/>
        <v>1221845.5999999996</v>
      </c>
      <c r="AR402" s="10">
        <f t="shared" si="20"/>
        <v>480214.19999999984</v>
      </c>
      <c r="AS402" s="10">
        <f t="shared" si="20"/>
        <v>358.19999999999987</v>
      </c>
      <c r="AT402" s="10">
        <f t="shared" si="20"/>
        <v>572.59999999999968</v>
      </c>
      <c r="AU402" s="10">
        <f t="shared" si="20"/>
        <v>0</v>
      </c>
      <c r="AV402" s="10">
        <f t="shared" si="20"/>
        <v>0</v>
      </c>
      <c r="AW402" s="10">
        <f t="shared" si="20"/>
        <v>5009700.5999999996</v>
      </c>
      <c r="AX402" s="10">
        <f t="shared" si="20"/>
        <v>2371643.7000000002</v>
      </c>
      <c r="AY402" s="10">
        <f t="shared" si="20"/>
        <v>1728402.8419999997</v>
      </c>
      <c r="AZ402" s="10">
        <f t="shared" si="20"/>
        <v>263725.47100000002</v>
      </c>
      <c r="BA402" s="10">
        <f t="shared" si="20"/>
        <v>4743720</v>
      </c>
      <c r="BB402" s="10">
        <f t="shared" si="20"/>
        <v>2119447</v>
      </c>
      <c r="BC402" s="10">
        <f t="shared" si="20"/>
        <v>825544.00000000023</v>
      </c>
      <c r="BD402" s="10">
        <f t="shared" si="20"/>
        <v>84.570000000000007</v>
      </c>
      <c r="BE402" s="10">
        <f t="shared" si="20"/>
        <v>47.590000000000011</v>
      </c>
      <c r="BF402" s="10">
        <f t="shared" si="20"/>
        <v>11.879999999999997</v>
      </c>
      <c r="BG402" s="10">
        <f t="shared" si="20"/>
        <v>1.9800000000000013</v>
      </c>
      <c r="BH402" s="10">
        <f t="shared" si="20"/>
        <v>2698.0800000000017</v>
      </c>
      <c r="BI402" s="10">
        <f t="shared" si="20"/>
        <v>1860.6720000000003</v>
      </c>
      <c r="BJ402" s="10">
        <f t="shared" si="20"/>
        <v>17598.769999999997</v>
      </c>
      <c r="BK402" s="10">
        <f t="shared" si="20"/>
        <v>18158.7</v>
      </c>
      <c r="BL402" s="10">
        <f t="shared" si="20"/>
        <v>19.800000000000004</v>
      </c>
      <c r="BM402" s="10">
        <f t="shared" si="20"/>
        <v>348695.93000000005</v>
      </c>
      <c r="BN402" s="10">
        <f t="shared" si="20"/>
        <v>832228.38947368436</v>
      </c>
      <c r="BO402" s="10">
        <f t="shared" ref="BO402:CG402" si="21">SUMIF(BO319:BO352,"&gt;0")</f>
        <v>281380</v>
      </c>
      <c r="BP402" s="10">
        <f t="shared" si="21"/>
        <v>24357.52</v>
      </c>
      <c r="BQ402" s="10">
        <f t="shared" si="21"/>
        <v>781.9</v>
      </c>
      <c r="BR402" s="10">
        <f t="shared" si="21"/>
        <v>1.1117186800000001</v>
      </c>
      <c r="BS402" s="10">
        <f t="shared" si="21"/>
        <v>303.47999999999467</v>
      </c>
      <c r="BT402" s="10">
        <f t="shared" si="21"/>
        <v>11.300000000000637</v>
      </c>
      <c r="BU402" s="10">
        <f t="shared" si="21"/>
        <v>67.80000000000382</v>
      </c>
      <c r="BV402" s="10">
        <f t="shared" si="21"/>
        <v>15014.300000000001</v>
      </c>
      <c r="BW402" s="10">
        <f t="shared" si="21"/>
        <v>206.26</v>
      </c>
      <c r="BX402" s="10">
        <f t="shared" si="21"/>
        <v>3125.07</v>
      </c>
      <c r="BY402" s="10">
        <f t="shared" si="21"/>
        <v>39473851</v>
      </c>
      <c r="BZ402" s="10">
        <f t="shared" si="21"/>
        <v>15470401</v>
      </c>
      <c r="CA402" s="10">
        <f t="shared" si="21"/>
        <v>0</v>
      </c>
      <c r="CB402" s="10">
        <f t="shared" si="21"/>
        <v>0</v>
      </c>
      <c r="CC402" s="10">
        <f t="shared" si="21"/>
        <v>0</v>
      </c>
      <c r="CD402" s="10">
        <f t="shared" si="21"/>
        <v>0</v>
      </c>
      <c r="CE402" s="10">
        <f t="shared" si="21"/>
        <v>30634.543065844002</v>
      </c>
      <c r="CF402" s="10">
        <f t="shared" si="21"/>
        <v>3946.1770942699013</v>
      </c>
      <c r="CG402" s="10">
        <f t="shared" si="21"/>
        <v>27010.950041666663</v>
      </c>
    </row>
    <row r="403" spans="1:85">
      <c r="A403" s="56" t="s">
        <v>99</v>
      </c>
      <c r="B403" s="10">
        <f>SUMIF(B352:B384,"&gt;0")</f>
        <v>2251.8599999999997</v>
      </c>
      <c r="C403" s="10">
        <f t="shared" ref="C403:BN403" si="22">SUMIF(C352:C384,"&gt;0")</f>
        <v>1300.473</v>
      </c>
      <c r="D403" s="10">
        <f t="shared" si="22"/>
        <v>174608.99999999994</v>
      </c>
      <c r="E403" s="10">
        <f t="shared" si="22"/>
        <v>0</v>
      </c>
      <c r="F403" s="10">
        <f t="shared" si="22"/>
        <v>0</v>
      </c>
      <c r="G403" s="10">
        <f t="shared" si="22"/>
        <v>0</v>
      </c>
      <c r="H403" s="10">
        <f t="shared" si="22"/>
        <v>521.60000000000025</v>
      </c>
      <c r="I403" s="10">
        <f t="shared" si="22"/>
        <v>320</v>
      </c>
      <c r="J403" s="10">
        <f t="shared" si="22"/>
        <v>13283303.699999999</v>
      </c>
      <c r="K403" s="10">
        <f t="shared" si="22"/>
        <v>5797386.5999999987</v>
      </c>
      <c r="L403" s="10">
        <f t="shared" si="22"/>
        <v>1676641</v>
      </c>
      <c r="M403" s="10">
        <f t="shared" si="22"/>
        <v>480</v>
      </c>
      <c r="N403" s="10">
        <f t="shared" si="22"/>
        <v>796.79999999999961</v>
      </c>
      <c r="O403" s="10">
        <f t="shared" si="22"/>
        <v>450102.40000000026</v>
      </c>
      <c r="P403" s="10">
        <f t="shared" si="22"/>
        <v>209312</v>
      </c>
      <c r="Q403" s="10">
        <f t="shared" si="22"/>
        <v>6127464.4000000004</v>
      </c>
      <c r="R403" s="10">
        <f t="shared" si="22"/>
        <v>4922323.2999999989</v>
      </c>
      <c r="S403" s="10">
        <f t="shared" si="22"/>
        <v>3173087.6000000006</v>
      </c>
      <c r="T403" s="10">
        <f t="shared" si="22"/>
        <v>2659408.6999999997</v>
      </c>
      <c r="U403" s="10">
        <f t="shared" si="22"/>
        <v>3260073.5</v>
      </c>
      <c r="V403" s="10">
        <f t="shared" si="22"/>
        <v>2219178.5</v>
      </c>
      <c r="W403" s="10">
        <f t="shared" si="22"/>
        <v>339904</v>
      </c>
      <c r="X403" s="10">
        <f t="shared" si="22"/>
        <v>251120</v>
      </c>
      <c r="Y403" s="10">
        <f t="shared" si="22"/>
        <v>4876089.1999999993</v>
      </c>
      <c r="Z403" s="10">
        <f t="shared" si="22"/>
        <v>2486056.5999999996</v>
      </c>
      <c r="AA403" s="10">
        <f t="shared" si="22"/>
        <v>51075185.300000004</v>
      </c>
      <c r="AB403" s="10">
        <f t="shared" si="22"/>
        <v>5028119.8</v>
      </c>
      <c r="AC403" s="10">
        <f t="shared" si="22"/>
        <v>10513.999999999995</v>
      </c>
      <c r="AD403" s="10">
        <f t="shared" si="22"/>
        <v>1152266</v>
      </c>
      <c r="AE403" s="10">
        <f t="shared" si="22"/>
        <v>1939559.3</v>
      </c>
      <c r="AF403" s="10">
        <f t="shared" si="22"/>
        <v>1014440.3</v>
      </c>
      <c r="AG403" s="10">
        <f t="shared" si="22"/>
        <v>51155075.800000004</v>
      </c>
      <c r="AH403" s="10">
        <f t="shared" si="22"/>
        <v>5034182.4000000032</v>
      </c>
      <c r="AI403" s="10">
        <f t="shared" si="22"/>
        <v>34175.000000000022</v>
      </c>
      <c r="AJ403" s="10">
        <f t="shared" si="22"/>
        <v>703324</v>
      </c>
      <c r="AK403" s="10">
        <f t="shared" si="22"/>
        <v>774472.3</v>
      </c>
      <c r="AL403" s="10">
        <f t="shared" si="22"/>
        <v>554987.1</v>
      </c>
      <c r="AM403" s="10">
        <f t="shared" si="22"/>
        <v>1919700.9000000001</v>
      </c>
      <c r="AN403" s="10">
        <f t="shared" si="22"/>
        <v>1487730.3999999997</v>
      </c>
      <c r="AO403" s="10">
        <f t="shared" si="22"/>
        <v>916850.79999999993</v>
      </c>
      <c r="AP403" s="10">
        <f t="shared" si="22"/>
        <v>745684.40000000014</v>
      </c>
      <c r="AQ403" s="10">
        <f t="shared" si="22"/>
        <v>1196871.1000000001</v>
      </c>
      <c r="AR403" s="10">
        <f t="shared" si="22"/>
        <v>470479.70000000007</v>
      </c>
      <c r="AS403" s="10">
        <f t="shared" si="22"/>
        <v>365.3</v>
      </c>
      <c r="AT403" s="10">
        <f t="shared" si="22"/>
        <v>587.5</v>
      </c>
      <c r="AU403" s="10">
        <f t="shared" si="22"/>
        <v>0</v>
      </c>
      <c r="AV403" s="10">
        <f t="shared" si="22"/>
        <v>0</v>
      </c>
      <c r="AW403" s="10">
        <f t="shared" si="22"/>
        <v>4985840.4999999991</v>
      </c>
      <c r="AX403" s="10">
        <f t="shared" si="22"/>
        <v>2359934.9000000004</v>
      </c>
      <c r="AY403" s="10">
        <f t="shared" si="22"/>
        <v>1682072.8869999996</v>
      </c>
      <c r="AZ403" s="10">
        <f t="shared" si="22"/>
        <v>267112.56600000005</v>
      </c>
      <c r="BA403" s="10">
        <f t="shared" si="22"/>
        <v>4721288</v>
      </c>
      <c r="BB403" s="10">
        <f t="shared" si="22"/>
        <v>2109171.8000000003</v>
      </c>
      <c r="BC403" s="10">
        <f t="shared" si="22"/>
        <v>823134.64000000036</v>
      </c>
      <c r="BD403" s="10">
        <f t="shared" si="22"/>
        <v>1497.75</v>
      </c>
      <c r="BE403" s="10">
        <f t="shared" si="22"/>
        <v>902.25</v>
      </c>
      <c r="BF403" s="10">
        <f t="shared" si="22"/>
        <v>12.440000000000007</v>
      </c>
      <c r="BG403" s="10">
        <f t="shared" si="22"/>
        <v>2.8400000000000016</v>
      </c>
      <c r="BH403" s="10">
        <f t="shared" si="22"/>
        <v>2616.3200000000015</v>
      </c>
      <c r="BI403" s="10">
        <f t="shared" si="22"/>
        <v>1804.2880000000002</v>
      </c>
      <c r="BJ403" s="10">
        <f t="shared" si="22"/>
        <v>17079.119999999992</v>
      </c>
      <c r="BK403" s="10">
        <f t="shared" si="22"/>
        <v>17859.200000000004</v>
      </c>
      <c r="BL403" s="10">
        <f t="shared" si="22"/>
        <v>19.200000000000003</v>
      </c>
      <c r="BM403" s="10">
        <f t="shared" si="22"/>
        <v>324161.17</v>
      </c>
      <c r="BN403" s="10">
        <f t="shared" si="22"/>
        <v>819380.78771929827</v>
      </c>
      <c r="BO403" s="10">
        <f t="shared" ref="BO403:CG403" si="23">SUMIF(BO352:BO384,"&gt;0")</f>
        <v>267603</v>
      </c>
      <c r="BP403" s="10">
        <f t="shared" si="23"/>
        <v>23526.5</v>
      </c>
      <c r="BQ403" s="10">
        <f t="shared" si="23"/>
        <v>758.5</v>
      </c>
      <c r="BR403" s="10">
        <f t="shared" si="23"/>
        <v>1.0771020666666666</v>
      </c>
      <c r="BS403" s="10">
        <f t="shared" si="23"/>
        <v>302.75999999999431</v>
      </c>
      <c r="BT403" s="10">
        <f t="shared" si="23"/>
        <v>10.800000000000182</v>
      </c>
      <c r="BU403" s="10">
        <f t="shared" si="23"/>
        <v>64.800000000001091</v>
      </c>
      <c r="BV403" s="10">
        <f t="shared" si="23"/>
        <v>11294.699999999997</v>
      </c>
      <c r="BW403" s="10">
        <f t="shared" si="23"/>
        <v>153.93000000000004</v>
      </c>
      <c r="BX403" s="10">
        <f t="shared" si="23"/>
        <v>2734.78</v>
      </c>
      <c r="BY403" s="10">
        <f t="shared" si="23"/>
        <v>40477867</v>
      </c>
      <c r="BZ403" s="10">
        <f t="shared" si="23"/>
        <v>16725968</v>
      </c>
      <c r="CA403" s="10">
        <f t="shared" si="23"/>
        <v>0</v>
      </c>
      <c r="CB403" s="10">
        <f t="shared" si="23"/>
        <v>0</v>
      </c>
      <c r="CC403" s="10">
        <f t="shared" si="23"/>
        <v>0</v>
      </c>
      <c r="CD403" s="10">
        <f t="shared" si="23"/>
        <v>0</v>
      </c>
      <c r="CE403" s="10">
        <f t="shared" si="23"/>
        <v>47714.338307635255</v>
      </c>
      <c r="CF403" s="10">
        <f t="shared" si="23"/>
        <v>3895.3579621154167</v>
      </c>
      <c r="CG403" s="10">
        <f t="shared" si="23"/>
        <v>47885.241916666673</v>
      </c>
    </row>
    <row r="404" spans="1:85">
      <c r="A404" s="56" t="s">
        <v>100</v>
      </c>
      <c r="B404" s="10">
        <f>SUM(B392:B403)</f>
        <v>22944.824000000001</v>
      </c>
      <c r="C404" s="10">
        <f t="shared" ref="C404:AN404" si="24">SUM(C392:C403)</f>
        <v>12554.511000000002</v>
      </c>
      <c r="D404" s="10">
        <f t="shared" si="24"/>
        <v>2082266.6499999997</v>
      </c>
      <c r="E404" s="10">
        <f t="shared" si="24"/>
        <v>0</v>
      </c>
      <c r="F404" s="10">
        <f t="shared" si="24"/>
        <v>0</v>
      </c>
      <c r="G404" s="10">
        <f t="shared" si="24"/>
        <v>0</v>
      </c>
      <c r="H404" s="10">
        <f t="shared" si="24"/>
        <v>4794.0000000000018</v>
      </c>
      <c r="I404" s="10">
        <f t="shared" si="24"/>
        <v>2929.3999999999996</v>
      </c>
      <c r="J404" s="56">
        <f t="shared" si="24"/>
        <v>145424606.89999998</v>
      </c>
      <c r="K404" s="10">
        <f t="shared" si="24"/>
        <v>63306094.100000001</v>
      </c>
      <c r="L404" s="10">
        <f t="shared" si="24"/>
        <v>18581475.199999999</v>
      </c>
      <c r="M404" s="10">
        <f t="shared" si="24"/>
        <v>5567.0999999999995</v>
      </c>
      <c r="N404" s="10">
        <f t="shared" si="24"/>
        <v>9231.0999999999967</v>
      </c>
      <c r="O404" s="10">
        <f t="shared" si="24"/>
        <v>5356514.1000000024</v>
      </c>
      <c r="P404" s="10">
        <f t="shared" si="24"/>
        <v>2490346.6999999997</v>
      </c>
      <c r="Q404" s="10">
        <f t="shared" si="24"/>
        <v>71509092.500000015</v>
      </c>
      <c r="R404" s="10">
        <f t="shared" si="24"/>
        <v>57449497.29999999</v>
      </c>
      <c r="S404" s="10">
        <f t="shared" si="24"/>
        <v>37011384.799999997</v>
      </c>
      <c r="T404" s="10">
        <f t="shared" si="24"/>
        <v>31086290.499999996</v>
      </c>
      <c r="U404" s="10">
        <f t="shared" si="24"/>
        <v>38426348.399999999</v>
      </c>
      <c r="V404" s="10">
        <f t="shared" si="24"/>
        <v>26132565.999999993</v>
      </c>
      <c r="W404" s="10">
        <f t="shared" si="24"/>
        <v>4068226</v>
      </c>
      <c r="X404" s="10">
        <f t="shared" si="24"/>
        <v>3005592.1</v>
      </c>
      <c r="Y404" s="10">
        <f t="shared" si="24"/>
        <v>42900547.5</v>
      </c>
      <c r="Z404" s="10">
        <f t="shared" si="24"/>
        <v>21899790.399999999</v>
      </c>
      <c r="AA404" s="10">
        <f t="shared" si="24"/>
        <v>595752039.0999999</v>
      </c>
      <c r="AB404" s="10">
        <f t="shared" si="24"/>
        <v>58680227.299999982</v>
      </c>
      <c r="AD404" s="10">
        <f t="shared" si="24"/>
        <v>12847718.5</v>
      </c>
      <c r="AE404" s="10">
        <f t="shared" si="24"/>
        <v>30140676.699999999</v>
      </c>
      <c r="AF404" s="10">
        <f t="shared" si="24"/>
        <v>16104343.800000004</v>
      </c>
      <c r="AG404" s="10">
        <f t="shared" si="24"/>
        <v>597144463.39999998</v>
      </c>
      <c r="AH404" s="10">
        <f t="shared" si="24"/>
        <v>58757732.20000001</v>
      </c>
      <c r="AI404" s="10">
        <f t="shared" si="24"/>
        <v>406978.20000000013</v>
      </c>
      <c r="AJ404" s="10">
        <f t="shared" si="24"/>
        <v>6097682</v>
      </c>
      <c r="AK404" s="10">
        <f t="shared" si="24"/>
        <v>8248653.1999999983</v>
      </c>
      <c r="AL404" s="10">
        <f t="shared" si="24"/>
        <v>5973488.7999999989</v>
      </c>
      <c r="AM404" s="10">
        <f t="shared" si="24"/>
        <v>22439911.599999998</v>
      </c>
      <c r="AN404" s="10">
        <f t="shared" si="24"/>
        <v>17423716.800000001</v>
      </c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G404"/>
  <sheetViews>
    <sheetView zoomScaleNormal="100" zoomScaleSheetLayoutView="70" workbookViewId="0">
      <pane xSplit="1" ySplit="1" topLeftCell="B378" activePane="bottomRight" state="frozen"/>
      <selection activeCell="D33" sqref="D33"/>
      <selection pane="topRight" activeCell="D33" sqref="D33"/>
      <selection pane="bottomLeft" activeCell="D33" sqref="D33"/>
      <selection pane="bottomRight" activeCell="H389" sqref="H389"/>
    </sheetView>
  </sheetViews>
  <sheetFormatPr baseColWidth="10" defaultColWidth="9.1796875" defaultRowHeight="14.5"/>
  <cols>
    <col min="1" max="1" width="11.453125" style="56" customWidth="1"/>
    <col min="2" max="4" width="7.7265625" style="10" customWidth="1"/>
    <col min="5" max="5" width="7.7265625" style="10" hidden="1" customWidth="1"/>
    <col min="6" max="6" width="7.54296875" style="10" hidden="1" customWidth="1"/>
    <col min="7" max="7" width="8.26953125" style="10" hidden="1" customWidth="1"/>
    <col min="8" max="9" width="7.7265625" style="10" customWidth="1"/>
    <col min="10" max="10" width="9.7265625" style="56" customWidth="1"/>
    <col min="11" max="11" width="8.7265625" style="10" customWidth="1"/>
    <col min="12" max="14" width="7.7265625" style="10" customWidth="1"/>
    <col min="15" max="15" width="8.54296875" style="10" bestFit="1" customWidth="1"/>
    <col min="16" max="16" width="7.7265625" style="10" customWidth="1"/>
    <col min="17" max="18" width="8.7265625" style="10" customWidth="1"/>
    <col min="19" max="19" width="8.54296875" style="10" customWidth="1"/>
    <col min="20" max="20" width="7.7265625" style="10" customWidth="1"/>
    <col min="21" max="21" width="9.7265625" style="10" bestFit="1" customWidth="1"/>
    <col min="22" max="24" width="7.7265625" style="10" customWidth="1"/>
    <col min="25" max="26" width="9.26953125" style="10" customWidth="1"/>
    <col min="27" max="27" width="11.1796875" style="10" customWidth="1"/>
    <col min="28" max="28" width="9.26953125" style="10" customWidth="1"/>
    <col min="29" max="29" width="9.7265625" style="10" bestFit="1" customWidth="1"/>
    <col min="30" max="30" width="7.7265625" style="10" customWidth="1"/>
    <col min="31" max="32" width="9.26953125" style="10" customWidth="1"/>
    <col min="33" max="33" width="11.81640625" style="10" bestFit="1" customWidth="1"/>
    <col min="34" max="34" width="9.26953125" style="10" customWidth="1"/>
    <col min="35" max="35" width="7.7265625" style="10" customWidth="1"/>
    <col min="36" max="36" width="9" style="10" customWidth="1"/>
    <col min="37" max="38" width="7.7265625" style="10" customWidth="1"/>
    <col min="39" max="39" width="8.26953125" style="10" customWidth="1"/>
    <col min="40" max="46" width="7.7265625" style="10" customWidth="1"/>
    <col min="47" max="47" width="9.453125" style="56" hidden="1" customWidth="1"/>
    <col min="48" max="48" width="9.453125" style="10" hidden="1" customWidth="1"/>
    <col min="49" max="49" width="8.54296875" style="10" customWidth="1"/>
    <col min="50" max="52" width="7.7265625" style="10" customWidth="1"/>
    <col min="53" max="53" width="10.54296875" style="10" bestFit="1" customWidth="1"/>
    <col min="54" max="54" width="9.7265625" style="10" bestFit="1" customWidth="1"/>
    <col min="55" max="56" width="7.7265625" style="10" customWidth="1"/>
    <col min="57" max="57" width="8" style="10" bestFit="1" customWidth="1"/>
    <col min="58" max="64" width="7.7265625" style="10" customWidth="1"/>
    <col min="65" max="65" width="10.7265625" style="10" customWidth="1"/>
    <col min="66" max="67" width="7.7265625" style="10" customWidth="1"/>
    <col min="68" max="76" width="7.7265625" customWidth="1"/>
    <col min="77" max="77" width="9.54296875" bestFit="1" customWidth="1"/>
    <col min="78" max="78" width="11.1796875" bestFit="1" customWidth="1"/>
    <col min="79" max="79" width="7.7265625" customWidth="1"/>
    <col min="80" max="80" width="9.26953125" customWidth="1"/>
    <col min="81" max="81" width="9.453125" customWidth="1"/>
    <col min="82" max="82" width="10.453125" customWidth="1"/>
    <col min="83" max="85" width="7.7265625" style="10" customWidth="1"/>
    <col min="86" max="286" width="9.1796875" style="10"/>
    <col min="287" max="287" width="24.7265625" style="10" bestFit="1" customWidth="1"/>
    <col min="288" max="288" width="15.453125" style="10" bestFit="1" customWidth="1"/>
    <col min="289" max="289" width="10.1796875" style="10" bestFit="1" customWidth="1"/>
    <col min="290" max="320" width="10.1796875" style="10" customWidth="1"/>
    <col min="321" max="324" width="8.453125" style="10" customWidth="1"/>
    <col min="325" max="325" width="10.1796875" style="10" customWidth="1"/>
    <col min="326" max="330" width="10" style="10" customWidth="1"/>
    <col min="331" max="542" width="9.1796875" style="10"/>
    <col min="543" max="543" width="24.7265625" style="10" bestFit="1" customWidth="1"/>
    <col min="544" max="544" width="15.453125" style="10" bestFit="1" customWidth="1"/>
    <col min="545" max="545" width="10.1796875" style="10" bestFit="1" customWidth="1"/>
    <col min="546" max="576" width="10.1796875" style="10" customWidth="1"/>
    <col min="577" max="580" width="8.453125" style="10" customWidth="1"/>
    <col min="581" max="581" width="10.1796875" style="10" customWidth="1"/>
    <col min="582" max="586" width="10" style="10" customWidth="1"/>
    <col min="587" max="798" width="9.1796875" style="10"/>
    <col min="799" max="799" width="24.7265625" style="10" bestFit="1" customWidth="1"/>
    <col min="800" max="800" width="15.453125" style="10" bestFit="1" customWidth="1"/>
    <col min="801" max="801" width="10.1796875" style="10" bestFit="1" customWidth="1"/>
    <col min="802" max="832" width="10.1796875" style="10" customWidth="1"/>
    <col min="833" max="836" width="8.453125" style="10" customWidth="1"/>
    <col min="837" max="837" width="10.1796875" style="10" customWidth="1"/>
    <col min="838" max="842" width="10" style="10" customWidth="1"/>
    <col min="843" max="1054" width="9.1796875" style="10"/>
    <col min="1055" max="1055" width="24.7265625" style="10" bestFit="1" customWidth="1"/>
    <col min="1056" max="1056" width="15.453125" style="10" bestFit="1" customWidth="1"/>
    <col min="1057" max="1057" width="10.1796875" style="10" bestFit="1" customWidth="1"/>
    <col min="1058" max="1088" width="10.1796875" style="10" customWidth="1"/>
    <col min="1089" max="1092" width="8.453125" style="10" customWidth="1"/>
    <col min="1093" max="1093" width="10.1796875" style="10" customWidth="1"/>
    <col min="1094" max="1098" width="10" style="10" customWidth="1"/>
    <col min="1099" max="1310" width="9.1796875" style="10"/>
    <col min="1311" max="1311" width="24.7265625" style="10" bestFit="1" customWidth="1"/>
    <col min="1312" max="1312" width="15.453125" style="10" bestFit="1" customWidth="1"/>
    <col min="1313" max="1313" width="10.1796875" style="10" bestFit="1" customWidth="1"/>
    <col min="1314" max="1344" width="10.1796875" style="10" customWidth="1"/>
    <col min="1345" max="1348" width="8.453125" style="10" customWidth="1"/>
    <col min="1349" max="1349" width="10.1796875" style="10" customWidth="1"/>
    <col min="1350" max="1354" width="10" style="10" customWidth="1"/>
    <col min="1355" max="1566" width="9.1796875" style="10"/>
    <col min="1567" max="1567" width="24.7265625" style="10" bestFit="1" customWidth="1"/>
    <col min="1568" max="1568" width="15.453125" style="10" bestFit="1" customWidth="1"/>
    <col min="1569" max="1569" width="10.1796875" style="10" bestFit="1" customWidth="1"/>
    <col min="1570" max="1600" width="10.1796875" style="10" customWidth="1"/>
    <col min="1601" max="1604" width="8.453125" style="10" customWidth="1"/>
    <col min="1605" max="1605" width="10.1796875" style="10" customWidth="1"/>
    <col min="1606" max="1610" width="10" style="10" customWidth="1"/>
    <col min="1611" max="1822" width="9.1796875" style="10"/>
    <col min="1823" max="1823" width="24.7265625" style="10" bestFit="1" customWidth="1"/>
    <col min="1824" max="1824" width="15.453125" style="10" bestFit="1" customWidth="1"/>
    <col min="1825" max="1825" width="10.1796875" style="10" bestFit="1" customWidth="1"/>
    <col min="1826" max="1856" width="10.1796875" style="10" customWidth="1"/>
    <col min="1857" max="1860" width="8.453125" style="10" customWidth="1"/>
    <col min="1861" max="1861" width="10.1796875" style="10" customWidth="1"/>
    <col min="1862" max="1866" width="10" style="10" customWidth="1"/>
    <col min="1867" max="2078" width="9.1796875" style="10"/>
    <col min="2079" max="2079" width="24.7265625" style="10" bestFit="1" customWidth="1"/>
    <col min="2080" max="2080" width="15.453125" style="10" bestFit="1" customWidth="1"/>
    <col min="2081" max="2081" width="10.1796875" style="10" bestFit="1" customWidth="1"/>
    <col min="2082" max="2112" width="10.1796875" style="10" customWidth="1"/>
    <col min="2113" max="2116" width="8.453125" style="10" customWidth="1"/>
    <col min="2117" max="2117" width="10.1796875" style="10" customWidth="1"/>
    <col min="2118" max="2122" width="10" style="10" customWidth="1"/>
    <col min="2123" max="2334" width="9.1796875" style="10"/>
    <col min="2335" max="2335" width="24.7265625" style="10" bestFit="1" customWidth="1"/>
    <col min="2336" max="2336" width="15.453125" style="10" bestFit="1" customWidth="1"/>
    <col min="2337" max="2337" width="10.1796875" style="10" bestFit="1" customWidth="1"/>
    <col min="2338" max="2368" width="10.1796875" style="10" customWidth="1"/>
    <col min="2369" max="2372" width="8.453125" style="10" customWidth="1"/>
    <col min="2373" max="2373" width="10.1796875" style="10" customWidth="1"/>
    <col min="2374" max="2378" width="10" style="10" customWidth="1"/>
    <col min="2379" max="2590" width="9.1796875" style="10"/>
    <col min="2591" max="2591" width="24.7265625" style="10" bestFit="1" customWidth="1"/>
    <col min="2592" max="2592" width="15.453125" style="10" bestFit="1" customWidth="1"/>
    <col min="2593" max="2593" width="10.1796875" style="10" bestFit="1" customWidth="1"/>
    <col min="2594" max="2624" width="10.1796875" style="10" customWidth="1"/>
    <col min="2625" max="2628" width="8.453125" style="10" customWidth="1"/>
    <col min="2629" max="2629" width="10.1796875" style="10" customWidth="1"/>
    <col min="2630" max="2634" width="10" style="10" customWidth="1"/>
    <col min="2635" max="2846" width="9.1796875" style="10"/>
    <col min="2847" max="2847" width="24.7265625" style="10" bestFit="1" customWidth="1"/>
    <col min="2848" max="2848" width="15.453125" style="10" bestFit="1" customWidth="1"/>
    <col min="2849" max="2849" width="10.1796875" style="10" bestFit="1" customWidth="1"/>
    <col min="2850" max="2880" width="10.1796875" style="10" customWidth="1"/>
    <col min="2881" max="2884" width="8.453125" style="10" customWidth="1"/>
    <col min="2885" max="2885" width="10.1796875" style="10" customWidth="1"/>
    <col min="2886" max="2890" width="10" style="10" customWidth="1"/>
    <col min="2891" max="3102" width="9.1796875" style="10"/>
    <col min="3103" max="3103" width="24.7265625" style="10" bestFit="1" customWidth="1"/>
    <col min="3104" max="3104" width="15.453125" style="10" bestFit="1" customWidth="1"/>
    <col min="3105" max="3105" width="10.1796875" style="10" bestFit="1" customWidth="1"/>
    <col min="3106" max="3136" width="10.1796875" style="10" customWidth="1"/>
    <col min="3137" max="3140" width="8.453125" style="10" customWidth="1"/>
    <col min="3141" max="3141" width="10.1796875" style="10" customWidth="1"/>
    <col min="3142" max="3146" width="10" style="10" customWidth="1"/>
    <col min="3147" max="3358" width="9.1796875" style="10"/>
    <col min="3359" max="3359" width="24.7265625" style="10" bestFit="1" customWidth="1"/>
    <col min="3360" max="3360" width="15.453125" style="10" bestFit="1" customWidth="1"/>
    <col min="3361" max="3361" width="10.1796875" style="10" bestFit="1" customWidth="1"/>
    <col min="3362" max="3392" width="10.1796875" style="10" customWidth="1"/>
    <col min="3393" max="3396" width="8.453125" style="10" customWidth="1"/>
    <col min="3397" max="3397" width="10.1796875" style="10" customWidth="1"/>
    <col min="3398" max="3402" width="10" style="10" customWidth="1"/>
    <col min="3403" max="3614" width="9.1796875" style="10"/>
    <col min="3615" max="3615" width="24.7265625" style="10" bestFit="1" customWidth="1"/>
    <col min="3616" max="3616" width="15.453125" style="10" bestFit="1" customWidth="1"/>
    <col min="3617" max="3617" width="10.1796875" style="10" bestFit="1" customWidth="1"/>
    <col min="3618" max="3648" width="10.1796875" style="10" customWidth="1"/>
    <col min="3649" max="3652" width="8.453125" style="10" customWidth="1"/>
    <col min="3653" max="3653" width="10.1796875" style="10" customWidth="1"/>
    <col min="3654" max="3658" width="10" style="10" customWidth="1"/>
    <col min="3659" max="3870" width="9.1796875" style="10"/>
    <col min="3871" max="3871" width="24.7265625" style="10" bestFit="1" customWidth="1"/>
    <col min="3872" max="3872" width="15.453125" style="10" bestFit="1" customWidth="1"/>
    <col min="3873" max="3873" width="10.1796875" style="10" bestFit="1" customWidth="1"/>
    <col min="3874" max="3904" width="10.1796875" style="10" customWidth="1"/>
    <col min="3905" max="3908" width="8.453125" style="10" customWidth="1"/>
    <col min="3909" max="3909" width="10.1796875" style="10" customWidth="1"/>
    <col min="3910" max="3914" width="10" style="10" customWidth="1"/>
    <col min="3915" max="4126" width="9.1796875" style="10"/>
    <col min="4127" max="4127" width="24.7265625" style="10" bestFit="1" customWidth="1"/>
    <col min="4128" max="4128" width="15.453125" style="10" bestFit="1" customWidth="1"/>
    <col min="4129" max="4129" width="10.1796875" style="10" bestFit="1" customWidth="1"/>
    <col min="4130" max="4160" width="10.1796875" style="10" customWidth="1"/>
    <col min="4161" max="4164" width="8.453125" style="10" customWidth="1"/>
    <col min="4165" max="4165" width="10.1796875" style="10" customWidth="1"/>
    <col min="4166" max="4170" width="10" style="10" customWidth="1"/>
    <col min="4171" max="4382" width="9.1796875" style="10"/>
    <col min="4383" max="4383" width="24.7265625" style="10" bestFit="1" customWidth="1"/>
    <col min="4384" max="4384" width="15.453125" style="10" bestFit="1" customWidth="1"/>
    <col min="4385" max="4385" width="10.1796875" style="10" bestFit="1" customWidth="1"/>
    <col min="4386" max="4416" width="10.1796875" style="10" customWidth="1"/>
    <col min="4417" max="4420" width="8.453125" style="10" customWidth="1"/>
    <col min="4421" max="4421" width="10.1796875" style="10" customWidth="1"/>
    <col min="4422" max="4426" width="10" style="10" customWidth="1"/>
    <col min="4427" max="4638" width="9.1796875" style="10"/>
    <col min="4639" max="4639" width="24.7265625" style="10" bestFit="1" customWidth="1"/>
    <col min="4640" max="4640" width="15.453125" style="10" bestFit="1" customWidth="1"/>
    <col min="4641" max="4641" width="10.1796875" style="10" bestFit="1" customWidth="1"/>
    <col min="4642" max="4672" width="10.1796875" style="10" customWidth="1"/>
    <col min="4673" max="4676" width="8.453125" style="10" customWidth="1"/>
    <col min="4677" max="4677" width="10.1796875" style="10" customWidth="1"/>
    <col min="4678" max="4682" width="10" style="10" customWidth="1"/>
    <col min="4683" max="4894" width="9.1796875" style="10"/>
    <col min="4895" max="4895" width="24.7265625" style="10" bestFit="1" customWidth="1"/>
    <col min="4896" max="4896" width="15.453125" style="10" bestFit="1" customWidth="1"/>
    <col min="4897" max="4897" width="10.1796875" style="10" bestFit="1" customWidth="1"/>
    <col min="4898" max="4928" width="10.1796875" style="10" customWidth="1"/>
    <col min="4929" max="4932" width="8.453125" style="10" customWidth="1"/>
    <col min="4933" max="4933" width="10.1796875" style="10" customWidth="1"/>
    <col min="4934" max="4938" width="10" style="10" customWidth="1"/>
    <col min="4939" max="5150" width="9.1796875" style="10"/>
    <col min="5151" max="5151" width="24.7265625" style="10" bestFit="1" customWidth="1"/>
    <col min="5152" max="5152" width="15.453125" style="10" bestFit="1" customWidth="1"/>
    <col min="5153" max="5153" width="10.1796875" style="10" bestFit="1" customWidth="1"/>
    <col min="5154" max="5184" width="10.1796875" style="10" customWidth="1"/>
    <col min="5185" max="5188" width="8.453125" style="10" customWidth="1"/>
    <col min="5189" max="5189" width="10.1796875" style="10" customWidth="1"/>
    <col min="5190" max="5194" width="10" style="10" customWidth="1"/>
    <col min="5195" max="5406" width="9.1796875" style="10"/>
    <col min="5407" max="5407" width="24.7265625" style="10" bestFit="1" customWidth="1"/>
    <col min="5408" max="5408" width="15.453125" style="10" bestFit="1" customWidth="1"/>
    <col min="5409" max="5409" width="10.1796875" style="10" bestFit="1" customWidth="1"/>
    <col min="5410" max="5440" width="10.1796875" style="10" customWidth="1"/>
    <col min="5441" max="5444" width="8.453125" style="10" customWidth="1"/>
    <col min="5445" max="5445" width="10.1796875" style="10" customWidth="1"/>
    <col min="5446" max="5450" width="10" style="10" customWidth="1"/>
    <col min="5451" max="5662" width="9.1796875" style="10"/>
    <col min="5663" max="5663" width="24.7265625" style="10" bestFit="1" customWidth="1"/>
    <col min="5664" max="5664" width="15.453125" style="10" bestFit="1" customWidth="1"/>
    <col min="5665" max="5665" width="10.1796875" style="10" bestFit="1" customWidth="1"/>
    <col min="5666" max="5696" width="10.1796875" style="10" customWidth="1"/>
    <col min="5697" max="5700" width="8.453125" style="10" customWidth="1"/>
    <col min="5701" max="5701" width="10.1796875" style="10" customWidth="1"/>
    <col min="5702" max="5706" width="10" style="10" customWidth="1"/>
    <col min="5707" max="5918" width="9.1796875" style="10"/>
    <col min="5919" max="5919" width="24.7265625" style="10" bestFit="1" customWidth="1"/>
    <col min="5920" max="5920" width="15.453125" style="10" bestFit="1" customWidth="1"/>
    <col min="5921" max="5921" width="10.1796875" style="10" bestFit="1" customWidth="1"/>
    <col min="5922" max="5952" width="10.1796875" style="10" customWidth="1"/>
    <col min="5953" max="5956" width="8.453125" style="10" customWidth="1"/>
    <col min="5957" max="5957" width="10.1796875" style="10" customWidth="1"/>
    <col min="5958" max="5962" width="10" style="10" customWidth="1"/>
    <col min="5963" max="6174" width="9.1796875" style="10"/>
    <col min="6175" max="6175" width="24.7265625" style="10" bestFit="1" customWidth="1"/>
    <col min="6176" max="6176" width="15.453125" style="10" bestFit="1" customWidth="1"/>
    <col min="6177" max="6177" width="10.1796875" style="10" bestFit="1" customWidth="1"/>
    <col min="6178" max="6208" width="10.1796875" style="10" customWidth="1"/>
    <col min="6209" max="6212" width="8.453125" style="10" customWidth="1"/>
    <col min="6213" max="6213" width="10.1796875" style="10" customWidth="1"/>
    <col min="6214" max="6218" width="10" style="10" customWidth="1"/>
    <col min="6219" max="6430" width="9.1796875" style="10"/>
    <col min="6431" max="6431" width="24.7265625" style="10" bestFit="1" customWidth="1"/>
    <col min="6432" max="6432" width="15.453125" style="10" bestFit="1" customWidth="1"/>
    <col min="6433" max="6433" width="10.1796875" style="10" bestFit="1" customWidth="1"/>
    <col min="6434" max="6464" width="10.1796875" style="10" customWidth="1"/>
    <col min="6465" max="6468" width="8.453125" style="10" customWidth="1"/>
    <col min="6469" max="6469" width="10.1796875" style="10" customWidth="1"/>
    <col min="6470" max="6474" width="10" style="10" customWidth="1"/>
    <col min="6475" max="6686" width="9.1796875" style="10"/>
    <col min="6687" max="6687" width="24.7265625" style="10" bestFit="1" customWidth="1"/>
    <col min="6688" max="6688" width="15.453125" style="10" bestFit="1" customWidth="1"/>
    <col min="6689" max="6689" width="10.1796875" style="10" bestFit="1" customWidth="1"/>
    <col min="6690" max="6720" width="10.1796875" style="10" customWidth="1"/>
    <col min="6721" max="6724" width="8.453125" style="10" customWidth="1"/>
    <col min="6725" max="6725" width="10.1796875" style="10" customWidth="1"/>
    <col min="6726" max="6730" width="10" style="10" customWidth="1"/>
    <col min="6731" max="6942" width="9.1796875" style="10"/>
    <col min="6943" max="6943" width="24.7265625" style="10" bestFit="1" customWidth="1"/>
    <col min="6944" max="6944" width="15.453125" style="10" bestFit="1" customWidth="1"/>
    <col min="6945" max="6945" width="10.1796875" style="10" bestFit="1" customWidth="1"/>
    <col min="6946" max="6976" width="10.1796875" style="10" customWidth="1"/>
    <col min="6977" max="6980" width="8.453125" style="10" customWidth="1"/>
    <col min="6981" max="6981" width="10.1796875" style="10" customWidth="1"/>
    <col min="6982" max="6986" width="10" style="10" customWidth="1"/>
    <col min="6987" max="7198" width="9.1796875" style="10"/>
    <col min="7199" max="7199" width="24.7265625" style="10" bestFit="1" customWidth="1"/>
    <col min="7200" max="7200" width="15.453125" style="10" bestFit="1" customWidth="1"/>
    <col min="7201" max="7201" width="10.1796875" style="10" bestFit="1" customWidth="1"/>
    <col min="7202" max="7232" width="10.1796875" style="10" customWidth="1"/>
    <col min="7233" max="7236" width="8.453125" style="10" customWidth="1"/>
    <col min="7237" max="7237" width="10.1796875" style="10" customWidth="1"/>
    <col min="7238" max="7242" width="10" style="10" customWidth="1"/>
    <col min="7243" max="7454" width="9.1796875" style="10"/>
    <col min="7455" max="7455" width="24.7265625" style="10" bestFit="1" customWidth="1"/>
    <col min="7456" max="7456" width="15.453125" style="10" bestFit="1" customWidth="1"/>
    <col min="7457" max="7457" width="10.1796875" style="10" bestFit="1" customWidth="1"/>
    <col min="7458" max="7488" width="10.1796875" style="10" customWidth="1"/>
    <col min="7489" max="7492" width="8.453125" style="10" customWidth="1"/>
    <col min="7493" max="7493" width="10.1796875" style="10" customWidth="1"/>
    <col min="7494" max="7498" width="10" style="10" customWidth="1"/>
    <col min="7499" max="7710" width="9.1796875" style="10"/>
    <col min="7711" max="7711" width="24.7265625" style="10" bestFit="1" customWidth="1"/>
    <col min="7712" max="7712" width="15.453125" style="10" bestFit="1" customWidth="1"/>
    <col min="7713" max="7713" width="10.1796875" style="10" bestFit="1" customWidth="1"/>
    <col min="7714" max="7744" width="10.1796875" style="10" customWidth="1"/>
    <col min="7745" max="7748" width="8.453125" style="10" customWidth="1"/>
    <col min="7749" max="7749" width="10.1796875" style="10" customWidth="1"/>
    <col min="7750" max="7754" width="10" style="10" customWidth="1"/>
    <col min="7755" max="7966" width="9.1796875" style="10"/>
    <col min="7967" max="7967" width="24.7265625" style="10" bestFit="1" customWidth="1"/>
    <col min="7968" max="7968" width="15.453125" style="10" bestFit="1" customWidth="1"/>
    <col min="7969" max="7969" width="10.1796875" style="10" bestFit="1" customWidth="1"/>
    <col min="7970" max="8000" width="10.1796875" style="10" customWidth="1"/>
    <col min="8001" max="8004" width="8.453125" style="10" customWidth="1"/>
    <col min="8005" max="8005" width="10.1796875" style="10" customWidth="1"/>
    <col min="8006" max="8010" width="10" style="10" customWidth="1"/>
    <col min="8011" max="8222" width="9.1796875" style="10"/>
    <col min="8223" max="8223" width="24.7265625" style="10" bestFit="1" customWidth="1"/>
    <col min="8224" max="8224" width="15.453125" style="10" bestFit="1" customWidth="1"/>
    <col min="8225" max="8225" width="10.1796875" style="10" bestFit="1" customWidth="1"/>
    <col min="8226" max="8256" width="10.1796875" style="10" customWidth="1"/>
    <col min="8257" max="8260" width="8.453125" style="10" customWidth="1"/>
    <col min="8261" max="8261" width="10.1796875" style="10" customWidth="1"/>
    <col min="8262" max="8266" width="10" style="10" customWidth="1"/>
    <col min="8267" max="8478" width="9.1796875" style="10"/>
    <col min="8479" max="8479" width="24.7265625" style="10" bestFit="1" customWidth="1"/>
    <col min="8480" max="8480" width="15.453125" style="10" bestFit="1" customWidth="1"/>
    <col min="8481" max="8481" width="10.1796875" style="10" bestFit="1" customWidth="1"/>
    <col min="8482" max="8512" width="10.1796875" style="10" customWidth="1"/>
    <col min="8513" max="8516" width="8.453125" style="10" customWidth="1"/>
    <col min="8517" max="8517" width="10.1796875" style="10" customWidth="1"/>
    <col min="8518" max="8522" width="10" style="10" customWidth="1"/>
    <col min="8523" max="8734" width="9.1796875" style="10"/>
    <col min="8735" max="8735" width="24.7265625" style="10" bestFit="1" customWidth="1"/>
    <col min="8736" max="8736" width="15.453125" style="10" bestFit="1" customWidth="1"/>
    <col min="8737" max="8737" width="10.1796875" style="10" bestFit="1" customWidth="1"/>
    <col min="8738" max="8768" width="10.1796875" style="10" customWidth="1"/>
    <col min="8769" max="8772" width="8.453125" style="10" customWidth="1"/>
    <col min="8773" max="8773" width="10.1796875" style="10" customWidth="1"/>
    <col min="8774" max="8778" width="10" style="10" customWidth="1"/>
    <col min="8779" max="8990" width="9.1796875" style="10"/>
    <col min="8991" max="8991" width="24.7265625" style="10" bestFit="1" customWidth="1"/>
    <col min="8992" max="8992" width="15.453125" style="10" bestFit="1" customWidth="1"/>
    <col min="8993" max="8993" width="10.1796875" style="10" bestFit="1" customWidth="1"/>
    <col min="8994" max="9024" width="10.1796875" style="10" customWidth="1"/>
    <col min="9025" max="9028" width="8.453125" style="10" customWidth="1"/>
    <col min="9029" max="9029" width="10.1796875" style="10" customWidth="1"/>
    <col min="9030" max="9034" width="10" style="10" customWidth="1"/>
    <col min="9035" max="9246" width="9.1796875" style="10"/>
    <col min="9247" max="9247" width="24.7265625" style="10" bestFit="1" customWidth="1"/>
    <col min="9248" max="9248" width="15.453125" style="10" bestFit="1" customWidth="1"/>
    <col min="9249" max="9249" width="10.1796875" style="10" bestFit="1" customWidth="1"/>
    <col min="9250" max="9280" width="10.1796875" style="10" customWidth="1"/>
    <col min="9281" max="9284" width="8.453125" style="10" customWidth="1"/>
    <col min="9285" max="9285" width="10.1796875" style="10" customWidth="1"/>
    <col min="9286" max="9290" width="10" style="10" customWidth="1"/>
    <col min="9291" max="9502" width="9.1796875" style="10"/>
    <col min="9503" max="9503" width="24.7265625" style="10" bestFit="1" customWidth="1"/>
    <col min="9504" max="9504" width="15.453125" style="10" bestFit="1" customWidth="1"/>
    <col min="9505" max="9505" width="10.1796875" style="10" bestFit="1" customWidth="1"/>
    <col min="9506" max="9536" width="10.1796875" style="10" customWidth="1"/>
    <col min="9537" max="9540" width="8.453125" style="10" customWidth="1"/>
    <col min="9541" max="9541" width="10.1796875" style="10" customWidth="1"/>
    <col min="9542" max="9546" width="10" style="10" customWidth="1"/>
    <col min="9547" max="9758" width="9.1796875" style="10"/>
    <col min="9759" max="9759" width="24.7265625" style="10" bestFit="1" customWidth="1"/>
    <col min="9760" max="9760" width="15.453125" style="10" bestFit="1" customWidth="1"/>
    <col min="9761" max="9761" width="10.1796875" style="10" bestFit="1" customWidth="1"/>
    <col min="9762" max="9792" width="10.1796875" style="10" customWidth="1"/>
    <col min="9793" max="9796" width="8.453125" style="10" customWidth="1"/>
    <col min="9797" max="9797" width="10.1796875" style="10" customWidth="1"/>
    <col min="9798" max="9802" width="10" style="10" customWidth="1"/>
    <col min="9803" max="10014" width="9.1796875" style="10"/>
    <col min="10015" max="10015" width="24.7265625" style="10" bestFit="1" customWidth="1"/>
    <col min="10016" max="10016" width="15.453125" style="10" bestFit="1" customWidth="1"/>
    <col min="10017" max="10017" width="10.1796875" style="10" bestFit="1" customWidth="1"/>
    <col min="10018" max="10048" width="10.1796875" style="10" customWidth="1"/>
    <col min="10049" max="10052" width="8.453125" style="10" customWidth="1"/>
    <col min="10053" max="10053" width="10.1796875" style="10" customWidth="1"/>
    <col min="10054" max="10058" width="10" style="10" customWidth="1"/>
    <col min="10059" max="10270" width="9.1796875" style="10"/>
    <col min="10271" max="10271" width="24.7265625" style="10" bestFit="1" customWidth="1"/>
    <col min="10272" max="10272" width="15.453125" style="10" bestFit="1" customWidth="1"/>
    <col min="10273" max="10273" width="10.1796875" style="10" bestFit="1" customWidth="1"/>
    <col min="10274" max="10304" width="10.1796875" style="10" customWidth="1"/>
    <col min="10305" max="10308" width="8.453125" style="10" customWidth="1"/>
    <col min="10309" max="10309" width="10.1796875" style="10" customWidth="1"/>
    <col min="10310" max="10314" width="10" style="10" customWidth="1"/>
    <col min="10315" max="10526" width="9.1796875" style="10"/>
    <col min="10527" max="10527" width="24.7265625" style="10" bestFit="1" customWidth="1"/>
    <col min="10528" max="10528" width="15.453125" style="10" bestFit="1" customWidth="1"/>
    <col min="10529" max="10529" width="10.1796875" style="10" bestFit="1" customWidth="1"/>
    <col min="10530" max="10560" width="10.1796875" style="10" customWidth="1"/>
    <col min="10561" max="10564" width="8.453125" style="10" customWidth="1"/>
    <col min="10565" max="10565" width="10.1796875" style="10" customWidth="1"/>
    <col min="10566" max="10570" width="10" style="10" customWidth="1"/>
    <col min="10571" max="10782" width="9.1796875" style="10"/>
    <col min="10783" max="10783" width="24.7265625" style="10" bestFit="1" customWidth="1"/>
    <col min="10784" max="10784" width="15.453125" style="10" bestFit="1" customWidth="1"/>
    <col min="10785" max="10785" width="10.1796875" style="10" bestFit="1" customWidth="1"/>
    <col min="10786" max="10816" width="10.1796875" style="10" customWidth="1"/>
    <col min="10817" max="10820" width="8.453125" style="10" customWidth="1"/>
    <col min="10821" max="10821" width="10.1796875" style="10" customWidth="1"/>
    <col min="10822" max="10826" width="10" style="10" customWidth="1"/>
    <col min="10827" max="11038" width="9.1796875" style="10"/>
    <col min="11039" max="11039" width="24.7265625" style="10" bestFit="1" customWidth="1"/>
    <col min="11040" max="11040" width="15.453125" style="10" bestFit="1" customWidth="1"/>
    <col min="11041" max="11041" width="10.1796875" style="10" bestFit="1" customWidth="1"/>
    <col min="11042" max="11072" width="10.1796875" style="10" customWidth="1"/>
    <col min="11073" max="11076" width="8.453125" style="10" customWidth="1"/>
    <col min="11077" max="11077" width="10.1796875" style="10" customWidth="1"/>
    <col min="11078" max="11082" width="10" style="10" customWidth="1"/>
    <col min="11083" max="11294" width="9.1796875" style="10"/>
    <col min="11295" max="11295" width="24.7265625" style="10" bestFit="1" customWidth="1"/>
    <col min="11296" max="11296" width="15.453125" style="10" bestFit="1" customWidth="1"/>
    <col min="11297" max="11297" width="10.1796875" style="10" bestFit="1" customWidth="1"/>
    <col min="11298" max="11328" width="10.1796875" style="10" customWidth="1"/>
    <col min="11329" max="11332" width="8.453125" style="10" customWidth="1"/>
    <col min="11333" max="11333" width="10.1796875" style="10" customWidth="1"/>
    <col min="11334" max="11338" width="10" style="10" customWidth="1"/>
    <col min="11339" max="11550" width="9.1796875" style="10"/>
    <col min="11551" max="11551" width="24.7265625" style="10" bestFit="1" customWidth="1"/>
    <col min="11552" max="11552" width="15.453125" style="10" bestFit="1" customWidth="1"/>
    <col min="11553" max="11553" width="10.1796875" style="10" bestFit="1" customWidth="1"/>
    <col min="11554" max="11584" width="10.1796875" style="10" customWidth="1"/>
    <col min="11585" max="11588" width="8.453125" style="10" customWidth="1"/>
    <col min="11589" max="11589" width="10.1796875" style="10" customWidth="1"/>
    <col min="11590" max="11594" width="10" style="10" customWidth="1"/>
    <col min="11595" max="11806" width="9.1796875" style="10"/>
    <col min="11807" max="11807" width="24.7265625" style="10" bestFit="1" customWidth="1"/>
    <col min="11808" max="11808" width="15.453125" style="10" bestFit="1" customWidth="1"/>
    <col min="11809" max="11809" width="10.1796875" style="10" bestFit="1" customWidth="1"/>
    <col min="11810" max="11840" width="10.1796875" style="10" customWidth="1"/>
    <col min="11841" max="11844" width="8.453125" style="10" customWidth="1"/>
    <col min="11845" max="11845" width="10.1796875" style="10" customWidth="1"/>
    <col min="11846" max="11850" width="10" style="10" customWidth="1"/>
    <col min="11851" max="12062" width="9.1796875" style="10"/>
    <col min="12063" max="12063" width="24.7265625" style="10" bestFit="1" customWidth="1"/>
    <col min="12064" max="12064" width="15.453125" style="10" bestFit="1" customWidth="1"/>
    <col min="12065" max="12065" width="10.1796875" style="10" bestFit="1" customWidth="1"/>
    <col min="12066" max="12096" width="10.1796875" style="10" customWidth="1"/>
    <col min="12097" max="12100" width="8.453125" style="10" customWidth="1"/>
    <col min="12101" max="12101" width="10.1796875" style="10" customWidth="1"/>
    <col min="12102" max="12106" width="10" style="10" customWidth="1"/>
    <col min="12107" max="12318" width="9.1796875" style="10"/>
    <col min="12319" max="12319" width="24.7265625" style="10" bestFit="1" customWidth="1"/>
    <col min="12320" max="12320" width="15.453125" style="10" bestFit="1" customWidth="1"/>
    <col min="12321" max="12321" width="10.1796875" style="10" bestFit="1" customWidth="1"/>
    <col min="12322" max="12352" width="10.1796875" style="10" customWidth="1"/>
    <col min="12353" max="12356" width="8.453125" style="10" customWidth="1"/>
    <col min="12357" max="12357" width="10.1796875" style="10" customWidth="1"/>
    <col min="12358" max="12362" width="10" style="10" customWidth="1"/>
    <col min="12363" max="12574" width="9.1796875" style="10"/>
    <col min="12575" max="12575" width="24.7265625" style="10" bestFit="1" customWidth="1"/>
    <col min="12576" max="12576" width="15.453125" style="10" bestFit="1" customWidth="1"/>
    <col min="12577" max="12577" width="10.1796875" style="10" bestFit="1" customWidth="1"/>
    <col min="12578" max="12608" width="10.1796875" style="10" customWidth="1"/>
    <col min="12609" max="12612" width="8.453125" style="10" customWidth="1"/>
    <col min="12613" max="12613" width="10.1796875" style="10" customWidth="1"/>
    <col min="12614" max="12618" width="10" style="10" customWidth="1"/>
    <col min="12619" max="12830" width="9.1796875" style="10"/>
    <col min="12831" max="12831" width="24.7265625" style="10" bestFit="1" customWidth="1"/>
    <col min="12832" max="12832" width="15.453125" style="10" bestFit="1" customWidth="1"/>
    <col min="12833" max="12833" width="10.1796875" style="10" bestFit="1" customWidth="1"/>
    <col min="12834" max="12864" width="10.1796875" style="10" customWidth="1"/>
    <col min="12865" max="12868" width="8.453125" style="10" customWidth="1"/>
    <col min="12869" max="12869" width="10.1796875" style="10" customWidth="1"/>
    <col min="12870" max="12874" width="10" style="10" customWidth="1"/>
    <col min="12875" max="13086" width="9.1796875" style="10"/>
    <col min="13087" max="13087" width="24.7265625" style="10" bestFit="1" customWidth="1"/>
    <col min="13088" max="13088" width="15.453125" style="10" bestFit="1" customWidth="1"/>
    <col min="13089" max="13089" width="10.1796875" style="10" bestFit="1" customWidth="1"/>
    <col min="13090" max="13120" width="10.1796875" style="10" customWidth="1"/>
    <col min="13121" max="13124" width="8.453125" style="10" customWidth="1"/>
    <col min="13125" max="13125" width="10.1796875" style="10" customWidth="1"/>
    <col min="13126" max="13130" width="10" style="10" customWidth="1"/>
    <col min="13131" max="13342" width="9.1796875" style="10"/>
    <col min="13343" max="13343" width="24.7265625" style="10" bestFit="1" customWidth="1"/>
    <col min="13344" max="13344" width="15.453125" style="10" bestFit="1" customWidth="1"/>
    <col min="13345" max="13345" width="10.1796875" style="10" bestFit="1" customWidth="1"/>
    <col min="13346" max="13376" width="10.1796875" style="10" customWidth="1"/>
    <col min="13377" max="13380" width="8.453125" style="10" customWidth="1"/>
    <col min="13381" max="13381" width="10.1796875" style="10" customWidth="1"/>
    <col min="13382" max="13386" width="10" style="10" customWidth="1"/>
    <col min="13387" max="13598" width="9.1796875" style="10"/>
    <col min="13599" max="13599" width="24.7265625" style="10" bestFit="1" customWidth="1"/>
    <col min="13600" max="13600" width="15.453125" style="10" bestFit="1" customWidth="1"/>
    <col min="13601" max="13601" width="10.1796875" style="10" bestFit="1" customWidth="1"/>
    <col min="13602" max="13632" width="10.1796875" style="10" customWidth="1"/>
    <col min="13633" max="13636" width="8.453125" style="10" customWidth="1"/>
    <col min="13637" max="13637" width="10.1796875" style="10" customWidth="1"/>
    <col min="13638" max="13642" width="10" style="10" customWidth="1"/>
    <col min="13643" max="13854" width="9.1796875" style="10"/>
    <col min="13855" max="13855" width="24.7265625" style="10" bestFit="1" customWidth="1"/>
    <col min="13856" max="13856" width="15.453125" style="10" bestFit="1" customWidth="1"/>
    <col min="13857" max="13857" width="10.1796875" style="10" bestFit="1" customWidth="1"/>
    <col min="13858" max="13888" width="10.1796875" style="10" customWidth="1"/>
    <col min="13889" max="13892" width="8.453125" style="10" customWidth="1"/>
    <col min="13893" max="13893" width="10.1796875" style="10" customWidth="1"/>
    <col min="13894" max="13898" width="10" style="10" customWidth="1"/>
    <col min="13899" max="14110" width="9.1796875" style="10"/>
    <col min="14111" max="14111" width="24.7265625" style="10" bestFit="1" customWidth="1"/>
    <col min="14112" max="14112" width="15.453125" style="10" bestFit="1" customWidth="1"/>
    <col min="14113" max="14113" width="10.1796875" style="10" bestFit="1" customWidth="1"/>
    <col min="14114" max="14144" width="10.1796875" style="10" customWidth="1"/>
    <col min="14145" max="14148" width="8.453125" style="10" customWidth="1"/>
    <col min="14149" max="14149" width="10.1796875" style="10" customWidth="1"/>
    <col min="14150" max="14154" width="10" style="10" customWidth="1"/>
    <col min="14155" max="14366" width="9.1796875" style="10"/>
    <col min="14367" max="14367" width="24.7265625" style="10" bestFit="1" customWidth="1"/>
    <col min="14368" max="14368" width="15.453125" style="10" bestFit="1" customWidth="1"/>
    <col min="14369" max="14369" width="10.1796875" style="10" bestFit="1" customWidth="1"/>
    <col min="14370" max="14400" width="10.1796875" style="10" customWidth="1"/>
    <col min="14401" max="14404" width="8.453125" style="10" customWidth="1"/>
    <col min="14405" max="14405" width="10.1796875" style="10" customWidth="1"/>
    <col min="14406" max="14410" width="10" style="10" customWidth="1"/>
    <col min="14411" max="14622" width="9.1796875" style="10"/>
    <col min="14623" max="14623" width="24.7265625" style="10" bestFit="1" customWidth="1"/>
    <col min="14624" max="14624" width="15.453125" style="10" bestFit="1" customWidth="1"/>
    <col min="14625" max="14625" width="10.1796875" style="10" bestFit="1" customWidth="1"/>
    <col min="14626" max="14656" width="10.1796875" style="10" customWidth="1"/>
    <col min="14657" max="14660" width="8.453125" style="10" customWidth="1"/>
    <col min="14661" max="14661" width="10.1796875" style="10" customWidth="1"/>
    <col min="14662" max="14666" width="10" style="10" customWidth="1"/>
    <col min="14667" max="14878" width="9.1796875" style="10"/>
    <col min="14879" max="14879" width="24.7265625" style="10" bestFit="1" customWidth="1"/>
    <col min="14880" max="14880" width="15.453125" style="10" bestFit="1" customWidth="1"/>
    <col min="14881" max="14881" width="10.1796875" style="10" bestFit="1" customWidth="1"/>
    <col min="14882" max="14912" width="10.1796875" style="10" customWidth="1"/>
    <col min="14913" max="14916" width="8.453125" style="10" customWidth="1"/>
    <col min="14917" max="14917" width="10.1796875" style="10" customWidth="1"/>
    <col min="14918" max="14922" width="10" style="10" customWidth="1"/>
    <col min="14923" max="15134" width="9.1796875" style="10"/>
    <col min="15135" max="15135" width="24.7265625" style="10" bestFit="1" customWidth="1"/>
    <col min="15136" max="15136" width="15.453125" style="10" bestFit="1" customWidth="1"/>
    <col min="15137" max="15137" width="10.1796875" style="10" bestFit="1" customWidth="1"/>
    <col min="15138" max="15168" width="10.1796875" style="10" customWidth="1"/>
    <col min="15169" max="15172" width="8.453125" style="10" customWidth="1"/>
    <col min="15173" max="15173" width="10.1796875" style="10" customWidth="1"/>
    <col min="15174" max="15178" width="10" style="10" customWidth="1"/>
    <col min="15179" max="15390" width="9.1796875" style="10"/>
    <col min="15391" max="15391" width="24.7265625" style="10" bestFit="1" customWidth="1"/>
    <col min="15392" max="15392" width="15.453125" style="10" bestFit="1" customWidth="1"/>
    <col min="15393" max="15393" width="10.1796875" style="10" bestFit="1" customWidth="1"/>
    <col min="15394" max="15424" width="10.1796875" style="10" customWidth="1"/>
    <col min="15425" max="15428" width="8.453125" style="10" customWidth="1"/>
    <col min="15429" max="15429" width="10.1796875" style="10" customWidth="1"/>
    <col min="15430" max="15434" width="10" style="10" customWidth="1"/>
    <col min="15435" max="15646" width="9.1796875" style="10"/>
    <col min="15647" max="15647" width="24.7265625" style="10" bestFit="1" customWidth="1"/>
    <col min="15648" max="15648" width="15.453125" style="10" bestFit="1" customWidth="1"/>
    <col min="15649" max="15649" width="10.1796875" style="10" bestFit="1" customWidth="1"/>
    <col min="15650" max="15680" width="10.1796875" style="10" customWidth="1"/>
    <col min="15681" max="15684" width="8.453125" style="10" customWidth="1"/>
    <col min="15685" max="15685" width="10.1796875" style="10" customWidth="1"/>
    <col min="15686" max="15690" width="10" style="10" customWidth="1"/>
    <col min="15691" max="15902" width="9.1796875" style="10"/>
    <col min="15903" max="15903" width="24.7265625" style="10" bestFit="1" customWidth="1"/>
    <col min="15904" max="15904" width="15.453125" style="10" bestFit="1" customWidth="1"/>
    <col min="15905" max="15905" width="10.1796875" style="10" bestFit="1" customWidth="1"/>
    <col min="15906" max="15936" width="10.1796875" style="10" customWidth="1"/>
    <col min="15937" max="15940" width="8.453125" style="10" customWidth="1"/>
    <col min="15941" max="15941" width="10.1796875" style="10" customWidth="1"/>
    <col min="15942" max="15946" width="10" style="10" customWidth="1"/>
    <col min="15947" max="16158" width="9.1796875" style="10"/>
    <col min="16159" max="16159" width="24.7265625" style="10" bestFit="1" customWidth="1"/>
    <col min="16160" max="16160" width="15.453125" style="10" bestFit="1" customWidth="1"/>
    <col min="16161" max="16161" width="10.1796875" style="10" bestFit="1" customWidth="1"/>
    <col min="16162" max="16192" width="10.1796875" style="10" customWidth="1"/>
    <col min="16193" max="16196" width="8.453125" style="10" customWidth="1"/>
    <col min="16197" max="16197" width="10.1796875" style="10" customWidth="1"/>
    <col min="16198" max="16202" width="10" style="10" customWidth="1"/>
    <col min="16203" max="16384" width="9.1796875" style="10"/>
  </cols>
  <sheetData>
    <row r="1" spans="1:85" s="4" customFormat="1" ht="100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101</v>
      </c>
      <c r="I1" s="1" t="s">
        <v>8</v>
      </c>
      <c r="J1" s="1" t="s">
        <v>102</v>
      </c>
      <c r="K1" s="1" t="s">
        <v>103</v>
      </c>
      <c r="L1" s="1" t="s">
        <v>11</v>
      </c>
      <c r="M1" s="1" t="s">
        <v>12</v>
      </c>
      <c r="N1" s="1" t="s">
        <v>8</v>
      </c>
      <c r="O1" s="1" t="s">
        <v>104</v>
      </c>
      <c r="P1" s="1" t="s">
        <v>8</v>
      </c>
      <c r="Q1" s="1" t="s">
        <v>105</v>
      </c>
      <c r="R1" s="1" t="s">
        <v>8</v>
      </c>
      <c r="S1" s="1" t="s">
        <v>15</v>
      </c>
      <c r="T1" s="1" t="s">
        <v>8</v>
      </c>
      <c r="U1" s="1" t="s">
        <v>16</v>
      </c>
      <c r="V1" s="1" t="s">
        <v>8</v>
      </c>
      <c r="W1" s="1" t="s">
        <v>17</v>
      </c>
      <c r="X1" s="1" t="s">
        <v>8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8</v>
      </c>
      <c r="AM1" s="1" t="s">
        <v>31</v>
      </c>
      <c r="AN1" s="1" t="s">
        <v>8</v>
      </c>
      <c r="AO1" s="1" t="s">
        <v>106</v>
      </c>
      <c r="AP1" s="1" t="s">
        <v>8</v>
      </c>
      <c r="AQ1" s="1" t="s">
        <v>107</v>
      </c>
      <c r="AR1" s="1" t="s">
        <v>8</v>
      </c>
      <c r="AS1" s="1" t="s">
        <v>34</v>
      </c>
      <c r="AT1" s="1" t="s">
        <v>8</v>
      </c>
      <c r="AU1" s="1" t="s">
        <v>35</v>
      </c>
      <c r="AV1" s="1" t="s">
        <v>36</v>
      </c>
      <c r="AW1" s="1" t="s">
        <v>108</v>
      </c>
      <c r="AX1" s="1" t="s">
        <v>8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109</v>
      </c>
      <c r="BE1" s="1" t="s">
        <v>8</v>
      </c>
      <c r="BF1" s="1" t="s">
        <v>110</v>
      </c>
      <c r="BG1" s="1" t="s">
        <v>8</v>
      </c>
      <c r="BH1" s="1" t="s">
        <v>111</v>
      </c>
      <c r="BI1" s="1" t="s">
        <v>112</v>
      </c>
      <c r="BJ1" s="1" t="s">
        <v>47</v>
      </c>
      <c r="BK1" s="1" t="s">
        <v>113</v>
      </c>
      <c r="BL1" s="1" t="s">
        <v>8</v>
      </c>
      <c r="BM1" s="1" t="s">
        <v>116</v>
      </c>
      <c r="BN1" s="1" t="s">
        <v>114</v>
      </c>
      <c r="BO1" s="1" t="s">
        <v>52</v>
      </c>
      <c r="BP1" s="1" t="s">
        <v>53</v>
      </c>
      <c r="BQ1" s="1" t="s">
        <v>54</v>
      </c>
      <c r="BR1" s="1" t="s">
        <v>55</v>
      </c>
      <c r="BS1" s="1" t="s">
        <v>56</v>
      </c>
      <c r="BT1" s="1" t="s">
        <v>57</v>
      </c>
      <c r="BU1" s="1" t="s">
        <v>58</v>
      </c>
      <c r="BV1" s="1" t="s">
        <v>59</v>
      </c>
      <c r="BW1" s="1" t="s">
        <v>60</v>
      </c>
      <c r="BX1" s="1" t="s">
        <v>61</v>
      </c>
      <c r="BY1" s="1" t="s">
        <v>62</v>
      </c>
      <c r="BZ1" s="1" t="s">
        <v>63</v>
      </c>
      <c r="CA1" s="1" t="s">
        <v>64</v>
      </c>
      <c r="CB1" s="1" t="s">
        <v>65</v>
      </c>
      <c r="CC1" s="1" t="s">
        <v>66</v>
      </c>
      <c r="CD1" s="1" t="s">
        <v>67</v>
      </c>
      <c r="CE1" s="1" t="s">
        <v>68</v>
      </c>
      <c r="CF1" s="1" t="s">
        <v>69</v>
      </c>
      <c r="CG1" s="1" t="s">
        <v>70</v>
      </c>
    </row>
    <row r="2" spans="1:85" ht="12.5">
      <c r="A2" s="5">
        <v>42735</v>
      </c>
      <c r="B2" s="6">
        <v>70.8</v>
      </c>
      <c r="C2" s="6">
        <v>40.9</v>
      </c>
      <c r="D2" s="6">
        <v>5458</v>
      </c>
      <c r="E2" s="6"/>
      <c r="F2" s="6"/>
      <c r="G2" s="6"/>
      <c r="H2" s="6">
        <v>16.3</v>
      </c>
      <c r="I2" s="6">
        <v>10</v>
      </c>
      <c r="J2" s="7">
        <v>419895.2</v>
      </c>
      <c r="K2" s="6">
        <v>183296.6</v>
      </c>
      <c r="L2" s="6">
        <v>52903</v>
      </c>
      <c r="M2" s="6">
        <v>15</v>
      </c>
      <c r="N2" s="6">
        <v>24.9</v>
      </c>
      <c r="O2" s="6">
        <v>14065.7</v>
      </c>
      <c r="P2" s="6">
        <v>6541</v>
      </c>
      <c r="Q2" s="7">
        <v>192089</v>
      </c>
      <c r="R2" s="7">
        <v>154315.1</v>
      </c>
      <c r="S2" s="7">
        <v>99474.3</v>
      </c>
      <c r="T2" s="7">
        <v>83353.3</v>
      </c>
      <c r="U2" s="7">
        <v>102078.6</v>
      </c>
      <c r="V2" s="7">
        <v>69495.199999999997</v>
      </c>
      <c r="W2" s="6">
        <v>10622</v>
      </c>
      <c r="X2" s="6">
        <v>7847.5</v>
      </c>
      <c r="Y2" s="7">
        <v>156768.20000000001</v>
      </c>
      <c r="Z2" s="7">
        <v>79929.5</v>
      </c>
      <c r="AA2" s="7">
        <v>1600524.2</v>
      </c>
      <c r="AB2" s="7">
        <v>157640.1</v>
      </c>
      <c r="AC2" s="6">
        <v>328.9</v>
      </c>
      <c r="AD2" s="6">
        <v>36356</v>
      </c>
      <c r="AE2" s="7">
        <v>66334.399999999994</v>
      </c>
      <c r="AF2" s="7">
        <v>34569.5</v>
      </c>
      <c r="AG2" s="7">
        <v>1604379.9</v>
      </c>
      <c r="AH2" s="7">
        <v>157829.70000000001</v>
      </c>
      <c r="AI2" s="6">
        <v>1068.4000000000001</v>
      </c>
      <c r="AJ2" s="6">
        <v>22524</v>
      </c>
      <c r="AK2" s="7">
        <v>24563.5</v>
      </c>
      <c r="AL2" s="7">
        <v>17578.8</v>
      </c>
      <c r="AM2" s="7">
        <v>60162.2</v>
      </c>
      <c r="AN2" s="7">
        <v>46618.6</v>
      </c>
      <c r="AO2" s="7">
        <v>29019.5</v>
      </c>
      <c r="AP2" s="7">
        <v>23606.2</v>
      </c>
      <c r="AQ2" s="7">
        <v>37663</v>
      </c>
      <c r="AR2" s="7">
        <v>14806.8</v>
      </c>
      <c r="AS2" s="6">
        <v>11.5</v>
      </c>
      <c r="AT2" s="6">
        <v>18.5</v>
      </c>
      <c r="AU2" s="7"/>
      <c r="AV2" s="7"/>
      <c r="AW2" s="7">
        <v>158686.5</v>
      </c>
      <c r="AX2" s="7">
        <v>75097.2</v>
      </c>
      <c r="AY2" s="6">
        <v>52697.5</v>
      </c>
      <c r="AZ2" s="6">
        <v>8598.2999999999993</v>
      </c>
      <c r="BA2" s="6">
        <v>150275.20000000001</v>
      </c>
      <c r="BB2" s="7">
        <v>67123.899999999994</v>
      </c>
      <c r="BC2" s="7">
        <v>26228.9</v>
      </c>
      <c r="BD2" s="6">
        <v>105.97</v>
      </c>
      <c r="BE2" s="6">
        <v>63.37</v>
      </c>
      <c r="BF2" s="6">
        <v>0.4</v>
      </c>
      <c r="BG2" s="6">
        <v>0.1</v>
      </c>
      <c r="BH2" s="6">
        <v>81.760000000000005</v>
      </c>
      <c r="BI2" s="6">
        <v>56.384</v>
      </c>
      <c r="BJ2" s="6">
        <v>534.29</v>
      </c>
      <c r="BK2" s="7">
        <v>558.1</v>
      </c>
      <c r="BL2" s="7">
        <v>0.6</v>
      </c>
      <c r="BM2" s="7">
        <v>10028.740000000002</v>
      </c>
      <c r="BN2" s="7">
        <v>8143</v>
      </c>
      <c r="BO2" s="7">
        <v>8143</v>
      </c>
      <c r="BP2" s="7">
        <v>744</v>
      </c>
      <c r="BQ2" s="7">
        <v>24</v>
      </c>
      <c r="BR2" s="6">
        <v>3.4096000000000001E-2</v>
      </c>
      <c r="BS2" s="7">
        <v>0</v>
      </c>
      <c r="BT2" s="7">
        <v>0</v>
      </c>
      <c r="BU2" s="7">
        <v>0</v>
      </c>
      <c r="BV2" s="7">
        <v>325.2</v>
      </c>
      <c r="BW2" s="7">
        <v>2.92</v>
      </c>
      <c r="BX2" s="7">
        <v>90.85</v>
      </c>
      <c r="BY2" s="7">
        <v>1314088</v>
      </c>
      <c r="BZ2" s="7">
        <v>562072</v>
      </c>
      <c r="CA2" s="7"/>
      <c r="CB2" s="7"/>
      <c r="CC2" s="7"/>
      <c r="CD2" s="7"/>
      <c r="CE2" s="7">
        <v>1649</v>
      </c>
      <c r="CF2" s="7">
        <v>122.83699999999999</v>
      </c>
      <c r="CG2" s="7">
        <v>1688</v>
      </c>
    </row>
    <row r="3" spans="1:85" ht="12.5">
      <c r="A3" s="5">
        <v>42736</v>
      </c>
      <c r="B3" s="6">
        <v>70.8</v>
      </c>
      <c r="C3" s="6">
        <v>40.9</v>
      </c>
      <c r="D3" s="6">
        <v>5458</v>
      </c>
      <c r="E3" s="6"/>
      <c r="F3" s="6"/>
      <c r="G3" s="6"/>
      <c r="H3" s="6">
        <v>16.3</v>
      </c>
      <c r="I3" s="6">
        <v>10</v>
      </c>
      <c r="J3" s="7">
        <v>420130.7</v>
      </c>
      <c r="K3" s="7">
        <v>183400.1</v>
      </c>
      <c r="L3" s="7">
        <v>52927</v>
      </c>
      <c r="M3" s="6">
        <v>15</v>
      </c>
      <c r="N3" s="6">
        <v>24.9</v>
      </c>
      <c r="O3" s="6">
        <v>14065.7</v>
      </c>
      <c r="P3" s="6">
        <v>6541</v>
      </c>
      <c r="Q3" s="6">
        <v>192120.1</v>
      </c>
      <c r="R3" s="6">
        <v>154340</v>
      </c>
      <c r="S3" s="6">
        <v>99490.3</v>
      </c>
      <c r="T3" s="6">
        <v>83365.7</v>
      </c>
      <c r="U3" s="6">
        <v>102087.2</v>
      </c>
      <c r="V3" s="6">
        <v>69501.7</v>
      </c>
      <c r="W3" s="6">
        <v>10622</v>
      </c>
      <c r="X3" s="6">
        <v>7847.5</v>
      </c>
      <c r="Y3" s="6">
        <v>156936.5</v>
      </c>
      <c r="Z3" s="6">
        <v>80010.8</v>
      </c>
      <c r="AA3" s="6">
        <v>1600695.1</v>
      </c>
      <c r="AB3" s="6">
        <v>157664.1</v>
      </c>
      <c r="AC3" s="6">
        <v>328.9</v>
      </c>
      <c r="AD3" s="6">
        <v>36356</v>
      </c>
      <c r="AE3" s="6">
        <v>66653.7</v>
      </c>
      <c r="AF3" s="6">
        <v>34732.699999999997</v>
      </c>
      <c r="AG3" s="6">
        <v>1604698.1</v>
      </c>
      <c r="AH3" s="6">
        <v>157853.70000000001</v>
      </c>
      <c r="AI3" s="6">
        <v>1068.4000000000001</v>
      </c>
      <c r="AJ3" s="6">
        <v>22524</v>
      </c>
      <c r="AK3" s="6">
        <v>24580.6</v>
      </c>
      <c r="AL3" s="6">
        <v>17590</v>
      </c>
      <c r="AM3" s="6">
        <v>60170.400000000001</v>
      </c>
      <c r="AN3" s="6">
        <v>46624.9</v>
      </c>
      <c r="AO3" s="6">
        <v>29037</v>
      </c>
      <c r="AP3" s="6">
        <v>23620.5</v>
      </c>
      <c r="AQ3" s="6">
        <v>37675.199999999997</v>
      </c>
      <c r="AR3" s="6">
        <v>14811.6</v>
      </c>
      <c r="AS3" s="6">
        <v>11.5</v>
      </c>
      <c r="AT3" s="6">
        <v>18.5</v>
      </c>
      <c r="AU3" s="7"/>
      <c r="AV3" s="7"/>
      <c r="AW3" s="6">
        <v>158820</v>
      </c>
      <c r="AX3" s="6">
        <v>75160.3</v>
      </c>
      <c r="AY3" s="6">
        <v>52702.8</v>
      </c>
      <c r="AZ3" s="6">
        <v>8609.9</v>
      </c>
      <c r="BA3" s="6">
        <v>150401.9</v>
      </c>
      <c r="BB3" s="6">
        <v>67180.5</v>
      </c>
      <c r="BC3" s="9">
        <v>26252.9</v>
      </c>
      <c r="BD3" s="6">
        <v>108.67</v>
      </c>
      <c r="BE3" s="6">
        <v>64.989999999999995</v>
      </c>
      <c r="BF3" s="6">
        <v>0.4</v>
      </c>
      <c r="BG3" s="6">
        <v>0.1</v>
      </c>
      <c r="BH3" s="6">
        <v>81.760000000000005</v>
      </c>
      <c r="BI3" s="6">
        <v>56.384</v>
      </c>
      <c r="BJ3" s="6">
        <v>534.29</v>
      </c>
      <c r="BK3" s="7">
        <v>558.1</v>
      </c>
      <c r="BL3" s="7">
        <v>0.6</v>
      </c>
      <c r="BM3" s="7">
        <v>10176</v>
      </c>
      <c r="BN3" s="7">
        <v>14232</v>
      </c>
      <c r="BO3" s="7">
        <v>8288</v>
      </c>
      <c r="BP3" s="6">
        <v>751.2</v>
      </c>
      <c r="BQ3" s="7">
        <v>24</v>
      </c>
      <c r="BR3" s="6">
        <v>3.4096000000000001E-2</v>
      </c>
      <c r="BS3" s="7">
        <v>0</v>
      </c>
      <c r="BT3" s="7">
        <v>0</v>
      </c>
      <c r="BU3" s="7">
        <v>0</v>
      </c>
      <c r="BV3" s="7">
        <v>322.39999999999998</v>
      </c>
      <c r="BW3" s="7">
        <v>3.01</v>
      </c>
      <c r="BX3" s="7">
        <v>90.08</v>
      </c>
      <c r="BY3" s="7">
        <v>1316828</v>
      </c>
      <c r="BZ3" s="12">
        <v>563931</v>
      </c>
      <c r="CA3" s="7"/>
      <c r="CB3" s="7"/>
      <c r="CC3" s="7"/>
      <c r="CD3" s="7"/>
      <c r="CE3" s="7">
        <v>1637</v>
      </c>
      <c r="CF3" s="7">
        <v>123.095</v>
      </c>
      <c r="CG3" s="7">
        <v>1675</v>
      </c>
    </row>
    <row r="4" spans="1:85" ht="12.5">
      <c r="A4" s="5">
        <v>42737</v>
      </c>
      <c r="B4" s="6">
        <v>70.8</v>
      </c>
      <c r="C4" s="6">
        <v>40.9</v>
      </c>
      <c r="D4" s="6">
        <v>5458</v>
      </c>
      <c r="E4" s="6"/>
      <c r="F4" s="6"/>
      <c r="G4" s="6"/>
      <c r="H4" s="6">
        <v>16.3</v>
      </c>
      <c r="I4" s="6">
        <v>10</v>
      </c>
      <c r="J4" s="6">
        <v>420371.6</v>
      </c>
      <c r="K4" s="6">
        <v>183505.3</v>
      </c>
      <c r="L4" s="6">
        <v>52951</v>
      </c>
      <c r="M4" s="6">
        <v>15</v>
      </c>
      <c r="N4" s="6">
        <v>24.9</v>
      </c>
      <c r="O4" s="6">
        <v>14065.7</v>
      </c>
      <c r="P4" s="6">
        <v>6541</v>
      </c>
      <c r="Q4" s="6">
        <v>192151.7</v>
      </c>
      <c r="R4" s="6">
        <v>154365.4</v>
      </c>
      <c r="S4" s="6">
        <v>99506.8</v>
      </c>
      <c r="T4" s="6">
        <v>83378.600000000006</v>
      </c>
      <c r="U4" s="6">
        <v>102096.2</v>
      </c>
      <c r="V4" s="6">
        <v>69508.2</v>
      </c>
      <c r="W4" s="6">
        <v>10622</v>
      </c>
      <c r="X4" s="6">
        <v>7847.5</v>
      </c>
      <c r="Y4" s="6">
        <v>157105.4</v>
      </c>
      <c r="Z4" s="6">
        <v>80093.100000000006</v>
      </c>
      <c r="AA4" s="6">
        <v>1600866.4</v>
      </c>
      <c r="AB4" s="6">
        <v>157688.1</v>
      </c>
      <c r="AC4" s="6">
        <v>328.9</v>
      </c>
      <c r="AD4" s="6">
        <v>36356</v>
      </c>
      <c r="AE4" s="6">
        <v>66978.399999999994</v>
      </c>
      <c r="AF4" s="6">
        <v>34896.699999999997</v>
      </c>
      <c r="AG4" s="6">
        <v>1605021.6</v>
      </c>
      <c r="AH4" s="6">
        <v>157877.70000000001</v>
      </c>
      <c r="AI4" s="6">
        <v>1068.4000000000001</v>
      </c>
      <c r="AJ4" s="6">
        <v>22524</v>
      </c>
      <c r="AK4" s="6">
        <v>24597.5</v>
      </c>
      <c r="AL4" s="6">
        <v>17600.900000000001</v>
      </c>
      <c r="AM4" s="6">
        <v>60176.9</v>
      </c>
      <c r="AN4" s="6">
        <v>46629.9</v>
      </c>
      <c r="AO4" s="6">
        <v>29054.6</v>
      </c>
      <c r="AP4" s="6">
        <v>23634.9</v>
      </c>
      <c r="AQ4" s="6">
        <v>37686.9</v>
      </c>
      <c r="AR4" s="6">
        <v>14816.3</v>
      </c>
      <c r="AS4" s="6">
        <v>11.5</v>
      </c>
      <c r="AT4" s="6">
        <v>18.5</v>
      </c>
      <c r="AU4" s="7"/>
      <c r="AV4" s="7"/>
      <c r="AW4" s="6">
        <v>158954.6</v>
      </c>
      <c r="AX4" s="6">
        <v>75223.5</v>
      </c>
      <c r="AY4" s="6">
        <v>52708.6</v>
      </c>
      <c r="AZ4" s="6">
        <v>8621.1</v>
      </c>
      <c r="BA4" s="6">
        <v>150529.9</v>
      </c>
      <c r="BB4" s="6">
        <v>67237.600000000006</v>
      </c>
      <c r="BC4" s="6">
        <v>26276.9</v>
      </c>
      <c r="BD4" s="6">
        <v>111.3</v>
      </c>
      <c r="BE4" s="6">
        <v>66.599999999999994</v>
      </c>
      <c r="BF4" s="6">
        <v>0.4</v>
      </c>
      <c r="BG4" s="6">
        <v>0.1</v>
      </c>
      <c r="BH4" s="6">
        <v>81.760000000000005</v>
      </c>
      <c r="BI4" s="6">
        <v>56.384</v>
      </c>
      <c r="BJ4" s="6">
        <v>534.29</v>
      </c>
      <c r="BK4" s="7">
        <v>558.1</v>
      </c>
      <c r="BL4" s="7">
        <v>0.6</v>
      </c>
      <c r="BM4" s="7">
        <v>10383.57</v>
      </c>
      <c r="BN4" s="7">
        <v>13395.499999999998</v>
      </c>
      <c r="BO4" s="7">
        <v>8144</v>
      </c>
      <c r="BP4" s="6">
        <v>756.2</v>
      </c>
      <c r="BQ4" s="7">
        <v>24</v>
      </c>
      <c r="BR4" s="6">
        <v>3.4096000000000001E-2</v>
      </c>
      <c r="BS4" s="7">
        <v>0</v>
      </c>
      <c r="BT4" s="7">
        <v>0</v>
      </c>
      <c r="BU4" s="7">
        <v>0</v>
      </c>
      <c r="BV4" s="7">
        <v>322.89999999999998</v>
      </c>
      <c r="BW4" s="7">
        <v>2.99</v>
      </c>
      <c r="BX4" s="7">
        <v>90.24</v>
      </c>
      <c r="BY4" s="7">
        <v>1319173</v>
      </c>
      <c r="BZ4" s="12">
        <v>565801</v>
      </c>
      <c r="CA4" s="7"/>
      <c r="CB4" s="7"/>
      <c r="CC4" s="7"/>
      <c r="CD4" s="7"/>
      <c r="CE4" s="7">
        <v>1629</v>
      </c>
      <c r="CF4" s="7">
        <v>122.74000000000001</v>
      </c>
      <c r="CG4" s="7">
        <v>1670</v>
      </c>
    </row>
    <row r="5" spans="1:85" ht="12.5">
      <c r="A5" s="5">
        <v>42738</v>
      </c>
      <c r="B5" s="6">
        <v>70.8</v>
      </c>
      <c r="C5" s="6">
        <v>40.9</v>
      </c>
      <c r="D5" s="6">
        <v>5458</v>
      </c>
      <c r="E5" s="6"/>
      <c r="F5" s="6"/>
      <c r="G5" s="6"/>
      <c r="H5" s="6">
        <v>16.3</v>
      </c>
      <c r="I5" s="6">
        <v>10</v>
      </c>
      <c r="J5" s="6">
        <v>420614.7</v>
      </c>
      <c r="K5" s="6">
        <v>183611.4</v>
      </c>
      <c r="L5" s="6">
        <v>52975</v>
      </c>
      <c r="M5" s="6">
        <v>15</v>
      </c>
      <c r="N5" s="6">
        <v>24.9</v>
      </c>
      <c r="O5" s="6">
        <v>14065.7</v>
      </c>
      <c r="P5" s="6">
        <v>6541</v>
      </c>
      <c r="Q5" s="6">
        <v>192183.4</v>
      </c>
      <c r="R5" s="6">
        <v>154391.20000000001</v>
      </c>
      <c r="S5" s="6">
        <v>99523.1</v>
      </c>
      <c r="T5" s="6">
        <v>83391.100000000006</v>
      </c>
      <c r="U5" s="6">
        <v>102105.4</v>
      </c>
      <c r="V5" s="6">
        <v>69514.899999999994</v>
      </c>
      <c r="W5" s="6">
        <v>10622</v>
      </c>
      <c r="X5" s="6">
        <v>7847.5</v>
      </c>
      <c r="Y5" s="6">
        <v>157275.9</v>
      </c>
      <c r="Z5" s="6">
        <v>80175.3</v>
      </c>
      <c r="AA5" s="6">
        <v>1601039.6</v>
      </c>
      <c r="AB5" s="6">
        <v>157712.1</v>
      </c>
      <c r="AC5" s="6">
        <v>328.9</v>
      </c>
      <c r="AD5" s="6">
        <v>36356</v>
      </c>
      <c r="AE5" s="6">
        <v>67304.5</v>
      </c>
      <c r="AF5" s="6">
        <v>35061.5</v>
      </c>
      <c r="AG5" s="6">
        <v>1605347</v>
      </c>
      <c r="AH5" s="6">
        <v>157901.70000000001</v>
      </c>
      <c r="AI5" s="6">
        <v>1068.4000000000001</v>
      </c>
      <c r="AJ5" s="6">
        <v>22524</v>
      </c>
      <c r="AK5" s="6">
        <v>24613.7</v>
      </c>
      <c r="AL5" s="6">
        <v>17611.099999999999</v>
      </c>
      <c r="AM5" s="6">
        <v>60183.5</v>
      </c>
      <c r="AN5" s="6">
        <v>46635</v>
      </c>
      <c r="AO5" s="6">
        <v>29072.2</v>
      </c>
      <c r="AP5" s="6">
        <v>23649.5</v>
      </c>
      <c r="AQ5" s="6">
        <v>37698.199999999997</v>
      </c>
      <c r="AR5" s="6">
        <v>14820.7</v>
      </c>
      <c r="AS5" s="6">
        <v>11.5</v>
      </c>
      <c r="AT5" s="6">
        <v>18.5</v>
      </c>
      <c r="AU5" s="7"/>
      <c r="AV5" s="7"/>
      <c r="AW5" s="6">
        <v>159091.29999999999</v>
      </c>
      <c r="AX5" s="6">
        <v>75287.600000000006</v>
      </c>
      <c r="AY5" s="6">
        <v>52714.7</v>
      </c>
      <c r="AZ5" s="6">
        <v>8631.7000000000007</v>
      </c>
      <c r="BA5" s="6">
        <v>150662.29999999999</v>
      </c>
      <c r="BB5" s="6">
        <v>67296.5</v>
      </c>
      <c r="BC5" s="6">
        <v>26300.9</v>
      </c>
      <c r="BD5" s="6">
        <v>114.1</v>
      </c>
      <c r="BE5" s="6">
        <v>68.3</v>
      </c>
      <c r="BF5" s="6">
        <v>0.4</v>
      </c>
      <c r="BG5" s="6">
        <v>0.1</v>
      </c>
      <c r="BH5" s="6">
        <v>81.760000000000005</v>
      </c>
      <c r="BI5" s="6">
        <v>56.384</v>
      </c>
      <c r="BJ5" s="6">
        <v>534.29</v>
      </c>
      <c r="BK5" s="7">
        <v>558.1</v>
      </c>
      <c r="BL5" s="7">
        <v>0.6</v>
      </c>
      <c r="BM5" s="7">
        <v>10565</v>
      </c>
      <c r="BN5" s="7">
        <v>25179.859649122809</v>
      </c>
      <c r="BO5" s="7">
        <v>7187</v>
      </c>
      <c r="BP5" s="6">
        <v>753.8</v>
      </c>
      <c r="BQ5" s="7">
        <v>24</v>
      </c>
      <c r="BR5" s="6">
        <v>3.4096000000000001E-2</v>
      </c>
      <c r="BS5" s="7">
        <v>0</v>
      </c>
      <c r="BT5" s="7">
        <v>0</v>
      </c>
      <c r="BU5" s="7">
        <v>0</v>
      </c>
      <c r="BV5" s="7">
        <v>325.89999999999998</v>
      </c>
      <c r="BW5" s="7">
        <v>2.94</v>
      </c>
      <c r="BX5" s="7">
        <v>91.19</v>
      </c>
      <c r="BY5" s="7">
        <v>1321514</v>
      </c>
      <c r="BZ5" s="7">
        <v>567670</v>
      </c>
      <c r="CA5" s="7"/>
      <c r="CB5" s="7"/>
      <c r="CC5" s="7"/>
      <c r="CD5" s="7"/>
      <c r="CE5" s="7">
        <v>1620</v>
      </c>
      <c r="CF5" s="7">
        <v>123.524</v>
      </c>
      <c r="CG5" s="7">
        <v>1659</v>
      </c>
    </row>
    <row r="6" spans="1:85" ht="12.5">
      <c r="A6" s="5">
        <v>42739</v>
      </c>
      <c r="B6" s="6">
        <v>70.974999999999994</v>
      </c>
      <c r="C6" s="6">
        <v>41.03</v>
      </c>
      <c r="D6" s="6">
        <v>5458.7</v>
      </c>
      <c r="E6" s="6"/>
      <c r="F6" s="6"/>
      <c r="G6" s="6"/>
      <c r="H6" s="6">
        <v>16.3</v>
      </c>
      <c r="I6" s="6">
        <v>10</v>
      </c>
      <c r="J6" s="6">
        <v>420852</v>
      </c>
      <c r="K6" s="6">
        <v>183714.9</v>
      </c>
      <c r="L6" s="6">
        <v>52999</v>
      </c>
      <c r="M6" s="6">
        <v>15</v>
      </c>
      <c r="N6" s="6">
        <v>24.9</v>
      </c>
      <c r="O6" s="6">
        <v>14065.7</v>
      </c>
      <c r="P6" s="6">
        <v>6541</v>
      </c>
      <c r="Q6" s="6">
        <v>192214.9</v>
      </c>
      <c r="R6" s="6">
        <v>154416.70000000001</v>
      </c>
      <c r="S6" s="6">
        <v>99539.4</v>
      </c>
      <c r="T6" s="6">
        <v>83403.7</v>
      </c>
      <c r="U6" s="6">
        <v>102114.4</v>
      </c>
      <c r="V6" s="6">
        <v>69521.5</v>
      </c>
      <c r="W6" s="6">
        <v>10622</v>
      </c>
      <c r="X6" s="6">
        <v>7847.5</v>
      </c>
      <c r="Y6" s="6">
        <v>157443.1</v>
      </c>
      <c r="Z6" s="6">
        <v>80257.600000000006</v>
      </c>
      <c r="AA6" s="6">
        <v>1601209.1</v>
      </c>
      <c r="AB6" s="6">
        <v>157736.1</v>
      </c>
      <c r="AC6" s="6">
        <v>328.9</v>
      </c>
      <c r="AD6" s="6">
        <v>36356</v>
      </c>
      <c r="AE6" s="6">
        <v>67630.100000000006</v>
      </c>
      <c r="AF6" s="6">
        <v>35224.199999999997</v>
      </c>
      <c r="AG6" s="6">
        <v>1605671.4</v>
      </c>
      <c r="AH6" s="6">
        <v>157925.70000000001</v>
      </c>
      <c r="AI6" s="6">
        <v>1068.4000000000001</v>
      </c>
      <c r="AJ6" s="6">
        <v>22524</v>
      </c>
      <c r="AK6" s="6">
        <v>24630.1</v>
      </c>
      <c r="AL6" s="6">
        <v>17621.900000000001</v>
      </c>
      <c r="AM6" s="6">
        <v>60189.7</v>
      </c>
      <c r="AN6" s="6">
        <v>46639.6</v>
      </c>
      <c r="AO6" s="6">
        <v>29089.5</v>
      </c>
      <c r="AP6" s="6">
        <v>23663.7</v>
      </c>
      <c r="AQ6" s="6">
        <v>37713.4</v>
      </c>
      <c r="AR6" s="6">
        <v>14826.7</v>
      </c>
      <c r="AS6" s="6">
        <v>11.5</v>
      </c>
      <c r="AT6" s="6">
        <v>18.5</v>
      </c>
      <c r="AU6" s="7"/>
      <c r="AV6" s="7"/>
      <c r="AW6" s="6">
        <v>159227.4</v>
      </c>
      <c r="AX6" s="6">
        <v>75351.399999999994</v>
      </c>
      <c r="AY6" s="6">
        <v>52720.7</v>
      </c>
      <c r="AZ6" s="6">
        <v>8643.6</v>
      </c>
      <c r="BA6" s="6">
        <v>150791.79999999999</v>
      </c>
      <c r="BB6" s="6">
        <v>67353.8</v>
      </c>
      <c r="BC6" s="6">
        <v>26324.9</v>
      </c>
      <c r="BD6" s="6">
        <v>116.8</v>
      </c>
      <c r="BE6" s="6">
        <v>69.900000000000006</v>
      </c>
      <c r="BF6" s="6">
        <v>0.4</v>
      </c>
      <c r="BG6" s="6">
        <v>0.1</v>
      </c>
      <c r="BH6" s="6">
        <v>81.760000000000005</v>
      </c>
      <c r="BI6" s="6">
        <v>56.384</v>
      </c>
      <c r="BJ6" s="6">
        <v>534.29</v>
      </c>
      <c r="BK6" s="7">
        <v>558.1</v>
      </c>
      <c r="BL6" s="7">
        <v>0.6</v>
      </c>
      <c r="BM6" s="7">
        <v>10203</v>
      </c>
      <c r="BN6" s="7">
        <v>29662.7298245614</v>
      </c>
      <c r="BO6" s="7">
        <v>10148</v>
      </c>
      <c r="BP6" s="6">
        <v>750.7</v>
      </c>
      <c r="BQ6" s="7">
        <v>24</v>
      </c>
      <c r="BR6" s="6">
        <v>3.4096000000000001E-2</v>
      </c>
      <c r="BS6" s="7">
        <v>0</v>
      </c>
      <c r="BT6" s="7">
        <v>0</v>
      </c>
      <c r="BU6" s="7">
        <v>0</v>
      </c>
      <c r="BV6" s="7">
        <v>323.2</v>
      </c>
      <c r="BW6" s="7">
        <v>2.92</v>
      </c>
      <c r="BX6" s="7">
        <v>90.37</v>
      </c>
      <c r="BY6" s="7">
        <v>1323573</v>
      </c>
      <c r="BZ6" s="7">
        <v>569296</v>
      </c>
      <c r="CA6" s="7"/>
      <c r="CB6" s="7"/>
      <c r="CC6" s="7"/>
      <c r="CD6" s="7"/>
      <c r="CE6" s="7">
        <v>1491</v>
      </c>
      <c r="CF6" s="7">
        <v>120.648</v>
      </c>
      <c r="CG6" s="7">
        <v>1550</v>
      </c>
    </row>
    <row r="7" spans="1:85" ht="12.5">
      <c r="A7" s="5">
        <v>42740</v>
      </c>
      <c r="B7" s="6">
        <v>70.974999999999994</v>
      </c>
      <c r="C7" s="6">
        <v>41.03</v>
      </c>
      <c r="D7" s="6">
        <v>5458.7</v>
      </c>
      <c r="E7" s="6"/>
      <c r="F7" s="6"/>
      <c r="G7" s="6"/>
      <c r="H7" s="6">
        <v>16.3</v>
      </c>
      <c r="I7" s="6">
        <v>10</v>
      </c>
      <c r="J7" s="6">
        <v>421095.6</v>
      </c>
      <c r="K7" s="6">
        <v>183820.79999999999</v>
      </c>
      <c r="L7" s="6">
        <v>53023</v>
      </c>
      <c r="M7" s="6">
        <v>15</v>
      </c>
      <c r="N7" s="6">
        <v>24.9</v>
      </c>
      <c r="O7" s="6">
        <v>14065.7</v>
      </c>
      <c r="P7" s="6">
        <v>6541</v>
      </c>
      <c r="Q7" s="6">
        <v>192246.7</v>
      </c>
      <c r="R7" s="6">
        <v>154442.5</v>
      </c>
      <c r="S7" s="6">
        <v>99554.3</v>
      </c>
      <c r="T7" s="6">
        <v>83415.3</v>
      </c>
      <c r="U7" s="6">
        <v>102123.3</v>
      </c>
      <c r="V7" s="6">
        <v>69528</v>
      </c>
      <c r="W7" s="6">
        <v>10622</v>
      </c>
      <c r="X7" s="6">
        <v>7847.5</v>
      </c>
      <c r="Y7" s="6">
        <v>157611.79999999999</v>
      </c>
      <c r="Z7" s="6">
        <v>80339.399999999994</v>
      </c>
      <c r="AA7" s="6">
        <v>1601380.1</v>
      </c>
      <c r="AB7" s="6">
        <v>157760.1</v>
      </c>
      <c r="AC7" s="6">
        <v>328.9</v>
      </c>
      <c r="AD7" s="6">
        <v>36356</v>
      </c>
      <c r="AE7" s="6">
        <v>67955.600000000006</v>
      </c>
      <c r="AF7" s="6">
        <v>35387.4</v>
      </c>
      <c r="AG7" s="6">
        <v>1605995.9</v>
      </c>
      <c r="AH7" s="6">
        <v>157949.70000000001</v>
      </c>
      <c r="AI7" s="6">
        <v>1068.4000000000001</v>
      </c>
      <c r="AJ7" s="6">
        <v>22524</v>
      </c>
      <c r="AK7" s="6">
        <v>24646.400000000001</v>
      </c>
      <c r="AL7" s="6">
        <v>17632.5</v>
      </c>
      <c r="AM7" s="6">
        <v>60195.7</v>
      </c>
      <c r="AN7" s="6">
        <v>46644</v>
      </c>
      <c r="AO7" s="6">
        <v>29107</v>
      </c>
      <c r="AP7" s="6">
        <v>23678.1</v>
      </c>
      <c r="AQ7" s="6">
        <v>37723.1</v>
      </c>
      <c r="AR7" s="6">
        <v>14830.6</v>
      </c>
      <c r="AS7" s="6">
        <v>11.5</v>
      </c>
      <c r="AT7" s="6">
        <v>18.5</v>
      </c>
      <c r="AU7" s="7"/>
      <c r="AV7" s="7"/>
      <c r="AW7" s="6">
        <v>159364.70000000001</v>
      </c>
      <c r="AX7" s="6">
        <v>75416.100000000006</v>
      </c>
      <c r="AY7" s="6">
        <v>52726.400000000001</v>
      </c>
      <c r="AZ7" s="6">
        <v>8654.7999999999993</v>
      </c>
      <c r="BA7" s="6">
        <v>150919.79999999999</v>
      </c>
      <c r="BB7" s="6">
        <v>67410.3</v>
      </c>
      <c r="BC7" s="6">
        <v>26348.9</v>
      </c>
      <c r="BD7" s="6">
        <v>119.55</v>
      </c>
      <c r="BE7" s="6">
        <v>71.540000000000006</v>
      </c>
      <c r="BF7" s="6">
        <v>0.4</v>
      </c>
      <c r="BG7" s="6">
        <v>0.1</v>
      </c>
      <c r="BH7" s="6">
        <v>81.760000000000005</v>
      </c>
      <c r="BI7" s="6">
        <v>56.384</v>
      </c>
      <c r="BJ7" s="6">
        <v>534.29</v>
      </c>
      <c r="BK7" s="7">
        <v>558.1</v>
      </c>
      <c r="BL7" s="7">
        <v>0.6</v>
      </c>
      <c r="BM7" s="7">
        <v>10473.609999999999</v>
      </c>
      <c r="BN7" s="7">
        <v>29708.792982456132</v>
      </c>
      <c r="BO7" s="7">
        <v>6431</v>
      </c>
      <c r="BP7" s="6">
        <v>754.6</v>
      </c>
      <c r="BQ7" s="7">
        <v>24</v>
      </c>
      <c r="BR7" s="6">
        <v>3.4096000000000001E-2</v>
      </c>
      <c r="BS7" s="7">
        <v>0</v>
      </c>
      <c r="BT7" s="7">
        <v>0</v>
      </c>
      <c r="BU7" s="7">
        <v>0</v>
      </c>
      <c r="BV7" s="7">
        <v>322</v>
      </c>
      <c r="BW7" s="7">
        <v>2.96</v>
      </c>
      <c r="BX7" s="7">
        <v>90.7</v>
      </c>
      <c r="BY7" s="7">
        <v>1325926</v>
      </c>
      <c r="BZ7" s="7">
        <v>571167</v>
      </c>
      <c r="CA7" s="7"/>
      <c r="CB7" s="7"/>
      <c r="CC7" s="7"/>
      <c r="CD7" s="7"/>
      <c r="CE7" s="7">
        <v>1621</v>
      </c>
      <c r="CF7" s="7">
        <v>123.09</v>
      </c>
      <c r="CG7" s="7">
        <v>1663</v>
      </c>
    </row>
    <row r="8" spans="1:85" ht="12.5">
      <c r="A8" s="5">
        <v>42741</v>
      </c>
      <c r="B8" s="6">
        <v>70.974999999999994</v>
      </c>
      <c r="C8" s="6">
        <v>41.03</v>
      </c>
      <c r="D8" s="6">
        <v>5458.7</v>
      </c>
      <c r="E8" s="6"/>
      <c r="F8" s="6"/>
      <c r="G8" s="6"/>
      <c r="H8" s="6">
        <v>16.3</v>
      </c>
      <c r="I8" s="6">
        <v>10</v>
      </c>
      <c r="J8" s="6">
        <v>421340.7</v>
      </c>
      <c r="K8" s="6">
        <v>183927.4</v>
      </c>
      <c r="L8" s="6">
        <v>53047</v>
      </c>
      <c r="M8" s="6">
        <v>15</v>
      </c>
      <c r="N8" s="6">
        <v>24.9</v>
      </c>
      <c r="O8" s="6">
        <v>14065.7</v>
      </c>
      <c r="P8" s="6">
        <v>6541</v>
      </c>
      <c r="Q8" s="6">
        <v>192278.2</v>
      </c>
      <c r="R8" s="6">
        <v>154468.1</v>
      </c>
      <c r="S8" s="6">
        <v>99569.5</v>
      </c>
      <c r="T8" s="6">
        <v>83427.100000000006</v>
      </c>
      <c r="U8" s="6">
        <v>102132.2</v>
      </c>
      <c r="V8" s="6">
        <v>69534.5</v>
      </c>
      <c r="W8" s="6">
        <v>10622</v>
      </c>
      <c r="X8" s="6">
        <v>7847.5</v>
      </c>
      <c r="Y8" s="6">
        <v>157781.29999999999</v>
      </c>
      <c r="Z8" s="6">
        <v>80423.199999999997</v>
      </c>
      <c r="AA8" s="6">
        <v>1601552</v>
      </c>
      <c r="AB8" s="6">
        <v>157784.1</v>
      </c>
      <c r="AC8" s="6">
        <v>328.9</v>
      </c>
      <c r="AD8" s="6">
        <v>36356</v>
      </c>
      <c r="AE8" s="6">
        <v>68287.8</v>
      </c>
      <c r="AF8" s="6">
        <v>35552.6</v>
      </c>
      <c r="AG8" s="6">
        <v>1606326.9</v>
      </c>
      <c r="AH8" s="6">
        <v>157973.70000000001</v>
      </c>
      <c r="AI8" s="6">
        <v>1068.4000000000001</v>
      </c>
      <c r="AJ8" s="6">
        <v>22524</v>
      </c>
      <c r="AK8" s="6">
        <v>24663.3</v>
      </c>
      <c r="AL8" s="6">
        <v>17643.599999999999</v>
      </c>
      <c r="AM8" s="6">
        <v>60204.5</v>
      </c>
      <c r="AN8" s="6">
        <v>46650.3</v>
      </c>
      <c r="AO8" s="6">
        <v>29124.6</v>
      </c>
      <c r="AP8" s="6">
        <v>23692.5</v>
      </c>
      <c r="AQ8" s="6">
        <v>37735.4</v>
      </c>
      <c r="AR8" s="6">
        <v>14835.4</v>
      </c>
      <c r="AS8" s="6">
        <v>11.5</v>
      </c>
      <c r="AT8" s="6">
        <v>18.5</v>
      </c>
      <c r="AU8" s="7"/>
      <c r="AV8" s="7"/>
      <c r="AW8" s="6">
        <v>159502.5</v>
      </c>
      <c r="AX8" s="6">
        <v>75480.899999999994</v>
      </c>
      <c r="AY8" s="6">
        <v>52732.1</v>
      </c>
      <c r="AZ8" s="6">
        <v>8666.9</v>
      </c>
      <c r="BA8" s="6">
        <v>151051.5</v>
      </c>
      <c r="BB8" s="6">
        <v>67468.600000000006</v>
      </c>
      <c r="BC8" s="6">
        <v>26372.9</v>
      </c>
      <c r="BD8" s="6">
        <v>122.3</v>
      </c>
      <c r="BE8" s="6">
        <v>73.180000000000007</v>
      </c>
      <c r="BF8" s="6">
        <v>0.4</v>
      </c>
      <c r="BG8" s="6">
        <v>0.1</v>
      </c>
      <c r="BH8" s="6">
        <v>81.760000000000005</v>
      </c>
      <c r="BI8" s="6">
        <v>56.384</v>
      </c>
      <c r="BJ8" s="6">
        <v>534.29</v>
      </c>
      <c r="BK8" s="7">
        <v>558.1</v>
      </c>
      <c r="BL8" s="7">
        <v>0.6</v>
      </c>
      <c r="BM8" s="7">
        <v>10389.730000000001</v>
      </c>
      <c r="BN8" s="7">
        <v>29318.14736842105</v>
      </c>
      <c r="BO8" s="7">
        <v>7880</v>
      </c>
      <c r="BP8" s="6">
        <v>595.29999999999995</v>
      </c>
      <c r="BQ8" s="7">
        <v>19</v>
      </c>
      <c r="BR8" s="6">
        <v>2.7059546666666663E-2</v>
      </c>
      <c r="BS8" s="7">
        <v>156.5</v>
      </c>
      <c r="BT8" s="7">
        <v>5</v>
      </c>
      <c r="BU8" s="7">
        <v>30.2</v>
      </c>
      <c r="BV8" s="7">
        <v>323.60000000000002</v>
      </c>
      <c r="BW8" s="7">
        <v>2.91</v>
      </c>
      <c r="BX8" s="7">
        <v>90.51</v>
      </c>
      <c r="BY8" s="7">
        <v>1328243</v>
      </c>
      <c r="BZ8" s="7">
        <v>573019</v>
      </c>
      <c r="CA8" s="7"/>
      <c r="CB8" s="7"/>
      <c r="CC8" s="7"/>
      <c r="CD8" s="7"/>
      <c r="CE8" s="7">
        <v>1628</v>
      </c>
      <c r="CF8" s="7">
        <v>122.771</v>
      </c>
      <c r="CG8" s="7">
        <v>1665</v>
      </c>
    </row>
    <row r="9" spans="1:85" ht="12.5">
      <c r="A9" s="5">
        <v>42742</v>
      </c>
      <c r="B9" s="6">
        <v>70.974999999999994</v>
      </c>
      <c r="C9" s="6">
        <v>41.03</v>
      </c>
      <c r="D9" s="6">
        <v>5458.7</v>
      </c>
      <c r="E9" s="6"/>
      <c r="F9" s="6"/>
      <c r="G9" s="6"/>
      <c r="H9" s="6">
        <v>16.3</v>
      </c>
      <c r="I9" s="6">
        <v>10</v>
      </c>
      <c r="J9" s="6">
        <v>421581</v>
      </c>
      <c r="K9" s="6">
        <v>184032</v>
      </c>
      <c r="L9" s="6">
        <v>53071</v>
      </c>
      <c r="M9" s="6">
        <v>15</v>
      </c>
      <c r="N9" s="6">
        <v>24.9</v>
      </c>
      <c r="O9" s="6">
        <v>14065.7</v>
      </c>
      <c r="P9" s="6">
        <v>6541</v>
      </c>
      <c r="Q9" s="6">
        <v>192308.2</v>
      </c>
      <c r="R9" s="6">
        <v>154492.6</v>
      </c>
      <c r="S9" s="6">
        <v>99585.1</v>
      </c>
      <c r="T9" s="6">
        <v>83439.100000000006</v>
      </c>
      <c r="U9" s="6">
        <v>102140.7</v>
      </c>
      <c r="V9" s="6">
        <v>69540.899999999994</v>
      </c>
      <c r="W9" s="6">
        <v>10622</v>
      </c>
      <c r="X9" s="6">
        <v>7847.5</v>
      </c>
      <c r="Y9" s="6">
        <v>157948</v>
      </c>
      <c r="Z9" s="6">
        <v>80507.3</v>
      </c>
      <c r="AA9" s="6">
        <v>1601720.7</v>
      </c>
      <c r="AB9" s="6">
        <v>157808.1</v>
      </c>
      <c r="AC9" s="6">
        <v>328.9</v>
      </c>
      <c r="AD9" s="6">
        <v>36356</v>
      </c>
      <c r="AE9" s="6">
        <v>68616</v>
      </c>
      <c r="AF9" s="6">
        <v>35714.400000000001</v>
      </c>
      <c r="AG9" s="6">
        <v>1606654</v>
      </c>
      <c r="AH9" s="6">
        <v>157997.70000000001</v>
      </c>
      <c r="AI9" s="6">
        <v>1068.4000000000001</v>
      </c>
      <c r="AJ9" s="6">
        <v>22524</v>
      </c>
      <c r="AK9" s="6">
        <v>24680.2</v>
      </c>
      <c r="AL9" s="6">
        <v>17634.599999999999</v>
      </c>
      <c r="AM9" s="6">
        <v>60215</v>
      </c>
      <c r="AN9" s="6">
        <v>46657.8</v>
      </c>
      <c r="AO9" s="6">
        <v>29141.9</v>
      </c>
      <c r="AP9" s="6">
        <v>23706.9</v>
      </c>
      <c r="AQ9" s="6">
        <v>37747.4</v>
      </c>
      <c r="AR9" s="6">
        <v>14840.3</v>
      </c>
      <c r="AS9" s="6">
        <v>11.5</v>
      </c>
      <c r="AT9" s="6">
        <v>18.5</v>
      </c>
      <c r="AU9" s="6"/>
      <c r="AV9" s="6"/>
      <c r="AW9" s="6">
        <v>159638</v>
      </c>
      <c r="AX9" s="6">
        <v>75544.5</v>
      </c>
      <c r="AY9" s="6">
        <v>52737.599999999999</v>
      </c>
      <c r="AZ9" s="6">
        <v>8679.15</v>
      </c>
      <c r="BA9" s="6">
        <v>151181</v>
      </c>
      <c r="BB9" s="6">
        <v>67526</v>
      </c>
      <c r="BC9" s="6">
        <v>26396.9</v>
      </c>
      <c r="BD9" s="6">
        <v>125</v>
      </c>
      <c r="BE9" s="6">
        <v>74.8</v>
      </c>
      <c r="BF9" s="6">
        <v>0.4</v>
      </c>
      <c r="BG9" s="6">
        <v>0.1</v>
      </c>
      <c r="BH9" s="6">
        <v>81.760000000000005</v>
      </c>
      <c r="BI9" s="6">
        <v>56.384</v>
      </c>
      <c r="BJ9" s="6">
        <v>534.29</v>
      </c>
      <c r="BK9" s="7">
        <v>558.1</v>
      </c>
      <c r="BL9" s="7">
        <v>0.6</v>
      </c>
      <c r="BM9" s="7">
        <v>10576.71</v>
      </c>
      <c r="BN9" s="7">
        <v>29972.047368421001</v>
      </c>
      <c r="BO9" s="7">
        <v>7772</v>
      </c>
      <c r="BP9" s="6">
        <v>234.75</v>
      </c>
      <c r="BQ9" s="6">
        <v>7.5</v>
      </c>
      <c r="BR9" s="6">
        <v>1.0678999999999999E-2</v>
      </c>
      <c r="BS9" s="6">
        <v>521.87500000000853</v>
      </c>
      <c r="BT9" s="6">
        <v>16.700000000000273</v>
      </c>
      <c r="BU9" s="6">
        <v>100.20000000000164</v>
      </c>
      <c r="BV9" s="7">
        <v>324.60000000000002</v>
      </c>
      <c r="BW9" s="7">
        <v>2.98</v>
      </c>
      <c r="BX9" s="7">
        <v>90.89</v>
      </c>
      <c r="BY9" s="7">
        <v>1330580</v>
      </c>
      <c r="BZ9" s="7">
        <v>574887</v>
      </c>
      <c r="CA9" s="7"/>
      <c r="CB9" s="7"/>
      <c r="CC9" s="7"/>
      <c r="CD9" s="7"/>
      <c r="CE9" s="7">
        <v>1620</v>
      </c>
      <c r="CF9" s="7">
        <v>123.285</v>
      </c>
      <c r="CG9" s="7">
        <v>1655</v>
      </c>
    </row>
    <row r="10" spans="1:85" ht="12.5">
      <c r="A10" s="5">
        <v>42743</v>
      </c>
      <c r="B10" s="6">
        <v>70.974999999999994</v>
      </c>
      <c r="C10" s="6">
        <v>41.03</v>
      </c>
      <c r="D10" s="6">
        <v>5458.7</v>
      </c>
      <c r="E10" s="6"/>
      <c r="F10" s="6"/>
      <c r="G10" s="6"/>
      <c r="H10" s="6">
        <v>16.3</v>
      </c>
      <c r="I10" s="6">
        <v>10</v>
      </c>
      <c r="J10" s="6">
        <v>421823.5</v>
      </c>
      <c r="K10" s="6">
        <v>184137.2</v>
      </c>
      <c r="L10" s="6">
        <v>53095</v>
      </c>
      <c r="M10" s="6">
        <v>15</v>
      </c>
      <c r="N10" s="6">
        <v>24.9</v>
      </c>
      <c r="O10" s="6">
        <v>14065.7</v>
      </c>
      <c r="P10" s="6">
        <v>6541</v>
      </c>
      <c r="Q10" s="6">
        <v>192339.1</v>
      </c>
      <c r="R10" s="6">
        <v>154517.6</v>
      </c>
      <c r="S10" s="6">
        <v>99600.4</v>
      </c>
      <c r="T10" s="6">
        <v>83450.8</v>
      </c>
      <c r="U10" s="6">
        <v>102149.4</v>
      </c>
      <c r="V10" s="6">
        <v>69547.3</v>
      </c>
      <c r="W10" s="6">
        <v>10622</v>
      </c>
      <c r="X10" s="6">
        <v>7847.5</v>
      </c>
      <c r="Y10" s="6">
        <v>158117</v>
      </c>
      <c r="Z10" s="6">
        <v>80598</v>
      </c>
      <c r="AA10" s="6">
        <v>1601892</v>
      </c>
      <c r="AB10" s="6">
        <v>157832.1</v>
      </c>
      <c r="AC10" s="6">
        <v>328.9</v>
      </c>
      <c r="AD10" s="6">
        <v>36356</v>
      </c>
      <c r="AE10" s="6">
        <v>68945.5</v>
      </c>
      <c r="AF10" s="6">
        <v>35872</v>
      </c>
      <c r="AG10" s="6">
        <v>1606983</v>
      </c>
      <c r="AH10" s="6">
        <v>158021.70000000001</v>
      </c>
      <c r="AI10" s="6">
        <v>1068.4000000000001</v>
      </c>
      <c r="AJ10" s="6">
        <v>22524</v>
      </c>
      <c r="AK10" s="6">
        <v>24697.3</v>
      </c>
      <c r="AL10" s="6">
        <v>17665.8</v>
      </c>
      <c r="AM10" s="6">
        <v>60224.800000000003</v>
      </c>
      <c r="AN10" s="6">
        <v>46664.7</v>
      </c>
      <c r="AO10" s="6">
        <v>29159.8</v>
      </c>
      <c r="AP10" s="6">
        <v>23721.7</v>
      </c>
      <c r="AQ10" s="6">
        <v>37759.699999999997</v>
      </c>
      <c r="AR10" s="6">
        <v>14844.9</v>
      </c>
      <c r="AS10" s="6">
        <v>11.5</v>
      </c>
      <c r="AT10" s="6">
        <v>18.5</v>
      </c>
      <c r="AU10" s="7"/>
      <c r="AV10" s="7"/>
      <c r="AW10" s="6">
        <v>159774.6</v>
      </c>
      <c r="AX10" s="6">
        <v>75608.5</v>
      </c>
      <c r="AY10" s="6">
        <v>52743</v>
      </c>
      <c r="AZ10" s="6">
        <v>8691.52</v>
      </c>
      <c r="BA10" s="6">
        <v>151310</v>
      </c>
      <c r="BB10" s="6">
        <v>67583</v>
      </c>
      <c r="BC10" s="6">
        <v>26420.9</v>
      </c>
      <c r="BD10" s="6">
        <v>127.74</v>
      </c>
      <c r="BE10" s="6">
        <v>76.430000000000007</v>
      </c>
      <c r="BF10" s="6">
        <v>0.4</v>
      </c>
      <c r="BG10" s="6">
        <v>0.1</v>
      </c>
      <c r="BH10" s="6">
        <v>81.760000000000005</v>
      </c>
      <c r="BI10" s="6">
        <v>56.384</v>
      </c>
      <c r="BJ10" s="6">
        <v>534.29</v>
      </c>
      <c r="BK10" s="7">
        <v>558.1</v>
      </c>
      <c r="BL10" s="7">
        <v>0.6</v>
      </c>
      <c r="BM10" s="7">
        <v>10412.11</v>
      </c>
      <c r="BN10" s="7">
        <v>28475.254385964901</v>
      </c>
      <c r="BO10" s="7">
        <v>7966</v>
      </c>
      <c r="BP10" s="6">
        <v>753.59999999999991</v>
      </c>
      <c r="BQ10" s="6">
        <v>24</v>
      </c>
      <c r="BR10" s="6">
        <v>3.4198400000000004E-2</v>
      </c>
      <c r="BS10" s="6">
        <v>0</v>
      </c>
      <c r="BT10" s="6">
        <v>0</v>
      </c>
      <c r="BU10" s="6">
        <v>0</v>
      </c>
      <c r="BV10" s="7">
        <v>321.10000000000002</v>
      </c>
      <c r="BW10" s="7">
        <v>2.95</v>
      </c>
      <c r="BX10" s="7">
        <v>89.86</v>
      </c>
      <c r="BY10" s="7">
        <v>1332894</v>
      </c>
      <c r="BZ10" s="7">
        <v>576748</v>
      </c>
      <c r="CA10" s="7"/>
      <c r="CB10" s="7"/>
      <c r="CC10" s="7"/>
      <c r="CD10" s="7"/>
      <c r="CE10" s="7">
        <v>1621</v>
      </c>
      <c r="CF10" s="7">
        <v>123.01600000000001</v>
      </c>
      <c r="CG10" s="7">
        <v>1656</v>
      </c>
    </row>
    <row r="11" spans="1:85" ht="12.5">
      <c r="A11" s="5">
        <v>42744</v>
      </c>
      <c r="B11" s="6">
        <v>70.974999999999994</v>
      </c>
      <c r="C11" s="6">
        <v>41.03</v>
      </c>
      <c r="D11" s="6">
        <v>5458.7</v>
      </c>
      <c r="E11" s="6"/>
      <c r="F11" s="6"/>
      <c r="G11" s="6"/>
      <c r="H11" s="6">
        <v>16.3</v>
      </c>
      <c r="I11" s="6">
        <v>10</v>
      </c>
      <c r="J11" s="6">
        <v>422066</v>
      </c>
      <c r="K11" s="6">
        <v>184242.5</v>
      </c>
      <c r="L11" s="6">
        <v>53119</v>
      </c>
      <c r="M11" s="6">
        <v>15</v>
      </c>
      <c r="N11" s="6">
        <v>24.9</v>
      </c>
      <c r="O11" s="6">
        <v>14065.7</v>
      </c>
      <c r="P11" s="6">
        <v>6541</v>
      </c>
      <c r="Q11" s="6">
        <v>192369.6</v>
      </c>
      <c r="R11" s="6">
        <v>154542.20000000001</v>
      </c>
      <c r="S11" s="6">
        <v>99615.7</v>
      </c>
      <c r="T11" s="6">
        <v>83462.7</v>
      </c>
      <c r="U11" s="6">
        <v>102158</v>
      </c>
      <c r="V11" s="6">
        <v>69553.8</v>
      </c>
      <c r="W11" s="6">
        <v>10622</v>
      </c>
      <c r="X11" s="6">
        <v>7847.5</v>
      </c>
      <c r="Y11" s="6">
        <v>158285.5</v>
      </c>
      <c r="Z11" s="6">
        <v>80687.5</v>
      </c>
      <c r="AA11" s="6">
        <v>1602063</v>
      </c>
      <c r="AB11" s="6">
        <v>157856.1</v>
      </c>
      <c r="AC11" s="6">
        <v>328.9</v>
      </c>
      <c r="AD11" s="6">
        <v>36356</v>
      </c>
      <c r="AE11" s="6">
        <v>69273</v>
      </c>
      <c r="AF11" s="6">
        <v>36028.300000000003</v>
      </c>
      <c r="AG11" s="6">
        <v>1607309</v>
      </c>
      <c r="AH11" s="6">
        <v>158045.70000000001</v>
      </c>
      <c r="AI11" s="6">
        <v>1068.4000000000001</v>
      </c>
      <c r="AJ11" s="6">
        <v>22524</v>
      </c>
      <c r="AK11" s="6">
        <v>24713.8</v>
      </c>
      <c r="AL11" s="6">
        <v>17676.8</v>
      </c>
      <c r="AM11" s="6">
        <v>60234.8</v>
      </c>
      <c r="AN11" s="6">
        <v>46671.8</v>
      </c>
      <c r="AO11" s="6">
        <v>29177.1</v>
      </c>
      <c r="AP11" s="6">
        <v>23735.9</v>
      </c>
      <c r="AQ11" s="6">
        <v>37771.300000000003</v>
      </c>
      <c r="AR11" s="6">
        <v>14849.4</v>
      </c>
      <c r="AS11" s="6">
        <v>11.5</v>
      </c>
      <c r="AT11" s="6">
        <v>18.5</v>
      </c>
      <c r="AU11" s="7"/>
      <c r="AV11" s="7"/>
      <c r="AW11" s="6">
        <v>159910.20000000001</v>
      </c>
      <c r="AX11" s="6">
        <v>75671.8</v>
      </c>
      <c r="AY11" s="6">
        <v>52748.6</v>
      </c>
      <c r="AZ11" s="6">
        <v>8703.4</v>
      </c>
      <c r="BA11" s="6">
        <v>151440</v>
      </c>
      <c r="BB11" s="6">
        <v>67640.399999999994</v>
      </c>
      <c r="BC11" s="6">
        <v>26444.9</v>
      </c>
      <c r="BD11" s="6">
        <v>130.56</v>
      </c>
      <c r="BE11" s="6">
        <v>78.08</v>
      </c>
      <c r="BF11" s="6">
        <v>0.4</v>
      </c>
      <c r="BG11" s="6">
        <v>0.1</v>
      </c>
      <c r="BH11" s="6">
        <v>81.760000000000005</v>
      </c>
      <c r="BI11" s="6">
        <v>56.384</v>
      </c>
      <c r="BJ11" s="6">
        <v>534.29</v>
      </c>
      <c r="BK11" s="7">
        <v>558.1</v>
      </c>
      <c r="BL11" s="7">
        <v>0.6</v>
      </c>
      <c r="BM11" s="7">
        <v>10674.01</v>
      </c>
      <c r="BN11" s="7">
        <v>28384.080701754399</v>
      </c>
      <c r="BO11" s="7">
        <v>7680</v>
      </c>
      <c r="BP11" s="6">
        <v>750.7</v>
      </c>
      <c r="BQ11" s="6">
        <v>24</v>
      </c>
      <c r="BR11" s="6">
        <v>3.4167679999999992E-2</v>
      </c>
      <c r="BS11" s="6">
        <v>0</v>
      </c>
      <c r="BT11" s="6">
        <v>0</v>
      </c>
      <c r="BU11" s="6">
        <v>0</v>
      </c>
      <c r="BV11" s="7">
        <v>322.5</v>
      </c>
      <c r="BW11" s="7">
        <v>2.89</v>
      </c>
      <c r="BX11" s="7">
        <v>90.29</v>
      </c>
      <c r="BY11" s="7">
        <v>1335214</v>
      </c>
      <c r="BZ11" s="7">
        <v>578608</v>
      </c>
      <c r="CA11" s="7"/>
      <c r="CB11" s="7"/>
      <c r="CC11" s="7"/>
      <c r="CD11" s="7"/>
      <c r="CE11" s="7">
        <v>1621</v>
      </c>
      <c r="CF11" s="7">
        <v>123.46599999999999</v>
      </c>
      <c r="CG11" s="7">
        <v>1658</v>
      </c>
    </row>
    <row r="12" spans="1:85" ht="12.5">
      <c r="A12" s="5">
        <v>42745</v>
      </c>
      <c r="B12" s="6">
        <v>71.2</v>
      </c>
      <c r="C12" s="6">
        <v>41.1</v>
      </c>
      <c r="D12" s="6">
        <v>5459.2</v>
      </c>
      <c r="E12" s="6"/>
      <c r="F12" s="6"/>
      <c r="G12" s="6"/>
      <c r="H12" s="6">
        <v>16.3</v>
      </c>
      <c r="I12" s="6">
        <v>10</v>
      </c>
      <c r="J12" s="6">
        <v>422295</v>
      </c>
      <c r="K12" s="6">
        <v>184343.6</v>
      </c>
      <c r="L12" s="6">
        <v>53143</v>
      </c>
      <c r="M12" s="6">
        <v>15</v>
      </c>
      <c r="N12" s="6">
        <v>24.9</v>
      </c>
      <c r="O12" s="6">
        <v>14065.7</v>
      </c>
      <c r="P12" s="6">
        <v>6541</v>
      </c>
      <c r="Q12" s="6">
        <v>192401.3</v>
      </c>
      <c r="R12" s="6">
        <v>154567.70000000001</v>
      </c>
      <c r="S12" s="6">
        <v>99631.7</v>
      </c>
      <c r="T12" s="6">
        <v>83474.899999999994</v>
      </c>
      <c r="U12" s="6">
        <v>102167</v>
      </c>
      <c r="V12" s="6">
        <v>69560.5</v>
      </c>
      <c r="W12" s="6">
        <v>10622</v>
      </c>
      <c r="X12" s="6">
        <v>7847.5</v>
      </c>
      <c r="Y12" s="6">
        <v>158455</v>
      </c>
      <c r="Z12" s="6">
        <v>80776.2</v>
      </c>
      <c r="AA12" s="6">
        <v>1602234</v>
      </c>
      <c r="AB12" s="6">
        <v>157880.1</v>
      </c>
      <c r="AC12" s="6">
        <v>328.9</v>
      </c>
      <c r="AD12" s="6">
        <v>36356</v>
      </c>
      <c r="AE12" s="6">
        <v>69590</v>
      </c>
      <c r="AF12" s="6">
        <v>36185</v>
      </c>
      <c r="AG12" s="6">
        <v>1607656</v>
      </c>
      <c r="AH12" s="6">
        <v>158069.70000000001</v>
      </c>
      <c r="AI12" s="6">
        <v>1068.4000000000001</v>
      </c>
      <c r="AJ12" s="6">
        <v>22524</v>
      </c>
      <c r="AK12" s="6">
        <v>24730.5</v>
      </c>
      <c r="AL12" s="6">
        <v>17687.7</v>
      </c>
      <c r="AM12" s="6">
        <v>60246.1</v>
      </c>
      <c r="AN12" s="6">
        <v>46679.8</v>
      </c>
      <c r="AO12" s="6">
        <v>29194.6</v>
      </c>
      <c r="AP12" s="6">
        <v>23750.2</v>
      </c>
      <c r="AQ12" s="6">
        <v>37783.4</v>
      </c>
      <c r="AR12" s="6">
        <v>14854.2</v>
      </c>
      <c r="AS12" s="6">
        <v>11.5</v>
      </c>
      <c r="AT12" s="6">
        <v>18.5</v>
      </c>
      <c r="AU12" s="7"/>
      <c r="AV12" s="7"/>
      <c r="AW12" s="6">
        <v>160045.70000000001</v>
      </c>
      <c r="AX12" s="6">
        <v>75735.199999999997</v>
      </c>
      <c r="AY12" s="6">
        <v>52754.6</v>
      </c>
      <c r="AZ12" s="6">
        <v>8715.4</v>
      </c>
      <c r="BA12" s="6">
        <v>151568</v>
      </c>
      <c r="BB12" s="6">
        <v>67697.5</v>
      </c>
      <c r="BC12" s="6">
        <v>26468.9</v>
      </c>
      <c r="BD12" s="6">
        <v>133.37</v>
      </c>
      <c r="BE12" s="6">
        <v>79.72</v>
      </c>
      <c r="BF12" s="6">
        <v>0.4</v>
      </c>
      <c r="BG12" s="6">
        <v>0.1</v>
      </c>
      <c r="BH12" s="6">
        <v>81.760000000000005</v>
      </c>
      <c r="BI12" s="6">
        <v>56.384</v>
      </c>
      <c r="BJ12" s="6">
        <v>534.29</v>
      </c>
      <c r="BK12" s="7">
        <v>558.1</v>
      </c>
      <c r="BL12" s="7">
        <v>0.6</v>
      </c>
      <c r="BM12" s="7">
        <v>10463.73</v>
      </c>
      <c r="BN12" s="7">
        <v>26744.9087719298</v>
      </c>
      <c r="BO12" s="7">
        <v>8380</v>
      </c>
      <c r="BP12" s="6">
        <v>674.45500000000004</v>
      </c>
      <c r="BQ12" s="6">
        <v>21.5</v>
      </c>
      <c r="BR12" s="6">
        <v>3.0629186666666666E-2</v>
      </c>
      <c r="BS12" s="6">
        <v>80.599999999997181</v>
      </c>
      <c r="BT12" s="6">
        <v>2.5999999999999091</v>
      </c>
      <c r="BU12" s="6">
        <v>15.6</v>
      </c>
      <c r="BV12" s="7">
        <v>320.10000000000002</v>
      </c>
      <c r="BW12" s="7">
        <v>2.94</v>
      </c>
      <c r="BX12" s="7">
        <v>89.55</v>
      </c>
      <c r="BY12" s="7">
        <v>1337541</v>
      </c>
      <c r="BZ12" s="7">
        <v>580474</v>
      </c>
      <c r="CA12" s="7"/>
      <c r="CB12" s="7"/>
      <c r="CC12" s="7"/>
      <c r="CD12" s="7"/>
      <c r="CE12" s="7">
        <v>1624</v>
      </c>
      <c r="CF12" s="7">
        <v>123.26600000000001</v>
      </c>
      <c r="CG12" s="7">
        <v>1667</v>
      </c>
    </row>
    <row r="13" spans="1:85" ht="12.5">
      <c r="A13" s="5">
        <v>42746</v>
      </c>
      <c r="B13" s="6">
        <v>71.2</v>
      </c>
      <c r="C13" s="6">
        <v>41.1</v>
      </c>
      <c r="D13" s="6">
        <v>5459.2</v>
      </c>
      <c r="E13" s="6"/>
      <c r="F13" s="6"/>
      <c r="G13" s="6"/>
      <c r="H13" s="6">
        <v>16.3</v>
      </c>
      <c r="I13" s="6">
        <v>10</v>
      </c>
      <c r="J13" s="6">
        <v>422521</v>
      </c>
      <c r="K13" s="6">
        <v>184443.7</v>
      </c>
      <c r="L13" s="6">
        <v>53167</v>
      </c>
      <c r="M13" s="6">
        <v>15</v>
      </c>
      <c r="N13" s="6">
        <v>24.9</v>
      </c>
      <c r="O13" s="6">
        <v>14065.7</v>
      </c>
      <c r="P13" s="6">
        <v>6541</v>
      </c>
      <c r="Q13" s="6">
        <v>192432.4</v>
      </c>
      <c r="R13" s="6">
        <v>154592.6</v>
      </c>
      <c r="S13" s="6">
        <v>99647.8</v>
      </c>
      <c r="T13" s="6">
        <v>83487</v>
      </c>
      <c r="U13" s="6">
        <v>102176.1</v>
      </c>
      <c r="V13" s="6">
        <v>69567.100000000006</v>
      </c>
      <c r="W13" s="6">
        <v>10622</v>
      </c>
      <c r="X13" s="6">
        <v>7847.5</v>
      </c>
      <c r="Y13" s="6">
        <v>158623</v>
      </c>
      <c r="Z13" s="6">
        <v>80862</v>
      </c>
      <c r="AA13" s="6">
        <v>1602404</v>
      </c>
      <c r="AB13" s="6">
        <v>157904.1</v>
      </c>
      <c r="AC13" s="6">
        <v>328.9</v>
      </c>
      <c r="AD13" s="6">
        <v>36356</v>
      </c>
      <c r="AE13" s="6">
        <v>69907</v>
      </c>
      <c r="AF13" s="6">
        <v>36342.800000000003</v>
      </c>
      <c r="AG13" s="6">
        <v>1607942</v>
      </c>
      <c r="AH13" s="6">
        <v>158093.70000000001</v>
      </c>
      <c r="AI13" s="6">
        <v>1068.4000000000001</v>
      </c>
      <c r="AJ13" s="6">
        <v>22524</v>
      </c>
      <c r="AK13" s="6">
        <v>24747</v>
      </c>
      <c r="AL13" s="6">
        <v>17698.400000000001</v>
      </c>
      <c r="AM13" s="6">
        <v>60257.7</v>
      </c>
      <c r="AN13" s="6">
        <v>46688</v>
      </c>
      <c r="AO13" s="6">
        <v>29212</v>
      </c>
      <c r="AP13" s="6">
        <v>23764.5</v>
      </c>
      <c r="AQ13" s="6">
        <v>37795.199999999997</v>
      </c>
      <c r="AR13" s="6">
        <v>14859</v>
      </c>
      <c r="AS13" s="6">
        <v>11.5</v>
      </c>
      <c r="AT13" s="6">
        <v>18.5</v>
      </c>
      <c r="AU13" s="7"/>
      <c r="AV13" s="7"/>
      <c r="AW13" s="6">
        <v>160183.79999999999</v>
      </c>
      <c r="AX13" s="6">
        <v>75800</v>
      </c>
      <c r="AY13" s="6">
        <v>52760.6</v>
      </c>
      <c r="AZ13" s="6">
        <v>8727.25</v>
      </c>
      <c r="BA13" s="6">
        <v>151700</v>
      </c>
      <c r="BB13" s="6">
        <v>67755.5</v>
      </c>
      <c r="BC13" s="6">
        <v>26492.9</v>
      </c>
      <c r="BD13" s="6">
        <v>136.13999999999999</v>
      </c>
      <c r="BE13" s="6">
        <v>81.33</v>
      </c>
      <c r="BF13" s="6">
        <v>0.4</v>
      </c>
      <c r="BG13" s="6">
        <v>0.1</v>
      </c>
      <c r="BH13" s="6">
        <v>81.760000000000005</v>
      </c>
      <c r="BI13" s="6">
        <v>56.384</v>
      </c>
      <c r="BJ13" s="6">
        <v>534.29</v>
      </c>
      <c r="BK13" s="7">
        <v>558.1</v>
      </c>
      <c r="BL13" s="7">
        <v>0.6</v>
      </c>
      <c r="BM13" s="7">
        <v>10693.97</v>
      </c>
      <c r="BN13" s="7">
        <v>30949.335087719301</v>
      </c>
      <c r="BO13" s="7">
        <v>7769</v>
      </c>
      <c r="BP13" s="6">
        <v>755</v>
      </c>
      <c r="BQ13" s="6">
        <v>24</v>
      </c>
      <c r="BR13" s="6">
        <v>3.4213759999999996E-2</v>
      </c>
      <c r="BS13" s="6">
        <v>0</v>
      </c>
      <c r="BT13" s="6">
        <v>0.7</v>
      </c>
      <c r="BU13" s="6">
        <v>4.2</v>
      </c>
      <c r="BV13" s="7">
        <v>320.7</v>
      </c>
      <c r="BW13" s="7">
        <v>2.99</v>
      </c>
      <c r="BX13" s="7">
        <v>89.7</v>
      </c>
      <c r="BY13" s="7">
        <v>1339863</v>
      </c>
      <c r="BZ13" s="7">
        <v>582331</v>
      </c>
      <c r="CA13" s="7"/>
      <c r="CB13" s="7"/>
      <c r="CC13" s="7"/>
      <c r="CD13" s="7"/>
      <c r="CE13" s="7">
        <v>1623</v>
      </c>
      <c r="CF13" s="7">
        <v>123.279</v>
      </c>
      <c r="CG13" s="7">
        <v>1668</v>
      </c>
    </row>
    <row r="14" spans="1:85" ht="12.5">
      <c r="A14" s="5">
        <v>42747</v>
      </c>
      <c r="B14" s="6">
        <v>71.2</v>
      </c>
      <c r="C14" s="6">
        <v>41.1</v>
      </c>
      <c r="D14" s="6">
        <v>5459.2</v>
      </c>
      <c r="E14" s="6"/>
      <c r="F14" s="6"/>
      <c r="G14" s="6"/>
      <c r="H14" s="6">
        <v>16.3</v>
      </c>
      <c r="I14" s="6">
        <v>10</v>
      </c>
      <c r="J14" s="6">
        <v>422743</v>
      </c>
      <c r="K14" s="6">
        <v>184542</v>
      </c>
      <c r="L14" s="6">
        <v>53191</v>
      </c>
      <c r="M14" s="6">
        <v>15</v>
      </c>
      <c r="N14" s="6">
        <v>24.9</v>
      </c>
      <c r="O14" s="6">
        <v>14065.7</v>
      </c>
      <c r="P14" s="6">
        <v>6541</v>
      </c>
      <c r="Q14" s="6">
        <v>192461.3</v>
      </c>
      <c r="R14" s="6">
        <v>154616</v>
      </c>
      <c r="S14" s="6">
        <v>99663.4</v>
      </c>
      <c r="T14" s="6">
        <v>83498.8</v>
      </c>
      <c r="U14" s="6">
        <v>102185.4</v>
      </c>
      <c r="V14" s="6">
        <v>69573.899999999994</v>
      </c>
      <c r="W14" s="6">
        <v>10622</v>
      </c>
      <c r="X14" s="6">
        <v>7847.5</v>
      </c>
      <c r="Y14" s="6">
        <v>158790.5</v>
      </c>
      <c r="Z14" s="6">
        <v>80948.3</v>
      </c>
      <c r="AA14" s="6">
        <v>1602574</v>
      </c>
      <c r="AB14" s="6">
        <v>157928.1</v>
      </c>
      <c r="AC14" s="6">
        <v>328.9</v>
      </c>
      <c r="AD14" s="6">
        <v>36356</v>
      </c>
      <c r="AE14" s="6">
        <v>70217</v>
      </c>
      <c r="AF14" s="6">
        <v>36496.5</v>
      </c>
      <c r="AG14" s="6">
        <v>1608252</v>
      </c>
      <c r="AH14" s="6">
        <v>158117.70000000001</v>
      </c>
      <c r="AI14" s="6">
        <v>1068.4000000000001</v>
      </c>
      <c r="AJ14" s="6">
        <v>22524</v>
      </c>
      <c r="AK14" s="6">
        <v>24763.7</v>
      </c>
      <c r="AL14" s="6">
        <v>17709.3</v>
      </c>
      <c r="AM14" s="6">
        <v>60268.5</v>
      </c>
      <c r="AN14" s="6">
        <v>46695.7</v>
      </c>
      <c r="AO14" s="6">
        <v>29229.1</v>
      </c>
      <c r="AP14" s="6">
        <v>23778.3</v>
      </c>
      <c r="AQ14" s="6">
        <v>37807.699999999997</v>
      </c>
      <c r="AR14" s="6">
        <v>14864</v>
      </c>
      <c r="AS14" s="6">
        <v>11.5</v>
      </c>
      <c r="AT14" s="6">
        <v>18.5</v>
      </c>
      <c r="AU14" s="7"/>
      <c r="AV14" s="7"/>
      <c r="AW14" s="6">
        <v>160321.60000000001</v>
      </c>
      <c r="AX14" s="6">
        <v>75864</v>
      </c>
      <c r="AY14" s="6">
        <v>52766.7</v>
      </c>
      <c r="AZ14" s="6">
        <v>8739.2999999999993</v>
      </c>
      <c r="BA14" s="6">
        <v>151831</v>
      </c>
      <c r="BB14" s="6">
        <v>67813</v>
      </c>
      <c r="BC14" s="6">
        <v>26516.9</v>
      </c>
      <c r="BD14" s="6">
        <v>138.91999999999999</v>
      </c>
      <c r="BE14" s="6">
        <v>82.96</v>
      </c>
      <c r="BF14" s="6">
        <v>0.4</v>
      </c>
      <c r="BG14" s="6">
        <v>0.1</v>
      </c>
      <c r="BH14" s="6">
        <v>81.760000000000005</v>
      </c>
      <c r="BI14" s="6">
        <v>56.384</v>
      </c>
      <c r="BJ14" s="6">
        <v>534.38</v>
      </c>
      <c r="BK14" s="7">
        <v>558.1</v>
      </c>
      <c r="BL14" s="7">
        <v>0.6</v>
      </c>
      <c r="BM14" s="7">
        <v>10454.59</v>
      </c>
      <c r="BN14" s="7">
        <v>31505.535087719301</v>
      </c>
      <c r="BO14" s="7">
        <v>8059</v>
      </c>
      <c r="BP14" s="6">
        <v>744</v>
      </c>
      <c r="BQ14" s="6">
        <v>24</v>
      </c>
      <c r="BR14" s="6">
        <v>3.4096000000000001E-2</v>
      </c>
      <c r="BS14" s="6">
        <v>0</v>
      </c>
      <c r="BT14" s="6">
        <v>0</v>
      </c>
      <c r="BU14" s="6">
        <v>0</v>
      </c>
      <c r="BV14" s="7">
        <v>316.8</v>
      </c>
      <c r="BW14" s="7">
        <v>3.05</v>
      </c>
      <c r="BX14" s="7">
        <v>88.7</v>
      </c>
      <c r="BY14" s="7">
        <v>1342201</v>
      </c>
      <c r="BZ14" s="7">
        <v>584188</v>
      </c>
      <c r="CA14" s="7"/>
      <c r="CB14" s="7"/>
      <c r="CC14" s="7"/>
      <c r="CD14" s="7"/>
      <c r="CE14" s="7">
        <v>1613.36492839634</v>
      </c>
      <c r="CF14" s="7">
        <v>123.346378448781</v>
      </c>
      <c r="CG14" s="7">
        <v>1654.89083333333</v>
      </c>
    </row>
    <row r="15" spans="1:85" ht="12.5">
      <c r="A15" s="5">
        <v>42748</v>
      </c>
      <c r="B15" s="6">
        <v>71.2</v>
      </c>
      <c r="C15" s="6">
        <v>41.1</v>
      </c>
      <c r="D15" s="6">
        <v>5459.2</v>
      </c>
      <c r="E15" s="6"/>
      <c r="F15" s="6"/>
      <c r="G15" s="6"/>
      <c r="H15" s="6">
        <v>16.3</v>
      </c>
      <c r="I15" s="6">
        <v>10</v>
      </c>
      <c r="J15" s="6">
        <v>422964</v>
      </c>
      <c r="K15" s="6">
        <v>184641</v>
      </c>
      <c r="L15" s="6">
        <v>53215</v>
      </c>
      <c r="M15" s="6">
        <v>15</v>
      </c>
      <c r="N15" s="6">
        <v>24.9</v>
      </c>
      <c r="O15" s="6">
        <v>14065.7</v>
      </c>
      <c r="P15" s="6">
        <v>6541</v>
      </c>
      <c r="Q15" s="6">
        <v>192489.7</v>
      </c>
      <c r="R15" s="6">
        <v>154639.1</v>
      </c>
      <c r="S15" s="6">
        <v>99679.4</v>
      </c>
      <c r="T15" s="6">
        <v>83511.199999999997</v>
      </c>
      <c r="U15" s="6">
        <v>102194.6</v>
      </c>
      <c r="V15" s="6">
        <v>69580.800000000003</v>
      </c>
      <c r="W15" s="6">
        <v>10622</v>
      </c>
      <c r="X15" s="6">
        <v>7847.5</v>
      </c>
      <c r="Y15" s="6">
        <v>158962</v>
      </c>
      <c r="Z15" s="6">
        <v>81033</v>
      </c>
      <c r="AA15" s="6">
        <v>1602748</v>
      </c>
      <c r="AB15" s="6">
        <v>157952.1</v>
      </c>
      <c r="AC15" s="6">
        <v>328.9</v>
      </c>
      <c r="AD15" s="6">
        <v>36356</v>
      </c>
      <c r="AE15" s="6">
        <v>70524</v>
      </c>
      <c r="AF15" s="6">
        <v>36654</v>
      </c>
      <c r="AG15" s="6">
        <v>1608558</v>
      </c>
      <c r="AH15" s="6">
        <v>158141.70000000001</v>
      </c>
      <c r="AI15" s="6">
        <v>1068.4000000000001</v>
      </c>
      <c r="AJ15" s="6">
        <v>22524</v>
      </c>
      <c r="AK15" s="6">
        <v>24780.6</v>
      </c>
      <c r="AL15" s="6">
        <v>17720.400000000001</v>
      </c>
      <c r="AM15" s="6">
        <v>60278.7</v>
      </c>
      <c r="AN15" s="6">
        <v>46702.9</v>
      </c>
      <c r="AO15" s="6">
        <v>29246.3</v>
      </c>
      <c r="AP15" s="6">
        <v>23792.400000000001</v>
      </c>
      <c r="AQ15" s="6">
        <v>37819.4</v>
      </c>
      <c r="AR15" s="6">
        <v>14868.6</v>
      </c>
      <c r="AS15" s="6">
        <v>11.5</v>
      </c>
      <c r="AT15" s="6">
        <v>18.5</v>
      </c>
      <c r="AU15" s="7"/>
      <c r="AV15" s="7"/>
      <c r="AW15" s="6">
        <v>160461.79999999999</v>
      </c>
      <c r="AX15" s="6">
        <v>75929.2</v>
      </c>
      <c r="AY15" s="6">
        <v>52772.7</v>
      </c>
      <c r="AZ15" s="6">
        <v>8751.5</v>
      </c>
      <c r="BA15" s="6">
        <v>151963</v>
      </c>
      <c r="BB15" s="6">
        <v>67871</v>
      </c>
      <c r="BC15" s="6">
        <v>26540.9</v>
      </c>
      <c r="BD15" s="6">
        <v>141.69999999999999</v>
      </c>
      <c r="BE15" s="6">
        <v>84.6</v>
      </c>
      <c r="BF15" s="6">
        <v>0.4</v>
      </c>
      <c r="BG15" s="6">
        <v>0.1</v>
      </c>
      <c r="BH15" s="6">
        <v>81.760000000000005</v>
      </c>
      <c r="BI15" s="6">
        <v>56.384</v>
      </c>
      <c r="BJ15" s="6">
        <v>534.38</v>
      </c>
      <c r="BK15" s="7">
        <v>558.1</v>
      </c>
      <c r="BL15" s="7">
        <v>0.6</v>
      </c>
      <c r="BM15" s="7">
        <v>10326.56</v>
      </c>
      <c r="BN15" s="7">
        <v>31952.8140350877</v>
      </c>
      <c r="BO15" s="7">
        <v>8035</v>
      </c>
      <c r="BP15" s="6">
        <v>744</v>
      </c>
      <c r="BQ15" s="6">
        <v>24</v>
      </c>
      <c r="BR15" s="6">
        <v>3.4096000000000001E-2</v>
      </c>
      <c r="BS15" s="6">
        <v>0</v>
      </c>
      <c r="BT15" s="6">
        <v>0</v>
      </c>
      <c r="BU15" s="6">
        <v>0</v>
      </c>
      <c r="BV15" s="7">
        <v>317.7</v>
      </c>
      <c r="BW15" s="7">
        <v>3.17</v>
      </c>
      <c r="BX15" s="7">
        <v>88.97</v>
      </c>
      <c r="BY15" s="7">
        <v>1344540</v>
      </c>
      <c r="BZ15" s="7">
        <v>586050</v>
      </c>
      <c r="CA15" s="7"/>
      <c r="CB15" s="7"/>
      <c r="CC15" s="7"/>
      <c r="CD15" s="7"/>
      <c r="CE15" s="7">
        <v>1601</v>
      </c>
      <c r="CF15" s="7">
        <v>123.72199999999999</v>
      </c>
      <c r="CG15" s="7">
        <v>1651</v>
      </c>
    </row>
    <row r="16" spans="1:85" ht="12.5">
      <c r="A16" s="5">
        <v>42749</v>
      </c>
      <c r="B16" s="6">
        <v>71.2</v>
      </c>
      <c r="C16" s="6">
        <v>41.1</v>
      </c>
      <c r="D16" s="6">
        <v>5459.2</v>
      </c>
      <c r="E16" s="6"/>
      <c r="F16" s="6"/>
      <c r="G16" s="6"/>
      <c r="H16" s="6">
        <v>16.3</v>
      </c>
      <c r="I16" s="6">
        <v>10</v>
      </c>
      <c r="J16" s="6">
        <v>423195.8</v>
      </c>
      <c r="K16" s="6">
        <v>184743</v>
      </c>
      <c r="L16" s="6">
        <v>53239</v>
      </c>
      <c r="M16" s="6">
        <v>15</v>
      </c>
      <c r="N16" s="6">
        <v>24.9</v>
      </c>
      <c r="O16" s="6">
        <v>14065.7</v>
      </c>
      <c r="P16" s="6">
        <v>6541</v>
      </c>
      <c r="Q16" s="6">
        <v>192518.6</v>
      </c>
      <c r="R16" s="6">
        <v>154662.70000000001</v>
      </c>
      <c r="S16" s="6">
        <v>99694.2</v>
      </c>
      <c r="T16" s="6">
        <v>83522.7</v>
      </c>
      <c r="U16" s="6">
        <v>102203.4</v>
      </c>
      <c r="V16" s="6">
        <v>69587.5</v>
      </c>
      <c r="W16" s="6">
        <v>10622</v>
      </c>
      <c r="X16" s="6">
        <v>7847.5</v>
      </c>
      <c r="Y16" s="6">
        <v>159132.6</v>
      </c>
      <c r="Z16" s="6">
        <v>81115.600000000006</v>
      </c>
      <c r="AA16" s="6">
        <v>1602919.6</v>
      </c>
      <c r="AB16" s="6">
        <v>157976.1</v>
      </c>
      <c r="AC16" s="6">
        <v>328.9</v>
      </c>
      <c r="AD16" s="6">
        <v>36356</v>
      </c>
      <c r="AE16" s="6">
        <v>70840</v>
      </c>
      <c r="AF16" s="6">
        <v>36813.199999999997</v>
      </c>
      <c r="AG16" s="6">
        <v>1608871</v>
      </c>
      <c r="AH16" s="6">
        <v>158165.70000000001</v>
      </c>
      <c r="AI16" s="6">
        <v>1068.4000000000001</v>
      </c>
      <c r="AJ16" s="6">
        <v>22524</v>
      </c>
      <c r="AK16" s="6">
        <v>24797.4</v>
      </c>
      <c r="AL16" s="6">
        <v>17731.2</v>
      </c>
      <c r="AM16" s="6">
        <v>60287.4</v>
      </c>
      <c r="AN16" s="6">
        <v>46708.9</v>
      </c>
      <c r="AO16" s="6">
        <v>29263.5</v>
      </c>
      <c r="AP16" s="6">
        <v>23806.400000000001</v>
      </c>
      <c r="AQ16" s="6">
        <v>37830</v>
      </c>
      <c r="AR16" s="6">
        <v>14872.8</v>
      </c>
      <c r="AS16" s="6">
        <v>11.5</v>
      </c>
      <c r="AT16" s="6">
        <v>18.5</v>
      </c>
      <c r="AU16" s="7"/>
      <c r="AV16" s="7"/>
      <c r="AW16" s="6">
        <v>160603</v>
      </c>
      <c r="AX16" s="6">
        <v>75994.7</v>
      </c>
      <c r="AY16" s="6">
        <v>52778.400000000001</v>
      </c>
      <c r="AZ16" s="6">
        <v>8763.4</v>
      </c>
      <c r="BA16" s="6">
        <v>152100.20000000001</v>
      </c>
      <c r="BB16" s="6">
        <v>67931.3</v>
      </c>
      <c r="BC16" s="6">
        <v>26564.9</v>
      </c>
      <c r="BD16" s="6">
        <v>142.1</v>
      </c>
      <c r="BE16" s="6">
        <v>89.9</v>
      </c>
      <c r="BF16" s="6">
        <v>0.4</v>
      </c>
      <c r="BG16" s="6">
        <v>0.1</v>
      </c>
      <c r="BH16" s="6">
        <v>81.760000000000005</v>
      </c>
      <c r="BI16" s="6">
        <v>56.384</v>
      </c>
      <c r="BJ16" s="6">
        <v>534.38</v>
      </c>
      <c r="BK16" s="7">
        <v>558.1</v>
      </c>
      <c r="BL16" s="7">
        <v>0.6</v>
      </c>
      <c r="BM16" s="7">
        <v>10205.14</v>
      </c>
      <c r="BN16" s="7">
        <v>31704.212280701799</v>
      </c>
      <c r="BO16" s="7">
        <v>7054</v>
      </c>
      <c r="BP16" s="6">
        <v>744</v>
      </c>
      <c r="BQ16" s="6">
        <v>24</v>
      </c>
      <c r="BR16" s="6">
        <v>3.4096000000000001E-2</v>
      </c>
      <c r="BS16" s="6">
        <v>0</v>
      </c>
      <c r="BT16" s="6">
        <v>0</v>
      </c>
      <c r="BU16" s="6">
        <v>0</v>
      </c>
      <c r="BV16" s="7">
        <v>313.10000000000002</v>
      </c>
      <c r="BW16" s="7">
        <v>3.24</v>
      </c>
      <c r="BX16" s="7">
        <v>87.57</v>
      </c>
      <c r="BY16" s="7">
        <v>1346875</v>
      </c>
      <c r="BZ16" s="7">
        <v>587907</v>
      </c>
      <c r="CA16" s="7"/>
      <c r="CB16" s="7"/>
      <c r="CC16" s="7"/>
      <c r="CD16" s="7"/>
      <c r="CE16" s="7">
        <v>1602</v>
      </c>
      <c r="CF16" s="7">
        <v>123.11499999999999</v>
      </c>
      <c r="CG16" s="7">
        <v>1642</v>
      </c>
    </row>
    <row r="17" spans="1:85" ht="12.5">
      <c r="A17" s="5">
        <v>42750</v>
      </c>
      <c r="B17" s="6">
        <v>71.2</v>
      </c>
      <c r="C17" s="6">
        <v>41.1</v>
      </c>
      <c r="D17" s="6">
        <v>5459.2</v>
      </c>
      <c r="E17" s="6"/>
      <c r="F17" s="6"/>
      <c r="G17" s="6"/>
      <c r="H17" s="6">
        <v>16.3</v>
      </c>
      <c r="I17" s="6">
        <v>10</v>
      </c>
      <c r="J17" s="6">
        <v>423434.6</v>
      </c>
      <c r="K17" s="6">
        <v>184847.4</v>
      </c>
      <c r="L17" s="6">
        <v>53263</v>
      </c>
      <c r="M17" s="6">
        <v>15</v>
      </c>
      <c r="N17" s="6">
        <v>24.9</v>
      </c>
      <c r="O17" s="6">
        <v>14065.7</v>
      </c>
      <c r="P17" s="6">
        <v>6541</v>
      </c>
      <c r="Q17" s="6">
        <v>192548</v>
      </c>
      <c r="R17" s="6">
        <v>154686.6</v>
      </c>
      <c r="S17" s="6">
        <v>99710</v>
      </c>
      <c r="T17" s="6">
        <v>83535</v>
      </c>
      <c r="U17" s="6">
        <v>102211.9</v>
      </c>
      <c r="V17" s="6">
        <v>69594</v>
      </c>
      <c r="W17" s="6">
        <v>10622</v>
      </c>
      <c r="X17" s="6">
        <v>7847.5</v>
      </c>
      <c r="Y17" s="6">
        <v>159300.5</v>
      </c>
      <c r="Z17" s="6">
        <v>81200.100000000006</v>
      </c>
      <c r="AA17" s="6">
        <v>1603090.1</v>
      </c>
      <c r="AB17" s="6">
        <v>158000.1</v>
      </c>
      <c r="AC17" s="6">
        <v>328.9</v>
      </c>
      <c r="AD17" s="6">
        <v>36356</v>
      </c>
      <c r="AE17" s="6">
        <v>71167.100000000006</v>
      </c>
      <c r="AF17" s="6">
        <v>36973.4</v>
      </c>
      <c r="AG17" s="6">
        <v>1609192.3</v>
      </c>
      <c r="AH17" s="6">
        <v>158189.70000000001</v>
      </c>
      <c r="AI17" s="6">
        <v>1068.4000000000001</v>
      </c>
      <c r="AJ17" s="6">
        <v>22524</v>
      </c>
      <c r="AK17" s="6">
        <v>24814</v>
      </c>
      <c r="AL17" s="6">
        <v>17742</v>
      </c>
      <c r="AM17" s="6">
        <v>60294</v>
      </c>
      <c r="AN17" s="6">
        <v>46713.3</v>
      </c>
      <c r="AO17" s="6">
        <v>29280.799999999999</v>
      </c>
      <c r="AP17" s="6">
        <v>23820.5</v>
      </c>
      <c r="AQ17" s="6">
        <v>37842.9</v>
      </c>
      <c r="AR17" s="6">
        <v>14877.8</v>
      </c>
      <c r="AS17" s="6">
        <v>11.5</v>
      </c>
      <c r="AT17" s="6">
        <v>18.5</v>
      </c>
      <c r="AU17" s="7"/>
      <c r="AV17" s="7"/>
      <c r="AW17" s="6">
        <v>160744.4</v>
      </c>
      <c r="AX17" s="6">
        <v>76059.899999999994</v>
      </c>
      <c r="AY17" s="6">
        <v>52783.7</v>
      </c>
      <c r="AZ17" s="6">
        <v>8775.2999999999993</v>
      </c>
      <c r="BA17" s="6">
        <v>152234.9</v>
      </c>
      <c r="BB17" s="6">
        <v>67990.399999999994</v>
      </c>
      <c r="BC17" s="6">
        <v>26588.9</v>
      </c>
      <c r="BD17" s="6">
        <v>144.80000000000001</v>
      </c>
      <c r="BE17" s="6">
        <v>91.6</v>
      </c>
      <c r="BF17" s="6">
        <v>0.4</v>
      </c>
      <c r="BG17" s="6">
        <v>0.1</v>
      </c>
      <c r="BH17" s="6">
        <v>81.760000000000005</v>
      </c>
      <c r="BI17" s="6">
        <v>56.384</v>
      </c>
      <c r="BJ17" s="6">
        <v>534.38</v>
      </c>
      <c r="BK17" s="7">
        <v>558.1</v>
      </c>
      <c r="BL17" s="7">
        <v>0.6</v>
      </c>
      <c r="BM17" s="7">
        <v>10494.47</v>
      </c>
      <c r="BN17" s="7">
        <v>31958.4561403509</v>
      </c>
      <c r="BO17" s="7">
        <v>8421</v>
      </c>
      <c r="BP17" s="6">
        <v>744</v>
      </c>
      <c r="BQ17" s="6">
        <v>24</v>
      </c>
      <c r="BR17" s="6">
        <v>3.4096000000000001E-2</v>
      </c>
      <c r="BS17" s="6">
        <v>0</v>
      </c>
      <c r="BT17" s="6">
        <v>0</v>
      </c>
      <c r="BU17" s="6">
        <v>0</v>
      </c>
      <c r="BV17" s="7">
        <v>308.60000000000002</v>
      </c>
      <c r="BW17" s="7">
        <v>3.18</v>
      </c>
      <c r="BX17" s="7">
        <v>86.24</v>
      </c>
      <c r="BY17" s="7">
        <v>1349186</v>
      </c>
      <c r="BZ17" s="7">
        <v>589755</v>
      </c>
      <c r="CA17" s="7"/>
      <c r="CB17" s="7"/>
      <c r="CC17" s="7"/>
      <c r="CD17" s="7"/>
      <c r="CE17" s="7">
        <v>1618</v>
      </c>
      <c r="CF17" s="7">
        <v>122.83799999999999</v>
      </c>
      <c r="CG17" s="7">
        <v>1648</v>
      </c>
    </row>
    <row r="18" spans="1:85" ht="12.5">
      <c r="A18" s="5">
        <v>42751</v>
      </c>
      <c r="B18" s="6">
        <v>71.2</v>
      </c>
      <c r="C18" s="6">
        <v>41.1</v>
      </c>
      <c r="D18" s="6">
        <v>5459.2</v>
      </c>
      <c r="E18" s="6"/>
      <c r="F18" s="6"/>
      <c r="G18" s="6"/>
      <c r="H18" s="6">
        <v>16.3</v>
      </c>
      <c r="I18" s="6">
        <v>10</v>
      </c>
      <c r="J18" s="6">
        <v>423669.3</v>
      </c>
      <c r="K18" s="6">
        <v>184950</v>
      </c>
      <c r="L18" s="6">
        <v>53287</v>
      </c>
      <c r="M18" s="6">
        <v>15</v>
      </c>
      <c r="N18" s="6">
        <v>24.9</v>
      </c>
      <c r="O18" s="6">
        <v>14065.7</v>
      </c>
      <c r="P18" s="6">
        <v>6541</v>
      </c>
      <c r="Q18" s="6">
        <v>192577.5</v>
      </c>
      <c r="R18" s="6">
        <v>154710.6</v>
      </c>
      <c r="S18" s="6">
        <v>99725.6</v>
      </c>
      <c r="T18" s="6">
        <v>83547.199999999997</v>
      </c>
      <c r="U18" s="6">
        <v>102220.7</v>
      </c>
      <c r="V18" s="6">
        <v>69600.600000000006</v>
      </c>
      <c r="W18" s="6">
        <v>10622</v>
      </c>
      <c r="X18" s="6">
        <v>7847.5</v>
      </c>
      <c r="Y18" s="6">
        <v>159468.9</v>
      </c>
      <c r="Z18" s="6">
        <v>81287.7</v>
      </c>
      <c r="AA18" s="6">
        <v>1603260.3</v>
      </c>
      <c r="AB18" s="6">
        <v>158024.1</v>
      </c>
      <c r="AC18" s="6">
        <v>328.9</v>
      </c>
      <c r="AD18" s="6">
        <v>36356</v>
      </c>
      <c r="AE18" s="6">
        <v>71493.899999999994</v>
      </c>
      <c r="AF18" s="6">
        <v>37132.9</v>
      </c>
      <c r="AG18" s="6">
        <v>1609522.9</v>
      </c>
      <c r="AH18" s="6">
        <v>158213.70000000001</v>
      </c>
      <c r="AI18" s="6">
        <v>1068.4000000000001</v>
      </c>
      <c r="AJ18" s="6">
        <v>22524</v>
      </c>
      <c r="AK18" s="6">
        <v>24830.400000000001</v>
      </c>
      <c r="AL18" s="6">
        <v>17752.8</v>
      </c>
      <c r="AM18" s="6">
        <v>60304.9</v>
      </c>
      <c r="AN18" s="6">
        <v>46721</v>
      </c>
      <c r="AO18" s="6">
        <v>29298.2</v>
      </c>
      <c r="AP18" s="6">
        <v>23834.7</v>
      </c>
      <c r="AQ18" s="6">
        <v>37854.9</v>
      </c>
      <c r="AR18" s="6">
        <v>14882.4</v>
      </c>
      <c r="AS18" s="6">
        <v>11.5</v>
      </c>
      <c r="AT18" s="6">
        <v>18.5</v>
      </c>
      <c r="AU18" s="7"/>
      <c r="AV18" s="7"/>
      <c r="AW18" s="6">
        <v>160886.5</v>
      </c>
      <c r="AX18" s="6">
        <v>76126.5</v>
      </c>
      <c r="AY18" s="6">
        <v>52789.5</v>
      </c>
      <c r="AZ18" s="6">
        <v>8786.9</v>
      </c>
      <c r="BA18" s="6">
        <v>152370.5</v>
      </c>
      <c r="BB18" s="6">
        <v>68049.8</v>
      </c>
      <c r="BC18" s="6">
        <v>26612.9</v>
      </c>
      <c r="BD18" s="6">
        <v>147.6</v>
      </c>
      <c r="BE18" s="6">
        <v>93.3</v>
      </c>
      <c r="BF18" s="6">
        <v>0.4</v>
      </c>
      <c r="BG18" s="6">
        <v>0.1</v>
      </c>
      <c r="BH18" s="6">
        <v>81.760000000000005</v>
      </c>
      <c r="BI18" s="6">
        <v>56.384</v>
      </c>
      <c r="BJ18" s="6">
        <v>534.38</v>
      </c>
      <c r="BK18" s="7">
        <v>558.1</v>
      </c>
      <c r="BL18" s="7">
        <v>0.6</v>
      </c>
      <c r="BM18" s="7">
        <v>10421.56</v>
      </c>
      <c r="BN18" s="7">
        <v>33411.943859649102</v>
      </c>
      <c r="BO18" s="7">
        <v>7801</v>
      </c>
      <c r="BP18" s="6">
        <v>744</v>
      </c>
      <c r="BQ18" s="6">
        <v>24</v>
      </c>
      <c r="BR18" s="6">
        <v>3.4096000000000001E-2</v>
      </c>
      <c r="BS18" s="6">
        <v>0</v>
      </c>
      <c r="BT18" s="6">
        <v>0</v>
      </c>
      <c r="BU18" s="6">
        <v>0</v>
      </c>
      <c r="BV18" s="7">
        <v>307.3</v>
      </c>
      <c r="BW18" s="7">
        <v>3.13</v>
      </c>
      <c r="BX18" s="7">
        <v>85.96</v>
      </c>
      <c r="BY18" s="7">
        <v>1351553</v>
      </c>
      <c r="BZ18" s="7">
        <v>591657</v>
      </c>
      <c r="CA18" s="7"/>
      <c r="CB18" s="7"/>
      <c r="CC18" s="7"/>
      <c r="CD18" s="7"/>
      <c r="CE18" s="7">
        <v>1619</v>
      </c>
      <c r="CF18" s="7">
        <v>122.937</v>
      </c>
      <c r="CG18" s="7">
        <v>1657</v>
      </c>
    </row>
    <row r="19" spans="1:85" ht="12.5">
      <c r="A19" s="5">
        <v>42752</v>
      </c>
      <c r="B19" s="6">
        <v>71.400000000000006</v>
      </c>
      <c r="C19" s="6">
        <v>41.2</v>
      </c>
      <c r="D19" s="6">
        <v>5459.7</v>
      </c>
      <c r="E19" s="6"/>
      <c r="F19" s="6"/>
      <c r="G19" s="6"/>
      <c r="H19" s="6">
        <v>16.3</v>
      </c>
      <c r="I19" s="6">
        <v>10</v>
      </c>
      <c r="J19" s="6">
        <v>423895.4</v>
      </c>
      <c r="K19" s="6">
        <v>185050</v>
      </c>
      <c r="L19" s="6">
        <v>53311</v>
      </c>
      <c r="M19" s="6">
        <v>15</v>
      </c>
      <c r="N19" s="6">
        <v>24.9</v>
      </c>
      <c r="O19" s="6">
        <v>14065.7</v>
      </c>
      <c r="P19" s="6">
        <v>6541</v>
      </c>
      <c r="Q19" s="6">
        <v>192606.8</v>
      </c>
      <c r="R19" s="6">
        <v>154734.5</v>
      </c>
      <c r="S19" s="6">
        <v>99741</v>
      </c>
      <c r="T19" s="6">
        <v>83559.100000000006</v>
      </c>
      <c r="U19" s="6">
        <v>102229.5</v>
      </c>
      <c r="V19" s="6">
        <v>69607</v>
      </c>
      <c r="W19" s="6">
        <v>10622</v>
      </c>
      <c r="X19" s="6">
        <v>7847.5</v>
      </c>
      <c r="Y19" s="6">
        <v>159636.70000000001</v>
      </c>
      <c r="Z19" s="6">
        <v>81372.899999999994</v>
      </c>
      <c r="AA19" s="6">
        <v>1603630.5</v>
      </c>
      <c r="AB19" s="6">
        <v>158048.1</v>
      </c>
      <c r="AC19" s="6">
        <v>328.9</v>
      </c>
      <c r="AD19" s="6">
        <v>36356</v>
      </c>
      <c r="AE19" s="6">
        <v>71809.600000000006</v>
      </c>
      <c r="AF19" s="6">
        <v>37290.400000000001</v>
      </c>
      <c r="AG19" s="6">
        <v>1609838.2</v>
      </c>
      <c r="AH19" s="6">
        <v>158237.70000000001</v>
      </c>
      <c r="AI19" s="6">
        <v>1068.4000000000001</v>
      </c>
      <c r="AJ19" s="6">
        <v>22524</v>
      </c>
      <c r="AK19" s="6">
        <v>24846.9</v>
      </c>
      <c r="AL19" s="6">
        <v>17763.7</v>
      </c>
      <c r="AM19" s="6">
        <v>60314.7</v>
      </c>
      <c r="AN19" s="6">
        <v>46727.9</v>
      </c>
      <c r="AO19" s="6">
        <v>29315.9</v>
      </c>
      <c r="AP19" s="6">
        <v>23849.1</v>
      </c>
      <c r="AQ19" s="6">
        <v>37866.800000000003</v>
      </c>
      <c r="AR19" s="6">
        <v>14887.2</v>
      </c>
      <c r="AS19" s="6">
        <v>11.5</v>
      </c>
      <c r="AT19" s="6">
        <v>18.5</v>
      </c>
      <c r="AU19" s="7"/>
      <c r="AV19" s="7"/>
      <c r="AW19" s="6">
        <v>161027.5</v>
      </c>
      <c r="AX19" s="6">
        <v>76190.7</v>
      </c>
      <c r="AY19" s="6">
        <v>52794.9</v>
      </c>
      <c r="AZ19" s="6">
        <v>8798.7000000000007</v>
      </c>
      <c r="BA19" s="6">
        <v>152504.79999999999</v>
      </c>
      <c r="BB19" s="6">
        <v>68108.800000000003</v>
      </c>
      <c r="BC19" s="6">
        <v>26636.9</v>
      </c>
      <c r="BD19" s="6">
        <v>150.4</v>
      </c>
      <c r="BE19" s="6">
        <v>95</v>
      </c>
      <c r="BF19" s="6">
        <v>0.4</v>
      </c>
      <c r="BG19" s="6">
        <v>0.1</v>
      </c>
      <c r="BH19" s="6">
        <v>81.760000000000005</v>
      </c>
      <c r="BI19" s="6">
        <v>56.384</v>
      </c>
      <c r="BJ19" s="6">
        <v>534.38</v>
      </c>
      <c r="BK19" s="7">
        <v>558.1</v>
      </c>
      <c r="BL19" s="7">
        <v>0.6</v>
      </c>
      <c r="BM19" s="7">
        <v>10423</v>
      </c>
      <c r="BN19" s="7">
        <v>34766</v>
      </c>
      <c r="BO19" s="7">
        <v>8913</v>
      </c>
      <c r="BP19" s="6">
        <v>744</v>
      </c>
      <c r="BQ19" s="6">
        <v>24</v>
      </c>
      <c r="BR19" s="6">
        <v>3.4096000000000001E-2</v>
      </c>
      <c r="BS19" s="6">
        <v>0</v>
      </c>
      <c r="BT19" s="6">
        <v>0</v>
      </c>
      <c r="BU19" s="6">
        <v>0</v>
      </c>
      <c r="BV19" s="7">
        <v>308.7</v>
      </c>
      <c r="BW19" s="7">
        <v>3.28</v>
      </c>
      <c r="BX19" s="7">
        <v>86.39</v>
      </c>
      <c r="BY19" s="7">
        <v>1353909</v>
      </c>
      <c r="BZ19" s="7">
        <v>593528</v>
      </c>
      <c r="CA19" s="7"/>
      <c r="CB19" s="7"/>
      <c r="CC19" s="7"/>
      <c r="CD19" s="7"/>
      <c r="CE19" s="7">
        <v>1613</v>
      </c>
      <c r="CF19" s="7">
        <v>123.14</v>
      </c>
      <c r="CG19" s="7">
        <v>1657</v>
      </c>
    </row>
    <row r="20" spans="1:85" ht="12.5">
      <c r="A20" s="5">
        <v>42753</v>
      </c>
      <c r="B20" s="6">
        <v>71.400000000000006</v>
      </c>
      <c r="C20" s="6">
        <v>41.2</v>
      </c>
      <c r="D20" s="6">
        <v>5459.7</v>
      </c>
      <c r="E20" s="6"/>
      <c r="F20" s="6"/>
      <c r="G20" s="6"/>
      <c r="H20" s="6">
        <v>16.3</v>
      </c>
      <c r="I20" s="6">
        <v>10</v>
      </c>
      <c r="J20" s="6">
        <v>424017.5</v>
      </c>
      <c r="K20" s="6">
        <v>185104.9</v>
      </c>
      <c r="L20" s="6">
        <v>53324</v>
      </c>
      <c r="M20" s="6">
        <v>15</v>
      </c>
      <c r="N20" s="6">
        <v>24.9</v>
      </c>
      <c r="O20" s="7">
        <v>14065.7</v>
      </c>
      <c r="P20" s="6">
        <v>6541</v>
      </c>
      <c r="Q20" s="6">
        <v>192635.4</v>
      </c>
      <c r="R20" s="6">
        <v>154758.20000000001</v>
      </c>
      <c r="S20" s="6">
        <v>99755.1</v>
      </c>
      <c r="T20" s="6">
        <v>83569.600000000006</v>
      </c>
      <c r="U20" s="6">
        <v>102238.7</v>
      </c>
      <c r="V20" s="6">
        <v>69613.899999999994</v>
      </c>
      <c r="W20" s="6">
        <v>10622</v>
      </c>
      <c r="X20" s="6">
        <v>7847.5</v>
      </c>
      <c r="Y20" s="6">
        <v>159733.6</v>
      </c>
      <c r="Z20" s="6">
        <v>81423.600000000006</v>
      </c>
      <c r="AA20" s="6">
        <v>1603529</v>
      </c>
      <c r="AB20" s="6">
        <v>158063.29999999999</v>
      </c>
      <c r="AC20" s="6">
        <v>328.9</v>
      </c>
      <c r="AD20" s="6">
        <v>36356</v>
      </c>
      <c r="AE20" s="6">
        <v>72051.7</v>
      </c>
      <c r="AF20" s="6">
        <v>37420</v>
      </c>
      <c r="AG20" s="6">
        <v>1610080.7</v>
      </c>
      <c r="AH20" s="6">
        <v>158261.70000000001</v>
      </c>
      <c r="AI20" s="6">
        <v>1068.4000000000001</v>
      </c>
      <c r="AJ20" s="6">
        <v>22524</v>
      </c>
      <c r="AK20" s="6">
        <v>24863.200000000001</v>
      </c>
      <c r="AL20" s="6">
        <v>17774.3</v>
      </c>
      <c r="AM20" s="6">
        <v>60324.9</v>
      </c>
      <c r="AN20" s="6">
        <v>46735.1</v>
      </c>
      <c r="AO20" s="6">
        <v>29333.599999999999</v>
      </c>
      <c r="AP20" s="6">
        <v>23863.7</v>
      </c>
      <c r="AQ20" s="6">
        <v>37879.199999999997</v>
      </c>
      <c r="AR20" s="6">
        <v>14892.2</v>
      </c>
      <c r="AS20" s="6">
        <v>11.5</v>
      </c>
      <c r="AT20" s="6">
        <v>18.5</v>
      </c>
      <c r="AU20" s="7"/>
      <c r="AV20" s="7"/>
      <c r="AW20" s="6">
        <v>161129.5</v>
      </c>
      <c r="AX20" s="6">
        <v>76237.899999999994</v>
      </c>
      <c r="AY20" s="6">
        <v>52800.9</v>
      </c>
      <c r="AZ20" s="6">
        <v>8810.5</v>
      </c>
      <c r="BA20" s="6">
        <v>152601.70000000001</v>
      </c>
      <c r="BB20" s="6">
        <v>68151.399999999994</v>
      </c>
      <c r="BC20" s="6">
        <v>26653.200000000001</v>
      </c>
      <c r="BD20" s="6">
        <v>153.19999999999999</v>
      </c>
      <c r="BE20" s="6">
        <v>95.8</v>
      </c>
      <c r="BF20" s="6">
        <v>0.4</v>
      </c>
      <c r="BG20" s="6">
        <v>0.1</v>
      </c>
      <c r="BH20" s="6">
        <v>81.760000000000005</v>
      </c>
      <c r="BI20" s="6">
        <v>56.384</v>
      </c>
      <c r="BJ20" s="6">
        <v>534.38</v>
      </c>
      <c r="BK20" s="6">
        <v>558.1</v>
      </c>
      <c r="BL20" s="7">
        <v>0.6</v>
      </c>
      <c r="BM20" s="7">
        <v>10374.280000000001</v>
      </c>
      <c r="BN20" s="7">
        <v>34859.994736842098</v>
      </c>
      <c r="BO20" s="7">
        <v>8022</v>
      </c>
      <c r="BP20" s="6">
        <v>744</v>
      </c>
      <c r="BQ20" s="6">
        <v>24</v>
      </c>
      <c r="BR20" s="6">
        <v>3.4096000000000001E-2</v>
      </c>
      <c r="BS20" s="6">
        <v>0</v>
      </c>
      <c r="BT20" s="6">
        <v>0</v>
      </c>
      <c r="BU20" s="6">
        <v>0</v>
      </c>
      <c r="BV20" s="7">
        <v>309.89999999999998</v>
      </c>
      <c r="BW20" s="7">
        <v>3.13</v>
      </c>
      <c r="BX20" s="7">
        <v>86.7</v>
      </c>
      <c r="BY20" s="7">
        <v>1356271</v>
      </c>
      <c r="BZ20" s="7">
        <v>595389</v>
      </c>
      <c r="CA20" s="7"/>
      <c r="CB20" s="7"/>
      <c r="CC20" s="7"/>
      <c r="CD20" s="7"/>
      <c r="CE20" s="7">
        <v>1608</v>
      </c>
      <c r="CF20" s="7">
        <v>123.31399999999999</v>
      </c>
      <c r="CG20" s="7">
        <v>1654</v>
      </c>
    </row>
    <row r="21" spans="1:85" ht="12.5">
      <c r="A21" s="5">
        <v>42754</v>
      </c>
      <c r="B21" s="6">
        <v>71.400000000000006</v>
      </c>
      <c r="C21" s="6">
        <v>41.2</v>
      </c>
      <c r="D21" s="6">
        <v>5459.7</v>
      </c>
      <c r="E21" s="6"/>
      <c r="F21" s="6"/>
      <c r="G21" s="6"/>
      <c r="H21" s="6">
        <v>16.3</v>
      </c>
      <c r="I21" s="6">
        <v>10</v>
      </c>
      <c r="J21" s="6">
        <v>424244.4</v>
      </c>
      <c r="K21" s="6">
        <v>185205.6</v>
      </c>
      <c r="L21" s="6">
        <v>53348</v>
      </c>
      <c r="M21" s="6">
        <v>15</v>
      </c>
      <c r="N21" s="6">
        <v>24.9</v>
      </c>
      <c r="O21" s="7">
        <v>14066.3</v>
      </c>
      <c r="P21" s="6">
        <v>6541.4</v>
      </c>
      <c r="Q21" s="6">
        <v>192664.2</v>
      </c>
      <c r="R21" s="6">
        <v>154781.9</v>
      </c>
      <c r="S21" s="6">
        <v>99769.8</v>
      </c>
      <c r="T21" s="6">
        <v>83581.100000000006</v>
      </c>
      <c r="U21" s="6">
        <v>102248.1</v>
      </c>
      <c r="V21" s="6">
        <v>69620.899999999994</v>
      </c>
      <c r="W21" s="6">
        <v>10622</v>
      </c>
      <c r="X21" s="6">
        <v>7847.5</v>
      </c>
      <c r="Y21" s="6">
        <v>159901.4</v>
      </c>
      <c r="Z21" s="6">
        <v>81510.2</v>
      </c>
      <c r="AA21" s="6">
        <v>1603700.7</v>
      </c>
      <c r="AB21" s="6">
        <v>158087.29999999999</v>
      </c>
      <c r="AC21" s="6">
        <v>328.9</v>
      </c>
      <c r="AD21" s="6">
        <v>36356</v>
      </c>
      <c r="AE21" s="6">
        <v>72368.899999999994</v>
      </c>
      <c r="AF21" s="6">
        <v>37579.1</v>
      </c>
      <c r="AG21" s="6">
        <v>1610400.3</v>
      </c>
      <c r="AH21" s="6">
        <v>158285.70000000001</v>
      </c>
      <c r="AI21" s="6">
        <v>1068.4000000000001</v>
      </c>
      <c r="AJ21" s="6">
        <v>22524</v>
      </c>
      <c r="AK21" s="6">
        <v>24880</v>
      </c>
      <c r="AL21" s="6">
        <v>17785.3</v>
      </c>
      <c r="AM21" s="6">
        <v>60333.8</v>
      </c>
      <c r="AN21" s="6">
        <v>46741.3</v>
      </c>
      <c r="AO21" s="6">
        <v>29351.5</v>
      </c>
      <c r="AP21" s="6">
        <v>23878.2</v>
      </c>
      <c r="AQ21" s="6">
        <v>37888.5</v>
      </c>
      <c r="AR21" s="6">
        <v>14896</v>
      </c>
      <c r="AS21" s="6">
        <v>11.5</v>
      </c>
      <c r="AT21" s="6">
        <v>18.5</v>
      </c>
      <c r="AU21" s="7"/>
      <c r="AV21" s="7"/>
      <c r="AW21" s="6">
        <v>161275.4</v>
      </c>
      <c r="AX21" s="6">
        <v>76305</v>
      </c>
      <c r="AY21" s="6">
        <v>52807.1</v>
      </c>
      <c r="AZ21" s="6">
        <v>8822.5</v>
      </c>
      <c r="BA21" s="6">
        <v>152740.4</v>
      </c>
      <c r="BB21" s="6">
        <v>68212</v>
      </c>
      <c r="BC21" s="6">
        <v>26677.3</v>
      </c>
      <c r="BD21" s="6">
        <v>156</v>
      </c>
      <c r="BE21" s="6">
        <v>96.5</v>
      </c>
      <c r="BF21" s="6">
        <v>0.4</v>
      </c>
      <c r="BG21" s="6">
        <v>0.1</v>
      </c>
      <c r="BH21" s="6">
        <v>81.760000000000005</v>
      </c>
      <c r="BI21" s="6">
        <v>56.384</v>
      </c>
      <c r="BJ21" s="6">
        <v>534.38</v>
      </c>
      <c r="BK21" s="6">
        <v>558.1</v>
      </c>
      <c r="BL21" s="7">
        <v>0.6</v>
      </c>
      <c r="BM21" s="7">
        <v>10301.459999999999</v>
      </c>
      <c r="BN21" s="7">
        <v>32464.1578947368</v>
      </c>
      <c r="BO21" s="7">
        <v>6106</v>
      </c>
      <c r="BP21" s="6">
        <v>748.8</v>
      </c>
      <c r="BQ21" s="6">
        <v>24</v>
      </c>
      <c r="BR21" s="6">
        <v>3.4096000000000001E-2</v>
      </c>
      <c r="BS21" s="6">
        <v>0</v>
      </c>
      <c r="BT21" s="6">
        <v>0</v>
      </c>
      <c r="BU21" s="6">
        <v>0</v>
      </c>
      <c r="BV21" s="7">
        <v>309.7</v>
      </c>
      <c r="BW21" s="7">
        <v>2.93</v>
      </c>
      <c r="BX21" s="7">
        <v>86.72</v>
      </c>
      <c r="BY21" s="7">
        <v>1358611</v>
      </c>
      <c r="BZ21" s="7">
        <v>597247</v>
      </c>
      <c r="CA21" s="7"/>
      <c r="CB21" s="7"/>
      <c r="CC21" s="7"/>
      <c r="CD21" s="7"/>
      <c r="CE21" s="7">
        <v>1611</v>
      </c>
      <c r="CF21" s="7">
        <v>123.31399999999999</v>
      </c>
      <c r="CG21" s="7">
        <v>1656</v>
      </c>
    </row>
    <row r="22" spans="1:85" ht="12.75" customHeight="1">
      <c r="A22" s="5">
        <v>42755</v>
      </c>
      <c r="B22" s="6">
        <v>71.400000000000006</v>
      </c>
      <c r="C22" s="6">
        <v>41.2</v>
      </c>
      <c r="D22" s="6">
        <v>5459.7</v>
      </c>
      <c r="E22" s="6"/>
      <c r="F22" s="6"/>
      <c r="G22" s="6"/>
      <c r="H22" s="6">
        <v>16.3</v>
      </c>
      <c r="I22" s="6">
        <v>10</v>
      </c>
      <c r="J22" s="6">
        <v>424463.2</v>
      </c>
      <c r="K22" s="6">
        <v>185303.7</v>
      </c>
      <c r="L22" s="6">
        <v>53372</v>
      </c>
      <c r="M22" s="6">
        <v>15</v>
      </c>
      <c r="N22" s="6">
        <v>24.9</v>
      </c>
      <c r="O22" s="7">
        <v>14066.3</v>
      </c>
      <c r="P22" s="6">
        <v>6541.4</v>
      </c>
      <c r="Q22" s="6">
        <v>192692.4</v>
      </c>
      <c r="R22" s="6">
        <v>154805</v>
      </c>
      <c r="S22" s="6">
        <v>99786.1</v>
      </c>
      <c r="T22" s="6">
        <v>83593.3</v>
      </c>
      <c r="U22" s="6">
        <v>102257.1</v>
      </c>
      <c r="V22" s="6">
        <v>69627.600000000006</v>
      </c>
      <c r="W22" s="6">
        <v>10622</v>
      </c>
      <c r="X22" s="6">
        <v>7847.5</v>
      </c>
      <c r="Y22" s="6">
        <v>160146.70000000001</v>
      </c>
      <c r="Z22" s="6">
        <v>81634.899999999994</v>
      </c>
      <c r="AA22" s="6">
        <v>1603946.3</v>
      </c>
      <c r="AB22" s="6">
        <v>158111.29999999999</v>
      </c>
      <c r="AC22" s="6">
        <v>328.9</v>
      </c>
      <c r="AD22" s="6">
        <v>36356</v>
      </c>
      <c r="AE22" s="6">
        <v>72603.100000000006</v>
      </c>
      <c r="AF22" s="6">
        <v>37698.199999999997</v>
      </c>
      <c r="AG22" s="6">
        <v>1610634</v>
      </c>
      <c r="AH22" s="6">
        <v>158309.70000000001</v>
      </c>
      <c r="AI22" s="6">
        <v>1068.4000000000001</v>
      </c>
      <c r="AJ22" s="6">
        <v>22524</v>
      </c>
      <c r="AK22" s="6">
        <v>24897.1</v>
      </c>
      <c r="AL22" s="6">
        <v>17796.2</v>
      </c>
      <c r="AM22" s="6">
        <v>60341.5</v>
      </c>
      <c r="AN22" s="6">
        <v>46746.7</v>
      </c>
      <c r="AO22" s="6">
        <v>29368.5</v>
      </c>
      <c r="AP22" s="6">
        <v>23892.1</v>
      </c>
      <c r="AQ22" s="6">
        <v>37906</v>
      </c>
      <c r="AR22" s="6">
        <v>14902.7</v>
      </c>
      <c r="AS22" s="6">
        <v>11.5</v>
      </c>
      <c r="AT22" s="6">
        <v>18.5</v>
      </c>
      <c r="AU22" s="7"/>
      <c r="AV22" s="7"/>
      <c r="AW22" s="6">
        <v>161418.1</v>
      </c>
      <c r="AX22" s="6">
        <v>76370.7</v>
      </c>
      <c r="AY22" s="6">
        <v>52812.800000000003</v>
      </c>
      <c r="AZ22" s="6">
        <v>8835</v>
      </c>
      <c r="BA22" s="6">
        <v>152876.29999999999</v>
      </c>
      <c r="BB22" s="6">
        <v>68271.600000000006</v>
      </c>
      <c r="BC22" s="6">
        <v>26701.3</v>
      </c>
      <c r="BD22" s="6">
        <v>158.80000000000001</v>
      </c>
      <c r="BE22" s="6">
        <v>96.9</v>
      </c>
      <c r="BF22" s="6">
        <v>0.4</v>
      </c>
      <c r="BG22" s="6">
        <v>0.1</v>
      </c>
      <c r="BH22" s="6">
        <v>81.760000000000005</v>
      </c>
      <c r="BI22" s="6">
        <v>56.384</v>
      </c>
      <c r="BJ22" s="6">
        <v>534.38</v>
      </c>
      <c r="BK22" s="6">
        <v>558.1</v>
      </c>
      <c r="BL22" s="7">
        <v>0.6</v>
      </c>
      <c r="BM22" s="7">
        <v>10323.25</v>
      </c>
      <c r="BN22" s="7">
        <v>31835.145614035089</v>
      </c>
      <c r="BO22" s="7">
        <v>11084</v>
      </c>
      <c r="BP22" s="6">
        <v>756</v>
      </c>
      <c r="BQ22" s="6">
        <v>24</v>
      </c>
      <c r="BR22" s="6">
        <v>3.4096000000000001E-2</v>
      </c>
      <c r="BS22" s="6">
        <v>0</v>
      </c>
      <c r="BT22" s="6">
        <v>0</v>
      </c>
      <c r="BU22" s="6">
        <v>0</v>
      </c>
      <c r="BV22" s="7">
        <v>308.2</v>
      </c>
      <c r="BW22" s="7">
        <v>3.02</v>
      </c>
      <c r="BX22" s="7">
        <v>86.29</v>
      </c>
      <c r="BY22" s="7">
        <v>1360962</v>
      </c>
      <c r="BZ22" s="7">
        <v>599114</v>
      </c>
      <c r="CA22" s="7"/>
      <c r="CB22" s="7"/>
      <c r="CC22" s="7"/>
      <c r="CD22" s="7"/>
      <c r="CE22" s="7">
        <v>1603</v>
      </c>
      <c r="CF22" s="7">
        <v>123.07899999999999</v>
      </c>
      <c r="CG22" s="7">
        <v>1654</v>
      </c>
    </row>
    <row r="23" spans="1:85" ht="12.5">
      <c r="A23" s="5">
        <v>42756</v>
      </c>
      <c r="B23" s="6">
        <v>71.400000000000006</v>
      </c>
      <c r="C23" s="6">
        <v>41.2</v>
      </c>
      <c r="D23" s="6">
        <v>5459.7</v>
      </c>
      <c r="E23" s="6"/>
      <c r="F23" s="6"/>
      <c r="G23" s="6"/>
      <c r="H23" s="6">
        <v>16.3</v>
      </c>
      <c r="I23" s="6">
        <v>10</v>
      </c>
      <c r="J23" s="6">
        <v>424683.4</v>
      </c>
      <c r="K23" s="6">
        <v>185402.4</v>
      </c>
      <c r="L23" s="6">
        <v>53396</v>
      </c>
      <c r="M23" s="6">
        <v>15</v>
      </c>
      <c r="N23" s="6">
        <v>24.9</v>
      </c>
      <c r="O23" s="7">
        <v>14066.3</v>
      </c>
      <c r="P23" s="6">
        <v>6541.4</v>
      </c>
      <c r="Q23" s="6">
        <v>192719.2</v>
      </c>
      <c r="R23" s="6">
        <v>154827.20000000001</v>
      </c>
      <c r="S23" s="6">
        <v>99800.3</v>
      </c>
      <c r="T23" s="6">
        <v>83604.7</v>
      </c>
      <c r="U23" s="6">
        <v>102266.1</v>
      </c>
      <c r="V23" s="6">
        <v>69634.2</v>
      </c>
      <c r="W23" s="6">
        <v>10622</v>
      </c>
      <c r="X23" s="6">
        <v>7847.5</v>
      </c>
      <c r="Y23" s="6">
        <v>160450.1</v>
      </c>
      <c r="Z23" s="6">
        <v>81796.899999999994</v>
      </c>
      <c r="AA23" s="6">
        <v>1604253.3</v>
      </c>
      <c r="AB23" s="6">
        <v>158135.29999999999</v>
      </c>
      <c r="AC23" s="6">
        <v>328.9</v>
      </c>
      <c r="AD23" s="6">
        <v>36356</v>
      </c>
      <c r="AE23" s="6">
        <v>72774.600000000006</v>
      </c>
      <c r="AF23" s="6">
        <v>37778.9</v>
      </c>
      <c r="AG23" s="6">
        <v>1610809.1</v>
      </c>
      <c r="AH23" s="6">
        <v>158333.70000000001</v>
      </c>
      <c r="AI23" s="6">
        <v>1068.4000000000001</v>
      </c>
      <c r="AJ23" s="6">
        <v>22524</v>
      </c>
      <c r="AK23" s="6">
        <v>24913.8</v>
      </c>
      <c r="AL23" s="6">
        <v>17807.099999999999</v>
      </c>
      <c r="AM23" s="6">
        <v>60350.8</v>
      </c>
      <c r="AN23" s="6">
        <v>46753</v>
      </c>
      <c r="AO23" s="6">
        <v>29385.3</v>
      </c>
      <c r="AP23" s="6">
        <v>23905.8</v>
      </c>
      <c r="AQ23" s="6">
        <v>37911.800000000003</v>
      </c>
      <c r="AR23" s="6">
        <v>14905.1</v>
      </c>
      <c r="AS23" s="6">
        <v>16.100000000000001</v>
      </c>
      <c r="AT23" s="6">
        <v>18.8</v>
      </c>
      <c r="AU23" s="7"/>
      <c r="AV23" s="7"/>
      <c r="AW23" s="6">
        <v>161568.6</v>
      </c>
      <c r="AX23" s="6">
        <v>76439.7</v>
      </c>
      <c r="AY23" s="6">
        <v>52818.400000000001</v>
      </c>
      <c r="AZ23" s="6">
        <v>8847.2000000000007</v>
      </c>
      <c r="BA23" s="6">
        <v>153016.79999999999</v>
      </c>
      <c r="BB23" s="6">
        <v>68332.600000000006</v>
      </c>
      <c r="BC23" s="6">
        <v>26725.3</v>
      </c>
      <c r="BD23" s="6">
        <v>164.07</v>
      </c>
      <c r="BE23" s="6">
        <v>97.72</v>
      </c>
      <c r="BF23" s="6">
        <v>0.4</v>
      </c>
      <c r="BG23" s="6">
        <v>0.1</v>
      </c>
      <c r="BH23" s="6">
        <v>81.760000000000005</v>
      </c>
      <c r="BI23" s="6">
        <v>56.384</v>
      </c>
      <c r="BJ23" s="6">
        <v>534.38</v>
      </c>
      <c r="BK23" s="6">
        <v>558.1</v>
      </c>
      <c r="BL23" s="7">
        <v>0.6</v>
      </c>
      <c r="BM23" s="7">
        <v>10241.77</v>
      </c>
      <c r="BN23" s="7">
        <v>34699.471929824598</v>
      </c>
      <c r="BO23" s="7">
        <v>3736</v>
      </c>
      <c r="BP23" s="6">
        <v>748.8</v>
      </c>
      <c r="BQ23" s="6">
        <v>24</v>
      </c>
      <c r="BR23" s="6">
        <v>3.4096000000000001E-2</v>
      </c>
      <c r="BS23" s="6">
        <v>0</v>
      </c>
      <c r="BT23" s="6">
        <v>0</v>
      </c>
      <c r="BU23" s="6">
        <v>0</v>
      </c>
      <c r="BV23" s="7">
        <v>309.60000000000002</v>
      </c>
      <c r="BW23" s="7">
        <v>2.95</v>
      </c>
      <c r="BX23" s="7">
        <v>86.68</v>
      </c>
      <c r="BY23" s="7">
        <v>1363321</v>
      </c>
      <c r="BZ23" s="7">
        <v>600980</v>
      </c>
      <c r="CA23" s="7"/>
      <c r="CB23" s="7"/>
      <c r="CC23" s="7"/>
      <c r="CD23" s="7"/>
      <c r="CE23" s="7">
        <v>1602</v>
      </c>
      <c r="CF23" s="7">
        <v>122.962</v>
      </c>
      <c r="CG23" s="7">
        <v>1644</v>
      </c>
    </row>
    <row r="24" spans="1:85" ht="12.5">
      <c r="A24" s="5">
        <v>42757</v>
      </c>
      <c r="B24" s="6">
        <v>71.400000000000006</v>
      </c>
      <c r="C24" s="6">
        <v>41.2</v>
      </c>
      <c r="D24" s="6">
        <v>5459.7</v>
      </c>
      <c r="E24" s="6"/>
      <c r="F24" s="6"/>
      <c r="G24" s="6"/>
      <c r="H24" s="6">
        <v>16.3</v>
      </c>
      <c r="I24" s="6">
        <v>10</v>
      </c>
      <c r="J24" s="6">
        <v>424904.5</v>
      </c>
      <c r="K24" s="6">
        <v>185501.5</v>
      </c>
      <c r="L24" s="6">
        <v>53420</v>
      </c>
      <c r="M24" s="6">
        <v>15</v>
      </c>
      <c r="N24" s="6">
        <v>24.9</v>
      </c>
      <c r="O24" s="7">
        <v>14066.3</v>
      </c>
      <c r="P24" s="6">
        <v>6541.4</v>
      </c>
      <c r="Q24" s="6">
        <v>192746</v>
      </c>
      <c r="R24" s="6">
        <v>154849.29999999999</v>
      </c>
      <c r="S24" s="6">
        <v>99815.9</v>
      </c>
      <c r="T24" s="6">
        <v>83616.7</v>
      </c>
      <c r="U24" s="6">
        <v>102275.1</v>
      </c>
      <c r="V24" s="6">
        <v>69640.899999999994</v>
      </c>
      <c r="W24" s="6">
        <v>10622</v>
      </c>
      <c r="X24" s="6">
        <v>7847.5</v>
      </c>
      <c r="Y24" s="6">
        <v>160758.70000000001</v>
      </c>
      <c r="Z24" s="6">
        <v>81953.100000000006</v>
      </c>
      <c r="AA24" s="6">
        <v>1604563.2</v>
      </c>
      <c r="AB24" s="6">
        <v>158159.29999999999</v>
      </c>
      <c r="AC24" s="6">
        <v>328.9</v>
      </c>
      <c r="AD24" s="6">
        <v>36356</v>
      </c>
      <c r="AE24" s="6">
        <v>72946.399999999994</v>
      </c>
      <c r="AF24" s="6">
        <v>37868.300000000003</v>
      </c>
      <c r="AG24" s="6">
        <v>1610982.6</v>
      </c>
      <c r="AH24" s="6">
        <v>158357.70000000001</v>
      </c>
      <c r="AI24" s="6">
        <v>1068.4000000000001</v>
      </c>
      <c r="AJ24" s="6">
        <v>22524</v>
      </c>
      <c r="AK24" s="6">
        <v>24930.7</v>
      </c>
      <c r="AL24" s="6">
        <v>17818.2</v>
      </c>
      <c r="AM24" s="6">
        <v>60360.6</v>
      </c>
      <c r="AN24" s="6">
        <v>46759.9</v>
      </c>
      <c r="AO24" s="6">
        <v>29402</v>
      </c>
      <c r="AP24" s="6">
        <v>23919.4</v>
      </c>
      <c r="AQ24" s="6">
        <v>37923.9</v>
      </c>
      <c r="AR24" s="6">
        <v>14910</v>
      </c>
      <c r="AS24" s="6">
        <v>16.100000000000001</v>
      </c>
      <c r="AT24" s="6">
        <v>18.8</v>
      </c>
      <c r="AU24" s="7"/>
      <c r="AV24" s="7"/>
      <c r="AW24" s="6">
        <v>161715.4</v>
      </c>
      <c r="AX24" s="6">
        <v>76507.199999999997</v>
      </c>
      <c r="AY24" s="6">
        <v>52824.2</v>
      </c>
      <c r="AZ24" s="6">
        <v>8859.6</v>
      </c>
      <c r="BA24" s="6">
        <v>153156.9</v>
      </c>
      <c r="BB24" s="6">
        <v>68393.8</v>
      </c>
      <c r="BC24" s="6">
        <v>26749.3</v>
      </c>
      <c r="BD24" s="6">
        <v>166.89</v>
      </c>
      <c r="BE24" s="6">
        <v>99.38</v>
      </c>
      <c r="BF24" s="6">
        <v>0.4</v>
      </c>
      <c r="BG24" s="6">
        <v>0.1</v>
      </c>
      <c r="BH24" s="6">
        <v>81.760000000000005</v>
      </c>
      <c r="BI24" s="6">
        <v>56.384</v>
      </c>
      <c r="BJ24" s="6">
        <v>534.38</v>
      </c>
      <c r="BK24" s="6">
        <v>558.1</v>
      </c>
      <c r="BL24" s="7">
        <v>0.6</v>
      </c>
      <c r="BM24" s="7">
        <v>10161.32</v>
      </c>
      <c r="BN24" s="7">
        <v>33693.756140350903</v>
      </c>
      <c r="BO24" s="7">
        <v>8495</v>
      </c>
      <c r="BP24" s="6">
        <v>751.2</v>
      </c>
      <c r="BQ24" s="6">
        <v>24</v>
      </c>
      <c r="BR24" s="6">
        <v>3.4096000000000001E-2</v>
      </c>
      <c r="BS24" s="6">
        <v>0</v>
      </c>
      <c r="BT24" s="6">
        <v>0</v>
      </c>
      <c r="BU24" s="6">
        <v>0.6</v>
      </c>
      <c r="BV24" s="7">
        <v>308</v>
      </c>
      <c r="BW24" s="7">
        <v>2.92</v>
      </c>
      <c r="BX24" s="7">
        <v>86.25</v>
      </c>
      <c r="BY24" s="7">
        <v>1365665</v>
      </c>
      <c r="BZ24" s="7">
        <v>602848</v>
      </c>
      <c r="CA24" s="7"/>
      <c r="CB24" s="7"/>
      <c r="CC24" s="7"/>
      <c r="CD24" s="7"/>
      <c r="CE24" s="7">
        <v>1606</v>
      </c>
      <c r="CF24" s="7">
        <v>122.999</v>
      </c>
      <c r="CG24" s="7">
        <v>1647</v>
      </c>
    </row>
    <row r="25" spans="1:85" ht="12.5">
      <c r="A25" s="5">
        <v>42758</v>
      </c>
      <c r="B25" s="6">
        <v>71.400000000000006</v>
      </c>
      <c r="C25" s="6">
        <v>41.2</v>
      </c>
      <c r="D25" s="6">
        <v>5459.7</v>
      </c>
      <c r="E25" s="6"/>
      <c r="F25" s="6"/>
      <c r="G25" s="6"/>
      <c r="H25" s="6">
        <v>16.3</v>
      </c>
      <c r="I25" s="6">
        <v>10</v>
      </c>
      <c r="J25" s="6">
        <v>425116.9</v>
      </c>
      <c r="K25" s="6">
        <v>185597.2</v>
      </c>
      <c r="L25" s="6">
        <v>53444</v>
      </c>
      <c r="M25" s="6">
        <v>15</v>
      </c>
      <c r="N25" s="6">
        <v>24.9</v>
      </c>
      <c r="O25" s="7">
        <v>14066.3</v>
      </c>
      <c r="P25" s="6">
        <v>6541.4</v>
      </c>
      <c r="Q25" s="6">
        <v>192771.9</v>
      </c>
      <c r="R25" s="6">
        <v>154870.79999999999</v>
      </c>
      <c r="S25" s="6">
        <v>99831.7</v>
      </c>
      <c r="T25" s="6">
        <v>83629</v>
      </c>
      <c r="U25" s="6">
        <v>102284.4</v>
      </c>
      <c r="V25" s="6">
        <v>69647.7</v>
      </c>
      <c r="W25" s="6">
        <v>10622</v>
      </c>
      <c r="X25" s="6">
        <v>7847.5</v>
      </c>
      <c r="Y25" s="6">
        <v>161018.1</v>
      </c>
      <c r="Z25" s="6">
        <v>82077.899999999994</v>
      </c>
      <c r="AA25" s="6">
        <v>1604824.8</v>
      </c>
      <c r="AB25" s="6">
        <v>158183.29999999999</v>
      </c>
      <c r="AC25" s="6">
        <v>328.9</v>
      </c>
      <c r="AD25" s="6">
        <v>36356</v>
      </c>
      <c r="AE25" s="6">
        <v>73101.5</v>
      </c>
      <c r="AF25" s="6">
        <v>37958.9</v>
      </c>
      <c r="AG25" s="6">
        <v>1611139.2</v>
      </c>
      <c r="AH25" s="6">
        <v>158381.70000000001</v>
      </c>
      <c r="AI25" s="6">
        <v>1068.4000000000001</v>
      </c>
      <c r="AJ25" s="6">
        <v>22524</v>
      </c>
      <c r="AK25" s="6">
        <v>24947.9</v>
      </c>
      <c r="AL25" s="6">
        <v>17829.3</v>
      </c>
      <c r="AM25" s="6">
        <v>60370.400000000001</v>
      </c>
      <c r="AN25" s="6">
        <v>46766.8</v>
      </c>
      <c r="AO25" s="6">
        <v>29418.5</v>
      </c>
      <c r="AP25" s="6">
        <v>23932.799999999999</v>
      </c>
      <c r="AQ25" s="6">
        <v>37935.5</v>
      </c>
      <c r="AR25" s="6">
        <v>14914.6</v>
      </c>
      <c r="AS25" s="6">
        <v>16.100000000000001</v>
      </c>
      <c r="AT25" s="6">
        <v>18.8</v>
      </c>
      <c r="AU25" s="7"/>
      <c r="AV25" s="7"/>
      <c r="AW25" s="6">
        <v>161805.1</v>
      </c>
      <c r="AX25" s="6">
        <v>76548.800000000003</v>
      </c>
      <c r="AY25" s="6">
        <v>52830.3</v>
      </c>
      <c r="AZ25" s="6">
        <v>8872.1</v>
      </c>
      <c r="BA25" s="6">
        <v>153240.5</v>
      </c>
      <c r="BB25" s="6">
        <v>68430.3</v>
      </c>
      <c r="BC25" s="6">
        <v>26763.5</v>
      </c>
      <c r="BD25" s="6">
        <v>169.55</v>
      </c>
      <c r="BE25" s="6">
        <v>100.93</v>
      </c>
      <c r="BF25" s="6">
        <v>0.4</v>
      </c>
      <c r="BG25" s="6">
        <v>0.1</v>
      </c>
      <c r="BH25" s="6">
        <v>81.760000000000005</v>
      </c>
      <c r="BI25" s="6">
        <v>56.384</v>
      </c>
      <c r="BJ25" s="6">
        <v>534.38</v>
      </c>
      <c r="BK25" s="6">
        <v>558.1</v>
      </c>
      <c r="BL25" s="7">
        <v>0.6</v>
      </c>
      <c r="BM25" s="7">
        <v>10173.619999999999</v>
      </c>
      <c r="BN25" s="7">
        <v>25052.94736842105</v>
      </c>
      <c r="BO25" s="7">
        <v>8176</v>
      </c>
      <c r="BP25" s="6">
        <v>746.4</v>
      </c>
      <c r="BQ25" s="6">
        <v>24</v>
      </c>
      <c r="BR25" s="6">
        <v>3.4096000000000001E-2</v>
      </c>
      <c r="BS25" s="6">
        <v>0</v>
      </c>
      <c r="BT25" s="6">
        <v>0</v>
      </c>
      <c r="BU25" s="6">
        <v>0</v>
      </c>
      <c r="BV25" s="7">
        <v>308.8</v>
      </c>
      <c r="BW25" s="7">
        <v>2.93</v>
      </c>
      <c r="BX25" s="7">
        <v>86.37</v>
      </c>
      <c r="BY25" s="7">
        <v>1368026</v>
      </c>
      <c r="BZ25" s="7">
        <v>604716</v>
      </c>
      <c r="CA25" s="7"/>
      <c r="CB25" s="7"/>
      <c r="CC25" s="7"/>
      <c r="CD25" s="7"/>
      <c r="CE25" s="7">
        <v>1602</v>
      </c>
      <c r="CF25" s="7">
        <v>123.414</v>
      </c>
      <c r="CG25" s="7">
        <v>1646</v>
      </c>
    </row>
    <row r="26" spans="1:85" ht="12.5">
      <c r="A26" s="5">
        <v>42759</v>
      </c>
      <c r="B26" s="6">
        <v>71.400000000000006</v>
      </c>
      <c r="C26" s="6">
        <v>41.2</v>
      </c>
      <c r="D26" s="6">
        <v>5459.7</v>
      </c>
      <c r="E26" s="6"/>
      <c r="F26" s="6"/>
      <c r="G26" s="6"/>
      <c r="H26" s="6">
        <v>16.3</v>
      </c>
      <c r="I26" s="6">
        <v>10</v>
      </c>
      <c r="J26" s="6">
        <v>425335.8</v>
      </c>
      <c r="K26" s="6">
        <v>185695.3</v>
      </c>
      <c r="L26" s="6">
        <v>53468</v>
      </c>
      <c r="M26" s="6">
        <v>15</v>
      </c>
      <c r="N26" s="6">
        <v>24.9</v>
      </c>
      <c r="O26" s="7">
        <v>14066.3</v>
      </c>
      <c r="P26" s="6">
        <v>6541.4</v>
      </c>
      <c r="Q26" s="6">
        <v>192798.7</v>
      </c>
      <c r="R26" s="6">
        <v>154892.9</v>
      </c>
      <c r="S26" s="6">
        <v>99848.1</v>
      </c>
      <c r="T26" s="6">
        <v>83641.5</v>
      </c>
      <c r="U26" s="6">
        <v>102294.1</v>
      </c>
      <c r="V26" s="6">
        <v>69654.7</v>
      </c>
      <c r="W26" s="6">
        <v>10622</v>
      </c>
      <c r="X26" s="6">
        <v>7847.5</v>
      </c>
      <c r="Y26" s="6">
        <v>161326</v>
      </c>
      <c r="Z26" s="6">
        <v>82230.600000000006</v>
      </c>
      <c r="AA26" s="6">
        <v>1605133.8</v>
      </c>
      <c r="AB26" s="6">
        <v>158207.29999999999</v>
      </c>
      <c r="AC26" s="6">
        <v>328.9</v>
      </c>
      <c r="AD26" s="6">
        <v>36356</v>
      </c>
      <c r="AE26" s="6">
        <v>73275.399999999994</v>
      </c>
      <c r="AF26" s="6">
        <v>38052.5</v>
      </c>
      <c r="AG26" s="6">
        <v>1611314.1</v>
      </c>
      <c r="AH26" s="6">
        <v>158405.70000000001</v>
      </c>
      <c r="AI26" s="6">
        <v>1068.4000000000001</v>
      </c>
      <c r="AJ26" s="6">
        <v>22524</v>
      </c>
      <c r="AK26" s="6">
        <v>24965.1</v>
      </c>
      <c r="AL26" s="6">
        <v>17840.400000000001</v>
      </c>
      <c r="AM26" s="6">
        <v>60380.7</v>
      </c>
      <c r="AN26" s="6">
        <v>46774</v>
      </c>
      <c r="AO26" s="6">
        <v>29435.5</v>
      </c>
      <c r="AP26" s="6">
        <v>23946.6</v>
      </c>
      <c r="AQ26" s="6">
        <v>37949.9</v>
      </c>
      <c r="AR26" s="6">
        <v>14920.4</v>
      </c>
      <c r="AS26" s="6">
        <v>16.100000000000001</v>
      </c>
      <c r="AT26" s="6">
        <v>18.8</v>
      </c>
      <c r="AU26" s="7"/>
      <c r="AV26" s="7"/>
      <c r="AW26" s="6">
        <v>161950.6</v>
      </c>
      <c r="AX26" s="6">
        <v>76615.8</v>
      </c>
      <c r="AY26" s="6">
        <v>52836.800000000003</v>
      </c>
      <c r="AZ26" s="6">
        <v>8884.2000000000007</v>
      </c>
      <c r="BA26" s="6">
        <v>153380.29999999999</v>
      </c>
      <c r="BB26" s="6">
        <v>68491.399999999994</v>
      </c>
      <c r="BC26" s="6">
        <v>26787.5</v>
      </c>
      <c r="BD26" s="6">
        <v>172.3</v>
      </c>
      <c r="BE26" s="6">
        <v>102.59</v>
      </c>
      <c r="BF26" s="6">
        <v>0.4</v>
      </c>
      <c r="BG26" s="6">
        <v>0.1</v>
      </c>
      <c r="BH26" s="6">
        <v>81.760000000000005</v>
      </c>
      <c r="BI26" s="6">
        <v>56.384</v>
      </c>
      <c r="BJ26" s="6">
        <v>534.38</v>
      </c>
      <c r="BK26" s="6">
        <v>558.1</v>
      </c>
      <c r="BL26" s="7">
        <v>0.6</v>
      </c>
      <c r="BM26" s="7">
        <v>10127.18</v>
      </c>
      <c r="BN26" s="7">
        <v>10326</v>
      </c>
      <c r="BO26" s="7">
        <v>10326</v>
      </c>
      <c r="BP26" s="6">
        <v>748.8</v>
      </c>
      <c r="BQ26" s="6">
        <v>24</v>
      </c>
      <c r="BR26" s="6">
        <v>3.4096000000000001E-2</v>
      </c>
      <c r="BS26" s="6">
        <v>0</v>
      </c>
      <c r="BT26" s="6">
        <v>0</v>
      </c>
      <c r="BU26" s="6">
        <v>0.2</v>
      </c>
      <c r="BV26" s="7">
        <v>309.39999999999998</v>
      </c>
      <c r="BW26" s="7">
        <v>2.95</v>
      </c>
      <c r="BX26" s="7">
        <v>86.68</v>
      </c>
      <c r="BY26" s="7">
        <v>1370376</v>
      </c>
      <c r="BZ26" s="7">
        <v>606571</v>
      </c>
      <c r="CA26" s="7"/>
      <c r="CB26" s="7"/>
      <c r="CC26" s="7"/>
      <c r="CD26" s="7"/>
      <c r="CE26" s="7">
        <v>1591</v>
      </c>
      <c r="CF26" s="7">
        <v>123.26300000000001</v>
      </c>
      <c r="CG26" s="7">
        <v>1638</v>
      </c>
    </row>
    <row r="27" spans="1:85" s="34" customFormat="1" ht="12.5">
      <c r="A27" s="5">
        <v>42760</v>
      </c>
      <c r="B27" s="6">
        <v>71.5</v>
      </c>
      <c r="C27" s="6">
        <v>41.3</v>
      </c>
      <c r="D27" s="6">
        <v>5460.7</v>
      </c>
      <c r="E27" s="6"/>
      <c r="F27" s="6"/>
      <c r="G27" s="6"/>
      <c r="H27" s="6">
        <v>16.3</v>
      </c>
      <c r="I27" s="6">
        <v>10</v>
      </c>
      <c r="J27" s="32">
        <v>425549.6</v>
      </c>
      <c r="K27" s="32">
        <v>185792.2</v>
      </c>
      <c r="L27" s="32">
        <v>53492</v>
      </c>
      <c r="M27" s="6">
        <v>15</v>
      </c>
      <c r="N27" s="6">
        <v>24.9</v>
      </c>
      <c r="O27" s="7">
        <v>14066.3</v>
      </c>
      <c r="P27" s="6">
        <v>6541.4</v>
      </c>
      <c r="Q27" s="32">
        <v>192825.4</v>
      </c>
      <c r="R27" s="32">
        <v>154915</v>
      </c>
      <c r="S27" s="32">
        <v>99865</v>
      </c>
      <c r="T27" s="32">
        <v>83654.8</v>
      </c>
      <c r="U27" s="32">
        <v>102303.7</v>
      </c>
      <c r="V27" s="32">
        <v>69661.600000000006</v>
      </c>
      <c r="W27" s="6">
        <v>10622</v>
      </c>
      <c r="X27" s="6">
        <v>7847.5</v>
      </c>
      <c r="Y27" s="32">
        <v>161614.20000000001</v>
      </c>
      <c r="Z27" s="32">
        <v>82394.399999999994</v>
      </c>
      <c r="AA27" s="32">
        <v>1605423.5</v>
      </c>
      <c r="AB27" s="32">
        <v>158231.29999999999</v>
      </c>
      <c r="AC27" s="6">
        <v>328.9</v>
      </c>
      <c r="AD27" s="6">
        <v>36356</v>
      </c>
      <c r="AE27" s="32">
        <v>73448.7</v>
      </c>
      <c r="AF27" s="32">
        <v>38124.1</v>
      </c>
      <c r="AG27" s="32">
        <v>1611490.3</v>
      </c>
      <c r="AH27" s="32">
        <v>158429.70000000001</v>
      </c>
      <c r="AI27" s="6">
        <v>1068.4000000000001</v>
      </c>
      <c r="AJ27" s="6">
        <v>22524</v>
      </c>
      <c r="AK27" s="6">
        <v>24982.5</v>
      </c>
      <c r="AL27" s="6">
        <v>17851.8</v>
      </c>
      <c r="AM27" s="32">
        <v>60390.9</v>
      </c>
      <c r="AN27" s="32">
        <v>46781.1</v>
      </c>
      <c r="AO27" s="32">
        <v>29452.5</v>
      </c>
      <c r="AP27" s="32">
        <v>23960.5</v>
      </c>
      <c r="AQ27" s="32">
        <v>37961.1</v>
      </c>
      <c r="AR27" s="32">
        <v>14924.9</v>
      </c>
      <c r="AS27" s="6">
        <v>16.100000000000001</v>
      </c>
      <c r="AT27" s="6">
        <v>18.8</v>
      </c>
      <c r="AU27" s="33"/>
      <c r="AV27" s="33"/>
      <c r="AW27" s="32">
        <v>162084.1</v>
      </c>
      <c r="AX27" s="32">
        <v>76678.899999999994</v>
      </c>
      <c r="AY27" s="6">
        <v>52843.3</v>
      </c>
      <c r="AZ27" s="6">
        <v>8896.7999999999993</v>
      </c>
      <c r="BA27" s="32">
        <v>153506.29999999999</v>
      </c>
      <c r="BB27" s="32">
        <v>68547.7</v>
      </c>
      <c r="BC27" s="32">
        <v>26811.5</v>
      </c>
      <c r="BD27" s="6">
        <v>175.01</v>
      </c>
      <c r="BE27" s="6">
        <v>104.23</v>
      </c>
      <c r="BF27" s="6">
        <v>0.4</v>
      </c>
      <c r="BG27" s="6">
        <v>0.1</v>
      </c>
      <c r="BH27" s="6">
        <v>81.760000000000005</v>
      </c>
      <c r="BI27" s="6">
        <v>56.384</v>
      </c>
      <c r="BJ27" s="6">
        <v>534.38</v>
      </c>
      <c r="BK27" s="6">
        <v>558.1</v>
      </c>
      <c r="BL27" s="7">
        <v>0.6</v>
      </c>
      <c r="BM27" s="7">
        <v>10178.920000000002</v>
      </c>
      <c r="BN27" s="7">
        <v>23999.329824561402</v>
      </c>
      <c r="BO27" s="7">
        <v>5864</v>
      </c>
      <c r="BP27" s="6">
        <v>746.4</v>
      </c>
      <c r="BQ27" s="6">
        <v>24</v>
      </c>
      <c r="BR27" s="6">
        <v>3.4096000000000001E-2</v>
      </c>
      <c r="BS27" s="6">
        <v>0</v>
      </c>
      <c r="BT27" s="6">
        <v>0</v>
      </c>
      <c r="BU27" s="6">
        <v>0</v>
      </c>
      <c r="BV27" s="7">
        <v>307.39999999999998</v>
      </c>
      <c r="BW27" s="7">
        <v>2.92</v>
      </c>
      <c r="BX27" s="7">
        <v>86.04</v>
      </c>
      <c r="BY27" s="7">
        <v>1372037</v>
      </c>
      <c r="BZ27" s="7">
        <v>607890</v>
      </c>
      <c r="CA27" s="7"/>
      <c r="CB27" s="7"/>
      <c r="CC27" s="7"/>
      <c r="CD27" s="7"/>
      <c r="CE27" s="7">
        <v>1307</v>
      </c>
      <c r="CF27" s="7">
        <v>113.93</v>
      </c>
      <c r="CG27" s="7">
        <v>1386</v>
      </c>
    </row>
    <row r="28" spans="1:85" ht="12.5">
      <c r="A28" s="5">
        <v>42761</v>
      </c>
      <c r="B28" s="6">
        <v>71.5</v>
      </c>
      <c r="C28" s="6">
        <v>41.3</v>
      </c>
      <c r="D28" s="6">
        <v>5460.7</v>
      </c>
      <c r="E28" s="6"/>
      <c r="F28" s="6"/>
      <c r="G28" s="6"/>
      <c r="H28" s="6">
        <v>16.3</v>
      </c>
      <c r="I28" s="6">
        <v>10</v>
      </c>
      <c r="J28" s="6">
        <v>425759.9</v>
      </c>
      <c r="K28" s="6">
        <v>185887.7</v>
      </c>
      <c r="L28" s="6">
        <v>53516</v>
      </c>
      <c r="M28" s="6">
        <v>15</v>
      </c>
      <c r="N28" s="6">
        <v>24.9</v>
      </c>
      <c r="O28" s="7">
        <v>14066.3</v>
      </c>
      <c r="P28" s="6">
        <v>6541.4</v>
      </c>
      <c r="Q28" s="6">
        <v>192853.2</v>
      </c>
      <c r="R28" s="6">
        <v>154937.79999999999</v>
      </c>
      <c r="S28" s="6">
        <v>99880.5</v>
      </c>
      <c r="T28" s="6">
        <v>83666.8</v>
      </c>
      <c r="U28" s="6">
        <v>102313.2</v>
      </c>
      <c r="V28" s="6">
        <v>69668.5</v>
      </c>
      <c r="W28" s="6">
        <v>10622</v>
      </c>
      <c r="X28" s="6">
        <v>7847.5</v>
      </c>
      <c r="Y28" s="6">
        <v>161899.79999999999</v>
      </c>
      <c r="Z28" s="6">
        <v>82556.2</v>
      </c>
      <c r="AA28" s="6">
        <v>1605710.7</v>
      </c>
      <c r="AB28" s="6">
        <v>158255.29999999999</v>
      </c>
      <c r="AC28" s="6">
        <v>328.9</v>
      </c>
      <c r="AD28" s="6">
        <v>36356</v>
      </c>
      <c r="AE28" s="6">
        <v>73620.2</v>
      </c>
      <c r="AF28" s="6">
        <v>38204.699999999997</v>
      </c>
      <c r="AG28" s="6">
        <v>1611664.7</v>
      </c>
      <c r="AH28" s="6">
        <v>158453.70000000001</v>
      </c>
      <c r="AI28" s="6">
        <v>1068.4000000000001</v>
      </c>
      <c r="AJ28" s="6">
        <v>22524</v>
      </c>
      <c r="AK28" s="6">
        <v>24999.7</v>
      </c>
      <c r="AL28" s="6">
        <v>17862.900000000001</v>
      </c>
      <c r="AM28" s="6">
        <v>60401.5</v>
      </c>
      <c r="AN28" s="6">
        <v>46788.6</v>
      </c>
      <c r="AO28" s="6">
        <v>29469.1</v>
      </c>
      <c r="AP28" s="6">
        <v>23974.1</v>
      </c>
      <c r="AQ28" s="6">
        <v>37971.699999999997</v>
      </c>
      <c r="AR28" s="6">
        <v>14929.2</v>
      </c>
      <c r="AS28" s="6">
        <v>16.100000000000001</v>
      </c>
      <c r="AT28" s="6">
        <v>18.8</v>
      </c>
      <c r="AU28" s="7"/>
      <c r="AV28" s="7"/>
      <c r="AW28" s="6">
        <v>162217.79999999999</v>
      </c>
      <c r="AX28" s="6">
        <v>76741.7</v>
      </c>
      <c r="AY28" s="6">
        <v>52849.8</v>
      </c>
      <c r="AZ28" s="6">
        <v>8909.4</v>
      </c>
      <c r="BA28" s="6">
        <v>153636.1</v>
      </c>
      <c r="BB28" s="6">
        <v>68605.5</v>
      </c>
      <c r="BC28" s="6">
        <v>26835.5</v>
      </c>
      <c r="BD28" s="6">
        <v>177.76</v>
      </c>
      <c r="BE28" s="6">
        <v>105.89</v>
      </c>
      <c r="BF28" s="6">
        <v>0.4</v>
      </c>
      <c r="BG28" s="6">
        <v>0.1</v>
      </c>
      <c r="BH28" s="6">
        <v>81.760000000000005</v>
      </c>
      <c r="BI28" s="6">
        <v>56.384</v>
      </c>
      <c r="BJ28" s="6">
        <v>534.38</v>
      </c>
      <c r="BK28" s="6">
        <v>558.1</v>
      </c>
      <c r="BL28" s="7">
        <v>0.6</v>
      </c>
      <c r="BM28" s="7">
        <v>9984.76</v>
      </c>
      <c r="BN28" s="7">
        <v>20337.103508771899</v>
      </c>
      <c r="BO28" s="7">
        <v>7128</v>
      </c>
      <c r="BP28" s="6">
        <v>750.5</v>
      </c>
      <c r="BQ28" s="6">
        <v>24</v>
      </c>
      <c r="BR28" s="6">
        <v>3.4096000000000001E-2</v>
      </c>
      <c r="BS28" s="6">
        <v>0</v>
      </c>
      <c r="BT28" s="6">
        <v>0</v>
      </c>
      <c r="BU28" s="6">
        <v>0</v>
      </c>
      <c r="BV28" s="7">
        <v>310.3</v>
      </c>
      <c r="BW28" s="7">
        <v>2.85</v>
      </c>
      <c r="BX28" s="7">
        <v>86.76</v>
      </c>
      <c r="BY28" s="7">
        <v>1374370</v>
      </c>
      <c r="BZ28" s="7">
        <v>609773</v>
      </c>
      <c r="CA28" s="7"/>
      <c r="CB28" s="7"/>
      <c r="CC28" s="7"/>
      <c r="CD28" s="7"/>
      <c r="CE28" s="7">
        <v>1616</v>
      </c>
      <c r="CF28" s="7">
        <v>122.251</v>
      </c>
      <c r="CG28" s="7">
        <v>1665</v>
      </c>
    </row>
    <row r="29" spans="1:85" ht="12.5">
      <c r="A29" s="5">
        <v>42762</v>
      </c>
      <c r="B29" s="6">
        <v>71.5</v>
      </c>
      <c r="C29" s="6">
        <v>41.3</v>
      </c>
      <c r="D29" s="6">
        <v>5460.7</v>
      </c>
      <c r="E29" s="6"/>
      <c r="F29" s="6"/>
      <c r="G29" s="6"/>
      <c r="H29" s="6">
        <v>16.3</v>
      </c>
      <c r="I29" s="6">
        <v>10</v>
      </c>
      <c r="J29" s="6">
        <v>425977.8</v>
      </c>
      <c r="K29" s="6">
        <v>185985.3</v>
      </c>
      <c r="L29" s="6">
        <v>53540</v>
      </c>
      <c r="M29" s="6">
        <v>15</v>
      </c>
      <c r="N29" s="6">
        <v>24.9</v>
      </c>
      <c r="O29" s="7">
        <v>14066.3</v>
      </c>
      <c r="P29" s="6">
        <v>6541.4</v>
      </c>
      <c r="Q29" s="6">
        <v>192878.9</v>
      </c>
      <c r="R29" s="6">
        <v>154959.1</v>
      </c>
      <c r="S29" s="6">
        <v>99898.6</v>
      </c>
      <c r="T29" s="6">
        <v>83680.5</v>
      </c>
      <c r="U29" s="6">
        <v>102322.7</v>
      </c>
      <c r="V29" s="6">
        <v>69675.399999999994</v>
      </c>
      <c r="W29" s="6">
        <v>10622</v>
      </c>
      <c r="X29" s="6">
        <v>7847.5</v>
      </c>
      <c r="Y29" s="6">
        <v>162201.60000000001</v>
      </c>
      <c r="Z29" s="6">
        <v>82720.399999999994</v>
      </c>
      <c r="AA29" s="6">
        <v>1606016.5</v>
      </c>
      <c r="AB29" s="6">
        <v>158279.29999999999</v>
      </c>
      <c r="AC29" s="6">
        <v>328.9</v>
      </c>
      <c r="AD29" s="6">
        <v>36356</v>
      </c>
      <c r="AE29" s="6">
        <v>73790.899999999994</v>
      </c>
      <c r="AF29" s="6">
        <v>38283.699999999997</v>
      </c>
      <c r="AG29" s="6">
        <v>1611839.5</v>
      </c>
      <c r="AH29" s="6">
        <v>158477.70000000001</v>
      </c>
      <c r="AI29" s="6">
        <v>1068.4000000000001</v>
      </c>
      <c r="AJ29" s="6">
        <v>22524</v>
      </c>
      <c r="AK29" s="6">
        <v>25017.3</v>
      </c>
      <c r="AL29" s="6">
        <v>17874.599999999999</v>
      </c>
      <c r="AM29" s="6">
        <v>60413.5</v>
      </c>
      <c r="AN29" s="6">
        <v>46797.1</v>
      </c>
      <c r="AO29" s="6">
        <v>29485.599999999999</v>
      </c>
      <c r="AP29" s="6">
        <v>23987.5</v>
      </c>
      <c r="AQ29" s="6">
        <v>37988.800000000003</v>
      </c>
      <c r="AR29" s="6">
        <v>14935.6</v>
      </c>
      <c r="AS29" s="6">
        <v>16.100000000000001</v>
      </c>
      <c r="AT29" s="6">
        <v>18.8</v>
      </c>
      <c r="AU29" s="7"/>
      <c r="AV29" s="7"/>
      <c r="AW29" s="6">
        <v>162350.5</v>
      </c>
      <c r="AX29" s="6">
        <v>76804</v>
      </c>
      <c r="AY29" s="6">
        <v>52856.1</v>
      </c>
      <c r="AZ29" s="6">
        <v>8922.1</v>
      </c>
      <c r="BA29" s="6">
        <v>153762</v>
      </c>
      <c r="BB29" s="6">
        <v>68661.600000000006</v>
      </c>
      <c r="BC29" s="6">
        <v>26859.5</v>
      </c>
      <c r="BD29" s="6">
        <v>180.4</v>
      </c>
      <c r="BE29" s="6">
        <v>107.4</v>
      </c>
      <c r="BF29" s="6">
        <v>0.4</v>
      </c>
      <c r="BG29" s="6">
        <v>0.1</v>
      </c>
      <c r="BH29" s="6">
        <v>81.760000000000005</v>
      </c>
      <c r="BI29" s="6">
        <v>56.384</v>
      </c>
      <c r="BJ29" s="6">
        <v>534.38</v>
      </c>
      <c r="BK29" s="6">
        <v>558.1</v>
      </c>
      <c r="BL29" s="7">
        <v>0.6</v>
      </c>
      <c r="BM29" s="7">
        <v>10190.51</v>
      </c>
      <c r="BN29" s="7">
        <v>21178.003508771901</v>
      </c>
      <c r="BO29" s="7">
        <v>10643</v>
      </c>
      <c r="BP29" s="6">
        <v>752.2</v>
      </c>
      <c r="BQ29" s="6">
        <v>24</v>
      </c>
      <c r="BR29" s="6">
        <v>3.4096000000000001E-2</v>
      </c>
      <c r="BS29" s="6">
        <v>0</v>
      </c>
      <c r="BT29" s="6">
        <v>0</v>
      </c>
      <c r="BU29" s="6">
        <v>0</v>
      </c>
      <c r="BV29" s="7">
        <v>312.39999999999998</v>
      </c>
      <c r="BW29" s="7">
        <v>2.94</v>
      </c>
      <c r="BX29" s="7">
        <v>87.46</v>
      </c>
      <c r="BY29" s="7">
        <v>1376675</v>
      </c>
      <c r="BZ29" s="7">
        <v>611626</v>
      </c>
      <c r="CA29" s="7"/>
      <c r="CB29" s="7"/>
      <c r="CC29" s="7"/>
      <c r="CD29" s="7"/>
      <c r="CE29" s="7">
        <v>1601</v>
      </c>
      <c r="CF29" s="7">
        <v>122.791</v>
      </c>
      <c r="CG29" s="7">
        <v>1652</v>
      </c>
    </row>
    <row r="30" spans="1:85" ht="12.5">
      <c r="A30" s="5">
        <v>42763</v>
      </c>
      <c r="B30" s="6">
        <v>71.5</v>
      </c>
      <c r="C30" s="6">
        <v>41.3</v>
      </c>
      <c r="D30" s="6">
        <v>5460.7</v>
      </c>
      <c r="E30" s="6"/>
      <c r="F30" s="6"/>
      <c r="G30" s="6"/>
      <c r="H30" s="6">
        <v>16.3</v>
      </c>
      <c r="I30" s="6">
        <v>10</v>
      </c>
      <c r="J30" s="6">
        <v>426197</v>
      </c>
      <c r="K30" s="6">
        <v>186084</v>
      </c>
      <c r="L30" s="6">
        <v>53564</v>
      </c>
      <c r="M30" s="6">
        <v>15</v>
      </c>
      <c r="N30" s="6">
        <v>24.9</v>
      </c>
      <c r="O30" s="7">
        <v>14066.3</v>
      </c>
      <c r="P30" s="6">
        <v>6541.4</v>
      </c>
      <c r="Q30" s="6">
        <v>192905</v>
      </c>
      <c r="R30" s="6">
        <v>154980.70000000001</v>
      </c>
      <c r="S30" s="6">
        <v>99915.199999999997</v>
      </c>
      <c r="T30" s="6">
        <v>83693.399999999994</v>
      </c>
      <c r="U30" s="6">
        <v>102332</v>
      </c>
      <c r="V30" s="6">
        <v>69682.100000000006</v>
      </c>
      <c r="W30" s="6">
        <v>10622</v>
      </c>
      <c r="X30" s="6">
        <v>7847.5</v>
      </c>
      <c r="Y30" s="6">
        <v>162498</v>
      </c>
      <c r="Z30" s="6">
        <v>82871.7</v>
      </c>
      <c r="AA30" s="6">
        <v>1606311</v>
      </c>
      <c r="AB30" s="6">
        <v>158303.29999999999</v>
      </c>
      <c r="AC30" s="6">
        <v>328.9</v>
      </c>
      <c r="AD30" s="6">
        <v>36356</v>
      </c>
      <c r="AE30" s="6">
        <v>73964</v>
      </c>
      <c r="AF30" s="6">
        <v>38374.300000000003</v>
      </c>
      <c r="AG30" s="6">
        <v>1612013</v>
      </c>
      <c r="AH30" s="6">
        <v>158501.70000000001</v>
      </c>
      <c r="AI30" s="6">
        <v>1068.4000000000001</v>
      </c>
      <c r="AJ30" s="6">
        <v>22524</v>
      </c>
      <c r="AK30" s="6">
        <v>25034.9</v>
      </c>
      <c r="AL30" s="6">
        <v>17885.599999999999</v>
      </c>
      <c r="AM30" s="6">
        <v>60425.9</v>
      </c>
      <c r="AN30" s="6">
        <v>46805.8</v>
      </c>
      <c r="AO30" s="6">
        <v>29502.3</v>
      </c>
      <c r="AP30" s="6">
        <v>24001</v>
      </c>
      <c r="AQ30" s="6">
        <v>37999.199999999997</v>
      </c>
      <c r="AR30" s="6">
        <v>14939.4</v>
      </c>
      <c r="AS30" s="6">
        <v>16.100000000000001</v>
      </c>
      <c r="AT30" s="6">
        <v>18.8</v>
      </c>
      <c r="AU30" s="7"/>
      <c r="AV30" s="7"/>
      <c r="AW30" s="6">
        <v>162485.79999999999</v>
      </c>
      <c r="AX30" s="6">
        <v>76867.399999999994</v>
      </c>
      <c r="AY30" s="6">
        <v>52862</v>
      </c>
      <c r="AZ30" s="6">
        <v>8935.2000000000007</v>
      </c>
      <c r="BA30" s="6">
        <v>153889</v>
      </c>
      <c r="BB30" s="6">
        <v>68718</v>
      </c>
      <c r="BC30" s="6">
        <v>26883.5</v>
      </c>
      <c r="BD30" s="6">
        <v>183.1</v>
      </c>
      <c r="BE30" s="6">
        <v>109.1</v>
      </c>
      <c r="BF30" s="6">
        <v>0.4</v>
      </c>
      <c r="BG30" s="6">
        <v>0.1</v>
      </c>
      <c r="BH30" s="6">
        <v>81.760000000000005</v>
      </c>
      <c r="BI30" s="6">
        <v>56.384</v>
      </c>
      <c r="BJ30" s="6">
        <v>534.38</v>
      </c>
      <c r="BK30" s="6">
        <v>558.1</v>
      </c>
      <c r="BL30" s="7">
        <v>0.6</v>
      </c>
      <c r="BM30" s="7">
        <v>10248.56</v>
      </c>
      <c r="BN30" s="7">
        <v>23971.919298245601</v>
      </c>
      <c r="BO30" s="7">
        <v>5936</v>
      </c>
      <c r="BP30" s="6">
        <v>754.08</v>
      </c>
      <c r="BQ30" s="6">
        <v>24</v>
      </c>
      <c r="BR30" s="6">
        <v>3.4203520000000001E-2</v>
      </c>
      <c r="BS30" s="6">
        <v>0</v>
      </c>
      <c r="BT30" s="6">
        <v>9.9999999999909051E-2</v>
      </c>
      <c r="BU30" s="6">
        <v>0.5999999999994543</v>
      </c>
      <c r="BV30" s="7">
        <v>308.7</v>
      </c>
      <c r="BW30" s="7">
        <v>2.9</v>
      </c>
      <c r="BX30" s="7">
        <v>86.37</v>
      </c>
      <c r="BY30" s="7">
        <v>1379010</v>
      </c>
      <c r="BZ30" s="7">
        <v>613483</v>
      </c>
      <c r="CA30" s="7"/>
      <c r="CB30" s="7"/>
      <c r="CC30" s="7"/>
      <c r="CD30" s="7"/>
      <c r="CE30" s="7">
        <v>1604</v>
      </c>
      <c r="CF30" s="7">
        <v>122.81100000000001</v>
      </c>
      <c r="CG30" s="7">
        <v>1646</v>
      </c>
    </row>
    <row r="31" spans="1:85" ht="12.5">
      <c r="A31" s="5">
        <v>42764</v>
      </c>
      <c r="B31" s="6">
        <v>71.5</v>
      </c>
      <c r="C31" s="6">
        <v>41.3</v>
      </c>
      <c r="D31" s="6">
        <v>5460.7</v>
      </c>
      <c r="E31" s="6"/>
      <c r="F31" s="6"/>
      <c r="G31" s="6"/>
      <c r="H31" s="6">
        <v>16.3</v>
      </c>
      <c r="I31" s="6">
        <v>10</v>
      </c>
      <c r="J31" s="6">
        <v>426422</v>
      </c>
      <c r="K31" s="6">
        <v>186183.7</v>
      </c>
      <c r="L31" s="6">
        <v>53588</v>
      </c>
      <c r="M31" s="6">
        <v>15</v>
      </c>
      <c r="N31" s="6">
        <v>24.9</v>
      </c>
      <c r="O31" s="7">
        <v>14066.3</v>
      </c>
      <c r="P31" s="6">
        <v>6541.4</v>
      </c>
      <c r="Q31" s="6">
        <v>192932.1</v>
      </c>
      <c r="R31" s="6">
        <v>155003</v>
      </c>
      <c r="S31" s="6">
        <v>99932.4</v>
      </c>
      <c r="T31" s="6">
        <v>83706.7</v>
      </c>
      <c r="U31" s="6">
        <v>102341.3</v>
      </c>
      <c r="V31" s="6">
        <v>69688.899999999994</v>
      </c>
      <c r="W31" s="6">
        <v>10622</v>
      </c>
      <c r="X31" s="6">
        <v>7847.5</v>
      </c>
      <c r="Y31" s="6">
        <v>162803.6</v>
      </c>
      <c r="Z31" s="6">
        <v>83016.600000000006</v>
      </c>
      <c r="AA31" s="6">
        <v>1606617</v>
      </c>
      <c r="AB31" s="6">
        <v>158327.29999999999</v>
      </c>
      <c r="AC31" s="6">
        <v>328.9</v>
      </c>
      <c r="AD31" s="6">
        <v>36356</v>
      </c>
      <c r="AE31" s="6">
        <v>74139</v>
      </c>
      <c r="AF31" s="6">
        <v>38475.1</v>
      </c>
      <c r="AG31" s="6">
        <v>1612187.3</v>
      </c>
      <c r="AH31" s="6">
        <v>158525.70000000001</v>
      </c>
      <c r="AI31" s="6">
        <v>1068.4000000000001</v>
      </c>
      <c r="AJ31" s="6">
        <v>22524</v>
      </c>
      <c r="AK31" s="6">
        <v>25052.5</v>
      </c>
      <c r="AL31" s="6">
        <v>17896.8</v>
      </c>
      <c r="AM31" s="6">
        <v>60438.5</v>
      </c>
      <c r="AN31" s="6">
        <v>46814.8</v>
      </c>
      <c r="AO31" s="6">
        <v>29519.200000000001</v>
      </c>
      <c r="AP31" s="6">
        <v>24014.7</v>
      </c>
      <c r="AQ31" s="6">
        <v>38011.300000000003</v>
      </c>
      <c r="AR31" s="6">
        <v>14944.2</v>
      </c>
      <c r="AS31" s="6">
        <v>16.100000000000001</v>
      </c>
      <c r="AT31" s="6">
        <v>18.8</v>
      </c>
      <c r="AU31" s="7"/>
      <c r="AV31" s="7"/>
      <c r="AW31" s="6">
        <v>162622.20000000001</v>
      </c>
      <c r="AX31" s="6">
        <v>76931.100000000006</v>
      </c>
      <c r="AY31" s="6">
        <v>52868.2</v>
      </c>
      <c r="AZ31" s="6">
        <v>8947.9599999999991</v>
      </c>
      <c r="BA31" s="6">
        <v>154018</v>
      </c>
      <c r="BB31" s="6">
        <v>68775</v>
      </c>
      <c r="BC31" s="6">
        <v>26907.5</v>
      </c>
      <c r="BD31" s="6">
        <v>185.7</v>
      </c>
      <c r="BE31" s="6">
        <v>110.64</v>
      </c>
      <c r="BF31" s="6">
        <v>0.4</v>
      </c>
      <c r="BG31" s="6">
        <v>0.1</v>
      </c>
      <c r="BH31" s="6">
        <v>81.760000000000005</v>
      </c>
      <c r="BI31" s="6">
        <v>56.384</v>
      </c>
      <c r="BJ31" s="6">
        <v>534.38</v>
      </c>
      <c r="BK31" s="6">
        <v>558.1</v>
      </c>
      <c r="BL31" s="7">
        <v>0.6</v>
      </c>
      <c r="BM31" s="7">
        <v>10196.630000000001</v>
      </c>
      <c r="BN31" s="7">
        <v>24780.857894736837</v>
      </c>
      <c r="BO31" s="7">
        <v>8634</v>
      </c>
      <c r="BP31" s="6">
        <v>749</v>
      </c>
      <c r="BQ31" s="6">
        <v>24</v>
      </c>
      <c r="BR31" s="6">
        <v>3.4149760000000001E-2</v>
      </c>
      <c r="BS31" s="6">
        <v>0</v>
      </c>
      <c r="BT31" s="6">
        <v>0</v>
      </c>
      <c r="BU31" s="6">
        <v>0</v>
      </c>
      <c r="BV31" s="7">
        <v>313.10000000000002</v>
      </c>
      <c r="BW31" s="7">
        <v>2.87</v>
      </c>
      <c r="BX31" s="7">
        <v>87.66</v>
      </c>
      <c r="BY31" s="7">
        <v>1381363</v>
      </c>
      <c r="BZ31" s="7">
        <v>615345</v>
      </c>
      <c r="CA31" s="7"/>
      <c r="CB31" s="7"/>
      <c r="CC31" s="7"/>
      <c r="CD31" s="7"/>
      <c r="CE31" s="7">
        <v>1598</v>
      </c>
      <c r="CF31" s="7">
        <v>122.94499999999999</v>
      </c>
      <c r="CG31" s="7">
        <v>1647</v>
      </c>
    </row>
    <row r="32" spans="1:85" ht="12.5">
      <c r="A32" s="5">
        <v>42765</v>
      </c>
      <c r="B32" s="6">
        <v>71.676000000000002</v>
      </c>
      <c r="C32" s="6">
        <v>41.433999999999997</v>
      </c>
      <c r="D32" s="6">
        <v>5461.1</v>
      </c>
      <c r="E32" s="6"/>
      <c r="F32" s="6"/>
      <c r="G32" s="6"/>
      <c r="H32" s="6">
        <v>16.3</v>
      </c>
      <c r="I32" s="6">
        <v>10</v>
      </c>
      <c r="J32" s="6">
        <v>426644</v>
      </c>
      <c r="K32" s="6">
        <v>186282.5</v>
      </c>
      <c r="L32" s="6">
        <v>53612</v>
      </c>
      <c r="M32" s="6">
        <v>15</v>
      </c>
      <c r="N32" s="6">
        <v>24.9</v>
      </c>
      <c r="O32" s="7">
        <v>14066.3</v>
      </c>
      <c r="P32" s="6">
        <v>6541.4</v>
      </c>
      <c r="Q32" s="6">
        <v>192957.8</v>
      </c>
      <c r="R32" s="6">
        <v>155024.29999999999</v>
      </c>
      <c r="S32" s="6">
        <v>99949</v>
      </c>
      <c r="T32" s="6">
        <v>83719.5</v>
      </c>
      <c r="U32" s="6">
        <v>102350.3</v>
      </c>
      <c r="V32" s="6">
        <v>69695.100000000006</v>
      </c>
      <c r="W32" s="6">
        <v>10622</v>
      </c>
      <c r="X32" s="6">
        <v>7847.5</v>
      </c>
      <c r="Y32" s="6">
        <v>163102</v>
      </c>
      <c r="Z32" s="6">
        <v>83160</v>
      </c>
      <c r="AA32" s="6">
        <v>1606918</v>
      </c>
      <c r="AB32" s="6">
        <v>158351.29999999999</v>
      </c>
      <c r="AC32" s="6">
        <v>328.9</v>
      </c>
      <c r="AD32" s="6">
        <v>36356</v>
      </c>
      <c r="AE32" s="6">
        <v>74310</v>
      </c>
      <c r="AF32" s="6">
        <v>38572.400000000001</v>
      </c>
      <c r="AG32" s="6">
        <v>1612361</v>
      </c>
      <c r="AH32" s="6">
        <v>158549.70000000001</v>
      </c>
      <c r="AI32" s="6">
        <v>1068.4000000000001</v>
      </c>
      <c r="AJ32" s="6">
        <v>22524</v>
      </c>
      <c r="AK32" s="6">
        <v>25069.7</v>
      </c>
      <c r="AL32" s="6">
        <v>17908</v>
      </c>
      <c r="AM32" s="6">
        <v>60450.8</v>
      </c>
      <c r="AN32" s="6">
        <v>46823.5</v>
      </c>
      <c r="AO32" s="6">
        <v>29536.400000000001</v>
      </c>
      <c r="AP32" s="6">
        <v>24028.7</v>
      </c>
      <c r="AQ32" s="6">
        <v>38023.1</v>
      </c>
      <c r="AR32" s="6">
        <v>14948.8</v>
      </c>
      <c r="AS32" s="6">
        <v>16.100000000000001</v>
      </c>
      <c r="AT32" s="6">
        <v>18.8</v>
      </c>
      <c r="AU32" s="7"/>
      <c r="AV32" s="7"/>
      <c r="AW32" s="6">
        <v>162753.29999999999</v>
      </c>
      <c r="AX32" s="6">
        <v>76993</v>
      </c>
      <c r="AY32" s="6">
        <v>52874.3</v>
      </c>
      <c r="AZ32" s="6">
        <v>8960.2999999999993</v>
      </c>
      <c r="BA32" s="6">
        <v>154143</v>
      </c>
      <c r="BB32" s="6">
        <v>68831</v>
      </c>
      <c r="BC32" s="6">
        <v>26931.5</v>
      </c>
      <c r="BD32" s="6">
        <v>188.37</v>
      </c>
      <c r="BE32" s="6">
        <v>112.23</v>
      </c>
      <c r="BF32" s="6">
        <v>0.4</v>
      </c>
      <c r="BG32" s="6">
        <v>0.1</v>
      </c>
      <c r="BH32" s="6">
        <v>81.760000000000005</v>
      </c>
      <c r="BI32" s="6">
        <v>56.384</v>
      </c>
      <c r="BJ32" s="6">
        <v>534.38</v>
      </c>
      <c r="BK32" s="6">
        <v>558.1</v>
      </c>
      <c r="BL32" s="7">
        <v>0.6</v>
      </c>
      <c r="BM32" s="7">
        <v>10433.73</v>
      </c>
      <c r="BN32" s="7">
        <v>20827.608771929801</v>
      </c>
      <c r="BO32" s="7">
        <v>7887</v>
      </c>
      <c r="BP32" s="6">
        <v>752.88</v>
      </c>
      <c r="BQ32" s="6">
        <v>24</v>
      </c>
      <c r="BR32" s="6">
        <v>3.4190720000000001E-2</v>
      </c>
      <c r="BS32" s="6">
        <v>0</v>
      </c>
      <c r="BT32" s="6">
        <v>0</v>
      </c>
      <c r="BU32" s="6">
        <v>0</v>
      </c>
      <c r="BV32" s="7">
        <v>311.5</v>
      </c>
      <c r="BW32" s="7">
        <v>2.9</v>
      </c>
      <c r="BX32" s="7">
        <v>87.19</v>
      </c>
      <c r="BY32" s="7">
        <v>1383712</v>
      </c>
      <c r="BZ32" s="7">
        <v>617211</v>
      </c>
      <c r="CA32" s="7"/>
      <c r="CB32" s="7"/>
      <c r="CC32" s="7"/>
      <c r="CD32" s="7"/>
      <c r="CE32" s="7">
        <v>1601</v>
      </c>
      <c r="CF32" s="7">
        <v>123</v>
      </c>
      <c r="CG32" s="7">
        <v>1651</v>
      </c>
    </row>
    <row r="33" spans="1:85" ht="12.5">
      <c r="A33" s="5">
        <v>42766</v>
      </c>
      <c r="B33" s="6">
        <v>71.676000000000002</v>
      </c>
      <c r="C33" s="6">
        <v>41.433999999999997</v>
      </c>
      <c r="D33" s="6">
        <v>5461.1</v>
      </c>
      <c r="E33" s="6"/>
      <c r="F33" s="6"/>
      <c r="G33" s="6"/>
      <c r="H33" s="6">
        <v>16.3</v>
      </c>
      <c r="I33" s="6">
        <v>10</v>
      </c>
      <c r="J33" s="6">
        <v>426886</v>
      </c>
      <c r="K33" s="6">
        <v>186387.3</v>
      </c>
      <c r="L33" s="6">
        <v>53636</v>
      </c>
      <c r="M33" s="6">
        <v>15</v>
      </c>
      <c r="N33" s="6">
        <v>24.9</v>
      </c>
      <c r="O33" s="7">
        <v>14066.3</v>
      </c>
      <c r="P33" s="6">
        <v>6541.4</v>
      </c>
      <c r="Q33" s="6">
        <v>192983.7</v>
      </c>
      <c r="R33" s="6">
        <v>155045.79999999999</v>
      </c>
      <c r="S33" s="6">
        <v>99965.2</v>
      </c>
      <c r="T33" s="6">
        <v>83732</v>
      </c>
      <c r="U33" s="6">
        <v>102359.5</v>
      </c>
      <c r="V33" s="6">
        <v>69701.600000000006</v>
      </c>
      <c r="W33" s="6">
        <v>10622</v>
      </c>
      <c r="X33" s="6">
        <v>7847.5</v>
      </c>
      <c r="Y33" s="6">
        <v>163423</v>
      </c>
      <c r="Z33" s="6">
        <v>83319.600000000006</v>
      </c>
      <c r="AA33" s="6">
        <v>1607241</v>
      </c>
      <c r="AB33" s="6">
        <v>158375.29999999999</v>
      </c>
      <c r="AC33" s="6">
        <v>328.9</v>
      </c>
      <c r="AD33" s="6">
        <v>36356</v>
      </c>
      <c r="AE33" s="6">
        <v>74483.5</v>
      </c>
      <c r="AF33" s="6">
        <v>38661.800000000003</v>
      </c>
      <c r="AG33" s="6">
        <v>1612535</v>
      </c>
      <c r="AH33" s="6">
        <v>158573.70000000001</v>
      </c>
      <c r="AI33" s="6">
        <v>1068.4000000000001</v>
      </c>
      <c r="AJ33" s="6">
        <v>22524</v>
      </c>
      <c r="AK33" s="6">
        <v>25087</v>
      </c>
      <c r="AL33" s="6">
        <v>17919</v>
      </c>
      <c r="AM33" s="6">
        <v>60462.7</v>
      </c>
      <c r="AN33" s="6">
        <v>46832</v>
      </c>
      <c r="AO33" s="6">
        <v>29533.7</v>
      </c>
      <c r="AP33" s="6">
        <v>24042.799999999999</v>
      </c>
      <c r="AQ33" s="6">
        <v>38034.300000000003</v>
      </c>
      <c r="AR33" s="6">
        <v>14953.3</v>
      </c>
      <c r="AS33" s="6">
        <v>16.100000000000001</v>
      </c>
      <c r="AT33" s="6">
        <v>18.8</v>
      </c>
      <c r="AU33" s="7"/>
      <c r="AV33" s="7"/>
      <c r="AW33" s="6">
        <v>162890</v>
      </c>
      <c r="AX33" s="6">
        <v>77057.100000000006</v>
      </c>
      <c r="AY33" s="6">
        <v>52880.6</v>
      </c>
      <c r="AZ33" s="6">
        <v>8973</v>
      </c>
      <c r="BA33" s="6">
        <v>154274</v>
      </c>
      <c r="BB33" s="6">
        <v>68889</v>
      </c>
      <c r="BC33" s="6">
        <v>26955.5</v>
      </c>
      <c r="BD33" s="6">
        <v>191.2</v>
      </c>
      <c r="BE33" s="6">
        <v>113.9</v>
      </c>
      <c r="BF33" s="6">
        <v>0.4</v>
      </c>
      <c r="BG33" s="6">
        <v>0.1</v>
      </c>
      <c r="BH33" s="6">
        <v>81.760000000000005</v>
      </c>
      <c r="BI33" s="6">
        <v>56.384</v>
      </c>
      <c r="BJ33" s="6">
        <v>534.38</v>
      </c>
      <c r="BK33" s="6">
        <v>558.1</v>
      </c>
      <c r="BL33" s="7">
        <v>0.6</v>
      </c>
      <c r="BM33" s="7">
        <v>10776.840000000002</v>
      </c>
      <c r="BN33" s="7">
        <v>27299.991228070176</v>
      </c>
      <c r="BO33" s="7">
        <v>7367</v>
      </c>
      <c r="BP33" s="6">
        <v>752.64</v>
      </c>
      <c r="BQ33" s="6">
        <v>24</v>
      </c>
      <c r="BR33" s="6">
        <v>3.4188160000000009E-2</v>
      </c>
      <c r="BS33" s="6">
        <v>0</v>
      </c>
      <c r="BT33" s="6">
        <v>0</v>
      </c>
      <c r="BU33" s="6">
        <v>0</v>
      </c>
      <c r="BV33" s="7">
        <v>652.20000000000005</v>
      </c>
      <c r="BW33" s="7">
        <v>12.95</v>
      </c>
      <c r="BX33" s="7">
        <v>116.87</v>
      </c>
      <c r="BY33" s="7">
        <v>1386024</v>
      </c>
      <c r="BZ33" s="7">
        <v>619062</v>
      </c>
      <c r="CA33" s="7"/>
      <c r="CB33" s="7"/>
      <c r="CC33" s="7"/>
      <c r="CD33" s="7"/>
      <c r="CE33" s="7">
        <v>1603</v>
      </c>
      <c r="CF33" s="7">
        <v>122.495</v>
      </c>
      <c r="CG33" s="7">
        <v>1653</v>
      </c>
    </row>
    <row r="34" spans="1:85" ht="13">
      <c r="A34" s="17"/>
      <c r="B34" s="18"/>
      <c r="C34" s="18"/>
      <c r="D34" s="18"/>
      <c r="E34" s="18"/>
      <c r="F34" s="18"/>
      <c r="G34" s="18"/>
      <c r="H34" s="18"/>
      <c r="I34" s="18"/>
      <c r="J34" s="19"/>
      <c r="K34" s="19"/>
      <c r="L34" s="20"/>
      <c r="M34" s="18"/>
      <c r="N34" s="18"/>
      <c r="O34" s="21"/>
      <c r="P34" s="18"/>
      <c r="Q34" s="18"/>
      <c r="R34" s="18"/>
      <c r="S34" s="18"/>
      <c r="T34" s="22"/>
      <c r="U34" s="18"/>
      <c r="V34" s="18"/>
      <c r="W34" s="18"/>
      <c r="X34" s="18"/>
      <c r="Y34" s="18"/>
      <c r="Z34" s="18"/>
      <c r="AA34" s="18"/>
      <c r="AB34" s="21"/>
      <c r="AC34" s="18"/>
      <c r="AD34" s="18"/>
      <c r="AE34" s="24"/>
      <c r="AF34" s="25"/>
      <c r="AG34" s="24"/>
      <c r="AH34" s="18"/>
      <c r="AI34" s="18"/>
      <c r="AJ34" s="18"/>
      <c r="AK34" s="18"/>
      <c r="AL34" s="18"/>
      <c r="AM34" s="18"/>
      <c r="AN34" s="18"/>
      <c r="AO34" s="18"/>
      <c r="AP34" s="18"/>
      <c r="AQ34" s="21"/>
      <c r="AR34" s="21"/>
      <c r="AS34" s="18"/>
      <c r="AT34" s="18"/>
      <c r="AU34" s="19"/>
      <c r="AV34" s="19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</row>
    <row r="35" spans="1:85" ht="12.5">
      <c r="A35" s="5">
        <v>42766</v>
      </c>
      <c r="B35" s="6">
        <v>71.676000000000002</v>
      </c>
      <c r="C35" s="6">
        <v>41.433999999999997</v>
      </c>
      <c r="D35" s="6">
        <v>5461.1</v>
      </c>
      <c r="E35" s="6"/>
      <c r="F35" s="6"/>
      <c r="G35" s="6"/>
      <c r="H35" s="6">
        <v>16.3</v>
      </c>
      <c r="I35" s="6">
        <v>10</v>
      </c>
      <c r="J35" s="6">
        <v>426886</v>
      </c>
      <c r="K35" s="6">
        <v>186387.3</v>
      </c>
      <c r="L35" s="6">
        <v>53636</v>
      </c>
      <c r="M35" s="6">
        <v>15</v>
      </c>
      <c r="N35" s="6">
        <v>24.9</v>
      </c>
      <c r="O35" s="7">
        <v>14066.3</v>
      </c>
      <c r="P35" s="6">
        <v>6541.4</v>
      </c>
      <c r="Q35" s="6">
        <v>192983.7</v>
      </c>
      <c r="R35" s="6">
        <v>155045.79999999999</v>
      </c>
      <c r="S35" s="6">
        <v>99965.2</v>
      </c>
      <c r="T35" s="6">
        <v>83732</v>
      </c>
      <c r="U35" s="6">
        <v>102359.5</v>
      </c>
      <c r="V35" s="6">
        <v>69701.600000000006</v>
      </c>
      <c r="W35" s="6">
        <v>10622</v>
      </c>
      <c r="X35" s="6">
        <v>7847.5</v>
      </c>
      <c r="Y35" s="6">
        <v>163423</v>
      </c>
      <c r="Z35" s="6">
        <v>83319.600000000006</v>
      </c>
      <c r="AA35" s="6">
        <v>1607241</v>
      </c>
      <c r="AB35" s="6">
        <v>158375.29999999999</v>
      </c>
      <c r="AC35" s="6">
        <v>328.9</v>
      </c>
      <c r="AD35" s="6">
        <v>36356</v>
      </c>
      <c r="AE35" s="6">
        <v>74483.5</v>
      </c>
      <c r="AF35" s="6">
        <v>38661.800000000003</v>
      </c>
      <c r="AG35" s="6">
        <v>1612535</v>
      </c>
      <c r="AH35" s="6">
        <v>158573.70000000001</v>
      </c>
      <c r="AI35" s="6">
        <v>1068.4000000000001</v>
      </c>
      <c r="AJ35" s="6">
        <v>22524</v>
      </c>
      <c r="AK35" s="6">
        <v>25087</v>
      </c>
      <c r="AL35" s="6">
        <v>17919</v>
      </c>
      <c r="AM35" s="6">
        <v>60462.7</v>
      </c>
      <c r="AN35" s="6">
        <v>46832</v>
      </c>
      <c r="AO35" s="6">
        <v>29533.7</v>
      </c>
      <c r="AP35" s="6">
        <v>24042.799999999999</v>
      </c>
      <c r="AQ35" s="6">
        <v>38034.300000000003</v>
      </c>
      <c r="AR35" s="6">
        <v>14953.3</v>
      </c>
      <c r="AS35" s="6">
        <v>16.100000000000001</v>
      </c>
      <c r="AT35" s="6">
        <v>18.8</v>
      </c>
      <c r="AU35" s="7"/>
      <c r="AV35" s="7"/>
      <c r="AW35" s="6">
        <v>162890</v>
      </c>
      <c r="AX35" s="6">
        <v>77057.100000000006</v>
      </c>
      <c r="AY35" s="6">
        <v>52880.6</v>
      </c>
      <c r="AZ35" s="6">
        <v>8973</v>
      </c>
      <c r="BA35" s="6">
        <v>154274</v>
      </c>
      <c r="BB35" s="6">
        <v>68889</v>
      </c>
      <c r="BC35" s="6">
        <v>26955.5</v>
      </c>
      <c r="BD35" s="6">
        <v>191.2</v>
      </c>
      <c r="BE35" s="6">
        <v>113.9</v>
      </c>
      <c r="BF35" s="6">
        <v>0.4</v>
      </c>
      <c r="BG35" s="6">
        <v>0.1</v>
      </c>
      <c r="BH35" s="6">
        <v>81.760000000000005</v>
      </c>
      <c r="BI35" s="6">
        <v>56.384</v>
      </c>
      <c r="BJ35" s="6">
        <v>534.38</v>
      </c>
      <c r="BK35" s="6">
        <v>558.1</v>
      </c>
      <c r="BL35" s="7">
        <v>0.6</v>
      </c>
      <c r="BM35" s="7">
        <v>10776.840000000002</v>
      </c>
      <c r="BN35" s="7">
        <v>27299.991228070176</v>
      </c>
      <c r="BO35" s="7">
        <v>7367</v>
      </c>
      <c r="BP35" s="6">
        <v>752.64</v>
      </c>
      <c r="BQ35" s="6">
        <v>24</v>
      </c>
      <c r="BR35" s="6">
        <v>3.4188160000000009E-2</v>
      </c>
      <c r="BS35" s="6">
        <v>0</v>
      </c>
      <c r="BT35" s="6">
        <v>0</v>
      </c>
      <c r="BU35" s="6">
        <v>0</v>
      </c>
      <c r="BV35" s="7">
        <v>652.20000000000005</v>
      </c>
      <c r="BW35" s="7">
        <v>12.95</v>
      </c>
      <c r="BX35" s="7">
        <v>116.87</v>
      </c>
      <c r="BY35" s="7">
        <v>1386024</v>
      </c>
      <c r="BZ35" s="7">
        <v>619062</v>
      </c>
      <c r="CA35" s="6"/>
      <c r="CB35" s="6"/>
      <c r="CC35" s="6"/>
      <c r="CD35" s="6"/>
      <c r="CE35" s="7">
        <v>1603</v>
      </c>
      <c r="CF35" s="7">
        <v>122.495</v>
      </c>
      <c r="CG35" s="7">
        <v>1653</v>
      </c>
    </row>
    <row r="36" spans="1:85" ht="12.5">
      <c r="A36" s="5">
        <v>42767</v>
      </c>
      <c r="B36" s="6">
        <v>71.676000000000002</v>
      </c>
      <c r="C36" s="6">
        <v>41.433999999999997</v>
      </c>
      <c r="D36" s="6">
        <v>5461.1</v>
      </c>
      <c r="E36" s="6"/>
      <c r="F36" s="6"/>
      <c r="G36" s="6"/>
      <c r="H36" s="6">
        <v>16.3</v>
      </c>
      <c r="I36" s="6">
        <v>10</v>
      </c>
      <c r="J36" s="6">
        <v>427127</v>
      </c>
      <c r="K36" s="6">
        <v>186493</v>
      </c>
      <c r="L36" s="6">
        <v>53660</v>
      </c>
      <c r="M36" s="6">
        <v>15</v>
      </c>
      <c r="N36" s="6">
        <v>24.9</v>
      </c>
      <c r="O36" s="7">
        <v>14066.3</v>
      </c>
      <c r="P36" s="6">
        <v>6541.4</v>
      </c>
      <c r="Q36" s="6">
        <v>193009.6</v>
      </c>
      <c r="R36" s="6">
        <v>155067.29999999999</v>
      </c>
      <c r="S36" s="6">
        <v>99981.1</v>
      </c>
      <c r="T36" s="6">
        <v>83744.399999999994</v>
      </c>
      <c r="U36" s="6">
        <v>102368.9</v>
      </c>
      <c r="V36" s="6">
        <v>69708.399999999994</v>
      </c>
      <c r="W36" s="6">
        <v>10622</v>
      </c>
      <c r="X36" s="6">
        <v>7847.5</v>
      </c>
      <c r="Y36" s="6">
        <v>163640</v>
      </c>
      <c r="Z36" s="6">
        <v>83438</v>
      </c>
      <c r="AA36" s="6">
        <v>1607459</v>
      </c>
      <c r="AB36" s="6">
        <v>158399.29999999999</v>
      </c>
      <c r="AC36" s="6">
        <v>328.9</v>
      </c>
      <c r="AD36" s="6">
        <v>36356</v>
      </c>
      <c r="AE36" s="6">
        <v>74771</v>
      </c>
      <c r="AF36" s="6">
        <v>38794</v>
      </c>
      <c r="AG36" s="6">
        <v>1612828</v>
      </c>
      <c r="AH36" s="6">
        <v>158597.70000000001</v>
      </c>
      <c r="AI36" s="6">
        <v>1068.4000000000001</v>
      </c>
      <c r="AJ36" s="6">
        <v>22524</v>
      </c>
      <c r="AK36" s="6">
        <v>25104.400000000001</v>
      </c>
      <c r="AL36" s="6">
        <v>17930.2</v>
      </c>
      <c r="AM36" s="6">
        <v>60472.6</v>
      </c>
      <c r="AN36" s="6">
        <v>46838.9</v>
      </c>
      <c r="AO36" s="6">
        <v>29571.200000000001</v>
      </c>
      <c r="AP36" s="6">
        <v>24057.1</v>
      </c>
      <c r="AQ36" s="6">
        <v>38047.300000000003</v>
      </c>
      <c r="AR36" s="6">
        <v>14958.4</v>
      </c>
      <c r="AS36" s="6">
        <v>16.100000000000001</v>
      </c>
      <c r="AT36" s="6">
        <v>18.8</v>
      </c>
      <c r="AU36" s="7"/>
      <c r="AV36" s="7"/>
      <c r="AW36" s="6">
        <v>163038</v>
      </c>
      <c r="AX36" s="6">
        <v>77124.800000000003</v>
      </c>
      <c r="AY36" s="6">
        <v>52887</v>
      </c>
      <c r="AZ36" s="6">
        <v>8985.6</v>
      </c>
      <c r="BA36" s="6">
        <v>154414</v>
      </c>
      <c r="BB36" s="6">
        <v>68950</v>
      </c>
      <c r="BC36" s="6">
        <v>26979.5</v>
      </c>
      <c r="BD36" s="6">
        <v>194</v>
      </c>
      <c r="BE36" s="6">
        <v>115.6</v>
      </c>
      <c r="BF36" s="6">
        <v>0.4</v>
      </c>
      <c r="BG36" s="6">
        <v>0.1</v>
      </c>
      <c r="BH36" s="6">
        <v>81.760000000000005</v>
      </c>
      <c r="BI36" s="6">
        <v>56.384</v>
      </c>
      <c r="BJ36" s="6">
        <v>534.5</v>
      </c>
      <c r="BK36" s="6">
        <v>558.1</v>
      </c>
      <c r="BL36" s="7">
        <v>0.6</v>
      </c>
      <c r="BM36" s="6">
        <v>10813.75</v>
      </c>
      <c r="BN36" s="6">
        <v>33702.092982456103</v>
      </c>
      <c r="BO36" s="6">
        <v>7277</v>
      </c>
      <c r="BP36" s="6">
        <v>751.92</v>
      </c>
      <c r="BQ36" s="6">
        <v>24</v>
      </c>
      <c r="BR36" s="6">
        <v>3.4180479999999999E-2</v>
      </c>
      <c r="BS36" s="6">
        <v>0</v>
      </c>
      <c r="BT36" s="6">
        <v>0</v>
      </c>
      <c r="BU36" s="6">
        <v>0</v>
      </c>
      <c r="BV36" s="6">
        <v>751.3</v>
      </c>
      <c r="BW36" s="6">
        <v>17.46</v>
      </c>
      <c r="BX36" s="6">
        <v>134.69999999999999</v>
      </c>
      <c r="BY36" s="6">
        <v>1388366</v>
      </c>
      <c r="BZ36" s="6">
        <v>620928</v>
      </c>
      <c r="CA36" s="6"/>
      <c r="CB36" s="6"/>
      <c r="CC36" s="6"/>
      <c r="CD36" s="6"/>
      <c r="CE36" s="6">
        <v>1596</v>
      </c>
      <c r="CF36" s="6">
        <v>122.57288011333</v>
      </c>
      <c r="CG36" s="6">
        <v>1639</v>
      </c>
    </row>
    <row r="37" spans="1:85" ht="12.5">
      <c r="A37" s="5">
        <v>42768</v>
      </c>
      <c r="B37" s="6">
        <v>71.676000000000002</v>
      </c>
      <c r="C37" s="6">
        <v>41.433999999999997</v>
      </c>
      <c r="D37" s="6">
        <v>5461.1</v>
      </c>
      <c r="E37" s="6"/>
      <c r="F37" s="6"/>
      <c r="G37" s="6"/>
      <c r="H37" s="6">
        <v>16.3</v>
      </c>
      <c r="I37" s="6">
        <v>10</v>
      </c>
      <c r="J37" s="6">
        <v>427363</v>
      </c>
      <c r="K37" s="6">
        <v>186596</v>
      </c>
      <c r="L37" s="6">
        <v>53684</v>
      </c>
      <c r="M37" s="6">
        <v>15</v>
      </c>
      <c r="N37" s="6">
        <v>24.9</v>
      </c>
      <c r="O37" s="7">
        <v>14066.3</v>
      </c>
      <c r="P37" s="6">
        <v>6541.4</v>
      </c>
      <c r="Q37" s="6">
        <v>193035.2</v>
      </c>
      <c r="R37" s="6">
        <v>155088.70000000001</v>
      </c>
      <c r="S37" s="6">
        <v>99996.1</v>
      </c>
      <c r="T37" s="6">
        <v>83756.100000000006</v>
      </c>
      <c r="U37" s="6">
        <v>102378.2</v>
      </c>
      <c r="V37" s="6">
        <v>69715.199999999997</v>
      </c>
      <c r="W37" s="6">
        <v>10622</v>
      </c>
      <c r="X37" s="6">
        <v>7847.5</v>
      </c>
      <c r="Y37" s="6">
        <v>163811</v>
      </c>
      <c r="Z37" s="6">
        <v>83526</v>
      </c>
      <c r="AA37" s="6">
        <v>1607632</v>
      </c>
      <c r="AB37" s="6">
        <v>158423.29999999999</v>
      </c>
      <c r="AC37" s="6">
        <v>328.9</v>
      </c>
      <c r="AD37" s="6">
        <v>36356</v>
      </c>
      <c r="AE37" s="6">
        <v>75094</v>
      </c>
      <c r="AF37" s="6">
        <v>38952</v>
      </c>
      <c r="AG37" s="6">
        <v>1613146</v>
      </c>
      <c r="AH37" s="6">
        <v>158621.70000000001</v>
      </c>
      <c r="AI37" s="6">
        <v>1068.4000000000001</v>
      </c>
      <c r="AJ37" s="6">
        <v>22524</v>
      </c>
      <c r="AK37" s="6">
        <v>25121.9</v>
      </c>
      <c r="AL37" s="6">
        <v>17941.5</v>
      </c>
      <c r="AM37" s="6">
        <v>60481.7</v>
      </c>
      <c r="AN37" s="6">
        <v>46845.3</v>
      </c>
      <c r="AO37" s="6">
        <v>29589</v>
      </c>
      <c r="AP37" s="6">
        <v>24071.599999999999</v>
      </c>
      <c r="AQ37" s="6">
        <v>38058.5</v>
      </c>
      <c r="AR37" s="6">
        <v>14962.9</v>
      </c>
      <c r="AS37" s="6">
        <v>16.100000000000001</v>
      </c>
      <c r="AT37" s="6">
        <v>18.8</v>
      </c>
      <c r="AU37" s="7"/>
      <c r="AV37" s="7"/>
      <c r="AW37" s="6">
        <v>163183</v>
      </c>
      <c r="AX37" s="6">
        <v>77191.7</v>
      </c>
      <c r="AY37" s="6">
        <v>52893.4</v>
      </c>
      <c r="AZ37" s="6">
        <v>8998.2999999999993</v>
      </c>
      <c r="BA37" s="6">
        <v>154553</v>
      </c>
      <c r="BB37" s="6">
        <v>69010.8</v>
      </c>
      <c r="BC37" s="6">
        <v>27003.5</v>
      </c>
      <c r="BD37" s="6">
        <v>196.9</v>
      </c>
      <c r="BE37" s="6">
        <v>117.3</v>
      </c>
      <c r="BF37" s="6">
        <v>0.4</v>
      </c>
      <c r="BG37" s="6">
        <v>0.1</v>
      </c>
      <c r="BH37" s="6">
        <v>81.760000000000005</v>
      </c>
      <c r="BI37" s="6">
        <v>56.384</v>
      </c>
      <c r="BJ37" s="6">
        <v>534.5</v>
      </c>
      <c r="BK37" s="6">
        <v>558.1</v>
      </c>
      <c r="BL37" s="7">
        <v>0.6</v>
      </c>
      <c r="BM37" s="6">
        <v>10334.299999999999</v>
      </c>
      <c r="BN37" s="6">
        <v>33282.329824561399</v>
      </c>
      <c r="BO37" s="6">
        <v>7242</v>
      </c>
      <c r="BP37" s="6">
        <v>756</v>
      </c>
      <c r="BQ37" s="6">
        <v>24</v>
      </c>
      <c r="BR37" s="6">
        <v>3.4223999999999997E-2</v>
      </c>
      <c r="BS37" s="6">
        <v>0</v>
      </c>
      <c r="BT37" s="6">
        <v>0.1</v>
      </c>
      <c r="BU37" s="6">
        <v>0.6</v>
      </c>
      <c r="BV37" s="6">
        <v>706.8</v>
      </c>
      <c r="BW37" s="6">
        <v>17.670000000000002</v>
      </c>
      <c r="BX37" s="6">
        <v>126.63</v>
      </c>
      <c r="BY37" s="6">
        <v>1390710</v>
      </c>
      <c r="BZ37" s="6">
        <v>622790</v>
      </c>
      <c r="CA37" s="6"/>
      <c r="CB37" s="6"/>
      <c r="CC37" s="6"/>
      <c r="CD37" s="6"/>
      <c r="CE37" s="6">
        <v>1607</v>
      </c>
      <c r="CF37" s="6">
        <v>122.754</v>
      </c>
      <c r="CG37" s="6">
        <v>1654</v>
      </c>
    </row>
    <row r="38" spans="1:85" ht="12.5">
      <c r="A38" s="5">
        <v>42769</v>
      </c>
      <c r="B38" s="6">
        <v>71.676000000000002</v>
      </c>
      <c r="C38" s="6">
        <v>41.433999999999997</v>
      </c>
      <c r="D38" s="6">
        <v>5461.1</v>
      </c>
      <c r="E38" s="6"/>
      <c r="F38" s="6"/>
      <c r="G38" s="6"/>
      <c r="H38" s="6">
        <v>16.3</v>
      </c>
      <c r="I38" s="6">
        <v>10</v>
      </c>
      <c r="J38" s="6">
        <v>427597</v>
      </c>
      <c r="K38" s="6">
        <v>186699</v>
      </c>
      <c r="L38" s="6">
        <v>53708</v>
      </c>
      <c r="M38" s="6">
        <v>15</v>
      </c>
      <c r="N38" s="6">
        <v>24.9</v>
      </c>
      <c r="O38" s="7">
        <v>14066.3</v>
      </c>
      <c r="P38" s="6">
        <v>6541.4</v>
      </c>
      <c r="Q38" s="6">
        <v>193060</v>
      </c>
      <c r="R38" s="6">
        <v>155109.5</v>
      </c>
      <c r="S38" s="6">
        <v>100011.6</v>
      </c>
      <c r="T38" s="6">
        <v>83768.3</v>
      </c>
      <c r="U38" s="6">
        <v>102387.6</v>
      </c>
      <c r="V38" s="6">
        <v>69722.100000000006</v>
      </c>
      <c r="W38" s="6">
        <v>10622</v>
      </c>
      <c r="X38" s="6">
        <v>7847.5</v>
      </c>
      <c r="Y38" s="6">
        <v>163981.5</v>
      </c>
      <c r="Z38" s="6">
        <v>83613.8</v>
      </c>
      <c r="AA38" s="6">
        <v>1607806</v>
      </c>
      <c r="AB38" s="6">
        <v>158447.29999999999</v>
      </c>
      <c r="AC38" s="6">
        <v>328.9</v>
      </c>
      <c r="AD38" s="6">
        <v>36356</v>
      </c>
      <c r="AE38" s="6">
        <v>75416.5</v>
      </c>
      <c r="AF38" s="6">
        <v>39109.5</v>
      </c>
      <c r="AG38" s="6">
        <v>1613468</v>
      </c>
      <c r="AH38" s="6">
        <v>158645.70000000001</v>
      </c>
      <c r="AI38" s="6">
        <v>1068.4000000000001</v>
      </c>
      <c r="AJ38" s="6">
        <v>22524</v>
      </c>
      <c r="AK38" s="6">
        <v>25139.4</v>
      </c>
      <c r="AL38" s="6">
        <v>17952.900000000001</v>
      </c>
      <c r="AM38" s="6">
        <v>60491.4</v>
      </c>
      <c r="AN38" s="6">
        <v>46852.1</v>
      </c>
      <c r="AO38" s="6">
        <v>29606.6</v>
      </c>
      <c r="AP38" s="6">
        <v>24086.2</v>
      </c>
      <c r="AQ38" s="6">
        <v>38070.1</v>
      </c>
      <c r="AR38" s="6">
        <v>14967.4</v>
      </c>
      <c r="AS38" s="6">
        <v>16.100000000000001</v>
      </c>
      <c r="AT38" s="6">
        <v>18.8</v>
      </c>
      <c r="AU38" s="7"/>
      <c r="AV38" s="7"/>
      <c r="AW38" s="6">
        <v>163329.4</v>
      </c>
      <c r="AX38" s="6">
        <v>77259</v>
      </c>
      <c r="AY38" s="6">
        <v>52899.7</v>
      </c>
      <c r="AZ38" s="6">
        <v>9010.5</v>
      </c>
      <c r="BA38" s="6">
        <v>154692</v>
      </c>
      <c r="BB38" s="6">
        <v>69072</v>
      </c>
      <c r="BC38" s="6">
        <v>27027.5</v>
      </c>
      <c r="BD38" s="6">
        <v>199.8</v>
      </c>
      <c r="BE38" s="6">
        <v>119</v>
      </c>
      <c r="BF38" s="6">
        <v>0.4</v>
      </c>
      <c r="BG38" s="6">
        <v>0.1</v>
      </c>
      <c r="BH38" s="6">
        <v>81.760000000000005</v>
      </c>
      <c r="BI38" s="6">
        <v>56.384</v>
      </c>
      <c r="BJ38" s="6">
        <v>534.5</v>
      </c>
      <c r="BK38" s="6">
        <v>558.1</v>
      </c>
      <c r="BL38" s="7">
        <v>0.6</v>
      </c>
      <c r="BM38" s="6">
        <v>10281.459999999999</v>
      </c>
      <c r="BN38" s="6">
        <v>32420.284210526301</v>
      </c>
      <c r="BO38" s="6">
        <v>8485</v>
      </c>
      <c r="BP38" s="6">
        <v>756</v>
      </c>
      <c r="BQ38" s="6">
        <v>24</v>
      </c>
      <c r="BR38" s="6">
        <v>3.4223999999999997E-2</v>
      </c>
      <c r="BS38" s="6">
        <v>0</v>
      </c>
      <c r="BT38" s="6">
        <v>0</v>
      </c>
      <c r="BU38" s="6">
        <v>0</v>
      </c>
      <c r="BV38" s="6">
        <v>387.4</v>
      </c>
      <c r="BW38" s="6">
        <v>6.49</v>
      </c>
      <c r="BX38" s="6">
        <v>102.24</v>
      </c>
      <c r="BY38" s="6">
        <v>1393088</v>
      </c>
      <c r="BZ38" s="6">
        <v>624667</v>
      </c>
      <c r="CA38" s="6"/>
      <c r="CB38" s="6"/>
      <c r="CC38" s="6"/>
      <c r="CD38" s="6"/>
      <c r="CE38" s="6">
        <v>1593</v>
      </c>
      <c r="CF38" s="6">
        <v>123.024</v>
      </c>
      <c r="CG38" s="6">
        <v>1639</v>
      </c>
    </row>
    <row r="39" spans="1:85" ht="12.5">
      <c r="A39" s="5">
        <v>42770</v>
      </c>
      <c r="B39" s="6">
        <v>71.676000000000002</v>
      </c>
      <c r="C39" s="6">
        <v>41.433999999999997</v>
      </c>
      <c r="D39" s="6">
        <v>5461.1</v>
      </c>
      <c r="E39" s="6"/>
      <c r="F39" s="6"/>
      <c r="G39" s="6"/>
      <c r="H39" s="6">
        <v>16.3</v>
      </c>
      <c r="I39" s="6">
        <v>10</v>
      </c>
      <c r="J39" s="6">
        <v>427817.4</v>
      </c>
      <c r="K39" s="6">
        <v>186797.6</v>
      </c>
      <c r="L39" s="6">
        <v>53732</v>
      </c>
      <c r="M39" s="6">
        <v>15</v>
      </c>
      <c r="N39" s="6">
        <v>24.9</v>
      </c>
      <c r="O39" s="7">
        <v>14066.3</v>
      </c>
      <c r="P39" s="6">
        <v>6541.4</v>
      </c>
      <c r="Q39" s="6">
        <v>193087</v>
      </c>
      <c r="R39" s="6">
        <v>155131.9</v>
      </c>
      <c r="S39" s="6">
        <v>100027.5</v>
      </c>
      <c r="T39" s="6">
        <v>83780.399999999994</v>
      </c>
      <c r="U39" s="6">
        <v>102396.7</v>
      </c>
      <c r="V39" s="6">
        <v>69728.899999999994</v>
      </c>
      <c r="W39" s="6">
        <v>10622</v>
      </c>
      <c r="X39" s="6">
        <v>7847.5</v>
      </c>
      <c r="Y39" s="6">
        <v>164151.6</v>
      </c>
      <c r="Z39" s="6">
        <v>83700.399999999994</v>
      </c>
      <c r="AA39" s="6">
        <v>1607977.3</v>
      </c>
      <c r="AB39" s="6">
        <v>158471.29999999999</v>
      </c>
      <c r="AC39" s="6">
        <v>328.9</v>
      </c>
      <c r="AD39" s="6">
        <v>36356</v>
      </c>
      <c r="AE39" s="6">
        <v>75726.5</v>
      </c>
      <c r="AF39" s="6">
        <v>39266</v>
      </c>
      <c r="AG39" s="6">
        <v>1613776.3</v>
      </c>
      <c r="AH39" s="6">
        <v>158669.70000000001</v>
      </c>
      <c r="AI39" s="6">
        <v>1068.4000000000001</v>
      </c>
      <c r="AJ39" s="6">
        <v>22524</v>
      </c>
      <c r="AK39" s="6">
        <v>25156.7</v>
      </c>
      <c r="AL39" s="6">
        <v>17964.099999999999</v>
      </c>
      <c r="AM39" s="6">
        <v>60501.2</v>
      </c>
      <c r="AN39" s="6">
        <v>46859</v>
      </c>
      <c r="AO39" s="6">
        <v>29624.2</v>
      </c>
      <c r="AP39" s="6">
        <v>24100.6</v>
      </c>
      <c r="AQ39" s="6">
        <v>38081.599999999999</v>
      </c>
      <c r="AR39" s="6">
        <v>14972</v>
      </c>
      <c r="AS39" s="6">
        <v>16.100000000000001</v>
      </c>
      <c r="AT39" s="6">
        <v>18.8</v>
      </c>
      <c r="AU39" s="7"/>
      <c r="AV39" s="7"/>
      <c r="AW39" s="6">
        <v>163474.29999999999</v>
      </c>
      <c r="AX39" s="6">
        <v>77325.899999999994</v>
      </c>
      <c r="AY39" s="6">
        <v>52905.8</v>
      </c>
      <c r="AZ39" s="6">
        <v>9022.7000000000007</v>
      </c>
      <c r="BA39" s="6">
        <v>154832.4</v>
      </c>
      <c r="BB39" s="6">
        <v>69133</v>
      </c>
      <c r="BC39" s="6">
        <v>27051.5</v>
      </c>
      <c r="BD39" s="6">
        <v>200</v>
      </c>
      <c r="BE39" s="6">
        <v>120</v>
      </c>
      <c r="BF39" s="6">
        <v>0.4</v>
      </c>
      <c r="BG39" s="6">
        <v>0.1</v>
      </c>
      <c r="BH39" s="6">
        <v>81.760000000000005</v>
      </c>
      <c r="BI39" s="6">
        <v>56.384</v>
      </c>
      <c r="BJ39" s="6">
        <v>534.5</v>
      </c>
      <c r="BK39" s="6">
        <v>558.1</v>
      </c>
      <c r="BL39" s="7">
        <v>0.6</v>
      </c>
      <c r="BM39" s="6">
        <v>10178.67</v>
      </c>
      <c r="BN39" s="6">
        <v>32006.829824561399</v>
      </c>
      <c r="BO39" s="6">
        <v>8419</v>
      </c>
      <c r="BP39" s="6">
        <v>756</v>
      </c>
      <c r="BQ39" s="6">
        <v>24</v>
      </c>
      <c r="BR39" s="6">
        <v>3.4223999999999997E-2</v>
      </c>
      <c r="BS39" s="6">
        <v>0</v>
      </c>
      <c r="BT39" s="6">
        <v>0</v>
      </c>
      <c r="BU39" s="6">
        <v>0</v>
      </c>
      <c r="BV39" s="6">
        <v>696.3</v>
      </c>
      <c r="BW39" s="6">
        <v>17.850000000000001</v>
      </c>
      <c r="BX39" s="6">
        <v>125</v>
      </c>
      <c r="BY39" s="6">
        <v>1395464</v>
      </c>
      <c r="BZ39" s="6">
        <v>626532</v>
      </c>
      <c r="CA39" s="6"/>
      <c r="CB39" s="6"/>
      <c r="CC39" s="6"/>
      <c r="CD39" s="6"/>
      <c r="CE39" s="6">
        <v>1586</v>
      </c>
      <c r="CF39" s="6">
        <v>123.26600000000001</v>
      </c>
      <c r="CG39" s="6">
        <v>1638</v>
      </c>
    </row>
    <row r="40" spans="1:85" ht="12.5">
      <c r="A40" s="5">
        <v>42771</v>
      </c>
      <c r="B40" s="6">
        <v>71.676000000000002</v>
      </c>
      <c r="C40" s="6">
        <v>41.433999999999997</v>
      </c>
      <c r="D40" s="6">
        <v>5461.1</v>
      </c>
      <c r="E40" s="6"/>
      <c r="F40" s="6"/>
      <c r="G40" s="6"/>
      <c r="H40" s="6">
        <v>16.3</v>
      </c>
      <c r="I40" s="6">
        <v>10</v>
      </c>
      <c r="J40" s="6">
        <v>428028.8</v>
      </c>
      <c r="K40" s="6">
        <v>186893.6</v>
      </c>
      <c r="L40" s="6">
        <v>53756</v>
      </c>
      <c r="M40" s="6">
        <v>15</v>
      </c>
      <c r="N40" s="6">
        <v>24.9</v>
      </c>
      <c r="O40" s="7">
        <v>14066.3</v>
      </c>
      <c r="P40" s="6">
        <v>6541.4</v>
      </c>
      <c r="Q40" s="6">
        <v>193115.8</v>
      </c>
      <c r="R40" s="6">
        <v>155155.4</v>
      </c>
      <c r="S40" s="6">
        <v>100043.4</v>
      </c>
      <c r="T40" s="6">
        <v>83793.3</v>
      </c>
      <c r="U40" s="6">
        <v>102405.9</v>
      </c>
      <c r="V40" s="6">
        <v>69735.8</v>
      </c>
      <c r="W40" s="6">
        <v>10622</v>
      </c>
      <c r="X40" s="6">
        <v>7847.5</v>
      </c>
      <c r="Y40" s="6">
        <v>164322.9</v>
      </c>
      <c r="Z40" s="6">
        <v>83786</v>
      </c>
      <c r="AA40" s="6">
        <v>1608151.6</v>
      </c>
      <c r="AB40" s="6">
        <v>158495.29999999999</v>
      </c>
      <c r="AC40" s="6">
        <v>328.9</v>
      </c>
      <c r="AD40" s="6">
        <v>36356</v>
      </c>
      <c r="AE40" s="6">
        <v>76018.2</v>
      </c>
      <c r="AF40" s="6">
        <v>39418.9</v>
      </c>
      <c r="AG40" s="6">
        <v>1614067.9</v>
      </c>
      <c r="AH40" s="6">
        <v>158693.70000000001</v>
      </c>
      <c r="AI40" s="6">
        <v>1068.4000000000001</v>
      </c>
      <c r="AJ40" s="6">
        <v>22524</v>
      </c>
      <c r="AK40" s="6">
        <v>25174.1</v>
      </c>
      <c r="AL40" s="6">
        <v>17975.3</v>
      </c>
      <c r="AM40" s="6">
        <v>60511.3</v>
      </c>
      <c r="AN40" s="6">
        <v>46866.2</v>
      </c>
      <c r="AO40" s="6">
        <v>29641.9</v>
      </c>
      <c r="AP40" s="6">
        <v>24115.200000000001</v>
      </c>
      <c r="AQ40" s="6">
        <v>38093.699999999997</v>
      </c>
      <c r="AR40" s="6">
        <v>14976.8</v>
      </c>
      <c r="AS40" s="6">
        <v>16.100000000000001</v>
      </c>
      <c r="AT40" s="6">
        <v>18.8</v>
      </c>
      <c r="AU40" s="7"/>
      <c r="AV40" s="7"/>
      <c r="AW40" s="6">
        <v>163608.5</v>
      </c>
      <c r="AX40" s="6">
        <v>77388.7</v>
      </c>
      <c r="AY40" s="6">
        <v>52911.9</v>
      </c>
      <c r="AZ40" s="6">
        <v>9035.1</v>
      </c>
      <c r="BA40" s="6">
        <v>154959.79999999999</v>
      </c>
      <c r="BB40" s="6">
        <v>69189.899999999994</v>
      </c>
      <c r="BC40" s="6">
        <v>27075.5</v>
      </c>
      <c r="BD40" s="6">
        <v>202.9</v>
      </c>
      <c r="BE40" s="6">
        <v>120.4</v>
      </c>
      <c r="BF40" s="6">
        <v>0.4</v>
      </c>
      <c r="BG40" s="6">
        <v>0.1</v>
      </c>
      <c r="BH40" s="6">
        <v>81.760000000000005</v>
      </c>
      <c r="BI40" s="6">
        <v>56.384</v>
      </c>
      <c r="BJ40" s="6">
        <v>534.5</v>
      </c>
      <c r="BK40" s="6">
        <v>558.1</v>
      </c>
      <c r="BL40" s="7">
        <v>0.6</v>
      </c>
      <c r="BM40" s="6">
        <v>10105.790000000001</v>
      </c>
      <c r="BN40" s="6">
        <v>28289.845614035101</v>
      </c>
      <c r="BO40" s="6">
        <v>8121</v>
      </c>
      <c r="BP40" s="6">
        <v>756</v>
      </c>
      <c r="BQ40" s="6">
        <v>24</v>
      </c>
      <c r="BR40" s="6">
        <v>3.4223999999999997E-2</v>
      </c>
      <c r="BS40" s="6">
        <v>0</v>
      </c>
      <c r="BT40" s="6">
        <v>0</v>
      </c>
      <c r="BU40" s="6">
        <v>0</v>
      </c>
      <c r="BV40" s="6">
        <v>693.3</v>
      </c>
      <c r="BW40" s="6">
        <v>17.96</v>
      </c>
      <c r="BX40" s="6">
        <v>124.72</v>
      </c>
      <c r="BY40" s="6">
        <v>1397830</v>
      </c>
      <c r="BZ40" s="6">
        <v>628392</v>
      </c>
      <c r="CA40" s="6"/>
      <c r="CB40" s="6"/>
      <c r="CC40" s="6"/>
      <c r="CD40" s="6"/>
      <c r="CE40" s="6">
        <v>1586</v>
      </c>
      <c r="CF40" s="6">
        <v>123.271</v>
      </c>
      <c r="CG40" s="6">
        <v>1633</v>
      </c>
    </row>
    <row r="41" spans="1:85" ht="12.5">
      <c r="A41" s="5">
        <v>42772</v>
      </c>
      <c r="B41" s="6">
        <v>71.676000000000002</v>
      </c>
      <c r="C41" s="6">
        <v>41.433999999999997</v>
      </c>
      <c r="D41" s="6">
        <v>5461.1</v>
      </c>
      <c r="E41" s="6"/>
      <c r="F41" s="6"/>
      <c r="G41" s="6"/>
      <c r="H41" s="6">
        <v>16.3</v>
      </c>
      <c r="I41" s="6">
        <v>10</v>
      </c>
      <c r="J41" s="6">
        <v>428246.3</v>
      </c>
      <c r="K41" s="6">
        <v>186991.5</v>
      </c>
      <c r="L41" s="6">
        <v>53780</v>
      </c>
      <c r="M41" s="6">
        <v>15</v>
      </c>
      <c r="N41" s="6">
        <v>24.9</v>
      </c>
      <c r="O41" s="7">
        <v>14066.3</v>
      </c>
      <c r="P41" s="6">
        <v>6541.4</v>
      </c>
      <c r="Q41" s="6">
        <v>193143.3</v>
      </c>
      <c r="R41" s="6">
        <v>155178.20000000001</v>
      </c>
      <c r="S41" s="6">
        <v>100059.1</v>
      </c>
      <c r="T41" s="6">
        <v>83805.600000000006</v>
      </c>
      <c r="U41" s="6">
        <v>102415.6</v>
      </c>
      <c r="V41" s="6">
        <v>69742.8</v>
      </c>
      <c r="W41" s="6">
        <v>10622</v>
      </c>
      <c r="X41" s="6">
        <v>7847.5</v>
      </c>
      <c r="Y41" s="6">
        <v>164494.39999999999</v>
      </c>
      <c r="Z41" s="6">
        <v>83874</v>
      </c>
      <c r="AA41" s="6">
        <v>1608325.7</v>
      </c>
      <c r="AB41" s="6">
        <v>158519.29999999999</v>
      </c>
      <c r="AC41" s="6">
        <v>328.9</v>
      </c>
      <c r="AD41" s="6">
        <v>36356</v>
      </c>
      <c r="AE41" s="6">
        <v>76324.399999999994</v>
      </c>
      <c r="AF41" s="6">
        <v>39573.300000000003</v>
      </c>
      <c r="AG41" s="6">
        <v>1614354.3</v>
      </c>
      <c r="AH41" s="6">
        <v>158717.70000000001</v>
      </c>
      <c r="AI41" s="6">
        <v>1068.4000000000001</v>
      </c>
      <c r="AJ41" s="6">
        <v>22524</v>
      </c>
      <c r="AK41" s="6">
        <v>25191.599999999999</v>
      </c>
      <c r="AL41" s="6">
        <v>17986.599999999999</v>
      </c>
      <c r="AM41" s="6">
        <v>60521.3</v>
      </c>
      <c r="AN41" s="6">
        <v>46873.1</v>
      </c>
      <c r="AO41" s="6">
        <v>29659.5</v>
      </c>
      <c r="AP41" s="6">
        <v>24129.599999999999</v>
      </c>
      <c r="AQ41" s="6">
        <v>38105.1</v>
      </c>
      <c r="AR41" s="6">
        <v>14981.4</v>
      </c>
      <c r="AS41" s="6">
        <v>16.100000000000001</v>
      </c>
      <c r="AT41" s="6">
        <v>18.8</v>
      </c>
      <c r="AU41" s="7"/>
      <c r="AV41" s="7"/>
      <c r="AW41" s="6">
        <v>163752.6</v>
      </c>
      <c r="AX41" s="6">
        <v>77455.3</v>
      </c>
      <c r="AY41" s="6">
        <v>52917.5</v>
      </c>
      <c r="AZ41" s="6">
        <v>9047.7999999999993</v>
      </c>
      <c r="BA41" s="6">
        <v>155096.9</v>
      </c>
      <c r="BB41" s="6">
        <v>69250</v>
      </c>
      <c r="BC41" s="6">
        <v>27099.5</v>
      </c>
      <c r="BD41" s="6">
        <v>205.4</v>
      </c>
      <c r="BE41" s="6">
        <v>120.8</v>
      </c>
      <c r="BF41" s="6">
        <v>0.4</v>
      </c>
      <c r="BG41" s="6">
        <v>0.1</v>
      </c>
      <c r="BH41" s="6">
        <v>81.760000000000005</v>
      </c>
      <c r="BI41" s="6">
        <v>56.384</v>
      </c>
      <c r="BJ41" s="6">
        <v>534.5</v>
      </c>
      <c r="BK41" s="6">
        <v>558.1</v>
      </c>
      <c r="BL41" s="7">
        <v>0.6</v>
      </c>
      <c r="BM41" s="6">
        <v>10146.85</v>
      </c>
      <c r="BN41" s="6">
        <v>30283.524561403501</v>
      </c>
      <c r="BO41" s="6">
        <v>8165</v>
      </c>
      <c r="BP41" s="6">
        <v>756</v>
      </c>
      <c r="BQ41" s="6">
        <v>24</v>
      </c>
      <c r="BR41" s="6">
        <v>3.4223999999999997E-2</v>
      </c>
      <c r="BS41" s="6">
        <v>0</v>
      </c>
      <c r="BT41" s="6">
        <v>0</v>
      </c>
      <c r="BU41" s="6">
        <v>0</v>
      </c>
      <c r="BV41" s="6">
        <v>693.4</v>
      </c>
      <c r="BW41" s="6">
        <v>17.89</v>
      </c>
      <c r="BX41" s="6">
        <v>124.8</v>
      </c>
      <c r="BY41" s="6">
        <v>1400208</v>
      </c>
      <c r="BZ41" s="6">
        <v>630248</v>
      </c>
      <c r="CA41" s="6"/>
      <c r="CB41" s="6"/>
      <c r="CC41" s="6"/>
      <c r="CD41" s="6"/>
      <c r="CE41" s="6">
        <v>1590</v>
      </c>
      <c r="CF41" s="6">
        <v>123.181</v>
      </c>
      <c r="CG41" s="6">
        <v>1643</v>
      </c>
    </row>
    <row r="42" spans="1:85" s="16" customFormat="1" ht="12.5">
      <c r="A42" s="61">
        <v>42773</v>
      </c>
      <c r="B42" s="6">
        <v>71.676000000000002</v>
      </c>
      <c r="C42" s="6">
        <v>41.433999999999997</v>
      </c>
      <c r="D42" s="6">
        <v>5461.1</v>
      </c>
      <c r="E42" s="6"/>
      <c r="F42" s="6"/>
      <c r="G42" s="6"/>
      <c r="H42" s="6">
        <v>16.3</v>
      </c>
      <c r="I42" s="6">
        <v>10</v>
      </c>
      <c r="J42" s="6">
        <v>428464.4</v>
      </c>
      <c r="K42" s="6">
        <v>187089.2</v>
      </c>
      <c r="L42" s="6">
        <v>53804</v>
      </c>
      <c r="M42" s="6">
        <v>15</v>
      </c>
      <c r="N42" s="6">
        <v>24.9</v>
      </c>
      <c r="O42" s="7">
        <v>14066.3</v>
      </c>
      <c r="P42" s="6">
        <v>6541.4</v>
      </c>
      <c r="Q42" s="6">
        <v>193170.3</v>
      </c>
      <c r="R42" s="6">
        <v>155200.29999999999</v>
      </c>
      <c r="S42" s="6">
        <v>100075.4</v>
      </c>
      <c r="T42" s="6">
        <v>83818.399999999994</v>
      </c>
      <c r="U42" s="6">
        <v>102425.1</v>
      </c>
      <c r="V42" s="6">
        <v>69749.8</v>
      </c>
      <c r="W42" s="6">
        <v>10622</v>
      </c>
      <c r="X42" s="6">
        <v>7847.5</v>
      </c>
      <c r="Y42" s="6">
        <v>164664.29999999999</v>
      </c>
      <c r="Z42" s="6">
        <v>83959.9</v>
      </c>
      <c r="AA42" s="6">
        <v>1608498.1</v>
      </c>
      <c r="AB42" s="6">
        <v>158543.29999999999</v>
      </c>
      <c r="AC42" s="6">
        <v>328.9</v>
      </c>
      <c r="AD42" s="6">
        <v>36356</v>
      </c>
      <c r="AE42" s="6">
        <v>76632.399999999994</v>
      </c>
      <c r="AF42" s="6">
        <v>39729.199999999997</v>
      </c>
      <c r="AG42" s="6">
        <v>1614682.2</v>
      </c>
      <c r="AH42" s="6">
        <v>158741.70000000001</v>
      </c>
      <c r="AI42" s="6">
        <v>1068.4000000000001</v>
      </c>
      <c r="AJ42" s="6">
        <v>22524</v>
      </c>
      <c r="AK42" s="6">
        <v>25208.799999999999</v>
      </c>
      <c r="AL42" s="6">
        <v>17997.599999999999</v>
      </c>
      <c r="AM42" s="6">
        <v>60531.9</v>
      </c>
      <c r="AN42" s="6">
        <v>46880.7</v>
      </c>
      <c r="AO42" s="6">
        <v>29676.3</v>
      </c>
      <c r="AP42" s="6">
        <v>24143.3</v>
      </c>
      <c r="AQ42" s="6">
        <v>38116.300000000003</v>
      </c>
      <c r="AR42" s="6">
        <v>14986</v>
      </c>
      <c r="AS42" s="6">
        <v>16.100000000000001</v>
      </c>
      <c r="AT42" s="6">
        <v>18.8</v>
      </c>
      <c r="AU42" s="7"/>
      <c r="AV42" s="7"/>
      <c r="AW42" s="6">
        <v>163896.9</v>
      </c>
      <c r="AX42" s="6">
        <v>77522.100000000006</v>
      </c>
      <c r="AY42" s="6">
        <v>52925</v>
      </c>
      <c r="AZ42" s="6">
        <v>9060.1</v>
      </c>
      <c r="BA42" s="6">
        <v>155234.5</v>
      </c>
      <c r="BB42" s="6">
        <v>69310.100000000006</v>
      </c>
      <c r="BC42" s="6">
        <v>27123.5</v>
      </c>
      <c r="BD42" s="6">
        <v>205.4</v>
      </c>
      <c r="BE42" s="6">
        <v>121.5</v>
      </c>
      <c r="BF42" s="6">
        <v>0.4</v>
      </c>
      <c r="BG42" s="6">
        <v>0.1</v>
      </c>
      <c r="BH42" s="6">
        <v>81.760000000000005</v>
      </c>
      <c r="BI42" s="6">
        <v>56.384</v>
      </c>
      <c r="BJ42" s="6">
        <v>534.5</v>
      </c>
      <c r="BK42" s="6">
        <v>559.20000000000005</v>
      </c>
      <c r="BL42" s="6">
        <v>0.6</v>
      </c>
      <c r="BM42" s="6">
        <v>10183.77</v>
      </c>
      <c r="BN42" s="6">
        <v>33030.7754385964</v>
      </c>
      <c r="BO42" s="6">
        <v>8035</v>
      </c>
      <c r="BP42" s="6">
        <v>756</v>
      </c>
      <c r="BQ42" s="6">
        <v>24</v>
      </c>
      <c r="BR42" s="6">
        <v>3.4223999999999997E-2</v>
      </c>
      <c r="BS42" s="6">
        <v>0</v>
      </c>
      <c r="BT42" s="6">
        <v>0</v>
      </c>
      <c r="BU42" s="6">
        <v>0</v>
      </c>
      <c r="BV42" s="6">
        <v>689.8</v>
      </c>
      <c r="BW42" s="6">
        <v>17.850000000000001</v>
      </c>
      <c r="BX42" s="6">
        <v>124.09</v>
      </c>
      <c r="BY42" s="6">
        <v>1401227</v>
      </c>
      <c r="BZ42" s="6">
        <v>631007</v>
      </c>
      <c r="CA42" s="6"/>
      <c r="CB42" s="6"/>
      <c r="CC42" s="6"/>
      <c r="CD42" s="6"/>
      <c r="CE42" s="6">
        <v>944</v>
      </c>
      <c r="CF42" s="6">
        <v>106.265</v>
      </c>
      <c r="CG42" s="6">
        <v>1066</v>
      </c>
    </row>
    <row r="43" spans="1:85" ht="12.5">
      <c r="A43" s="5">
        <v>42774</v>
      </c>
      <c r="B43" s="6">
        <v>71.881</v>
      </c>
      <c r="C43" s="6">
        <v>41.524000000000001</v>
      </c>
      <c r="D43" s="6">
        <v>5461.6</v>
      </c>
      <c r="E43" s="6"/>
      <c r="F43" s="6"/>
      <c r="G43" s="6"/>
      <c r="H43" s="6">
        <v>16.3</v>
      </c>
      <c r="I43" s="6">
        <v>10</v>
      </c>
      <c r="J43" s="6">
        <v>428686.4</v>
      </c>
      <c r="K43" s="6">
        <v>187188.5</v>
      </c>
      <c r="L43" s="6">
        <v>53828</v>
      </c>
      <c r="M43" s="6">
        <v>15</v>
      </c>
      <c r="N43" s="6">
        <v>24.9</v>
      </c>
      <c r="O43" s="7">
        <v>14066.3</v>
      </c>
      <c r="P43" s="6">
        <v>6541.4</v>
      </c>
      <c r="Q43" s="6">
        <v>193198.9</v>
      </c>
      <c r="R43" s="6">
        <v>155224</v>
      </c>
      <c r="S43" s="6">
        <v>100091.6</v>
      </c>
      <c r="T43" s="6">
        <v>83831.399999999994</v>
      </c>
      <c r="U43" s="6">
        <v>102434.7</v>
      </c>
      <c r="V43" s="6">
        <v>69756.800000000003</v>
      </c>
      <c r="W43" s="6">
        <v>10622</v>
      </c>
      <c r="X43" s="6">
        <v>7847.5</v>
      </c>
      <c r="Y43" s="6">
        <v>164835.4</v>
      </c>
      <c r="Z43" s="6">
        <v>84044.9</v>
      </c>
      <c r="AA43" s="6">
        <v>1608672.1</v>
      </c>
      <c r="AB43" s="6">
        <v>158567.29999999999</v>
      </c>
      <c r="AC43" s="6">
        <v>328.9</v>
      </c>
      <c r="AD43" s="6">
        <v>36356</v>
      </c>
      <c r="AE43" s="6">
        <v>76947.899999999994</v>
      </c>
      <c r="AF43" s="6">
        <v>39891.300000000003</v>
      </c>
      <c r="AG43" s="6">
        <v>1614997.1</v>
      </c>
      <c r="AH43" s="6">
        <v>158765.70000000001</v>
      </c>
      <c r="AI43" s="6">
        <v>1068.4000000000001</v>
      </c>
      <c r="AJ43" s="6">
        <v>22524</v>
      </c>
      <c r="AK43" s="6">
        <v>25226.2</v>
      </c>
      <c r="AL43" s="6">
        <v>18008.8</v>
      </c>
      <c r="AM43" s="6">
        <v>60542.6</v>
      </c>
      <c r="AN43" s="6">
        <v>46888.3</v>
      </c>
      <c r="AO43" s="6">
        <v>29694</v>
      </c>
      <c r="AP43" s="6">
        <v>24157.9</v>
      </c>
      <c r="AQ43" s="6">
        <v>38128.9</v>
      </c>
      <c r="AR43" s="6">
        <v>14990.9</v>
      </c>
      <c r="AS43" s="6">
        <v>16.100000000000001</v>
      </c>
      <c r="AT43" s="6">
        <v>18.8</v>
      </c>
      <c r="AU43" s="7"/>
      <c r="AV43" s="7"/>
      <c r="AW43" s="6">
        <v>164042.70000000001</v>
      </c>
      <c r="AX43" s="6">
        <v>77589.399999999994</v>
      </c>
      <c r="AY43" s="6">
        <v>52931.5</v>
      </c>
      <c r="AZ43" s="6">
        <v>9072.5</v>
      </c>
      <c r="BA43" s="6">
        <v>155373</v>
      </c>
      <c r="BB43" s="6">
        <v>69370.7</v>
      </c>
      <c r="BC43" s="6">
        <v>27147.5</v>
      </c>
      <c r="BD43" s="6">
        <v>205.4</v>
      </c>
      <c r="BE43" s="6">
        <v>122</v>
      </c>
      <c r="BF43" s="6">
        <v>0.4</v>
      </c>
      <c r="BG43" s="6">
        <v>0.1</v>
      </c>
      <c r="BH43" s="6">
        <v>81.760000000000005</v>
      </c>
      <c r="BI43" s="6">
        <v>56.384</v>
      </c>
      <c r="BJ43" s="6">
        <v>534.5</v>
      </c>
      <c r="BK43" s="6">
        <v>560.5</v>
      </c>
      <c r="BL43" s="6">
        <v>0.6</v>
      </c>
      <c r="BM43" s="6">
        <v>10157.23</v>
      </c>
      <c r="BN43" s="6">
        <v>32507.085964912301</v>
      </c>
      <c r="BO43" s="6">
        <v>8868</v>
      </c>
      <c r="BP43" s="6">
        <v>751.2</v>
      </c>
      <c r="BQ43" s="6">
        <v>24</v>
      </c>
      <c r="BR43" s="6">
        <v>3.4223999999999997E-2</v>
      </c>
      <c r="BS43" s="6">
        <v>0</v>
      </c>
      <c r="BT43" s="6">
        <v>0</v>
      </c>
      <c r="BU43" s="6">
        <v>0</v>
      </c>
      <c r="BV43" s="6">
        <v>686.2</v>
      </c>
      <c r="BW43" s="6">
        <v>17.7</v>
      </c>
      <c r="BX43" s="6">
        <v>123.36</v>
      </c>
      <c r="BY43" s="6">
        <v>1402391</v>
      </c>
      <c r="BZ43" s="6">
        <v>632047</v>
      </c>
      <c r="CA43" s="6"/>
      <c r="CB43" s="6"/>
      <c r="CC43" s="6"/>
      <c r="CD43" s="6"/>
      <c r="CE43" s="6">
        <v>1068</v>
      </c>
      <c r="CF43" s="6">
        <v>109.128</v>
      </c>
      <c r="CG43" s="6">
        <v>1172</v>
      </c>
    </row>
    <row r="44" spans="1:85" ht="12.5">
      <c r="A44" s="5">
        <v>42775</v>
      </c>
      <c r="B44" s="6">
        <v>71.881</v>
      </c>
      <c r="C44" s="6">
        <v>41.524000000000001</v>
      </c>
      <c r="D44" s="6">
        <v>5461.6</v>
      </c>
      <c r="E44" s="6"/>
      <c r="F44" s="6"/>
      <c r="G44" s="6"/>
      <c r="H44" s="6">
        <v>16.3</v>
      </c>
      <c r="I44" s="6">
        <v>10</v>
      </c>
      <c r="J44" s="6">
        <v>428906.7</v>
      </c>
      <c r="K44" s="6">
        <v>187287.1</v>
      </c>
      <c r="L44" s="6">
        <v>53852</v>
      </c>
      <c r="M44" s="6">
        <v>15</v>
      </c>
      <c r="N44" s="6">
        <v>24.9</v>
      </c>
      <c r="O44" s="7">
        <v>14066.3</v>
      </c>
      <c r="P44" s="6">
        <v>6541.4</v>
      </c>
      <c r="Q44" s="6">
        <v>193227.5</v>
      </c>
      <c r="R44" s="6">
        <v>155247.5</v>
      </c>
      <c r="S44" s="6">
        <v>100107.2</v>
      </c>
      <c r="T44" s="6">
        <v>83843.5</v>
      </c>
      <c r="U44" s="6">
        <v>102444.2</v>
      </c>
      <c r="V44" s="6">
        <v>69763.8</v>
      </c>
      <c r="W44" s="6">
        <v>10622</v>
      </c>
      <c r="X44" s="6">
        <v>7847.5</v>
      </c>
      <c r="Y44" s="6">
        <v>165006</v>
      </c>
      <c r="Z44" s="6">
        <v>84130.8</v>
      </c>
      <c r="AA44" s="6">
        <v>1608845.3</v>
      </c>
      <c r="AB44" s="6">
        <v>158591.29999999999</v>
      </c>
      <c r="AC44" s="6">
        <v>328.9</v>
      </c>
      <c r="AD44" s="6">
        <v>36356</v>
      </c>
      <c r="AE44" s="6">
        <v>77260.3</v>
      </c>
      <c r="AF44" s="6">
        <v>40050.5</v>
      </c>
      <c r="AG44" s="6">
        <v>1615309.5</v>
      </c>
      <c r="AH44" s="6">
        <v>158789.70000000001</v>
      </c>
      <c r="AI44" s="6">
        <v>1068.4000000000001</v>
      </c>
      <c r="AJ44" s="6">
        <v>22524</v>
      </c>
      <c r="AK44" s="6">
        <v>25243.5</v>
      </c>
      <c r="AL44" s="6">
        <v>18020.099999999999</v>
      </c>
      <c r="AM44" s="6">
        <v>60553.7</v>
      </c>
      <c r="AN44" s="6">
        <v>46896.1</v>
      </c>
      <c r="AO44" s="6">
        <v>29711.8</v>
      </c>
      <c r="AP44" s="6">
        <v>24172.5</v>
      </c>
      <c r="AQ44" s="6">
        <v>38139.800000000003</v>
      </c>
      <c r="AR44" s="6">
        <v>14995.3</v>
      </c>
      <c r="AS44" s="6">
        <v>16.100000000000001</v>
      </c>
      <c r="AT44" s="6">
        <v>18.8</v>
      </c>
      <c r="AU44" s="7"/>
      <c r="AV44" s="7"/>
      <c r="AW44" s="6">
        <v>164188.1</v>
      </c>
      <c r="AX44" s="6">
        <v>77656.600000000006</v>
      </c>
      <c r="AY44" s="6">
        <v>52938</v>
      </c>
      <c r="AZ44" s="6">
        <v>9084.9</v>
      </c>
      <c r="BA44" s="6">
        <v>155511.20000000001</v>
      </c>
      <c r="BB44" s="6">
        <v>69431.100000000006</v>
      </c>
      <c r="BC44" s="6">
        <v>27171.5</v>
      </c>
      <c r="BD44" s="6">
        <v>205.4</v>
      </c>
      <c r="BE44" s="6">
        <v>122.6</v>
      </c>
      <c r="BF44" s="6">
        <v>0.4</v>
      </c>
      <c r="BG44" s="6">
        <v>0.1</v>
      </c>
      <c r="BH44" s="6">
        <v>81.760000000000005</v>
      </c>
      <c r="BI44" s="6">
        <v>56.384</v>
      </c>
      <c r="BJ44" s="6">
        <v>534.5</v>
      </c>
      <c r="BK44" s="6">
        <v>561.70000000000005</v>
      </c>
      <c r="BL44" s="6">
        <v>0.6</v>
      </c>
      <c r="BM44" s="6">
        <v>10587.74</v>
      </c>
      <c r="BN44" s="6">
        <v>32615.1561403509</v>
      </c>
      <c r="BO44" s="6">
        <v>6131</v>
      </c>
      <c r="BP44" s="6">
        <v>748.8</v>
      </c>
      <c r="BQ44" s="6">
        <v>24</v>
      </c>
      <c r="BR44" s="6">
        <v>3.4223999999999997E-2</v>
      </c>
      <c r="BS44" s="6">
        <v>0</v>
      </c>
      <c r="BT44" s="6">
        <v>0</v>
      </c>
      <c r="BU44" s="6">
        <v>0</v>
      </c>
      <c r="BV44" s="6">
        <v>687.4</v>
      </c>
      <c r="BW44" s="6">
        <v>17.71</v>
      </c>
      <c r="BX44" s="6">
        <v>123.4</v>
      </c>
      <c r="BY44" s="6">
        <v>1404647</v>
      </c>
      <c r="BZ44" s="6">
        <v>633994</v>
      </c>
      <c r="CA44" s="6"/>
      <c r="CB44" s="6"/>
      <c r="CC44" s="6"/>
      <c r="CD44" s="6"/>
      <c r="CE44" s="6">
        <v>1586</v>
      </c>
      <c r="CF44" s="6">
        <v>122.139</v>
      </c>
      <c r="CG44" s="6">
        <v>1640</v>
      </c>
    </row>
    <row r="45" spans="1:85" ht="12.5">
      <c r="A45" s="5">
        <v>42776</v>
      </c>
      <c r="B45" s="6">
        <v>71.881</v>
      </c>
      <c r="C45" s="6">
        <v>41.524000000000001</v>
      </c>
      <c r="D45" s="6">
        <v>5461.6</v>
      </c>
      <c r="E45" s="6"/>
      <c r="F45" s="6"/>
      <c r="G45" s="6"/>
      <c r="H45" s="6">
        <v>16.3</v>
      </c>
      <c r="I45" s="6">
        <v>10</v>
      </c>
      <c r="J45" s="6">
        <v>429121.3</v>
      </c>
      <c r="K45" s="6">
        <v>187384.1</v>
      </c>
      <c r="L45" s="6">
        <v>53876</v>
      </c>
      <c r="M45" s="6">
        <v>15</v>
      </c>
      <c r="N45" s="6">
        <v>24.9</v>
      </c>
      <c r="O45" s="7">
        <v>14066.3</v>
      </c>
      <c r="P45" s="6">
        <v>6541.4</v>
      </c>
      <c r="Q45" s="6">
        <v>193256.2</v>
      </c>
      <c r="R45" s="6">
        <v>155271.20000000001</v>
      </c>
      <c r="S45" s="6">
        <v>100123.5</v>
      </c>
      <c r="T45" s="6">
        <v>83856.399999999994</v>
      </c>
      <c r="U45" s="6">
        <v>102453.6</v>
      </c>
      <c r="V45" s="6">
        <v>69770.7</v>
      </c>
      <c r="W45" s="6">
        <v>10622</v>
      </c>
      <c r="X45" s="6">
        <v>7847.5</v>
      </c>
      <c r="Y45" s="6">
        <v>165176.5</v>
      </c>
      <c r="Z45" s="6">
        <v>84212.7</v>
      </c>
      <c r="AA45" s="6">
        <v>1609018.6</v>
      </c>
      <c r="AB45" s="6">
        <v>158615.29999999999</v>
      </c>
      <c r="AC45" s="6">
        <v>328.9</v>
      </c>
      <c r="AD45" s="6">
        <v>36356</v>
      </c>
      <c r="AE45" s="6">
        <v>77557.899999999994</v>
      </c>
      <c r="AF45" s="6">
        <v>40210.1</v>
      </c>
      <c r="AG45" s="6">
        <v>1615606.9</v>
      </c>
      <c r="AH45" s="6">
        <v>158813.70000000001</v>
      </c>
      <c r="AI45" s="6">
        <v>1068.4000000000001</v>
      </c>
      <c r="AJ45" s="6">
        <v>22524</v>
      </c>
      <c r="AK45" s="6">
        <v>25261</v>
      </c>
      <c r="AL45" s="6">
        <v>18031.400000000001</v>
      </c>
      <c r="AM45" s="6">
        <v>60565.2</v>
      </c>
      <c r="AN45" s="6">
        <v>46904.3</v>
      </c>
      <c r="AO45" s="6">
        <v>29729.599999999999</v>
      </c>
      <c r="AP45" s="6">
        <v>24187.3</v>
      </c>
      <c r="AQ45" s="6">
        <v>38153</v>
      </c>
      <c r="AR45" s="6">
        <v>15000.5</v>
      </c>
      <c r="AS45" s="6">
        <v>16.100000000000001</v>
      </c>
      <c r="AT45" s="6">
        <v>18.8</v>
      </c>
      <c r="AU45" s="7"/>
      <c r="AV45" s="7"/>
      <c r="AW45" s="6">
        <v>164321.1</v>
      </c>
      <c r="AX45" s="6">
        <v>77719.3</v>
      </c>
      <c r="AY45" s="6">
        <v>52945</v>
      </c>
      <c r="AZ45" s="6">
        <v>9097.5</v>
      </c>
      <c r="BA45" s="6">
        <v>155637.70000000001</v>
      </c>
      <c r="BB45" s="6">
        <v>69487.600000000006</v>
      </c>
      <c r="BC45" s="6">
        <v>27195.5</v>
      </c>
      <c r="BD45" s="6">
        <v>205.4</v>
      </c>
      <c r="BE45" s="6">
        <v>123.2</v>
      </c>
      <c r="BF45" s="6">
        <v>0.4</v>
      </c>
      <c r="BG45" s="6">
        <v>0.1</v>
      </c>
      <c r="BH45" s="6">
        <v>81.760000000000005</v>
      </c>
      <c r="BI45" s="6">
        <v>56.384</v>
      </c>
      <c r="BJ45" s="6">
        <v>534.5</v>
      </c>
      <c r="BK45" s="6">
        <v>562.79999999999995</v>
      </c>
      <c r="BL45" s="6">
        <v>0.6</v>
      </c>
      <c r="BM45" s="6">
        <v>10286.94</v>
      </c>
      <c r="BN45" s="6">
        <v>23995.622807017542</v>
      </c>
      <c r="BO45" s="6">
        <v>7402</v>
      </c>
      <c r="BP45" s="6">
        <v>751.2</v>
      </c>
      <c r="BQ45" s="6">
        <v>24</v>
      </c>
      <c r="BR45" s="6">
        <v>3.4223999999999997E-2</v>
      </c>
      <c r="BS45" s="6">
        <v>0</v>
      </c>
      <c r="BT45" s="6">
        <v>0</v>
      </c>
      <c r="BU45" s="6">
        <v>0</v>
      </c>
      <c r="BV45" s="6">
        <v>688.5</v>
      </c>
      <c r="BW45" s="6">
        <v>17.86</v>
      </c>
      <c r="BX45" s="6">
        <v>123.75</v>
      </c>
      <c r="BY45" s="6">
        <v>1406914</v>
      </c>
      <c r="BZ45" s="6">
        <v>635969</v>
      </c>
      <c r="CA45" s="6"/>
      <c r="CB45" s="6"/>
      <c r="CC45" s="6"/>
      <c r="CD45" s="6"/>
      <c r="CE45" s="6">
        <v>1605</v>
      </c>
      <c r="CF45" s="6">
        <v>122.816</v>
      </c>
      <c r="CG45" s="6">
        <v>1652</v>
      </c>
    </row>
    <row r="46" spans="1:85" ht="12.5">
      <c r="A46" s="5">
        <v>42777</v>
      </c>
      <c r="B46" s="6">
        <v>71.881</v>
      </c>
      <c r="C46" s="6">
        <v>41.524000000000001</v>
      </c>
      <c r="D46" s="6">
        <v>5461.6</v>
      </c>
      <c r="E46" s="6"/>
      <c r="F46" s="6"/>
      <c r="G46" s="6"/>
      <c r="H46" s="6">
        <v>16.3</v>
      </c>
      <c r="I46" s="6">
        <v>10</v>
      </c>
      <c r="J46" s="6">
        <v>429340.4</v>
      </c>
      <c r="K46" s="6">
        <v>187482.6</v>
      </c>
      <c r="L46" s="6">
        <v>53900</v>
      </c>
      <c r="M46" s="6">
        <v>15</v>
      </c>
      <c r="N46" s="6">
        <v>24.9</v>
      </c>
      <c r="O46" s="7">
        <v>14066.3</v>
      </c>
      <c r="P46" s="6">
        <v>6541.4</v>
      </c>
      <c r="Q46" s="6">
        <v>193285.1</v>
      </c>
      <c r="R46" s="6">
        <v>155295.1</v>
      </c>
      <c r="S46" s="6">
        <v>100138.4</v>
      </c>
      <c r="T46" s="6">
        <v>83868.3</v>
      </c>
      <c r="U46" s="6">
        <v>102462.6</v>
      </c>
      <c r="V46" s="6">
        <v>69777.399999999994</v>
      </c>
      <c r="W46" s="6">
        <v>10622</v>
      </c>
      <c r="X46" s="6">
        <v>7847.5</v>
      </c>
      <c r="Y46" s="6">
        <v>165348.4</v>
      </c>
      <c r="Z46" s="6">
        <v>84295.6</v>
      </c>
      <c r="AA46" s="6">
        <v>1609194.3</v>
      </c>
      <c r="AB46" s="6">
        <v>158639.29999999999</v>
      </c>
      <c r="AC46" s="6">
        <v>328.9</v>
      </c>
      <c r="AD46" s="6">
        <v>36356</v>
      </c>
      <c r="AE46" s="6">
        <v>77865</v>
      </c>
      <c r="AF46" s="6">
        <v>40371.1</v>
      </c>
      <c r="AG46" s="6">
        <v>1615915.5</v>
      </c>
      <c r="AH46" s="6">
        <v>158837.70000000001</v>
      </c>
      <c r="AI46" s="6">
        <v>1068.4000000000001</v>
      </c>
      <c r="AJ46" s="6">
        <v>22524</v>
      </c>
      <c r="AK46" s="6">
        <v>25278.1</v>
      </c>
      <c r="AL46" s="6">
        <v>18042.5</v>
      </c>
      <c r="AM46" s="6">
        <v>60574.9</v>
      </c>
      <c r="AN46" s="6">
        <v>46911.1</v>
      </c>
      <c r="AO46" s="6">
        <v>29747.599999999999</v>
      </c>
      <c r="AP46" s="6">
        <v>24202.2</v>
      </c>
      <c r="AQ46" s="6">
        <v>38164.1</v>
      </c>
      <c r="AR46" s="6">
        <v>15004.9</v>
      </c>
      <c r="AS46" s="6">
        <v>19.100000000000001</v>
      </c>
      <c r="AT46" s="6">
        <v>18.8</v>
      </c>
      <c r="AU46" s="7"/>
      <c r="AV46" s="7"/>
      <c r="AW46" s="6">
        <v>164465.60000000001</v>
      </c>
      <c r="AX46" s="6">
        <v>77786.100000000006</v>
      </c>
      <c r="AY46" s="6">
        <v>52950</v>
      </c>
      <c r="AZ46" s="6">
        <v>9109.6</v>
      </c>
      <c r="BA46" s="6">
        <v>155772.20000000001</v>
      </c>
      <c r="BB46" s="6">
        <v>69546.600000000006</v>
      </c>
      <c r="BC46" s="6">
        <v>27219.5</v>
      </c>
      <c r="BD46" s="6">
        <v>208</v>
      </c>
      <c r="BE46" s="6">
        <v>123.9</v>
      </c>
      <c r="BF46" s="6">
        <v>0.4</v>
      </c>
      <c r="BG46" s="6">
        <v>0.1</v>
      </c>
      <c r="BH46" s="6">
        <v>81.760000000000005</v>
      </c>
      <c r="BI46" s="6">
        <v>56.384</v>
      </c>
      <c r="BJ46" s="6">
        <v>534.5</v>
      </c>
      <c r="BK46" s="6">
        <v>563.79999999999995</v>
      </c>
      <c r="BL46" s="6">
        <v>0.6</v>
      </c>
      <c r="BM46" s="6">
        <v>10376.339999999998</v>
      </c>
      <c r="BN46" s="6">
        <v>33301.336842105258</v>
      </c>
      <c r="BO46" s="6">
        <v>7911</v>
      </c>
      <c r="BP46" s="6">
        <v>746.4</v>
      </c>
      <c r="BQ46" s="6">
        <v>24</v>
      </c>
      <c r="BR46" s="6">
        <v>3.4223999999999997E-2</v>
      </c>
      <c r="BS46" s="6">
        <v>0</v>
      </c>
      <c r="BT46" s="6">
        <v>0.6</v>
      </c>
      <c r="BU46" s="6">
        <v>0</v>
      </c>
      <c r="BV46" s="6">
        <v>686.7</v>
      </c>
      <c r="BW46" s="6">
        <v>17.79</v>
      </c>
      <c r="BX46" s="6">
        <v>123.28</v>
      </c>
      <c r="BY46" s="6">
        <v>1409223</v>
      </c>
      <c r="BZ46" s="6">
        <v>637861</v>
      </c>
      <c r="CA46" s="6"/>
      <c r="CB46" s="6"/>
      <c r="CC46" s="6"/>
      <c r="CD46" s="6"/>
      <c r="CE46" s="6">
        <v>1605</v>
      </c>
      <c r="CF46" s="6">
        <v>122.93</v>
      </c>
      <c r="CG46" s="6">
        <v>1648</v>
      </c>
    </row>
    <row r="47" spans="1:85" ht="12.5">
      <c r="A47" s="5">
        <v>42778</v>
      </c>
      <c r="B47" s="6">
        <v>71.881</v>
      </c>
      <c r="C47" s="6">
        <v>41.524000000000001</v>
      </c>
      <c r="D47" s="6">
        <v>5461.6</v>
      </c>
      <c r="E47" s="6"/>
      <c r="F47" s="6"/>
      <c r="G47" s="6"/>
      <c r="H47" s="6">
        <v>16.3</v>
      </c>
      <c r="I47" s="6">
        <v>10</v>
      </c>
      <c r="J47" s="6">
        <v>429559.3</v>
      </c>
      <c r="K47" s="6">
        <v>187581.1</v>
      </c>
      <c r="L47" s="6">
        <v>53924</v>
      </c>
      <c r="M47" s="6">
        <v>15</v>
      </c>
      <c r="N47" s="6">
        <v>25</v>
      </c>
      <c r="O47" s="7">
        <v>14066.3</v>
      </c>
      <c r="P47" s="6">
        <v>6541.4</v>
      </c>
      <c r="Q47" s="6">
        <v>193313.8</v>
      </c>
      <c r="R47" s="6">
        <v>155318.79999999999</v>
      </c>
      <c r="S47" s="6">
        <v>100153.8</v>
      </c>
      <c r="T47" s="6">
        <v>83880.800000000003</v>
      </c>
      <c r="U47" s="6">
        <v>102471.7</v>
      </c>
      <c r="V47" s="6">
        <v>69784.2</v>
      </c>
      <c r="W47" s="6">
        <v>10622</v>
      </c>
      <c r="X47" s="6">
        <v>7847.5</v>
      </c>
      <c r="Y47" s="6">
        <v>165519.29999999999</v>
      </c>
      <c r="Z47" s="6">
        <v>84378.2</v>
      </c>
      <c r="AA47" s="6">
        <v>1609368</v>
      </c>
      <c r="AB47" s="6">
        <v>158663.29999999999</v>
      </c>
      <c r="AC47" s="6">
        <v>328.9</v>
      </c>
      <c r="AD47" s="6">
        <v>36356</v>
      </c>
      <c r="AE47" s="6">
        <v>78169.5</v>
      </c>
      <c r="AF47" s="6">
        <v>40531.5</v>
      </c>
      <c r="AG47" s="6">
        <v>1616219.5</v>
      </c>
      <c r="AH47" s="6">
        <v>158861.70000000001</v>
      </c>
      <c r="AI47" s="6">
        <v>1068.4000000000001</v>
      </c>
      <c r="AJ47" s="6">
        <v>22524</v>
      </c>
      <c r="AK47" s="6">
        <v>25295.5</v>
      </c>
      <c r="AL47" s="6">
        <v>18053.7</v>
      </c>
      <c r="AM47" s="6">
        <v>60585.5</v>
      </c>
      <c r="AN47" s="6">
        <v>46918.6</v>
      </c>
      <c r="AO47" s="6">
        <v>29765.5</v>
      </c>
      <c r="AP47" s="6">
        <v>24217.1</v>
      </c>
      <c r="AQ47" s="6">
        <v>38173.4</v>
      </c>
      <c r="AR47" s="6">
        <v>15008.7</v>
      </c>
      <c r="AS47" s="6">
        <v>19.100000000000001</v>
      </c>
      <c r="AT47" s="6">
        <v>18.8</v>
      </c>
      <c r="AU47" s="7"/>
      <c r="AV47" s="7"/>
      <c r="AW47" s="6">
        <v>164607.6</v>
      </c>
      <c r="AX47" s="6">
        <v>77852.399999999994</v>
      </c>
      <c r="AY47" s="6">
        <v>52955.9</v>
      </c>
      <c r="AZ47" s="6">
        <v>9122</v>
      </c>
      <c r="BA47" s="6">
        <v>155907.5</v>
      </c>
      <c r="BB47" s="6">
        <v>69606</v>
      </c>
      <c r="BC47" s="6">
        <v>27243.5</v>
      </c>
      <c r="BD47" s="6">
        <v>208.08</v>
      </c>
      <c r="BE47" s="6">
        <v>123.96</v>
      </c>
      <c r="BF47" s="6">
        <v>0.4</v>
      </c>
      <c r="BG47" s="6">
        <v>0.1</v>
      </c>
      <c r="BH47" s="6">
        <v>81.760000000000005</v>
      </c>
      <c r="BI47" s="6">
        <v>56.384</v>
      </c>
      <c r="BJ47" s="6">
        <v>534.5</v>
      </c>
      <c r="BK47" s="6">
        <v>564.9</v>
      </c>
      <c r="BL47" s="6">
        <v>0.6</v>
      </c>
      <c r="BM47" s="6">
        <v>10173.790000000001</v>
      </c>
      <c r="BN47" s="6">
        <v>30100.580701754399</v>
      </c>
      <c r="BO47" s="6">
        <v>7025</v>
      </c>
      <c r="BP47" s="6">
        <v>751.2</v>
      </c>
      <c r="BQ47" s="6">
        <v>24</v>
      </c>
      <c r="BR47" s="6">
        <v>3.4223999999999997E-2</v>
      </c>
      <c r="BS47" s="6">
        <v>0</v>
      </c>
      <c r="BT47" s="6">
        <v>0</v>
      </c>
      <c r="BU47" s="6">
        <v>0</v>
      </c>
      <c r="BV47" s="6">
        <v>688.7</v>
      </c>
      <c r="BW47" s="6">
        <v>17.82</v>
      </c>
      <c r="BX47" s="6">
        <v>123.7</v>
      </c>
      <c r="BY47" s="6">
        <v>1411883</v>
      </c>
      <c r="BZ47" s="6">
        <v>640121</v>
      </c>
      <c r="CA47" s="6"/>
      <c r="CB47" s="6"/>
      <c r="CC47" s="6"/>
      <c r="CD47" s="6"/>
      <c r="CE47" s="6">
        <v>1609</v>
      </c>
      <c r="CF47" s="6">
        <v>122.99</v>
      </c>
      <c r="CG47" s="6">
        <v>1646</v>
      </c>
    </row>
    <row r="48" spans="1:85" ht="12.5">
      <c r="A48" s="5">
        <v>42779</v>
      </c>
      <c r="B48" s="6">
        <v>71.881</v>
      </c>
      <c r="C48" s="6">
        <v>41.524000000000001</v>
      </c>
      <c r="D48" s="6">
        <v>5461.6</v>
      </c>
      <c r="E48" s="6"/>
      <c r="F48" s="6"/>
      <c r="G48" s="6"/>
      <c r="H48" s="6">
        <v>16.3</v>
      </c>
      <c r="I48" s="6">
        <v>10</v>
      </c>
      <c r="J48" s="6">
        <v>429779.7</v>
      </c>
      <c r="K48" s="6">
        <v>187679.8</v>
      </c>
      <c r="L48" s="6">
        <v>53948</v>
      </c>
      <c r="M48" s="6">
        <v>15</v>
      </c>
      <c r="N48" s="6">
        <v>25</v>
      </c>
      <c r="O48" s="7">
        <v>14066.3</v>
      </c>
      <c r="P48" s="6">
        <v>6541.4</v>
      </c>
      <c r="Q48" s="6">
        <v>193342</v>
      </c>
      <c r="R48" s="6">
        <v>155342.1</v>
      </c>
      <c r="S48" s="6">
        <v>100170.1</v>
      </c>
      <c r="T48" s="6">
        <v>83893.7</v>
      </c>
      <c r="U48" s="6">
        <v>102480.6</v>
      </c>
      <c r="V48" s="6">
        <v>69790.7</v>
      </c>
      <c r="W48" s="6">
        <v>10622</v>
      </c>
      <c r="X48" s="6">
        <v>7847.5</v>
      </c>
      <c r="Y48" s="6">
        <v>165689.70000000001</v>
      </c>
      <c r="Z48" s="6">
        <v>84462.6</v>
      </c>
      <c r="AA48" s="6">
        <v>1609540.9</v>
      </c>
      <c r="AB48" s="6">
        <v>158687.29999999999</v>
      </c>
      <c r="AC48" s="6">
        <v>328.9</v>
      </c>
      <c r="AD48" s="6">
        <v>36356</v>
      </c>
      <c r="AE48" s="6">
        <v>78483.600000000006</v>
      </c>
      <c r="AF48" s="6">
        <v>40692.9</v>
      </c>
      <c r="AG48" s="6">
        <v>1616533.4</v>
      </c>
      <c r="AH48" s="6">
        <v>158885.70000000001</v>
      </c>
      <c r="AI48" s="6">
        <v>1068.4000000000001</v>
      </c>
      <c r="AJ48" s="6">
        <v>22524</v>
      </c>
      <c r="AK48" s="6">
        <v>25312.5</v>
      </c>
      <c r="AL48" s="6">
        <v>18064.8</v>
      </c>
      <c r="AM48" s="6">
        <v>60595.8</v>
      </c>
      <c r="AN48" s="6">
        <v>46925.8</v>
      </c>
      <c r="AO48" s="6">
        <v>29783.3</v>
      </c>
      <c r="AP48" s="6">
        <v>24231.8</v>
      </c>
      <c r="AQ48" s="6">
        <v>38185.4</v>
      </c>
      <c r="AR48" s="6">
        <v>15013.4</v>
      </c>
      <c r="AS48" s="6">
        <v>19.100000000000001</v>
      </c>
      <c r="AT48" s="6">
        <v>18.8</v>
      </c>
      <c r="AU48" s="7"/>
      <c r="AV48" s="7"/>
      <c r="AW48" s="6">
        <v>164754.79999999999</v>
      </c>
      <c r="AX48" s="6">
        <v>77920.2</v>
      </c>
      <c r="AY48" s="6">
        <v>52961.8</v>
      </c>
      <c r="AZ48" s="6">
        <v>9134</v>
      </c>
      <c r="BA48" s="6">
        <v>156047.70000000001</v>
      </c>
      <c r="BB48" s="6">
        <v>69667.100000000006</v>
      </c>
      <c r="BC48" s="6">
        <v>27267.5</v>
      </c>
      <c r="BD48" s="6">
        <v>208.08</v>
      </c>
      <c r="BE48" s="6">
        <v>123.96</v>
      </c>
      <c r="BF48" s="6">
        <v>0.4</v>
      </c>
      <c r="BG48" s="6">
        <v>0.1</v>
      </c>
      <c r="BH48" s="6">
        <v>81.760000000000005</v>
      </c>
      <c r="BI48" s="6">
        <v>56.384</v>
      </c>
      <c r="BJ48" s="6">
        <v>534.5</v>
      </c>
      <c r="BK48" s="6">
        <v>566.1</v>
      </c>
      <c r="BL48" s="6">
        <v>0.6</v>
      </c>
      <c r="BM48" s="6">
        <v>10455.77</v>
      </c>
      <c r="BN48" s="6">
        <v>33593.947368421053</v>
      </c>
      <c r="BO48" s="6">
        <v>7339</v>
      </c>
      <c r="BP48" s="6">
        <v>756</v>
      </c>
      <c r="BQ48" s="6">
        <v>24</v>
      </c>
      <c r="BR48" s="6">
        <v>3.4223999999999997E-2</v>
      </c>
      <c r="BS48" s="6">
        <v>0</v>
      </c>
      <c r="BT48" s="6">
        <v>0</v>
      </c>
      <c r="BU48" s="6">
        <v>0</v>
      </c>
      <c r="BV48" s="6">
        <v>683.5</v>
      </c>
      <c r="BW48" s="6">
        <v>17.760000000000002</v>
      </c>
      <c r="BX48" s="6">
        <v>122.73</v>
      </c>
      <c r="BY48" s="6">
        <v>1414736</v>
      </c>
      <c r="BZ48" s="6">
        <v>642607</v>
      </c>
      <c r="CA48" s="6"/>
      <c r="CB48" s="6"/>
      <c r="CC48" s="6"/>
      <c r="CD48" s="6"/>
      <c r="CE48" s="6">
        <v>1613.87817146099</v>
      </c>
      <c r="CF48" s="6">
        <v>122.927571030221</v>
      </c>
      <c r="CG48" s="6">
        <v>1664.24808333333</v>
      </c>
    </row>
    <row r="49" spans="1:85" ht="12.5">
      <c r="A49" s="5">
        <v>42780</v>
      </c>
      <c r="B49" s="6">
        <v>71.977999999999994</v>
      </c>
      <c r="C49" s="6">
        <v>41.6</v>
      </c>
      <c r="D49" s="6">
        <v>5462.4</v>
      </c>
      <c r="E49" s="6"/>
      <c r="F49" s="6"/>
      <c r="G49" s="6"/>
      <c r="H49" s="6">
        <v>16.3</v>
      </c>
      <c r="I49" s="6">
        <v>10</v>
      </c>
      <c r="J49" s="6">
        <v>429995.2</v>
      </c>
      <c r="K49" s="6">
        <v>187777</v>
      </c>
      <c r="L49" s="6">
        <v>53972</v>
      </c>
      <c r="M49" s="6">
        <v>15</v>
      </c>
      <c r="N49" s="6">
        <v>25</v>
      </c>
      <c r="O49" s="7">
        <v>14066.3</v>
      </c>
      <c r="P49" s="6">
        <v>6541.4</v>
      </c>
      <c r="Q49" s="6">
        <v>193370.1</v>
      </c>
      <c r="R49" s="6">
        <v>155365.20000000001</v>
      </c>
      <c r="S49" s="6">
        <v>100185.1</v>
      </c>
      <c r="T49" s="6">
        <v>83905.7</v>
      </c>
      <c r="U49" s="6">
        <v>102489.8</v>
      </c>
      <c r="V49" s="6">
        <v>69797.3</v>
      </c>
      <c r="W49" s="6">
        <v>10622</v>
      </c>
      <c r="X49" s="6">
        <v>7847.5</v>
      </c>
      <c r="Y49" s="6">
        <v>165859.9</v>
      </c>
      <c r="Z49" s="6">
        <v>84544.6</v>
      </c>
      <c r="AA49" s="6">
        <v>1609713.8</v>
      </c>
      <c r="AB49" s="6">
        <v>158711.29999999999</v>
      </c>
      <c r="AC49" s="6">
        <v>328.9</v>
      </c>
      <c r="AD49" s="6">
        <v>36356</v>
      </c>
      <c r="AE49" s="6">
        <v>78785.600000000006</v>
      </c>
      <c r="AF49" s="6">
        <v>40852.300000000003</v>
      </c>
      <c r="AG49" s="6">
        <v>1616835</v>
      </c>
      <c r="AH49" s="6">
        <v>158909.70000000001</v>
      </c>
      <c r="AI49" s="6">
        <v>1068.4000000000001</v>
      </c>
      <c r="AJ49" s="6">
        <v>22524</v>
      </c>
      <c r="AK49" s="6">
        <v>25329.599999999999</v>
      </c>
      <c r="AL49" s="6">
        <v>18075.900000000001</v>
      </c>
      <c r="AM49" s="6">
        <v>60607.3</v>
      </c>
      <c r="AN49" s="6">
        <v>46934</v>
      </c>
      <c r="AO49" s="6">
        <v>29800.799999999999</v>
      </c>
      <c r="AP49" s="6">
        <v>24246.3</v>
      </c>
      <c r="AQ49" s="6">
        <v>38194.699999999997</v>
      </c>
      <c r="AR49" s="6">
        <v>15017.1</v>
      </c>
      <c r="AS49" s="6">
        <v>19.100000000000001</v>
      </c>
      <c r="AT49" s="6">
        <v>18.8</v>
      </c>
      <c r="AU49" s="7"/>
      <c r="AV49" s="7"/>
      <c r="AW49" s="6">
        <v>164897.60000000001</v>
      </c>
      <c r="AX49" s="6">
        <v>77986.5</v>
      </c>
      <c r="AY49" s="6">
        <v>52968</v>
      </c>
      <c r="AZ49" s="6">
        <v>9146.4</v>
      </c>
      <c r="BA49" s="6">
        <v>156183.70000000001</v>
      </c>
      <c r="BB49" s="6">
        <v>69726.8</v>
      </c>
      <c r="BC49" s="6">
        <v>27291.5</v>
      </c>
      <c r="BD49" s="6">
        <v>208.08</v>
      </c>
      <c r="BE49" s="6">
        <v>123.96</v>
      </c>
      <c r="BF49" s="6">
        <v>0.4</v>
      </c>
      <c r="BG49" s="6">
        <v>0.1</v>
      </c>
      <c r="BH49" s="6">
        <v>81.760000000000005</v>
      </c>
      <c r="BI49" s="6">
        <v>56.384</v>
      </c>
      <c r="BJ49" s="6">
        <v>534.5</v>
      </c>
      <c r="BK49" s="6">
        <v>567.6</v>
      </c>
      <c r="BL49" s="6">
        <v>0.6</v>
      </c>
      <c r="BM49" s="6">
        <v>10123.9</v>
      </c>
      <c r="BN49" s="6">
        <v>25723.6859649123</v>
      </c>
      <c r="BO49" s="6">
        <v>5961</v>
      </c>
      <c r="BP49" s="6">
        <v>279.89999999999998</v>
      </c>
      <c r="BQ49" s="6">
        <v>9</v>
      </c>
      <c r="BR49" s="6">
        <v>3.4223999999999997E-2</v>
      </c>
      <c r="BS49" s="6">
        <v>7.55</v>
      </c>
      <c r="BT49" s="6">
        <v>15.1</v>
      </c>
      <c r="BU49" s="6">
        <v>90.6</v>
      </c>
      <c r="BV49" s="6">
        <v>221</v>
      </c>
      <c r="BW49" s="6">
        <v>6.09</v>
      </c>
      <c r="BX49" s="6">
        <v>39.54</v>
      </c>
      <c r="BY49" s="6">
        <v>1417065</v>
      </c>
      <c r="BZ49" s="6">
        <v>644608</v>
      </c>
      <c r="CA49" s="6"/>
      <c r="CB49" s="6"/>
      <c r="CC49" s="6"/>
      <c r="CD49" s="6"/>
      <c r="CE49" s="6">
        <v>1614.8168978322501</v>
      </c>
      <c r="CF49" s="6">
        <v>122.99070046025599</v>
      </c>
      <c r="CG49" s="6">
        <v>1668.2965875</v>
      </c>
    </row>
    <row r="50" spans="1:85" ht="12.5">
      <c r="A50" s="5">
        <v>42781</v>
      </c>
      <c r="B50" s="6">
        <v>71.977999999999994</v>
      </c>
      <c r="C50" s="6">
        <v>41.6</v>
      </c>
      <c r="D50" s="6">
        <v>5462.4</v>
      </c>
      <c r="E50" s="6"/>
      <c r="F50" s="6"/>
      <c r="G50" s="6"/>
      <c r="H50" s="6">
        <v>16.3</v>
      </c>
      <c r="I50" s="6">
        <v>10</v>
      </c>
      <c r="J50" s="6">
        <v>430213.4</v>
      </c>
      <c r="K50" s="6">
        <v>187875.20000000001</v>
      </c>
      <c r="L50" s="6">
        <v>53996</v>
      </c>
      <c r="M50" s="6">
        <v>15</v>
      </c>
      <c r="N50" s="6">
        <v>25</v>
      </c>
      <c r="O50" s="7">
        <v>14066.3</v>
      </c>
      <c r="P50" s="6">
        <v>6541.4</v>
      </c>
      <c r="Q50" s="6">
        <v>193398.6</v>
      </c>
      <c r="R50" s="6">
        <v>155388.70000000001</v>
      </c>
      <c r="S50" s="6">
        <v>100202.2</v>
      </c>
      <c r="T50" s="6">
        <v>83918.9</v>
      </c>
      <c r="U50" s="6">
        <v>102499</v>
      </c>
      <c r="V50" s="6">
        <v>69804</v>
      </c>
      <c r="W50" s="6">
        <v>10622</v>
      </c>
      <c r="X50" s="6">
        <v>7847.5</v>
      </c>
      <c r="Y50" s="6">
        <v>166031.9</v>
      </c>
      <c r="Z50" s="6">
        <v>84633.5</v>
      </c>
      <c r="AA50" s="6">
        <v>1609888.3</v>
      </c>
      <c r="AB50" s="6">
        <v>158735.29999999999</v>
      </c>
      <c r="AC50" s="6">
        <v>328.9</v>
      </c>
      <c r="AD50" s="6">
        <v>36356</v>
      </c>
      <c r="AE50" s="6">
        <v>79095.7</v>
      </c>
      <c r="AF50" s="6">
        <v>41008.9</v>
      </c>
      <c r="AG50" s="6">
        <v>1617144.8</v>
      </c>
      <c r="AH50" s="6">
        <v>158933.70000000001</v>
      </c>
      <c r="AI50" s="6">
        <v>1068.4000000000001</v>
      </c>
      <c r="AJ50" s="6">
        <v>22524</v>
      </c>
      <c r="AK50" s="6">
        <v>25347.200000000001</v>
      </c>
      <c r="AL50" s="6">
        <v>18087.099999999999</v>
      </c>
      <c r="AM50" s="6">
        <v>60618.5</v>
      </c>
      <c r="AN50" s="6">
        <v>46941.9</v>
      </c>
      <c r="AO50" s="6">
        <v>29818.6</v>
      </c>
      <c r="AP50" s="6">
        <v>24260.9</v>
      </c>
      <c r="AQ50" s="6">
        <v>38211.699999999997</v>
      </c>
      <c r="AR50" s="6">
        <v>15023.9</v>
      </c>
      <c r="AS50" s="6">
        <v>19.100000000000001</v>
      </c>
      <c r="AT50" s="6">
        <v>18.8</v>
      </c>
      <c r="AU50" s="7"/>
      <c r="AV50" s="7"/>
      <c r="AW50" s="6">
        <v>165036.9</v>
      </c>
      <c r="AX50" s="6">
        <v>78051.600000000006</v>
      </c>
      <c r="AY50" s="6">
        <v>52974.1</v>
      </c>
      <c r="AZ50" s="6">
        <v>9158.9</v>
      </c>
      <c r="BA50" s="6">
        <v>156316</v>
      </c>
      <c r="BB50" s="6">
        <v>69785.2</v>
      </c>
      <c r="BC50" s="6">
        <v>27315.5</v>
      </c>
      <c r="BD50" s="6">
        <v>208.08</v>
      </c>
      <c r="BE50" s="6">
        <v>123.96</v>
      </c>
      <c r="BF50" s="6">
        <v>0.4</v>
      </c>
      <c r="BG50" s="6">
        <v>0.1</v>
      </c>
      <c r="BH50" s="6">
        <v>81.760000000000005</v>
      </c>
      <c r="BI50" s="6">
        <v>56.384</v>
      </c>
      <c r="BJ50" s="6">
        <v>534.5</v>
      </c>
      <c r="BK50" s="6">
        <v>569.9</v>
      </c>
      <c r="BL50" s="6">
        <v>0.6</v>
      </c>
      <c r="BM50" s="6">
        <v>10102.809999999998</v>
      </c>
      <c r="BN50" s="6">
        <v>26348.350877192988</v>
      </c>
      <c r="BO50" s="6">
        <v>11143</v>
      </c>
      <c r="BP50" s="6">
        <v>724.5</v>
      </c>
      <c r="BQ50" s="6">
        <v>22.5</v>
      </c>
      <c r="BR50" s="6">
        <v>3.4223999999999997E-2</v>
      </c>
      <c r="BS50" s="6">
        <v>0.36</v>
      </c>
      <c r="BT50" s="6">
        <v>1.8</v>
      </c>
      <c r="BU50" s="6">
        <v>10.8</v>
      </c>
      <c r="BV50" s="6">
        <v>594.16</v>
      </c>
      <c r="BW50" s="6">
        <v>15.5</v>
      </c>
      <c r="BX50" s="6">
        <v>106.72</v>
      </c>
      <c r="BY50" s="6">
        <v>1419905</v>
      </c>
      <c r="BZ50" s="6">
        <v>647080</v>
      </c>
      <c r="CA50" s="6"/>
      <c r="CB50" s="6"/>
      <c r="CC50" s="6"/>
      <c r="CD50" s="6"/>
      <c r="CE50" s="6">
        <v>1606</v>
      </c>
      <c r="CF50" s="6">
        <v>122.872</v>
      </c>
      <c r="CG50" s="6">
        <v>1659</v>
      </c>
    </row>
    <row r="51" spans="1:85" ht="12.5">
      <c r="A51" s="5">
        <v>42782</v>
      </c>
      <c r="B51" s="6">
        <v>71.977999999999994</v>
      </c>
      <c r="C51" s="6">
        <v>41.6</v>
      </c>
      <c r="D51" s="6">
        <v>5462.4</v>
      </c>
      <c r="E51" s="6"/>
      <c r="F51" s="6"/>
      <c r="G51" s="6"/>
      <c r="H51" s="6">
        <v>16.3</v>
      </c>
      <c r="I51" s="6">
        <v>10</v>
      </c>
      <c r="J51" s="6">
        <v>430437.9</v>
      </c>
      <c r="K51" s="6">
        <v>187974.6</v>
      </c>
      <c r="L51" s="6">
        <v>54020</v>
      </c>
      <c r="M51" s="6">
        <v>15</v>
      </c>
      <c r="N51" s="6">
        <v>25</v>
      </c>
      <c r="O51" s="7">
        <v>14066.3</v>
      </c>
      <c r="P51" s="6">
        <v>6541.4</v>
      </c>
      <c r="Q51" s="6">
        <v>193426.5</v>
      </c>
      <c r="R51" s="6">
        <v>155411.6</v>
      </c>
      <c r="S51" s="6">
        <v>100216.9</v>
      </c>
      <c r="T51" s="6">
        <v>83930.7</v>
      </c>
      <c r="U51" s="6">
        <v>102508</v>
      </c>
      <c r="V51" s="6">
        <v>69810.399999999994</v>
      </c>
      <c r="W51" s="6">
        <v>10622</v>
      </c>
      <c r="X51" s="6">
        <v>7847.5</v>
      </c>
      <c r="Y51" s="6">
        <v>166222.70000000001</v>
      </c>
      <c r="Z51" s="6">
        <v>84732.1</v>
      </c>
      <c r="AA51" s="6">
        <v>1610081.5</v>
      </c>
      <c r="AB51" s="6">
        <v>158759.29999999999</v>
      </c>
      <c r="AC51" s="6">
        <v>328.9</v>
      </c>
      <c r="AD51" s="6">
        <v>36356</v>
      </c>
      <c r="AE51" s="6">
        <v>79388.399999999994</v>
      </c>
      <c r="AF51" s="6">
        <v>41153.800000000003</v>
      </c>
      <c r="AG51" s="6">
        <v>1617437.1</v>
      </c>
      <c r="AH51" s="6">
        <v>158957.70000000001</v>
      </c>
      <c r="AI51" s="6">
        <v>1068.4000000000001</v>
      </c>
      <c r="AJ51" s="6">
        <v>22524</v>
      </c>
      <c r="AK51" s="6">
        <v>25364.3</v>
      </c>
      <c r="AL51" s="6">
        <v>18098.2</v>
      </c>
      <c r="AM51" s="6">
        <v>60629.9</v>
      </c>
      <c r="AN51" s="6">
        <v>46949.9</v>
      </c>
      <c r="AO51" s="6">
        <v>29836.400000000001</v>
      </c>
      <c r="AP51" s="6">
        <v>24275.5</v>
      </c>
      <c r="AQ51" s="6">
        <v>38219.800000000003</v>
      </c>
      <c r="AR51" s="6">
        <v>15026.9</v>
      </c>
      <c r="AS51" s="6">
        <v>19.100000000000001</v>
      </c>
      <c r="AT51" s="6">
        <v>18.8</v>
      </c>
      <c r="AU51" s="7"/>
      <c r="AV51" s="7"/>
      <c r="AW51" s="6">
        <v>165183.6</v>
      </c>
      <c r="AX51" s="6">
        <v>78118.7</v>
      </c>
      <c r="AY51" s="6">
        <v>52980.2</v>
      </c>
      <c r="AZ51" s="6">
        <v>9171.1</v>
      </c>
      <c r="BA51" s="6">
        <v>156455.29999999999</v>
      </c>
      <c r="BB51" s="6">
        <v>69845.7</v>
      </c>
      <c r="BC51" s="6">
        <v>27339.5</v>
      </c>
      <c r="BD51" s="6">
        <v>208.08</v>
      </c>
      <c r="BE51" s="6">
        <v>123.96</v>
      </c>
      <c r="BF51" s="6">
        <v>0.4</v>
      </c>
      <c r="BG51" s="6">
        <v>0.1</v>
      </c>
      <c r="BH51" s="6">
        <v>81.760000000000005</v>
      </c>
      <c r="BI51" s="6">
        <v>56.384</v>
      </c>
      <c r="BJ51" s="6">
        <v>534.5</v>
      </c>
      <c r="BK51" s="6">
        <v>572.20000000000005</v>
      </c>
      <c r="BL51" s="6">
        <v>0.6</v>
      </c>
      <c r="BM51" s="6">
        <v>10596.07</v>
      </c>
      <c r="BN51" s="6">
        <v>36514.182456140297</v>
      </c>
      <c r="BO51" s="6">
        <v>5683</v>
      </c>
      <c r="BP51" s="6">
        <v>510.19000000000005</v>
      </c>
      <c r="BQ51" s="6">
        <v>16.3</v>
      </c>
      <c r="BR51" s="6">
        <v>2.3209026666666667E-2</v>
      </c>
      <c r="BS51" s="6">
        <v>242.54999999999427</v>
      </c>
      <c r="BT51" s="6">
        <v>7.6999999999998181</v>
      </c>
      <c r="BU51" s="6">
        <v>46.199999999998909</v>
      </c>
      <c r="BV51" s="6">
        <v>690.7</v>
      </c>
      <c r="BW51" s="6">
        <v>17.8</v>
      </c>
      <c r="BX51" s="6">
        <v>123.96</v>
      </c>
      <c r="BY51" s="6">
        <v>1422761</v>
      </c>
      <c r="BZ51" s="6">
        <v>649565</v>
      </c>
      <c r="CA51" s="6"/>
      <c r="CB51" s="6"/>
      <c r="CC51" s="6"/>
      <c r="CD51" s="6"/>
      <c r="CE51" s="6">
        <v>1608.1439295059317</v>
      </c>
      <c r="CF51" s="6">
        <v>122.51290666471674</v>
      </c>
      <c r="CG51" s="6">
        <v>1658.2115416666666</v>
      </c>
    </row>
    <row r="52" spans="1:85" ht="12.5">
      <c r="A52" s="5">
        <v>42783</v>
      </c>
      <c r="B52" s="6">
        <v>71.977999999999994</v>
      </c>
      <c r="C52" s="6">
        <v>41.6</v>
      </c>
      <c r="D52" s="6">
        <v>5462.4</v>
      </c>
      <c r="E52" s="6"/>
      <c r="F52" s="6"/>
      <c r="G52" s="6"/>
      <c r="H52" s="6">
        <v>16.3</v>
      </c>
      <c r="I52" s="6">
        <v>10</v>
      </c>
      <c r="J52" s="6">
        <v>430661.4</v>
      </c>
      <c r="K52" s="6">
        <v>188073.8</v>
      </c>
      <c r="L52" s="6">
        <v>54044</v>
      </c>
      <c r="M52" s="6">
        <v>15</v>
      </c>
      <c r="N52" s="6">
        <v>25</v>
      </c>
      <c r="O52" s="7">
        <v>14066.3</v>
      </c>
      <c r="P52" s="6">
        <v>6541.4</v>
      </c>
      <c r="Q52" s="6">
        <v>193454.7</v>
      </c>
      <c r="R52" s="6">
        <v>155434.79999999999</v>
      </c>
      <c r="S52" s="6">
        <v>100233</v>
      </c>
      <c r="T52" s="6">
        <v>83942.9</v>
      </c>
      <c r="U52" s="6">
        <v>102516.9</v>
      </c>
      <c r="V52" s="6">
        <v>69816.7</v>
      </c>
      <c r="W52" s="6">
        <v>10622</v>
      </c>
      <c r="X52" s="6">
        <v>7847.5</v>
      </c>
      <c r="Y52" s="6">
        <v>166543.1</v>
      </c>
      <c r="Z52" s="6">
        <v>84876.1</v>
      </c>
      <c r="AA52" s="6">
        <v>1610405.7</v>
      </c>
      <c r="AB52" s="6">
        <v>158783.29999999999</v>
      </c>
      <c r="AC52" s="6">
        <v>328.9</v>
      </c>
      <c r="AD52" s="6">
        <v>36356</v>
      </c>
      <c r="AE52" s="6">
        <v>79557.2</v>
      </c>
      <c r="AF52" s="6">
        <v>41257.9</v>
      </c>
      <c r="AG52" s="6">
        <v>1617608.6</v>
      </c>
      <c r="AH52" s="6">
        <v>158981.70000000001</v>
      </c>
      <c r="AI52" s="6">
        <v>1068.4000000000001</v>
      </c>
      <c r="AJ52" s="6">
        <v>22524</v>
      </c>
      <c r="AK52" s="6">
        <v>25381.4</v>
      </c>
      <c r="AL52" s="6">
        <v>18109.2</v>
      </c>
      <c r="AM52" s="6">
        <v>60640.4</v>
      </c>
      <c r="AN52" s="6">
        <v>46957.4</v>
      </c>
      <c r="AO52" s="6">
        <v>29853.9</v>
      </c>
      <c r="AP52" s="6">
        <v>24290</v>
      </c>
      <c r="AQ52" s="6">
        <v>38236.300000000003</v>
      </c>
      <c r="AR52" s="6">
        <v>15033.3</v>
      </c>
      <c r="AS52" s="6">
        <v>19.100000000000001</v>
      </c>
      <c r="AT52" s="6">
        <v>18.8</v>
      </c>
      <c r="AU52" s="7"/>
      <c r="AV52" s="7"/>
      <c r="AW52" s="6">
        <v>165328.5</v>
      </c>
      <c r="AX52" s="6">
        <v>78185.399999999994</v>
      </c>
      <c r="AY52" s="6">
        <v>52986.1</v>
      </c>
      <c r="AZ52" s="6">
        <v>9183.6</v>
      </c>
      <c r="BA52" s="6">
        <v>156595.6</v>
      </c>
      <c r="BB52" s="6">
        <v>69906.899999999994</v>
      </c>
      <c r="BC52" s="6">
        <v>27363.5</v>
      </c>
      <c r="BD52" s="6">
        <v>208.08</v>
      </c>
      <c r="BE52" s="6">
        <v>123.96</v>
      </c>
      <c r="BF52" s="6">
        <v>0.4</v>
      </c>
      <c r="BG52" s="6">
        <v>0.1</v>
      </c>
      <c r="BH52" s="6">
        <v>81.760000000000005</v>
      </c>
      <c r="BI52" s="6">
        <v>56.384</v>
      </c>
      <c r="BJ52" s="6">
        <v>534.5</v>
      </c>
      <c r="BK52" s="6">
        <v>574.5</v>
      </c>
      <c r="BL52" s="6">
        <v>0.6</v>
      </c>
      <c r="BM52" s="6">
        <v>10393.42</v>
      </c>
      <c r="BN52" s="6">
        <v>34566.803508771904</v>
      </c>
      <c r="BO52" s="6">
        <v>10098</v>
      </c>
      <c r="BP52" s="6">
        <v>753.12</v>
      </c>
      <c r="BQ52" s="6">
        <v>24</v>
      </c>
      <c r="BR52" s="6">
        <v>3.419328E-2</v>
      </c>
      <c r="BS52" s="6">
        <v>0</v>
      </c>
      <c r="BT52" s="6">
        <v>0</v>
      </c>
      <c r="BU52" s="6">
        <v>0</v>
      </c>
      <c r="BV52" s="6">
        <v>688.6</v>
      </c>
      <c r="BW52" s="6">
        <v>17.96</v>
      </c>
      <c r="BX52" s="6">
        <v>123.72</v>
      </c>
      <c r="BY52" s="6">
        <v>1425586</v>
      </c>
      <c r="BZ52" s="6">
        <v>652009</v>
      </c>
      <c r="CA52" s="6"/>
      <c r="CB52" s="6"/>
      <c r="CC52" s="6"/>
      <c r="CD52" s="6"/>
      <c r="CE52" s="6">
        <v>1602.404</v>
      </c>
      <c r="CF52" s="6">
        <v>122.661</v>
      </c>
      <c r="CG52" s="6">
        <v>1661</v>
      </c>
    </row>
    <row r="53" spans="1:85" ht="12.5">
      <c r="A53" s="5">
        <v>42784</v>
      </c>
      <c r="B53" s="6">
        <v>71.977999999999994</v>
      </c>
      <c r="C53" s="6">
        <v>41.6</v>
      </c>
      <c r="D53" s="6">
        <v>5462.4</v>
      </c>
      <c r="E53" s="6"/>
      <c r="F53" s="6"/>
      <c r="G53" s="6"/>
      <c r="H53" s="6">
        <v>16.3</v>
      </c>
      <c r="I53" s="6">
        <v>10</v>
      </c>
      <c r="J53" s="6">
        <v>430888</v>
      </c>
      <c r="K53" s="6">
        <v>188174.8</v>
      </c>
      <c r="L53" s="6">
        <v>54068</v>
      </c>
      <c r="M53" s="6">
        <v>15</v>
      </c>
      <c r="N53" s="6">
        <v>25</v>
      </c>
      <c r="O53" s="7">
        <v>14066.3</v>
      </c>
      <c r="P53" s="6">
        <v>6541.4</v>
      </c>
      <c r="Q53" s="6">
        <v>193483.1</v>
      </c>
      <c r="R53" s="6">
        <v>155458.20000000001</v>
      </c>
      <c r="S53" s="6">
        <v>100248</v>
      </c>
      <c r="T53" s="6">
        <v>83954.8</v>
      </c>
      <c r="U53" s="6">
        <v>102526</v>
      </c>
      <c r="V53" s="6">
        <v>69823.3</v>
      </c>
      <c r="W53" s="6">
        <v>10622</v>
      </c>
      <c r="X53" s="6">
        <v>7847.5</v>
      </c>
      <c r="Y53" s="6">
        <v>166860</v>
      </c>
      <c r="Z53" s="6">
        <v>85026</v>
      </c>
      <c r="AA53" s="6">
        <v>1610720</v>
      </c>
      <c r="AB53" s="6">
        <v>158807.29999999999</v>
      </c>
      <c r="AC53" s="6">
        <v>328.9</v>
      </c>
      <c r="AD53" s="6">
        <v>36356</v>
      </c>
      <c r="AE53" s="6">
        <v>79729</v>
      </c>
      <c r="AF53" s="6">
        <v>41357.5</v>
      </c>
      <c r="AG53" s="6">
        <v>1617719.5</v>
      </c>
      <c r="AH53" s="6">
        <v>159005.70000000001</v>
      </c>
      <c r="AI53" s="6">
        <v>1068.4000000000001</v>
      </c>
      <c r="AJ53" s="6">
        <v>22524</v>
      </c>
      <c r="AK53" s="6">
        <v>25399.5</v>
      </c>
      <c r="AL53" s="6">
        <v>18120.7</v>
      </c>
      <c r="AM53" s="6">
        <v>60650.9</v>
      </c>
      <c r="AN53" s="6">
        <v>46964.800000000003</v>
      </c>
      <c r="AO53" s="6">
        <v>29872</v>
      </c>
      <c r="AP53" s="6">
        <v>24305</v>
      </c>
      <c r="AQ53" s="6">
        <v>38244.699999999997</v>
      </c>
      <c r="AR53" s="6">
        <v>15036.7</v>
      </c>
      <c r="AS53" s="6">
        <v>19.100000000000001</v>
      </c>
      <c r="AT53" s="6">
        <v>18.8</v>
      </c>
      <c r="AU53" s="7"/>
      <c r="AV53" s="7"/>
      <c r="AW53" s="6">
        <v>165476</v>
      </c>
      <c r="AX53" s="6">
        <v>78253.2</v>
      </c>
      <c r="AY53" s="6">
        <v>52992.2</v>
      </c>
      <c r="AZ53" s="6">
        <v>9196.7999999999993</v>
      </c>
      <c r="BA53" s="6">
        <v>156734</v>
      </c>
      <c r="BB53" s="6">
        <v>69967.600000000006</v>
      </c>
      <c r="BC53" s="6">
        <v>27387.5</v>
      </c>
      <c r="BD53" s="6">
        <v>208.08</v>
      </c>
      <c r="BE53" s="6">
        <v>123.96</v>
      </c>
      <c r="BF53" s="6">
        <v>0.4</v>
      </c>
      <c r="BG53" s="6">
        <v>0.1</v>
      </c>
      <c r="BH53" s="6">
        <v>81.760000000000005</v>
      </c>
      <c r="BI53" s="6">
        <v>56.384</v>
      </c>
      <c r="BJ53" s="6">
        <v>534.5</v>
      </c>
      <c r="BK53" s="6">
        <v>576.79999999999995</v>
      </c>
      <c r="BL53" s="6">
        <v>0.6</v>
      </c>
      <c r="BM53" s="6">
        <v>10293.98</v>
      </c>
      <c r="BN53" s="6">
        <v>35488.219298245604</v>
      </c>
      <c r="BO53" s="6">
        <v>5538</v>
      </c>
      <c r="BP53" s="6">
        <v>750.72</v>
      </c>
      <c r="BQ53" s="6">
        <v>24</v>
      </c>
      <c r="BR53" s="6">
        <v>3.4167679999999992E-2</v>
      </c>
      <c r="BS53" s="6">
        <v>0</v>
      </c>
      <c r="BT53" s="6">
        <v>0</v>
      </c>
      <c r="BU53" s="6">
        <v>0</v>
      </c>
      <c r="BV53" s="6">
        <v>690</v>
      </c>
      <c r="BW53" s="6">
        <v>17.77</v>
      </c>
      <c r="BX53" s="6">
        <v>124.08</v>
      </c>
      <c r="BY53" s="6">
        <v>1428434</v>
      </c>
      <c r="BZ53" s="6">
        <v>654478</v>
      </c>
      <c r="CA53" s="6"/>
      <c r="CB53" s="6"/>
      <c r="CC53" s="6"/>
      <c r="CD53" s="6"/>
      <c r="CE53" s="6">
        <v>1596</v>
      </c>
      <c r="CF53" s="6">
        <v>123.11199999999999</v>
      </c>
      <c r="CG53" s="6">
        <v>1648</v>
      </c>
    </row>
    <row r="54" spans="1:85" ht="12.5">
      <c r="A54" s="5">
        <v>42785</v>
      </c>
      <c r="B54" s="6">
        <v>71.977999999999994</v>
      </c>
      <c r="C54" s="6">
        <v>41.6</v>
      </c>
      <c r="D54" s="6">
        <v>5462.4</v>
      </c>
      <c r="E54" s="6"/>
      <c r="F54" s="6"/>
      <c r="G54" s="6"/>
      <c r="H54" s="6">
        <v>16.3</v>
      </c>
      <c r="I54" s="6">
        <v>10</v>
      </c>
      <c r="J54" s="6">
        <v>431109</v>
      </c>
      <c r="K54" s="6">
        <v>188273.6</v>
      </c>
      <c r="L54" s="6">
        <v>54092</v>
      </c>
      <c r="M54" s="6">
        <v>15</v>
      </c>
      <c r="N54" s="6">
        <v>25</v>
      </c>
      <c r="O54" s="7">
        <v>14066.3</v>
      </c>
      <c r="P54" s="6">
        <v>6541.4</v>
      </c>
      <c r="Q54" s="6">
        <v>193511.4</v>
      </c>
      <c r="R54" s="6">
        <v>155481.60000000001</v>
      </c>
      <c r="S54" s="6">
        <v>100263.3</v>
      </c>
      <c r="T54" s="6">
        <v>83966.8</v>
      </c>
      <c r="U54" s="6">
        <v>102534.9</v>
      </c>
      <c r="V54" s="6">
        <v>69829.8</v>
      </c>
      <c r="W54" s="6">
        <v>10622</v>
      </c>
      <c r="X54" s="6">
        <v>7847.5</v>
      </c>
      <c r="Y54" s="6">
        <v>167175.5</v>
      </c>
      <c r="Z54" s="6">
        <v>85179.4</v>
      </c>
      <c r="AA54" s="6">
        <v>1611037</v>
      </c>
      <c r="AB54" s="6">
        <v>158831.29999999999</v>
      </c>
      <c r="AC54" s="6">
        <v>328.9</v>
      </c>
      <c r="AD54" s="6">
        <v>36356</v>
      </c>
      <c r="AE54" s="6">
        <v>79899.3</v>
      </c>
      <c r="AF54" s="6">
        <v>41453</v>
      </c>
      <c r="AG54" s="6">
        <v>1617951</v>
      </c>
      <c r="AH54" s="6">
        <v>159029.70000000001</v>
      </c>
      <c r="AI54" s="6">
        <v>1068.4000000000001</v>
      </c>
      <c r="AJ54" s="6">
        <v>22524</v>
      </c>
      <c r="AK54" s="6">
        <v>25417.200000000001</v>
      </c>
      <c r="AL54" s="6">
        <v>18132.900000000001</v>
      </c>
      <c r="AM54" s="6">
        <v>60661.2</v>
      </c>
      <c r="AN54" s="6">
        <v>46972.1</v>
      </c>
      <c r="AO54" s="6">
        <v>29889.9</v>
      </c>
      <c r="AP54" s="6">
        <v>24319.8</v>
      </c>
      <c r="AQ54" s="6">
        <v>38257.699999999997</v>
      </c>
      <c r="AR54" s="6">
        <v>15041.7</v>
      </c>
      <c r="AS54" s="6">
        <v>19.100000000000001</v>
      </c>
      <c r="AT54" s="6">
        <v>18.8</v>
      </c>
      <c r="AU54" s="7"/>
      <c r="AV54" s="7"/>
      <c r="AW54" s="6">
        <v>165623.6</v>
      </c>
      <c r="AX54" s="6">
        <v>78321.2</v>
      </c>
      <c r="AY54" s="6">
        <v>52998.2</v>
      </c>
      <c r="AZ54" s="6">
        <v>9209.4</v>
      </c>
      <c r="BA54" s="6">
        <v>156875</v>
      </c>
      <c r="BB54" s="6">
        <v>70029</v>
      </c>
      <c r="BC54" s="6">
        <v>27411.5</v>
      </c>
      <c r="BD54" s="6">
        <v>208.08</v>
      </c>
      <c r="BE54" s="6">
        <v>123.96</v>
      </c>
      <c r="BF54" s="6">
        <v>0.4</v>
      </c>
      <c r="BG54" s="6">
        <v>0.1</v>
      </c>
      <c r="BH54" s="6">
        <v>81.760000000000005</v>
      </c>
      <c r="BI54" s="6">
        <v>56.384</v>
      </c>
      <c r="BJ54" s="6">
        <v>534.5</v>
      </c>
      <c r="BK54" s="6">
        <v>579.1</v>
      </c>
      <c r="BL54" s="6">
        <v>0.6</v>
      </c>
      <c r="BM54" s="6">
        <v>10251.42</v>
      </c>
      <c r="BN54" s="6">
        <v>35323.887719298204</v>
      </c>
      <c r="BO54" s="6">
        <v>8457</v>
      </c>
      <c r="BP54" s="6">
        <v>749.28</v>
      </c>
      <c r="BQ54" s="6">
        <v>24</v>
      </c>
      <c r="BR54" s="6">
        <v>3.415232E-2</v>
      </c>
      <c r="BS54" s="6">
        <v>0</v>
      </c>
      <c r="BT54" s="6">
        <v>0</v>
      </c>
      <c r="BU54" s="6">
        <v>0</v>
      </c>
      <c r="BV54" s="6">
        <v>686.9</v>
      </c>
      <c r="BW54" s="6">
        <v>17.899999999999999</v>
      </c>
      <c r="BX54" s="6">
        <v>123.56</v>
      </c>
      <c r="BY54" s="6">
        <v>1431267</v>
      </c>
      <c r="BZ54" s="6">
        <v>656944</v>
      </c>
      <c r="CA54" s="6"/>
      <c r="CB54" s="6"/>
      <c r="CC54" s="6"/>
      <c r="CD54" s="6"/>
      <c r="CE54" s="6">
        <v>1596</v>
      </c>
      <c r="CF54" s="6">
        <v>123.05200000000001</v>
      </c>
      <c r="CG54" s="6">
        <v>1648</v>
      </c>
    </row>
    <row r="55" spans="1:85" ht="12.5">
      <c r="A55" s="5">
        <v>42786</v>
      </c>
      <c r="B55" s="6">
        <v>71.977999999999994</v>
      </c>
      <c r="C55" s="6">
        <v>41.6</v>
      </c>
      <c r="D55" s="6">
        <v>5462.4</v>
      </c>
      <c r="E55" s="6"/>
      <c r="F55" s="6"/>
      <c r="G55" s="6"/>
      <c r="H55" s="6">
        <v>16.3</v>
      </c>
      <c r="I55" s="6">
        <v>10</v>
      </c>
      <c r="J55" s="6">
        <v>431331</v>
      </c>
      <c r="K55" s="6">
        <v>188372.8</v>
      </c>
      <c r="L55" s="6">
        <v>54116</v>
      </c>
      <c r="M55" s="6">
        <v>15</v>
      </c>
      <c r="N55" s="6">
        <v>25</v>
      </c>
      <c r="O55" s="7">
        <v>14066.3</v>
      </c>
      <c r="P55" s="6">
        <v>6541.4</v>
      </c>
      <c r="Q55" s="6">
        <v>193539.7</v>
      </c>
      <c r="R55" s="6">
        <v>155505</v>
      </c>
      <c r="S55" s="6">
        <v>100279</v>
      </c>
      <c r="T55" s="6">
        <v>83979.1</v>
      </c>
      <c r="U55" s="6">
        <v>102544.4</v>
      </c>
      <c r="V55" s="6">
        <v>69836.600000000006</v>
      </c>
      <c r="W55" s="6">
        <v>10622</v>
      </c>
      <c r="X55" s="6">
        <v>7847.5</v>
      </c>
      <c r="Y55" s="6">
        <v>167496</v>
      </c>
      <c r="Z55" s="6">
        <v>85332.5</v>
      </c>
      <c r="AA55" s="6">
        <v>1611358</v>
      </c>
      <c r="AB55" s="6">
        <v>158855.29999999999</v>
      </c>
      <c r="AC55" s="6">
        <v>328.9</v>
      </c>
      <c r="AD55" s="6">
        <v>36356</v>
      </c>
      <c r="AE55" s="6">
        <v>80069</v>
      </c>
      <c r="AF55" s="6">
        <v>41550</v>
      </c>
      <c r="AG55" s="6">
        <v>1618122</v>
      </c>
      <c r="AH55" s="6">
        <v>159053.70000000001</v>
      </c>
      <c r="AI55" s="6">
        <v>1068.4000000000001</v>
      </c>
      <c r="AJ55" s="6">
        <v>22524</v>
      </c>
      <c r="AK55" s="6">
        <v>25435.1</v>
      </c>
      <c r="AL55" s="6">
        <v>18143.7</v>
      </c>
      <c r="AM55" s="6">
        <v>60672.2</v>
      </c>
      <c r="AN55" s="6">
        <v>46979.9</v>
      </c>
      <c r="AO55" s="6">
        <v>29907.7</v>
      </c>
      <c r="AP55" s="6">
        <v>24334.7</v>
      </c>
      <c r="AQ55" s="6">
        <v>38271.699999999997</v>
      </c>
      <c r="AR55" s="6">
        <v>15047.2</v>
      </c>
      <c r="AS55" s="6">
        <v>19.100000000000001</v>
      </c>
      <c r="AT55" s="6">
        <v>18.8</v>
      </c>
      <c r="AU55" s="7"/>
      <c r="AV55" s="7"/>
      <c r="AW55" s="6">
        <v>165770</v>
      </c>
      <c r="AX55" s="6">
        <v>78388.800000000003</v>
      </c>
      <c r="AY55" s="6">
        <v>53004.6</v>
      </c>
      <c r="AZ55" s="6">
        <v>9222.2000000000007</v>
      </c>
      <c r="BA55" s="6">
        <v>157015</v>
      </c>
      <c r="BB55" s="6">
        <v>70090</v>
      </c>
      <c r="BC55" s="6">
        <v>27435.5</v>
      </c>
      <c r="BD55" s="6">
        <v>208.08</v>
      </c>
      <c r="BE55" s="6">
        <v>123.96</v>
      </c>
      <c r="BF55" s="6">
        <v>0.4</v>
      </c>
      <c r="BG55" s="6">
        <v>0.1</v>
      </c>
      <c r="BH55" s="6">
        <v>81.760000000000005</v>
      </c>
      <c r="BI55" s="6">
        <v>56.384</v>
      </c>
      <c r="BJ55" s="6">
        <v>534.5</v>
      </c>
      <c r="BK55" s="6">
        <v>581.4</v>
      </c>
      <c r="BL55" s="6">
        <v>0.6</v>
      </c>
      <c r="BM55" s="6">
        <v>10445.109999999999</v>
      </c>
      <c r="BN55" s="6">
        <v>36043.952631578948</v>
      </c>
      <c r="BO55" s="6">
        <v>9545</v>
      </c>
      <c r="BP55" s="6">
        <v>752.88</v>
      </c>
      <c r="BQ55" s="6">
        <v>24</v>
      </c>
      <c r="BR55" s="6">
        <v>3.4190720000000001E-2</v>
      </c>
      <c r="BS55" s="6">
        <v>0</v>
      </c>
      <c r="BT55" s="6">
        <v>0</v>
      </c>
      <c r="BU55" s="6">
        <v>0</v>
      </c>
      <c r="BV55" s="6">
        <v>689.6</v>
      </c>
      <c r="BW55" s="6">
        <v>17.89</v>
      </c>
      <c r="BX55" s="6">
        <v>124.04</v>
      </c>
      <c r="BY55" s="6">
        <v>1434109</v>
      </c>
      <c r="BZ55" s="6">
        <v>659421</v>
      </c>
      <c r="CA55" s="6"/>
      <c r="CB55" s="6"/>
      <c r="CC55" s="6"/>
      <c r="CD55" s="6"/>
      <c r="CE55" s="6">
        <v>1586</v>
      </c>
      <c r="CF55" s="6">
        <v>123.286</v>
      </c>
      <c r="CG55" s="6">
        <v>1646</v>
      </c>
    </row>
    <row r="56" spans="1:85" ht="12.5">
      <c r="A56" s="5">
        <v>42787</v>
      </c>
      <c r="B56" s="6">
        <v>72.650000000000006</v>
      </c>
      <c r="C56" s="6">
        <v>41.892000000000003</v>
      </c>
      <c r="D56" s="6">
        <v>5463</v>
      </c>
      <c r="E56" s="6"/>
      <c r="F56" s="6"/>
      <c r="G56" s="6"/>
      <c r="H56" s="6">
        <v>16.3</v>
      </c>
      <c r="I56" s="6">
        <v>10</v>
      </c>
      <c r="J56" s="6">
        <v>431554</v>
      </c>
      <c r="K56" s="6">
        <v>188472</v>
      </c>
      <c r="L56" s="6">
        <v>54140</v>
      </c>
      <c r="M56" s="6">
        <v>15</v>
      </c>
      <c r="N56" s="6">
        <v>25</v>
      </c>
      <c r="O56" s="7">
        <v>14066.3</v>
      </c>
      <c r="P56" s="6">
        <v>6541.4</v>
      </c>
      <c r="Q56" s="6">
        <v>193569.1</v>
      </c>
      <c r="R56" s="6">
        <v>155529</v>
      </c>
      <c r="S56" s="6">
        <v>100294.39999999999</v>
      </c>
      <c r="T56" s="6">
        <v>83991.2</v>
      </c>
      <c r="U56" s="6">
        <v>102553.9</v>
      </c>
      <c r="V56" s="6">
        <v>69843.399999999994</v>
      </c>
      <c r="W56" s="6">
        <v>10622</v>
      </c>
      <c r="X56" s="6">
        <v>7847.5</v>
      </c>
      <c r="Y56" s="6">
        <v>167816.4</v>
      </c>
      <c r="Z56" s="6">
        <v>85486</v>
      </c>
      <c r="AA56" s="6">
        <v>1611680</v>
      </c>
      <c r="AB56" s="6">
        <v>158879.29999999999</v>
      </c>
      <c r="AC56" s="6">
        <v>328.9</v>
      </c>
      <c r="AD56" s="6">
        <v>36356</v>
      </c>
      <c r="AE56" s="6">
        <v>80238</v>
      </c>
      <c r="AF56" s="6">
        <v>41647.199999999997</v>
      </c>
      <c r="AG56" s="6">
        <v>1618292</v>
      </c>
      <c r="AH56" s="6">
        <v>159077.70000000001</v>
      </c>
      <c r="AI56" s="6">
        <v>1068.4000000000001</v>
      </c>
      <c r="AJ56" s="6">
        <v>22524</v>
      </c>
      <c r="AK56" s="6">
        <v>25452.9</v>
      </c>
      <c r="AL56" s="6">
        <v>18155.2</v>
      </c>
      <c r="AM56" s="6">
        <v>60683.5</v>
      </c>
      <c r="AN56" s="6">
        <v>46987.8</v>
      </c>
      <c r="AO56" s="6">
        <v>29925.4</v>
      </c>
      <c r="AP56" s="6">
        <v>24349.5</v>
      </c>
      <c r="AQ56" s="6">
        <v>38283.599999999999</v>
      </c>
      <c r="AR56" s="6">
        <v>15051.7</v>
      </c>
      <c r="AS56" s="6">
        <v>19.100000000000001</v>
      </c>
      <c r="AT56" s="6">
        <v>18.8</v>
      </c>
      <c r="AU56" s="7"/>
      <c r="AV56" s="7"/>
      <c r="AW56" s="6">
        <v>165918</v>
      </c>
      <c r="AX56" s="6">
        <v>78457</v>
      </c>
      <c r="AY56" s="6">
        <v>53011.4</v>
      </c>
      <c r="AZ56" s="6">
        <v>9234.9</v>
      </c>
      <c r="BA56" s="6">
        <v>157156</v>
      </c>
      <c r="BB56" s="6">
        <v>70151</v>
      </c>
      <c r="BC56" s="6">
        <v>27459.5</v>
      </c>
      <c r="BD56" s="6">
        <v>208.08</v>
      </c>
      <c r="BE56" s="6">
        <v>123.96</v>
      </c>
      <c r="BF56" s="6">
        <v>0.4</v>
      </c>
      <c r="BG56" s="6">
        <v>0.1</v>
      </c>
      <c r="BH56" s="6">
        <v>81.760000000000005</v>
      </c>
      <c r="BI56" s="6">
        <v>56.384</v>
      </c>
      <c r="BJ56" s="6">
        <v>534.5</v>
      </c>
      <c r="BK56" s="6">
        <v>583.79999999999995</v>
      </c>
      <c r="BL56" s="6">
        <v>0.6</v>
      </c>
      <c r="BM56" s="6">
        <v>10254.89</v>
      </c>
      <c r="BN56" s="6">
        <v>35967.170175438601</v>
      </c>
      <c r="BO56" s="6">
        <v>7041</v>
      </c>
      <c r="BP56" s="6">
        <v>753.36</v>
      </c>
      <c r="BQ56" s="6">
        <v>24</v>
      </c>
      <c r="BR56" s="6">
        <v>3.4195839999999998E-2</v>
      </c>
      <c r="BS56" s="6">
        <v>0</v>
      </c>
      <c r="BT56" s="6">
        <v>0</v>
      </c>
      <c r="BU56" s="6">
        <v>0</v>
      </c>
      <c r="BV56" s="6">
        <v>687.5</v>
      </c>
      <c r="BW56" s="6">
        <v>17.940000000000001</v>
      </c>
      <c r="BX56" s="6">
        <v>123.72</v>
      </c>
      <c r="BY56" s="6">
        <v>1436934</v>
      </c>
      <c r="BZ56" s="6">
        <v>661880</v>
      </c>
      <c r="CA56" s="6"/>
      <c r="CB56" s="6"/>
      <c r="CC56" s="6"/>
      <c r="CD56" s="6"/>
      <c r="CE56" s="6">
        <v>1586</v>
      </c>
      <c r="CF56" s="6">
        <v>123.336</v>
      </c>
      <c r="CG56" s="6">
        <v>1647</v>
      </c>
    </row>
    <row r="57" spans="1:85" ht="12.5">
      <c r="A57" s="5">
        <v>42788</v>
      </c>
      <c r="B57" s="6">
        <v>72.650000000000006</v>
      </c>
      <c r="C57" s="6">
        <v>41.892000000000003</v>
      </c>
      <c r="D57" s="6">
        <v>5463</v>
      </c>
      <c r="E57" s="6"/>
      <c r="F57" s="6"/>
      <c r="G57" s="6"/>
      <c r="H57" s="6">
        <v>16.3</v>
      </c>
      <c r="I57" s="6">
        <v>10</v>
      </c>
      <c r="J57" s="6">
        <v>431772</v>
      </c>
      <c r="K57" s="6">
        <v>188570</v>
      </c>
      <c r="L57" s="6">
        <v>54164</v>
      </c>
      <c r="M57" s="6">
        <v>15</v>
      </c>
      <c r="N57" s="6">
        <v>25</v>
      </c>
      <c r="O57" s="7">
        <v>14066.3</v>
      </c>
      <c r="P57" s="6">
        <v>6541.4</v>
      </c>
      <c r="Q57" s="6">
        <v>193599.4</v>
      </c>
      <c r="R57" s="6">
        <v>155554</v>
      </c>
      <c r="S57" s="6">
        <v>100313.1</v>
      </c>
      <c r="T57" s="6">
        <v>84005.9</v>
      </c>
      <c r="U57" s="6">
        <v>102563.7</v>
      </c>
      <c r="V57" s="6">
        <v>69850.399999999994</v>
      </c>
      <c r="W57" s="6">
        <v>10622</v>
      </c>
      <c r="X57" s="6">
        <v>7847.5</v>
      </c>
      <c r="Y57" s="6">
        <v>168129.5</v>
      </c>
      <c r="Z57" s="6">
        <v>85638.3</v>
      </c>
      <c r="AA57" s="6">
        <v>1611994</v>
      </c>
      <c r="AB57" s="6">
        <v>158903.29999999999</v>
      </c>
      <c r="AC57" s="6">
        <v>328.9</v>
      </c>
      <c r="AD57" s="6">
        <v>36356</v>
      </c>
      <c r="AE57" s="6">
        <v>80408</v>
      </c>
      <c r="AF57" s="6">
        <v>41743.4</v>
      </c>
      <c r="AG57" s="6">
        <v>1618463</v>
      </c>
      <c r="AH57" s="6">
        <v>159101.70000000001</v>
      </c>
      <c r="AI57" s="6">
        <v>1068.4000000000001</v>
      </c>
      <c r="AJ57" s="6">
        <v>22524</v>
      </c>
      <c r="AK57" s="6">
        <v>25470.5</v>
      </c>
      <c r="AL57" s="6">
        <v>18166.5</v>
      </c>
      <c r="AM57" s="6">
        <v>60691</v>
      </c>
      <c r="AN57" s="6">
        <v>46992.800000000003</v>
      </c>
      <c r="AO57" s="6">
        <v>29943.1</v>
      </c>
      <c r="AP57" s="6">
        <v>24364.400000000001</v>
      </c>
      <c r="AQ57" s="6">
        <v>38295.4</v>
      </c>
      <c r="AR57" s="6">
        <v>15056.4</v>
      </c>
      <c r="AS57" s="6">
        <v>19.100000000000001</v>
      </c>
      <c r="AT57" s="6">
        <v>18.8</v>
      </c>
      <c r="AU57" s="7"/>
      <c r="AV57" s="7"/>
      <c r="AW57" s="6">
        <v>166062.79999999999</v>
      </c>
      <c r="AX57" s="6">
        <v>78524</v>
      </c>
      <c r="AY57" s="6">
        <v>53018.2</v>
      </c>
      <c r="AZ57" s="6">
        <v>9247.2999999999993</v>
      </c>
      <c r="BA57" s="6">
        <v>157293</v>
      </c>
      <c r="BB57" s="6">
        <v>70211</v>
      </c>
      <c r="BC57" s="6">
        <v>27483.5</v>
      </c>
      <c r="BD57" s="6">
        <v>208.08</v>
      </c>
      <c r="BE57" s="6">
        <v>123.96</v>
      </c>
      <c r="BF57" s="6">
        <v>0.4</v>
      </c>
      <c r="BG57" s="6">
        <v>0.1</v>
      </c>
      <c r="BH57" s="6">
        <v>81.760000000000005</v>
      </c>
      <c r="BI57" s="6">
        <v>56.384</v>
      </c>
      <c r="BJ57" s="6">
        <v>534.5</v>
      </c>
      <c r="BK57" s="6">
        <v>584.79999999999995</v>
      </c>
      <c r="BL57" s="6">
        <v>0.6</v>
      </c>
      <c r="BM57" s="6">
        <v>10017.42</v>
      </c>
      <c r="BN57" s="6">
        <v>31549.7368421053</v>
      </c>
      <c r="BO57" s="6">
        <v>8179</v>
      </c>
      <c r="BP57" s="6">
        <v>749.76</v>
      </c>
      <c r="BQ57" s="6">
        <v>24</v>
      </c>
      <c r="BR57" s="6">
        <v>3.4157439999999997E-2</v>
      </c>
      <c r="BS57" s="6">
        <v>0</v>
      </c>
      <c r="BT57" s="6">
        <v>0</v>
      </c>
      <c r="BU57" s="6">
        <v>0</v>
      </c>
      <c r="BV57" s="6">
        <v>662.7</v>
      </c>
      <c r="BW57" s="6">
        <v>16.66</v>
      </c>
      <c r="BX57" s="6">
        <v>119.24</v>
      </c>
      <c r="BY57" s="6">
        <v>1439770</v>
      </c>
      <c r="BZ57" s="6">
        <v>664339</v>
      </c>
      <c r="CA57" s="6"/>
      <c r="CB57" s="6"/>
      <c r="CC57" s="6"/>
      <c r="CD57" s="6"/>
      <c r="CE57" s="6">
        <v>1591</v>
      </c>
      <c r="CF57" s="6">
        <v>122.89100000000001</v>
      </c>
      <c r="CG57" s="6">
        <v>1651</v>
      </c>
    </row>
    <row r="58" spans="1:85" ht="12.5">
      <c r="A58" s="5">
        <v>42789</v>
      </c>
      <c r="B58" s="6">
        <v>72.650000000000006</v>
      </c>
      <c r="C58" s="6">
        <v>41.892000000000003</v>
      </c>
      <c r="D58" s="6">
        <v>5463</v>
      </c>
      <c r="E58" s="6"/>
      <c r="F58" s="6"/>
      <c r="G58" s="6"/>
      <c r="H58" s="6">
        <v>16.3</v>
      </c>
      <c r="I58" s="6">
        <v>10</v>
      </c>
      <c r="J58" s="6">
        <v>431999</v>
      </c>
      <c r="K58" s="6">
        <v>188671</v>
      </c>
      <c r="L58" s="6">
        <v>54188</v>
      </c>
      <c r="M58" s="6">
        <v>15</v>
      </c>
      <c r="N58" s="6">
        <v>25</v>
      </c>
      <c r="O58" s="7">
        <v>14066.3</v>
      </c>
      <c r="P58" s="6">
        <v>6541.4</v>
      </c>
      <c r="Q58" s="6">
        <v>193627.6</v>
      </c>
      <c r="R58" s="6">
        <v>155576.5</v>
      </c>
      <c r="S58" s="6">
        <v>100323.2</v>
      </c>
      <c r="T58" s="6">
        <v>84013.9</v>
      </c>
      <c r="U58" s="6">
        <v>102573</v>
      </c>
      <c r="V58" s="6">
        <v>69857.3</v>
      </c>
      <c r="W58" s="6">
        <v>10622</v>
      </c>
      <c r="X58" s="6">
        <v>7847.5</v>
      </c>
      <c r="Y58" s="6">
        <v>168444</v>
      </c>
      <c r="Z58" s="6">
        <v>85785</v>
      </c>
      <c r="AA58" s="6">
        <v>1612309</v>
      </c>
      <c r="AB58" s="6">
        <v>158927.29999999999</v>
      </c>
      <c r="AC58" s="6">
        <v>329.2</v>
      </c>
      <c r="AD58" s="6">
        <v>36747</v>
      </c>
      <c r="AE58" s="6">
        <v>80582.7</v>
      </c>
      <c r="AF58" s="6">
        <v>41842.5</v>
      </c>
      <c r="AG58" s="6">
        <v>1618638</v>
      </c>
      <c r="AH58" s="6">
        <v>159125.70000000001</v>
      </c>
      <c r="AI58" s="6">
        <v>1068.8</v>
      </c>
      <c r="AJ58" s="6">
        <v>22983</v>
      </c>
      <c r="AK58" s="6">
        <v>25487.599999999999</v>
      </c>
      <c r="AL58" s="6">
        <v>18177.599999999999</v>
      </c>
      <c r="AM58" s="6">
        <v>60704.3</v>
      </c>
      <c r="AN58" s="6">
        <v>47002.1</v>
      </c>
      <c r="AO58" s="6">
        <v>29959.5</v>
      </c>
      <c r="AP58" s="6">
        <v>24377.7</v>
      </c>
      <c r="AQ58" s="6">
        <v>38308.1</v>
      </c>
      <c r="AR58" s="6">
        <v>15061.2</v>
      </c>
      <c r="AS58" s="6">
        <v>19.100000000000001</v>
      </c>
      <c r="AT58" s="6">
        <v>18.8</v>
      </c>
      <c r="AU58" s="7"/>
      <c r="AV58" s="7"/>
      <c r="AW58" s="6">
        <v>166211</v>
      </c>
      <c r="AX58" s="6">
        <v>78592</v>
      </c>
      <c r="AY58" s="6">
        <v>53024.4</v>
      </c>
      <c r="AZ58" s="6">
        <v>9259.7000000000007</v>
      </c>
      <c r="BA58" s="6">
        <v>157434</v>
      </c>
      <c r="BB58" s="6">
        <v>70272</v>
      </c>
      <c r="BC58" s="6">
        <v>27507.5</v>
      </c>
      <c r="BD58" s="6">
        <v>208.08</v>
      </c>
      <c r="BE58" s="6">
        <v>123.96</v>
      </c>
      <c r="BF58" s="6">
        <v>0.4</v>
      </c>
      <c r="BG58" s="6">
        <v>0.1</v>
      </c>
      <c r="BH58" s="6">
        <v>81.760000000000005</v>
      </c>
      <c r="BI58" s="6">
        <v>56.384</v>
      </c>
      <c r="BJ58" s="6">
        <v>534.5</v>
      </c>
      <c r="BK58" s="6">
        <v>585.9</v>
      </c>
      <c r="BL58" s="6">
        <v>0.6</v>
      </c>
      <c r="BM58" s="6">
        <v>10634.93</v>
      </c>
      <c r="BN58" s="6">
        <v>35783.603508771899</v>
      </c>
      <c r="BO58" s="6">
        <v>7935</v>
      </c>
      <c r="BP58" s="6">
        <v>756</v>
      </c>
      <c r="BQ58" s="6">
        <v>24</v>
      </c>
      <c r="BR58" s="6">
        <v>3.4157439999999997E-2</v>
      </c>
      <c r="BS58" s="6">
        <v>0</v>
      </c>
      <c r="BT58" s="6">
        <v>0</v>
      </c>
      <c r="BU58" s="6">
        <v>0</v>
      </c>
      <c r="BV58" s="6">
        <v>532.4</v>
      </c>
      <c r="BW58" s="6">
        <v>10.98</v>
      </c>
      <c r="BX58" s="6">
        <v>95.28</v>
      </c>
      <c r="BY58" s="6">
        <v>1441810</v>
      </c>
      <c r="BZ58" s="6">
        <v>666018</v>
      </c>
      <c r="CA58" s="6"/>
      <c r="CB58" s="6"/>
      <c r="CC58" s="6"/>
      <c r="CD58" s="6"/>
      <c r="CE58" s="6">
        <v>1602</v>
      </c>
      <c r="CF58" s="6">
        <v>122.227</v>
      </c>
      <c r="CG58" s="6">
        <v>1660</v>
      </c>
    </row>
    <row r="59" spans="1:85" ht="12.5">
      <c r="A59" s="5">
        <v>42790</v>
      </c>
      <c r="B59" s="6">
        <v>72.650000000000006</v>
      </c>
      <c r="C59" s="6">
        <v>41.892000000000003</v>
      </c>
      <c r="D59" s="6">
        <v>5463</v>
      </c>
      <c r="E59" s="6"/>
      <c r="F59" s="6"/>
      <c r="G59" s="6"/>
      <c r="H59" s="6">
        <v>16.3</v>
      </c>
      <c r="I59" s="6">
        <v>10</v>
      </c>
      <c r="J59" s="6">
        <v>432222.3</v>
      </c>
      <c r="K59" s="6">
        <v>188170.6</v>
      </c>
      <c r="L59" s="6">
        <v>54212</v>
      </c>
      <c r="M59" s="6">
        <v>15</v>
      </c>
      <c r="N59" s="6">
        <v>25</v>
      </c>
      <c r="O59" s="7">
        <v>14066.3</v>
      </c>
      <c r="P59" s="6">
        <v>6541.4</v>
      </c>
      <c r="Q59" s="6">
        <v>193656.1</v>
      </c>
      <c r="R59" s="6">
        <v>155599.20000000001</v>
      </c>
      <c r="S59" s="6">
        <v>100336.9</v>
      </c>
      <c r="T59" s="6">
        <v>84024.9</v>
      </c>
      <c r="U59" s="6">
        <v>102582</v>
      </c>
      <c r="V59" s="6">
        <v>69863.899999999994</v>
      </c>
      <c r="W59" s="6">
        <v>10622</v>
      </c>
      <c r="X59" s="6">
        <v>7847.5</v>
      </c>
      <c r="Y59" s="6">
        <v>168753.1</v>
      </c>
      <c r="Z59" s="6">
        <v>85936.2</v>
      </c>
      <c r="AA59" s="6">
        <v>1612619.6</v>
      </c>
      <c r="AB59" s="6">
        <v>158951.29999999999</v>
      </c>
      <c r="AC59" s="6">
        <v>329.2</v>
      </c>
      <c r="AD59" s="6">
        <v>36747</v>
      </c>
      <c r="AE59" s="6">
        <v>80754.5</v>
      </c>
      <c r="AF59" s="6">
        <v>41934.199999999997</v>
      </c>
      <c r="AG59" s="6">
        <v>1618810.7</v>
      </c>
      <c r="AH59" s="6">
        <v>159149.70000000001</v>
      </c>
      <c r="AI59" s="6">
        <v>1068.8</v>
      </c>
      <c r="AJ59" s="6">
        <v>22983</v>
      </c>
      <c r="AK59" s="6">
        <v>25504.6</v>
      </c>
      <c r="AL59" s="6">
        <v>18188.599999999999</v>
      </c>
      <c r="AM59" s="6">
        <v>60712.1</v>
      </c>
      <c r="AN59" s="6">
        <v>47007.4</v>
      </c>
      <c r="AO59" s="6">
        <v>29976.6</v>
      </c>
      <c r="AP59" s="6">
        <v>24391.200000000001</v>
      </c>
      <c r="AQ59" s="6">
        <v>38317.199999999997</v>
      </c>
      <c r="AR59" s="6">
        <v>15064.8</v>
      </c>
      <c r="AS59" s="6">
        <v>19.100000000000001</v>
      </c>
      <c r="AT59" s="6">
        <v>18.8</v>
      </c>
      <c r="AU59" s="7"/>
      <c r="AV59" s="7"/>
      <c r="AW59" s="6">
        <v>166360.70000000001</v>
      </c>
      <c r="AX59" s="6">
        <v>78660.800000000003</v>
      </c>
      <c r="AY59" s="6">
        <v>53030.400000000001</v>
      </c>
      <c r="AZ59" s="6">
        <v>9271.7000000000007</v>
      </c>
      <c r="BA59" s="6">
        <v>157576</v>
      </c>
      <c r="BB59" s="6">
        <v>70334</v>
      </c>
      <c r="BC59" s="6">
        <v>27531.5</v>
      </c>
      <c r="BD59" s="6">
        <v>208.08</v>
      </c>
      <c r="BE59" s="6">
        <v>123.96</v>
      </c>
      <c r="BF59" s="6">
        <v>0.4</v>
      </c>
      <c r="BG59" s="6">
        <v>0.1</v>
      </c>
      <c r="BH59" s="6">
        <v>81.760000000000005</v>
      </c>
      <c r="BI59" s="6">
        <v>56.384</v>
      </c>
      <c r="BJ59" s="6">
        <v>534.5</v>
      </c>
      <c r="BK59" s="6">
        <v>586.9</v>
      </c>
      <c r="BL59" s="6">
        <v>0.6</v>
      </c>
      <c r="BM59" s="6">
        <v>10459.719999999999</v>
      </c>
      <c r="BN59" s="6">
        <v>36227.368421052597</v>
      </c>
      <c r="BO59" s="6">
        <v>5246</v>
      </c>
      <c r="BP59" s="6">
        <v>756</v>
      </c>
      <c r="BQ59" s="6">
        <v>24</v>
      </c>
      <c r="BR59" s="6">
        <v>3.4157439999999997E-2</v>
      </c>
      <c r="BS59" s="6">
        <v>0</v>
      </c>
      <c r="BT59" s="6">
        <v>0</v>
      </c>
      <c r="BU59" s="6">
        <v>0</v>
      </c>
      <c r="BV59" s="6">
        <v>336.4</v>
      </c>
      <c r="BW59" s="6">
        <v>8.41</v>
      </c>
      <c r="BX59" s="6">
        <v>60.1</v>
      </c>
      <c r="BY59" s="6">
        <v>1444392</v>
      </c>
      <c r="BZ59" s="6">
        <v>668174</v>
      </c>
      <c r="CA59" s="6"/>
      <c r="CB59" s="6"/>
      <c r="CC59" s="6"/>
      <c r="CD59" s="6"/>
      <c r="CE59" s="6">
        <v>1602</v>
      </c>
      <c r="CF59" s="6">
        <v>122.94</v>
      </c>
      <c r="CG59" s="6">
        <v>1667</v>
      </c>
    </row>
    <row r="60" spans="1:85" ht="12.5">
      <c r="A60" s="5">
        <v>42791</v>
      </c>
      <c r="B60" s="6">
        <v>72.650000000000006</v>
      </c>
      <c r="C60" s="6">
        <v>41.892000000000003</v>
      </c>
      <c r="D60" s="6">
        <v>5463</v>
      </c>
      <c r="E60" s="6"/>
      <c r="F60" s="6"/>
      <c r="G60" s="6"/>
      <c r="H60" s="6">
        <v>16.3</v>
      </c>
      <c r="I60" s="6">
        <v>10</v>
      </c>
      <c r="J60" s="6">
        <v>432445</v>
      </c>
      <c r="K60" s="6">
        <v>188869.8</v>
      </c>
      <c r="L60" s="6">
        <v>54236</v>
      </c>
      <c r="M60" s="6">
        <v>15</v>
      </c>
      <c r="N60" s="6">
        <v>25</v>
      </c>
      <c r="O60" s="7">
        <v>14066.3</v>
      </c>
      <c r="P60" s="6">
        <v>6541.4</v>
      </c>
      <c r="Q60" s="6">
        <v>193684.6</v>
      </c>
      <c r="R60" s="6">
        <v>155622.29999999999</v>
      </c>
      <c r="S60" s="6">
        <v>100352.5</v>
      </c>
      <c r="T60" s="6">
        <v>84037.2</v>
      </c>
      <c r="U60" s="6">
        <v>102591.2</v>
      </c>
      <c r="V60" s="6">
        <v>69870.7</v>
      </c>
      <c r="W60" s="6">
        <v>10622</v>
      </c>
      <c r="X60" s="6">
        <v>7847.5</v>
      </c>
      <c r="Y60" s="6">
        <v>169070.7</v>
      </c>
      <c r="Z60" s="6">
        <v>86087.1</v>
      </c>
      <c r="AA60" s="6">
        <v>1612936.4</v>
      </c>
      <c r="AB60" s="6">
        <v>158975.29999999999</v>
      </c>
      <c r="AC60" s="6">
        <v>329.2</v>
      </c>
      <c r="AD60" s="6">
        <v>36747</v>
      </c>
      <c r="AE60" s="6">
        <v>80925.399999999994</v>
      </c>
      <c r="AF60" s="6">
        <v>42031.6</v>
      </c>
      <c r="AG60" s="6">
        <v>1618981.5</v>
      </c>
      <c r="AH60" s="6">
        <v>159173.70000000001</v>
      </c>
      <c r="AI60" s="6">
        <v>1068.8</v>
      </c>
      <c r="AJ60" s="6">
        <v>22983</v>
      </c>
      <c r="AK60" s="6">
        <v>25522</v>
      </c>
      <c r="AL60" s="6">
        <v>18199.599999999999</v>
      </c>
      <c r="AM60" s="6">
        <v>60722.9</v>
      </c>
      <c r="AN60" s="6">
        <v>47015</v>
      </c>
      <c r="AO60" s="6">
        <v>29993.1</v>
      </c>
      <c r="AP60" s="6">
        <v>24405.3</v>
      </c>
      <c r="AQ60" s="6">
        <v>38329.5</v>
      </c>
      <c r="AR60" s="6">
        <v>15069.7</v>
      </c>
      <c r="AS60" s="6">
        <v>19.100000000000001</v>
      </c>
      <c r="AT60" s="6">
        <v>18.8</v>
      </c>
      <c r="AU60" s="7"/>
      <c r="AV60" s="7"/>
      <c r="AW60" s="6">
        <v>166508.70000000001</v>
      </c>
      <c r="AX60" s="6">
        <v>78728.600000000006</v>
      </c>
      <c r="AY60" s="6">
        <v>53036.5</v>
      </c>
      <c r="AZ60" s="6">
        <v>9284.4</v>
      </c>
      <c r="BA60" s="6">
        <v>157720</v>
      </c>
      <c r="BB60" s="6">
        <v>70396.399999999994</v>
      </c>
      <c r="BC60" s="6">
        <v>27555.5</v>
      </c>
      <c r="BD60" s="6">
        <v>208.08</v>
      </c>
      <c r="BE60" s="6">
        <v>123.96</v>
      </c>
      <c r="BF60" s="6">
        <v>0.4</v>
      </c>
      <c r="BG60" s="6">
        <v>0.1</v>
      </c>
      <c r="BH60" s="6">
        <v>81.760000000000005</v>
      </c>
      <c r="BI60" s="6">
        <v>56.384</v>
      </c>
      <c r="BJ60" s="6">
        <v>534.5</v>
      </c>
      <c r="BK60" s="6">
        <v>588</v>
      </c>
      <c r="BL60" s="6">
        <v>0.6</v>
      </c>
      <c r="BM60" s="6">
        <v>10305.39</v>
      </c>
      <c r="BN60" s="6">
        <v>34433.435087719299</v>
      </c>
      <c r="BO60" s="6">
        <v>8923</v>
      </c>
      <c r="BP60" s="6">
        <v>756</v>
      </c>
      <c r="BQ60" s="6">
        <v>24</v>
      </c>
      <c r="BR60" s="6">
        <v>3.4157439999999997E-2</v>
      </c>
      <c r="BS60" s="6">
        <v>0</v>
      </c>
      <c r="BT60" s="6">
        <v>0</v>
      </c>
      <c r="BU60" s="6">
        <v>0</v>
      </c>
      <c r="BV60" s="6">
        <v>663.2</v>
      </c>
      <c r="BW60" s="6">
        <v>16.91</v>
      </c>
      <c r="BX60" s="6">
        <v>119.1</v>
      </c>
      <c r="BY60" s="6">
        <v>1447257</v>
      </c>
      <c r="BZ60" s="6">
        <v>670673</v>
      </c>
      <c r="CA60" s="6"/>
      <c r="CB60" s="6"/>
      <c r="CC60" s="6"/>
      <c r="CD60" s="6"/>
      <c r="CE60" s="6">
        <v>1595</v>
      </c>
      <c r="CF60" s="6">
        <v>123.378</v>
      </c>
      <c r="CG60" s="6">
        <v>1661</v>
      </c>
    </row>
    <row r="61" spans="1:85" ht="12.5">
      <c r="A61" s="5">
        <v>42792</v>
      </c>
      <c r="B61" s="6">
        <v>72.650000000000006</v>
      </c>
      <c r="C61" s="6">
        <v>41.892000000000003</v>
      </c>
      <c r="D61" s="6">
        <v>5463</v>
      </c>
      <c r="E61" s="6"/>
      <c r="F61" s="6"/>
      <c r="G61" s="6"/>
      <c r="H61" s="6">
        <v>16.3</v>
      </c>
      <c r="I61" s="6">
        <v>10</v>
      </c>
      <c r="J61" s="6">
        <v>432666.8</v>
      </c>
      <c r="K61" s="6">
        <v>188968.8</v>
      </c>
      <c r="L61" s="6">
        <v>54260</v>
      </c>
      <c r="M61" s="6">
        <v>15</v>
      </c>
      <c r="N61" s="6">
        <v>25</v>
      </c>
      <c r="O61" s="7">
        <v>14066.3</v>
      </c>
      <c r="P61" s="6">
        <v>6541.4</v>
      </c>
      <c r="Q61" s="6">
        <v>193713.6</v>
      </c>
      <c r="R61" s="6">
        <v>155646</v>
      </c>
      <c r="S61" s="6">
        <v>100368.7</v>
      </c>
      <c r="T61" s="6">
        <v>84050</v>
      </c>
      <c r="U61" s="6">
        <v>102600.4</v>
      </c>
      <c r="V61" s="6">
        <v>69877.600000000006</v>
      </c>
      <c r="W61" s="6">
        <v>10622</v>
      </c>
      <c r="X61" s="6">
        <v>7847.5</v>
      </c>
      <c r="Y61" s="6">
        <v>169386</v>
      </c>
      <c r="Z61" s="6">
        <v>86244</v>
      </c>
      <c r="AA61" s="6">
        <v>1613253</v>
      </c>
      <c r="AB61" s="6">
        <v>158999.29999999999</v>
      </c>
      <c r="AC61" s="6">
        <v>329.2</v>
      </c>
      <c r="AD61" s="6">
        <v>36747</v>
      </c>
      <c r="AE61" s="6">
        <v>81096.600000000006</v>
      </c>
      <c r="AF61" s="6">
        <v>42123.5</v>
      </c>
      <c r="AG61" s="6">
        <v>1619154.2</v>
      </c>
      <c r="AH61" s="6">
        <v>159197.70000000001</v>
      </c>
      <c r="AI61" s="6">
        <v>1068.8</v>
      </c>
      <c r="AJ61" s="6">
        <v>22983</v>
      </c>
      <c r="AK61" s="6">
        <v>25539.200000000001</v>
      </c>
      <c r="AL61" s="6">
        <v>18210.7</v>
      </c>
      <c r="AM61" s="6">
        <v>60733.5</v>
      </c>
      <c r="AN61" s="6">
        <v>47022.400000000001</v>
      </c>
      <c r="AO61" s="6">
        <v>30011</v>
      </c>
      <c r="AP61" s="6">
        <v>24420.2</v>
      </c>
      <c r="AQ61" s="6">
        <v>38341.599999999999</v>
      </c>
      <c r="AR61" s="6">
        <v>15074.5</v>
      </c>
      <c r="AS61" s="6">
        <v>19.100000000000001</v>
      </c>
      <c r="AT61" s="6">
        <v>18.8</v>
      </c>
      <c r="AU61" s="7"/>
      <c r="AV61" s="7"/>
      <c r="AW61" s="6">
        <v>166655.1</v>
      </c>
      <c r="AX61" s="6">
        <v>78795.8</v>
      </c>
      <c r="AY61" s="6">
        <v>53043</v>
      </c>
      <c r="AZ61" s="6">
        <v>9296.5</v>
      </c>
      <c r="BA61" s="6">
        <v>157859.6</v>
      </c>
      <c r="BB61" s="6">
        <v>70457.2</v>
      </c>
      <c r="BC61" s="6">
        <v>27579.5</v>
      </c>
      <c r="BD61" s="6">
        <v>208.08</v>
      </c>
      <c r="BE61" s="6">
        <v>123.96</v>
      </c>
      <c r="BF61" s="6">
        <v>0.4</v>
      </c>
      <c r="BG61" s="6">
        <v>0.1</v>
      </c>
      <c r="BH61" s="6">
        <v>81.760000000000005</v>
      </c>
      <c r="BI61" s="6">
        <v>56.384</v>
      </c>
      <c r="BJ61" s="6">
        <v>534.5</v>
      </c>
      <c r="BK61" s="6">
        <v>589</v>
      </c>
      <c r="BL61" s="6">
        <v>0.6</v>
      </c>
      <c r="BM61" s="6">
        <v>10254.16</v>
      </c>
      <c r="BN61" s="6">
        <v>32076.838596491201</v>
      </c>
      <c r="BO61" s="6">
        <v>8018</v>
      </c>
      <c r="BP61" s="6">
        <v>756</v>
      </c>
      <c r="BQ61" s="6">
        <v>24</v>
      </c>
      <c r="BR61" s="6">
        <v>3.4157439999999997E-2</v>
      </c>
      <c r="BS61" s="6">
        <v>0</v>
      </c>
      <c r="BT61" s="6">
        <v>0</v>
      </c>
      <c r="BU61" s="6">
        <v>0</v>
      </c>
      <c r="BV61" s="6">
        <v>686.8</v>
      </c>
      <c r="BW61" s="6">
        <v>17.16</v>
      </c>
      <c r="BX61" s="6">
        <v>123.4</v>
      </c>
      <c r="BY61" s="6">
        <v>1450108</v>
      </c>
      <c r="BZ61" s="6">
        <v>673161</v>
      </c>
      <c r="CA61" s="6"/>
      <c r="CB61" s="6"/>
      <c r="CC61" s="6"/>
      <c r="CD61" s="6"/>
      <c r="CE61" s="6">
        <v>1606</v>
      </c>
      <c r="CF61" s="6">
        <v>124.048</v>
      </c>
      <c r="CG61" s="6">
        <v>1675</v>
      </c>
    </row>
    <row r="62" spans="1:85" ht="12.5">
      <c r="A62" s="5">
        <v>42793</v>
      </c>
      <c r="B62" s="6">
        <v>72.650000000000006</v>
      </c>
      <c r="C62" s="6">
        <v>41.892000000000003</v>
      </c>
      <c r="D62" s="6">
        <v>5463</v>
      </c>
      <c r="E62" s="6"/>
      <c r="F62" s="6"/>
      <c r="G62" s="6"/>
      <c r="H62" s="6">
        <v>16.3</v>
      </c>
      <c r="I62" s="6">
        <v>10</v>
      </c>
      <c r="J62" s="6">
        <v>432888</v>
      </c>
      <c r="K62" s="6">
        <v>189067.5</v>
      </c>
      <c r="L62" s="6">
        <v>54284</v>
      </c>
      <c r="M62" s="6">
        <v>15</v>
      </c>
      <c r="N62" s="6">
        <v>25</v>
      </c>
      <c r="O62" s="7">
        <v>14066.3</v>
      </c>
      <c r="P62" s="6">
        <v>6541.4</v>
      </c>
      <c r="Q62" s="6">
        <v>193740.5</v>
      </c>
      <c r="R62" s="6">
        <v>155667.4</v>
      </c>
      <c r="S62" s="6">
        <v>100383.3</v>
      </c>
      <c r="T62" s="6">
        <v>84061.5</v>
      </c>
      <c r="U62" s="6">
        <v>102609.8</v>
      </c>
      <c r="V62" s="6">
        <v>69884.399999999994</v>
      </c>
      <c r="W62" s="6">
        <v>10622</v>
      </c>
      <c r="X62" s="6">
        <v>7847.5</v>
      </c>
      <c r="Y62" s="6">
        <v>169697.5</v>
      </c>
      <c r="Z62" s="6">
        <v>86401.8</v>
      </c>
      <c r="AA62" s="6">
        <v>1613565.6</v>
      </c>
      <c r="AB62" s="6">
        <v>159023.29999999999</v>
      </c>
      <c r="AC62" s="6">
        <v>329.2</v>
      </c>
      <c r="AD62" s="6">
        <v>36747</v>
      </c>
      <c r="AE62" s="6">
        <v>81267.7</v>
      </c>
      <c r="AF62" s="6">
        <v>42209.7</v>
      </c>
      <c r="AG62" s="6">
        <v>1619326.6</v>
      </c>
      <c r="AH62" s="6">
        <v>159221.70000000001</v>
      </c>
      <c r="AI62" s="6">
        <v>1068.8</v>
      </c>
      <c r="AJ62" s="6">
        <v>22983</v>
      </c>
      <c r="AK62" s="6">
        <v>25556.400000000001</v>
      </c>
      <c r="AL62" s="6">
        <v>18221.7</v>
      </c>
      <c r="AM62" s="6">
        <v>60742.1</v>
      </c>
      <c r="AN62" s="6">
        <v>47028.3</v>
      </c>
      <c r="AO62" s="6">
        <v>30028.9</v>
      </c>
      <c r="AP62" s="6">
        <v>24435</v>
      </c>
      <c r="AQ62" s="6">
        <v>38353.1</v>
      </c>
      <c r="AR62" s="6">
        <v>15079.2</v>
      </c>
      <c r="AS62" s="6">
        <v>19.100000000000001</v>
      </c>
      <c r="AT62" s="6">
        <v>18.8</v>
      </c>
      <c r="AU62" s="7"/>
      <c r="AV62" s="7"/>
      <c r="AW62" s="6">
        <v>166803.9</v>
      </c>
      <c r="AX62" s="6">
        <v>78864.100000000006</v>
      </c>
      <c r="AY62" s="6">
        <v>53049.5</v>
      </c>
      <c r="AZ62" s="6">
        <v>9308.7999999999993</v>
      </c>
      <c r="BA62" s="6">
        <v>158001.4</v>
      </c>
      <c r="BB62" s="6">
        <v>70518.8</v>
      </c>
      <c r="BC62" s="6">
        <v>27603.5</v>
      </c>
      <c r="BD62" s="6">
        <v>208.08</v>
      </c>
      <c r="BE62" s="6">
        <v>123.96</v>
      </c>
      <c r="BF62" s="6">
        <v>0.4</v>
      </c>
      <c r="BG62" s="6">
        <v>0.1</v>
      </c>
      <c r="BH62" s="6">
        <v>81.760000000000005</v>
      </c>
      <c r="BI62" s="6">
        <v>56.384</v>
      </c>
      <c r="BJ62" s="6">
        <v>534.5</v>
      </c>
      <c r="BK62" s="6">
        <v>590</v>
      </c>
      <c r="BL62" s="6">
        <v>0.6</v>
      </c>
      <c r="BM62" s="6">
        <v>10465.17</v>
      </c>
      <c r="BN62" s="6">
        <v>35793.112280701702</v>
      </c>
      <c r="BO62" s="6">
        <v>7673</v>
      </c>
      <c r="BP62" s="6">
        <v>756</v>
      </c>
      <c r="BQ62" s="6">
        <v>24</v>
      </c>
      <c r="BR62" s="6">
        <v>3.4157439999999997E-2</v>
      </c>
      <c r="BS62" s="6">
        <v>0</v>
      </c>
      <c r="BT62" s="6">
        <v>0</v>
      </c>
      <c r="BU62" s="6">
        <v>0</v>
      </c>
      <c r="BV62" s="6">
        <v>687.9</v>
      </c>
      <c r="BW62" s="6">
        <v>16.62</v>
      </c>
      <c r="BX62" s="6">
        <v>123.6</v>
      </c>
      <c r="BY62" s="6">
        <v>1452954</v>
      </c>
      <c r="BZ62" s="6">
        <v>675639</v>
      </c>
      <c r="CA62" s="6"/>
      <c r="CB62" s="6"/>
      <c r="CC62" s="6"/>
      <c r="CD62" s="6"/>
      <c r="CE62" s="6">
        <v>1594</v>
      </c>
      <c r="CF62" s="6">
        <v>123.316</v>
      </c>
      <c r="CG62" s="6">
        <v>1662</v>
      </c>
    </row>
    <row r="63" spans="1:85" ht="12.5">
      <c r="A63" s="5">
        <v>42794</v>
      </c>
      <c r="B63" s="6">
        <v>72.650000000000006</v>
      </c>
      <c r="C63" s="6">
        <v>41.892000000000003</v>
      </c>
      <c r="D63" s="6">
        <v>5463</v>
      </c>
      <c r="E63" s="6"/>
      <c r="F63" s="6"/>
      <c r="G63" s="6"/>
      <c r="H63" s="6">
        <v>16.3</v>
      </c>
      <c r="I63" s="6">
        <v>10</v>
      </c>
      <c r="J63" s="6">
        <v>433117.1</v>
      </c>
      <c r="K63" s="6">
        <v>189168.6</v>
      </c>
      <c r="L63" s="6">
        <v>54308</v>
      </c>
      <c r="M63" s="6">
        <v>15</v>
      </c>
      <c r="N63" s="6">
        <v>25</v>
      </c>
      <c r="O63" s="7">
        <v>14066.3</v>
      </c>
      <c r="P63" s="6">
        <v>6541.4</v>
      </c>
      <c r="Q63" s="6">
        <v>193768.4</v>
      </c>
      <c r="R63" s="6">
        <v>155689.79999999999</v>
      </c>
      <c r="S63" s="6">
        <v>100399.7</v>
      </c>
      <c r="T63" s="6">
        <v>84074.4</v>
      </c>
      <c r="U63" s="6">
        <v>102619.1</v>
      </c>
      <c r="V63" s="6">
        <v>69891.100000000006</v>
      </c>
      <c r="W63" s="6">
        <v>10622</v>
      </c>
      <c r="X63" s="6">
        <v>7847.5</v>
      </c>
      <c r="Y63" s="6">
        <v>170024.6</v>
      </c>
      <c r="Z63" s="6">
        <v>86566.2</v>
      </c>
      <c r="AA63" s="6">
        <v>1613893.6</v>
      </c>
      <c r="AB63" s="6">
        <v>159047.29999999999</v>
      </c>
      <c r="AC63" s="6">
        <v>329.2</v>
      </c>
      <c r="AD63" s="6">
        <v>36747</v>
      </c>
      <c r="AE63" s="6">
        <v>81438.7</v>
      </c>
      <c r="AF63" s="6">
        <v>42296.6</v>
      </c>
      <c r="AG63" s="6">
        <v>1619499.1</v>
      </c>
      <c r="AH63" s="6">
        <v>159245.70000000001</v>
      </c>
      <c r="AI63" s="6">
        <v>1068.8</v>
      </c>
      <c r="AJ63" s="6">
        <v>22983</v>
      </c>
      <c r="AK63" s="6">
        <v>25573.5</v>
      </c>
      <c r="AL63" s="6">
        <v>18232.7</v>
      </c>
      <c r="AM63" s="6">
        <v>60752</v>
      </c>
      <c r="AN63" s="6">
        <v>47035.199999999997</v>
      </c>
      <c r="AO63" s="6">
        <v>30047</v>
      </c>
      <c r="AP63" s="6">
        <v>24450</v>
      </c>
      <c r="AQ63" s="6">
        <v>38368.300000000003</v>
      </c>
      <c r="AR63" s="6">
        <v>15085.2</v>
      </c>
      <c r="AS63" s="6">
        <v>19.100000000000001</v>
      </c>
      <c r="AT63" s="6">
        <v>18.8</v>
      </c>
      <c r="AU63" s="7"/>
      <c r="AV63" s="7"/>
      <c r="AW63" s="6">
        <v>166952.29999999999</v>
      </c>
      <c r="AX63" s="6">
        <v>78932.399999999994</v>
      </c>
      <c r="AY63" s="6">
        <v>53055.1</v>
      </c>
      <c r="AZ63" s="6">
        <v>9321</v>
      </c>
      <c r="BA63" s="6">
        <v>158143.1</v>
      </c>
      <c r="BB63" s="6">
        <v>70580.3</v>
      </c>
      <c r="BC63" s="6">
        <v>27627.5</v>
      </c>
      <c r="BD63" s="6">
        <v>208.08</v>
      </c>
      <c r="BE63" s="6">
        <v>123.96</v>
      </c>
      <c r="BF63" s="6">
        <v>0.4</v>
      </c>
      <c r="BG63" s="6">
        <v>0.1</v>
      </c>
      <c r="BH63" s="6">
        <v>81.760000000000005</v>
      </c>
      <c r="BI63" s="6">
        <v>56.384</v>
      </c>
      <c r="BJ63" s="6">
        <v>534.5</v>
      </c>
      <c r="BK63" s="6">
        <v>590.5</v>
      </c>
      <c r="BL63" s="6">
        <v>0.6</v>
      </c>
      <c r="BM63" s="6">
        <v>10523.39</v>
      </c>
      <c r="BN63" s="6">
        <v>36682.815789473701</v>
      </c>
      <c r="BO63" s="6">
        <v>10154</v>
      </c>
      <c r="BP63" s="6">
        <v>756</v>
      </c>
      <c r="BQ63" s="6">
        <v>24</v>
      </c>
      <c r="BR63" s="6">
        <v>3.4223999999999997E-2</v>
      </c>
      <c r="BS63" s="6">
        <v>0</v>
      </c>
      <c r="BT63" s="6">
        <v>0</v>
      </c>
      <c r="BU63" s="6">
        <v>0</v>
      </c>
      <c r="BV63" s="6">
        <v>691.4</v>
      </c>
      <c r="BW63" s="6">
        <v>16.64</v>
      </c>
      <c r="BX63" s="6">
        <v>124.24</v>
      </c>
      <c r="BY63" s="6">
        <v>1455833</v>
      </c>
      <c r="BZ63" s="6">
        <v>678127</v>
      </c>
      <c r="CA63" s="6"/>
      <c r="CB63" s="6"/>
      <c r="CC63" s="6"/>
      <c r="CD63" s="6"/>
      <c r="CE63" s="6">
        <v>1594</v>
      </c>
      <c r="CF63" s="6">
        <v>123.679</v>
      </c>
      <c r="CG63" s="6">
        <v>1657</v>
      </c>
    </row>
    <row r="64" spans="1:85" ht="12.5">
      <c r="A64" s="5" t="s">
        <v>118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7"/>
      <c r="P64" s="7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7"/>
      <c r="AV64" s="7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</row>
    <row r="65" spans="1:85" ht="12.5">
      <c r="A65" s="17"/>
      <c r="B65" s="17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30"/>
      <c r="BP65" s="19"/>
      <c r="BQ65" s="19"/>
      <c r="BR65" s="19"/>
      <c r="BS65" s="19"/>
      <c r="BT65" s="19"/>
      <c r="BU65" s="30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30"/>
    </row>
    <row r="66" spans="1:85" ht="12.5">
      <c r="A66" s="5" t="s">
        <v>118</v>
      </c>
      <c r="B66" s="6">
        <v>72.650000000000006</v>
      </c>
      <c r="C66" s="6">
        <v>41.892000000000003</v>
      </c>
      <c r="D66" s="6">
        <v>5463</v>
      </c>
      <c r="E66" s="6"/>
      <c r="F66" s="6"/>
      <c r="G66" s="6"/>
      <c r="H66" s="6">
        <v>16.3</v>
      </c>
      <c r="I66" s="6">
        <v>10</v>
      </c>
      <c r="J66" s="6">
        <v>433117.1</v>
      </c>
      <c r="K66" s="6">
        <v>189168.6</v>
      </c>
      <c r="L66" s="6">
        <v>54308</v>
      </c>
      <c r="M66" s="6">
        <v>15</v>
      </c>
      <c r="N66" s="6">
        <v>25</v>
      </c>
      <c r="O66" s="7">
        <v>14066.3</v>
      </c>
      <c r="P66" s="6">
        <v>6541.4</v>
      </c>
      <c r="Q66" s="6">
        <v>193768.4</v>
      </c>
      <c r="R66" s="6">
        <v>155689.79999999999</v>
      </c>
      <c r="S66" s="6">
        <v>100399.7</v>
      </c>
      <c r="T66" s="6">
        <v>84074.4</v>
      </c>
      <c r="U66" s="6">
        <v>102619.1</v>
      </c>
      <c r="V66" s="6">
        <v>69891.100000000006</v>
      </c>
      <c r="W66" s="6">
        <v>10622</v>
      </c>
      <c r="X66" s="6">
        <v>7847.5</v>
      </c>
      <c r="Y66" s="6">
        <v>170024.6</v>
      </c>
      <c r="Z66" s="6">
        <v>86566.2</v>
      </c>
      <c r="AA66" s="6">
        <v>1613893.6</v>
      </c>
      <c r="AB66" s="6">
        <v>159047.29999999999</v>
      </c>
      <c r="AC66" s="6">
        <v>329.2</v>
      </c>
      <c r="AD66" s="6">
        <v>36747</v>
      </c>
      <c r="AE66" s="6">
        <v>81438.7</v>
      </c>
      <c r="AF66" s="6">
        <v>42296.6</v>
      </c>
      <c r="AG66" s="6">
        <v>1619499.1</v>
      </c>
      <c r="AH66" s="6">
        <v>159245.70000000001</v>
      </c>
      <c r="AI66" s="6">
        <v>1068.8</v>
      </c>
      <c r="AJ66" s="6">
        <v>22983</v>
      </c>
      <c r="AK66" s="6">
        <v>25573.5</v>
      </c>
      <c r="AL66" s="6">
        <v>18232.7</v>
      </c>
      <c r="AM66" s="6">
        <v>60752</v>
      </c>
      <c r="AN66" s="6">
        <v>47035.199999999997</v>
      </c>
      <c r="AO66" s="6">
        <v>30047</v>
      </c>
      <c r="AP66" s="6">
        <v>24450</v>
      </c>
      <c r="AQ66" s="6">
        <v>38368.300000000003</v>
      </c>
      <c r="AR66" s="6">
        <v>15085.2</v>
      </c>
      <c r="AS66" s="6">
        <v>19.100000000000001</v>
      </c>
      <c r="AT66" s="6">
        <v>18.8</v>
      </c>
      <c r="AU66" s="7"/>
      <c r="AV66" s="7"/>
      <c r="AW66" s="6">
        <v>166952.29999999999</v>
      </c>
      <c r="AX66" s="6">
        <v>78932.399999999994</v>
      </c>
      <c r="AY66" s="6">
        <v>53055.1</v>
      </c>
      <c r="AZ66" s="6">
        <v>9321</v>
      </c>
      <c r="BA66" s="6">
        <v>158143.1</v>
      </c>
      <c r="BB66" s="6">
        <v>70580.3</v>
      </c>
      <c r="BC66" s="6">
        <v>27627.5</v>
      </c>
      <c r="BD66" s="6">
        <v>208.08</v>
      </c>
      <c r="BE66" s="6">
        <v>123.96</v>
      </c>
      <c r="BF66" s="6">
        <v>0.4</v>
      </c>
      <c r="BG66" s="6">
        <v>0.1</v>
      </c>
      <c r="BH66" s="6">
        <v>81.760000000000005</v>
      </c>
      <c r="BI66" s="6">
        <v>56.384</v>
      </c>
      <c r="BJ66" s="6">
        <v>534.5</v>
      </c>
      <c r="BK66" s="6">
        <v>590.5</v>
      </c>
      <c r="BL66" s="6">
        <v>0.6</v>
      </c>
      <c r="BM66" s="6">
        <v>10523.39</v>
      </c>
      <c r="BN66" s="6">
        <v>36682.815789473701</v>
      </c>
      <c r="BO66" s="6">
        <v>10154</v>
      </c>
      <c r="BP66" s="6">
        <v>756</v>
      </c>
      <c r="BQ66" s="6">
        <v>24</v>
      </c>
      <c r="BR66" s="6">
        <v>3.4223999999999997E-2</v>
      </c>
      <c r="BS66" s="6">
        <v>0</v>
      </c>
      <c r="BT66" s="6">
        <v>0</v>
      </c>
      <c r="BU66" s="6">
        <v>0</v>
      </c>
      <c r="BV66" s="6">
        <v>691.4</v>
      </c>
      <c r="BW66" s="6">
        <v>16.64</v>
      </c>
      <c r="BX66" s="6">
        <v>124.24</v>
      </c>
      <c r="BY66" s="6">
        <v>1455833</v>
      </c>
      <c r="BZ66" s="6">
        <v>678127</v>
      </c>
      <c r="CA66" s="6"/>
      <c r="CB66" s="6"/>
      <c r="CC66" s="6"/>
      <c r="CD66" s="6"/>
      <c r="CE66" s="6">
        <v>1594</v>
      </c>
      <c r="CF66" s="6">
        <v>123.679</v>
      </c>
      <c r="CG66" s="6">
        <v>1657</v>
      </c>
    </row>
    <row r="67" spans="1:85" ht="12.5">
      <c r="A67" s="5">
        <v>42795</v>
      </c>
      <c r="B67" s="6">
        <v>72.650000000000006</v>
      </c>
      <c r="C67" s="6">
        <v>41.892000000000003</v>
      </c>
      <c r="D67" s="6">
        <v>5463</v>
      </c>
      <c r="E67" s="6"/>
      <c r="F67" s="6"/>
      <c r="G67" s="6"/>
      <c r="H67" s="6">
        <v>16.3</v>
      </c>
      <c r="I67" s="6">
        <v>10</v>
      </c>
      <c r="J67" s="6">
        <v>433343.1</v>
      </c>
      <c r="K67" s="6">
        <v>189269</v>
      </c>
      <c r="L67" s="6">
        <v>54332</v>
      </c>
      <c r="M67" s="6">
        <v>15</v>
      </c>
      <c r="N67" s="6">
        <v>25</v>
      </c>
      <c r="O67" s="7">
        <v>14066.3</v>
      </c>
      <c r="P67" s="6">
        <v>6541.4</v>
      </c>
      <c r="Q67" s="6">
        <v>193794.8</v>
      </c>
      <c r="R67" s="6">
        <v>155711.4</v>
      </c>
      <c r="S67" s="6">
        <v>100414.6</v>
      </c>
      <c r="T67" s="6">
        <v>84086.6</v>
      </c>
      <c r="U67" s="6">
        <v>102628.6</v>
      </c>
      <c r="V67" s="6">
        <v>69898.100000000006</v>
      </c>
      <c r="W67" s="6">
        <v>10622</v>
      </c>
      <c r="X67" s="6">
        <v>7847.5</v>
      </c>
      <c r="Y67" s="6">
        <v>170260.5</v>
      </c>
      <c r="Z67" s="6">
        <v>86687.9</v>
      </c>
      <c r="AA67" s="6">
        <v>1614132</v>
      </c>
      <c r="AB67" s="6">
        <v>159071.29999999999</v>
      </c>
      <c r="AC67" s="6">
        <v>329.2</v>
      </c>
      <c r="AD67" s="6">
        <v>36747</v>
      </c>
      <c r="AE67" s="6">
        <v>81688.3</v>
      </c>
      <c r="AF67" s="6">
        <v>42420</v>
      </c>
      <c r="AG67" s="6">
        <v>1619749.2</v>
      </c>
      <c r="AH67" s="6">
        <v>159269.70000000001</v>
      </c>
      <c r="AI67" s="6">
        <v>1068.8</v>
      </c>
      <c r="AJ67" s="6">
        <v>22983</v>
      </c>
      <c r="AK67" s="6">
        <v>25590.6</v>
      </c>
      <c r="AL67" s="6">
        <v>18243.7</v>
      </c>
      <c r="AM67" s="6">
        <v>60761.8</v>
      </c>
      <c r="AN67" s="6">
        <v>47042.1</v>
      </c>
      <c r="AO67" s="6">
        <v>30064.9</v>
      </c>
      <c r="AP67" s="6">
        <v>24464.799999999999</v>
      </c>
      <c r="AQ67" s="6">
        <v>38376.800000000003</v>
      </c>
      <c r="AR67" s="6">
        <v>15088.6</v>
      </c>
      <c r="AS67" s="6">
        <v>19.100000000000001</v>
      </c>
      <c r="AT67" s="6">
        <v>18.8</v>
      </c>
      <c r="AU67" s="7"/>
      <c r="AV67" s="7"/>
      <c r="AW67" s="6">
        <v>167101.1</v>
      </c>
      <c r="AX67" s="6">
        <v>79001.100000000006</v>
      </c>
      <c r="AY67" s="6">
        <v>53062</v>
      </c>
      <c r="AZ67" s="6">
        <v>9333.2000000000007</v>
      </c>
      <c r="BA67" s="6">
        <v>158285.20000000001</v>
      </c>
      <c r="BB67" s="6">
        <v>70642.100000000006</v>
      </c>
      <c r="BC67" s="9">
        <v>27651.5</v>
      </c>
      <c r="BD67" s="6">
        <v>208.08</v>
      </c>
      <c r="BE67" s="6">
        <v>123.96</v>
      </c>
      <c r="BF67" s="6">
        <v>0.4</v>
      </c>
      <c r="BG67" s="6">
        <v>0.1</v>
      </c>
      <c r="BH67" s="6">
        <v>81.760000000000005</v>
      </c>
      <c r="BI67" s="6">
        <v>56.384</v>
      </c>
      <c r="BJ67" s="6">
        <v>534.5</v>
      </c>
      <c r="BK67" s="6">
        <v>590.5</v>
      </c>
      <c r="BL67" s="6">
        <v>0.6</v>
      </c>
      <c r="BM67" s="6">
        <v>10505.59</v>
      </c>
      <c r="BN67" s="6">
        <v>35900.382456140302</v>
      </c>
      <c r="BO67" s="6">
        <v>5335</v>
      </c>
      <c r="BP67" s="6">
        <v>716.8</v>
      </c>
      <c r="BQ67" s="6">
        <v>23.5</v>
      </c>
      <c r="BR67" s="6">
        <v>3.3000000000000002E-2</v>
      </c>
      <c r="BS67" s="6">
        <v>14.4</v>
      </c>
      <c r="BT67" s="6">
        <v>0.6</v>
      </c>
      <c r="BU67" s="6">
        <v>3.6</v>
      </c>
      <c r="BV67" s="6">
        <v>685.9</v>
      </c>
      <c r="BW67" s="6">
        <v>16.68</v>
      </c>
      <c r="BX67" s="6">
        <v>123.16</v>
      </c>
      <c r="BY67" s="6">
        <v>1458715</v>
      </c>
      <c r="BZ67" s="6">
        <v>680607</v>
      </c>
      <c r="CA67" s="6"/>
      <c r="CB67" s="6"/>
      <c r="CC67" s="6"/>
      <c r="CD67" s="6"/>
      <c r="CE67" s="6">
        <v>1581</v>
      </c>
      <c r="CF67" s="6">
        <v>123.622</v>
      </c>
      <c r="CG67" s="6">
        <v>1649</v>
      </c>
    </row>
    <row r="68" spans="1:85" ht="12.5">
      <c r="A68" s="5">
        <v>42796</v>
      </c>
      <c r="B68" s="6">
        <v>72.900000000000006</v>
      </c>
      <c r="C68" s="6">
        <v>42</v>
      </c>
      <c r="D68" s="6">
        <v>5463.5</v>
      </c>
      <c r="E68" s="6"/>
      <c r="F68" s="6"/>
      <c r="G68" s="6"/>
      <c r="H68" s="6">
        <v>16.3</v>
      </c>
      <c r="I68" s="6">
        <v>10</v>
      </c>
      <c r="J68" s="6">
        <v>433562.6</v>
      </c>
      <c r="K68" s="6">
        <v>189367.4</v>
      </c>
      <c r="L68" s="6">
        <v>54356</v>
      </c>
      <c r="M68" s="6">
        <v>15</v>
      </c>
      <c r="N68" s="6">
        <v>25</v>
      </c>
      <c r="O68" s="7">
        <v>14066.3</v>
      </c>
      <c r="P68" s="6">
        <v>6541.4</v>
      </c>
      <c r="Q68" s="6">
        <v>193817.8</v>
      </c>
      <c r="R68" s="6">
        <v>155730.5</v>
      </c>
      <c r="S68" s="6">
        <v>100428.2</v>
      </c>
      <c r="T68" s="6">
        <v>84097.4</v>
      </c>
      <c r="U68" s="6">
        <v>102637.9</v>
      </c>
      <c r="V68" s="6">
        <v>69904.899999999994</v>
      </c>
      <c r="W68" s="6">
        <v>10622</v>
      </c>
      <c r="X68" s="6">
        <v>7847.5</v>
      </c>
      <c r="Y68" s="6">
        <v>170427.1</v>
      </c>
      <c r="Z68" s="6">
        <v>86770</v>
      </c>
      <c r="AA68" s="6">
        <v>1614301.4</v>
      </c>
      <c r="AB68" s="6">
        <v>159095.29999999999</v>
      </c>
      <c r="AC68" s="6">
        <v>329.2</v>
      </c>
      <c r="AD68" s="6">
        <v>36747</v>
      </c>
      <c r="AE68" s="6">
        <v>81998.7</v>
      </c>
      <c r="AF68" s="6">
        <v>42576.2</v>
      </c>
      <c r="AG68" s="6">
        <v>1620059.3</v>
      </c>
      <c r="AH68" s="6">
        <v>159293.70000000001</v>
      </c>
      <c r="AI68" s="6">
        <v>1068.8</v>
      </c>
      <c r="AJ68" s="6">
        <v>22983</v>
      </c>
      <c r="AK68" s="6">
        <v>25607.9</v>
      </c>
      <c r="AL68" s="6">
        <v>18254.900000000001</v>
      </c>
      <c r="AM68" s="6">
        <v>60770.1</v>
      </c>
      <c r="AN68" s="6">
        <v>47047.7</v>
      </c>
      <c r="AO68" s="6">
        <v>30082.799999999999</v>
      </c>
      <c r="AP68" s="6">
        <v>24479.8</v>
      </c>
      <c r="AQ68" s="6">
        <v>38389.1</v>
      </c>
      <c r="AR68" s="6">
        <v>15093.5</v>
      </c>
      <c r="AS68" s="6">
        <v>19.100000000000001</v>
      </c>
      <c r="AT68" s="6">
        <v>18.8</v>
      </c>
      <c r="AU68" s="7"/>
      <c r="AV68" s="7"/>
      <c r="AW68" s="6">
        <v>167250.29999999999</v>
      </c>
      <c r="AX68" s="6">
        <v>79069.600000000006</v>
      </c>
      <c r="AY68" s="6">
        <v>53068.5</v>
      </c>
      <c r="AZ68" s="6">
        <v>9345.2999999999993</v>
      </c>
      <c r="BA68" s="6">
        <v>158427.79999999999</v>
      </c>
      <c r="BB68" s="6">
        <v>70703.899999999994</v>
      </c>
      <c r="BC68" s="9">
        <v>27675.5</v>
      </c>
      <c r="BD68" s="6">
        <v>208.08</v>
      </c>
      <c r="BE68" s="6">
        <v>123.96</v>
      </c>
      <c r="BF68" s="6">
        <v>0.4</v>
      </c>
      <c r="BG68" s="6">
        <v>0.1</v>
      </c>
      <c r="BH68" s="6">
        <v>81.760000000000005</v>
      </c>
      <c r="BI68" s="6">
        <v>56.384</v>
      </c>
      <c r="BJ68" s="6">
        <v>535.20000000000005</v>
      </c>
      <c r="BK68" s="6">
        <v>590.5</v>
      </c>
      <c r="BL68" s="6">
        <v>0.6</v>
      </c>
      <c r="BM68" s="6">
        <v>10032.09</v>
      </c>
      <c r="BN68" s="6">
        <v>36823.405263157903</v>
      </c>
      <c r="BO68" s="6">
        <v>8022</v>
      </c>
      <c r="BP68" s="6">
        <v>744</v>
      </c>
      <c r="BQ68" s="6">
        <v>24</v>
      </c>
      <c r="BR68" s="6">
        <v>3.4223999999999997E-2</v>
      </c>
      <c r="BS68" s="6">
        <v>0</v>
      </c>
      <c r="BT68" s="6">
        <v>0</v>
      </c>
      <c r="BU68" s="6">
        <v>0</v>
      </c>
      <c r="BV68" s="6">
        <v>688.2</v>
      </c>
      <c r="BW68" s="6">
        <v>16.84</v>
      </c>
      <c r="BX68" s="6">
        <v>123.16</v>
      </c>
      <c r="BY68" s="6">
        <v>1461590</v>
      </c>
      <c r="BZ68" s="6">
        <v>683085</v>
      </c>
      <c r="CA68" s="6"/>
      <c r="CB68" s="6"/>
      <c r="CC68" s="6"/>
      <c r="CD68" s="6"/>
      <c r="CE68" s="6">
        <v>1585</v>
      </c>
      <c r="CF68" s="6">
        <v>123.29900000000001</v>
      </c>
      <c r="CG68" s="6">
        <v>1653</v>
      </c>
    </row>
    <row r="69" spans="1:85" ht="12.5">
      <c r="A69" s="5">
        <v>42797</v>
      </c>
      <c r="B69" s="6">
        <v>72.900000000000006</v>
      </c>
      <c r="C69" s="6">
        <v>42</v>
      </c>
      <c r="D69" s="6">
        <v>5463.5</v>
      </c>
      <c r="E69" s="6"/>
      <c r="F69" s="6"/>
      <c r="G69" s="6"/>
      <c r="H69" s="6">
        <v>16.3</v>
      </c>
      <c r="I69" s="6">
        <v>10</v>
      </c>
      <c r="J69" s="6">
        <v>433781.2</v>
      </c>
      <c r="K69" s="6">
        <v>189464.9</v>
      </c>
      <c r="L69" s="6">
        <v>54380</v>
      </c>
      <c r="M69" s="6">
        <v>15</v>
      </c>
      <c r="N69" s="6">
        <v>25</v>
      </c>
      <c r="O69" s="7">
        <v>14066.3</v>
      </c>
      <c r="P69" s="6">
        <v>6541.4</v>
      </c>
      <c r="Q69" s="6">
        <v>193840.5</v>
      </c>
      <c r="R69" s="6">
        <v>155744.29999999999</v>
      </c>
      <c r="S69" s="6">
        <v>100442.9</v>
      </c>
      <c r="T69" s="6">
        <v>84108.9</v>
      </c>
      <c r="U69" s="6">
        <v>102646.9</v>
      </c>
      <c r="V69" s="6">
        <v>69911.399999999994</v>
      </c>
      <c r="W69" s="6">
        <v>10622</v>
      </c>
      <c r="X69" s="6">
        <v>7847.5</v>
      </c>
      <c r="Y69" s="6">
        <v>170591.3</v>
      </c>
      <c r="Z69" s="6">
        <v>86855</v>
      </c>
      <c r="AA69" s="6">
        <v>1614471.1</v>
      </c>
      <c r="AB69" s="6">
        <v>159119.29999999999</v>
      </c>
      <c r="AC69" s="6">
        <v>329.2</v>
      </c>
      <c r="AD69" s="6">
        <v>36747</v>
      </c>
      <c r="AE69" s="6">
        <v>82304.3</v>
      </c>
      <c r="AF69" s="6">
        <v>42728.5</v>
      </c>
      <c r="AG69" s="6">
        <v>1620375.3</v>
      </c>
      <c r="AH69" s="6">
        <v>159317.70000000001</v>
      </c>
      <c r="AI69" s="6">
        <v>1068.8</v>
      </c>
      <c r="AJ69" s="6">
        <v>22983</v>
      </c>
      <c r="AK69" s="6">
        <v>25624.5</v>
      </c>
      <c r="AL69" s="6">
        <v>18265.900000000001</v>
      </c>
      <c r="AM69" s="6">
        <v>60780.2</v>
      </c>
      <c r="AN69" s="6">
        <v>47054.9</v>
      </c>
      <c r="AO69" s="6">
        <v>30100.400000000001</v>
      </c>
      <c r="AP69" s="6">
        <v>24494.400000000001</v>
      </c>
      <c r="AQ69" s="6">
        <v>38402</v>
      </c>
      <c r="AR69" s="6">
        <v>15098.7</v>
      </c>
      <c r="AS69" s="6">
        <v>19.100000000000001</v>
      </c>
      <c r="AT69" s="6">
        <v>18.8</v>
      </c>
      <c r="AU69" s="7"/>
      <c r="AV69" s="7"/>
      <c r="AW69" s="6">
        <v>167396.29999999999</v>
      </c>
      <c r="AX69" s="6">
        <v>79136.5</v>
      </c>
      <c r="AY69" s="6">
        <v>53073.8</v>
      </c>
      <c r="AZ69" s="6">
        <v>9356.9</v>
      </c>
      <c r="BA69" s="6">
        <v>158567.4</v>
      </c>
      <c r="BB69" s="6">
        <v>70764.600000000006</v>
      </c>
      <c r="BC69" s="9">
        <v>27699.5</v>
      </c>
      <c r="BD69" s="6">
        <v>208.08</v>
      </c>
      <c r="BE69" s="6">
        <v>123.96</v>
      </c>
      <c r="BF69" s="6">
        <v>0.4</v>
      </c>
      <c r="BG69" s="6">
        <v>0.1</v>
      </c>
      <c r="BH69" s="6">
        <v>81.760000000000005</v>
      </c>
      <c r="BI69" s="6">
        <v>56.384</v>
      </c>
      <c r="BJ69" s="6">
        <v>535.20000000000005</v>
      </c>
      <c r="BK69" s="6">
        <v>590.5</v>
      </c>
      <c r="BL69" s="6">
        <v>0.6</v>
      </c>
      <c r="BM69" s="6">
        <v>10506.39</v>
      </c>
      <c r="BN69" s="6">
        <v>34664.940350877201</v>
      </c>
      <c r="BO69" s="6">
        <v>9165</v>
      </c>
      <c r="BP69" s="6">
        <v>744</v>
      </c>
      <c r="BQ69" s="6">
        <v>24</v>
      </c>
      <c r="BR69" s="6">
        <v>3.4223999999999997E-2</v>
      </c>
      <c r="BS69" s="6">
        <v>0</v>
      </c>
      <c r="BT69" s="6">
        <v>0</v>
      </c>
      <c r="BU69" s="6">
        <v>0</v>
      </c>
      <c r="BV69" s="6">
        <v>693.9</v>
      </c>
      <c r="BW69" s="6">
        <v>16.8</v>
      </c>
      <c r="BX69" s="6">
        <v>124.63</v>
      </c>
      <c r="BY69" s="6">
        <v>1464445</v>
      </c>
      <c r="BZ69" s="6">
        <v>685547</v>
      </c>
      <c r="CA69" s="6"/>
      <c r="CB69" s="6"/>
      <c r="CC69" s="6"/>
      <c r="CD69" s="6"/>
      <c r="CE69" s="6">
        <v>1585</v>
      </c>
      <c r="CF69" s="6">
        <v>123.167</v>
      </c>
      <c r="CG69" s="6">
        <v>1653</v>
      </c>
    </row>
    <row r="70" spans="1:85" ht="12.5">
      <c r="A70" s="5">
        <v>42798</v>
      </c>
      <c r="B70" s="6">
        <v>72.900000000000006</v>
      </c>
      <c r="C70" s="6">
        <v>42</v>
      </c>
      <c r="D70" s="6">
        <v>5463.5</v>
      </c>
      <c r="E70" s="6"/>
      <c r="F70" s="6"/>
      <c r="G70" s="6"/>
      <c r="H70" s="6">
        <v>16.3</v>
      </c>
      <c r="I70" s="6">
        <v>10</v>
      </c>
      <c r="J70" s="6">
        <v>434008</v>
      </c>
      <c r="K70" s="6">
        <v>189566.2</v>
      </c>
      <c r="L70" s="6">
        <v>54404</v>
      </c>
      <c r="M70" s="6">
        <v>15</v>
      </c>
      <c r="N70" s="6">
        <v>25</v>
      </c>
      <c r="O70" s="7">
        <v>14066.3</v>
      </c>
      <c r="P70" s="6">
        <v>6541.4</v>
      </c>
      <c r="Q70" s="6">
        <v>193863.5</v>
      </c>
      <c r="R70" s="6">
        <v>155768.29999999999</v>
      </c>
      <c r="S70" s="6">
        <v>100457.8</v>
      </c>
      <c r="T70" s="6">
        <v>84120.6</v>
      </c>
      <c r="U70" s="6">
        <v>102655.9</v>
      </c>
      <c r="V70" s="6">
        <v>69918.100000000006</v>
      </c>
      <c r="W70" s="6">
        <v>10622</v>
      </c>
      <c r="X70" s="6">
        <v>7847.5</v>
      </c>
      <c r="Y70" s="6">
        <v>170761.9</v>
      </c>
      <c r="Z70" s="6">
        <v>86941.1</v>
      </c>
      <c r="AA70" s="6">
        <v>1614643</v>
      </c>
      <c r="AB70" s="6">
        <v>159143.29999999999</v>
      </c>
      <c r="AC70" s="6">
        <v>329.2</v>
      </c>
      <c r="AD70" s="6">
        <v>36747</v>
      </c>
      <c r="AE70" s="6">
        <v>82629.600000000006</v>
      </c>
      <c r="AF70" s="6">
        <v>42888.1</v>
      </c>
      <c r="AG70" s="6">
        <v>1620691.9</v>
      </c>
      <c r="AH70" s="6">
        <v>159341.70000000001</v>
      </c>
      <c r="AI70" s="6">
        <v>1068.8</v>
      </c>
      <c r="AJ70" s="6">
        <v>22983</v>
      </c>
      <c r="AK70" s="6">
        <v>25641.8</v>
      </c>
      <c r="AL70" s="6">
        <v>18277.2</v>
      </c>
      <c r="AM70" s="6">
        <v>60791.6</v>
      </c>
      <c r="AN70" s="6">
        <v>47062.9</v>
      </c>
      <c r="AO70" s="6">
        <v>30118.799999999999</v>
      </c>
      <c r="AP70" s="6">
        <v>24509.599999999999</v>
      </c>
      <c r="AQ70" s="6">
        <v>38413.199999999997</v>
      </c>
      <c r="AR70" s="6">
        <v>15103.2</v>
      </c>
      <c r="AS70" s="6">
        <v>22.1</v>
      </c>
      <c r="AT70" s="6">
        <v>18.8</v>
      </c>
      <c r="AU70" s="7"/>
      <c r="AV70" s="7"/>
      <c r="AW70" s="6">
        <v>167548.29999999999</v>
      </c>
      <c r="AX70" s="6">
        <v>79206</v>
      </c>
      <c r="AY70" s="6">
        <v>53079</v>
      </c>
      <c r="AZ70" s="6">
        <v>9369.2000000000007</v>
      </c>
      <c r="BA70" s="6">
        <v>158709.6</v>
      </c>
      <c r="BB70" s="6">
        <v>70826.399999999994</v>
      </c>
      <c r="BC70" s="9">
        <v>27723.5</v>
      </c>
      <c r="BD70" s="6">
        <v>208.08</v>
      </c>
      <c r="BE70" s="6">
        <v>123.96</v>
      </c>
      <c r="BF70" s="6">
        <v>0.4</v>
      </c>
      <c r="BG70" s="6">
        <v>0.1</v>
      </c>
      <c r="BH70" s="6">
        <v>81.760000000000005</v>
      </c>
      <c r="BI70" s="6">
        <v>56.384</v>
      </c>
      <c r="BJ70" s="6">
        <v>535.20000000000005</v>
      </c>
      <c r="BK70" s="6">
        <v>590.5</v>
      </c>
      <c r="BL70" s="6">
        <v>0.6</v>
      </c>
      <c r="BM70" s="6">
        <v>10286.709999999999</v>
      </c>
      <c r="BN70" s="6">
        <v>34286.691228070202</v>
      </c>
      <c r="BO70" s="6">
        <v>7283</v>
      </c>
      <c r="BP70" s="6">
        <v>748.8</v>
      </c>
      <c r="BQ70" s="6">
        <v>24</v>
      </c>
      <c r="BR70" s="6">
        <v>3.4223999999999997E-2</v>
      </c>
      <c r="BS70" s="6">
        <v>0</v>
      </c>
      <c r="BT70" s="6">
        <v>0</v>
      </c>
      <c r="BU70" s="6">
        <v>0</v>
      </c>
      <c r="BV70" s="6">
        <v>693.9</v>
      </c>
      <c r="BW70" s="6">
        <v>16.850000000000001</v>
      </c>
      <c r="BX70" s="6">
        <v>104.91</v>
      </c>
      <c r="BY70" s="6">
        <v>1467262</v>
      </c>
      <c r="BZ70" s="6">
        <v>687984</v>
      </c>
      <c r="CA70" s="6"/>
      <c r="CB70" s="6"/>
      <c r="CC70" s="6"/>
      <c r="CD70" s="6"/>
      <c r="CE70" s="6">
        <v>1591</v>
      </c>
      <c r="CF70" s="6">
        <v>123.143</v>
      </c>
      <c r="CG70" s="6">
        <v>1655</v>
      </c>
    </row>
    <row r="71" spans="1:85" ht="12.5">
      <c r="A71" s="5">
        <v>42799</v>
      </c>
      <c r="B71" s="6">
        <v>72.900000000000006</v>
      </c>
      <c r="C71" s="6">
        <v>42</v>
      </c>
      <c r="D71" s="6">
        <v>5463.5</v>
      </c>
      <c r="E71" s="6"/>
      <c r="F71" s="6"/>
      <c r="G71" s="6"/>
      <c r="H71" s="6">
        <v>16.3</v>
      </c>
      <c r="I71" s="6">
        <v>10</v>
      </c>
      <c r="J71" s="6">
        <v>434222.8</v>
      </c>
      <c r="K71" s="6">
        <v>189663.2</v>
      </c>
      <c r="L71" s="6">
        <v>54428</v>
      </c>
      <c r="M71" s="6">
        <v>15</v>
      </c>
      <c r="N71" s="6">
        <v>25</v>
      </c>
      <c r="O71" s="7">
        <v>14066.3</v>
      </c>
      <c r="P71" s="6">
        <v>6541.4</v>
      </c>
      <c r="Q71" s="6">
        <v>193886</v>
      </c>
      <c r="R71" s="6">
        <v>155786.9</v>
      </c>
      <c r="S71" s="6">
        <v>100472.3</v>
      </c>
      <c r="T71" s="6">
        <v>84132.1</v>
      </c>
      <c r="U71" s="6">
        <v>102664.7</v>
      </c>
      <c r="V71" s="6">
        <v>69924.800000000003</v>
      </c>
      <c r="W71" s="6">
        <v>10622</v>
      </c>
      <c r="X71" s="6">
        <v>7847.5</v>
      </c>
      <c r="Y71" s="6">
        <v>170927.8</v>
      </c>
      <c r="Z71" s="6">
        <v>87022.1</v>
      </c>
      <c r="AA71" s="6">
        <v>1614811.2</v>
      </c>
      <c r="AB71" s="6">
        <v>159167.29999999999</v>
      </c>
      <c r="AC71" s="6">
        <v>329.2</v>
      </c>
      <c r="AD71" s="6">
        <v>36747</v>
      </c>
      <c r="AE71" s="6">
        <v>82927.199999999997</v>
      </c>
      <c r="AF71" s="6">
        <v>43041.7</v>
      </c>
      <c r="AG71" s="6">
        <v>1620988.5</v>
      </c>
      <c r="AH71" s="6">
        <v>159365.70000000001</v>
      </c>
      <c r="AI71" s="6">
        <v>1068.8</v>
      </c>
      <c r="AJ71" s="6">
        <v>22983</v>
      </c>
      <c r="AK71" s="6">
        <v>25659.1</v>
      </c>
      <c r="AL71" s="6">
        <v>18288.5</v>
      </c>
      <c r="AM71" s="6">
        <v>60801.8</v>
      </c>
      <c r="AN71" s="6">
        <v>47070</v>
      </c>
      <c r="AO71" s="6">
        <v>30136.524519999999</v>
      </c>
      <c r="AP71" s="6">
        <v>24524.400000000001</v>
      </c>
      <c r="AQ71" s="6">
        <v>38423.599999999999</v>
      </c>
      <c r="AR71" s="6">
        <v>15107.3</v>
      </c>
      <c r="AS71" s="6">
        <v>22.1</v>
      </c>
      <c r="AT71" s="6">
        <v>18.8</v>
      </c>
      <c r="AU71" s="7"/>
      <c r="AV71" s="7"/>
      <c r="AW71" s="6">
        <v>167689.4</v>
      </c>
      <c r="AX71" s="6">
        <v>79271.3</v>
      </c>
      <c r="AY71" s="6">
        <v>53085.4</v>
      </c>
      <c r="AZ71" s="6">
        <v>9381.2999999999993</v>
      </c>
      <c r="BA71" s="6">
        <v>158843.20000000001</v>
      </c>
      <c r="BB71" s="6">
        <v>70885.100000000006</v>
      </c>
      <c r="BC71" s="9">
        <v>27747.5</v>
      </c>
      <c r="BD71" s="6">
        <v>208.08</v>
      </c>
      <c r="BE71" s="6">
        <v>123.96</v>
      </c>
      <c r="BF71" s="6">
        <v>0.4</v>
      </c>
      <c r="BG71" s="6">
        <v>0.1</v>
      </c>
      <c r="BH71" s="6">
        <v>81.760000000000005</v>
      </c>
      <c r="BI71" s="6">
        <v>56.384</v>
      </c>
      <c r="BJ71" s="6">
        <v>535.20000000000005</v>
      </c>
      <c r="BK71" s="6">
        <v>590.5</v>
      </c>
      <c r="BL71" s="6">
        <v>0.6</v>
      </c>
      <c r="BM71" s="6">
        <v>9851.3799999999992</v>
      </c>
      <c r="BN71" s="6">
        <v>31233.933333333302</v>
      </c>
      <c r="BO71" s="6">
        <v>8022</v>
      </c>
      <c r="BP71" s="6">
        <v>751.2</v>
      </c>
      <c r="BQ71" s="6">
        <v>24</v>
      </c>
      <c r="BR71" s="6">
        <v>3.4223999999999997E-2</v>
      </c>
      <c r="BS71" s="6">
        <v>0</v>
      </c>
      <c r="BT71" s="6">
        <v>0</v>
      </c>
      <c r="BU71" s="6">
        <v>0</v>
      </c>
      <c r="BV71" s="6">
        <v>696.5</v>
      </c>
      <c r="BW71" s="6">
        <v>16.690000000000001</v>
      </c>
      <c r="BX71" s="6">
        <v>105.24</v>
      </c>
      <c r="BY71" s="6">
        <v>1470114</v>
      </c>
      <c r="BZ71" s="6">
        <v>690473</v>
      </c>
      <c r="CA71" s="6"/>
      <c r="CB71" s="6"/>
      <c r="CC71" s="6"/>
      <c r="CD71" s="6"/>
      <c r="CE71" s="6">
        <v>1579.27026250021</v>
      </c>
      <c r="CF71" s="6">
        <v>123.167037595659</v>
      </c>
      <c r="CG71" s="6">
        <v>1641.38466666667</v>
      </c>
    </row>
    <row r="72" spans="1:85" ht="12.5">
      <c r="A72" s="5">
        <v>42800</v>
      </c>
      <c r="B72" s="6">
        <v>72.900000000000006</v>
      </c>
      <c r="C72" s="6">
        <v>42</v>
      </c>
      <c r="D72" s="6">
        <v>5463.5</v>
      </c>
      <c r="E72" s="6"/>
      <c r="F72" s="6"/>
      <c r="G72" s="6"/>
      <c r="H72" s="6">
        <v>16.3</v>
      </c>
      <c r="I72" s="6">
        <v>10</v>
      </c>
      <c r="J72" s="6">
        <v>434415.6</v>
      </c>
      <c r="K72" s="6">
        <v>189750.3</v>
      </c>
      <c r="L72" s="6">
        <v>54449</v>
      </c>
      <c r="M72" s="6">
        <v>15</v>
      </c>
      <c r="N72" s="6">
        <v>25</v>
      </c>
      <c r="O72" s="7">
        <v>14066.3</v>
      </c>
      <c r="P72" s="6">
        <v>6541.4</v>
      </c>
      <c r="Q72" s="6">
        <v>193908.3</v>
      </c>
      <c r="R72" s="6">
        <v>155805.4</v>
      </c>
      <c r="S72" s="6">
        <v>100488.8</v>
      </c>
      <c r="T72" s="6">
        <v>84145.1</v>
      </c>
      <c r="U72" s="6">
        <v>102674.3</v>
      </c>
      <c r="V72" s="6">
        <v>69931.7</v>
      </c>
      <c r="W72" s="6">
        <v>10622</v>
      </c>
      <c r="X72" s="6">
        <v>7847.5</v>
      </c>
      <c r="Y72" s="6">
        <v>171089.4</v>
      </c>
      <c r="Z72" s="6">
        <v>87109.9</v>
      </c>
      <c r="AA72" s="6">
        <v>1614975.4</v>
      </c>
      <c r="AB72" s="6">
        <v>159191.29999999999</v>
      </c>
      <c r="AC72" s="6">
        <v>329.2</v>
      </c>
      <c r="AD72" s="6">
        <v>36747</v>
      </c>
      <c r="AE72" s="6">
        <v>83219.399999999994</v>
      </c>
      <c r="AF72" s="6">
        <v>43184.9</v>
      </c>
      <c r="AG72" s="6">
        <v>1621281.1</v>
      </c>
      <c r="AH72" s="6">
        <v>159389.70000000001</v>
      </c>
      <c r="AI72" s="6">
        <v>1068.8</v>
      </c>
      <c r="AJ72" s="6">
        <v>22983</v>
      </c>
      <c r="AK72" s="6">
        <v>25676.7</v>
      </c>
      <c r="AL72" s="6">
        <v>18299.8</v>
      </c>
      <c r="AM72" s="6">
        <v>60813.599999999999</v>
      </c>
      <c r="AN72" s="6">
        <v>47078.400000000001</v>
      </c>
      <c r="AO72" s="6">
        <v>30154.3</v>
      </c>
      <c r="AP72" s="6">
        <v>24539.200000000001</v>
      </c>
      <c r="AQ72" s="6">
        <v>38436.5</v>
      </c>
      <c r="AR72" s="6">
        <v>15112.5</v>
      </c>
      <c r="AS72" s="6">
        <v>22.1</v>
      </c>
      <c r="AT72" s="6">
        <v>18.8</v>
      </c>
      <c r="AU72" s="7"/>
      <c r="AV72" s="7"/>
      <c r="AW72" s="6">
        <v>167835.5</v>
      </c>
      <c r="AX72" s="6">
        <v>79338.5</v>
      </c>
      <c r="AY72" s="6">
        <v>53092</v>
      </c>
      <c r="AZ72" s="6">
        <v>9393.7999999999993</v>
      </c>
      <c r="BA72" s="6">
        <v>158982.70000000001</v>
      </c>
      <c r="BB72" s="6">
        <v>70946.100000000006</v>
      </c>
      <c r="BC72" s="9">
        <v>27771.5</v>
      </c>
      <c r="BD72" s="6">
        <v>208.08</v>
      </c>
      <c r="BE72" s="6">
        <v>123.96</v>
      </c>
      <c r="BF72" s="6">
        <v>0.4</v>
      </c>
      <c r="BG72" s="6">
        <v>0.1</v>
      </c>
      <c r="BH72" s="6">
        <v>81.760000000000005</v>
      </c>
      <c r="BI72" s="6">
        <v>56.384</v>
      </c>
      <c r="BJ72" s="6">
        <v>535.20000000000005</v>
      </c>
      <c r="BK72" s="6">
        <v>590.5</v>
      </c>
      <c r="BL72" s="6">
        <v>0.6</v>
      </c>
      <c r="BM72" s="6">
        <v>10438.280000000001</v>
      </c>
      <c r="BN72" s="6">
        <v>33069.6052631579</v>
      </c>
      <c r="BO72" s="6">
        <v>8554</v>
      </c>
      <c r="BP72" s="6">
        <v>746.4</v>
      </c>
      <c r="BQ72" s="6">
        <v>24</v>
      </c>
      <c r="BR72" s="6">
        <v>3.4223999999999997E-2</v>
      </c>
      <c r="BS72" s="6">
        <v>0</v>
      </c>
      <c r="BT72" s="6">
        <v>0</v>
      </c>
      <c r="BU72" s="6">
        <v>0</v>
      </c>
      <c r="BV72" s="6">
        <v>694.2</v>
      </c>
      <c r="BW72" s="6">
        <v>17.03</v>
      </c>
      <c r="BX72" s="6">
        <v>104.87</v>
      </c>
      <c r="BY72" s="6">
        <v>1472992</v>
      </c>
      <c r="BZ72" s="6">
        <v>692965</v>
      </c>
      <c r="CA72" s="6"/>
      <c r="CB72" s="6"/>
      <c r="CC72" s="6"/>
      <c r="CD72" s="6"/>
      <c r="CE72" s="6">
        <v>1578.44900143226</v>
      </c>
      <c r="CF72" s="6">
        <v>123.026104697444</v>
      </c>
      <c r="CG72" s="6">
        <v>1641.9766666666701</v>
      </c>
    </row>
    <row r="73" spans="1:85" ht="12.5">
      <c r="A73" s="5">
        <v>42801</v>
      </c>
      <c r="B73" s="6">
        <v>72.900000000000006</v>
      </c>
      <c r="C73" s="6">
        <v>42</v>
      </c>
      <c r="D73" s="6">
        <v>5463.5</v>
      </c>
      <c r="E73" s="6"/>
      <c r="F73" s="6"/>
      <c r="G73" s="6"/>
      <c r="H73" s="6">
        <v>16.3</v>
      </c>
      <c r="I73" s="6">
        <v>10</v>
      </c>
      <c r="J73" s="6">
        <v>434633.9</v>
      </c>
      <c r="K73" s="6">
        <v>189848.3</v>
      </c>
      <c r="L73" s="6">
        <v>54473</v>
      </c>
      <c r="M73" s="6">
        <v>15</v>
      </c>
      <c r="N73" s="6">
        <v>25</v>
      </c>
      <c r="O73" s="7">
        <v>14066.3</v>
      </c>
      <c r="P73" s="6">
        <v>6541.4</v>
      </c>
      <c r="Q73" s="6">
        <v>193930.6</v>
      </c>
      <c r="R73" s="6">
        <v>155823.79999999999</v>
      </c>
      <c r="S73" s="6">
        <v>100504.7</v>
      </c>
      <c r="T73" s="6">
        <v>84157.8</v>
      </c>
      <c r="U73" s="6">
        <v>102684.1</v>
      </c>
      <c r="V73" s="6">
        <v>69938.600000000006</v>
      </c>
      <c r="W73" s="6">
        <v>10622</v>
      </c>
      <c r="X73" s="6">
        <v>7847.5</v>
      </c>
      <c r="Y73" s="6">
        <v>171255</v>
      </c>
      <c r="Z73" s="6">
        <v>87198.5</v>
      </c>
      <c r="AA73" s="6">
        <v>1615143.4</v>
      </c>
      <c r="AB73" s="6">
        <v>159215.29999999999</v>
      </c>
      <c r="AC73" s="6">
        <v>392.2</v>
      </c>
      <c r="AD73" s="6">
        <v>36747</v>
      </c>
      <c r="AE73" s="6">
        <v>83520.100000000006</v>
      </c>
      <c r="AF73" s="6">
        <v>43331.4</v>
      </c>
      <c r="AG73" s="6">
        <v>1621581.7</v>
      </c>
      <c r="AH73" s="6">
        <v>159413.70000000001</v>
      </c>
      <c r="AI73" s="6">
        <v>1068.8</v>
      </c>
      <c r="AJ73" s="6">
        <v>22983</v>
      </c>
      <c r="AK73" s="6">
        <v>25694.3</v>
      </c>
      <c r="AL73" s="6">
        <v>18311.099999999999</v>
      </c>
      <c r="AM73" s="6">
        <v>60821.5</v>
      </c>
      <c r="AN73" s="6">
        <v>47083.8</v>
      </c>
      <c r="AO73" s="6">
        <v>30172.1</v>
      </c>
      <c r="AP73" s="6">
        <v>24553.9</v>
      </c>
      <c r="AQ73" s="6">
        <v>38448.6</v>
      </c>
      <c r="AR73" s="6">
        <v>15117.2</v>
      </c>
      <c r="AS73" s="6">
        <v>22.1</v>
      </c>
      <c r="AT73" s="6">
        <v>18.8</v>
      </c>
      <c r="AU73" s="7"/>
      <c r="AV73" s="7"/>
      <c r="AW73" s="6">
        <v>167973.8</v>
      </c>
      <c r="AX73" s="6">
        <v>79403.3</v>
      </c>
      <c r="AY73" s="6">
        <v>53098.6</v>
      </c>
      <c r="AZ73" s="6">
        <v>9406.2999999999993</v>
      </c>
      <c r="BA73" s="6">
        <v>159115.1</v>
      </c>
      <c r="BB73" s="6">
        <v>71004.600000000006</v>
      </c>
      <c r="BC73" s="9">
        <v>27795.5</v>
      </c>
      <c r="BD73" s="6">
        <v>208.08</v>
      </c>
      <c r="BE73" s="6">
        <v>123.96</v>
      </c>
      <c r="BF73" s="6">
        <v>0.4</v>
      </c>
      <c r="BG73" s="6">
        <v>0.1</v>
      </c>
      <c r="BH73" s="6">
        <v>81.760000000000005</v>
      </c>
      <c r="BI73" s="6">
        <v>56.384</v>
      </c>
      <c r="BJ73" s="6">
        <v>535.20000000000005</v>
      </c>
      <c r="BK73" s="6">
        <v>590.5</v>
      </c>
      <c r="BL73" s="6">
        <v>0.6</v>
      </c>
      <c r="BM73" s="6">
        <v>10403.4</v>
      </c>
      <c r="BN73" s="6">
        <v>31051.287719298201</v>
      </c>
      <c r="BO73" s="6">
        <v>7326</v>
      </c>
      <c r="BP73" s="6">
        <v>748.8</v>
      </c>
      <c r="BQ73" s="6">
        <v>24</v>
      </c>
      <c r="BR73" s="6">
        <v>3.4223999999999997E-2</v>
      </c>
      <c r="BS73" s="6">
        <v>0</v>
      </c>
      <c r="BT73" s="6">
        <v>0</v>
      </c>
      <c r="BU73" s="6">
        <v>0</v>
      </c>
      <c r="BV73" s="6">
        <v>695.7</v>
      </c>
      <c r="BW73" s="6">
        <v>17.21</v>
      </c>
      <c r="BX73" s="6">
        <v>105.22</v>
      </c>
      <c r="BY73" s="6">
        <v>1475838</v>
      </c>
      <c r="BZ73" s="6">
        <v>695444</v>
      </c>
      <c r="CA73" s="6"/>
      <c r="CB73" s="6"/>
      <c r="CC73" s="6"/>
      <c r="CD73" s="6"/>
      <c r="CE73" s="6">
        <v>1582</v>
      </c>
      <c r="CF73" s="6">
        <v>123.045</v>
      </c>
      <c r="CG73" s="6">
        <v>1648</v>
      </c>
    </row>
    <row r="74" spans="1:85" ht="12.5">
      <c r="A74" s="5">
        <v>42802</v>
      </c>
      <c r="B74" s="6">
        <v>73.599999999999994</v>
      </c>
      <c r="C74" s="6">
        <v>42.14</v>
      </c>
      <c r="D74" s="6">
        <v>5464.2</v>
      </c>
      <c r="E74" s="6"/>
      <c r="F74" s="6"/>
      <c r="G74" s="6"/>
      <c r="H74" s="6">
        <v>16.3</v>
      </c>
      <c r="I74" s="6">
        <v>10</v>
      </c>
      <c r="J74" s="6">
        <v>434845.6</v>
      </c>
      <c r="K74" s="6">
        <v>189944.2</v>
      </c>
      <c r="L74" s="6">
        <v>54497</v>
      </c>
      <c r="M74" s="6">
        <v>15</v>
      </c>
      <c r="N74" s="6">
        <v>25</v>
      </c>
      <c r="O74" s="7">
        <v>14066.3</v>
      </c>
      <c r="P74" s="6">
        <v>6541.4</v>
      </c>
      <c r="Q74" s="9">
        <v>193952.9</v>
      </c>
      <c r="R74" s="9">
        <v>155842.20000000001</v>
      </c>
      <c r="S74" s="9">
        <v>100519.6</v>
      </c>
      <c r="T74" s="9">
        <v>84169.7</v>
      </c>
      <c r="U74" s="9">
        <v>102693.5</v>
      </c>
      <c r="V74" s="9">
        <v>69945.3</v>
      </c>
      <c r="W74" s="6">
        <v>10622</v>
      </c>
      <c r="X74" s="6">
        <v>7847.5</v>
      </c>
      <c r="Y74" s="9">
        <v>171420.4</v>
      </c>
      <c r="Z74" s="9">
        <v>87285.1</v>
      </c>
      <c r="AA74" s="9">
        <v>1615311.1</v>
      </c>
      <c r="AB74" s="6">
        <v>159239.29999999999</v>
      </c>
      <c r="AC74" s="6">
        <v>392.2</v>
      </c>
      <c r="AD74" s="6">
        <v>36747</v>
      </c>
      <c r="AE74" s="9">
        <v>83810.899999999994</v>
      </c>
      <c r="AF74" s="9">
        <v>43476.3</v>
      </c>
      <c r="AG74" s="9">
        <v>1621872.6</v>
      </c>
      <c r="AH74" s="6">
        <v>159437.70000000001</v>
      </c>
      <c r="AI74" s="6">
        <v>1068.8</v>
      </c>
      <c r="AJ74" s="6">
        <v>22983</v>
      </c>
      <c r="AK74" s="6">
        <v>25711.7</v>
      </c>
      <c r="AL74" s="6">
        <v>18322.3</v>
      </c>
      <c r="AM74" s="9">
        <v>60830.9</v>
      </c>
      <c r="AN74" s="9">
        <v>47090.2</v>
      </c>
      <c r="AO74" s="9">
        <v>30189.9</v>
      </c>
      <c r="AP74" s="9">
        <v>24568.6</v>
      </c>
      <c r="AQ74" s="9">
        <v>38458.400000000001</v>
      </c>
      <c r="AR74" s="9">
        <v>15121.1</v>
      </c>
      <c r="AS74" s="6">
        <v>22.7</v>
      </c>
      <c r="AT74" s="6">
        <v>18.899999999999999</v>
      </c>
      <c r="AU74" s="7"/>
      <c r="AV74" s="7"/>
      <c r="AW74" s="6">
        <v>168111.2</v>
      </c>
      <c r="AX74" s="6">
        <v>79467.399999999994</v>
      </c>
      <c r="AY74" s="6">
        <v>53105.3</v>
      </c>
      <c r="AZ74" s="6">
        <v>9418.7000000000007</v>
      </c>
      <c r="BA74" s="6">
        <v>159245.29999999999</v>
      </c>
      <c r="BB74" s="6">
        <v>71062.100000000006</v>
      </c>
      <c r="BC74" s="9">
        <v>27819.5</v>
      </c>
      <c r="BD74" s="6">
        <v>208.08</v>
      </c>
      <c r="BE74" s="6">
        <v>123.96</v>
      </c>
      <c r="BF74" s="6">
        <v>0.4</v>
      </c>
      <c r="BG74" s="6">
        <v>0.1</v>
      </c>
      <c r="BH74" s="6">
        <v>81.760000000000005</v>
      </c>
      <c r="BI74" s="6">
        <v>56.384</v>
      </c>
      <c r="BJ74" s="6">
        <v>535.20000000000005</v>
      </c>
      <c r="BK74" s="6">
        <v>590.5</v>
      </c>
      <c r="BL74" s="6">
        <v>0.6</v>
      </c>
      <c r="BM74" s="6">
        <v>9852.81</v>
      </c>
      <c r="BN74" s="6">
        <v>28258.856140350879</v>
      </c>
      <c r="BO74" s="6">
        <v>6070</v>
      </c>
      <c r="BP74" s="6">
        <v>751.2</v>
      </c>
      <c r="BQ74" s="6">
        <v>24</v>
      </c>
      <c r="BR74" s="6">
        <v>3.4223999999999997E-2</v>
      </c>
      <c r="BS74" s="6">
        <v>0</v>
      </c>
      <c r="BT74" s="6">
        <v>0</v>
      </c>
      <c r="BU74" s="6">
        <v>0</v>
      </c>
      <c r="BV74" s="6">
        <v>693.5</v>
      </c>
      <c r="BW74" s="6">
        <v>16.809999999999999</v>
      </c>
      <c r="BX74" s="6">
        <v>104.81</v>
      </c>
      <c r="BY74" s="6">
        <v>1478668</v>
      </c>
      <c r="BZ74" s="6">
        <v>697911</v>
      </c>
      <c r="CA74" s="6"/>
      <c r="CB74" s="6"/>
      <c r="CC74" s="6"/>
      <c r="CD74" s="6"/>
      <c r="CE74" s="6">
        <v>1580</v>
      </c>
      <c r="CF74" s="6">
        <v>122.773</v>
      </c>
      <c r="CG74" s="6">
        <v>1648</v>
      </c>
    </row>
    <row r="75" spans="1:85" ht="12.5">
      <c r="A75" s="5">
        <v>42803</v>
      </c>
      <c r="B75" s="6">
        <v>73.599999999999994</v>
      </c>
      <c r="C75" s="6">
        <v>42.14</v>
      </c>
      <c r="D75" s="6">
        <v>5464.2</v>
      </c>
      <c r="E75" s="6"/>
      <c r="F75" s="6"/>
      <c r="G75" s="6"/>
      <c r="H75" s="6">
        <v>16.3</v>
      </c>
      <c r="I75" s="6">
        <v>10</v>
      </c>
      <c r="J75" s="6">
        <v>435058.1</v>
      </c>
      <c r="K75" s="6">
        <v>190039.4</v>
      </c>
      <c r="L75" s="6">
        <v>54520</v>
      </c>
      <c r="M75" s="6">
        <v>15</v>
      </c>
      <c r="N75" s="6">
        <v>25</v>
      </c>
      <c r="O75" s="7">
        <v>14066.3</v>
      </c>
      <c r="P75" s="6">
        <v>6541.4</v>
      </c>
      <c r="Q75" s="6">
        <v>193977.1</v>
      </c>
      <c r="R75" s="6">
        <v>155861.9</v>
      </c>
      <c r="S75" s="6">
        <v>100535.6</v>
      </c>
      <c r="T75" s="6">
        <v>84182.5</v>
      </c>
      <c r="U75" s="6">
        <v>102703.3</v>
      </c>
      <c r="V75" s="6">
        <v>69952.100000000006</v>
      </c>
      <c r="W75" s="6">
        <v>10622</v>
      </c>
      <c r="X75" s="6">
        <v>7847.5</v>
      </c>
      <c r="Y75" s="6">
        <v>171592.1</v>
      </c>
      <c r="Z75" s="6">
        <v>87378.3</v>
      </c>
      <c r="AA75" s="6">
        <v>1615484.9</v>
      </c>
      <c r="AB75" s="6">
        <v>159263.29999999999</v>
      </c>
      <c r="AC75" s="6">
        <v>392.2</v>
      </c>
      <c r="AD75" s="6">
        <v>36747</v>
      </c>
      <c r="AE75" s="6">
        <v>84101.7</v>
      </c>
      <c r="AF75" s="6">
        <v>43618.1</v>
      </c>
      <c r="AG75" s="6">
        <v>1622163.5</v>
      </c>
      <c r="AH75" s="6">
        <v>159461.70000000001</v>
      </c>
      <c r="AI75" s="6">
        <v>1068.8</v>
      </c>
      <c r="AJ75" s="6">
        <v>22983</v>
      </c>
      <c r="AK75" s="6">
        <v>25728.799999999999</v>
      </c>
      <c r="AL75" s="6">
        <v>18333.2</v>
      </c>
      <c r="AM75" s="6">
        <v>60842</v>
      </c>
      <c r="AN75" s="6">
        <v>47099</v>
      </c>
      <c r="AO75" s="6">
        <v>30207.8</v>
      </c>
      <c r="AP75" s="6">
        <v>24583.4</v>
      </c>
      <c r="AQ75" s="9">
        <v>38470</v>
      </c>
      <c r="AR75" s="9">
        <v>15125.8</v>
      </c>
      <c r="AS75" s="6">
        <v>22.7</v>
      </c>
      <c r="AT75" s="6">
        <v>18.899999999999999</v>
      </c>
      <c r="AU75" s="7"/>
      <c r="AV75" s="7"/>
      <c r="AW75" s="6">
        <v>168247.4</v>
      </c>
      <c r="AX75" s="6">
        <v>79531.3</v>
      </c>
      <c r="AY75" s="6">
        <v>53112</v>
      </c>
      <c r="AZ75" s="6">
        <v>9430.9</v>
      </c>
      <c r="BA75" s="6">
        <v>159374.9</v>
      </c>
      <c r="BB75" s="6">
        <v>71119.5</v>
      </c>
      <c r="BC75" s="9">
        <v>27843.5</v>
      </c>
      <c r="BD75" s="6">
        <v>208.08</v>
      </c>
      <c r="BE75" s="6">
        <v>123.96</v>
      </c>
      <c r="BF75" s="6">
        <v>0.4</v>
      </c>
      <c r="BG75" s="6">
        <v>0.1</v>
      </c>
      <c r="BH75" s="6">
        <v>81.760000000000005</v>
      </c>
      <c r="BI75" s="6">
        <v>56.384</v>
      </c>
      <c r="BJ75" s="6">
        <v>535.20000000000005</v>
      </c>
      <c r="BK75" s="6">
        <v>590.5</v>
      </c>
      <c r="BL75" s="6">
        <v>0.6</v>
      </c>
      <c r="BM75" s="6">
        <v>10192.44</v>
      </c>
      <c r="BN75" s="6">
        <v>29765.9929824561</v>
      </c>
      <c r="BO75" s="6">
        <v>8171</v>
      </c>
      <c r="BP75" s="6">
        <v>750.7</v>
      </c>
      <c r="BQ75" s="6">
        <v>24</v>
      </c>
      <c r="BR75" s="6">
        <v>3.4223999999999997E-2</v>
      </c>
      <c r="BS75" s="6">
        <v>0</v>
      </c>
      <c r="BT75" s="6">
        <v>0</v>
      </c>
      <c r="BU75" s="6">
        <v>0</v>
      </c>
      <c r="BV75" s="6">
        <v>696.8</v>
      </c>
      <c r="BW75" s="6">
        <v>16.84</v>
      </c>
      <c r="BX75" s="6">
        <v>105.19</v>
      </c>
      <c r="BY75" s="6">
        <v>1481488</v>
      </c>
      <c r="BZ75" s="6">
        <v>700372</v>
      </c>
      <c r="CA75" s="6"/>
      <c r="CB75" s="6"/>
      <c r="CC75" s="6"/>
      <c r="CD75" s="6"/>
      <c r="CE75" s="6">
        <v>1579.3582634306599</v>
      </c>
      <c r="CF75" s="6">
        <v>123.039744191979</v>
      </c>
      <c r="CG75" s="6">
        <v>1634.9944166666701</v>
      </c>
    </row>
    <row r="76" spans="1:85" ht="12.5">
      <c r="A76" s="5">
        <v>42804</v>
      </c>
      <c r="B76" s="6">
        <v>73.599999999999994</v>
      </c>
      <c r="C76" s="6">
        <v>42.14</v>
      </c>
      <c r="D76" s="6">
        <v>5464.2</v>
      </c>
      <c r="E76" s="6"/>
      <c r="F76" s="6"/>
      <c r="G76" s="6"/>
      <c r="H76" s="6">
        <v>16.3</v>
      </c>
      <c r="I76" s="6">
        <v>10</v>
      </c>
      <c r="J76" s="6">
        <v>435271.9</v>
      </c>
      <c r="K76" s="6">
        <v>190135.6</v>
      </c>
      <c r="L76" s="6">
        <v>54544</v>
      </c>
      <c r="M76" s="6">
        <v>15</v>
      </c>
      <c r="N76" s="6">
        <v>25</v>
      </c>
      <c r="O76" s="7">
        <v>14066.3</v>
      </c>
      <c r="P76" s="6">
        <v>6541.4</v>
      </c>
      <c r="Q76" s="6">
        <v>194003.3</v>
      </c>
      <c r="R76" s="6">
        <v>155882.9</v>
      </c>
      <c r="S76" s="6">
        <v>100549.4</v>
      </c>
      <c r="T76" s="6">
        <v>84193.4</v>
      </c>
      <c r="U76" s="6">
        <v>102712.6</v>
      </c>
      <c r="V76" s="6">
        <v>69958.7</v>
      </c>
      <c r="W76" s="6">
        <v>10622</v>
      </c>
      <c r="X76" s="6">
        <v>7847.5</v>
      </c>
      <c r="Y76" s="6">
        <v>171766.3</v>
      </c>
      <c r="Z76" s="6">
        <v>87469.7</v>
      </c>
      <c r="AA76" s="6">
        <v>1615661.7</v>
      </c>
      <c r="AB76" s="6">
        <v>159287.29999999999</v>
      </c>
      <c r="AC76" s="6">
        <v>392.2</v>
      </c>
      <c r="AD76" s="6">
        <v>36747</v>
      </c>
      <c r="AE76" s="6">
        <v>84386.3</v>
      </c>
      <c r="AF76" s="6">
        <v>43759</v>
      </c>
      <c r="AG76" s="6">
        <v>1622448.3</v>
      </c>
      <c r="AH76" s="6">
        <v>159485.70000000001</v>
      </c>
      <c r="AI76" s="6">
        <v>1068.8</v>
      </c>
      <c r="AJ76" s="6">
        <v>22983</v>
      </c>
      <c r="AK76" s="6">
        <v>25746.1</v>
      </c>
      <c r="AL76" s="6">
        <v>18344.3</v>
      </c>
      <c r="AM76" s="6">
        <v>60850.9</v>
      </c>
      <c r="AN76" s="6">
        <v>47104.3</v>
      </c>
      <c r="AO76" s="6">
        <v>30225.7</v>
      </c>
      <c r="AP76" s="6">
        <v>24598.2</v>
      </c>
      <c r="AQ76" s="6">
        <v>38481.1</v>
      </c>
      <c r="AR76" s="6">
        <v>15130.3</v>
      </c>
      <c r="AS76" s="6">
        <v>22.7</v>
      </c>
      <c r="AT76" s="6">
        <v>18.899999999999999</v>
      </c>
      <c r="AU76" s="7"/>
      <c r="AV76" s="7"/>
      <c r="AW76" s="6">
        <v>168381.5</v>
      </c>
      <c r="AX76" s="6">
        <v>79594</v>
      </c>
      <c r="AY76" s="6">
        <v>53118.3</v>
      </c>
      <c r="AZ76" s="6">
        <v>9443.4</v>
      </c>
      <c r="BA76" s="6">
        <v>159501.9</v>
      </c>
      <c r="BB76" s="6">
        <v>71175.899999999994</v>
      </c>
      <c r="BC76" s="9">
        <v>27867.200000000001</v>
      </c>
      <c r="BD76" s="6">
        <v>208.08</v>
      </c>
      <c r="BE76" s="6">
        <v>123.96</v>
      </c>
      <c r="BF76" s="6">
        <v>0.4</v>
      </c>
      <c r="BG76" s="6">
        <v>0.1</v>
      </c>
      <c r="BH76" s="6">
        <v>81.760000000000005</v>
      </c>
      <c r="BI76" s="6">
        <v>56.384</v>
      </c>
      <c r="BJ76" s="6">
        <v>535.20000000000005</v>
      </c>
      <c r="BK76" s="6">
        <v>591</v>
      </c>
      <c r="BL76" s="6">
        <v>0.6</v>
      </c>
      <c r="BM76" s="6">
        <v>10127.200000000001</v>
      </c>
      <c r="BN76" s="6">
        <v>27338.433333333302</v>
      </c>
      <c r="BO76" s="6">
        <v>7891</v>
      </c>
      <c r="BP76" s="6">
        <v>752.64</v>
      </c>
      <c r="BQ76" s="6">
        <v>24</v>
      </c>
      <c r="BR76" s="6">
        <v>3.4223999999999997E-2</v>
      </c>
      <c r="BS76" s="6">
        <v>0</v>
      </c>
      <c r="BT76" s="6">
        <v>0</v>
      </c>
      <c r="BU76" s="6">
        <v>0</v>
      </c>
      <c r="BV76" s="6">
        <v>699</v>
      </c>
      <c r="BW76" s="6">
        <v>16.39</v>
      </c>
      <c r="BX76" s="6">
        <v>105.5</v>
      </c>
      <c r="BY76" s="6">
        <v>1484319</v>
      </c>
      <c r="BZ76" s="6">
        <v>702844</v>
      </c>
      <c r="CA76" s="6"/>
      <c r="CB76" s="6"/>
      <c r="CC76" s="6"/>
      <c r="CD76" s="6"/>
      <c r="CE76" s="6">
        <v>1579</v>
      </c>
      <c r="CF76" s="6">
        <v>123.081</v>
      </c>
      <c r="CG76" s="6">
        <v>1636</v>
      </c>
    </row>
    <row r="77" spans="1:85" ht="12.5">
      <c r="A77" s="5">
        <v>42805</v>
      </c>
      <c r="B77" s="6">
        <v>73.599999999999994</v>
      </c>
      <c r="C77" s="6">
        <v>42.14</v>
      </c>
      <c r="D77" s="6">
        <v>5464.2</v>
      </c>
      <c r="E77" s="6"/>
      <c r="F77" s="6"/>
      <c r="G77" s="6"/>
      <c r="H77" s="6">
        <v>16.3</v>
      </c>
      <c r="I77" s="6">
        <v>10</v>
      </c>
      <c r="J77" s="6">
        <v>435484</v>
      </c>
      <c r="K77" s="6">
        <v>190231.5</v>
      </c>
      <c r="L77" s="6">
        <v>54569</v>
      </c>
      <c r="M77" s="6">
        <v>15</v>
      </c>
      <c r="N77" s="6">
        <v>25</v>
      </c>
      <c r="O77" s="7">
        <v>14066.3</v>
      </c>
      <c r="P77" s="6">
        <v>6541.4</v>
      </c>
      <c r="Q77" s="6">
        <v>194028.5</v>
      </c>
      <c r="R77" s="6">
        <v>155903.29999999999</v>
      </c>
      <c r="S77" s="6">
        <v>100563.9</v>
      </c>
      <c r="T77" s="6">
        <v>84204.800000000003</v>
      </c>
      <c r="U77" s="6">
        <v>102721.7</v>
      </c>
      <c r="V77" s="6">
        <v>69965.399999999994</v>
      </c>
      <c r="W77" s="6">
        <v>10622</v>
      </c>
      <c r="X77" s="6">
        <v>7847.5</v>
      </c>
      <c r="Y77" s="6">
        <v>171940</v>
      </c>
      <c r="Z77" s="6">
        <v>87563</v>
      </c>
      <c r="AA77" s="6">
        <v>1615836</v>
      </c>
      <c r="AB77" s="6">
        <v>159311.29999999999</v>
      </c>
      <c r="AC77" s="6">
        <v>392.2</v>
      </c>
      <c r="AD77" s="6">
        <v>36747</v>
      </c>
      <c r="AE77" s="6">
        <v>84662</v>
      </c>
      <c r="AF77" s="6">
        <v>43895</v>
      </c>
      <c r="AG77" s="6">
        <v>1622725</v>
      </c>
      <c r="AH77" s="6">
        <v>159509.70000000001</v>
      </c>
      <c r="AI77" s="6">
        <v>1068.8</v>
      </c>
      <c r="AJ77" s="6">
        <v>22983</v>
      </c>
      <c r="AK77" s="6">
        <v>25763.7</v>
      </c>
      <c r="AL77" s="6">
        <v>18355.5</v>
      </c>
      <c r="AM77" s="6">
        <v>60860.800000000003</v>
      </c>
      <c r="AN77" s="6">
        <v>47111.199999999997</v>
      </c>
      <c r="AO77" s="6">
        <v>30243.5</v>
      </c>
      <c r="AP77" s="6">
        <v>24612.9</v>
      </c>
      <c r="AQ77" s="6">
        <v>38492.199999999997</v>
      </c>
      <c r="AR77" s="6">
        <v>15134.7</v>
      </c>
      <c r="AS77" s="6">
        <v>22.7</v>
      </c>
      <c r="AT77" s="6">
        <v>18.899999999999999</v>
      </c>
      <c r="AU77" s="7"/>
      <c r="AV77" s="7"/>
      <c r="AW77" s="6">
        <v>168506.4</v>
      </c>
      <c r="AX77" s="6">
        <v>79652.5</v>
      </c>
      <c r="AY77" s="6">
        <v>53124.4</v>
      </c>
      <c r="AZ77" s="6">
        <v>9455.9</v>
      </c>
      <c r="BA77" s="6">
        <v>159620</v>
      </c>
      <c r="BB77" s="6">
        <v>71228</v>
      </c>
      <c r="BC77" s="6">
        <v>27888.2</v>
      </c>
      <c r="BD77" s="6">
        <v>208.08</v>
      </c>
      <c r="BE77" s="6">
        <v>123.96</v>
      </c>
      <c r="BF77" s="6">
        <v>0.4</v>
      </c>
      <c r="BG77" s="6">
        <v>0.1</v>
      </c>
      <c r="BH77" s="6">
        <v>81.760000000000005</v>
      </c>
      <c r="BI77" s="6">
        <v>56.384</v>
      </c>
      <c r="BJ77" s="6">
        <v>535.20000000000005</v>
      </c>
      <c r="BK77" s="6">
        <v>592</v>
      </c>
      <c r="BL77" s="6">
        <v>0.6</v>
      </c>
      <c r="BM77" s="6">
        <v>9636.31</v>
      </c>
      <c r="BN77" s="6">
        <v>26637.177192982501</v>
      </c>
      <c r="BO77" s="6">
        <v>7867</v>
      </c>
      <c r="BP77" s="6">
        <v>711.19099999999992</v>
      </c>
      <c r="BQ77" s="6">
        <v>22.7</v>
      </c>
      <c r="BR77" s="6">
        <v>3.2329037333333331E-2</v>
      </c>
      <c r="BS77" s="6">
        <v>40.559999999991483</v>
      </c>
      <c r="BT77" s="6">
        <v>1.2999999999997272</v>
      </c>
      <c r="BU77" s="6">
        <v>7.7999999999983629</v>
      </c>
      <c r="BV77" s="6">
        <v>695.4</v>
      </c>
      <c r="BW77" s="6">
        <v>16.93</v>
      </c>
      <c r="BX77" s="6">
        <v>105.14</v>
      </c>
      <c r="BY77" s="6">
        <v>1487145</v>
      </c>
      <c r="BZ77" s="6">
        <v>705304</v>
      </c>
      <c r="CA77" s="6"/>
      <c r="CB77" s="6"/>
      <c r="CC77" s="6"/>
      <c r="CD77" s="6"/>
      <c r="CE77" s="6">
        <v>1577</v>
      </c>
      <c r="CF77" s="6">
        <v>123.036</v>
      </c>
      <c r="CG77" s="6">
        <v>1634</v>
      </c>
    </row>
    <row r="78" spans="1:85" ht="12.5">
      <c r="A78" s="5">
        <v>42806</v>
      </c>
      <c r="B78" s="6">
        <v>73.599999999999994</v>
      </c>
      <c r="C78" s="6">
        <v>42.14</v>
      </c>
      <c r="D78" s="6">
        <v>5464.2</v>
      </c>
      <c r="E78" s="6"/>
      <c r="F78" s="6"/>
      <c r="G78" s="6"/>
      <c r="H78" s="6">
        <v>16.3</v>
      </c>
      <c r="I78" s="6">
        <v>10</v>
      </c>
      <c r="J78" s="6">
        <v>435702</v>
      </c>
      <c r="K78" s="6">
        <v>190329.60000000001</v>
      </c>
      <c r="L78" s="6">
        <v>54593</v>
      </c>
      <c r="M78" s="6">
        <v>15</v>
      </c>
      <c r="N78" s="6">
        <v>25</v>
      </c>
      <c r="O78" s="7">
        <v>14066.3</v>
      </c>
      <c r="P78" s="6">
        <v>6541.4</v>
      </c>
      <c r="Q78" s="6">
        <v>194053.3</v>
      </c>
      <c r="R78" s="6">
        <v>155923.5</v>
      </c>
      <c r="S78" s="6">
        <v>100577.1</v>
      </c>
      <c r="T78" s="6">
        <v>84215.4</v>
      </c>
      <c r="U78" s="6">
        <v>102730.2</v>
      </c>
      <c r="V78" s="6">
        <v>69971.600000000006</v>
      </c>
      <c r="W78" s="6">
        <v>10622</v>
      </c>
      <c r="X78" s="6">
        <v>7847.5</v>
      </c>
      <c r="Y78" s="6">
        <v>172107</v>
      </c>
      <c r="Z78" s="6">
        <v>87650</v>
      </c>
      <c r="AA78" s="6">
        <v>1616007</v>
      </c>
      <c r="AB78" s="6">
        <v>159335.29999999999</v>
      </c>
      <c r="AC78" s="6">
        <v>392.2</v>
      </c>
      <c r="AD78" s="6">
        <v>36747</v>
      </c>
      <c r="AE78" s="6">
        <v>84952</v>
      </c>
      <c r="AF78" s="6">
        <v>44039.3</v>
      </c>
      <c r="AG78" s="6">
        <v>1623015</v>
      </c>
      <c r="AH78" s="6">
        <v>159533.70000000001</v>
      </c>
      <c r="AI78" s="6">
        <v>1068.8</v>
      </c>
      <c r="AJ78" s="6">
        <v>22983</v>
      </c>
      <c r="AK78" s="6">
        <v>25780.799999999999</v>
      </c>
      <c r="AL78" s="6">
        <v>18366.400000000001</v>
      </c>
      <c r="AM78" s="6">
        <v>60868.7</v>
      </c>
      <c r="AN78" s="6">
        <v>47116.6</v>
      </c>
      <c r="AO78" s="6">
        <v>30261.599999999999</v>
      </c>
      <c r="AP78" s="6">
        <v>24627.8</v>
      </c>
      <c r="AQ78" s="6">
        <v>38503.4</v>
      </c>
      <c r="AR78" s="6">
        <v>15139</v>
      </c>
      <c r="AS78" s="6">
        <v>22.7</v>
      </c>
      <c r="AT78" s="6">
        <v>18.899999999999999</v>
      </c>
      <c r="AU78" s="7"/>
      <c r="AV78" s="7"/>
      <c r="AW78" s="6">
        <v>168639.4</v>
      </c>
      <c r="AX78" s="6">
        <v>79715.100000000006</v>
      </c>
      <c r="AY78" s="6">
        <v>53129.7</v>
      </c>
      <c r="AZ78" s="6">
        <v>9468.1</v>
      </c>
      <c r="BA78" s="6">
        <v>159747</v>
      </c>
      <c r="BB78" s="6">
        <v>71284.5</v>
      </c>
      <c r="BC78" s="9">
        <v>27912.2</v>
      </c>
      <c r="BD78" s="6">
        <v>208.08</v>
      </c>
      <c r="BE78" s="6">
        <v>123.96</v>
      </c>
      <c r="BF78" s="6">
        <v>0.4</v>
      </c>
      <c r="BG78" s="6">
        <v>0.1</v>
      </c>
      <c r="BH78" s="6">
        <v>81.760000000000005</v>
      </c>
      <c r="BI78" s="6">
        <v>56.384</v>
      </c>
      <c r="BJ78" s="6">
        <v>535.20000000000005</v>
      </c>
      <c r="BK78" s="6">
        <v>592.5</v>
      </c>
      <c r="BL78" s="6">
        <v>0.6</v>
      </c>
      <c r="BM78" s="6">
        <v>10077.56</v>
      </c>
      <c r="BN78" s="6">
        <v>23514.4666666667</v>
      </c>
      <c r="BO78" s="6">
        <v>7216</v>
      </c>
      <c r="BP78" s="6">
        <v>747.59999999999991</v>
      </c>
      <c r="BQ78" s="6">
        <v>24</v>
      </c>
      <c r="BR78" s="6">
        <v>3.4134400000000009E-2</v>
      </c>
      <c r="BS78" s="6">
        <v>0</v>
      </c>
      <c r="BT78" s="6">
        <v>0</v>
      </c>
      <c r="BU78" s="6">
        <v>0</v>
      </c>
      <c r="BV78" s="6">
        <v>698.1</v>
      </c>
      <c r="BW78" s="6">
        <v>16.84</v>
      </c>
      <c r="BX78" s="6">
        <v>105.15</v>
      </c>
      <c r="BY78" s="6">
        <v>1489696</v>
      </c>
      <c r="BZ78" s="6">
        <v>707425</v>
      </c>
      <c r="CA78" s="6"/>
      <c r="CB78" s="6"/>
      <c r="CC78" s="6"/>
      <c r="CD78" s="6"/>
      <c r="CE78" s="6">
        <v>1603</v>
      </c>
      <c r="CF78" s="6">
        <v>121.744</v>
      </c>
      <c r="CG78" s="6">
        <v>1655</v>
      </c>
    </row>
    <row r="79" spans="1:85" ht="12.5">
      <c r="A79" s="5">
        <v>42807</v>
      </c>
      <c r="B79" s="6">
        <v>74</v>
      </c>
      <c r="C79" s="6">
        <v>42.25</v>
      </c>
      <c r="D79" s="6">
        <v>5464.7</v>
      </c>
      <c r="E79" s="6"/>
      <c r="F79" s="6"/>
      <c r="G79" s="6"/>
      <c r="H79" s="6">
        <v>16.3</v>
      </c>
      <c r="I79" s="6">
        <v>10</v>
      </c>
      <c r="J79" s="6">
        <v>435919</v>
      </c>
      <c r="K79" s="6">
        <v>190426.8</v>
      </c>
      <c r="L79" s="6">
        <v>54617</v>
      </c>
      <c r="M79" s="6">
        <v>15</v>
      </c>
      <c r="N79" s="6">
        <v>25</v>
      </c>
      <c r="O79" s="7">
        <v>14066.3</v>
      </c>
      <c r="P79" s="6">
        <v>6541.4</v>
      </c>
      <c r="Q79" s="6">
        <v>194079.5</v>
      </c>
      <c r="R79" s="6">
        <v>155944.6</v>
      </c>
      <c r="S79" s="6">
        <v>100591.5</v>
      </c>
      <c r="T79" s="6">
        <v>84226.7</v>
      </c>
      <c r="U79" s="6">
        <v>102739.4</v>
      </c>
      <c r="V79" s="6">
        <v>69978.2</v>
      </c>
      <c r="W79" s="6">
        <v>10622</v>
      </c>
      <c r="X79" s="6">
        <v>7847.5</v>
      </c>
      <c r="Y79" s="6">
        <v>172275</v>
      </c>
      <c r="Z79" s="6">
        <v>87738</v>
      </c>
      <c r="AA79" s="6">
        <v>1616177</v>
      </c>
      <c r="AB79" s="6">
        <v>159359.29999999999</v>
      </c>
      <c r="AC79" s="6">
        <v>392.2</v>
      </c>
      <c r="AD79" s="6">
        <v>36747</v>
      </c>
      <c r="AE79" s="6">
        <v>85255</v>
      </c>
      <c r="AF79" s="6">
        <v>44189</v>
      </c>
      <c r="AG79" s="6">
        <v>1623317</v>
      </c>
      <c r="AH79" s="6">
        <v>159557.70000000001</v>
      </c>
      <c r="AI79" s="6">
        <v>1068.8</v>
      </c>
      <c r="AJ79" s="6">
        <v>22983</v>
      </c>
      <c r="AK79" s="6">
        <v>25797.7</v>
      </c>
      <c r="AL79" s="6">
        <v>18377.400000000001</v>
      </c>
      <c r="AM79" s="6">
        <v>60878.5</v>
      </c>
      <c r="AN79" s="6">
        <v>47123.6</v>
      </c>
      <c r="AO79" s="6">
        <v>30279.599999999999</v>
      </c>
      <c r="AP79" s="6">
        <v>24642.6</v>
      </c>
      <c r="AQ79" s="6">
        <v>38518.1</v>
      </c>
      <c r="AR79" s="6">
        <v>15144.8</v>
      </c>
      <c r="AS79" s="6">
        <v>22.7</v>
      </c>
      <c r="AT79" s="6">
        <v>18.899999999999999</v>
      </c>
      <c r="AU79" s="7"/>
      <c r="AV79" s="7"/>
      <c r="AW79" s="6">
        <v>168777.7</v>
      </c>
      <c r="AX79" s="6">
        <v>79779.3</v>
      </c>
      <c r="AY79" s="6">
        <v>53136</v>
      </c>
      <c r="AZ79" s="6">
        <v>9480.1</v>
      </c>
      <c r="BA79" s="6">
        <v>159878</v>
      </c>
      <c r="BB79" s="6">
        <v>71342.399999999994</v>
      </c>
      <c r="BC79" s="9">
        <v>27936.2</v>
      </c>
      <c r="BD79" s="6">
        <v>208.08</v>
      </c>
      <c r="BE79" s="6">
        <v>123.96</v>
      </c>
      <c r="BF79" s="6">
        <v>0.4</v>
      </c>
      <c r="BG79" s="6">
        <v>0.1</v>
      </c>
      <c r="BH79" s="6">
        <v>81.760000000000005</v>
      </c>
      <c r="BI79" s="6">
        <v>56.384</v>
      </c>
      <c r="BJ79" s="6">
        <v>535.29999999999995</v>
      </c>
      <c r="BK79" s="6">
        <v>592.9</v>
      </c>
      <c r="BL79" s="6">
        <v>0.6</v>
      </c>
      <c r="BM79" s="6">
        <v>10290.84</v>
      </c>
      <c r="BN79" s="6">
        <v>27790.407017543901</v>
      </c>
      <c r="BO79" s="6">
        <v>9700</v>
      </c>
      <c r="BP79" s="6">
        <v>751.43999999999994</v>
      </c>
      <c r="BQ79" s="6">
        <v>24</v>
      </c>
      <c r="BR79" s="6">
        <v>3.4175360000000002E-2</v>
      </c>
      <c r="BS79" s="6">
        <v>0</v>
      </c>
      <c r="BT79" s="6">
        <v>0</v>
      </c>
      <c r="BU79" s="6">
        <v>0</v>
      </c>
      <c r="BV79" s="6">
        <v>699.1</v>
      </c>
      <c r="BW79" s="6">
        <v>16.899999999999999</v>
      </c>
      <c r="BX79" s="6">
        <v>105.56</v>
      </c>
      <c r="BY79" s="6">
        <v>1492362</v>
      </c>
      <c r="BZ79" s="6">
        <v>709695</v>
      </c>
      <c r="CA79" s="6"/>
      <c r="CB79" s="6"/>
      <c r="CC79" s="6"/>
      <c r="CD79" s="6"/>
      <c r="CE79" s="6">
        <v>1586</v>
      </c>
      <c r="CF79" s="6">
        <v>122.343</v>
      </c>
      <c r="CG79" s="6">
        <v>1646</v>
      </c>
    </row>
    <row r="80" spans="1:85" ht="12.5">
      <c r="A80" s="5">
        <v>42808</v>
      </c>
      <c r="B80" s="6">
        <v>74</v>
      </c>
      <c r="C80" s="6">
        <v>42.25</v>
      </c>
      <c r="D80" s="6">
        <v>5464.7</v>
      </c>
      <c r="E80" s="6"/>
      <c r="F80" s="6"/>
      <c r="G80" s="6"/>
      <c r="H80" s="6">
        <v>16.3</v>
      </c>
      <c r="I80" s="6">
        <v>10</v>
      </c>
      <c r="J80" s="6">
        <v>436138</v>
      </c>
      <c r="K80" s="6">
        <v>190525</v>
      </c>
      <c r="L80" s="6">
        <v>54641</v>
      </c>
      <c r="M80" s="6">
        <v>15</v>
      </c>
      <c r="N80" s="6">
        <v>25</v>
      </c>
      <c r="O80" s="7">
        <v>14066.3</v>
      </c>
      <c r="P80" s="6">
        <v>6541.4</v>
      </c>
      <c r="Q80" s="6">
        <v>194106.2</v>
      </c>
      <c r="R80" s="6">
        <v>155966.1</v>
      </c>
      <c r="S80" s="6">
        <v>100606.9</v>
      </c>
      <c r="T80" s="6">
        <v>84238.7</v>
      </c>
      <c r="U80" s="6">
        <v>102749.2</v>
      </c>
      <c r="V80" s="6">
        <v>69985.100000000006</v>
      </c>
      <c r="W80" s="6">
        <v>10622</v>
      </c>
      <c r="X80" s="6">
        <v>7847.5</v>
      </c>
      <c r="Y80" s="6">
        <v>172444</v>
      </c>
      <c r="Z80" s="6">
        <v>87835</v>
      </c>
      <c r="AA80" s="6">
        <v>1616348</v>
      </c>
      <c r="AB80" s="6">
        <v>159383.29999999999</v>
      </c>
      <c r="AC80" s="6">
        <v>392.2</v>
      </c>
      <c r="AD80" s="6">
        <v>36747</v>
      </c>
      <c r="AE80" s="6">
        <v>85575</v>
      </c>
      <c r="AF80" s="6">
        <v>44338</v>
      </c>
      <c r="AG80" s="6">
        <v>1623638</v>
      </c>
      <c r="AH80" s="6">
        <v>159581.70000000001</v>
      </c>
      <c r="AI80" s="6">
        <v>1068.8</v>
      </c>
      <c r="AJ80" s="6">
        <v>22983</v>
      </c>
      <c r="AK80" s="6">
        <v>25814.5</v>
      </c>
      <c r="AL80" s="6">
        <v>18388.5</v>
      </c>
      <c r="AM80" s="6">
        <v>60888.7</v>
      </c>
      <c r="AN80" s="6">
        <v>47130.8</v>
      </c>
      <c r="AO80" s="6">
        <v>30297.599999999999</v>
      </c>
      <c r="AP80" s="6">
        <v>24657.4</v>
      </c>
      <c r="AQ80" s="6">
        <v>38536</v>
      </c>
      <c r="AR80" s="6">
        <v>15151.5</v>
      </c>
      <c r="AS80" s="6">
        <v>22.7</v>
      </c>
      <c r="AT80" s="6">
        <v>18.899999999999999</v>
      </c>
      <c r="AU80" s="7"/>
      <c r="AV80" s="7"/>
      <c r="AW80" s="6">
        <v>168927</v>
      </c>
      <c r="AX80" s="6">
        <v>79848.2</v>
      </c>
      <c r="AY80" s="6">
        <v>53142.55</v>
      </c>
      <c r="AZ80" s="6">
        <v>9491.9</v>
      </c>
      <c r="BA80" s="6">
        <v>160020</v>
      </c>
      <c r="BB80" s="6">
        <v>71404</v>
      </c>
      <c r="BC80" s="6">
        <v>27960.2</v>
      </c>
      <c r="BD80" s="6">
        <v>208.08</v>
      </c>
      <c r="BE80" s="6">
        <v>123.96</v>
      </c>
      <c r="BF80" s="6">
        <v>0.4</v>
      </c>
      <c r="BG80" s="6">
        <v>0.1</v>
      </c>
      <c r="BH80" s="6">
        <v>81.760000000000005</v>
      </c>
      <c r="BI80" s="6">
        <v>56.384</v>
      </c>
      <c r="BJ80" s="6">
        <v>535.29999999999995</v>
      </c>
      <c r="BK80" s="6">
        <v>593.4</v>
      </c>
      <c r="BL80" s="6">
        <v>0.6</v>
      </c>
      <c r="BM80" s="6">
        <v>10057.450000000001</v>
      </c>
      <c r="BN80" s="6">
        <v>34630.538596491198</v>
      </c>
      <c r="BO80" s="6">
        <v>9730</v>
      </c>
      <c r="BP80" s="6">
        <v>752.88</v>
      </c>
      <c r="BQ80" s="6">
        <v>24</v>
      </c>
      <c r="BR80" s="6">
        <v>3.4190720000000001E-2</v>
      </c>
      <c r="BS80" s="6">
        <v>0</v>
      </c>
      <c r="BT80" s="6">
        <v>0</v>
      </c>
      <c r="BU80" s="6">
        <v>0</v>
      </c>
      <c r="BV80" s="6">
        <v>696.5</v>
      </c>
      <c r="BW80" s="6">
        <v>16.8</v>
      </c>
      <c r="BX80" s="6">
        <v>105.22</v>
      </c>
      <c r="BY80" s="6">
        <v>1495222</v>
      </c>
      <c r="BZ80" s="6">
        <v>712163</v>
      </c>
      <c r="CA80" s="6"/>
      <c r="CB80" s="6"/>
      <c r="CC80" s="6"/>
      <c r="CD80" s="6"/>
      <c r="CE80" s="6">
        <v>1574</v>
      </c>
      <c r="CF80" s="6">
        <v>122.16800000000001</v>
      </c>
      <c r="CG80" s="6">
        <v>1636</v>
      </c>
    </row>
    <row r="81" spans="1:85" ht="12.5">
      <c r="A81" s="5">
        <v>42809</v>
      </c>
      <c r="B81" s="6">
        <v>74</v>
      </c>
      <c r="C81" s="6">
        <v>42.25</v>
      </c>
      <c r="D81" s="6">
        <v>5464.7</v>
      </c>
      <c r="E81" s="6"/>
      <c r="F81" s="6"/>
      <c r="G81" s="6"/>
      <c r="H81" s="6">
        <v>16.3</v>
      </c>
      <c r="I81" s="6">
        <v>10</v>
      </c>
      <c r="J81" s="6">
        <v>436355</v>
      </c>
      <c r="K81" s="6">
        <v>190622.5</v>
      </c>
      <c r="L81" s="6">
        <v>54665</v>
      </c>
      <c r="M81" s="6">
        <v>15</v>
      </c>
      <c r="N81" s="6">
        <v>25</v>
      </c>
      <c r="O81" s="7">
        <v>14066.3</v>
      </c>
      <c r="P81" s="6">
        <v>6541.4</v>
      </c>
      <c r="Q81" s="6">
        <v>194132.5</v>
      </c>
      <c r="R81" s="6">
        <v>155987.20000000001</v>
      </c>
      <c r="S81" s="6">
        <v>100619.9</v>
      </c>
      <c r="T81" s="6">
        <v>84249.3</v>
      </c>
      <c r="U81" s="6">
        <v>102758.6</v>
      </c>
      <c r="V81" s="6">
        <v>69992</v>
      </c>
      <c r="W81" s="6">
        <v>10622</v>
      </c>
      <c r="X81" s="6">
        <v>7847.5</v>
      </c>
      <c r="Y81" s="6">
        <v>172611.8</v>
      </c>
      <c r="Z81" s="6">
        <v>87923</v>
      </c>
      <c r="AA81" s="6">
        <v>1616519</v>
      </c>
      <c r="AB81" s="6">
        <v>159407.29999999999</v>
      </c>
      <c r="AC81" s="6">
        <v>392.2</v>
      </c>
      <c r="AD81" s="6">
        <v>36747</v>
      </c>
      <c r="AE81" s="6">
        <v>85883</v>
      </c>
      <c r="AF81" s="6">
        <v>44489</v>
      </c>
      <c r="AG81" s="6">
        <v>1623945</v>
      </c>
      <c r="AH81" s="6">
        <v>159605.70000000001</v>
      </c>
      <c r="AI81" s="6">
        <v>1068.8</v>
      </c>
      <c r="AJ81" s="6">
        <v>22983</v>
      </c>
      <c r="AK81" s="6">
        <v>25831.4</v>
      </c>
      <c r="AL81" s="6">
        <v>18399.5</v>
      </c>
      <c r="AM81" s="6">
        <v>60898.2</v>
      </c>
      <c r="AN81" s="6">
        <v>47137.4</v>
      </c>
      <c r="AO81" s="6">
        <v>30315.5</v>
      </c>
      <c r="AP81" s="6">
        <v>24672.3</v>
      </c>
      <c r="AQ81" s="6">
        <v>38544.1</v>
      </c>
      <c r="AR81" s="6">
        <v>15154.7</v>
      </c>
      <c r="AS81" s="6">
        <v>22.7</v>
      </c>
      <c r="AT81" s="6">
        <v>18.899999999999999</v>
      </c>
      <c r="AU81" s="7"/>
      <c r="AV81" s="7"/>
      <c r="AW81" s="6">
        <v>169076.6</v>
      </c>
      <c r="AX81" s="6">
        <v>79917.2</v>
      </c>
      <c r="AY81" s="6">
        <v>53148.9</v>
      </c>
      <c r="AZ81" s="6">
        <v>9503.85</v>
      </c>
      <c r="BA81" s="6">
        <v>160163</v>
      </c>
      <c r="BB81" s="6">
        <v>71466</v>
      </c>
      <c r="BC81" s="6">
        <v>27984.2</v>
      </c>
      <c r="BD81" s="6">
        <v>208.08</v>
      </c>
      <c r="BE81" s="6">
        <v>123.96</v>
      </c>
      <c r="BF81" s="6">
        <v>0.4</v>
      </c>
      <c r="BG81" s="6">
        <v>0.1</v>
      </c>
      <c r="BH81" s="6">
        <v>81.760000000000005</v>
      </c>
      <c r="BI81" s="6">
        <v>56.384</v>
      </c>
      <c r="BJ81" s="6">
        <v>535.29999999999995</v>
      </c>
      <c r="BK81" s="6">
        <v>594</v>
      </c>
      <c r="BL81" s="6">
        <v>0.6</v>
      </c>
      <c r="BM81" s="6">
        <v>10207.89</v>
      </c>
      <c r="BN81" s="6">
        <v>35146.435087719299</v>
      </c>
      <c r="BO81" s="6">
        <v>4958</v>
      </c>
      <c r="BP81" s="6">
        <v>750.48</v>
      </c>
      <c r="BQ81" s="6">
        <v>24</v>
      </c>
      <c r="BR81" s="6">
        <v>3.4165119999999993E-2</v>
      </c>
      <c r="BS81" s="6">
        <v>0</v>
      </c>
      <c r="BT81" s="6">
        <v>0</v>
      </c>
      <c r="BU81" s="6">
        <v>0</v>
      </c>
      <c r="BV81" s="6">
        <v>694.4</v>
      </c>
      <c r="BW81" s="6">
        <v>16.84</v>
      </c>
      <c r="BX81" s="6">
        <v>104.83</v>
      </c>
      <c r="BY81" s="6">
        <v>1498101</v>
      </c>
      <c r="BZ81" s="6">
        <v>714638</v>
      </c>
      <c r="CA81" s="6"/>
      <c r="CB81" s="6"/>
      <c r="CC81" s="6"/>
      <c r="CD81" s="6"/>
      <c r="CE81" s="6">
        <v>1565</v>
      </c>
      <c r="CF81" s="6">
        <v>122.349</v>
      </c>
      <c r="CG81" s="6">
        <v>1629</v>
      </c>
    </row>
    <row r="82" spans="1:85" ht="12.5">
      <c r="A82" s="5">
        <v>42810</v>
      </c>
      <c r="B82" s="6">
        <v>74</v>
      </c>
      <c r="C82" s="6">
        <v>42.25</v>
      </c>
      <c r="D82" s="6">
        <v>5464.7</v>
      </c>
      <c r="E82" s="6"/>
      <c r="F82" s="6"/>
      <c r="G82" s="6"/>
      <c r="H82" s="6">
        <v>16.3</v>
      </c>
      <c r="I82" s="6">
        <v>10</v>
      </c>
      <c r="J82" s="6">
        <v>436576</v>
      </c>
      <c r="K82" s="6">
        <v>190721</v>
      </c>
      <c r="L82" s="6">
        <v>54689</v>
      </c>
      <c r="M82" s="6">
        <v>15</v>
      </c>
      <c r="N82" s="6">
        <v>25</v>
      </c>
      <c r="O82" s="7">
        <v>14066.3</v>
      </c>
      <c r="P82" s="6">
        <v>6541.4</v>
      </c>
      <c r="Q82" s="6">
        <v>194158.8</v>
      </c>
      <c r="R82" s="6">
        <v>156008.29999999999</v>
      </c>
      <c r="S82" s="6">
        <v>100635.7</v>
      </c>
      <c r="T82" s="6">
        <v>84262.2</v>
      </c>
      <c r="U82" s="6">
        <v>102767.9</v>
      </c>
      <c r="V82" s="6">
        <v>69998.600000000006</v>
      </c>
      <c r="W82" s="6">
        <v>10622</v>
      </c>
      <c r="X82" s="6">
        <v>7847.5</v>
      </c>
      <c r="Y82" s="6">
        <v>172891</v>
      </c>
      <c r="Z82" s="6">
        <v>88052</v>
      </c>
      <c r="AA82" s="6">
        <v>1616800</v>
      </c>
      <c r="AB82" s="6">
        <v>159431.29999999999</v>
      </c>
      <c r="AC82" s="6">
        <v>392.2</v>
      </c>
      <c r="AD82" s="6">
        <v>36747</v>
      </c>
      <c r="AE82" s="6">
        <v>86091</v>
      </c>
      <c r="AF82" s="6">
        <v>44607.4</v>
      </c>
      <c r="AG82" s="6">
        <v>1624154</v>
      </c>
      <c r="AH82" s="6">
        <v>159629.70000000001</v>
      </c>
      <c r="AI82" s="6">
        <v>1068.8</v>
      </c>
      <c r="AJ82" s="6">
        <v>22983</v>
      </c>
      <c r="AK82" s="6">
        <v>25848.5</v>
      </c>
      <c r="AL82" s="6">
        <v>18410.900000000001</v>
      </c>
      <c r="AM82" s="6">
        <v>60908.2</v>
      </c>
      <c r="AN82" s="6">
        <v>47144.4</v>
      </c>
      <c r="AO82" s="6">
        <v>30333.4</v>
      </c>
      <c r="AP82" s="6">
        <v>24687.1</v>
      </c>
      <c r="AQ82" s="6">
        <v>38557.699999999997</v>
      </c>
      <c r="AR82" s="6">
        <v>15160</v>
      </c>
      <c r="AS82" s="6">
        <v>22.7</v>
      </c>
      <c r="AT82" s="6">
        <v>18.899999999999999</v>
      </c>
      <c r="AU82" s="7"/>
      <c r="AV82" s="7"/>
      <c r="AW82" s="6">
        <v>169227.2</v>
      </c>
      <c r="AX82" s="6">
        <v>79986.399999999994</v>
      </c>
      <c r="AY82" s="6">
        <v>53155.199999999997</v>
      </c>
      <c r="AZ82" s="6">
        <v>9515.2000000000007</v>
      </c>
      <c r="BA82" s="6">
        <v>160306.5</v>
      </c>
      <c r="BB82" s="6">
        <v>71528.3</v>
      </c>
      <c r="BC82" s="6">
        <v>28008.2</v>
      </c>
      <c r="BD82" s="6">
        <v>208.08</v>
      </c>
      <c r="BE82" s="6">
        <v>123.96</v>
      </c>
      <c r="BF82" s="6">
        <v>0.4</v>
      </c>
      <c r="BG82" s="6">
        <v>0.1</v>
      </c>
      <c r="BH82" s="6">
        <v>81.760000000000005</v>
      </c>
      <c r="BI82" s="6">
        <v>56.384</v>
      </c>
      <c r="BJ82" s="6">
        <v>535.29999999999995</v>
      </c>
      <c r="BK82" s="6">
        <v>594.5</v>
      </c>
      <c r="BL82" s="6">
        <v>0.6</v>
      </c>
      <c r="BM82" s="6">
        <v>10552.44</v>
      </c>
      <c r="BN82" s="6">
        <v>35657.194736842102</v>
      </c>
      <c r="BO82" s="6">
        <v>9012</v>
      </c>
      <c r="BP82" s="6">
        <v>744</v>
      </c>
      <c r="BQ82" s="6">
        <v>24</v>
      </c>
      <c r="BR82" s="6">
        <v>3.4165119999999993E-2</v>
      </c>
      <c r="BS82" s="6">
        <v>0</v>
      </c>
      <c r="BT82" s="6">
        <v>0</v>
      </c>
      <c r="BU82" s="6">
        <v>0</v>
      </c>
      <c r="BV82" s="6">
        <v>694.9</v>
      </c>
      <c r="BW82" s="6">
        <v>16.91</v>
      </c>
      <c r="BX82" s="6">
        <v>104.95</v>
      </c>
      <c r="BY82" s="6">
        <v>1500984</v>
      </c>
      <c r="BZ82" s="6">
        <v>717136</v>
      </c>
      <c r="CA82" s="6"/>
      <c r="CB82" s="6"/>
      <c r="CC82" s="6"/>
      <c r="CD82" s="6"/>
      <c r="CE82" s="6">
        <v>1568</v>
      </c>
      <c r="CF82" s="6">
        <v>122.642</v>
      </c>
      <c r="CG82" s="6">
        <v>1632</v>
      </c>
    </row>
    <row r="83" spans="1:85" ht="12.5">
      <c r="A83" s="5">
        <v>42811</v>
      </c>
      <c r="B83" s="6">
        <v>74</v>
      </c>
      <c r="C83" s="6">
        <v>42.25</v>
      </c>
      <c r="D83" s="6">
        <v>5464.7</v>
      </c>
      <c r="E83" s="6"/>
      <c r="F83" s="6"/>
      <c r="G83" s="6"/>
      <c r="H83" s="6">
        <v>16.3</v>
      </c>
      <c r="I83" s="6">
        <v>10</v>
      </c>
      <c r="J83" s="6">
        <v>436800.1</v>
      </c>
      <c r="K83" s="6">
        <v>190820.8</v>
      </c>
      <c r="L83" s="6">
        <v>54713</v>
      </c>
      <c r="M83" s="6">
        <v>15</v>
      </c>
      <c r="N83" s="6">
        <v>25</v>
      </c>
      <c r="O83" s="7">
        <v>14066.3</v>
      </c>
      <c r="P83" s="6">
        <v>6541.4</v>
      </c>
      <c r="Q83" s="6">
        <v>194186.8</v>
      </c>
      <c r="R83" s="6">
        <v>156031</v>
      </c>
      <c r="S83" s="6">
        <v>100650.9</v>
      </c>
      <c r="T83" s="6">
        <v>84274.8</v>
      </c>
      <c r="U83" s="6">
        <v>102777.4</v>
      </c>
      <c r="V83" s="6">
        <v>70005.5</v>
      </c>
      <c r="W83" s="6">
        <v>10622</v>
      </c>
      <c r="X83" s="6">
        <v>7847.5</v>
      </c>
      <c r="Y83" s="6">
        <v>173203.1</v>
      </c>
      <c r="Z83" s="6">
        <v>88208.8</v>
      </c>
      <c r="AA83" s="6">
        <v>16171148</v>
      </c>
      <c r="AB83" s="6">
        <v>159455.29999999999</v>
      </c>
      <c r="AC83" s="6">
        <v>392.2</v>
      </c>
      <c r="AD83" s="6">
        <v>36747</v>
      </c>
      <c r="AE83" s="6">
        <v>86258.2</v>
      </c>
      <c r="AF83" s="6">
        <v>44696.800000000003</v>
      </c>
      <c r="AG83" s="6">
        <v>1624322.2</v>
      </c>
      <c r="AH83" s="6">
        <v>159653.70000000001</v>
      </c>
      <c r="AI83" s="6">
        <v>1068.8</v>
      </c>
      <c r="AJ83" s="6">
        <v>22983</v>
      </c>
      <c r="AK83" s="6">
        <v>25866</v>
      </c>
      <c r="AL83" s="6">
        <v>18422.400000000001</v>
      </c>
      <c r="AM83" s="6">
        <v>60918.1</v>
      </c>
      <c r="AN83" s="6">
        <v>47151.4</v>
      </c>
      <c r="AO83" s="6">
        <v>30351.5</v>
      </c>
      <c r="AP83" s="6">
        <v>24702</v>
      </c>
      <c r="AQ83" s="6">
        <v>38568.800000000003</v>
      </c>
      <c r="AR83" s="6">
        <v>15164.5</v>
      </c>
      <c r="AS83" s="6">
        <v>22.7</v>
      </c>
      <c r="AT83" s="6">
        <v>18.899999999999999</v>
      </c>
      <c r="AU83" s="7"/>
      <c r="AV83" s="7"/>
      <c r="AW83" s="6">
        <v>169368</v>
      </c>
      <c r="AX83" s="6">
        <v>80051.399999999994</v>
      </c>
      <c r="AY83" s="6">
        <v>53161.5</v>
      </c>
      <c r="AZ83" s="6">
        <v>9526.6</v>
      </c>
      <c r="BA83" s="6">
        <v>160440</v>
      </c>
      <c r="BB83" s="6">
        <v>71586.100000000006</v>
      </c>
      <c r="BC83" s="6">
        <v>28031</v>
      </c>
      <c r="BD83" s="6">
        <v>208.08</v>
      </c>
      <c r="BE83" s="6">
        <v>123.96</v>
      </c>
      <c r="BF83" s="6">
        <v>0.4</v>
      </c>
      <c r="BG83" s="6">
        <v>0.1</v>
      </c>
      <c r="BH83" s="6">
        <v>81.760000000000005</v>
      </c>
      <c r="BI83" s="6">
        <v>56.384</v>
      </c>
      <c r="BJ83" s="6">
        <v>535.29999999999995</v>
      </c>
      <c r="BK83" s="6">
        <v>596</v>
      </c>
      <c r="BL83" s="6">
        <v>0.6</v>
      </c>
      <c r="BM83" s="6">
        <v>10539.26</v>
      </c>
      <c r="BN83" s="6">
        <v>33241.607017543902</v>
      </c>
      <c r="BO83" s="6">
        <v>7173</v>
      </c>
      <c r="BP83" s="6">
        <v>744</v>
      </c>
      <c r="BQ83" s="6">
        <v>24</v>
      </c>
      <c r="BR83" s="6">
        <v>3.4161400000000001E-2</v>
      </c>
      <c r="BS83" s="6">
        <v>0</v>
      </c>
      <c r="BT83" s="6">
        <v>0</v>
      </c>
      <c r="BU83" s="6">
        <v>0</v>
      </c>
      <c r="BV83" s="6">
        <v>696.1</v>
      </c>
      <c r="BW83" s="6">
        <v>16.57</v>
      </c>
      <c r="BX83" s="6">
        <v>105.19</v>
      </c>
      <c r="BY83" s="6">
        <v>1503904</v>
      </c>
      <c r="BZ83" s="6">
        <v>719652</v>
      </c>
      <c r="CA83" s="6"/>
      <c r="CB83" s="6"/>
      <c r="CC83" s="6"/>
      <c r="CD83" s="6"/>
      <c r="CE83" s="6">
        <v>1558</v>
      </c>
      <c r="CF83" s="6">
        <v>123.23099999999999</v>
      </c>
      <c r="CG83" s="6">
        <v>1636</v>
      </c>
    </row>
    <row r="84" spans="1:85" ht="12.5">
      <c r="A84" s="5">
        <v>42812</v>
      </c>
      <c r="B84" s="6">
        <v>74</v>
      </c>
      <c r="C84" s="6">
        <v>42.25</v>
      </c>
      <c r="D84" s="6">
        <v>5464.7</v>
      </c>
      <c r="E84" s="6"/>
      <c r="F84" s="6"/>
      <c r="G84" s="6"/>
      <c r="H84" s="6">
        <v>16.3</v>
      </c>
      <c r="I84" s="6">
        <v>10</v>
      </c>
      <c r="J84" s="6">
        <v>437029.1</v>
      </c>
      <c r="K84" s="6">
        <v>190920.1</v>
      </c>
      <c r="L84" s="6">
        <v>54737</v>
      </c>
      <c r="M84" s="6">
        <v>15</v>
      </c>
      <c r="N84" s="6">
        <v>25</v>
      </c>
      <c r="O84" s="7">
        <v>14066.3</v>
      </c>
      <c r="P84" s="6">
        <v>6541.4</v>
      </c>
      <c r="Q84" s="6">
        <v>194214.8</v>
      </c>
      <c r="R84" s="6">
        <v>156053.9</v>
      </c>
      <c r="S84" s="6">
        <v>100665.8</v>
      </c>
      <c r="T84" s="6">
        <v>84286.9</v>
      </c>
      <c r="U84" s="6">
        <v>102786.5</v>
      </c>
      <c r="V84" s="6">
        <v>70012.2</v>
      </c>
      <c r="W84" s="6">
        <v>10622</v>
      </c>
      <c r="X84" s="6">
        <v>7847.5</v>
      </c>
      <c r="Y84" s="6">
        <v>173518.3</v>
      </c>
      <c r="Z84" s="6">
        <v>88369.3</v>
      </c>
      <c r="AA84" s="6">
        <v>1617426.9</v>
      </c>
      <c r="AB84" s="6">
        <v>159479.29999999999</v>
      </c>
      <c r="AC84" s="6">
        <v>392.2</v>
      </c>
      <c r="AD84" s="6">
        <v>36747</v>
      </c>
      <c r="AE84" s="6">
        <v>86426.2</v>
      </c>
      <c r="AF84" s="6">
        <v>44782.2</v>
      </c>
      <c r="AG84" s="6">
        <v>1624490.8</v>
      </c>
      <c r="AH84" s="6">
        <v>159677.70000000001</v>
      </c>
      <c r="AI84" s="6">
        <v>1068.8</v>
      </c>
      <c r="AJ84" s="6">
        <v>22983</v>
      </c>
      <c r="AK84" s="6">
        <v>25883.3</v>
      </c>
      <c r="AL84" s="6">
        <v>18433.599999999999</v>
      </c>
      <c r="AM84" s="6">
        <v>60927.5</v>
      </c>
      <c r="AN84" s="6">
        <v>47157.9</v>
      </c>
      <c r="AO84" s="6">
        <v>30369.4</v>
      </c>
      <c r="AP84" s="6">
        <v>24716.799999999999</v>
      </c>
      <c r="AQ84" s="6">
        <v>38579.4</v>
      </c>
      <c r="AR84" s="6">
        <v>15168.6</v>
      </c>
      <c r="AS84" s="6">
        <v>22.7</v>
      </c>
      <c r="AT84" s="6">
        <v>18.899999999999999</v>
      </c>
      <c r="AU84" s="7"/>
      <c r="AV84" s="7"/>
      <c r="AW84" s="6">
        <v>169513</v>
      </c>
      <c r="AX84" s="6">
        <v>80118.5</v>
      </c>
      <c r="AY84" s="6">
        <v>53167.6</v>
      </c>
      <c r="AZ84" s="6">
        <v>9538.7999999999993</v>
      </c>
      <c r="BA84" s="6">
        <v>160579.9</v>
      </c>
      <c r="BB84" s="6">
        <v>71647.399999999994</v>
      </c>
      <c r="BC84" s="6">
        <v>28055</v>
      </c>
      <c r="BD84" s="6">
        <v>208.08</v>
      </c>
      <c r="BE84" s="6">
        <v>123.96</v>
      </c>
      <c r="BF84" s="6">
        <v>0.4</v>
      </c>
      <c r="BG84" s="6">
        <v>0.1</v>
      </c>
      <c r="BH84" s="6">
        <v>81.760000000000005</v>
      </c>
      <c r="BI84" s="6">
        <v>56.384</v>
      </c>
      <c r="BJ84" s="6">
        <v>535.29999999999995</v>
      </c>
      <c r="BK84" s="6">
        <v>598.1</v>
      </c>
      <c r="BL84" s="6">
        <v>0.6</v>
      </c>
      <c r="BM84" s="6">
        <v>10321.030000000001</v>
      </c>
      <c r="BN84" s="6">
        <v>34246.845614035097</v>
      </c>
      <c r="BO84" s="6">
        <v>6904</v>
      </c>
      <c r="BP84" s="6">
        <v>744</v>
      </c>
      <c r="BQ84" s="6">
        <v>24</v>
      </c>
      <c r="BR84" s="6">
        <v>3.4161400000000001E-2</v>
      </c>
      <c r="BS84" s="6">
        <v>0</v>
      </c>
      <c r="BT84" s="6">
        <v>0</v>
      </c>
      <c r="BU84" s="6">
        <v>0</v>
      </c>
      <c r="BV84" s="6">
        <v>692.2</v>
      </c>
      <c r="BW84" s="6">
        <v>16.59</v>
      </c>
      <c r="BX84" s="6">
        <v>104.51</v>
      </c>
      <c r="BY84" s="6">
        <v>1506791</v>
      </c>
      <c r="BZ84" s="6">
        <v>722138</v>
      </c>
      <c r="CA84" s="6"/>
      <c r="CB84" s="6"/>
      <c r="CC84" s="6"/>
      <c r="CD84" s="6"/>
      <c r="CE84" s="6">
        <v>1564</v>
      </c>
      <c r="CF84" s="6">
        <v>123.06699999999999</v>
      </c>
      <c r="CG84" s="6">
        <v>1645</v>
      </c>
    </row>
    <row r="85" spans="1:85" ht="12.5">
      <c r="A85" s="5">
        <v>42813</v>
      </c>
      <c r="B85" s="6">
        <v>74</v>
      </c>
      <c r="C85" s="6">
        <v>42.25</v>
      </c>
      <c r="D85" s="6">
        <v>5464.7</v>
      </c>
      <c r="E85" s="6"/>
      <c r="F85" s="6"/>
      <c r="G85" s="6"/>
      <c r="H85" s="6">
        <v>16.3</v>
      </c>
      <c r="I85" s="6">
        <v>10</v>
      </c>
      <c r="J85" s="6">
        <v>437246</v>
      </c>
      <c r="K85" s="6">
        <v>191019.4</v>
      </c>
      <c r="L85" s="6">
        <v>54761</v>
      </c>
      <c r="M85" s="6">
        <v>15</v>
      </c>
      <c r="N85" s="6">
        <v>25</v>
      </c>
      <c r="O85" s="7">
        <v>14066.3</v>
      </c>
      <c r="P85" s="6">
        <v>6541.4</v>
      </c>
      <c r="Q85" s="6">
        <v>194243.4</v>
      </c>
      <c r="R85" s="6">
        <v>156077.29999999999</v>
      </c>
      <c r="S85" s="6">
        <v>100681</v>
      </c>
      <c r="T85" s="6">
        <v>84298.8</v>
      </c>
      <c r="U85" s="6">
        <v>102795.4</v>
      </c>
      <c r="V85" s="6">
        <v>70018.600000000006</v>
      </c>
      <c r="W85" s="6">
        <v>10622</v>
      </c>
      <c r="X85" s="6">
        <v>7847.5</v>
      </c>
      <c r="Y85" s="6">
        <v>173835.3</v>
      </c>
      <c r="Z85" s="6">
        <v>88530.8</v>
      </c>
      <c r="AA85" s="6">
        <v>1617744.8</v>
      </c>
      <c r="AB85" s="9">
        <v>159503.29999999999</v>
      </c>
      <c r="AC85" s="6">
        <v>392.2</v>
      </c>
      <c r="AD85" s="6">
        <v>36747</v>
      </c>
      <c r="AE85" s="6">
        <v>86594.5</v>
      </c>
      <c r="AF85" s="6">
        <v>44868.4</v>
      </c>
      <c r="AG85" s="6">
        <v>1624660.6</v>
      </c>
      <c r="AH85" s="9">
        <v>159701.70000000001</v>
      </c>
      <c r="AI85" s="6">
        <v>1068.8</v>
      </c>
      <c r="AJ85" s="6">
        <v>22983</v>
      </c>
      <c r="AK85" s="6">
        <v>25908.400000000001</v>
      </c>
      <c r="AL85" s="6">
        <v>18444.7</v>
      </c>
      <c r="AM85" s="6">
        <v>60938.2</v>
      </c>
      <c r="AN85" s="6">
        <v>47165.4</v>
      </c>
      <c r="AO85" s="6">
        <v>30387.4</v>
      </c>
      <c r="AP85" s="6">
        <v>24731.599999999999</v>
      </c>
      <c r="AQ85" s="6">
        <v>38591.699999999997</v>
      </c>
      <c r="AR85" s="6">
        <v>15173.5</v>
      </c>
      <c r="AS85" s="6">
        <v>22.7</v>
      </c>
      <c r="AT85" s="6">
        <v>18.899999999999999</v>
      </c>
      <c r="AU85" s="7"/>
      <c r="AV85" s="7"/>
      <c r="AW85" s="6">
        <v>169658.1</v>
      </c>
      <c r="AX85" s="6">
        <v>80185.600000000006</v>
      </c>
      <c r="AY85" s="6">
        <v>53173.8</v>
      </c>
      <c r="AZ85" s="6">
        <v>9550.9</v>
      </c>
      <c r="BA85" s="6">
        <v>160718.1</v>
      </c>
      <c r="BB85" s="6">
        <v>71707</v>
      </c>
      <c r="BC85" s="9">
        <v>28079</v>
      </c>
      <c r="BD85" s="6">
        <v>208.08</v>
      </c>
      <c r="BE85" s="6">
        <v>123.96</v>
      </c>
      <c r="BF85" s="6">
        <v>0.4</v>
      </c>
      <c r="BG85" s="6">
        <v>0.1</v>
      </c>
      <c r="BH85" s="6">
        <v>81.760000000000005</v>
      </c>
      <c r="BI85" s="6">
        <v>56.384</v>
      </c>
      <c r="BJ85" s="6">
        <v>535.29999999999995</v>
      </c>
      <c r="BK85" s="6">
        <v>600.29999999999995</v>
      </c>
      <c r="BL85" s="6">
        <v>0.6</v>
      </c>
      <c r="BM85" s="6">
        <v>10476.219999999999</v>
      </c>
      <c r="BN85" s="6">
        <v>32006.5947368421</v>
      </c>
      <c r="BO85" s="6">
        <v>8788</v>
      </c>
      <c r="BP85" s="6">
        <v>744</v>
      </c>
      <c r="BQ85" s="6">
        <v>24</v>
      </c>
      <c r="BR85" s="6">
        <v>3.4161400000000001E-2</v>
      </c>
      <c r="BS85" s="6">
        <v>0</v>
      </c>
      <c r="BT85" s="6">
        <v>0</v>
      </c>
      <c r="BU85" s="6">
        <v>0</v>
      </c>
      <c r="BV85" s="6">
        <v>690.2</v>
      </c>
      <c r="BW85" s="6">
        <v>16.440000000000001</v>
      </c>
      <c r="BX85" s="6">
        <v>104.51</v>
      </c>
      <c r="BY85" s="6">
        <v>1509676</v>
      </c>
      <c r="BZ85" s="6">
        <v>724632</v>
      </c>
      <c r="CA85" s="6"/>
      <c r="CB85" s="6"/>
      <c r="CC85" s="6"/>
      <c r="CD85" s="6"/>
      <c r="CE85" s="6">
        <v>1568</v>
      </c>
      <c r="CF85" s="6">
        <v>122.83199999999999</v>
      </c>
      <c r="CG85" s="6">
        <v>1649</v>
      </c>
    </row>
    <row r="86" spans="1:85" ht="12.5">
      <c r="A86" s="5">
        <v>42814</v>
      </c>
      <c r="B86" s="6">
        <v>74</v>
      </c>
      <c r="C86" s="6">
        <v>42.25</v>
      </c>
      <c r="D86" s="6">
        <v>5464.7</v>
      </c>
      <c r="E86" s="6"/>
      <c r="F86" s="6"/>
      <c r="G86" s="6"/>
      <c r="H86" s="6">
        <v>16.3</v>
      </c>
      <c r="I86" s="6">
        <v>10</v>
      </c>
      <c r="J86" s="9">
        <v>437468.7</v>
      </c>
      <c r="K86" s="6">
        <v>191118.7</v>
      </c>
      <c r="L86" s="9">
        <v>54785</v>
      </c>
      <c r="M86" s="6">
        <v>15</v>
      </c>
      <c r="N86" s="6">
        <v>25</v>
      </c>
      <c r="O86" s="7">
        <v>14066.3</v>
      </c>
      <c r="P86" s="6">
        <v>6541.4</v>
      </c>
      <c r="Q86" s="9">
        <v>194273</v>
      </c>
      <c r="R86" s="9">
        <v>156101.4</v>
      </c>
      <c r="S86" s="9">
        <v>100695.6</v>
      </c>
      <c r="T86" s="9">
        <v>84310.3</v>
      </c>
      <c r="U86" s="6">
        <v>102804.2</v>
      </c>
      <c r="V86" s="6">
        <v>70025.100000000006</v>
      </c>
      <c r="W86" s="6">
        <v>10622</v>
      </c>
      <c r="X86" s="6">
        <v>7847.5</v>
      </c>
      <c r="Y86" s="6">
        <v>174152.2</v>
      </c>
      <c r="Z86" s="6">
        <v>88692.2</v>
      </c>
      <c r="AA86" s="9">
        <v>1618062.6</v>
      </c>
      <c r="AB86" s="9">
        <v>159527.29999999999</v>
      </c>
      <c r="AC86" s="6">
        <v>392.2</v>
      </c>
      <c r="AD86" s="6">
        <v>36747</v>
      </c>
      <c r="AE86" s="9">
        <v>86762.8</v>
      </c>
      <c r="AF86" s="9">
        <v>44954.5</v>
      </c>
      <c r="AG86" s="9">
        <v>1624830.3</v>
      </c>
      <c r="AH86" s="9">
        <v>159725.70000000001</v>
      </c>
      <c r="AI86" s="6">
        <v>1068.8</v>
      </c>
      <c r="AJ86" s="6">
        <v>22983</v>
      </c>
      <c r="AK86" s="6">
        <v>25917.599999999999</v>
      </c>
      <c r="AL86" s="6">
        <v>18455.7</v>
      </c>
      <c r="AM86" s="9">
        <v>60948.2</v>
      </c>
      <c r="AN86" s="9">
        <v>47172.4</v>
      </c>
      <c r="AO86" s="6">
        <v>30405.4</v>
      </c>
      <c r="AP86" s="6">
        <v>24746.400000000001</v>
      </c>
      <c r="AQ86" s="9">
        <v>38603.9</v>
      </c>
      <c r="AR86" s="9">
        <v>15178.4</v>
      </c>
      <c r="AS86" s="6">
        <v>22.7</v>
      </c>
      <c r="AT86" s="6">
        <v>18.899999999999999</v>
      </c>
      <c r="AU86" s="7"/>
      <c r="AV86" s="7"/>
      <c r="AW86" s="6">
        <v>169803.6</v>
      </c>
      <c r="AX86" s="6">
        <v>80252.7</v>
      </c>
      <c r="AY86" s="6">
        <v>53179</v>
      </c>
      <c r="AZ86" s="6">
        <v>9563.1</v>
      </c>
      <c r="BA86" s="6">
        <v>160856.70000000001</v>
      </c>
      <c r="BB86" s="6">
        <v>71768.2</v>
      </c>
      <c r="BC86" s="9">
        <v>28103</v>
      </c>
      <c r="BD86" s="6">
        <v>208.08</v>
      </c>
      <c r="BE86" s="6">
        <v>123.96</v>
      </c>
      <c r="BF86" s="6">
        <v>0.4</v>
      </c>
      <c r="BG86" s="6">
        <v>0.1</v>
      </c>
      <c r="BH86" s="6">
        <v>81.760000000000005</v>
      </c>
      <c r="BI86" s="6">
        <v>56.384</v>
      </c>
      <c r="BJ86" s="6">
        <v>535.29999999999995</v>
      </c>
      <c r="BK86" s="6">
        <v>602.4</v>
      </c>
      <c r="BL86" s="6">
        <v>0.6</v>
      </c>
      <c r="BM86" s="6">
        <v>10414.959999999999</v>
      </c>
      <c r="BN86" s="6">
        <v>32563.6456140351</v>
      </c>
      <c r="BO86" s="6">
        <v>8246</v>
      </c>
      <c r="BP86" s="6">
        <v>744</v>
      </c>
      <c r="BQ86" s="6">
        <v>24</v>
      </c>
      <c r="BR86" s="6">
        <v>3.4161400000000001E-2</v>
      </c>
      <c r="BS86" s="6">
        <v>0</v>
      </c>
      <c r="BT86" s="6">
        <v>0</v>
      </c>
      <c r="BU86" s="6">
        <v>0</v>
      </c>
      <c r="BV86" s="6">
        <v>689.7</v>
      </c>
      <c r="BW86" s="6">
        <v>16.440000000000001</v>
      </c>
      <c r="BX86" s="6">
        <v>104.5</v>
      </c>
      <c r="BY86" s="6">
        <v>1512574</v>
      </c>
      <c r="BZ86" s="6">
        <v>727122</v>
      </c>
      <c r="CA86" s="6"/>
      <c r="CB86" s="6"/>
      <c r="CC86" s="6"/>
      <c r="CD86" s="6"/>
      <c r="CE86" s="6">
        <v>1571</v>
      </c>
      <c r="CF86" s="6">
        <v>123.107</v>
      </c>
      <c r="CG86" s="6">
        <v>1650</v>
      </c>
    </row>
    <row r="87" spans="1:85" ht="12.5">
      <c r="A87" s="5">
        <v>42815</v>
      </c>
      <c r="B87" s="6">
        <v>74</v>
      </c>
      <c r="C87" s="6">
        <v>42.25</v>
      </c>
      <c r="D87" s="6">
        <v>5464.7</v>
      </c>
      <c r="E87" s="6"/>
      <c r="F87" s="6"/>
      <c r="G87" s="6"/>
      <c r="H87" s="6">
        <v>16.3</v>
      </c>
      <c r="I87" s="6">
        <v>10</v>
      </c>
      <c r="J87" s="6">
        <v>437699.2</v>
      </c>
      <c r="K87" s="6">
        <v>191220.3</v>
      </c>
      <c r="L87" s="9">
        <v>54809</v>
      </c>
      <c r="M87" s="6">
        <v>15</v>
      </c>
      <c r="N87" s="6">
        <v>25</v>
      </c>
      <c r="O87" s="7">
        <v>14066.3</v>
      </c>
      <c r="P87" s="6">
        <v>6541.4</v>
      </c>
      <c r="Q87" s="6">
        <v>194302.7</v>
      </c>
      <c r="R87" s="6">
        <v>156125.5</v>
      </c>
      <c r="S87" s="6">
        <v>100710.7</v>
      </c>
      <c r="T87" s="6">
        <v>84322.4</v>
      </c>
      <c r="U87" s="6">
        <v>102813.7</v>
      </c>
      <c r="V87" s="6">
        <v>70032</v>
      </c>
      <c r="W87" s="6">
        <v>10622</v>
      </c>
      <c r="X87" s="6">
        <v>7847.5</v>
      </c>
      <c r="Y87" s="6">
        <v>174477.6</v>
      </c>
      <c r="Z87" s="6">
        <v>88858.7</v>
      </c>
      <c r="AA87" s="6">
        <v>1618388.8</v>
      </c>
      <c r="AB87" s="6">
        <v>159551.29999999999</v>
      </c>
      <c r="AC87" s="6">
        <v>392.2</v>
      </c>
      <c r="AD87" s="6">
        <v>36747</v>
      </c>
      <c r="AE87" s="6">
        <v>86931.3</v>
      </c>
      <c r="AF87" s="6">
        <v>45038.8</v>
      </c>
      <c r="AG87" s="6">
        <v>1625000.6</v>
      </c>
      <c r="AH87" s="6">
        <v>159749.70000000001</v>
      </c>
      <c r="AI87" s="6">
        <v>1068.8</v>
      </c>
      <c r="AJ87" s="6">
        <v>22983</v>
      </c>
      <c r="AK87" s="6">
        <v>25934.799999999999</v>
      </c>
      <c r="AL87" s="6">
        <v>18466.8</v>
      </c>
      <c r="AM87" s="6">
        <v>60958.8</v>
      </c>
      <c r="AN87" s="6">
        <v>47179.8</v>
      </c>
      <c r="AO87" s="6">
        <v>30423.4</v>
      </c>
      <c r="AP87" s="6">
        <v>24761.3</v>
      </c>
      <c r="AQ87" s="6">
        <v>38615.1</v>
      </c>
      <c r="AR87" s="6">
        <v>15182.6</v>
      </c>
      <c r="AS87" s="6">
        <v>22.7</v>
      </c>
      <c r="AT87" s="6">
        <v>18.899999999999999</v>
      </c>
      <c r="AU87" s="7"/>
      <c r="AV87" s="7"/>
      <c r="AW87" s="6">
        <v>169949.3</v>
      </c>
      <c r="AX87" s="6">
        <v>80320</v>
      </c>
      <c r="AY87" s="6">
        <v>53186</v>
      </c>
      <c r="AZ87" s="6">
        <v>9575.2999999999993</v>
      </c>
      <c r="BA87" s="9">
        <v>160995.4</v>
      </c>
      <c r="BB87" s="9">
        <v>71828.7</v>
      </c>
      <c r="BC87" s="9">
        <v>28127</v>
      </c>
      <c r="BD87" s="6">
        <v>208.08</v>
      </c>
      <c r="BE87" s="6">
        <v>123.96</v>
      </c>
      <c r="BF87" s="6">
        <v>0.4</v>
      </c>
      <c r="BG87" s="6">
        <v>0.1</v>
      </c>
      <c r="BH87" s="6">
        <v>81.760000000000005</v>
      </c>
      <c r="BI87" s="6">
        <v>56.384</v>
      </c>
      <c r="BJ87" s="6">
        <v>535.29999999999995</v>
      </c>
      <c r="BK87" s="6">
        <v>604.6</v>
      </c>
      <c r="BL87" s="6">
        <v>0.6</v>
      </c>
      <c r="BM87" s="6">
        <v>10618.48</v>
      </c>
      <c r="BN87" s="6">
        <v>32114.891228070199</v>
      </c>
      <c r="BO87" s="6">
        <v>7145</v>
      </c>
      <c r="BP87" s="6">
        <v>744</v>
      </c>
      <c r="BQ87" s="6">
        <v>24</v>
      </c>
      <c r="BR87" s="6">
        <v>3.4161400000000001E-2</v>
      </c>
      <c r="BS87" s="6">
        <v>0</v>
      </c>
      <c r="BT87" s="6">
        <v>0</v>
      </c>
      <c r="BU87" s="6">
        <v>0</v>
      </c>
      <c r="BV87" s="6">
        <v>690.5</v>
      </c>
      <c r="BW87" s="6">
        <v>16.399999999999999</v>
      </c>
      <c r="BX87" s="6">
        <v>104.08</v>
      </c>
      <c r="BY87" s="6">
        <v>1514462</v>
      </c>
      <c r="BZ87" s="6">
        <v>728694</v>
      </c>
      <c r="CA87" s="6"/>
      <c r="CB87" s="6"/>
      <c r="CC87" s="6"/>
      <c r="CD87" s="6"/>
      <c r="CE87" s="6">
        <v>1179</v>
      </c>
      <c r="CF87" s="6">
        <v>112.34699999999999</v>
      </c>
      <c r="CG87" s="6">
        <v>1294</v>
      </c>
    </row>
    <row r="88" spans="1:85" ht="12.5">
      <c r="A88" s="5">
        <v>42816</v>
      </c>
      <c r="B88" s="6">
        <v>74.2</v>
      </c>
      <c r="C88" s="6">
        <v>42.4</v>
      </c>
      <c r="D88" s="6">
        <v>5465.7</v>
      </c>
      <c r="E88" s="6"/>
      <c r="F88" s="6"/>
      <c r="G88" s="6"/>
      <c r="H88" s="6">
        <v>16.3</v>
      </c>
      <c r="I88" s="6">
        <v>10</v>
      </c>
      <c r="J88" s="6">
        <v>437917</v>
      </c>
      <c r="K88" s="6">
        <v>191318.1</v>
      </c>
      <c r="L88" s="9">
        <v>54833</v>
      </c>
      <c r="M88" s="6">
        <v>15</v>
      </c>
      <c r="N88" s="6">
        <v>25</v>
      </c>
      <c r="O88" s="7">
        <v>14066.3</v>
      </c>
      <c r="P88" s="6">
        <v>6541.4</v>
      </c>
      <c r="Q88" s="6">
        <v>194331.1</v>
      </c>
      <c r="R88" s="6">
        <v>156148.79999999999</v>
      </c>
      <c r="S88" s="6">
        <v>100723.6</v>
      </c>
      <c r="T88" s="6">
        <v>84332.6</v>
      </c>
      <c r="U88" s="6">
        <v>102823.1</v>
      </c>
      <c r="V88" s="6">
        <v>70038.600000000006</v>
      </c>
      <c r="W88" s="6">
        <v>10622</v>
      </c>
      <c r="X88" s="6">
        <v>7847.5</v>
      </c>
      <c r="Y88" s="6">
        <v>174781.4</v>
      </c>
      <c r="Z88" s="6">
        <v>89016.6</v>
      </c>
      <c r="AA88" s="6">
        <v>1618693.6</v>
      </c>
      <c r="AB88" s="6">
        <v>159575.29999999999</v>
      </c>
      <c r="AC88" s="6">
        <v>392.2</v>
      </c>
      <c r="AD88" s="6">
        <v>36747</v>
      </c>
      <c r="AE88" s="6">
        <v>87099.5</v>
      </c>
      <c r="AF88" s="6">
        <v>45121.5</v>
      </c>
      <c r="AG88" s="6">
        <v>1625170.8</v>
      </c>
      <c r="AH88" s="6">
        <v>159773.70000000001</v>
      </c>
      <c r="AI88" s="6">
        <v>1068.8</v>
      </c>
      <c r="AJ88" s="6">
        <v>22983</v>
      </c>
      <c r="AK88" s="6">
        <v>25951.8</v>
      </c>
      <c r="AL88" s="6">
        <v>18477.7</v>
      </c>
      <c r="AM88" s="6">
        <v>60966.1</v>
      </c>
      <c r="AN88" s="6">
        <v>47184.7</v>
      </c>
      <c r="AO88" s="6">
        <v>30441.3</v>
      </c>
      <c r="AP88" s="6">
        <v>24776.1</v>
      </c>
      <c r="AQ88" s="6">
        <v>38628.6</v>
      </c>
      <c r="AR88" s="6">
        <v>15187.8</v>
      </c>
      <c r="AS88" s="6">
        <v>22.7</v>
      </c>
      <c r="AT88" s="6">
        <v>18.899999999999999</v>
      </c>
      <c r="AU88" s="7"/>
      <c r="AV88" s="7"/>
      <c r="AW88" s="6">
        <v>170090.5</v>
      </c>
      <c r="AX88" s="6">
        <v>80385.8</v>
      </c>
      <c r="AY88" s="6">
        <v>53193</v>
      </c>
      <c r="AZ88" s="6">
        <v>9587.4</v>
      </c>
      <c r="BA88" s="6">
        <v>161129.9</v>
      </c>
      <c r="BB88" s="6">
        <v>71887.7</v>
      </c>
      <c r="BC88" s="6">
        <v>28151</v>
      </c>
      <c r="BD88" s="6">
        <v>208.08</v>
      </c>
      <c r="BE88" s="6">
        <v>123.96</v>
      </c>
      <c r="BF88" s="6">
        <v>0.4</v>
      </c>
      <c r="BG88" s="6">
        <v>0.1</v>
      </c>
      <c r="BH88" s="6">
        <v>81.760000000000005</v>
      </c>
      <c r="BI88" s="6">
        <v>56.384</v>
      </c>
      <c r="BJ88" s="6">
        <v>535.29999999999995</v>
      </c>
      <c r="BK88" s="6">
        <v>606.70000000000005</v>
      </c>
      <c r="BL88" s="6">
        <v>0.6</v>
      </c>
      <c r="BM88" s="6">
        <v>9908.14</v>
      </c>
      <c r="BN88" s="6">
        <v>30718.9280701754</v>
      </c>
      <c r="BO88" s="6">
        <v>8365</v>
      </c>
      <c r="BP88" s="6">
        <v>204.8</v>
      </c>
      <c r="BQ88" s="6">
        <v>6.5</v>
      </c>
      <c r="BR88" s="6">
        <v>8.9999999999999993E-3</v>
      </c>
      <c r="BS88" s="6">
        <v>542.54</v>
      </c>
      <c r="BT88" s="6">
        <v>17.8</v>
      </c>
      <c r="BU88" s="6">
        <v>106.8</v>
      </c>
      <c r="BV88" s="6">
        <v>689.4</v>
      </c>
      <c r="BW88" s="6">
        <v>16.63</v>
      </c>
      <c r="BX88" s="6">
        <v>103.9</v>
      </c>
      <c r="BY88" s="6">
        <v>1517309</v>
      </c>
      <c r="BZ88" s="6">
        <v>731080</v>
      </c>
      <c r="CA88" s="6"/>
      <c r="CB88" s="6"/>
      <c r="CC88" s="6"/>
      <c r="CD88" s="6"/>
      <c r="CE88" s="6">
        <v>1301</v>
      </c>
      <c r="CF88" s="6">
        <v>83.56</v>
      </c>
      <c r="CG88" s="6">
        <v>1332</v>
      </c>
    </row>
    <row r="89" spans="1:85" ht="12.5">
      <c r="A89" s="5">
        <v>42817</v>
      </c>
      <c r="B89" s="6">
        <v>74.2</v>
      </c>
      <c r="C89" s="6">
        <v>42.4</v>
      </c>
      <c r="D89" s="6">
        <v>5465.7</v>
      </c>
      <c r="E89" s="6"/>
      <c r="F89" s="6"/>
      <c r="G89" s="6"/>
      <c r="H89" s="6">
        <v>16.3</v>
      </c>
      <c r="I89" s="6">
        <v>10</v>
      </c>
      <c r="J89" s="6">
        <v>438143.6</v>
      </c>
      <c r="K89" s="6">
        <v>191418.4</v>
      </c>
      <c r="L89" s="9">
        <v>54857</v>
      </c>
      <c r="M89" s="6">
        <v>15</v>
      </c>
      <c r="N89" s="6">
        <v>25</v>
      </c>
      <c r="O89" s="7">
        <v>14066.3</v>
      </c>
      <c r="P89" s="6">
        <v>6541.4</v>
      </c>
      <c r="Q89" s="9">
        <v>194358.7</v>
      </c>
      <c r="R89" s="9">
        <v>156171.6</v>
      </c>
      <c r="S89" s="9">
        <v>100735.1</v>
      </c>
      <c r="T89" s="9">
        <v>84341.8</v>
      </c>
      <c r="U89" s="9">
        <v>102832.2</v>
      </c>
      <c r="V89" s="9">
        <v>70045.3</v>
      </c>
      <c r="W89" s="6">
        <v>10622</v>
      </c>
      <c r="X89" s="6">
        <v>7847.5</v>
      </c>
      <c r="Y89" s="9">
        <v>175093.6</v>
      </c>
      <c r="Z89" s="9">
        <v>89175.7</v>
      </c>
      <c r="AA89" s="9">
        <v>1619006.7</v>
      </c>
      <c r="AB89" s="9">
        <v>159599.29999999999</v>
      </c>
      <c r="AC89" s="6">
        <v>392.2</v>
      </c>
      <c r="AD89" s="6">
        <v>36747</v>
      </c>
      <c r="AE89" s="9">
        <v>87268.1</v>
      </c>
      <c r="AF89" s="9">
        <v>45204.800000000003</v>
      </c>
      <c r="AG89" s="9">
        <v>1625341.1</v>
      </c>
      <c r="AH89" s="6">
        <v>159797.70000000001</v>
      </c>
      <c r="AI89" s="6">
        <v>1068.8</v>
      </c>
      <c r="AJ89" s="6">
        <v>22983</v>
      </c>
      <c r="AK89" s="6">
        <v>25968.7</v>
      </c>
      <c r="AL89" s="6">
        <v>18488.599999999999</v>
      </c>
      <c r="AM89" s="9">
        <v>60973.3</v>
      </c>
      <c r="AN89" s="9">
        <v>47189.599999999999</v>
      </c>
      <c r="AO89" s="6">
        <v>30458.9</v>
      </c>
      <c r="AP89" s="6">
        <v>24790.6</v>
      </c>
      <c r="AQ89" s="9">
        <v>38638.6</v>
      </c>
      <c r="AR89" s="9">
        <v>15191.8</v>
      </c>
      <c r="AS89" s="6">
        <v>22.7</v>
      </c>
      <c r="AT89" s="6">
        <v>18.899999999999999</v>
      </c>
      <c r="AU89" s="7"/>
      <c r="AV89" s="7"/>
      <c r="AW89" s="6">
        <v>170238.3</v>
      </c>
      <c r="AX89" s="6">
        <v>80454.100000000006</v>
      </c>
      <c r="AY89" s="6">
        <v>53197.7</v>
      </c>
      <c r="AZ89" s="6">
        <v>9599.5</v>
      </c>
      <c r="BA89" s="9">
        <v>161270.79999999999</v>
      </c>
      <c r="BB89" s="9">
        <v>71948.899999999994</v>
      </c>
      <c r="BC89" s="9">
        <v>28175</v>
      </c>
      <c r="BD89" s="6">
        <v>208.08</v>
      </c>
      <c r="BE89" s="6">
        <v>123.96</v>
      </c>
      <c r="BF89" s="6">
        <v>0.4</v>
      </c>
      <c r="BG89" s="6">
        <v>0.1</v>
      </c>
      <c r="BH89" s="6">
        <v>81.760000000000005</v>
      </c>
      <c r="BI89" s="6">
        <v>56.384</v>
      </c>
      <c r="BJ89" s="6">
        <v>535.29999999999995</v>
      </c>
      <c r="BK89" s="6">
        <v>608.79999999999995</v>
      </c>
      <c r="BL89" s="6">
        <v>0.6</v>
      </c>
      <c r="BM89" s="6">
        <v>9975.81</v>
      </c>
      <c r="BN89" s="6">
        <v>35253.242105263198</v>
      </c>
      <c r="BO89" s="6">
        <v>7087</v>
      </c>
      <c r="BP89" s="6">
        <v>0</v>
      </c>
      <c r="BQ89" s="6">
        <v>0</v>
      </c>
      <c r="BR89" s="6">
        <v>0</v>
      </c>
      <c r="BS89" s="6">
        <v>744</v>
      </c>
      <c r="BT89" s="6">
        <v>24</v>
      </c>
      <c r="BU89" s="6">
        <v>144</v>
      </c>
      <c r="BV89" s="6">
        <v>690</v>
      </c>
      <c r="BW89" s="6">
        <v>16.55</v>
      </c>
      <c r="BX89" s="6">
        <v>103.10899999999999</v>
      </c>
      <c r="BY89" s="6">
        <v>1520092</v>
      </c>
      <c r="BZ89" s="6">
        <v>733435</v>
      </c>
      <c r="CA89" s="6"/>
      <c r="CB89" s="6"/>
      <c r="CC89" s="6"/>
      <c r="CD89" s="6"/>
      <c r="CE89" s="6">
        <v>1558</v>
      </c>
      <c r="CF89" s="6">
        <v>122.08</v>
      </c>
      <c r="CG89" s="6">
        <v>1643</v>
      </c>
    </row>
    <row r="90" spans="1:85" ht="12.5">
      <c r="A90" s="5">
        <v>42818</v>
      </c>
      <c r="B90" s="6">
        <v>74.2</v>
      </c>
      <c r="C90" s="6">
        <v>42.4</v>
      </c>
      <c r="D90" s="6">
        <v>5465.7</v>
      </c>
      <c r="E90" s="6"/>
      <c r="F90" s="6"/>
      <c r="G90" s="6"/>
      <c r="H90" s="6">
        <v>16.3</v>
      </c>
      <c r="I90" s="6">
        <v>10</v>
      </c>
      <c r="J90" s="6">
        <v>438370.9</v>
      </c>
      <c r="K90" s="6">
        <v>191519</v>
      </c>
      <c r="L90" s="9">
        <v>54881</v>
      </c>
      <c r="M90" s="6">
        <v>15</v>
      </c>
      <c r="N90" s="6">
        <v>25</v>
      </c>
      <c r="O90" s="7">
        <v>14066.3</v>
      </c>
      <c r="P90" s="6">
        <v>6541.4</v>
      </c>
      <c r="Q90" s="6">
        <v>194386.2</v>
      </c>
      <c r="R90" s="6">
        <v>156194.20000000001</v>
      </c>
      <c r="S90" s="6">
        <v>100746.8</v>
      </c>
      <c r="T90" s="6">
        <v>84351.2</v>
      </c>
      <c r="U90" s="6">
        <v>102841.60000000001</v>
      </c>
      <c r="V90" s="6">
        <v>70052</v>
      </c>
      <c r="W90" s="6">
        <v>10622</v>
      </c>
      <c r="X90" s="6">
        <v>7847.5</v>
      </c>
      <c r="Y90" s="6">
        <v>175409.6</v>
      </c>
      <c r="Z90" s="6">
        <v>89335.1</v>
      </c>
      <c r="AA90" s="6">
        <v>1619323.8</v>
      </c>
      <c r="AB90" s="9">
        <v>159623.29999999999</v>
      </c>
      <c r="AC90" s="6">
        <v>392.2</v>
      </c>
      <c r="AD90" s="6">
        <v>36747</v>
      </c>
      <c r="AE90" s="6">
        <v>87436.5</v>
      </c>
      <c r="AF90" s="6">
        <v>45288.5</v>
      </c>
      <c r="AG90" s="6">
        <v>1625511.2</v>
      </c>
      <c r="AH90" s="6">
        <v>159821.70000000001</v>
      </c>
      <c r="AI90" s="6">
        <v>1068.8</v>
      </c>
      <c r="AJ90" s="6">
        <v>22983</v>
      </c>
      <c r="AK90" s="6">
        <v>25985.4</v>
      </c>
      <c r="AL90" s="6">
        <v>18499.5</v>
      </c>
      <c r="AM90" s="6">
        <v>60980.3</v>
      </c>
      <c r="AN90" s="6">
        <v>47194.3</v>
      </c>
      <c r="AO90" s="6">
        <v>30475.8</v>
      </c>
      <c r="AP90" s="6">
        <v>24804.5</v>
      </c>
      <c r="AQ90" s="6">
        <v>38649.599999999999</v>
      </c>
      <c r="AR90" s="6">
        <v>15196.3</v>
      </c>
      <c r="AS90" s="6">
        <v>22.7</v>
      </c>
      <c r="AT90" s="6">
        <v>18.899999999999999</v>
      </c>
      <c r="AU90" s="7"/>
      <c r="AV90" s="7"/>
      <c r="AW90" s="6">
        <v>170388.8</v>
      </c>
      <c r="AX90" s="6">
        <v>80523.3</v>
      </c>
      <c r="AY90" s="6">
        <v>53204.800000000003</v>
      </c>
      <c r="AZ90" s="6">
        <v>9610.7000000000007</v>
      </c>
      <c r="BA90" s="6">
        <v>161414</v>
      </c>
      <c r="BB90" s="6">
        <v>72011</v>
      </c>
      <c r="BC90" s="6">
        <v>28198</v>
      </c>
      <c r="BD90" s="6">
        <v>208.08</v>
      </c>
      <c r="BE90" s="6">
        <v>123.96</v>
      </c>
      <c r="BF90" s="6">
        <v>0.4</v>
      </c>
      <c r="BG90" s="6">
        <v>0.1</v>
      </c>
      <c r="BH90" s="6">
        <v>81.760000000000005</v>
      </c>
      <c r="BI90" s="6">
        <v>56.384</v>
      </c>
      <c r="BJ90" s="6">
        <v>535.29999999999995</v>
      </c>
      <c r="BK90" s="6">
        <v>611</v>
      </c>
      <c r="BL90" s="6">
        <v>0.6</v>
      </c>
      <c r="BM90" s="6">
        <v>10140</v>
      </c>
      <c r="BN90" s="6">
        <v>35451</v>
      </c>
      <c r="BO90" s="6">
        <v>7648</v>
      </c>
      <c r="BP90" s="6">
        <v>126</v>
      </c>
      <c r="BQ90" s="6">
        <v>4.0999999999999996</v>
      </c>
      <c r="BR90" s="6">
        <v>5.9220000000000002E-3</v>
      </c>
      <c r="BS90" s="6">
        <v>457.70000000000209</v>
      </c>
      <c r="BT90" s="6">
        <v>19.900000000000091</v>
      </c>
      <c r="BU90" s="6">
        <v>119.40000000000055</v>
      </c>
      <c r="BV90" s="6">
        <v>688.6</v>
      </c>
      <c r="BW90" s="6">
        <v>16.940000000000001</v>
      </c>
      <c r="BX90" s="6">
        <v>103.74</v>
      </c>
      <c r="BY90" s="6">
        <v>1522986</v>
      </c>
      <c r="BZ90" s="6">
        <v>735929</v>
      </c>
      <c r="CA90" s="6"/>
      <c r="CB90" s="6"/>
      <c r="CC90" s="6"/>
      <c r="CD90" s="6"/>
      <c r="CE90" s="6">
        <v>1539.8821627394673</v>
      </c>
      <c r="CF90" s="6">
        <v>122.51365126406543</v>
      </c>
      <c r="CG90" s="6">
        <v>1635.8852499999998</v>
      </c>
    </row>
    <row r="91" spans="1:85" ht="12.5">
      <c r="A91" s="5">
        <v>42819</v>
      </c>
      <c r="B91" s="6">
        <v>74.2</v>
      </c>
      <c r="C91" s="6">
        <v>42.4</v>
      </c>
      <c r="D91" s="6">
        <v>5465.7</v>
      </c>
      <c r="E91" s="6"/>
      <c r="F91" s="6"/>
      <c r="G91" s="6"/>
      <c r="H91" s="6">
        <v>16.3</v>
      </c>
      <c r="I91" s="6">
        <v>10</v>
      </c>
      <c r="J91" s="6">
        <v>438582.6</v>
      </c>
      <c r="K91" s="6">
        <v>191614.9</v>
      </c>
      <c r="L91" s="9">
        <v>54905</v>
      </c>
      <c r="M91" s="6">
        <v>15</v>
      </c>
      <c r="N91" s="6">
        <v>25</v>
      </c>
      <c r="O91" s="7">
        <v>14066.3</v>
      </c>
      <c r="P91" s="6">
        <v>6541.4</v>
      </c>
      <c r="Q91" s="6">
        <v>194413.7</v>
      </c>
      <c r="R91" s="6">
        <v>156217</v>
      </c>
      <c r="S91" s="6">
        <v>100758.6</v>
      </c>
      <c r="T91" s="6">
        <v>84360.6</v>
      </c>
      <c r="U91" s="6">
        <v>102851</v>
      </c>
      <c r="V91" s="6">
        <v>70058.899999999994</v>
      </c>
      <c r="W91" s="6">
        <v>10622</v>
      </c>
      <c r="X91" s="6">
        <v>7847.5</v>
      </c>
      <c r="Y91" s="6">
        <v>175704.6</v>
      </c>
      <c r="Z91" s="6">
        <v>89472.6</v>
      </c>
      <c r="AA91" s="6">
        <v>1619622.1</v>
      </c>
      <c r="AB91" s="6">
        <v>159647.29999999999</v>
      </c>
      <c r="AC91" s="6">
        <v>392.2</v>
      </c>
      <c r="AD91" s="6">
        <v>36747</v>
      </c>
      <c r="AE91" s="6">
        <v>87599.3</v>
      </c>
      <c r="AF91" s="6">
        <v>45385</v>
      </c>
      <c r="AG91" s="6">
        <v>1625676</v>
      </c>
      <c r="AH91" s="6">
        <v>159845.70000000001</v>
      </c>
      <c r="AI91" s="6">
        <v>1068.8</v>
      </c>
      <c r="AJ91" s="6">
        <v>22983</v>
      </c>
      <c r="AK91" s="6">
        <v>26002.3</v>
      </c>
      <c r="AL91" s="6">
        <v>18510.5</v>
      </c>
      <c r="AM91" s="6">
        <v>60987.3</v>
      </c>
      <c r="AN91" s="6">
        <v>47199.1</v>
      </c>
      <c r="AO91" s="6">
        <v>30493</v>
      </c>
      <c r="AP91" s="6">
        <v>24818.6</v>
      </c>
      <c r="AQ91" s="6">
        <v>38662.400000000001</v>
      </c>
      <c r="AR91" s="6">
        <v>15201.5</v>
      </c>
      <c r="AS91" s="6">
        <v>24.9</v>
      </c>
      <c r="AT91" s="6">
        <v>19</v>
      </c>
      <c r="AU91" s="7"/>
      <c r="AV91" s="7"/>
      <c r="AW91" s="6">
        <v>170525.4</v>
      </c>
      <c r="AX91" s="6">
        <v>80586.5</v>
      </c>
      <c r="AY91" s="6">
        <v>53210.2</v>
      </c>
      <c r="AZ91" s="6">
        <v>9622.2999999999993</v>
      </c>
      <c r="BA91" s="6">
        <v>161541.79999999999</v>
      </c>
      <c r="BB91" s="6">
        <v>72066.5</v>
      </c>
      <c r="BC91" s="6">
        <v>28220.5</v>
      </c>
      <c r="BD91" s="6">
        <v>208.08</v>
      </c>
      <c r="BE91" s="6">
        <v>123.96</v>
      </c>
      <c r="BF91" s="6">
        <v>0.4</v>
      </c>
      <c r="BG91" s="6">
        <v>0.1</v>
      </c>
      <c r="BH91" s="6">
        <v>81.760000000000005</v>
      </c>
      <c r="BI91" s="6">
        <v>56.384</v>
      </c>
      <c r="BJ91" s="6">
        <v>535.29999999999995</v>
      </c>
      <c r="BK91" s="6">
        <v>611.29999999999995</v>
      </c>
      <c r="BL91" s="6">
        <v>0.6</v>
      </c>
      <c r="BM91" s="6">
        <v>9582.3700000000008</v>
      </c>
      <c r="BN91" s="6">
        <v>31263.878947368401</v>
      </c>
      <c r="BO91" s="6">
        <v>8388</v>
      </c>
      <c r="BP91" s="6">
        <v>630</v>
      </c>
      <c r="BQ91" s="6">
        <v>19.7</v>
      </c>
      <c r="BR91" s="6">
        <v>0</v>
      </c>
      <c r="BS91" s="6">
        <v>120.4</v>
      </c>
      <c r="BT91" s="6">
        <v>4.3</v>
      </c>
      <c r="BU91" s="6">
        <v>25.8</v>
      </c>
      <c r="BV91" s="6">
        <v>693</v>
      </c>
      <c r="BW91" s="6">
        <v>16.68</v>
      </c>
      <c r="BX91" s="6">
        <v>104.51</v>
      </c>
      <c r="BY91" s="6">
        <v>1525856</v>
      </c>
      <c r="BZ91" s="6">
        <v>738403</v>
      </c>
      <c r="CA91" s="6"/>
      <c r="CB91" s="6"/>
      <c r="CC91" s="6"/>
      <c r="CD91" s="6"/>
      <c r="CE91" s="6">
        <v>1551</v>
      </c>
      <c r="CF91" s="6">
        <v>122.226</v>
      </c>
      <c r="CG91" s="6">
        <v>1636</v>
      </c>
    </row>
    <row r="92" spans="1:85" ht="12.5">
      <c r="A92" s="5">
        <v>42820</v>
      </c>
      <c r="B92" s="6">
        <v>74.2</v>
      </c>
      <c r="C92" s="6">
        <v>42.4</v>
      </c>
      <c r="D92" s="6">
        <v>5465.7</v>
      </c>
      <c r="E92" s="6"/>
      <c r="F92" s="6"/>
      <c r="G92" s="6"/>
      <c r="H92" s="6">
        <v>16.3</v>
      </c>
      <c r="I92" s="6">
        <v>10</v>
      </c>
      <c r="J92" s="6">
        <v>438795.1</v>
      </c>
      <c r="K92" s="6">
        <v>191710.6</v>
      </c>
      <c r="L92" s="9">
        <v>54929</v>
      </c>
      <c r="M92" s="6">
        <v>15</v>
      </c>
      <c r="N92" s="6">
        <v>25</v>
      </c>
      <c r="O92" s="7">
        <v>14066.3</v>
      </c>
      <c r="P92" s="6">
        <v>6541.4</v>
      </c>
      <c r="Q92" s="6">
        <v>194442.3</v>
      </c>
      <c r="R92" s="6">
        <v>156240.29999999999</v>
      </c>
      <c r="S92" s="6">
        <v>100769.9</v>
      </c>
      <c r="T92" s="6">
        <v>84369.7</v>
      </c>
      <c r="U92" s="6">
        <v>102860.1</v>
      </c>
      <c r="V92" s="6">
        <v>70065.5</v>
      </c>
      <c r="W92" s="6">
        <v>10622</v>
      </c>
      <c r="X92" s="6">
        <v>7847.5</v>
      </c>
      <c r="Y92" s="6">
        <v>175997.5</v>
      </c>
      <c r="Z92" s="6">
        <v>89617.1</v>
      </c>
      <c r="AA92" s="6">
        <v>1619915.8</v>
      </c>
      <c r="AB92" s="6">
        <v>159671.29999999999</v>
      </c>
      <c r="AC92" s="6">
        <v>392.2</v>
      </c>
      <c r="AD92" s="6">
        <v>36747</v>
      </c>
      <c r="AE92" s="6">
        <v>87768</v>
      </c>
      <c r="AF92" s="6">
        <v>45475.4</v>
      </c>
      <c r="AG92" s="6">
        <v>1625845.4</v>
      </c>
      <c r="AH92" s="6">
        <v>159869.70000000001</v>
      </c>
      <c r="AI92" s="6">
        <v>1068.8</v>
      </c>
      <c r="AJ92" s="6">
        <v>22983</v>
      </c>
      <c r="AK92" s="6">
        <v>26018.799999999999</v>
      </c>
      <c r="AL92" s="6">
        <v>18521.2</v>
      </c>
      <c r="AM92" s="6">
        <v>60994.2</v>
      </c>
      <c r="AN92" s="6">
        <v>47203.9</v>
      </c>
      <c r="AO92" s="6">
        <v>30509.8</v>
      </c>
      <c r="AP92" s="6">
        <v>24832.3</v>
      </c>
      <c r="AQ92" s="6">
        <v>38672.800000000003</v>
      </c>
      <c r="AR92" s="6">
        <v>15205.6</v>
      </c>
      <c r="AS92" s="6">
        <v>24.9</v>
      </c>
      <c r="AT92" s="6">
        <v>19</v>
      </c>
      <c r="AU92" s="7"/>
      <c r="AV92" s="7"/>
      <c r="AW92" s="6">
        <v>170668.3</v>
      </c>
      <c r="AX92" s="6">
        <v>80652.399999999994</v>
      </c>
      <c r="AY92" s="6">
        <v>53216.2</v>
      </c>
      <c r="AZ92" s="6">
        <v>9633.9</v>
      </c>
      <c r="BA92" s="6">
        <v>161678.70000000001</v>
      </c>
      <c r="BB92" s="6">
        <v>72126.3</v>
      </c>
      <c r="BC92" s="6">
        <v>28244.5</v>
      </c>
      <c r="BD92" s="6">
        <v>208.08</v>
      </c>
      <c r="BE92" s="6">
        <v>123.96</v>
      </c>
      <c r="BF92" s="6">
        <v>0.4</v>
      </c>
      <c r="BG92" s="6">
        <v>0.1</v>
      </c>
      <c r="BH92" s="6">
        <v>81.760000000000005</v>
      </c>
      <c r="BI92" s="6">
        <v>56.384</v>
      </c>
      <c r="BJ92" s="6">
        <v>535.29999999999995</v>
      </c>
      <c r="BK92" s="6">
        <v>611.29999999999995</v>
      </c>
      <c r="BL92" s="6">
        <v>0.6</v>
      </c>
      <c r="BM92" s="6">
        <v>9878.43</v>
      </c>
      <c r="BN92" s="6">
        <v>32283.859649122802</v>
      </c>
      <c r="BO92" s="6">
        <v>7315</v>
      </c>
      <c r="BP92" s="6">
        <v>751.2</v>
      </c>
      <c r="BQ92" s="6">
        <v>24</v>
      </c>
      <c r="BR92" s="6">
        <v>0</v>
      </c>
      <c r="BS92" s="6">
        <v>0</v>
      </c>
      <c r="BT92" s="6">
        <v>0</v>
      </c>
      <c r="BU92" s="6">
        <v>0</v>
      </c>
      <c r="BV92" s="6">
        <v>689.7</v>
      </c>
      <c r="BW92" s="6">
        <v>16.899999999999999</v>
      </c>
      <c r="BX92" s="6">
        <v>103.89</v>
      </c>
      <c r="BY92" s="6">
        <v>1528702</v>
      </c>
      <c r="BZ92" s="6">
        <v>740839</v>
      </c>
      <c r="CA92" s="6"/>
      <c r="CB92" s="6"/>
      <c r="CC92" s="6"/>
      <c r="CD92" s="6"/>
      <c r="CE92" s="6">
        <v>1560</v>
      </c>
      <c r="CF92" s="6">
        <v>122.199</v>
      </c>
      <c r="CG92" s="6">
        <v>1650</v>
      </c>
    </row>
    <row r="93" spans="1:85" ht="12.5">
      <c r="A93" s="5">
        <v>42821</v>
      </c>
      <c r="B93" s="6">
        <v>74.2</v>
      </c>
      <c r="C93" s="6">
        <v>42.4</v>
      </c>
      <c r="D93" s="6">
        <v>5465.7</v>
      </c>
      <c r="E93" s="6"/>
      <c r="F93" s="6"/>
      <c r="G93" s="6"/>
      <c r="H93" s="6">
        <v>16.3</v>
      </c>
      <c r="I93" s="6">
        <v>10</v>
      </c>
      <c r="J93" s="6">
        <v>439016.1</v>
      </c>
      <c r="K93" s="6">
        <v>191809.3</v>
      </c>
      <c r="L93" s="9">
        <v>54953</v>
      </c>
      <c r="M93" s="6">
        <v>15</v>
      </c>
      <c r="N93" s="6">
        <v>25</v>
      </c>
      <c r="O93" s="7">
        <v>14066.3</v>
      </c>
      <c r="P93" s="6">
        <v>6541.4</v>
      </c>
      <c r="Q93" s="6">
        <v>194469.9</v>
      </c>
      <c r="R93" s="6">
        <v>156262.79999999999</v>
      </c>
      <c r="S93" s="6">
        <v>100782</v>
      </c>
      <c r="T93" s="6">
        <v>84379.4</v>
      </c>
      <c r="U93" s="6">
        <v>102869.5</v>
      </c>
      <c r="V93" s="6">
        <v>70072.2</v>
      </c>
      <c r="W93" s="6">
        <v>10622</v>
      </c>
      <c r="X93" s="6">
        <v>7847.5</v>
      </c>
      <c r="Y93" s="6">
        <v>176310.6</v>
      </c>
      <c r="Z93" s="6">
        <v>89765.2</v>
      </c>
      <c r="AA93" s="6">
        <v>1620230.1</v>
      </c>
      <c r="AB93" s="6">
        <v>159695.29999999999</v>
      </c>
      <c r="AC93" s="6">
        <v>392.2</v>
      </c>
      <c r="AD93" s="6">
        <v>36747</v>
      </c>
      <c r="AE93" s="6">
        <v>87937.3</v>
      </c>
      <c r="AF93" s="6">
        <v>45569.7</v>
      </c>
      <c r="AG93" s="6">
        <v>1626015.8</v>
      </c>
      <c r="AH93" s="6">
        <v>159893.70000000001</v>
      </c>
      <c r="AI93" s="6">
        <v>1068.8</v>
      </c>
      <c r="AJ93" s="6">
        <v>22983</v>
      </c>
      <c r="AK93" s="6">
        <v>26035.3</v>
      </c>
      <c r="AL93" s="6">
        <v>18531.900000000001</v>
      </c>
      <c r="AM93" s="6">
        <v>61001.9</v>
      </c>
      <c r="AN93" s="6">
        <v>47209</v>
      </c>
      <c r="AO93" s="6">
        <v>30528.400000000001</v>
      </c>
      <c r="AP93" s="6">
        <v>24847.1</v>
      </c>
      <c r="AQ93" s="6">
        <v>38684.9</v>
      </c>
      <c r="AR93" s="6">
        <v>15210.4</v>
      </c>
      <c r="AS93" s="6">
        <v>24.9</v>
      </c>
      <c r="AT93" s="6">
        <v>19</v>
      </c>
      <c r="AU93" s="7"/>
      <c r="AV93" s="7"/>
      <c r="AW93" s="6">
        <v>170818.3</v>
      </c>
      <c r="AX93" s="6">
        <v>80721.2</v>
      </c>
      <c r="AY93" s="6">
        <v>53222.400000000001</v>
      </c>
      <c r="AZ93" s="6">
        <v>9645.6</v>
      </c>
      <c r="BA93" s="6">
        <v>161820.6</v>
      </c>
      <c r="BB93" s="6">
        <v>72187.8</v>
      </c>
      <c r="BC93" s="6">
        <v>28268.5</v>
      </c>
      <c r="BD93" s="6">
        <v>208.08</v>
      </c>
      <c r="BE93" s="6">
        <v>123.96</v>
      </c>
      <c r="BF93" s="6">
        <v>0.4</v>
      </c>
      <c r="BG93" s="6">
        <v>0.1</v>
      </c>
      <c r="BH93" s="6">
        <v>81.760000000000005</v>
      </c>
      <c r="BI93" s="6">
        <v>56.384</v>
      </c>
      <c r="BJ93" s="6">
        <v>535.29999999999995</v>
      </c>
      <c r="BK93" s="6">
        <v>611.6</v>
      </c>
      <c r="BL93" s="6">
        <v>0.6</v>
      </c>
      <c r="BM93" s="6">
        <v>10040.459999999999</v>
      </c>
      <c r="BN93" s="6">
        <v>34585.8543859649</v>
      </c>
      <c r="BO93" s="6">
        <v>8396</v>
      </c>
      <c r="BP93" s="6">
        <v>756</v>
      </c>
      <c r="BQ93" s="6">
        <v>24</v>
      </c>
      <c r="BR93" s="6">
        <v>0</v>
      </c>
      <c r="BS93" s="6">
        <v>0</v>
      </c>
      <c r="BT93" s="6">
        <v>0</v>
      </c>
      <c r="BU93" s="6">
        <v>0</v>
      </c>
      <c r="BV93" s="6">
        <v>690.3</v>
      </c>
      <c r="BW93" s="6">
        <v>16.89</v>
      </c>
      <c r="BX93" s="6">
        <v>103.92</v>
      </c>
      <c r="BY93" s="6">
        <v>1531231</v>
      </c>
      <c r="BZ93" s="6">
        <v>742894</v>
      </c>
      <c r="CA93" s="6"/>
      <c r="CB93" s="6"/>
      <c r="CC93" s="6"/>
      <c r="CD93" s="6"/>
      <c r="CE93" s="6">
        <v>1555</v>
      </c>
      <c r="CF93" s="6">
        <v>120.595</v>
      </c>
      <c r="CG93" s="6">
        <v>1648</v>
      </c>
    </row>
    <row r="94" spans="1:85" ht="12.5">
      <c r="A94" s="5">
        <v>42822</v>
      </c>
      <c r="B94" s="6">
        <v>74.2</v>
      </c>
      <c r="C94" s="6">
        <v>42.4</v>
      </c>
      <c r="D94" s="6">
        <v>5465.7</v>
      </c>
      <c r="E94" s="6"/>
      <c r="F94" s="6"/>
      <c r="G94" s="6"/>
      <c r="H94" s="6">
        <v>16.3</v>
      </c>
      <c r="I94" s="6">
        <v>10</v>
      </c>
      <c r="J94" s="6">
        <v>439234.9</v>
      </c>
      <c r="K94" s="6">
        <v>191906.5</v>
      </c>
      <c r="L94" s="9">
        <v>54977</v>
      </c>
      <c r="M94" s="6">
        <v>15</v>
      </c>
      <c r="N94" s="6">
        <v>25</v>
      </c>
      <c r="O94" s="7">
        <v>14066.3</v>
      </c>
      <c r="P94" s="6">
        <v>6541.4</v>
      </c>
      <c r="Q94" s="6">
        <v>194497.7</v>
      </c>
      <c r="R94" s="6">
        <v>156285.4</v>
      </c>
      <c r="S94" s="6">
        <v>100794.6</v>
      </c>
      <c r="T94" s="6">
        <v>84389.7</v>
      </c>
      <c r="U94" s="6">
        <v>102879.1</v>
      </c>
      <c r="V94" s="6">
        <v>70079</v>
      </c>
      <c r="W94" s="6">
        <v>10622</v>
      </c>
      <c r="X94" s="6">
        <v>7847.5</v>
      </c>
      <c r="Y94" s="6">
        <v>176616.4</v>
      </c>
      <c r="Z94" s="6">
        <v>89911.5</v>
      </c>
      <c r="AA94" s="6">
        <v>1620532</v>
      </c>
      <c r="AB94" s="6">
        <v>159719.29999999999</v>
      </c>
      <c r="AC94" s="6">
        <v>392.2</v>
      </c>
      <c r="AD94" s="6">
        <v>36747</v>
      </c>
      <c r="AE94" s="6">
        <v>88104.8</v>
      </c>
      <c r="AF94" s="6">
        <v>45662.6</v>
      </c>
      <c r="AG94" s="6">
        <v>1626184.1</v>
      </c>
      <c r="AH94" s="6">
        <v>159917.70000000001</v>
      </c>
      <c r="AI94" s="6">
        <v>1068.8</v>
      </c>
      <c r="AJ94" s="6">
        <v>22983</v>
      </c>
      <c r="AK94" s="6">
        <v>26051.9</v>
      </c>
      <c r="AL94" s="6">
        <v>18542.8</v>
      </c>
      <c r="AM94" s="6">
        <v>61010.5</v>
      </c>
      <c r="AN94" s="6">
        <v>47215.1</v>
      </c>
      <c r="AO94" s="6">
        <v>30544.7</v>
      </c>
      <c r="AP94" s="6">
        <v>24860.3</v>
      </c>
      <c r="AQ94" s="6">
        <v>38695.199999999997</v>
      </c>
      <c r="AR94" s="6">
        <v>15214.6</v>
      </c>
      <c r="AS94" s="6">
        <v>25.2</v>
      </c>
      <c r="AT94" s="6">
        <v>19</v>
      </c>
      <c r="AU94" s="7"/>
      <c r="AV94" s="7"/>
      <c r="AW94" s="6">
        <v>170965.1</v>
      </c>
      <c r="AX94" s="6">
        <v>80788.800000000003</v>
      </c>
      <c r="AY94" s="6">
        <v>53228.9</v>
      </c>
      <c r="AZ94" s="6">
        <v>9657.2000000000007</v>
      </c>
      <c r="BA94" s="6">
        <v>161961.70000000001</v>
      </c>
      <c r="BB94" s="6">
        <v>72249</v>
      </c>
      <c r="BC94" s="6">
        <v>28292.5</v>
      </c>
      <c r="BD94" s="6">
        <v>208.08</v>
      </c>
      <c r="BE94" s="6">
        <v>123.96</v>
      </c>
      <c r="BF94" s="6">
        <v>0.4</v>
      </c>
      <c r="BG94" s="6">
        <v>0.1</v>
      </c>
      <c r="BH94" s="6">
        <v>81.760000000000005</v>
      </c>
      <c r="BI94" s="6">
        <v>56.384</v>
      </c>
      <c r="BJ94" s="6">
        <v>535.29999999999995</v>
      </c>
      <c r="BK94" s="6">
        <v>612.29999999999995</v>
      </c>
      <c r="BL94" s="6">
        <v>0.6</v>
      </c>
      <c r="BM94" s="6">
        <v>10137.81</v>
      </c>
      <c r="BN94" s="6">
        <v>32451.643859649099</v>
      </c>
      <c r="BO94" s="6">
        <v>7064</v>
      </c>
      <c r="BP94" s="6">
        <v>748.8</v>
      </c>
      <c r="BQ94" s="6">
        <v>24</v>
      </c>
      <c r="BR94" s="6">
        <v>0</v>
      </c>
      <c r="BS94" s="6">
        <v>0</v>
      </c>
      <c r="BT94" s="6">
        <v>0</v>
      </c>
      <c r="BU94" s="6">
        <v>0</v>
      </c>
      <c r="BV94" s="6">
        <v>691.4</v>
      </c>
      <c r="BW94" s="6">
        <v>16.87</v>
      </c>
      <c r="BX94" s="6">
        <v>104.24</v>
      </c>
      <c r="BY94" s="6">
        <v>1534148</v>
      </c>
      <c r="BZ94" s="6">
        <v>745410</v>
      </c>
      <c r="CA94" s="6"/>
      <c r="CB94" s="6"/>
      <c r="CC94" s="6"/>
      <c r="CD94" s="6"/>
      <c r="CE94" s="6">
        <v>1572.7665499350501</v>
      </c>
      <c r="CF94" s="6">
        <v>121.78830195453</v>
      </c>
      <c r="CG94" s="6">
        <v>1666.68916666667</v>
      </c>
    </row>
    <row r="95" spans="1:85" ht="12.5">
      <c r="A95" s="5">
        <v>42823</v>
      </c>
      <c r="B95" s="6">
        <v>74.462999999999994</v>
      </c>
      <c r="C95" s="6">
        <v>42.612000000000002</v>
      </c>
      <c r="D95" s="6">
        <v>5466.3</v>
      </c>
      <c r="E95" s="6"/>
      <c r="F95" s="6"/>
      <c r="G95" s="6"/>
      <c r="H95" s="6">
        <v>16.3</v>
      </c>
      <c r="I95" s="6">
        <v>10</v>
      </c>
      <c r="J95" s="6">
        <v>439461</v>
      </c>
      <c r="K95" s="6">
        <v>192006.6</v>
      </c>
      <c r="L95" s="9">
        <v>55001</v>
      </c>
      <c r="M95" s="6">
        <v>15</v>
      </c>
      <c r="N95" s="6">
        <v>25</v>
      </c>
      <c r="O95" s="7">
        <v>14066.3</v>
      </c>
      <c r="P95" s="6">
        <v>6541.4</v>
      </c>
      <c r="Q95" s="6">
        <v>194525.5</v>
      </c>
      <c r="R95" s="6">
        <v>156307.9</v>
      </c>
      <c r="S95" s="6">
        <v>100809.1</v>
      </c>
      <c r="T95" s="6">
        <v>84400.9</v>
      </c>
      <c r="U95" s="6">
        <v>102888.3</v>
      </c>
      <c r="V95" s="6">
        <v>70085.8</v>
      </c>
      <c r="W95" s="6">
        <v>10622</v>
      </c>
      <c r="X95" s="6">
        <v>7847.5</v>
      </c>
      <c r="Y95" s="6">
        <v>176939.4</v>
      </c>
      <c r="Z95" s="6">
        <v>90070</v>
      </c>
      <c r="AA95" s="6">
        <v>1620860.7</v>
      </c>
      <c r="AB95" s="6">
        <v>159743.29999999999</v>
      </c>
      <c r="AC95" s="6">
        <v>392.2</v>
      </c>
      <c r="AD95" s="6">
        <v>36747</v>
      </c>
      <c r="AE95" s="6">
        <v>88272.4</v>
      </c>
      <c r="AF95" s="6">
        <v>45751</v>
      </c>
      <c r="AG95" s="6">
        <v>1626352.9</v>
      </c>
      <c r="AH95" s="6">
        <v>159941.70000000001</v>
      </c>
      <c r="AI95" s="6">
        <v>1068.8</v>
      </c>
      <c r="AJ95" s="6">
        <v>22983</v>
      </c>
      <c r="AK95" s="6">
        <v>26068.2</v>
      </c>
      <c r="AL95" s="6">
        <v>18553.599999999999</v>
      </c>
      <c r="AM95" s="6">
        <v>61021.4</v>
      </c>
      <c r="AN95" s="6">
        <v>47222.8</v>
      </c>
      <c r="AO95" s="6">
        <v>30560.6</v>
      </c>
      <c r="AP95" s="6">
        <v>24873.3</v>
      </c>
      <c r="AQ95" s="6">
        <v>38709.9</v>
      </c>
      <c r="AR95" s="6">
        <v>15220.4</v>
      </c>
      <c r="AS95" s="6">
        <v>25.2</v>
      </c>
      <c r="AT95" s="6">
        <v>19</v>
      </c>
      <c r="AU95" s="7"/>
      <c r="AV95" s="7"/>
      <c r="AW95" s="6">
        <v>171113.9</v>
      </c>
      <c r="AX95" s="6">
        <v>80857.399999999994</v>
      </c>
      <c r="AY95" s="6">
        <v>53235.3</v>
      </c>
      <c r="AZ95" s="6">
        <v>9668.7000000000007</v>
      </c>
      <c r="BA95" s="6">
        <v>162103.79999999999</v>
      </c>
      <c r="BB95" s="6">
        <v>72310.7</v>
      </c>
      <c r="BC95" s="6">
        <v>28316.5</v>
      </c>
      <c r="BD95" s="6">
        <v>208.08</v>
      </c>
      <c r="BE95" s="6">
        <v>123.96</v>
      </c>
      <c r="BF95" s="6">
        <v>0.4</v>
      </c>
      <c r="BG95" s="6">
        <v>0.1</v>
      </c>
      <c r="BH95" s="6">
        <v>81.760000000000005</v>
      </c>
      <c r="BI95" s="6">
        <v>56.384</v>
      </c>
      <c r="BJ95" s="6">
        <v>535.29999999999995</v>
      </c>
      <c r="BK95" s="6">
        <v>612.6</v>
      </c>
      <c r="BL95" s="6">
        <v>0.6</v>
      </c>
      <c r="BM95" s="6">
        <v>10355.56</v>
      </c>
      <c r="BN95" s="6">
        <v>34332.980701754401</v>
      </c>
      <c r="BO95" s="6">
        <v>9982</v>
      </c>
      <c r="BP95" s="6">
        <v>751.2</v>
      </c>
      <c r="BQ95" s="6">
        <v>24</v>
      </c>
      <c r="BR95" s="6">
        <v>0</v>
      </c>
      <c r="BS95" s="6">
        <v>0</v>
      </c>
      <c r="BT95" s="6">
        <v>0</v>
      </c>
      <c r="BU95" s="6">
        <v>0</v>
      </c>
      <c r="BV95" s="6">
        <v>688.6</v>
      </c>
      <c r="BW95" s="6">
        <v>16.850000000000001</v>
      </c>
      <c r="BX95" s="6">
        <v>103.55</v>
      </c>
      <c r="BY95" s="6">
        <v>1536837</v>
      </c>
      <c r="BZ95" s="6">
        <v>747653</v>
      </c>
      <c r="CA95" s="6"/>
      <c r="CB95" s="6"/>
      <c r="CC95" s="6"/>
      <c r="CD95" s="6"/>
      <c r="CE95" s="6">
        <v>1570</v>
      </c>
      <c r="CF95" s="6">
        <v>121.521</v>
      </c>
      <c r="CG95" s="6">
        <v>1675</v>
      </c>
    </row>
    <row r="96" spans="1:85" ht="12.5">
      <c r="A96" s="5">
        <v>42824</v>
      </c>
      <c r="B96" s="6">
        <v>74.462999999999994</v>
      </c>
      <c r="C96" s="6">
        <v>42.612000000000002</v>
      </c>
      <c r="D96" s="6">
        <v>5466.3</v>
      </c>
      <c r="E96" s="6"/>
      <c r="F96" s="6"/>
      <c r="G96" s="6"/>
      <c r="H96" s="6">
        <v>16.3</v>
      </c>
      <c r="I96" s="6">
        <v>10</v>
      </c>
      <c r="J96" s="6">
        <v>439684.9</v>
      </c>
      <c r="K96" s="6">
        <v>192106.2</v>
      </c>
      <c r="L96" s="9">
        <v>55025</v>
      </c>
      <c r="M96" s="6">
        <v>15</v>
      </c>
      <c r="N96" s="6">
        <v>25</v>
      </c>
      <c r="O96" s="7">
        <v>14066.3</v>
      </c>
      <c r="P96" s="6">
        <v>6541.4</v>
      </c>
      <c r="Q96" s="6">
        <v>194553.4</v>
      </c>
      <c r="R96" s="6">
        <v>156330.5</v>
      </c>
      <c r="S96" s="6">
        <v>100822.6</v>
      </c>
      <c r="T96" s="6">
        <v>84412</v>
      </c>
      <c r="U96" s="6">
        <v>102897.3</v>
      </c>
      <c r="V96" s="6">
        <v>70092.600000000006</v>
      </c>
      <c r="W96" s="6">
        <v>10622</v>
      </c>
      <c r="X96" s="6">
        <v>7847.5</v>
      </c>
      <c r="Y96" s="6">
        <v>177252.9</v>
      </c>
      <c r="Z96" s="6">
        <v>90230.1</v>
      </c>
      <c r="AA96" s="6">
        <v>1621172.7</v>
      </c>
      <c r="AB96" s="6">
        <v>159767.29999999999</v>
      </c>
      <c r="AC96" s="6">
        <v>392.2</v>
      </c>
      <c r="AD96" s="6">
        <v>36747</v>
      </c>
      <c r="AE96" s="6">
        <v>88441.9</v>
      </c>
      <c r="AF96" s="6">
        <v>45834.8</v>
      </c>
      <c r="AG96" s="6">
        <v>1626522.5</v>
      </c>
      <c r="AH96" s="6">
        <v>159965.70000000001</v>
      </c>
      <c r="AI96" s="6">
        <v>1068.8</v>
      </c>
      <c r="AJ96" s="6">
        <v>22983</v>
      </c>
      <c r="AK96" s="6">
        <v>26084.6</v>
      </c>
      <c r="AL96" s="6">
        <v>18564.5</v>
      </c>
      <c r="AM96" s="6">
        <v>61031.4</v>
      </c>
      <c r="AN96" s="6">
        <v>47229.8</v>
      </c>
      <c r="AO96" s="6">
        <v>30576.5</v>
      </c>
      <c r="AP96" s="6">
        <v>24886.1</v>
      </c>
      <c r="AQ96" s="6">
        <v>38718.9</v>
      </c>
      <c r="AR96" s="6">
        <v>15223.8</v>
      </c>
      <c r="AS96" s="6">
        <v>25.2</v>
      </c>
      <c r="AT96" s="6">
        <v>19</v>
      </c>
      <c r="AU96" s="7"/>
      <c r="AV96" s="7"/>
      <c r="AW96" s="6">
        <v>171264.5</v>
      </c>
      <c r="AX96" s="6">
        <v>80926.8</v>
      </c>
      <c r="AY96" s="6">
        <v>53241.5</v>
      </c>
      <c r="AZ96" s="6">
        <v>9680.4</v>
      </c>
      <c r="BA96" s="6">
        <v>162245.9</v>
      </c>
      <c r="BB96" s="6">
        <v>72372.3</v>
      </c>
      <c r="BC96" s="6">
        <v>28340.5</v>
      </c>
      <c r="BD96" s="6">
        <v>208.08</v>
      </c>
      <c r="BE96" s="6">
        <v>123.96</v>
      </c>
      <c r="BF96" s="6">
        <v>0.4</v>
      </c>
      <c r="BG96" s="6">
        <v>0.1</v>
      </c>
      <c r="BH96" s="6">
        <v>81.760000000000005</v>
      </c>
      <c r="BI96" s="6">
        <v>56.384</v>
      </c>
      <c r="BJ96" s="6">
        <v>535.29999999999995</v>
      </c>
      <c r="BK96" s="6">
        <v>613.6</v>
      </c>
      <c r="BL96" s="6">
        <v>0.6</v>
      </c>
      <c r="BM96" s="6">
        <v>10646.58</v>
      </c>
      <c r="BN96" s="6">
        <v>34273.740350877197</v>
      </c>
      <c r="BO96" s="6">
        <v>4827</v>
      </c>
      <c r="BP96" s="6">
        <v>744</v>
      </c>
      <c r="BQ96" s="6">
        <v>24</v>
      </c>
      <c r="BR96" s="6">
        <v>3.4161400000000001E-2</v>
      </c>
      <c r="BS96" s="6">
        <v>0</v>
      </c>
      <c r="BT96" s="6">
        <v>0</v>
      </c>
      <c r="BU96" s="6">
        <v>0</v>
      </c>
      <c r="BV96" s="6">
        <v>615.5</v>
      </c>
      <c r="BW96" s="6">
        <v>13.98</v>
      </c>
      <c r="BX96" s="6">
        <v>92.6</v>
      </c>
      <c r="BY96" s="6">
        <v>1539591</v>
      </c>
      <c r="BZ96" s="6">
        <v>749986</v>
      </c>
      <c r="CA96" s="6"/>
      <c r="CB96" s="6"/>
      <c r="CC96" s="6"/>
      <c r="CD96" s="6"/>
      <c r="CE96" s="6">
        <v>1576</v>
      </c>
      <c r="CF96" s="6">
        <v>122.21599999999999</v>
      </c>
      <c r="CG96" s="6">
        <v>1683</v>
      </c>
    </row>
    <row r="97" spans="1:85" ht="12.5">
      <c r="A97" s="5">
        <v>42825</v>
      </c>
      <c r="B97" s="6">
        <v>74.462999999999994</v>
      </c>
      <c r="C97" s="6">
        <v>42.612000000000002</v>
      </c>
      <c r="D97" s="6">
        <v>5466.3</v>
      </c>
      <c r="E97" s="6"/>
      <c r="F97" s="6"/>
      <c r="G97" s="6"/>
      <c r="H97" s="6">
        <v>16.3</v>
      </c>
      <c r="I97" s="6">
        <v>10</v>
      </c>
      <c r="J97" s="6">
        <v>439905</v>
      </c>
      <c r="K97" s="6">
        <v>192204.4</v>
      </c>
      <c r="L97" s="9">
        <v>55049</v>
      </c>
      <c r="M97" s="6">
        <v>15</v>
      </c>
      <c r="N97" s="6">
        <v>25</v>
      </c>
      <c r="O97" s="7">
        <v>14066.3</v>
      </c>
      <c r="P97" s="6">
        <v>6541.4</v>
      </c>
      <c r="Q97" s="6">
        <v>194581.1</v>
      </c>
      <c r="R97" s="6">
        <v>156352.9</v>
      </c>
      <c r="S97" s="6">
        <v>100836.6</v>
      </c>
      <c r="T97" s="6">
        <v>84423.4</v>
      </c>
      <c r="U97" s="6">
        <v>102907</v>
      </c>
      <c r="V97" s="6">
        <v>70099.3</v>
      </c>
      <c r="W97" s="6">
        <v>10622</v>
      </c>
      <c r="X97" s="6">
        <v>7847.5</v>
      </c>
      <c r="Y97" s="6">
        <v>177517.9</v>
      </c>
      <c r="Z97" s="6">
        <v>90362.2</v>
      </c>
      <c r="AA97" s="6">
        <v>1621440.8</v>
      </c>
      <c r="AB97" s="6">
        <v>159791.29999999999</v>
      </c>
      <c r="AC97" s="6">
        <v>392.2</v>
      </c>
      <c r="AD97" s="6">
        <v>36747</v>
      </c>
      <c r="AE97" s="6">
        <v>88658.1</v>
      </c>
      <c r="AF97" s="6">
        <v>45944.4</v>
      </c>
      <c r="AG97" s="6">
        <v>1626740.9</v>
      </c>
      <c r="AH97" s="6">
        <v>159989.70000000001</v>
      </c>
      <c r="AI97" s="6">
        <v>1068.8</v>
      </c>
      <c r="AJ97" s="6">
        <v>22983</v>
      </c>
      <c r="AK97" s="6">
        <v>26101.200000000001</v>
      </c>
      <c r="AL97" s="6">
        <v>18575.400000000001</v>
      </c>
      <c r="AM97" s="6">
        <v>61041.8</v>
      </c>
      <c r="AN97" s="6">
        <v>47237.1</v>
      </c>
      <c r="AO97" s="6">
        <v>30592.1</v>
      </c>
      <c r="AP97" s="6">
        <v>24898.9</v>
      </c>
      <c r="AQ97" s="6">
        <v>38730.400000000001</v>
      </c>
      <c r="AR97" s="6">
        <v>15228.3</v>
      </c>
      <c r="AS97" s="6">
        <v>25.2</v>
      </c>
      <c r="AT97" s="6">
        <v>19</v>
      </c>
      <c r="AU97" s="7"/>
      <c r="AV97" s="7"/>
      <c r="AW97" s="6">
        <v>171414</v>
      </c>
      <c r="AX97" s="6">
        <v>80998.7</v>
      </c>
      <c r="AY97" s="6">
        <v>53247.6</v>
      </c>
      <c r="AZ97" s="6">
        <v>9691.7999999999993</v>
      </c>
      <c r="BA97" s="6">
        <v>162390.1</v>
      </c>
      <c r="BB97" s="6">
        <v>72435.100000000006</v>
      </c>
      <c r="BC97" s="6">
        <v>28364.5</v>
      </c>
      <c r="BD97" s="6">
        <v>208.08</v>
      </c>
      <c r="BE97" s="6">
        <v>123.96</v>
      </c>
      <c r="BF97" s="6">
        <v>0.4</v>
      </c>
      <c r="BG97" s="6">
        <v>0.1</v>
      </c>
      <c r="BH97" s="6">
        <v>81.760000000000005</v>
      </c>
      <c r="BI97" s="6">
        <v>56.384</v>
      </c>
      <c r="BJ97" s="6">
        <v>535.29999999999995</v>
      </c>
      <c r="BK97" s="6">
        <v>614.20000000000005</v>
      </c>
      <c r="BL97" s="6">
        <v>0.6</v>
      </c>
      <c r="BM97" s="6">
        <v>10333.549999999999</v>
      </c>
      <c r="BN97" s="6">
        <v>33614.850877192999</v>
      </c>
      <c r="BO97" s="6">
        <v>7472</v>
      </c>
      <c r="BP97" s="6">
        <v>465</v>
      </c>
      <c r="BQ97" s="6">
        <v>15</v>
      </c>
      <c r="BR97" s="6">
        <v>3.4161400000000001E-2</v>
      </c>
      <c r="BS97" s="6">
        <v>20.8</v>
      </c>
      <c r="BT97" s="6">
        <v>9</v>
      </c>
      <c r="BU97" s="6">
        <v>52</v>
      </c>
      <c r="BV97" s="6">
        <v>186.2</v>
      </c>
      <c r="BW97" s="6">
        <v>1.54</v>
      </c>
      <c r="BX97" s="6">
        <v>29.95</v>
      </c>
      <c r="BY97" s="6">
        <v>1542407</v>
      </c>
      <c r="BZ97" s="6">
        <v>752413</v>
      </c>
      <c r="CA97" s="6"/>
      <c r="CB97" s="6"/>
      <c r="CC97" s="6"/>
      <c r="CD97" s="6"/>
      <c r="CE97" s="6">
        <v>1576</v>
      </c>
      <c r="CF97" s="6">
        <v>122.282</v>
      </c>
      <c r="CG97" s="6">
        <v>1673</v>
      </c>
    </row>
    <row r="98" spans="1:85" ht="13">
      <c r="A98" s="17"/>
      <c r="B98" s="18"/>
      <c r="C98" s="18"/>
      <c r="D98" s="18"/>
      <c r="E98" s="18"/>
      <c r="F98" s="18"/>
      <c r="G98" s="18"/>
      <c r="H98" s="18"/>
      <c r="I98" s="18"/>
      <c r="J98" s="19"/>
      <c r="K98" s="19"/>
      <c r="L98" s="20"/>
      <c r="M98" s="18"/>
      <c r="N98" s="18"/>
      <c r="O98" s="21"/>
      <c r="P98" s="18"/>
      <c r="Q98" s="18"/>
      <c r="R98" s="18"/>
      <c r="S98" s="18"/>
      <c r="T98" s="22"/>
      <c r="U98" s="18"/>
      <c r="V98" s="18"/>
      <c r="W98" s="18"/>
      <c r="X98" s="18"/>
      <c r="Y98" s="18"/>
      <c r="Z98" s="18"/>
      <c r="AA98" s="18"/>
      <c r="AB98" s="21"/>
      <c r="AC98" s="18"/>
      <c r="AD98" s="18"/>
      <c r="AE98" s="24"/>
      <c r="AF98" s="25"/>
      <c r="AG98" s="24"/>
      <c r="AH98" s="24"/>
      <c r="AI98" s="18"/>
      <c r="AJ98" s="18"/>
      <c r="AK98" s="18"/>
      <c r="AL98" s="18"/>
      <c r="AM98" s="18"/>
      <c r="AN98" s="18"/>
      <c r="AO98" s="18"/>
      <c r="AP98" s="18"/>
      <c r="AQ98" s="21"/>
      <c r="AR98" s="21"/>
      <c r="AS98" s="18"/>
      <c r="AT98" s="18"/>
      <c r="AU98" s="19"/>
      <c r="AV98" s="19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</row>
    <row r="99" spans="1:85" ht="12.5">
      <c r="A99" s="5">
        <v>42825</v>
      </c>
      <c r="B99" s="6">
        <v>74.462999999999994</v>
      </c>
      <c r="C99" s="6">
        <v>42.612000000000002</v>
      </c>
      <c r="D99" s="6">
        <v>5466.3</v>
      </c>
      <c r="E99" s="6"/>
      <c r="F99" s="6"/>
      <c r="G99" s="6"/>
      <c r="H99" s="6">
        <v>16.3</v>
      </c>
      <c r="I99" s="6">
        <v>10</v>
      </c>
      <c r="J99" s="6">
        <v>439905</v>
      </c>
      <c r="K99" s="6">
        <v>192204.4</v>
      </c>
      <c r="L99" s="9">
        <v>55049</v>
      </c>
      <c r="M99" s="6">
        <v>15</v>
      </c>
      <c r="N99" s="6">
        <v>25</v>
      </c>
      <c r="O99" s="7">
        <v>14066.3</v>
      </c>
      <c r="P99" s="6">
        <v>6541.4</v>
      </c>
      <c r="Q99" s="6">
        <v>194581.1</v>
      </c>
      <c r="R99" s="6">
        <v>156352.9</v>
      </c>
      <c r="S99" s="6">
        <v>100836.6</v>
      </c>
      <c r="T99" s="6">
        <v>84423.4</v>
      </c>
      <c r="U99" s="6">
        <v>102907</v>
      </c>
      <c r="V99" s="6">
        <v>70099.3</v>
      </c>
      <c r="W99" s="6">
        <v>10622</v>
      </c>
      <c r="X99" s="6">
        <v>7847.5</v>
      </c>
      <c r="Y99" s="6">
        <v>177517.9</v>
      </c>
      <c r="Z99" s="6">
        <v>90362.2</v>
      </c>
      <c r="AA99" s="6">
        <v>1621440.8</v>
      </c>
      <c r="AB99" s="6">
        <v>159791.29999999999</v>
      </c>
      <c r="AC99" s="6">
        <v>392.2</v>
      </c>
      <c r="AD99" s="6">
        <v>36747</v>
      </c>
      <c r="AE99" s="6">
        <v>88658.1</v>
      </c>
      <c r="AF99" s="6">
        <v>45944.4</v>
      </c>
      <c r="AG99" s="6">
        <v>1626740.9</v>
      </c>
      <c r="AH99" s="6">
        <v>159989.70000000001</v>
      </c>
      <c r="AI99" s="6">
        <v>1068.8</v>
      </c>
      <c r="AJ99" s="6">
        <v>22983</v>
      </c>
      <c r="AK99" s="6">
        <v>26101.200000000001</v>
      </c>
      <c r="AL99" s="6">
        <v>18575.400000000001</v>
      </c>
      <c r="AM99" s="6">
        <v>61041.8</v>
      </c>
      <c r="AN99" s="6">
        <v>47237.1</v>
      </c>
      <c r="AO99" s="6">
        <v>30592.1</v>
      </c>
      <c r="AP99" s="6">
        <v>24898.9</v>
      </c>
      <c r="AQ99" s="6">
        <v>38730.400000000001</v>
      </c>
      <c r="AR99" s="6">
        <v>15228.3</v>
      </c>
      <c r="AS99" s="6">
        <v>25.2</v>
      </c>
      <c r="AT99" s="6">
        <v>19</v>
      </c>
      <c r="AU99" s="7"/>
      <c r="AV99" s="7"/>
      <c r="AW99" s="6">
        <v>171414</v>
      </c>
      <c r="AX99" s="6">
        <v>80998.7</v>
      </c>
      <c r="AY99" s="6">
        <v>53247.6</v>
      </c>
      <c r="AZ99" s="6">
        <v>9691.7999999999993</v>
      </c>
      <c r="BA99" s="6">
        <v>162390.1</v>
      </c>
      <c r="BB99" s="6">
        <v>72435.100000000006</v>
      </c>
      <c r="BC99" s="6">
        <v>28364.5</v>
      </c>
      <c r="BD99" s="6">
        <v>208.08</v>
      </c>
      <c r="BE99" s="6">
        <v>123.96</v>
      </c>
      <c r="BF99" s="6">
        <v>0.4</v>
      </c>
      <c r="BG99" s="6">
        <v>0.1</v>
      </c>
      <c r="BH99" s="6">
        <v>81.760000000000005</v>
      </c>
      <c r="BI99" s="6">
        <v>56.384</v>
      </c>
      <c r="BJ99" s="6">
        <v>535.29999999999995</v>
      </c>
      <c r="BK99" s="6">
        <v>614.20000000000005</v>
      </c>
      <c r="BL99" s="6">
        <v>0.6</v>
      </c>
      <c r="BM99" s="6">
        <v>10333.549999999999</v>
      </c>
      <c r="BN99" s="6">
        <v>33614.850877192999</v>
      </c>
      <c r="BO99" s="6">
        <v>7472</v>
      </c>
      <c r="BP99" s="6">
        <v>465</v>
      </c>
      <c r="BQ99" s="6">
        <v>15</v>
      </c>
      <c r="BR99" s="6">
        <v>3.4161400000000001E-2</v>
      </c>
      <c r="BS99" s="6">
        <v>20.8</v>
      </c>
      <c r="BT99" s="6">
        <v>9</v>
      </c>
      <c r="BU99" s="6">
        <v>52</v>
      </c>
      <c r="BV99" s="6">
        <v>186.2</v>
      </c>
      <c r="BW99" s="6">
        <v>1.54</v>
      </c>
      <c r="BX99" s="6">
        <v>29.95</v>
      </c>
      <c r="BY99" s="6">
        <v>1542407</v>
      </c>
      <c r="BZ99" s="6">
        <v>752413</v>
      </c>
      <c r="CA99" s="6"/>
      <c r="CB99" s="6">
        <v>934592</v>
      </c>
      <c r="CC99" s="6">
        <v>812260</v>
      </c>
      <c r="CD99" s="6"/>
      <c r="CE99" s="6">
        <v>1576</v>
      </c>
      <c r="CF99" s="6">
        <v>122.282</v>
      </c>
      <c r="CG99" s="6">
        <v>1673</v>
      </c>
    </row>
    <row r="100" spans="1:85" ht="12.5">
      <c r="A100" s="5">
        <v>42826</v>
      </c>
      <c r="B100" s="6">
        <v>74.462999999999994</v>
      </c>
      <c r="C100" s="6">
        <v>42.612000000000002</v>
      </c>
      <c r="D100" s="6">
        <v>5466.3</v>
      </c>
      <c r="E100" s="6"/>
      <c r="F100" s="6"/>
      <c r="G100" s="6"/>
      <c r="H100" s="6">
        <v>16.3</v>
      </c>
      <c r="I100" s="6">
        <v>10</v>
      </c>
      <c r="J100" s="6">
        <v>440122</v>
      </c>
      <c r="K100" s="6">
        <v>192302</v>
      </c>
      <c r="L100" s="6">
        <v>55073</v>
      </c>
      <c r="M100" s="6">
        <v>15</v>
      </c>
      <c r="N100" s="6">
        <v>25</v>
      </c>
      <c r="O100" s="7">
        <v>14066.3</v>
      </c>
      <c r="P100" s="6">
        <v>6541.4</v>
      </c>
      <c r="Q100" s="6">
        <v>194609</v>
      </c>
      <c r="R100" s="6">
        <v>156375.5</v>
      </c>
      <c r="S100" s="6">
        <v>100849.7</v>
      </c>
      <c r="T100" s="6">
        <v>84434.1</v>
      </c>
      <c r="U100" s="6">
        <v>102915.9</v>
      </c>
      <c r="V100" s="6">
        <v>70105.8</v>
      </c>
      <c r="W100" s="6">
        <v>10622</v>
      </c>
      <c r="X100" s="6">
        <v>7847.5</v>
      </c>
      <c r="Y100" s="6">
        <v>177692.2</v>
      </c>
      <c r="Z100" s="6">
        <v>90443</v>
      </c>
      <c r="AA100" s="6">
        <v>1621618</v>
      </c>
      <c r="AB100" s="6">
        <v>159815.29999999999</v>
      </c>
      <c r="AC100" s="6">
        <v>392.2</v>
      </c>
      <c r="AD100" s="6">
        <v>36747</v>
      </c>
      <c r="AE100" s="6">
        <v>88950</v>
      </c>
      <c r="AF100" s="6">
        <v>46098.3</v>
      </c>
      <c r="AG100" s="6">
        <v>1627033</v>
      </c>
      <c r="AH100" s="6">
        <v>160013.70000000001</v>
      </c>
      <c r="AI100" s="6">
        <v>1068.8</v>
      </c>
      <c r="AJ100" s="6">
        <v>22983</v>
      </c>
      <c r="AK100" s="6">
        <v>26117.9</v>
      </c>
      <c r="AL100" s="6">
        <v>18586.400000000001</v>
      </c>
      <c r="AM100" s="6">
        <v>61051.7</v>
      </c>
      <c r="AN100" s="6">
        <v>47244</v>
      </c>
      <c r="AO100" s="6">
        <v>30607.9</v>
      </c>
      <c r="AP100" s="6">
        <v>24911.599999999999</v>
      </c>
      <c r="AQ100" s="6">
        <v>38740</v>
      </c>
      <c r="AR100" s="6">
        <v>15232.1</v>
      </c>
      <c r="AS100" s="6">
        <v>25.2</v>
      </c>
      <c r="AT100" s="6">
        <v>19</v>
      </c>
      <c r="AU100" s="7"/>
      <c r="AV100" s="7"/>
      <c r="AW100" s="6">
        <v>171555.20000000001</v>
      </c>
      <c r="AX100" s="6">
        <v>81061.600000000006</v>
      </c>
      <c r="AY100" s="6">
        <v>53253.599999999999</v>
      </c>
      <c r="AZ100" s="6">
        <v>9703.65</v>
      </c>
      <c r="BA100" s="6">
        <v>162526</v>
      </c>
      <c r="BB100" s="6">
        <v>72494</v>
      </c>
      <c r="BC100" s="6">
        <v>28388.5</v>
      </c>
      <c r="BD100" s="6">
        <v>208.08</v>
      </c>
      <c r="BE100" s="6">
        <v>123.96</v>
      </c>
      <c r="BF100" s="6">
        <v>0.4</v>
      </c>
      <c r="BG100" s="6">
        <v>0.1</v>
      </c>
      <c r="BH100" s="6">
        <v>81.760000000000005</v>
      </c>
      <c r="BI100" s="6">
        <v>56.384</v>
      </c>
      <c r="BJ100" s="6">
        <v>535.29999999999995</v>
      </c>
      <c r="BK100" s="6">
        <v>614.79999999999995</v>
      </c>
      <c r="BL100" s="6">
        <v>0.6</v>
      </c>
      <c r="BM100" s="6">
        <v>9974.32</v>
      </c>
      <c r="BN100" s="6">
        <v>32685.115789473701</v>
      </c>
      <c r="BO100" s="6">
        <v>6632</v>
      </c>
      <c r="BP100" s="6">
        <v>744</v>
      </c>
      <c r="BQ100" s="6">
        <v>24</v>
      </c>
      <c r="BR100" s="6">
        <v>3.4096000000000001E-2</v>
      </c>
      <c r="BS100" s="6">
        <v>0</v>
      </c>
      <c r="BT100" s="6">
        <v>0</v>
      </c>
      <c r="BU100" s="6">
        <v>0</v>
      </c>
      <c r="BV100" s="6">
        <v>565.20000000000005</v>
      </c>
      <c r="BW100" s="6">
        <v>12.44</v>
      </c>
      <c r="BX100" s="6">
        <v>88.8</v>
      </c>
      <c r="BY100" s="6">
        <v>1545241</v>
      </c>
      <c r="BZ100" s="6">
        <v>754890</v>
      </c>
      <c r="CA100" s="6"/>
      <c r="CB100" s="6">
        <v>934592</v>
      </c>
      <c r="CC100" s="6">
        <v>812260</v>
      </c>
      <c r="CD100" s="6"/>
      <c r="CE100" s="6">
        <v>1591</v>
      </c>
      <c r="CF100" s="6">
        <v>122.568</v>
      </c>
      <c r="CG100" s="6">
        <v>1676</v>
      </c>
    </row>
    <row r="101" spans="1:85" ht="12.5">
      <c r="A101" s="5">
        <v>42827</v>
      </c>
      <c r="B101" s="6">
        <v>74.462999999999994</v>
      </c>
      <c r="C101" s="6">
        <v>42.612000000000002</v>
      </c>
      <c r="D101" s="6">
        <v>5466.3</v>
      </c>
      <c r="E101" s="6"/>
      <c r="F101" s="6"/>
      <c r="G101" s="6"/>
      <c r="H101" s="6">
        <v>16.3</v>
      </c>
      <c r="I101" s="6">
        <v>10</v>
      </c>
      <c r="J101" s="6">
        <v>440338</v>
      </c>
      <c r="K101" s="6">
        <v>192399</v>
      </c>
      <c r="L101" s="6">
        <v>55097</v>
      </c>
      <c r="M101" s="6">
        <v>15</v>
      </c>
      <c r="N101" s="6">
        <v>25</v>
      </c>
      <c r="O101" s="7">
        <v>14066.3</v>
      </c>
      <c r="P101" s="6">
        <v>6541.4</v>
      </c>
      <c r="Q101" s="6">
        <v>194636.6</v>
      </c>
      <c r="R101" s="6">
        <v>156398</v>
      </c>
      <c r="S101" s="6">
        <v>100863.8</v>
      </c>
      <c r="T101" s="6">
        <v>84445.1</v>
      </c>
      <c r="U101" s="6">
        <v>102925.1</v>
      </c>
      <c r="V101" s="6">
        <v>70112.5</v>
      </c>
      <c r="W101" s="6">
        <v>10622</v>
      </c>
      <c r="X101" s="6">
        <v>7847.5</v>
      </c>
      <c r="Y101" s="6">
        <v>177865</v>
      </c>
      <c r="Z101" s="6">
        <v>90529</v>
      </c>
      <c r="AA101" s="6">
        <v>1621794</v>
      </c>
      <c r="AB101" s="6">
        <v>159839.29999999999</v>
      </c>
      <c r="AC101" s="6">
        <v>392.2</v>
      </c>
      <c r="AD101" s="6">
        <v>36747</v>
      </c>
      <c r="AE101" s="6">
        <v>89248</v>
      </c>
      <c r="AF101" s="6">
        <v>46250</v>
      </c>
      <c r="AG101" s="6">
        <v>1627331</v>
      </c>
      <c r="AH101" s="6">
        <v>160037.70000000001</v>
      </c>
      <c r="AI101" s="6">
        <v>1068.8</v>
      </c>
      <c r="AJ101" s="6">
        <v>22983</v>
      </c>
      <c r="AK101" s="6">
        <v>26134.5</v>
      </c>
      <c r="AL101" s="6">
        <v>18597.5</v>
      </c>
      <c r="AM101" s="6">
        <v>61061.3</v>
      </c>
      <c r="AN101" s="6">
        <v>47250.8</v>
      </c>
      <c r="AO101" s="6">
        <v>30625</v>
      </c>
      <c r="AP101" s="6">
        <v>24925.4</v>
      </c>
      <c r="AQ101" s="6">
        <v>38754.5</v>
      </c>
      <c r="AR101" s="6">
        <v>15237.9</v>
      </c>
      <c r="AS101" s="6">
        <v>25.2</v>
      </c>
      <c r="AT101" s="6">
        <v>19</v>
      </c>
      <c r="AU101" s="7"/>
      <c r="AV101" s="7"/>
      <c r="AW101" s="6">
        <v>171694.4</v>
      </c>
      <c r="AX101" s="6">
        <v>81126.399999999994</v>
      </c>
      <c r="AY101" s="6">
        <v>53259.7</v>
      </c>
      <c r="AZ101" s="6">
        <v>9715.2000000000007</v>
      </c>
      <c r="BA101" s="6">
        <v>162658</v>
      </c>
      <c r="BB101" s="6">
        <v>72553</v>
      </c>
      <c r="BC101" s="6">
        <v>28412.5</v>
      </c>
      <c r="BD101" s="6">
        <v>208.08</v>
      </c>
      <c r="BE101" s="6">
        <v>123.96</v>
      </c>
      <c r="BF101" s="6">
        <v>0.4</v>
      </c>
      <c r="BG101" s="6">
        <v>0.1</v>
      </c>
      <c r="BH101" s="6">
        <v>81.760000000000005</v>
      </c>
      <c r="BI101" s="6">
        <v>56.384</v>
      </c>
      <c r="BJ101" s="6">
        <v>535.29999999999995</v>
      </c>
      <c r="BK101" s="6">
        <v>615.5</v>
      </c>
      <c r="BL101" s="6">
        <v>0.6</v>
      </c>
      <c r="BM101" s="6">
        <v>10259.99</v>
      </c>
      <c r="BN101" s="6">
        <v>31706.954385964898</v>
      </c>
      <c r="BO101" s="6">
        <v>10434</v>
      </c>
      <c r="BP101" s="6">
        <v>749.04</v>
      </c>
      <c r="BQ101" s="6">
        <v>24</v>
      </c>
      <c r="BR101" s="6">
        <v>3.4149760000000001E-2</v>
      </c>
      <c r="BS101" s="6">
        <v>0</v>
      </c>
      <c r="BT101" s="6">
        <v>0</v>
      </c>
      <c r="BU101" s="6">
        <v>0</v>
      </c>
      <c r="BV101" s="6">
        <v>689.4</v>
      </c>
      <c r="BW101" s="6">
        <v>17.010000000000002</v>
      </c>
      <c r="BX101" s="6">
        <v>108.2</v>
      </c>
      <c r="BY101" s="6">
        <v>1548102</v>
      </c>
      <c r="BZ101" s="6">
        <v>757370</v>
      </c>
      <c r="CA101" s="6"/>
      <c r="CB101" s="6">
        <v>934592</v>
      </c>
      <c r="CC101" s="6">
        <v>812260</v>
      </c>
      <c r="CD101" s="6"/>
      <c r="CE101" s="6">
        <v>1570</v>
      </c>
      <c r="CF101" s="6">
        <v>123.246</v>
      </c>
      <c r="CG101" s="6">
        <v>1669</v>
      </c>
    </row>
    <row r="102" spans="1:85" ht="12.5">
      <c r="A102" s="5">
        <v>42828</v>
      </c>
      <c r="B102" s="6">
        <v>74.462999999999994</v>
      </c>
      <c r="C102" s="6">
        <v>42.612000000000002</v>
      </c>
      <c r="D102" s="6">
        <v>5466.3</v>
      </c>
      <c r="E102" s="6"/>
      <c r="F102" s="6"/>
      <c r="G102" s="6"/>
      <c r="H102" s="6">
        <v>16.3</v>
      </c>
      <c r="I102" s="6">
        <v>10</v>
      </c>
      <c r="J102" s="6">
        <v>440567</v>
      </c>
      <c r="K102" s="6">
        <v>192500</v>
      </c>
      <c r="L102" s="6">
        <v>55121</v>
      </c>
      <c r="M102" s="6">
        <v>15</v>
      </c>
      <c r="N102" s="6">
        <v>25</v>
      </c>
      <c r="O102" s="7">
        <v>14066.3</v>
      </c>
      <c r="P102" s="6">
        <v>6541.4</v>
      </c>
      <c r="Q102" s="6">
        <v>194663.1</v>
      </c>
      <c r="R102" s="6">
        <v>156419.6</v>
      </c>
      <c r="S102" s="6">
        <v>100876.7</v>
      </c>
      <c r="T102" s="6">
        <v>84455.8</v>
      </c>
      <c r="U102" s="6">
        <v>102934.7</v>
      </c>
      <c r="V102" s="6">
        <v>70119.399999999994</v>
      </c>
      <c r="W102" s="6">
        <v>10622</v>
      </c>
      <c r="X102" s="6">
        <v>7847.5</v>
      </c>
      <c r="Y102" s="6">
        <v>178031</v>
      </c>
      <c r="Z102" s="6">
        <v>90612.5</v>
      </c>
      <c r="AA102" s="6">
        <v>1621962</v>
      </c>
      <c r="AB102" s="6">
        <v>159863.29999999999</v>
      </c>
      <c r="AC102" s="6">
        <v>392.2</v>
      </c>
      <c r="AD102" s="6">
        <v>36747</v>
      </c>
      <c r="AE102" s="6">
        <v>89560</v>
      </c>
      <c r="AF102" s="6">
        <v>46401</v>
      </c>
      <c r="AG102" s="6">
        <v>1627642</v>
      </c>
      <c r="AH102" s="6">
        <v>160061.70000000001</v>
      </c>
      <c r="AI102" s="6">
        <v>1068.8</v>
      </c>
      <c r="AJ102" s="6">
        <v>22983</v>
      </c>
      <c r="AK102" s="6">
        <v>26151.5</v>
      </c>
      <c r="AL102" s="6">
        <v>18608.7</v>
      </c>
      <c r="AM102" s="6">
        <v>61071.3</v>
      </c>
      <c r="AN102" s="6">
        <v>47257.9</v>
      </c>
      <c r="AO102" s="6">
        <v>30635.7</v>
      </c>
      <c r="AP102" s="6">
        <v>24938.6</v>
      </c>
      <c r="AQ102" s="6">
        <v>38761</v>
      </c>
      <c r="AR102" s="6">
        <v>15240.5</v>
      </c>
      <c r="AS102" s="6">
        <v>25.2</v>
      </c>
      <c r="AT102" s="6">
        <v>19</v>
      </c>
      <c r="AU102" s="7"/>
      <c r="AV102" s="7"/>
      <c r="AW102" s="6">
        <v>171842.8</v>
      </c>
      <c r="AX102" s="6">
        <v>81194.600000000006</v>
      </c>
      <c r="AY102" s="6">
        <v>53266.3</v>
      </c>
      <c r="AZ102" s="6">
        <v>9726.5499999999993</v>
      </c>
      <c r="BA102" s="6">
        <v>162799</v>
      </c>
      <c r="BB102" s="6">
        <v>72614</v>
      </c>
      <c r="BC102" s="6">
        <v>28436.5</v>
      </c>
      <c r="BD102" s="6">
        <v>208.08</v>
      </c>
      <c r="BE102" s="6">
        <v>123.96</v>
      </c>
      <c r="BF102" s="6">
        <v>0.4</v>
      </c>
      <c r="BG102" s="6">
        <v>0.1</v>
      </c>
      <c r="BH102" s="6">
        <v>81.760000000000005</v>
      </c>
      <c r="BI102" s="6">
        <v>56.384</v>
      </c>
      <c r="BJ102" s="6">
        <v>535.29999999999995</v>
      </c>
      <c r="BK102" s="6">
        <v>615.79999999999995</v>
      </c>
      <c r="BL102" s="6">
        <v>0.6</v>
      </c>
      <c r="BM102" s="6">
        <v>10089.65</v>
      </c>
      <c r="BN102" s="6">
        <v>34094.298245614002</v>
      </c>
      <c r="BO102" s="6">
        <v>5612</v>
      </c>
      <c r="BP102" s="6">
        <v>752.88</v>
      </c>
      <c r="BQ102" s="6">
        <v>24</v>
      </c>
      <c r="BR102" s="6">
        <v>3.4190720000000001E-2</v>
      </c>
      <c r="BS102" s="6">
        <v>0</v>
      </c>
      <c r="BT102" s="6">
        <v>0</v>
      </c>
      <c r="BU102" s="6">
        <v>0</v>
      </c>
      <c r="BV102" s="6">
        <v>435.9</v>
      </c>
      <c r="BW102" s="6">
        <v>8.77</v>
      </c>
      <c r="BX102" s="6">
        <v>68.5</v>
      </c>
      <c r="BY102" s="6">
        <v>1550980</v>
      </c>
      <c r="BZ102" s="6">
        <v>759853</v>
      </c>
      <c r="CA102" s="6"/>
      <c r="CB102" s="6">
        <v>934592</v>
      </c>
      <c r="CC102" s="6">
        <v>812260</v>
      </c>
      <c r="CD102" s="6"/>
      <c r="CE102" s="6">
        <v>1563</v>
      </c>
      <c r="CF102" s="6">
        <v>123.23</v>
      </c>
      <c r="CG102" s="6">
        <v>1663</v>
      </c>
    </row>
    <row r="103" spans="1:85" ht="12.5">
      <c r="A103" s="5">
        <v>42829</v>
      </c>
      <c r="B103" s="6">
        <v>74.7</v>
      </c>
      <c r="C103" s="6">
        <v>42.8</v>
      </c>
      <c r="D103" s="6">
        <v>5467.2</v>
      </c>
      <c r="E103" s="6"/>
      <c r="F103" s="6"/>
      <c r="G103" s="6"/>
      <c r="H103" s="6">
        <v>16.3</v>
      </c>
      <c r="I103" s="6">
        <v>10</v>
      </c>
      <c r="J103" s="6">
        <v>440796</v>
      </c>
      <c r="K103" s="6">
        <v>192601</v>
      </c>
      <c r="L103" s="6">
        <v>55145</v>
      </c>
      <c r="M103" s="6">
        <v>15</v>
      </c>
      <c r="N103" s="6">
        <v>25</v>
      </c>
      <c r="O103" s="7">
        <v>14066.3</v>
      </c>
      <c r="P103" s="6">
        <v>6541.4</v>
      </c>
      <c r="Q103" s="6">
        <v>194689.1</v>
      </c>
      <c r="R103" s="6">
        <v>156440.70000000001</v>
      </c>
      <c r="S103" s="6">
        <v>100890.5</v>
      </c>
      <c r="T103" s="6">
        <v>84466.9</v>
      </c>
      <c r="U103" s="6">
        <v>102944.1</v>
      </c>
      <c r="V103" s="6">
        <v>70126.2</v>
      </c>
      <c r="W103" s="6">
        <v>10622</v>
      </c>
      <c r="X103" s="6">
        <v>7847.5</v>
      </c>
      <c r="Y103" s="6">
        <v>178198</v>
      </c>
      <c r="Z103" s="6">
        <v>90695.5</v>
      </c>
      <c r="AA103" s="6">
        <v>1622131</v>
      </c>
      <c r="AB103" s="6">
        <v>159887.29999999999</v>
      </c>
      <c r="AC103" s="6">
        <v>392.2</v>
      </c>
      <c r="AD103" s="6">
        <v>36747</v>
      </c>
      <c r="AE103" s="6">
        <v>89878</v>
      </c>
      <c r="AF103" s="6">
        <v>46553.4</v>
      </c>
      <c r="AG103" s="6">
        <v>1627958</v>
      </c>
      <c r="AH103" s="6">
        <v>160085.70000000001</v>
      </c>
      <c r="AI103" s="6">
        <v>1068.8</v>
      </c>
      <c r="AJ103" s="6">
        <v>22983</v>
      </c>
      <c r="AK103" s="6">
        <v>26168.6</v>
      </c>
      <c r="AL103" s="6">
        <v>18619.900000000001</v>
      </c>
      <c r="AM103" s="6">
        <v>61080.5</v>
      </c>
      <c r="AN103" s="6">
        <v>47264.3</v>
      </c>
      <c r="AO103" s="6">
        <v>30643.5</v>
      </c>
      <c r="AP103" s="6">
        <v>24938</v>
      </c>
      <c r="AQ103" s="6">
        <v>38775.199999999997</v>
      </c>
      <c r="AR103" s="6">
        <v>15246.2</v>
      </c>
      <c r="AS103" s="6">
        <v>25.2</v>
      </c>
      <c r="AT103" s="6">
        <v>19</v>
      </c>
      <c r="AU103" s="7"/>
      <c r="AV103" s="7"/>
      <c r="AW103" s="6">
        <v>171993.60000000001</v>
      </c>
      <c r="AX103" s="6">
        <v>81264</v>
      </c>
      <c r="AY103" s="6">
        <v>53272.800000000003</v>
      </c>
      <c r="AZ103" s="6">
        <v>9738.6</v>
      </c>
      <c r="BA103" s="6">
        <v>162944</v>
      </c>
      <c r="BB103" s="6">
        <v>72677</v>
      </c>
      <c r="BC103" s="6">
        <v>28460.5</v>
      </c>
      <c r="BD103" s="6">
        <v>208.08</v>
      </c>
      <c r="BE103" s="6">
        <v>123.96</v>
      </c>
      <c r="BF103" s="6">
        <v>0.4</v>
      </c>
      <c r="BG103" s="6">
        <v>0.1</v>
      </c>
      <c r="BH103" s="6">
        <v>81.760000000000005</v>
      </c>
      <c r="BI103" s="6">
        <v>56.384</v>
      </c>
      <c r="BJ103" s="6">
        <v>535.29999999999995</v>
      </c>
      <c r="BK103" s="6">
        <v>615.79999999999995</v>
      </c>
      <c r="BL103" s="6">
        <v>0.6</v>
      </c>
      <c r="BM103" s="6">
        <v>10033.629999999999</v>
      </c>
      <c r="BN103" s="6">
        <v>34287.142105263199</v>
      </c>
      <c r="BO103" s="6">
        <v>8333</v>
      </c>
      <c r="BP103" s="6">
        <v>750.24</v>
      </c>
      <c r="BQ103" s="6">
        <v>24</v>
      </c>
      <c r="BR103" s="6">
        <v>3.4162559999999995E-2</v>
      </c>
      <c r="BS103" s="6">
        <v>0</v>
      </c>
      <c r="BT103" s="6">
        <v>0</v>
      </c>
      <c r="BU103" s="6">
        <v>0</v>
      </c>
      <c r="BV103" s="6">
        <v>317.2</v>
      </c>
      <c r="BW103" s="6">
        <v>2.64</v>
      </c>
      <c r="BX103" s="6">
        <v>49.78</v>
      </c>
      <c r="BY103" s="6">
        <v>1553819</v>
      </c>
      <c r="BZ103" s="6">
        <v>762320</v>
      </c>
      <c r="CA103" s="6"/>
      <c r="CB103" s="6">
        <v>934592</v>
      </c>
      <c r="CC103" s="6">
        <v>812260</v>
      </c>
      <c r="CD103" s="6"/>
      <c r="CE103" s="6">
        <v>1564</v>
      </c>
      <c r="CF103" s="6">
        <v>122.919</v>
      </c>
      <c r="CG103" s="6">
        <v>1674</v>
      </c>
    </row>
    <row r="104" spans="1:85" ht="12.5">
      <c r="A104" s="5">
        <v>42830</v>
      </c>
      <c r="B104" s="6">
        <v>74.7</v>
      </c>
      <c r="C104" s="6">
        <v>42.8</v>
      </c>
      <c r="D104" s="6">
        <v>5467.2</v>
      </c>
      <c r="E104" s="6"/>
      <c r="F104" s="6"/>
      <c r="G104" s="6"/>
      <c r="H104" s="6">
        <v>16.3</v>
      </c>
      <c r="I104" s="6">
        <v>10</v>
      </c>
      <c r="J104" s="6">
        <v>441030</v>
      </c>
      <c r="K104" s="6">
        <v>192703.5</v>
      </c>
      <c r="L104" s="6">
        <v>55169</v>
      </c>
      <c r="M104" s="6">
        <v>15</v>
      </c>
      <c r="N104" s="6">
        <v>25</v>
      </c>
      <c r="O104" s="7">
        <v>14066.3</v>
      </c>
      <c r="P104" s="6">
        <v>6541.4</v>
      </c>
      <c r="Q104" s="6">
        <v>194714.3</v>
      </c>
      <c r="R104" s="6">
        <v>156461.6</v>
      </c>
      <c r="S104" s="6">
        <v>100904.4</v>
      </c>
      <c r="T104" s="6">
        <v>84478.1</v>
      </c>
      <c r="U104" s="6">
        <v>102953.5</v>
      </c>
      <c r="V104" s="6">
        <v>70132.899999999994</v>
      </c>
      <c r="W104" s="6">
        <v>10622</v>
      </c>
      <c r="X104" s="6">
        <v>7847.5</v>
      </c>
      <c r="Y104" s="6">
        <v>178375</v>
      </c>
      <c r="Z104" s="6">
        <v>90787</v>
      </c>
      <c r="AA104" s="6">
        <v>1622311</v>
      </c>
      <c r="AB104" s="6">
        <v>159911.29999999999</v>
      </c>
      <c r="AC104" s="6">
        <v>392.2</v>
      </c>
      <c r="AD104" s="6">
        <v>36747</v>
      </c>
      <c r="AE104" s="6">
        <v>90185</v>
      </c>
      <c r="AF104" s="6">
        <v>46697</v>
      </c>
      <c r="AG104" s="6">
        <v>1628266</v>
      </c>
      <c r="AH104" s="6">
        <v>160109.70000000001</v>
      </c>
      <c r="AI104" s="6">
        <v>1068.8</v>
      </c>
      <c r="AJ104" s="6">
        <v>22983</v>
      </c>
      <c r="AK104" s="6">
        <v>26185.5</v>
      </c>
      <c r="AL104" s="6">
        <v>18631</v>
      </c>
      <c r="AM104" s="6">
        <v>61089.4</v>
      </c>
      <c r="AN104" s="6">
        <v>47270.6</v>
      </c>
      <c r="AO104" s="6">
        <v>30651.7</v>
      </c>
      <c r="AP104" s="6">
        <v>24943.7</v>
      </c>
      <c r="AQ104" s="6">
        <v>38786.400000000001</v>
      </c>
      <c r="AR104" s="6">
        <v>15250.7</v>
      </c>
      <c r="AS104" s="6">
        <v>25.2</v>
      </c>
      <c r="AT104" s="6">
        <v>19</v>
      </c>
      <c r="AU104" s="7"/>
      <c r="AV104" s="7"/>
      <c r="AW104" s="6">
        <v>172144.7</v>
      </c>
      <c r="AX104" s="6">
        <v>81333.3</v>
      </c>
      <c r="AY104" s="6">
        <v>53279.1</v>
      </c>
      <c r="AZ104" s="6">
        <v>9750.5</v>
      </c>
      <c r="BA104" s="6">
        <v>163087</v>
      </c>
      <c r="BB104" s="6">
        <v>72739</v>
      </c>
      <c r="BC104" s="6">
        <v>28484.5</v>
      </c>
      <c r="BD104" s="6">
        <v>208.08</v>
      </c>
      <c r="BE104" s="6">
        <v>123.96</v>
      </c>
      <c r="BF104" s="6">
        <v>0.4</v>
      </c>
      <c r="BG104" s="6">
        <v>0.1</v>
      </c>
      <c r="BH104" s="6">
        <v>81.760000000000005</v>
      </c>
      <c r="BI104" s="6">
        <v>56.384</v>
      </c>
      <c r="BJ104" s="6">
        <v>535.29999999999995</v>
      </c>
      <c r="BK104" s="6">
        <v>615.79999999999995</v>
      </c>
      <c r="BL104" s="6">
        <v>0.6</v>
      </c>
      <c r="BM104" s="6">
        <v>10578.59</v>
      </c>
      <c r="BN104" s="6">
        <v>34191.629824561402</v>
      </c>
      <c r="BO104" s="6">
        <v>8371</v>
      </c>
      <c r="BP104" s="6">
        <v>753.59999999999991</v>
      </c>
      <c r="BQ104" s="6">
        <v>24</v>
      </c>
      <c r="BR104" s="6">
        <v>3.4198400000000004E-2</v>
      </c>
      <c r="BS104" s="6">
        <v>0</v>
      </c>
      <c r="BT104" s="6">
        <v>0</v>
      </c>
      <c r="BU104" s="6">
        <v>0</v>
      </c>
      <c r="BV104" s="6">
        <v>507.5</v>
      </c>
      <c r="BW104" s="6">
        <v>10.029999999999999</v>
      </c>
      <c r="BX104" s="6">
        <v>79.81</v>
      </c>
      <c r="BY104" s="6">
        <v>1556604</v>
      </c>
      <c r="BZ104" s="6">
        <v>764774</v>
      </c>
      <c r="CA104" s="6"/>
      <c r="CB104" s="6">
        <v>934592</v>
      </c>
      <c r="CC104" s="6">
        <v>812260</v>
      </c>
      <c r="CD104" s="6"/>
      <c r="CE104" s="6">
        <v>1563</v>
      </c>
      <c r="CF104" s="6">
        <v>123.36799999999999</v>
      </c>
      <c r="CG104" s="6">
        <v>1667</v>
      </c>
    </row>
    <row r="105" spans="1:85" ht="12.5">
      <c r="A105" s="5">
        <v>42831</v>
      </c>
      <c r="B105" s="6">
        <v>74.7</v>
      </c>
      <c r="C105" s="6">
        <v>42.8</v>
      </c>
      <c r="D105" s="6">
        <v>5467.2</v>
      </c>
      <c r="E105" s="6"/>
      <c r="F105" s="6"/>
      <c r="G105" s="6"/>
      <c r="H105" s="6">
        <v>16.3</v>
      </c>
      <c r="I105" s="6">
        <v>10</v>
      </c>
      <c r="J105" s="6">
        <v>441252</v>
      </c>
      <c r="K105" s="6">
        <v>192802.6</v>
      </c>
      <c r="L105" s="6">
        <v>55193</v>
      </c>
      <c r="M105" s="6">
        <v>15</v>
      </c>
      <c r="N105" s="6">
        <v>25</v>
      </c>
      <c r="O105" s="7">
        <v>14066.3</v>
      </c>
      <c r="P105" s="6">
        <v>6541.4</v>
      </c>
      <c r="Q105" s="6">
        <v>194739.20000000001</v>
      </c>
      <c r="R105" s="6">
        <v>156482</v>
      </c>
      <c r="S105" s="6">
        <v>100918.9</v>
      </c>
      <c r="T105" s="6">
        <v>84489.8</v>
      </c>
      <c r="U105" s="6">
        <v>102963</v>
      </c>
      <c r="V105" s="6">
        <v>70139.7</v>
      </c>
      <c r="W105" s="6">
        <v>10622</v>
      </c>
      <c r="X105" s="6">
        <v>7847.5</v>
      </c>
      <c r="Y105" s="6">
        <v>178543</v>
      </c>
      <c r="Z105" s="6">
        <v>90874</v>
      </c>
      <c r="AA105" s="6">
        <v>1622482</v>
      </c>
      <c r="AB105" s="6">
        <v>159935.29999999999</v>
      </c>
      <c r="AC105" s="6">
        <v>392.2</v>
      </c>
      <c r="AD105" s="6">
        <v>36747</v>
      </c>
      <c r="AE105" s="6">
        <v>90476.5</v>
      </c>
      <c r="AF105" s="6">
        <v>46842</v>
      </c>
      <c r="AG105" s="6">
        <v>1628558.5</v>
      </c>
      <c r="AH105" s="6">
        <v>160133.70000000001</v>
      </c>
      <c r="AI105" s="6">
        <v>1068.8</v>
      </c>
      <c r="AJ105" s="6">
        <v>22983</v>
      </c>
      <c r="AK105" s="6">
        <v>26202.3</v>
      </c>
      <c r="AL105" s="6">
        <v>18642.099999999999</v>
      </c>
      <c r="AM105" s="6">
        <v>61099</v>
      </c>
      <c r="AN105" s="6">
        <v>47277.4</v>
      </c>
      <c r="AO105" s="6">
        <v>30668.5</v>
      </c>
      <c r="AP105" s="6">
        <v>24957.200000000001</v>
      </c>
      <c r="AQ105" s="6">
        <v>38797.5</v>
      </c>
      <c r="AR105" s="6">
        <v>15255.2</v>
      </c>
      <c r="AS105" s="6">
        <v>25.9</v>
      </c>
      <c r="AT105" s="6">
        <v>19</v>
      </c>
      <c r="AU105" s="7"/>
      <c r="AV105" s="7"/>
      <c r="AW105" s="6">
        <v>172274</v>
      </c>
      <c r="AX105" s="6">
        <v>81393</v>
      </c>
      <c r="AY105" s="6">
        <v>53285.599999999999</v>
      </c>
      <c r="AZ105" s="6">
        <v>9762.1</v>
      </c>
      <c r="BA105" s="6">
        <v>163209</v>
      </c>
      <c r="BB105" s="6">
        <v>72792</v>
      </c>
      <c r="BC105" s="6">
        <v>28505</v>
      </c>
      <c r="BD105" s="6">
        <v>208.08</v>
      </c>
      <c r="BE105" s="6">
        <v>123.96</v>
      </c>
      <c r="BF105" s="6">
        <v>0.4</v>
      </c>
      <c r="BG105" s="6">
        <v>0.1</v>
      </c>
      <c r="BH105" s="6">
        <v>81.760000000000005</v>
      </c>
      <c r="BI105" s="6">
        <v>56.384</v>
      </c>
      <c r="BJ105" s="6">
        <v>535.29999999999995</v>
      </c>
      <c r="BK105" s="6">
        <v>615.79999999999995</v>
      </c>
      <c r="BL105" s="6">
        <v>0.6</v>
      </c>
      <c r="BM105" s="6">
        <v>10166.82</v>
      </c>
      <c r="BN105" s="6">
        <v>30763.7087719298</v>
      </c>
      <c r="BO105" s="6">
        <v>7130</v>
      </c>
      <c r="BP105" s="6">
        <v>744</v>
      </c>
      <c r="BQ105" s="6">
        <v>24</v>
      </c>
      <c r="BR105" s="6">
        <v>3.4198400000000004E-2</v>
      </c>
      <c r="BS105" s="6">
        <v>0</v>
      </c>
      <c r="BT105" s="6">
        <v>0</v>
      </c>
      <c r="BU105" s="6">
        <v>0</v>
      </c>
      <c r="BV105" s="6">
        <v>604.5</v>
      </c>
      <c r="BW105" s="6">
        <v>15.24</v>
      </c>
      <c r="BX105" s="6">
        <v>95.22</v>
      </c>
      <c r="BY105" s="6">
        <v>1559404</v>
      </c>
      <c r="BZ105" s="6">
        <v>767241</v>
      </c>
      <c r="CA105" s="6"/>
      <c r="CB105" s="6">
        <v>934592</v>
      </c>
      <c r="CC105" s="6">
        <v>812260</v>
      </c>
      <c r="CD105" s="6"/>
      <c r="CE105" s="6">
        <v>1564</v>
      </c>
      <c r="CF105" s="6">
        <v>123.35899999999999</v>
      </c>
      <c r="CG105" s="6">
        <v>1668</v>
      </c>
    </row>
    <row r="106" spans="1:85" ht="12.5">
      <c r="A106" s="5">
        <v>42832</v>
      </c>
      <c r="B106" s="6">
        <v>74.7</v>
      </c>
      <c r="C106" s="6">
        <v>42.8</v>
      </c>
      <c r="D106" s="6">
        <v>5467.2</v>
      </c>
      <c r="E106" s="6"/>
      <c r="F106" s="6"/>
      <c r="G106" s="6"/>
      <c r="H106" s="6">
        <v>16.3</v>
      </c>
      <c r="I106" s="6">
        <v>10</v>
      </c>
      <c r="J106" s="6">
        <v>441480.7</v>
      </c>
      <c r="K106" s="6">
        <v>192903.9</v>
      </c>
      <c r="L106" s="6">
        <v>55217</v>
      </c>
      <c r="M106" s="6">
        <v>15</v>
      </c>
      <c r="N106" s="6">
        <v>25</v>
      </c>
      <c r="O106" s="7">
        <v>14066.3</v>
      </c>
      <c r="P106" s="6">
        <v>6541.4</v>
      </c>
      <c r="Q106" s="6">
        <v>194764.79999999999</v>
      </c>
      <c r="R106" s="6">
        <v>156503.1</v>
      </c>
      <c r="S106" s="6">
        <v>100933.9</v>
      </c>
      <c r="T106" s="6">
        <v>84501.7</v>
      </c>
      <c r="U106" s="6">
        <v>102972.7</v>
      </c>
      <c r="V106" s="6">
        <v>70146.7</v>
      </c>
      <c r="W106" s="6">
        <v>10622</v>
      </c>
      <c r="X106" s="6">
        <v>7847.5</v>
      </c>
      <c r="Y106" s="6">
        <v>178715.9</v>
      </c>
      <c r="Z106" s="6">
        <v>90963.5</v>
      </c>
      <c r="AA106" s="6">
        <v>1622657.4</v>
      </c>
      <c r="AB106" s="6">
        <v>159959.29999999999</v>
      </c>
      <c r="AC106" s="6">
        <v>392.2</v>
      </c>
      <c r="AD106" s="6">
        <v>36747</v>
      </c>
      <c r="AE106" s="6">
        <v>90801.5</v>
      </c>
      <c r="AF106" s="6">
        <v>47001.8</v>
      </c>
      <c r="AG106" s="6">
        <v>1628884.1</v>
      </c>
      <c r="AH106" s="6">
        <v>160157.70000000001</v>
      </c>
      <c r="AI106" s="6">
        <v>1068.8</v>
      </c>
      <c r="AJ106" s="6">
        <v>22983</v>
      </c>
      <c r="AK106" s="6">
        <v>26219.8</v>
      </c>
      <c r="AL106" s="6">
        <v>18653.5</v>
      </c>
      <c r="AM106" s="6">
        <v>61109.7</v>
      </c>
      <c r="AN106" s="6">
        <v>47284.9</v>
      </c>
      <c r="AO106" s="6">
        <v>30685.7</v>
      </c>
      <c r="AP106" s="6">
        <v>24971.5</v>
      </c>
      <c r="AQ106" s="6">
        <v>38809.800000000003</v>
      </c>
      <c r="AR106" s="6">
        <v>15260</v>
      </c>
      <c r="AS106" s="6">
        <v>25.9</v>
      </c>
      <c r="AT106" s="6">
        <v>19</v>
      </c>
      <c r="AU106" s="7"/>
      <c r="AV106" s="7"/>
      <c r="AW106" s="6">
        <v>172429.2</v>
      </c>
      <c r="AX106" s="6">
        <v>81464.399999999994</v>
      </c>
      <c r="AY106" s="6">
        <v>53291.9</v>
      </c>
      <c r="AZ106" s="6">
        <v>9774.4</v>
      </c>
      <c r="BA106" s="6">
        <v>163356.4</v>
      </c>
      <c r="BB106" s="6">
        <v>72855.8</v>
      </c>
      <c r="BC106" s="6">
        <v>28529</v>
      </c>
      <c r="BD106" s="6">
        <v>208.08</v>
      </c>
      <c r="BE106" s="6">
        <v>123.96</v>
      </c>
      <c r="BF106" s="6">
        <v>0.4</v>
      </c>
      <c r="BG106" s="6">
        <v>0.1</v>
      </c>
      <c r="BH106" s="6">
        <v>81.760000000000005</v>
      </c>
      <c r="BI106" s="6">
        <v>56.384</v>
      </c>
      <c r="BJ106" s="6">
        <v>535.29999999999995</v>
      </c>
      <c r="BK106" s="6">
        <v>615.79999999999995</v>
      </c>
      <c r="BL106" s="6">
        <v>0.6</v>
      </c>
      <c r="BM106" s="6">
        <v>9946.69</v>
      </c>
      <c r="BN106" s="6">
        <v>34028.984210526301</v>
      </c>
      <c r="BO106" s="6">
        <v>7636</v>
      </c>
      <c r="BP106" s="6">
        <v>744</v>
      </c>
      <c r="BQ106" s="6">
        <v>24</v>
      </c>
      <c r="BR106" s="6">
        <v>3.4198400000000004E-2</v>
      </c>
      <c r="BS106" s="6">
        <v>0</v>
      </c>
      <c r="BT106" s="6">
        <v>0</v>
      </c>
      <c r="BU106" s="6">
        <v>0</v>
      </c>
      <c r="BV106" s="6">
        <v>692.7</v>
      </c>
      <c r="BW106" s="6">
        <v>15.64</v>
      </c>
      <c r="BX106" s="6">
        <v>109.19</v>
      </c>
      <c r="BY106" s="6">
        <v>1562213</v>
      </c>
      <c r="BZ106" s="6">
        <v>769717</v>
      </c>
      <c r="CA106" s="6"/>
      <c r="CB106" s="6">
        <v>934592</v>
      </c>
      <c r="CC106" s="6">
        <v>812260</v>
      </c>
      <c r="CD106" s="6"/>
      <c r="CE106" s="6">
        <v>1551</v>
      </c>
      <c r="CF106" s="6">
        <v>123.4</v>
      </c>
      <c r="CG106" s="6">
        <v>1678</v>
      </c>
    </row>
    <row r="107" spans="1:85" ht="12.5">
      <c r="A107" s="5">
        <v>42833</v>
      </c>
      <c r="B107" s="6">
        <v>74.7</v>
      </c>
      <c r="C107" s="6">
        <v>42.8</v>
      </c>
      <c r="D107" s="6">
        <v>5467.2</v>
      </c>
      <c r="E107" s="6"/>
      <c r="F107" s="6"/>
      <c r="G107" s="6"/>
      <c r="H107" s="6">
        <v>16.3</v>
      </c>
      <c r="I107" s="6">
        <v>10</v>
      </c>
      <c r="J107" s="6">
        <v>441700.7</v>
      </c>
      <c r="K107" s="6">
        <v>193002.8</v>
      </c>
      <c r="L107" s="6">
        <v>55241</v>
      </c>
      <c r="M107" s="6">
        <v>15</v>
      </c>
      <c r="N107" s="6">
        <v>25</v>
      </c>
      <c r="O107" s="7">
        <v>14066.3</v>
      </c>
      <c r="P107" s="6">
        <v>6541.4</v>
      </c>
      <c r="Q107" s="6">
        <v>194790.39999999999</v>
      </c>
      <c r="R107" s="6">
        <v>156524.5</v>
      </c>
      <c r="S107" s="6">
        <v>100949.4</v>
      </c>
      <c r="T107" s="6">
        <v>84514.3</v>
      </c>
      <c r="U107" s="6">
        <v>102981.8</v>
      </c>
      <c r="V107" s="6">
        <v>70153.5</v>
      </c>
      <c r="W107" s="6">
        <v>10622</v>
      </c>
      <c r="X107" s="6">
        <v>7847.5</v>
      </c>
      <c r="Y107" s="6">
        <v>178888.3</v>
      </c>
      <c r="Z107" s="6">
        <v>91049.2</v>
      </c>
      <c r="AA107" s="6">
        <v>1622832</v>
      </c>
      <c r="AB107" s="6">
        <v>159983.29999999999</v>
      </c>
      <c r="AC107" s="6">
        <v>392.2</v>
      </c>
      <c r="AD107" s="6">
        <v>36747</v>
      </c>
      <c r="AE107" s="6">
        <v>91106.6</v>
      </c>
      <c r="AF107" s="6">
        <v>47160.2</v>
      </c>
      <c r="AG107" s="6">
        <v>1629189</v>
      </c>
      <c r="AH107" s="6">
        <v>160181.70000000001</v>
      </c>
      <c r="AI107" s="6">
        <v>1068.8</v>
      </c>
      <c r="AJ107" s="6">
        <v>22983</v>
      </c>
      <c r="AK107" s="6">
        <v>26236.7</v>
      </c>
      <c r="AL107" s="6">
        <v>18664.599999999999</v>
      </c>
      <c r="AM107" s="6">
        <v>61119.9</v>
      </c>
      <c r="AN107" s="6">
        <v>47292.2</v>
      </c>
      <c r="AO107" s="6">
        <v>30702.5</v>
      </c>
      <c r="AP107" s="6">
        <v>24985.4</v>
      </c>
      <c r="AQ107" s="6">
        <v>38820.5</v>
      </c>
      <c r="AR107" s="6">
        <v>15264.3</v>
      </c>
      <c r="AS107" s="6">
        <v>25.9</v>
      </c>
      <c r="AT107" s="6">
        <v>19</v>
      </c>
      <c r="AU107" s="7"/>
      <c r="AV107" s="7"/>
      <c r="AW107" s="6">
        <v>172576.1</v>
      </c>
      <c r="AX107" s="6">
        <v>81532.3</v>
      </c>
      <c r="AY107" s="6">
        <v>53297.9</v>
      </c>
      <c r="AZ107" s="6">
        <v>9786</v>
      </c>
      <c r="BA107" s="6">
        <v>163498</v>
      </c>
      <c r="BB107" s="6">
        <v>72917.7</v>
      </c>
      <c r="BC107" s="6">
        <v>28553</v>
      </c>
      <c r="BD107" s="6">
        <v>208.08</v>
      </c>
      <c r="BE107" s="6">
        <v>123.96</v>
      </c>
      <c r="BF107" s="6">
        <v>0.4</v>
      </c>
      <c r="BG107" s="6">
        <v>0.1</v>
      </c>
      <c r="BH107" s="6">
        <v>81.760000000000005</v>
      </c>
      <c r="BI107" s="6">
        <v>56.384</v>
      </c>
      <c r="BJ107" s="6">
        <v>535.29999999999995</v>
      </c>
      <c r="BK107" s="6">
        <v>615.79999999999995</v>
      </c>
      <c r="BL107" s="6">
        <v>0.6</v>
      </c>
      <c r="BM107" s="6">
        <v>9890</v>
      </c>
      <c r="BN107" s="6">
        <v>27496</v>
      </c>
      <c r="BO107" s="6">
        <v>7068</v>
      </c>
      <c r="BP107" s="6">
        <v>744</v>
      </c>
      <c r="BQ107" s="6">
        <v>24</v>
      </c>
      <c r="BR107" s="6">
        <v>3.4198400000000004E-2</v>
      </c>
      <c r="BS107" s="6">
        <v>0</v>
      </c>
      <c r="BT107" s="6">
        <v>0</v>
      </c>
      <c r="BU107" s="6">
        <v>0</v>
      </c>
      <c r="BV107" s="6">
        <v>693.3</v>
      </c>
      <c r="BW107" s="6">
        <v>15.72</v>
      </c>
      <c r="BX107" s="6">
        <v>109.39</v>
      </c>
      <c r="BY107" s="6">
        <v>1565082</v>
      </c>
      <c r="BZ107" s="6">
        <v>772206</v>
      </c>
      <c r="CA107" s="6"/>
      <c r="CB107" s="6">
        <v>934592</v>
      </c>
      <c r="CC107" s="6">
        <v>812260</v>
      </c>
      <c r="CD107" s="6"/>
      <c r="CE107" s="6">
        <v>1558</v>
      </c>
      <c r="CF107" s="6">
        <v>123.399</v>
      </c>
      <c r="CG107" s="6">
        <v>1660</v>
      </c>
    </row>
    <row r="108" spans="1:85" ht="12.5">
      <c r="A108" s="5">
        <v>42834</v>
      </c>
      <c r="B108" s="6">
        <v>74.7</v>
      </c>
      <c r="C108" s="6">
        <v>42.8</v>
      </c>
      <c r="D108" s="6">
        <v>5467.2</v>
      </c>
      <c r="E108" s="6"/>
      <c r="F108" s="6"/>
      <c r="G108" s="6"/>
      <c r="H108" s="6">
        <v>16.3</v>
      </c>
      <c r="I108" s="6">
        <v>10</v>
      </c>
      <c r="J108" s="6">
        <v>441913.59999999998</v>
      </c>
      <c r="K108" s="6">
        <v>193099.3</v>
      </c>
      <c r="L108" s="6">
        <v>55265</v>
      </c>
      <c r="M108" s="6">
        <v>15</v>
      </c>
      <c r="N108" s="6">
        <v>25</v>
      </c>
      <c r="O108" s="7">
        <v>14066.3</v>
      </c>
      <c r="P108" s="6">
        <v>6541.4</v>
      </c>
      <c r="Q108" s="6">
        <v>194817</v>
      </c>
      <c r="R108" s="6">
        <v>156546.5</v>
      </c>
      <c r="S108" s="6">
        <v>100964.6</v>
      </c>
      <c r="T108" s="6">
        <v>84526.5</v>
      </c>
      <c r="U108" s="6">
        <v>102991.2</v>
      </c>
      <c r="V108" s="6">
        <v>70160.399999999994</v>
      </c>
      <c r="W108" s="6">
        <v>10622</v>
      </c>
      <c r="X108" s="6">
        <v>7847.5</v>
      </c>
      <c r="Y108" s="6">
        <v>179060.3</v>
      </c>
      <c r="Z108" s="6">
        <v>91134.9</v>
      </c>
      <c r="AA108" s="6">
        <v>1623006.9</v>
      </c>
      <c r="AB108" s="6">
        <v>160007.29999999999</v>
      </c>
      <c r="AC108" s="6">
        <v>392.2</v>
      </c>
      <c r="AD108" s="6">
        <v>36747</v>
      </c>
      <c r="AE108" s="6">
        <v>91405</v>
      </c>
      <c r="AF108" s="6">
        <v>47315.9</v>
      </c>
      <c r="AG108" s="6">
        <v>1629488</v>
      </c>
      <c r="AH108" s="6">
        <v>160205.70000000001</v>
      </c>
      <c r="AI108" s="6">
        <v>1068.8</v>
      </c>
      <c r="AJ108" s="6">
        <v>22983</v>
      </c>
      <c r="AK108" s="6">
        <v>26253.599999999999</v>
      </c>
      <c r="AL108" s="6">
        <v>18675.7</v>
      </c>
      <c r="AM108" s="6">
        <v>61130.400000000001</v>
      </c>
      <c r="AN108" s="6">
        <v>47299.8</v>
      </c>
      <c r="AO108" s="6">
        <v>30719.7</v>
      </c>
      <c r="AP108" s="6">
        <v>24999.599999999999</v>
      </c>
      <c r="AQ108" s="6">
        <v>38831.800000000003</v>
      </c>
      <c r="AR108" s="6">
        <v>15268.8</v>
      </c>
      <c r="AS108" s="6">
        <v>25.9</v>
      </c>
      <c r="AT108" s="6">
        <v>19</v>
      </c>
      <c r="AU108" s="7"/>
      <c r="AV108" s="7"/>
      <c r="AW108" s="6">
        <v>172720.7</v>
      </c>
      <c r="AX108" s="6">
        <v>81599.3</v>
      </c>
      <c r="AY108" s="6">
        <v>53304.4</v>
      </c>
      <c r="AZ108" s="6">
        <v>9797.7000000000007</v>
      </c>
      <c r="BA108" s="6">
        <v>163635.70000000001</v>
      </c>
      <c r="BB108" s="6">
        <v>72977.899999999994</v>
      </c>
      <c r="BC108" s="6">
        <v>28577</v>
      </c>
      <c r="BD108" s="6">
        <v>208.08</v>
      </c>
      <c r="BE108" s="6">
        <v>123.96</v>
      </c>
      <c r="BF108" s="6">
        <v>0.4</v>
      </c>
      <c r="BG108" s="6">
        <v>0.1</v>
      </c>
      <c r="BH108" s="6">
        <v>81.760000000000005</v>
      </c>
      <c r="BI108" s="6">
        <v>56.384</v>
      </c>
      <c r="BJ108" s="6">
        <v>535.29999999999995</v>
      </c>
      <c r="BK108" s="6">
        <v>616</v>
      </c>
      <c r="BL108" s="6">
        <v>0.6</v>
      </c>
      <c r="BM108" s="6">
        <v>9890.5300000000007</v>
      </c>
      <c r="BN108" s="6">
        <v>31149.298245614002</v>
      </c>
      <c r="BO108" s="6">
        <v>7175</v>
      </c>
      <c r="BP108" s="6">
        <v>744</v>
      </c>
      <c r="BQ108" s="6">
        <v>24</v>
      </c>
      <c r="BR108" s="6">
        <v>3.4198400000000004E-2</v>
      </c>
      <c r="BS108" s="6">
        <v>0</v>
      </c>
      <c r="BT108" s="6">
        <v>0</v>
      </c>
      <c r="BU108" s="6">
        <v>0</v>
      </c>
      <c r="BV108" s="6">
        <v>690.1</v>
      </c>
      <c r="BW108" s="6">
        <v>15.47</v>
      </c>
      <c r="BX108" s="6">
        <v>108.8</v>
      </c>
      <c r="BY108" s="6">
        <v>1567960</v>
      </c>
      <c r="BZ108" s="6">
        <v>774682</v>
      </c>
      <c r="CA108" s="6"/>
      <c r="CB108" s="6">
        <v>934592</v>
      </c>
      <c r="CC108" s="6">
        <v>812260</v>
      </c>
      <c r="CD108" s="6"/>
      <c r="CE108" s="6">
        <v>1558</v>
      </c>
      <c r="CF108" s="6">
        <v>123.21899999999999</v>
      </c>
      <c r="CG108" s="6">
        <v>1661</v>
      </c>
    </row>
    <row r="109" spans="1:85" ht="12.5">
      <c r="A109" s="5">
        <v>42835</v>
      </c>
      <c r="B109" s="6">
        <v>74.7</v>
      </c>
      <c r="C109" s="6">
        <v>42.8</v>
      </c>
      <c r="D109" s="6">
        <v>5467.2</v>
      </c>
      <c r="E109" s="6"/>
      <c r="F109" s="6"/>
      <c r="G109" s="6"/>
      <c r="H109" s="6">
        <v>16.3</v>
      </c>
      <c r="I109" s="6">
        <v>10</v>
      </c>
      <c r="J109" s="6">
        <v>442122.6</v>
      </c>
      <c r="K109" s="6">
        <v>193194.5</v>
      </c>
      <c r="L109" s="6">
        <v>55289</v>
      </c>
      <c r="M109" s="6">
        <v>15</v>
      </c>
      <c r="N109" s="6">
        <v>25</v>
      </c>
      <c r="O109" s="7">
        <v>14066.3</v>
      </c>
      <c r="P109" s="6">
        <v>6541.4</v>
      </c>
      <c r="Q109" s="6">
        <v>194840.1</v>
      </c>
      <c r="R109" s="6">
        <v>156565.79999999999</v>
      </c>
      <c r="S109" s="6">
        <v>100980</v>
      </c>
      <c r="T109" s="6">
        <v>84538.7</v>
      </c>
      <c r="U109" s="6">
        <v>103000.5</v>
      </c>
      <c r="V109" s="6">
        <v>70167.100000000006</v>
      </c>
      <c r="W109" s="6">
        <v>10622</v>
      </c>
      <c r="X109" s="6">
        <v>7847.5</v>
      </c>
      <c r="Y109" s="6">
        <v>179288.8</v>
      </c>
      <c r="Z109" s="6">
        <v>91248</v>
      </c>
      <c r="AA109" s="6">
        <v>1623237.6</v>
      </c>
      <c r="AB109" s="6">
        <v>160031.29999999999</v>
      </c>
      <c r="AC109" s="6">
        <v>392.2</v>
      </c>
      <c r="AD109" s="6">
        <v>36747</v>
      </c>
      <c r="AE109" s="6">
        <v>91619</v>
      </c>
      <c r="AF109" s="6">
        <v>47432.2</v>
      </c>
      <c r="AG109" s="6">
        <v>1629703.8</v>
      </c>
      <c r="AH109" s="6">
        <v>160229.70000000001</v>
      </c>
      <c r="AI109" s="6">
        <v>1068.8</v>
      </c>
      <c r="AJ109" s="6">
        <v>22983</v>
      </c>
      <c r="AK109" s="6">
        <v>26270.6</v>
      </c>
      <c r="AL109" s="6">
        <v>18686.8</v>
      </c>
      <c r="AM109" s="6">
        <v>61140.9</v>
      </c>
      <c r="AN109" s="6">
        <v>47307.3</v>
      </c>
      <c r="AO109" s="6">
        <v>30736.2</v>
      </c>
      <c r="AP109" s="6">
        <v>25013.200000000001</v>
      </c>
      <c r="AQ109" s="6">
        <v>38843.800000000003</v>
      </c>
      <c r="AR109" s="6">
        <v>15273.7</v>
      </c>
      <c r="AS109" s="6">
        <v>25.9</v>
      </c>
      <c r="AT109" s="6">
        <v>19</v>
      </c>
      <c r="AU109" s="7"/>
      <c r="AV109" s="7"/>
      <c r="AW109" s="6">
        <v>172844.9</v>
      </c>
      <c r="AX109" s="6">
        <v>81657.899999999994</v>
      </c>
      <c r="AY109" s="6">
        <v>53310.6</v>
      </c>
      <c r="AZ109" s="6">
        <v>9809.7000000000007</v>
      </c>
      <c r="BA109" s="6">
        <v>163753.20000000001</v>
      </c>
      <c r="BB109" s="6">
        <v>73030.100000000006</v>
      </c>
      <c r="BC109" s="6">
        <v>28598.400000000001</v>
      </c>
      <c r="BD109" s="6">
        <v>208.08</v>
      </c>
      <c r="BE109" s="6">
        <v>123.96</v>
      </c>
      <c r="BF109" s="6">
        <v>0.4</v>
      </c>
      <c r="BG109" s="6">
        <v>0.1</v>
      </c>
      <c r="BH109" s="6">
        <v>81.760000000000005</v>
      </c>
      <c r="BI109" s="6">
        <v>56.384</v>
      </c>
      <c r="BJ109" s="6">
        <v>535.29999999999995</v>
      </c>
      <c r="BK109" s="6">
        <v>617.1</v>
      </c>
      <c r="BL109" s="6">
        <v>0.6</v>
      </c>
      <c r="BM109" s="6">
        <v>9843.26</v>
      </c>
      <c r="BN109" s="6">
        <v>24440.082456140299</v>
      </c>
      <c r="BO109" s="6">
        <v>7991</v>
      </c>
      <c r="BP109" s="6">
        <v>744</v>
      </c>
      <c r="BQ109" s="6">
        <v>24</v>
      </c>
      <c r="BR109" s="6">
        <v>3.4198400000000004E-2</v>
      </c>
      <c r="BS109" s="6">
        <v>0</v>
      </c>
      <c r="BT109" s="6">
        <v>0</v>
      </c>
      <c r="BU109" s="6">
        <v>0</v>
      </c>
      <c r="BV109" s="6">
        <v>691.7</v>
      </c>
      <c r="BW109" s="6">
        <v>16.649999999999999</v>
      </c>
      <c r="BX109" s="6">
        <v>108.85</v>
      </c>
      <c r="BY109" s="6">
        <v>1570840</v>
      </c>
      <c r="BZ109" s="6">
        <v>777163</v>
      </c>
      <c r="CA109" s="6"/>
      <c r="CB109" s="6">
        <v>934592</v>
      </c>
      <c r="CC109" s="6">
        <v>812260</v>
      </c>
      <c r="CD109" s="6"/>
      <c r="CE109" s="6">
        <v>1556</v>
      </c>
      <c r="CF109" s="6">
        <v>122.86</v>
      </c>
      <c r="CG109" s="6">
        <v>1674</v>
      </c>
    </row>
    <row r="110" spans="1:85" ht="12.5">
      <c r="A110" s="5">
        <v>42836</v>
      </c>
      <c r="B110" s="6">
        <v>74.7</v>
      </c>
      <c r="C110" s="6">
        <v>42.8</v>
      </c>
      <c r="D110" s="6">
        <v>5467.2</v>
      </c>
      <c r="E110" s="6"/>
      <c r="F110" s="6"/>
      <c r="G110" s="6"/>
      <c r="H110" s="6">
        <v>16.3</v>
      </c>
      <c r="I110" s="6">
        <v>10</v>
      </c>
      <c r="J110" s="6">
        <v>442333.3</v>
      </c>
      <c r="K110" s="6">
        <v>193290.3</v>
      </c>
      <c r="L110" s="6">
        <v>55313</v>
      </c>
      <c r="M110" s="6">
        <v>15</v>
      </c>
      <c r="N110" s="6">
        <v>25</v>
      </c>
      <c r="O110" s="7">
        <v>14066.3</v>
      </c>
      <c r="P110" s="6">
        <v>6541.4</v>
      </c>
      <c r="Q110" s="6">
        <v>194861.8</v>
      </c>
      <c r="R110" s="6">
        <v>156583.79999999999</v>
      </c>
      <c r="S110" s="6">
        <v>100994.5</v>
      </c>
      <c r="T110" s="6">
        <v>84550.2</v>
      </c>
      <c r="U110" s="6">
        <v>103009.7</v>
      </c>
      <c r="V110" s="6">
        <v>70173.7</v>
      </c>
      <c r="W110" s="6">
        <v>10622</v>
      </c>
      <c r="X110" s="6">
        <v>7847.5</v>
      </c>
      <c r="Y110" s="6">
        <v>179492</v>
      </c>
      <c r="Z110" s="6">
        <v>91358.2</v>
      </c>
      <c r="AA110" s="6">
        <v>1623443.3</v>
      </c>
      <c r="AB110" s="6">
        <v>160055.29999999999</v>
      </c>
      <c r="AC110" s="6">
        <v>392.2</v>
      </c>
      <c r="AD110" s="6">
        <v>36747</v>
      </c>
      <c r="AE110" s="6">
        <v>91866.2</v>
      </c>
      <c r="AF110" s="6">
        <v>47552.5</v>
      </c>
      <c r="AG110" s="6">
        <v>1629952.3</v>
      </c>
      <c r="AH110" s="6">
        <v>160253.70000000001</v>
      </c>
      <c r="AI110" s="6">
        <v>1069.2</v>
      </c>
      <c r="AJ110" s="6">
        <v>23392</v>
      </c>
      <c r="AK110" s="6">
        <v>26287.9</v>
      </c>
      <c r="AL110" s="6">
        <v>18698</v>
      </c>
      <c r="AM110" s="6">
        <v>61150.5</v>
      </c>
      <c r="AN110" s="6">
        <v>47314</v>
      </c>
      <c r="AO110" s="6">
        <v>30751.8</v>
      </c>
      <c r="AP110" s="6">
        <v>25025.9</v>
      </c>
      <c r="AQ110" s="6">
        <v>38855.699999999997</v>
      </c>
      <c r="AR110" s="6">
        <v>15278.4</v>
      </c>
      <c r="AS110" s="6">
        <v>25.9</v>
      </c>
      <c r="AT110" s="6">
        <v>19</v>
      </c>
      <c r="AU110" s="7"/>
      <c r="AV110" s="7"/>
      <c r="AW110" s="6">
        <v>172979.4</v>
      </c>
      <c r="AX110" s="6">
        <v>81721.100000000006</v>
      </c>
      <c r="AY110" s="6">
        <v>53316.9</v>
      </c>
      <c r="AZ110" s="6">
        <v>9821.9</v>
      </c>
      <c r="BA110" s="6">
        <v>163880.6</v>
      </c>
      <c r="BB110" s="6">
        <v>73086.8</v>
      </c>
      <c r="BC110" s="6">
        <v>28622.400000000001</v>
      </c>
      <c r="BD110" s="6">
        <v>208.08</v>
      </c>
      <c r="BE110" s="6">
        <v>123.96</v>
      </c>
      <c r="BF110" s="6">
        <v>0.4</v>
      </c>
      <c r="BG110" s="6">
        <v>0.1</v>
      </c>
      <c r="BH110" s="6">
        <v>81.760000000000005</v>
      </c>
      <c r="BI110" s="6">
        <v>56.384</v>
      </c>
      <c r="BJ110" s="6">
        <v>535.29999999999995</v>
      </c>
      <c r="BK110" s="6">
        <v>618</v>
      </c>
      <c r="BL110" s="6">
        <v>0.6</v>
      </c>
      <c r="BM110" s="6">
        <v>9661.2800000000007</v>
      </c>
      <c r="BN110" s="6">
        <v>24358.159649122801</v>
      </c>
      <c r="BO110" s="6">
        <v>8049</v>
      </c>
      <c r="BP110" s="6">
        <v>744</v>
      </c>
      <c r="BQ110" s="6">
        <v>24</v>
      </c>
      <c r="BR110" s="6">
        <v>3.4198400000000004E-2</v>
      </c>
      <c r="BS110" s="6">
        <v>0</v>
      </c>
      <c r="BT110" s="6">
        <v>0</v>
      </c>
      <c r="BU110" s="6">
        <v>0</v>
      </c>
      <c r="BV110" s="6">
        <v>692</v>
      </c>
      <c r="BW110" s="6">
        <v>16.72</v>
      </c>
      <c r="BX110" s="6">
        <v>108.99</v>
      </c>
      <c r="BY110" s="6">
        <v>1573718</v>
      </c>
      <c r="BZ110" s="6">
        <v>779650</v>
      </c>
      <c r="CA110" s="6"/>
      <c r="CB110" s="6">
        <v>934592</v>
      </c>
      <c r="CC110" s="6">
        <v>812260</v>
      </c>
      <c r="CD110" s="6"/>
      <c r="CE110" s="6">
        <v>1553</v>
      </c>
      <c r="CF110" s="6">
        <v>122.58</v>
      </c>
      <c r="CG110" s="6">
        <v>1687</v>
      </c>
    </row>
    <row r="111" spans="1:85" ht="12.5">
      <c r="A111" s="5">
        <v>42837</v>
      </c>
      <c r="B111" s="6">
        <v>74.900000000000006</v>
      </c>
      <c r="C111" s="6">
        <v>42.9</v>
      </c>
      <c r="D111" s="6">
        <v>5467.75</v>
      </c>
      <c r="E111" s="6"/>
      <c r="F111" s="6"/>
      <c r="G111" s="6"/>
      <c r="H111" s="6">
        <v>16.3</v>
      </c>
      <c r="I111" s="6">
        <v>10</v>
      </c>
      <c r="J111" s="6">
        <v>442543.5</v>
      </c>
      <c r="K111" s="6">
        <v>193386</v>
      </c>
      <c r="L111" s="6">
        <v>55337</v>
      </c>
      <c r="M111" s="6">
        <v>15</v>
      </c>
      <c r="N111" s="6">
        <v>25</v>
      </c>
      <c r="O111" s="7">
        <v>14066.3</v>
      </c>
      <c r="P111" s="6">
        <v>6541.4</v>
      </c>
      <c r="Q111" s="6">
        <v>194883.7</v>
      </c>
      <c r="R111" s="6">
        <v>156601.79999999999</v>
      </c>
      <c r="S111" s="6">
        <v>101008.1</v>
      </c>
      <c r="T111" s="6">
        <v>84560.8</v>
      </c>
      <c r="U111" s="6">
        <v>103018.2</v>
      </c>
      <c r="V111" s="6">
        <v>70179.899999999994</v>
      </c>
      <c r="W111" s="6">
        <v>10622</v>
      </c>
      <c r="X111" s="6">
        <v>7847.5</v>
      </c>
      <c r="Y111" s="6">
        <v>179662.4</v>
      </c>
      <c r="Z111" s="6">
        <v>91444.3</v>
      </c>
      <c r="AA111" s="6">
        <v>1623616.3</v>
      </c>
      <c r="AB111" s="6">
        <v>160079.29999999999</v>
      </c>
      <c r="AC111" s="6">
        <v>392.2</v>
      </c>
      <c r="AD111" s="6">
        <v>36747</v>
      </c>
      <c r="AE111" s="6">
        <v>92139.9</v>
      </c>
      <c r="AF111" s="6">
        <v>47692.3</v>
      </c>
      <c r="AG111" s="6">
        <v>1630226.7</v>
      </c>
      <c r="AH111" s="6">
        <v>160277.70000000001</v>
      </c>
      <c r="AI111" s="6">
        <v>1069.2</v>
      </c>
      <c r="AJ111" s="6">
        <v>23392</v>
      </c>
      <c r="AK111" s="6">
        <v>26305</v>
      </c>
      <c r="AL111" s="6">
        <v>18709.099999999999</v>
      </c>
      <c r="AM111" s="6">
        <v>61158.9</v>
      </c>
      <c r="AN111" s="6">
        <v>47319.9</v>
      </c>
      <c r="AO111" s="6">
        <v>30767.3</v>
      </c>
      <c r="AP111" s="6">
        <v>25038.400000000001</v>
      </c>
      <c r="AQ111" s="6">
        <v>38868.1</v>
      </c>
      <c r="AR111" s="6">
        <v>15283.3</v>
      </c>
      <c r="AS111" s="6">
        <v>25.9</v>
      </c>
      <c r="AT111" s="6">
        <v>19</v>
      </c>
      <c r="AU111" s="7"/>
      <c r="AV111" s="7"/>
      <c r="AW111" s="6">
        <v>173110.7</v>
      </c>
      <c r="AX111" s="6">
        <v>81782.899999999994</v>
      </c>
      <c r="AY111" s="6">
        <v>53322.3</v>
      </c>
      <c r="AZ111" s="6">
        <v>9834</v>
      </c>
      <c r="BA111" s="6">
        <v>164005.29999999999</v>
      </c>
      <c r="BB111" s="6">
        <v>73142.3</v>
      </c>
      <c r="BC111" s="6">
        <v>28646</v>
      </c>
      <c r="BD111" s="6">
        <v>208.08</v>
      </c>
      <c r="BE111" s="6">
        <v>123.96</v>
      </c>
      <c r="BF111" s="6">
        <v>0.4</v>
      </c>
      <c r="BG111" s="6">
        <v>0.1</v>
      </c>
      <c r="BH111" s="6">
        <v>81.760000000000005</v>
      </c>
      <c r="BI111" s="6">
        <v>56.384</v>
      </c>
      <c r="BJ111" s="6">
        <v>535.29999999999995</v>
      </c>
      <c r="BK111" s="6">
        <v>618.9</v>
      </c>
      <c r="BL111" s="6">
        <v>0.6</v>
      </c>
      <c r="BM111" s="6">
        <v>9635.2199999999993</v>
      </c>
      <c r="BN111" s="6">
        <v>24515.112280701698</v>
      </c>
      <c r="BO111" s="6">
        <v>8345</v>
      </c>
      <c r="BP111" s="6">
        <v>744</v>
      </c>
      <c r="BQ111" s="6">
        <v>24</v>
      </c>
      <c r="BR111" s="6">
        <v>3.4198400000000004E-2</v>
      </c>
      <c r="BS111" s="6">
        <v>0</v>
      </c>
      <c r="BT111" s="6">
        <v>0</v>
      </c>
      <c r="BU111" s="6">
        <v>0</v>
      </c>
      <c r="BV111" s="6">
        <v>691.9</v>
      </c>
      <c r="BW111" s="6">
        <v>16.88</v>
      </c>
      <c r="BX111" s="6">
        <v>108.69</v>
      </c>
      <c r="BY111" s="6">
        <v>1576532</v>
      </c>
      <c r="BZ111" s="6">
        <v>782085</v>
      </c>
      <c r="CA111" s="6"/>
      <c r="CB111" s="6">
        <v>934592</v>
      </c>
      <c r="CC111" s="6">
        <v>812260</v>
      </c>
      <c r="CD111" s="6"/>
      <c r="CE111" s="6">
        <v>1568</v>
      </c>
      <c r="CF111" s="6">
        <v>121.943</v>
      </c>
      <c r="CG111" s="6">
        <v>1710</v>
      </c>
    </row>
    <row r="112" spans="1:85" ht="12.5">
      <c r="A112" s="5">
        <v>42838</v>
      </c>
      <c r="B112" s="6">
        <v>74.900000000000006</v>
      </c>
      <c r="C112" s="6">
        <v>42.9</v>
      </c>
      <c r="D112" s="6">
        <v>5467.75</v>
      </c>
      <c r="E112" s="6"/>
      <c r="F112" s="6"/>
      <c r="G112" s="6"/>
      <c r="H112" s="6">
        <v>16.3</v>
      </c>
      <c r="I112" s="6">
        <v>10</v>
      </c>
      <c r="J112" s="6">
        <v>442761</v>
      </c>
      <c r="K112" s="6">
        <v>193484</v>
      </c>
      <c r="L112" s="6">
        <v>55361</v>
      </c>
      <c r="M112" s="6">
        <v>15</v>
      </c>
      <c r="N112" s="6">
        <v>25</v>
      </c>
      <c r="O112" s="7">
        <v>14066.3</v>
      </c>
      <c r="P112" s="6">
        <v>6541.4</v>
      </c>
      <c r="Q112" s="6">
        <v>194905.2</v>
      </c>
      <c r="R112" s="6">
        <v>156619.6</v>
      </c>
      <c r="S112" s="6">
        <v>101020.8</v>
      </c>
      <c r="T112" s="6">
        <v>84570.7</v>
      </c>
      <c r="U112" s="6">
        <v>103026.5</v>
      </c>
      <c r="V112" s="6">
        <v>70186.3</v>
      </c>
      <c r="W112" s="6">
        <v>10622</v>
      </c>
      <c r="X112" s="6">
        <v>7847.5</v>
      </c>
      <c r="Y112" s="6">
        <v>179833.60000000001</v>
      </c>
      <c r="Z112" s="6">
        <v>91529.3</v>
      </c>
      <c r="AA112" s="6">
        <v>1623791</v>
      </c>
      <c r="AB112" s="6">
        <v>160103.29999999999</v>
      </c>
      <c r="AC112" s="6">
        <v>392.2</v>
      </c>
      <c r="AD112" s="6">
        <v>36747</v>
      </c>
      <c r="AE112" s="6">
        <v>92426</v>
      </c>
      <c r="AF112" s="6">
        <v>47837.5</v>
      </c>
      <c r="AG112" s="6">
        <v>1630515</v>
      </c>
      <c r="AH112" s="6">
        <v>160301.70000000001</v>
      </c>
      <c r="AI112" s="6">
        <v>1069.2</v>
      </c>
      <c r="AJ112" s="6">
        <v>23392</v>
      </c>
      <c r="AK112" s="6">
        <v>26321.9</v>
      </c>
      <c r="AL112" s="6">
        <v>18720.2</v>
      </c>
      <c r="AM112" s="6">
        <v>61166.8</v>
      </c>
      <c r="AN112" s="6">
        <v>47325.4</v>
      </c>
      <c r="AO112" s="6">
        <v>30782.3</v>
      </c>
      <c r="AP112" s="6">
        <v>25050.5</v>
      </c>
      <c r="AQ112" s="6">
        <v>38879.1</v>
      </c>
      <c r="AR112" s="6">
        <v>15287.6</v>
      </c>
      <c r="AS112" s="6">
        <v>25.9</v>
      </c>
      <c r="AT112" s="6">
        <v>19</v>
      </c>
      <c r="AU112" s="7"/>
      <c r="AV112" s="7"/>
      <c r="AW112" s="6">
        <v>173251.5</v>
      </c>
      <c r="AX112" s="6">
        <v>81848.399999999994</v>
      </c>
      <c r="AY112" s="6">
        <v>53327.7</v>
      </c>
      <c r="AZ112" s="6">
        <v>9846.1</v>
      </c>
      <c r="BA112" s="6">
        <v>164139</v>
      </c>
      <c r="BB112" s="6">
        <v>73201</v>
      </c>
      <c r="BC112" s="6">
        <v>28670</v>
      </c>
      <c r="BD112" s="6">
        <v>208.08</v>
      </c>
      <c r="BE112" s="6">
        <v>123.96</v>
      </c>
      <c r="BF112" s="6">
        <v>0.4</v>
      </c>
      <c r="BG112" s="6">
        <v>0.1</v>
      </c>
      <c r="BH112" s="6">
        <v>81.760000000000005</v>
      </c>
      <c r="BI112" s="6">
        <v>56.384</v>
      </c>
      <c r="BJ112" s="6">
        <v>535.29999999999995</v>
      </c>
      <c r="BK112" s="6">
        <v>619.9</v>
      </c>
      <c r="BL112" s="6">
        <v>0.6</v>
      </c>
      <c r="BM112" s="6">
        <v>9749.0400000000009</v>
      </c>
      <c r="BN112" s="6">
        <v>31991.538596491198</v>
      </c>
      <c r="BO112" s="6">
        <v>7512</v>
      </c>
      <c r="BP112" s="6">
        <v>748.8</v>
      </c>
      <c r="BQ112" s="6">
        <v>24</v>
      </c>
      <c r="BR112" s="6">
        <v>3.4147200000000003E-2</v>
      </c>
      <c r="BS112" s="6">
        <v>0</v>
      </c>
      <c r="BT112" s="6">
        <v>9.9999999999909051E-2</v>
      </c>
      <c r="BU112" s="6">
        <v>0.5999999999994543</v>
      </c>
      <c r="BV112" s="6">
        <v>693.2</v>
      </c>
      <c r="BW112" s="6">
        <v>16.86</v>
      </c>
      <c r="BX112" s="6">
        <v>109.08</v>
      </c>
      <c r="BY112" s="6">
        <v>1579280</v>
      </c>
      <c r="BZ112" s="6">
        <v>784434</v>
      </c>
      <c r="CA112" s="6"/>
      <c r="CB112" s="6">
        <v>934592</v>
      </c>
      <c r="CC112" s="6">
        <v>812260</v>
      </c>
      <c r="CD112" s="6"/>
      <c r="CE112" s="6">
        <v>1555</v>
      </c>
      <c r="CF112" s="6">
        <v>122.27800000000001</v>
      </c>
      <c r="CG112" s="6">
        <v>1710</v>
      </c>
    </row>
    <row r="113" spans="1:85" ht="12.5">
      <c r="A113" s="5">
        <v>42839</v>
      </c>
      <c r="B113" s="6">
        <v>74.900000000000006</v>
      </c>
      <c r="C113" s="6">
        <v>42.9</v>
      </c>
      <c r="D113" s="6">
        <v>5467.75</v>
      </c>
      <c r="E113" s="6"/>
      <c r="F113" s="6"/>
      <c r="G113" s="6"/>
      <c r="H113" s="6">
        <v>16.3</v>
      </c>
      <c r="I113" s="6">
        <v>10</v>
      </c>
      <c r="J113" s="6">
        <v>442906.9</v>
      </c>
      <c r="K113" s="6">
        <v>193551.1</v>
      </c>
      <c r="L113" s="6">
        <v>55378</v>
      </c>
      <c r="M113" s="6">
        <v>15</v>
      </c>
      <c r="N113" s="6">
        <v>25</v>
      </c>
      <c r="O113" s="7">
        <v>14066.3</v>
      </c>
      <c r="P113" s="6">
        <v>6541.4</v>
      </c>
      <c r="Q113" s="6">
        <v>194928.6</v>
      </c>
      <c r="R113" s="6">
        <v>156638.79999999999</v>
      </c>
      <c r="S113" s="6">
        <v>101033.4</v>
      </c>
      <c r="T113" s="6">
        <v>84580.800000000003</v>
      </c>
      <c r="U113" s="6">
        <v>103034.5</v>
      </c>
      <c r="V113" s="6">
        <v>70192.399999999994</v>
      </c>
      <c r="W113" s="6">
        <v>10622</v>
      </c>
      <c r="X113" s="6">
        <v>7847.5</v>
      </c>
      <c r="Y113" s="6">
        <v>179976.6</v>
      </c>
      <c r="Z113" s="6">
        <v>91612.2</v>
      </c>
      <c r="AA113" s="6">
        <v>1623936.7</v>
      </c>
      <c r="AB113" s="6">
        <v>160127.29999999999</v>
      </c>
      <c r="AC113" s="6">
        <v>392.2</v>
      </c>
      <c r="AD113" s="6">
        <v>36747</v>
      </c>
      <c r="AE113" s="6">
        <v>92663.3</v>
      </c>
      <c r="AF113" s="6">
        <v>47952.7</v>
      </c>
      <c r="AG113" s="6">
        <v>1630753.3</v>
      </c>
      <c r="AH113" s="6">
        <v>160325.70000000001</v>
      </c>
      <c r="AI113" s="6">
        <v>1069.2</v>
      </c>
      <c r="AJ113" s="6">
        <v>23392</v>
      </c>
      <c r="AK113" s="6">
        <v>26338.799999999999</v>
      </c>
      <c r="AL113" s="6">
        <v>18731.2</v>
      </c>
      <c r="AM113" s="6">
        <v>61172.9</v>
      </c>
      <c r="AN113" s="6">
        <v>47329.5</v>
      </c>
      <c r="AO113" s="6">
        <v>30798</v>
      </c>
      <c r="AP113" s="6">
        <v>25063.200000000001</v>
      </c>
      <c r="AQ113" s="6">
        <v>38890.6</v>
      </c>
      <c r="AR113" s="6">
        <v>15292.3</v>
      </c>
      <c r="AS113" s="6">
        <v>25.9</v>
      </c>
      <c r="AT113" s="6">
        <v>19</v>
      </c>
      <c r="AU113" s="7"/>
      <c r="AV113" s="7"/>
      <c r="AW113" s="6">
        <v>173387.1</v>
      </c>
      <c r="AX113" s="6">
        <v>81911.8</v>
      </c>
      <c r="AY113" s="6">
        <v>53332.6</v>
      </c>
      <c r="AZ113" s="6">
        <v>9858.1</v>
      </c>
      <c r="BA113" s="6">
        <v>164265.79999999999</v>
      </c>
      <c r="BB113" s="6">
        <v>73257.7</v>
      </c>
      <c r="BC113" s="6">
        <v>28694</v>
      </c>
      <c r="BD113" s="6">
        <v>208.08</v>
      </c>
      <c r="BE113" s="6">
        <v>123.96</v>
      </c>
      <c r="BF113" s="6">
        <v>0.4</v>
      </c>
      <c r="BG113" s="6">
        <v>0.1</v>
      </c>
      <c r="BH113" s="6">
        <v>81.760000000000005</v>
      </c>
      <c r="BI113" s="6">
        <v>56.384</v>
      </c>
      <c r="BJ113" s="6">
        <v>535.29999999999995</v>
      </c>
      <c r="BK113" s="6">
        <v>620.79999999999995</v>
      </c>
      <c r="BL113" s="6">
        <v>0.6</v>
      </c>
      <c r="BM113" s="6">
        <v>9414.3700000000008</v>
      </c>
      <c r="BN113" s="6">
        <v>27544.8649122807</v>
      </c>
      <c r="BO113" s="6">
        <v>7613</v>
      </c>
      <c r="BP113" s="6">
        <v>746.3</v>
      </c>
      <c r="BQ113" s="6">
        <v>24</v>
      </c>
      <c r="BR113" s="6">
        <v>3.4147200000000003E-2</v>
      </c>
      <c r="BS113" s="6">
        <v>24</v>
      </c>
      <c r="BT113" s="6">
        <v>0.6</v>
      </c>
      <c r="BU113" s="6">
        <v>3.6</v>
      </c>
      <c r="BV113" s="6">
        <v>691.6</v>
      </c>
      <c r="BW113" s="6">
        <v>16.8</v>
      </c>
      <c r="BX113" s="6">
        <v>108.74</v>
      </c>
      <c r="BY113" s="6">
        <v>1581936</v>
      </c>
      <c r="BZ113" s="6">
        <v>786703</v>
      </c>
      <c r="CA113" s="6"/>
      <c r="CB113" s="6">
        <v>934592</v>
      </c>
      <c r="CC113" s="6">
        <v>812260</v>
      </c>
      <c r="CD113" s="6"/>
      <c r="CE113" s="6">
        <v>1572</v>
      </c>
      <c r="CF113" s="6">
        <v>121.608</v>
      </c>
      <c r="CG113" s="6">
        <v>1708</v>
      </c>
    </row>
    <row r="114" spans="1:85" ht="12.5">
      <c r="A114" s="5">
        <v>42840</v>
      </c>
      <c r="B114" s="6">
        <v>74.900000000000006</v>
      </c>
      <c r="C114" s="6">
        <v>42.9</v>
      </c>
      <c r="D114" s="6">
        <v>5467.75</v>
      </c>
      <c r="E114" s="6"/>
      <c r="F114" s="6"/>
      <c r="G114" s="6"/>
      <c r="H114" s="6">
        <v>16.3</v>
      </c>
      <c r="I114" s="6">
        <v>10</v>
      </c>
      <c r="J114" s="6">
        <v>443100.9</v>
      </c>
      <c r="K114" s="6">
        <v>193640.4</v>
      </c>
      <c r="L114" s="6">
        <v>55402</v>
      </c>
      <c r="M114" s="6">
        <v>15</v>
      </c>
      <c r="N114" s="6">
        <v>25</v>
      </c>
      <c r="O114" s="7">
        <v>14066.3</v>
      </c>
      <c r="P114" s="6">
        <v>6541.4</v>
      </c>
      <c r="Q114" s="6">
        <v>194952.9</v>
      </c>
      <c r="R114" s="6">
        <v>156658.70000000001</v>
      </c>
      <c r="S114" s="6">
        <v>101046.5</v>
      </c>
      <c r="T114" s="6">
        <v>84591.4</v>
      </c>
      <c r="U114" s="6">
        <v>103042.9</v>
      </c>
      <c r="V114" s="6">
        <v>70198.600000000006</v>
      </c>
      <c r="W114" s="6">
        <v>10622</v>
      </c>
      <c r="X114" s="6">
        <v>7847.5</v>
      </c>
      <c r="Y114" s="6">
        <v>180215.1</v>
      </c>
      <c r="Z114" s="6">
        <v>91732.5</v>
      </c>
      <c r="AA114" s="6">
        <v>1624177.6</v>
      </c>
      <c r="AB114" s="6">
        <v>160151.29999999999</v>
      </c>
      <c r="AC114" s="6">
        <v>392.2</v>
      </c>
      <c r="AD114" s="6">
        <v>36747</v>
      </c>
      <c r="AE114" s="6">
        <v>92832.5</v>
      </c>
      <c r="AF114" s="6">
        <v>48045.7</v>
      </c>
      <c r="AG114" s="6">
        <v>1630924.2</v>
      </c>
      <c r="AH114" s="6">
        <v>160349.70000000001</v>
      </c>
      <c r="AI114" s="6">
        <v>1069.2</v>
      </c>
      <c r="AJ114" s="6">
        <v>23392</v>
      </c>
      <c r="AK114" s="6">
        <v>26355.9</v>
      </c>
      <c r="AL114" s="6">
        <v>18742.3</v>
      </c>
      <c r="AM114" s="6">
        <v>61180.1</v>
      </c>
      <c r="AN114" s="6">
        <v>47334.5</v>
      </c>
      <c r="AO114" s="6">
        <v>30814.400000000001</v>
      </c>
      <c r="AP114" s="6">
        <v>25076.5</v>
      </c>
      <c r="AQ114" s="6">
        <v>38901.300000000003</v>
      </c>
      <c r="AR114" s="6">
        <v>15296.5</v>
      </c>
      <c r="AS114" s="6">
        <v>27.1</v>
      </c>
      <c r="AT114" s="6">
        <v>19.2</v>
      </c>
      <c r="AU114" s="7"/>
      <c r="AV114" s="7"/>
      <c r="AW114" s="6">
        <v>173488.6</v>
      </c>
      <c r="AX114" s="6">
        <v>81959.8</v>
      </c>
      <c r="AY114" s="6">
        <v>53337.9</v>
      </c>
      <c r="AZ114" s="6">
        <v>9870.1</v>
      </c>
      <c r="BA114" s="6">
        <v>164360.79999999999</v>
      </c>
      <c r="BB114" s="6">
        <v>73300</v>
      </c>
      <c r="BC114" s="6">
        <v>28711.7</v>
      </c>
      <c r="BD114" s="6">
        <v>208.08</v>
      </c>
      <c r="BE114" s="6">
        <v>123.96</v>
      </c>
      <c r="BF114" s="6">
        <v>0.4</v>
      </c>
      <c r="BG114" s="6">
        <v>0.1</v>
      </c>
      <c r="BH114" s="6">
        <v>81.760000000000005</v>
      </c>
      <c r="BI114" s="6">
        <v>56.384</v>
      </c>
      <c r="BJ114" s="6">
        <v>535.29999999999995</v>
      </c>
      <c r="BK114" s="6">
        <v>622.70000000000005</v>
      </c>
      <c r="BL114" s="6">
        <v>0.6</v>
      </c>
      <c r="BM114" s="6">
        <v>9333.9500000000007</v>
      </c>
      <c r="BN114" s="6">
        <v>18426.615789473701</v>
      </c>
      <c r="BO114" s="6">
        <v>7617</v>
      </c>
      <c r="BP114" s="6">
        <v>756</v>
      </c>
      <c r="BQ114" s="6">
        <v>24</v>
      </c>
      <c r="BR114" s="6">
        <v>3.4147200000000003E-2</v>
      </c>
      <c r="BS114" s="6">
        <v>24</v>
      </c>
      <c r="BT114" s="6">
        <v>0</v>
      </c>
      <c r="BU114" s="6">
        <v>0</v>
      </c>
      <c r="BV114" s="6">
        <v>691</v>
      </c>
      <c r="BW114" s="6">
        <v>16.79</v>
      </c>
      <c r="BX114" s="6">
        <v>108.61</v>
      </c>
      <c r="BY114" s="6">
        <v>1584613</v>
      </c>
      <c r="BZ114" s="6">
        <v>786703</v>
      </c>
      <c r="CA114" s="6"/>
      <c r="CB114" s="6">
        <v>934592</v>
      </c>
      <c r="CC114" s="6">
        <v>812260</v>
      </c>
      <c r="CD114" s="6"/>
      <c r="CE114" s="6">
        <v>1556.4993708408599</v>
      </c>
      <c r="CF114" s="6">
        <v>122.05729982128</v>
      </c>
      <c r="CG114" s="6">
        <v>1693.495625</v>
      </c>
    </row>
    <row r="115" spans="1:85" ht="12.5">
      <c r="A115" s="5">
        <v>42841</v>
      </c>
      <c r="B115" s="6">
        <v>74.900000000000006</v>
      </c>
      <c r="C115" s="6">
        <v>42.9</v>
      </c>
      <c r="D115" s="6">
        <v>5467.75</v>
      </c>
      <c r="E115" s="6"/>
      <c r="F115" s="6"/>
      <c r="G115" s="6"/>
      <c r="H115" s="6">
        <v>16.3</v>
      </c>
      <c r="I115" s="6">
        <v>10</v>
      </c>
      <c r="J115" s="6">
        <v>443294.5</v>
      </c>
      <c r="K115" s="6">
        <v>193728.8</v>
      </c>
      <c r="L115" s="6">
        <v>55426</v>
      </c>
      <c r="M115" s="6">
        <v>15</v>
      </c>
      <c r="N115" s="6">
        <v>25</v>
      </c>
      <c r="O115" s="7">
        <v>14066.3</v>
      </c>
      <c r="P115" s="6">
        <v>6541.4</v>
      </c>
      <c r="Q115" s="6">
        <v>194976.9</v>
      </c>
      <c r="R115" s="6">
        <v>156678.29999999999</v>
      </c>
      <c r="S115" s="6">
        <v>101059.7</v>
      </c>
      <c r="T115" s="6">
        <v>84601.9</v>
      </c>
      <c r="U115" s="6">
        <v>103051.1</v>
      </c>
      <c r="V115" s="6">
        <v>70204.7</v>
      </c>
      <c r="W115" s="6">
        <v>10622</v>
      </c>
      <c r="X115" s="6">
        <v>7847.5</v>
      </c>
      <c r="Y115" s="6">
        <v>180479.1</v>
      </c>
      <c r="Z115" s="6">
        <v>91859.6</v>
      </c>
      <c r="AA115" s="6">
        <v>1624443.1</v>
      </c>
      <c r="AB115" s="6">
        <v>160175.29999999999</v>
      </c>
      <c r="AC115" s="6">
        <v>392.2</v>
      </c>
      <c r="AD115" s="6">
        <v>36747</v>
      </c>
      <c r="AE115" s="6">
        <v>92961.1</v>
      </c>
      <c r="AF115" s="6">
        <v>48124.2</v>
      </c>
      <c r="AG115" s="6">
        <v>1631054.4</v>
      </c>
      <c r="AH115" s="6">
        <v>160373.70000000001</v>
      </c>
      <c r="AI115" s="6">
        <v>1069.2</v>
      </c>
      <c r="AJ115" s="6">
        <v>23392</v>
      </c>
      <c r="AK115" s="6">
        <v>26372.5</v>
      </c>
      <c r="AL115" s="6">
        <v>18753.2</v>
      </c>
      <c r="AM115" s="6">
        <v>61187.5</v>
      </c>
      <c r="AN115" s="6">
        <v>47339.6</v>
      </c>
      <c r="AO115" s="6">
        <v>30830.799999999999</v>
      </c>
      <c r="AP115" s="6">
        <v>25089.599999999999</v>
      </c>
      <c r="AQ115" s="6">
        <v>38912.699999999997</v>
      </c>
      <c r="AR115" s="6">
        <v>15301.1</v>
      </c>
      <c r="AS115" s="6">
        <v>27.1</v>
      </c>
      <c r="AT115" s="6">
        <v>19.2</v>
      </c>
      <c r="AU115" s="7"/>
      <c r="AV115" s="7"/>
      <c r="AW115" s="6">
        <v>173572.6</v>
      </c>
      <c r="AX115" s="6">
        <v>82000.2</v>
      </c>
      <c r="AY115" s="6">
        <v>53343.1</v>
      </c>
      <c r="AZ115" s="6">
        <v>9881.7999999999993</v>
      </c>
      <c r="BA115" s="6">
        <v>164438.1</v>
      </c>
      <c r="BB115" s="6">
        <v>73335</v>
      </c>
      <c r="BC115" s="6">
        <v>28726.2</v>
      </c>
      <c r="BD115" s="6">
        <v>208.08</v>
      </c>
      <c r="BE115" s="6">
        <v>123.96</v>
      </c>
      <c r="BF115" s="6">
        <v>0.4</v>
      </c>
      <c r="BG115" s="6">
        <v>0.1</v>
      </c>
      <c r="BH115" s="6">
        <v>81.760000000000005</v>
      </c>
      <c r="BI115" s="6">
        <v>56.384</v>
      </c>
      <c r="BJ115" s="6">
        <v>535.29999999999995</v>
      </c>
      <c r="BK115" s="6">
        <v>625</v>
      </c>
      <c r="BL115" s="6">
        <v>0.6</v>
      </c>
      <c r="BM115" s="6">
        <v>9413.44</v>
      </c>
      <c r="BN115" s="6">
        <v>15479.550877193</v>
      </c>
      <c r="BO115" s="6">
        <v>7521</v>
      </c>
      <c r="BP115" s="6">
        <v>337</v>
      </c>
      <c r="BQ115" s="6">
        <v>10.8</v>
      </c>
      <c r="BR115" s="6">
        <v>3.4147200000000003E-2</v>
      </c>
      <c r="BS115" s="6">
        <v>409.2</v>
      </c>
      <c r="BT115" s="6">
        <v>13.2</v>
      </c>
      <c r="BU115" s="6">
        <v>79.2</v>
      </c>
      <c r="BV115" s="6">
        <v>591.4</v>
      </c>
      <c r="BW115" s="6">
        <v>13.44</v>
      </c>
      <c r="BX115" s="6">
        <v>97.73</v>
      </c>
      <c r="BY115" s="6">
        <v>1586247</v>
      </c>
      <c r="BZ115" s="6">
        <v>790380</v>
      </c>
      <c r="CA115" s="6"/>
      <c r="CB115" s="6">
        <v>934592</v>
      </c>
      <c r="CC115" s="6">
        <v>812260</v>
      </c>
      <c r="CD115" s="6"/>
      <c r="CE115" s="6">
        <v>1210</v>
      </c>
      <c r="CF115" s="6">
        <v>111.55</v>
      </c>
      <c r="CG115" s="6">
        <v>1348</v>
      </c>
    </row>
    <row r="116" spans="1:85" ht="12.5">
      <c r="A116" s="5">
        <v>42842</v>
      </c>
      <c r="B116" s="6">
        <v>74.900000000000006</v>
      </c>
      <c r="C116" s="6">
        <v>42.9</v>
      </c>
      <c r="D116" s="6">
        <v>5467.75</v>
      </c>
      <c r="E116" s="6"/>
      <c r="F116" s="6"/>
      <c r="G116" s="6"/>
      <c r="H116" s="6">
        <v>16.3</v>
      </c>
      <c r="I116" s="6">
        <v>10</v>
      </c>
      <c r="J116" s="6">
        <v>443494.9</v>
      </c>
      <c r="K116" s="6">
        <v>193819.9</v>
      </c>
      <c r="L116" s="6">
        <v>55450</v>
      </c>
      <c r="M116" s="6">
        <v>15</v>
      </c>
      <c r="N116" s="6">
        <v>25</v>
      </c>
      <c r="O116" s="7">
        <v>14066.3</v>
      </c>
      <c r="P116" s="6">
        <v>6541.4</v>
      </c>
      <c r="Q116" s="6">
        <v>195002.3</v>
      </c>
      <c r="R116" s="6">
        <v>156698.9</v>
      </c>
      <c r="S116" s="6">
        <v>101073.4</v>
      </c>
      <c r="T116" s="6">
        <v>84612.6</v>
      </c>
      <c r="U116" s="6">
        <v>103060.2</v>
      </c>
      <c r="V116" s="6">
        <v>70211.199999999997</v>
      </c>
      <c r="W116" s="6">
        <v>10622</v>
      </c>
      <c r="X116" s="6">
        <v>7847.5</v>
      </c>
      <c r="Y116" s="6">
        <v>180794.3</v>
      </c>
      <c r="Z116" s="6">
        <v>92014.8</v>
      </c>
      <c r="AA116" s="6">
        <v>1624759.5</v>
      </c>
      <c r="AB116" s="6">
        <v>160199.29999999999</v>
      </c>
      <c r="AC116" s="6">
        <v>392.2</v>
      </c>
      <c r="AD116" s="6">
        <v>36747</v>
      </c>
      <c r="AE116" s="6">
        <v>93111.2</v>
      </c>
      <c r="AF116" s="6">
        <v>48206.8</v>
      </c>
      <c r="AG116" s="6">
        <v>1631206.3</v>
      </c>
      <c r="AH116" s="6">
        <v>160397.70000000001</v>
      </c>
      <c r="AI116" s="6">
        <v>1069.2</v>
      </c>
      <c r="AJ116" s="6">
        <v>23392</v>
      </c>
      <c r="AK116" s="6">
        <v>26389.599999999999</v>
      </c>
      <c r="AL116" s="6">
        <v>18764.400000000001</v>
      </c>
      <c r="AM116" s="6">
        <v>61194.1</v>
      </c>
      <c r="AN116" s="6">
        <v>47344.2</v>
      </c>
      <c r="AO116" s="6">
        <v>30846.799999999999</v>
      </c>
      <c r="AP116" s="6">
        <v>25102.5</v>
      </c>
      <c r="AQ116" s="6">
        <v>38930.1</v>
      </c>
      <c r="AR116" s="6">
        <v>15307.6</v>
      </c>
      <c r="AS116" s="6">
        <v>27.3</v>
      </c>
      <c r="AT116" s="6">
        <v>19.2</v>
      </c>
      <c r="AU116" s="7"/>
      <c r="AV116" s="7"/>
      <c r="AW116" s="6">
        <v>173716</v>
      </c>
      <c r="AX116" s="6">
        <v>82066.8</v>
      </c>
      <c r="AY116" s="6">
        <v>53349.1</v>
      </c>
      <c r="AZ116" s="6">
        <v>9893.9</v>
      </c>
      <c r="BA116" s="6">
        <v>164574.9</v>
      </c>
      <c r="BB116" s="6">
        <v>73395.100000000006</v>
      </c>
      <c r="BC116" s="6">
        <v>28750.2</v>
      </c>
      <c r="BD116" s="6">
        <v>208.08</v>
      </c>
      <c r="BE116" s="6">
        <v>123.96</v>
      </c>
      <c r="BF116" s="6">
        <v>0.4</v>
      </c>
      <c r="BG116" s="6">
        <v>0.1</v>
      </c>
      <c r="BH116" s="6">
        <v>81.760000000000005</v>
      </c>
      <c r="BI116" s="6">
        <v>56.384</v>
      </c>
      <c r="BJ116" s="6">
        <v>535.29999999999995</v>
      </c>
      <c r="BK116" s="6">
        <v>627.1</v>
      </c>
      <c r="BL116" s="6">
        <v>0.6</v>
      </c>
      <c r="BM116" s="6">
        <v>9968.76</v>
      </c>
      <c r="BN116" s="6">
        <v>31799.5631578947</v>
      </c>
      <c r="BO116" s="6">
        <v>10533</v>
      </c>
      <c r="BP116" s="6">
        <v>420</v>
      </c>
      <c r="BQ116" s="6">
        <v>14</v>
      </c>
      <c r="BR116" s="6">
        <v>3.4147200000000003E-2</v>
      </c>
      <c r="BS116" s="6">
        <v>325</v>
      </c>
      <c r="BT116" s="6">
        <v>10</v>
      </c>
      <c r="BU116" s="6">
        <v>60</v>
      </c>
      <c r="BV116" s="6">
        <v>691.6</v>
      </c>
      <c r="BW116" s="6">
        <v>16.79</v>
      </c>
      <c r="BX116" s="6">
        <v>108.79</v>
      </c>
      <c r="BY116" s="6">
        <v>1588965</v>
      </c>
      <c r="BZ116" s="6">
        <v>792668</v>
      </c>
      <c r="CA116" s="6"/>
      <c r="CB116" s="6">
        <v>934592</v>
      </c>
      <c r="CC116" s="6">
        <v>812260</v>
      </c>
      <c r="CD116" s="6"/>
      <c r="CE116" s="6">
        <v>1554</v>
      </c>
      <c r="CF116" s="6">
        <v>122.202</v>
      </c>
      <c r="CG116" s="6">
        <v>1696</v>
      </c>
    </row>
    <row r="117" spans="1:85" ht="12.5">
      <c r="A117" s="5">
        <v>42843</v>
      </c>
      <c r="B117" s="6">
        <v>74.900000000000006</v>
      </c>
      <c r="C117" s="6">
        <v>42.9</v>
      </c>
      <c r="D117" s="6">
        <v>5467.75</v>
      </c>
      <c r="E117" s="6"/>
      <c r="F117" s="6"/>
      <c r="G117" s="6"/>
      <c r="H117" s="6">
        <v>16.3</v>
      </c>
      <c r="I117" s="6">
        <v>10</v>
      </c>
      <c r="J117" s="6">
        <v>443706.2</v>
      </c>
      <c r="K117" s="6">
        <v>193915.5</v>
      </c>
      <c r="L117" s="6">
        <v>55474</v>
      </c>
      <c r="M117" s="6">
        <v>15</v>
      </c>
      <c r="N117" s="6">
        <v>25</v>
      </c>
      <c r="O117" s="7">
        <v>14066.3</v>
      </c>
      <c r="P117" s="6">
        <v>6541.4</v>
      </c>
      <c r="Q117" s="6">
        <v>195027.9</v>
      </c>
      <c r="R117" s="6">
        <v>156719.9</v>
      </c>
      <c r="S117" s="6">
        <v>101085.7</v>
      </c>
      <c r="T117" s="6">
        <v>84622.9</v>
      </c>
      <c r="U117" s="6">
        <v>103069.5</v>
      </c>
      <c r="V117" s="6">
        <v>70217.899999999994</v>
      </c>
      <c r="W117" s="6">
        <v>10622</v>
      </c>
      <c r="X117" s="6">
        <v>7847.5</v>
      </c>
      <c r="Y117" s="6">
        <v>181111.1</v>
      </c>
      <c r="Z117" s="6">
        <v>92170.3</v>
      </c>
      <c r="AA117" s="6">
        <v>1625077.6</v>
      </c>
      <c r="AB117" s="6">
        <v>160223.29999999999</v>
      </c>
      <c r="AC117" s="6">
        <v>392.2</v>
      </c>
      <c r="AD117" s="6">
        <v>36747</v>
      </c>
      <c r="AE117" s="6">
        <v>93259.6</v>
      </c>
      <c r="AF117" s="6">
        <v>48288.6</v>
      </c>
      <c r="AG117" s="6">
        <v>1631356.3</v>
      </c>
      <c r="AH117" s="6">
        <v>160421.70000000001</v>
      </c>
      <c r="AI117" s="6">
        <v>1069.2</v>
      </c>
      <c r="AJ117" s="6">
        <v>23392</v>
      </c>
      <c r="AK117" s="6">
        <v>26406.5</v>
      </c>
      <c r="AL117" s="6">
        <v>18775.400000000001</v>
      </c>
      <c r="AM117" s="6">
        <v>61201.5</v>
      </c>
      <c r="AN117" s="6">
        <v>47349.3</v>
      </c>
      <c r="AO117" s="6">
        <v>30863.200000000001</v>
      </c>
      <c r="AP117" s="6">
        <v>25115.9</v>
      </c>
      <c r="AQ117" s="6">
        <v>38937.199999999997</v>
      </c>
      <c r="AR117" s="6">
        <v>15310.2</v>
      </c>
      <c r="AS117" s="6">
        <v>27.3</v>
      </c>
      <c r="AT117" s="6">
        <v>19.2</v>
      </c>
      <c r="AU117" s="7"/>
      <c r="AV117" s="7"/>
      <c r="AW117" s="6">
        <v>173869.5</v>
      </c>
      <c r="AX117" s="6">
        <v>82137</v>
      </c>
      <c r="AY117" s="6">
        <v>53355.4</v>
      </c>
      <c r="AZ117" s="6">
        <v>9905.7000000000007</v>
      </c>
      <c r="BA117" s="6">
        <v>164721.1</v>
      </c>
      <c r="BB117" s="6">
        <v>73458.600000000006</v>
      </c>
      <c r="BC117" s="6">
        <v>28774.2</v>
      </c>
      <c r="BD117" s="6">
        <v>208.08</v>
      </c>
      <c r="BE117" s="6">
        <v>123.96</v>
      </c>
      <c r="BF117" s="6">
        <v>0.4</v>
      </c>
      <c r="BG117" s="6">
        <v>0.1</v>
      </c>
      <c r="BH117" s="6">
        <v>81.760000000000005</v>
      </c>
      <c r="BI117" s="6">
        <v>56.384</v>
      </c>
      <c r="BJ117" s="6">
        <v>535.29999999999995</v>
      </c>
      <c r="BK117" s="6">
        <v>629.6</v>
      </c>
      <c r="BL117" s="6">
        <v>0.6</v>
      </c>
      <c r="BM117" s="6">
        <v>9836.89</v>
      </c>
      <c r="BN117" s="6">
        <v>35093.042105263201</v>
      </c>
      <c r="BO117" s="6">
        <v>4707</v>
      </c>
      <c r="BP117" s="6">
        <v>682</v>
      </c>
      <c r="BQ117" s="6">
        <v>22</v>
      </c>
      <c r="BR117" s="6">
        <v>3.4147200000000003E-2</v>
      </c>
      <c r="BS117" s="6">
        <v>66</v>
      </c>
      <c r="BT117" s="6">
        <v>2</v>
      </c>
      <c r="BU117" s="6">
        <v>12</v>
      </c>
      <c r="BV117" s="6">
        <v>660.3</v>
      </c>
      <c r="BW117" s="6">
        <v>13.54</v>
      </c>
      <c r="BX117" s="6">
        <v>103.68</v>
      </c>
      <c r="BY117" s="6">
        <v>1589866</v>
      </c>
      <c r="BZ117" s="6">
        <v>793420</v>
      </c>
      <c r="CA117" s="6"/>
      <c r="CB117" s="6">
        <v>936481</v>
      </c>
      <c r="CC117" s="6">
        <v>813878</v>
      </c>
      <c r="CD117" s="6"/>
      <c r="CE117" s="6">
        <v>1559.35691811879</v>
      </c>
      <c r="CF117" s="6">
        <v>121.891192225811</v>
      </c>
      <c r="CG117" s="6">
        <v>1704.26054166667</v>
      </c>
    </row>
    <row r="118" spans="1:85" ht="12.5">
      <c r="A118" s="5">
        <v>42844</v>
      </c>
      <c r="B118" s="6">
        <v>74.900000000000006</v>
      </c>
      <c r="C118" s="6">
        <v>42.9</v>
      </c>
      <c r="D118" s="6">
        <v>5467.75</v>
      </c>
      <c r="E118" s="6"/>
      <c r="F118" s="6"/>
      <c r="G118" s="6"/>
      <c r="H118" s="6">
        <v>16.3</v>
      </c>
      <c r="I118" s="6">
        <v>10</v>
      </c>
      <c r="J118" s="6">
        <v>443890.6</v>
      </c>
      <c r="K118" s="6">
        <v>193999.8</v>
      </c>
      <c r="L118" s="6">
        <v>55494</v>
      </c>
      <c r="M118" s="6">
        <v>15</v>
      </c>
      <c r="N118" s="6">
        <v>25</v>
      </c>
      <c r="O118" s="7">
        <v>14066.3</v>
      </c>
      <c r="P118" s="6">
        <v>6541.4</v>
      </c>
      <c r="Q118" s="6">
        <v>195055.4</v>
      </c>
      <c r="R118" s="6">
        <v>156742.79999999999</v>
      </c>
      <c r="S118" s="6">
        <v>101100</v>
      </c>
      <c r="T118" s="6">
        <v>84634.6</v>
      </c>
      <c r="U118" s="6">
        <v>103079</v>
      </c>
      <c r="V118" s="6">
        <v>70224.7</v>
      </c>
      <c r="W118" s="6">
        <v>10622</v>
      </c>
      <c r="X118" s="6">
        <v>7847.5</v>
      </c>
      <c r="Y118" s="6">
        <v>181398.9</v>
      </c>
      <c r="Z118" s="6">
        <v>92316.800000000003</v>
      </c>
      <c r="AA118" s="6">
        <v>1625366.6</v>
      </c>
      <c r="AB118" s="6">
        <v>160247.29999999999</v>
      </c>
      <c r="AC118" s="6">
        <v>392.2</v>
      </c>
      <c r="AD118" s="6">
        <v>36747</v>
      </c>
      <c r="AE118" s="6">
        <v>93405.8</v>
      </c>
      <c r="AF118" s="6">
        <v>48370.3</v>
      </c>
      <c r="AG118" s="6">
        <v>1631504.2</v>
      </c>
      <c r="AH118" s="6">
        <v>160445.70000000001</v>
      </c>
      <c r="AI118" s="6">
        <v>1069.2</v>
      </c>
      <c r="AJ118" s="6">
        <v>23392</v>
      </c>
      <c r="AK118" s="6">
        <v>26423.7</v>
      </c>
      <c r="AL118" s="6">
        <v>18786.7</v>
      </c>
      <c r="AM118" s="6">
        <v>61208.800000000003</v>
      </c>
      <c r="AN118" s="6">
        <v>47354.2</v>
      </c>
      <c r="AO118" s="6">
        <v>30880.5</v>
      </c>
      <c r="AP118" s="6">
        <v>25129.9</v>
      </c>
      <c r="AQ118" s="6">
        <v>38947.800000000003</v>
      </c>
      <c r="AR118" s="6">
        <v>15314.5</v>
      </c>
      <c r="AS118" s="6">
        <v>27.4</v>
      </c>
      <c r="AT118" s="6">
        <v>19.3</v>
      </c>
      <c r="AU118" s="7"/>
      <c r="AV118" s="7"/>
      <c r="AW118" s="6">
        <v>174009.7</v>
      </c>
      <c r="AX118" s="6">
        <v>82203.600000000006</v>
      </c>
      <c r="AY118" s="6">
        <v>53361.8</v>
      </c>
      <c r="AZ118" s="6">
        <v>9917.7999999999993</v>
      </c>
      <c r="BA118" s="6">
        <v>164853.79999999999</v>
      </c>
      <c r="BB118" s="6">
        <v>73518.3</v>
      </c>
      <c r="BC118" s="6">
        <v>28798.2</v>
      </c>
      <c r="BD118" s="6">
        <v>208.08</v>
      </c>
      <c r="BE118" s="6">
        <v>123.96</v>
      </c>
      <c r="BF118" s="6">
        <v>0.4</v>
      </c>
      <c r="BG118" s="6">
        <v>0.1</v>
      </c>
      <c r="BH118" s="6">
        <v>81.760000000000005</v>
      </c>
      <c r="BI118" s="6">
        <v>56.384</v>
      </c>
      <c r="BJ118" s="6">
        <v>535.29999999999995</v>
      </c>
      <c r="BK118" s="6">
        <v>632</v>
      </c>
      <c r="BL118" s="6">
        <v>0.6</v>
      </c>
      <c r="BM118" s="6">
        <v>9439.94</v>
      </c>
      <c r="BN118" s="6">
        <v>25058.556140350898</v>
      </c>
      <c r="BO118" s="6">
        <v>6864</v>
      </c>
      <c r="BP118" s="6">
        <v>0</v>
      </c>
      <c r="BQ118" s="6">
        <v>0</v>
      </c>
      <c r="BR118" s="6">
        <v>3.4147200000000003E-2</v>
      </c>
      <c r="BS118" s="6">
        <v>744</v>
      </c>
      <c r="BT118" s="6">
        <v>24</v>
      </c>
      <c r="BU118" s="6">
        <v>144</v>
      </c>
      <c r="BV118" s="6">
        <v>692.4</v>
      </c>
      <c r="BW118" s="6">
        <v>16.88</v>
      </c>
      <c r="BX118" s="6">
        <v>109.4</v>
      </c>
      <c r="BY118" s="6">
        <v>1589866</v>
      </c>
      <c r="BZ118" s="6">
        <v>793420</v>
      </c>
      <c r="CA118" s="6"/>
      <c r="CB118" s="6">
        <v>939246</v>
      </c>
      <c r="CC118" s="6">
        <v>816358</v>
      </c>
      <c r="CD118" s="6"/>
      <c r="CE118" s="6">
        <v>1547.5113179996399</v>
      </c>
      <c r="CF118" s="6">
        <v>121.97135512514301</v>
      </c>
      <c r="CG118" s="6">
        <v>1696.88141666667</v>
      </c>
    </row>
    <row r="119" spans="1:85" ht="12.5">
      <c r="A119" s="5">
        <v>42845</v>
      </c>
      <c r="B119" s="6">
        <v>75</v>
      </c>
      <c r="C119" s="6">
        <v>43</v>
      </c>
      <c r="D119" s="6">
        <v>5468.3</v>
      </c>
      <c r="E119" s="6"/>
      <c r="F119" s="6"/>
      <c r="G119" s="6"/>
      <c r="H119" s="6">
        <v>16.3</v>
      </c>
      <c r="I119" s="6">
        <v>10</v>
      </c>
      <c r="J119" s="6">
        <v>444131.6</v>
      </c>
      <c r="K119" s="6">
        <v>194104.4</v>
      </c>
      <c r="L119" s="6">
        <v>55518</v>
      </c>
      <c r="M119" s="6">
        <v>15</v>
      </c>
      <c r="N119" s="6">
        <v>25</v>
      </c>
      <c r="O119" s="7">
        <v>14066.3</v>
      </c>
      <c r="P119" s="6">
        <v>6541.4</v>
      </c>
      <c r="Q119" s="6">
        <v>195083.2</v>
      </c>
      <c r="R119" s="6">
        <v>156765.6</v>
      </c>
      <c r="S119" s="6">
        <v>101115.1</v>
      </c>
      <c r="T119" s="6">
        <v>84646.399999999994</v>
      </c>
      <c r="U119" s="6">
        <v>103088.2</v>
      </c>
      <c r="V119" s="6">
        <v>70231.3</v>
      </c>
      <c r="W119" s="6">
        <v>10622</v>
      </c>
      <c r="X119" s="6">
        <v>7847.5</v>
      </c>
      <c r="Y119" s="6">
        <v>181768.4</v>
      </c>
      <c r="Z119" s="6">
        <v>92481.1</v>
      </c>
      <c r="AA119" s="6">
        <v>1625737</v>
      </c>
      <c r="AB119" s="6">
        <v>160271.29999999999</v>
      </c>
      <c r="AC119" s="6">
        <v>392.2</v>
      </c>
      <c r="AD119" s="6">
        <v>36747</v>
      </c>
      <c r="AE119" s="6">
        <v>93558.1</v>
      </c>
      <c r="AF119" s="6">
        <v>48466.6</v>
      </c>
      <c r="AG119" s="6">
        <v>1631657.7</v>
      </c>
      <c r="AH119" s="6">
        <v>160469.70000000001</v>
      </c>
      <c r="AI119" s="6">
        <v>1069.2</v>
      </c>
      <c r="AJ119" s="6">
        <v>23392</v>
      </c>
      <c r="AK119" s="6">
        <v>26440.9</v>
      </c>
      <c r="AL119" s="6">
        <v>18797.900000000001</v>
      </c>
      <c r="AM119" s="6">
        <v>61217.2</v>
      </c>
      <c r="AN119" s="6">
        <v>47360.2</v>
      </c>
      <c r="AO119" s="6">
        <v>30897.4</v>
      </c>
      <c r="AP119" s="6">
        <v>25143.599999999999</v>
      </c>
      <c r="AQ119" s="6">
        <v>38962.300000000003</v>
      </c>
      <c r="AR119" s="6">
        <v>15320.3</v>
      </c>
      <c r="AS119" s="6">
        <v>27.4</v>
      </c>
      <c r="AT119" s="6">
        <v>19.3</v>
      </c>
      <c r="AU119" s="7"/>
      <c r="AV119" s="7"/>
      <c r="AW119" s="6">
        <v>174166.3</v>
      </c>
      <c r="AX119" s="6">
        <v>82275.199999999997</v>
      </c>
      <c r="AY119" s="6">
        <v>53368.1</v>
      </c>
      <c r="AZ119" s="6">
        <v>9930</v>
      </c>
      <c r="BA119" s="6">
        <v>165003.70000000001</v>
      </c>
      <c r="BB119" s="6">
        <v>73583.3</v>
      </c>
      <c r="BC119" s="6">
        <v>28822.2</v>
      </c>
      <c r="BD119" s="6">
        <v>208.08</v>
      </c>
      <c r="BE119" s="6">
        <v>123.96</v>
      </c>
      <c r="BF119" s="6">
        <v>0.4</v>
      </c>
      <c r="BG119" s="6">
        <v>0.1</v>
      </c>
      <c r="BH119" s="6">
        <v>81.760000000000005</v>
      </c>
      <c r="BI119" s="6">
        <v>56.384</v>
      </c>
      <c r="BJ119" s="6">
        <v>535.29999999999995</v>
      </c>
      <c r="BK119" s="6">
        <v>634.29999999999995</v>
      </c>
      <c r="BL119" s="6">
        <v>0.6</v>
      </c>
      <c r="BM119" s="6">
        <v>10354.129999999999</v>
      </c>
      <c r="BN119" s="6">
        <v>36244.657894736803</v>
      </c>
      <c r="BO119" s="6">
        <v>11039</v>
      </c>
      <c r="BP119" s="6">
        <v>313</v>
      </c>
      <c r="BQ119" s="6">
        <v>10</v>
      </c>
      <c r="BR119" s="6">
        <v>1.4E-2</v>
      </c>
      <c r="BS119" s="6">
        <v>436.8</v>
      </c>
      <c r="BT119" s="6">
        <v>14</v>
      </c>
      <c r="BU119" s="6">
        <v>84</v>
      </c>
      <c r="BV119" s="6">
        <v>601.1</v>
      </c>
      <c r="BW119" s="6">
        <v>13.73</v>
      </c>
      <c r="BX119" s="6">
        <v>94.38</v>
      </c>
      <c r="BY119" s="6">
        <v>1590928</v>
      </c>
      <c r="BZ119" s="6">
        <v>794318</v>
      </c>
      <c r="CA119" s="6"/>
      <c r="CB119" s="6">
        <v>940994</v>
      </c>
      <c r="CC119" s="6">
        <v>817076</v>
      </c>
      <c r="CD119" s="6"/>
      <c r="CE119" s="6">
        <v>1548</v>
      </c>
      <c r="CF119" s="6">
        <v>122.07299999999999</v>
      </c>
      <c r="CG119" s="6">
        <v>1693</v>
      </c>
    </row>
    <row r="120" spans="1:85" s="34" customFormat="1" ht="12.5">
      <c r="A120" s="53">
        <v>42846</v>
      </c>
      <c r="B120" s="6">
        <v>75</v>
      </c>
      <c r="C120" s="6">
        <v>43</v>
      </c>
      <c r="D120" s="6">
        <v>5468.3</v>
      </c>
      <c r="E120" s="6"/>
      <c r="F120" s="6"/>
      <c r="G120" s="6"/>
      <c r="H120" s="6">
        <v>16.3</v>
      </c>
      <c r="I120" s="6">
        <v>10</v>
      </c>
      <c r="J120" s="32">
        <v>444357.8</v>
      </c>
      <c r="K120" s="32">
        <v>194203.3</v>
      </c>
      <c r="L120" s="32">
        <v>55542</v>
      </c>
      <c r="M120" s="6">
        <v>15</v>
      </c>
      <c r="N120" s="6">
        <v>25</v>
      </c>
      <c r="O120" s="7">
        <v>14068.6</v>
      </c>
      <c r="P120" s="6">
        <v>6542.9</v>
      </c>
      <c r="Q120" s="32">
        <v>195112.3</v>
      </c>
      <c r="R120" s="32">
        <v>156789.4</v>
      </c>
      <c r="S120" s="32">
        <v>101131.2</v>
      </c>
      <c r="T120" s="32">
        <v>84659</v>
      </c>
      <c r="U120" s="32">
        <v>103097.7</v>
      </c>
      <c r="V120" s="32">
        <v>70238</v>
      </c>
      <c r="W120" s="6">
        <v>10622</v>
      </c>
      <c r="X120" s="6">
        <v>7847.5</v>
      </c>
      <c r="Y120" s="32">
        <v>182130.7</v>
      </c>
      <c r="Z120" s="32">
        <v>92654.3</v>
      </c>
      <c r="AA120" s="32">
        <v>1626099.7</v>
      </c>
      <c r="AB120" s="32">
        <v>160295.29999999999</v>
      </c>
      <c r="AC120" s="6">
        <v>392.2</v>
      </c>
      <c r="AD120" s="6">
        <v>36747</v>
      </c>
      <c r="AE120" s="32">
        <v>93715.3</v>
      </c>
      <c r="AF120" s="32">
        <v>48554.9</v>
      </c>
      <c r="AG120" s="32">
        <v>1631816.2</v>
      </c>
      <c r="AH120" s="32">
        <v>160493.70000000001</v>
      </c>
      <c r="AI120" s="6">
        <v>1069.2</v>
      </c>
      <c r="AJ120" s="6">
        <v>23392</v>
      </c>
      <c r="AK120" s="32">
        <v>26458.3</v>
      </c>
      <c r="AL120" s="32">
        <v>18809.400000000001</v>
      </c>
      <c r="AM120" s="32">
        <v>61227.5</v>
      </c>
      <c r="AN120" s="32">
        <v>47367.5</v>
      </c>
      <c r="AO120" s="32">
        <v>30913.3</v>
      </c>
      <c r="AP120" s="32">
        <v>25157</v>
      </c>
      <c r="AQ120" s="32">
        <v>38975.4</v>
      </c>
      <c r="AR120" s="32">
        <v>15325.5</v>
      </c>
      <c r="AS120" s="32">
        <v>27.7</v>
      </c>
      <c r="AT120" s="32">
        <v>19.3</v>
      </c>
      <c r="AU120" s="33"/>
      <c r="AV120" s="33"/>
      <c r="AW120" s="32">
        <v>174324.2</v>
      </c>
      <c r="AX120" s="32">
        <v>82347.3</v>
      </c>
      <c r="AY120" s="6">
        <v>53374.400000000001</v>
      </c>
      <c r="AZ120" s="6">
        <v>9942.2000000000007</v>
      </c>
      <c r="BA120" s="32">
        <v>165154.20000000001</v>
      </c>
      <c r="BB120" s="32">
        <v>73648.5</v>
      </c>
      <c r="BC120" s="32">
        <v>28846.2</v>
      </c>
      <c r="BD120" s="32">
        <v>208.09</v>
      </c>
      <c r="BE120" s="32">
        <v>123.96</v>
      </c>
      <c r="BF120" s="32">
        <v>0.36</v>
      </c>
      <c r="BG120" s="32">
        <v>0.06</v>
      </c>
      <c r="BH120" s="32">
        <v>81.760000000000005</v>
      </c>
      <c r="BI120" s="32">
        <v>56.384</v>
      </c>
      <c r="BJ120" s="6">
        <v>535.29999999999995</v>
      </c>
      <c r="BK120" s="32">
        <v>636.6</v>
      </c>
      <c r="BL120" s="32">
        <v>0.6</v>
      </c>
      <c r="BM120" s="32">
        <v>10594.86</v>
      </c>
      <c r="BN120" s="32">
        <v>34005.742105263198</v>
      </c>
      <c r="BO120" s="32">
        <v>7681</v>
      </c>
      <c r="BP120" s="32">
        <v>280.34999999999997</v>
      </c>
      <c r="BQ120" s="32">
        <v>9</v>
      </c>
      <c r="BR120" s="32">
        <v>1.2800400000000002E-2</v>
      </c>
      <c r="BS120" s="32">
        <v>471.87499999999716</v>
      </c>
      <c r="BT120" s="32">
        <v>15.099999999999909</v>
      </c>
      <c r="BU120" s="32">
        <v>90.599999999999454</v>
      </c>
      <c r="BV120" s="32">
        <v>691.9</v>
      </c>
      <c r="BW120" s="32">
        <v>16.441857921468817</v>
      </c>
      <c r="BX120" s="32">
        <v>108.91</v>
      </c>
      <c r="BY120" s="32">
        <v>1593777</v>
      </c>
      <c r="BZ120" s="32">
        <v>796794</v>
      </c>
      <c r="CA120" s="32"/>
      <c r="CB120" s="6">
        <v>940994</v>
      </c>
      <c r="CC120" s="6">
        <v>817076</v>
      </c>
      <c r="CD120" s="32"/>
      <c r="CE120" s="32">
        <v>1553</v>
      </c>
      <c r="CF120" s="32">
        <v>120.997</v>
      </c>
      <c r="CG120" s="32">
        <v>1701</v>
      </c>
    </row>
    <row r="121" spans="1:85" ht="12.5">
      <c r="A121" s="5">
        <v>42847</v>
      </c>
      <c r="B121" s="6">
        <v>75</v>
      </c>
      <c r="C121" s="6">
        <v>43</v>
      </c>
      <c r="D121" s="6">
        <v>5468.3</v>
      </c>
      <c r="E121" s="6"/>
      <c r="F121" s="6"/>
      <c r="G121" s="6"/>
      <c r="H121" s="6">
        <v>16.3</v>
      </c>
      <c r="I121" s="6">
        <v>10</v>
      </c>
      <c r="J121" s="6">
        <v>444580</v>
      </c>
      <c r="K121" s="6">
        <v>194300.79999999999</v>
      </c>
      <c r="L121" s="6">
        <v>55559</v>
      </c>
      <c r="M121" s="6">
        <v>15</v>
      </c>
      <c r="N121" s="6">
        <v>25</v>
      </c>
      <c r="O121" s="7">
        <v>14068.6</v>
      </c>
      <c r="P121" s="6">
        <v>6542.9</v>
      </c>
      <c r="Q121" s="6">
        <v>195140.9</v>
      </c>
      <c r="R121" s="6">
        <v>156812.70000000001</v>
      </c>
      <c r="S121" s="6">
        <v>101146.5</v>
      </c>
      <c r="T121" s="6">
        <v>84671.2</v>
      </c>
      <c r="U121" s="6">
        <v>103106.7</v>
      </c>
      <c r="V121" s="6">
        <v>70244.600000000006</v>
      </c>
      <c r="W121" s="6">
        <v>10622</v>
      </c>
      <c r="X121" s="6">
        <v>7847.5</v>
      </c>
      <c r="Y121" s="6">
        <v>182489</v>
      </c>
      <c r="Z121" s="6">
        <v>92828</v>
      </c>
      <c r="AA121" s="6">
        <v>1626458.4</v>
      </c>
      <c r="AB121" s="6">
        <v>160319.29999999999</v>
      </c>
      <c r="AC121" s="6">
        <v>392.2</v>
      </c>
      <c r="AD121" s="6">
        <v>36747</v>
      </c>
      <c r="AE121" s="6">
        <v>93868</v>
      </c>
      <c r="AF121" s="6">
        <v>48638</v>
      </c>
      <c r="AG121" s="6">
        <v>1631971</v>
      </c>
      <c r="AH121" s="6">
        <v>160517.70000000001</v>
      </c>
      <c r="AI121" s="6">
        <v>1069.2</v>
      </c>
      <c r="AJ121" s="6">
        <v>23392</v>
      </c>
      <c r="AK121" s="6">
        <v>26475.3</v>
      </c>
      <c r="AL121" s="6">
        <v>18820.5</v>
      </c>
      <c r="AM121" s="6">
        <v>61237.4</v>
      </c>
      <c r="AN121" s="6">
        <v>47374.5</v>
      </c>
      <c r="AO121" s="6">
        <v>30930.1</v>
      </c>
      <c r="AP121" s="6">
        <v>25170.2</v>
      </c>
      <c r="AQ121" s="6">
        <v>38985.4</v>
      </c>
      <c r="AR121" s="6">
        <v>15329.6</v>
      </c>
      <c r="AS121" s="32">
        <v>27.7</v>
      </c>
      <c r="AT121" s="32">
        <v>19.3</v>
      </c>
      <c r="AU121" s="7"/>
      <c r="AV121" s="7"/>
      <c r="AW121" s="6">
        <v>174483</v>
      </c>
      <c r="AX121" s="6">
        <v>82419.7</v>
      </c>
      <c r="AY121" s="6">
        <v>53380.4</v>
      </c>
      <c r="AZ121" s="6">
        <v>9954.2999999999993</v>
      </c>
      <c r="BA121" s="6">
        <v>165306</v>
      </c>
      <c r="BB121" s="6">
        <v>73714</v>
      </c>
      <c r="BC121" s="6">
        <v>28870.2</v>
      </c>
      <c r="BD121" s="32">
        <v>208.09</v>
      </c>
      <c r="BE121" s="32">
        <v>123.96</v>
      </c>
      <c r="BF121" s="32">
        <v>0.36</v>
      </c>
      <c r="BG121" s="32">
        <v>0.06</v>
      </c>
      <c r="BH121" s="32">
        <v>81.760000000000005</v>
      </c>
      <c r="BI121" s="32">
        <v>56.384</v>
      </c>
      <c r="BJ121" s="6">
        <v>535.29999999999995</v>
      </c>
      <c r="BK121" s="32">
        <v>638.9</v>
      </c>
      <c r="BL121" s="32">
        <v>0.7</v>
      </c>
      <c r="BM121" s="6">
        <v>10494.15</v>
      </c>
      <c r="BN121" s="6">
        <v>34392.2912280702</v>
      </c>
      <c r="BO121" s="6">
        <v>6128</v>
      </c>
      <c r="BP121" s="6">
        <v>374.4</v>
      </c>
      <c r="BQ121" s="6">
        <v>12</v>
      </c>
      <c r="BR121" s="6">
        <v>1.7073600000000001E-2</v>
      </c>
      <c r="BS121" s="6">
        <v>373.79999999999995</v>
      </c>
      <c r="BT121" s="6">
        <v>12</v>
      </c>
      <c r="BU121" s="6">
        <v>72</v>
      </c>
      <c r="BV121" s="6">
        <v>686.6</v>
      </c>
      <c r="BW121" s="6">
        <v>16.436770689802156</v>
      </c>
      <c r="BX121" s="6">
        <v>108.2</v>
      </c>
      <c r="BY121" s="6">
        <v>1596658</v>
      </c>
      <c r="BZ121" s="6">
        <v>799286</v>
      </c>
      <c r="CA121" s="6"/>
      <c r="CB121" s="6">
        <v>940994</v>
      </c>
      <c r="CC121" s="6">
        <v>817076</v>
      </c>
      <c r="CD121" s="6"/>
      <c r="CE121" s="6">
        <v>1545</v>
      </c>
      <c r="CF121" s="6">
        <v>122.705</v>
      </c>
      <c r="CG121" s="6">
        <v>1687</v>
      </c>
    </row>
    <row r="122" spans="1:85" ht="12.5">
      <c r="A122" s="5">
        <v>42848</v>
      </c>
      <c r="B122" s="6">
        <v>75</v>
      </c>
      <c r="C122" s="6">
        <v>43</v>
      </c>
      <c r="D122" s="6">
        <v>5468.3</v>
      </c>
      <c r="E122" s="6"/>
      <c r="F122" s="6"/>
      <c r="G122" s="6"/>
      <c r="H122" s="6">
        <v>16.3</v>
      </c>
      <c r="I122" s="6">
        <v>10</v>
      </c>
      <c r="J122" s="6">
        <v>444789</v>
      </c>
      <c r="K122" s="6">
        <v>194394</v>
      </c>
      <c r="L122" s="6">
        <v>55581</v>
      </c>
      <c r="M122" s="6">
        <v>15</v>
      </c>
      <c r="N122" s="6">
        <v>25</v>
      </c>
      <c r="O122" s="7">
        <v>14068.6</v>
      </c>
      <c r="P122" s="6">
        <v>6542.9</v>
      </c>
      <c r="Q122" s="6">
        <v>195169.6</v>
      </c>
      <c r="R122" s="6">
        <v>156836.20000000001</v>
      </c>
      <c r="S122" s="6">
        <v>101163.9</v>
      </c>
      <c r="T122" s="6">
        <v>84684.7</v>
      </c>
      <c r="U122" s="6">
        <v>103115.5</v>
      </c>
      <c r="V122" s="6">
        <v>70251.100000000006</v>
      </c>
      <c r="W122" s="6">
        <v>10622</v>
      </c>
      <c r="X122" s="6">
        <v>7847.5</v>
      </c>
      <c r="Y122" s="6">
        <v>182823</v>
      </c>
      <c r="Z122" s="6">
        <v>92992</v>
      </c>
      <c r="AA122" s="6">
        <v>1626794</v>
      </c>
      <c r="AB122" s="6">
        <v>160343.29999999999</v>
      </c>
      <c r="AC122" s="6">
        <v>392.2</v>
      </c>
      <c r="AD122" s="6">
        <v>36747</v>
      </c>
      <c r="AE122" s="6">
        <v>94015.5</v>
      </c>
      <c r="AF122" s="6">
        <v>48722</v>
      </c>
      <c r="AG122" s="6">
        <v>1632119</v>
      </c>
      <c r="AH122" s="6">
        <v>160541.70000000001</v>
      </c>
      <c r="AI122" s="6">
        <v>1069.2</v>
      </c>
      <c r="AJ122" s="6">
        <v>23392</v>
      </c>
      <c r="AK122" s="6">
        <v>26492.7</v>
      </c>
      <c r="AL122" s="6">
        <v>18831.8</v>
      </c>
      <c r="AM122" s="6">
        <v>61248</v>
      </c>
      <c r="AN122" s="6">
        <v>47382</v>
      </c>
      <c r="AO122" s="6">
        <v>30946.400000000001</v>
      </c>
      <c r="AP122" s="6">
        <v>25183.3</v>
      </c>
      <c r="AQ122" s="6">
        <v>39001.800000000003</v>
      </c>
      <c r="AR122" s="6">
        <v>15336.3</v>
      </c>
      <c r="AS122" s="32">
        <v>27.7</v>
      </c>
      <c r="AT122" s="32">
        <v>19.3</v>
      </c>
      <c r="AU122" s="7"/>
      <c r="AV122" s="7"/>
      <c r="AW122" s="6">
        <v>174619</v>
      </c>
      <c r="AX122" s="6">
        <v>82484</v>
      </c>
      <c r="AY122" s="6">
        <v>53386.3</v>
      </c>
      <c r="AZ122" s="6">
        <v>9966.5</v>
      </c>
      <c r="BA122" s="6">
        <v>165433.70000000001</v>
      </c>
      <c r="BB122" s="6">
        <v>73771</v>
      </c>
      <c r="BC122" s="6">
        <v>28893.5</v>
      </c>
      <c r="BD122" s="32">
        <v>208.09</v>
      </c>
      <c r="BE122" s="32">
        <v>123.96</v>
      </c>
      <c r="BF122" s="32">
        <v>0.36</v>
      </c>
      <c r="BG122" s="32">
        <v>0.06</v>
      </c>
      <c r="BH122" s="32">
        <v>81.760000000000005</v>
      </c>
      <c r="BI122" s="32">
        <v>56.384</v>
      </c>
      <c r="BJ122" s="6">
        <v>535.29999999999995</v>
      </c>
      <c r="BK122" s="32">
        <v>641.20000000000005</v>
      </c>
      <c r="BL122" s="32">
        <v>0.7</v>
      </c>
      <c r="BM122" s="6">
        <v>10593.14</v>
      </c>
      <c r="BN122" s="6">
        <v>25335.7929824561</v>
      </c>
      <c r="BO122" s="6">
        <v>9376</v>
      </c>
      <c r="BP122" s="6">
        <v>0</v>
      </c>
      <c r="BQ122" s="6">
        <v>0</v>
      </c>
      <c r="BR122" s="6">
        <v>0</v>
      </c>
      <c r="BS122" s="6">
        <v>672</v>
      </c>
      <c r="BT122" s="6">
        <v>24</v>
      </c>
      <c r="BU122" s="6">
        <v>144</v>
      </c>
      <c r="BV122" s="6">
        <v>180</v>
      </c>
      <c r="BW122" s="6">
        <v>6.87</v>
      </c>
      <c r="BX122" s="6">
        <v>28.33</v>
      </c>
      <c r="BY122" s="6">
        <v>1599307</v>
      </c>
      <c r="BZ122" s="6">
        <v>801655</v>
      </c>
      <c r="CA122" s="6"/>
      <c r="CB122" s="6">
        <v>940994</v>
      </c>
      <c r="CC122" s="6">
        <v>817076</v>
      </c>
      <c r="CD122" s="6"/>
      <c r="CE122" s="6">
        <v>1557</v>
      </c>
      <c r="CF122" s="6">
        <v>121.934</v>
      </c>
      <c r="CG122" s="6">
        <v>1666</v>
      </c>
    </row>
    <row r="123" spans="1:85" ht="12.5">
      <c r="A123" s="5">
        <v>42849</v>
      </c>
      <c r="B123" s="6">
        <v>75</v>
      </c>
      <c r="C123" s="6">
        <v>43</v>
      </c>
      <c r="D123" s="6">
        <v>5468.3</v>
      </c>
      <c r="E123" s="6"/>
      <c r="F123" s="6"/>
      <c r="G123" s="6"/>
      <c r="H123" s="6">
        <v>16.3</v>
      </c>
      <c r="I123" s="6">
        <v>10</v>
      </c>
      <c r="J123" s="6">
        <v>444979</v>
      </c>
      <c r="K123" s="6">
        <v>194481.85560400001</v>
      </c>
      <c r="L123" s="6">
        <v>55605</v>
      </c>
      <c r="M123" s="6">
        <v>15</v>
      </c>
      <c r="N123" s="6">
        <v>25</v>
      </c>
      <c r="O123" s="7">
        <v>14068.6</v>
      </c>
      <c r="P123" s="6">
        <v>6542.9</v>
      </c>
      <c r="Q123" s="6">
        <v>195198.7</v>
      </c>
      <c r="R123" s="6">
        <v>156860</v>
      </c>
      <c r="S123" s="6">
        <v>101179.9</v>
      </c>
      <c r="T123" s="6">
        <v>84697.5</v>
      </c>
      <c r="U123" s="6">
        <v>103125.1</v>
      </c>
      <c r="V123" s="6">
        <v>70258</v>
      </c>
      <c r="W123" s="6">
        <v>10622</v>
      </c>
      <c r="X123" s="6">
        <v>7847.5</v>
      </c>
      <c r="Y123" s="6">
        <v>183160</v>
      </c>
      <c r="Z123" s="6">
        <v>93166</v>
      </c>
      <c r="AA123" s="6">
        <v>1627132</v>
      </c>
      <c r="AB123" s="6">
        <v>160367.29999999999</v>
      </c>
      <c r="AC123" s="6">
        <v>392.2</v>
      </c>
      <c r="AD123" s="6">
        <v>36747</v>
      </c>
      <c r="AE123" s="6">
        <v>94155.5</v>
      </c>
      <c r="AF123" s="6">
        <v>48796.4</v>
      </c>
      <c r="AG123" s="6">
        <v>1632262</v>
      </c>
      <c r="AH123" s="6">
        <v>160565.70000000001</v>
      </c>
      <c r="AI123" s="6">
        <v>1069.2</v>
      </c>
      <c r="AJ123" s="6">
        <v>23392</v>
      </c>
      <c r="AK123" s="6">
        <v>26510.2</v>
      </c>
      <c r="AL123" s="6">
        <v>18843.099999999999</v>
      </c>
      <c r="AM123" s="6">
        <v>61258</v>
      </c>
      <c r="AN123" s="6">
        <v>47389.1</v>
      </c>
      <c r="AO123" s="6">
        <v>30962.799999999999</v>
      </c>
      <c r="AP123" s="6">
        <v>25196.7</v>
      </c>
      <c r="AQ123" s="6">
        <v>39012.300000000003</v>
      </c>
      <c r="AR123" s="6">
        <v>15340.4</v>
      </c>
      <c r="AS123" s="32">
        <v>27.7</v>
      </c>
      <c r="AT123" s="32">
        <v>19.3</v>
      </c>
      <c r="AU123" s="7"/>
      <c r="AV123" s="7"/>
      <c r="AW123" s="6">
        <v>174777.4</v>
      </c>
      <c r="AX123" s="6">
        <v>82556.399999999994</v>
      </c>
      <c r="AY123" s="6">
        <v>53392.800000000003</v>
      </c>
      <c r="AZ123" s="6">
        <v>9978.7999999999993</v>
      </c>
      <c r="BA123" s="6">
        <v>165586</v>
      </c>
      <c r="BB123" s="6">
        <v>73837</v>
      </c>
      <c r="BC123" s="6">
        <v>28917.5</v>
      </c>
      <c r="BD123" s="32">
        <v>208.09</v>
      </c>
      <c r="BE123" s="32">
        <v>123.96</v>
      </c>
      <c r="BF123" s="32">
        <v>0.36</v>
      </c>
      <c r="BG123" s="32">
        <v>0.06</v>
      </c>
      <c r="BH123" s="32">
        <v>81.760000000000005</v>
      </c>
      <c r="BI123" s="32">
        <v>56.384</v>
      </c>
      <c r="BJ123" s="6">
        <v>535.29999999999995</v>
      </c>
      <c r="BK123" s="32">
        <v>643.5</v>
      </c>
      <c r="BL123" s="32">
        <v>0.7</v>
      </c>
      <c r="BM123" s="6">
        <v>10131.25</v>
      </c>
      <c r="BN123" s="6">
        <v>34327.121052631599</v>
      </c>
      <c r="BO123" s="6">
        <v>5688</v>
      </c>
      <c r="BP123" s="6">
        <v>0</v>
      </c>
      <c r="BQ123" s="6">
        <v>0</v>
      </c>
      <c r="BR123" s="6">
        <v>0</v>
      </c>
      <c r="BS123" s="6">
        <v>528</v>
      </c>
      <c r="BT123" s="6">
        <v>22</v>
      </c>
      <c r="BU123" s="6">
        <v>132</v>
      </c>
      <c r="BV123" s="6">
        <v>0</v>
      </c>
      <c r="BW123" s="6">
        <v>0</v>
      </c>
      <c r="BX123" s="6">
        <v>0</v>
      </c>
      <c r="BY123" s="6">
        <v>1602182</v>
      </c>
      <c r="BZ123" s="6">
        <v>804144</v>
      </c>
      <c r="CA123" s="6"/>
      <c r="CB123" s="6">
        <v>940994</v>
      </c>
      <c r="CC123" s="6">
        <v>817076</v>
      </c>
      <c r="CD123" s="6"/>
      <c r="CE123" s="6">
        <v>1542</v>
      </c>
      <c r="CF123" s="6">
        <v>121.819</v>
      </c>
      <c r="CG123" s="6">
        <v>1694</v>
      </c>
    </row>
    <row r="124" spans="1:85" ht="12.5">
      <c r="A124" s="5">
        <v>42850</v>
      </c>
      <c r="B124" s="6">
        <v>75.2</v>
      </c>
      <c r="C124" s="6">
        <v>43.1</v>
      </c>
      <c r="D124" s="6">
        <v>5469.1</v>
      </c>
      <c r="E124" s="6"/>
      <c r="F124" s="6"/>
      <c r="G124" s="6"/>
      <c r="H124" s="6">
        <v>16.3</v>
      </c>
      <c r="I124" s="6">
        <v>10</v>
      </c>
      <c r="J124" s="6">
        <v>445144</v>
      </c>
      <c r="K124" s="6">
        <v>194558</v>
      </c>
      <c r="L124" s="6">
        <v>55623</v>
      </c>
      <c r="M124" s="6">
        <v>15</v>
      </c>
      <c r="N124" s="6">
        <v>25</v>
      </c>
      <c r="O124" s="6">
        <v>14068.9</v>
      </c>
      <c r="P124" s="6">
        <v>6543.1</v>
      </c>
      <c r="Q124" s="6">
        <v>195227.7</v>
      </c>
      <c r="R124" s="6">
        <v>156883.79999999999</v>
      </c>
      <c r="S124" s="6">
        <v>101197.5</v>
      </c>
      <c r="T124" s="6">
        <v>84711.5</v>
      </c>
      <c r="U124" s="6">
        <v>103134.6</v>
      </c>
      <c r="V124" s="6">
        <v>70264.7</v>
      </c>
      <c r="W124" s="6">
        <v>10622</v>
      </c>
      <c r="X124" s="6">
        <v>7847.5</v>
      </c>
      <c r="Y124" s="6">
        <v>183470.5</v>
      </c>
      <c r="Z124" s="6">
        <v>93316.5</v>
      </c>
      <c r="AA124" s="6">
        <v>1627444</v>
      </c>
      <c r="AB124" s="6">
        <v>160391.29999999999</v>
      </c>
      <c r="AC124" s="6">
        <v>392.2</v>
      </c>
      <c r="AD124" s="6">
        <v>36747</v>
      </c>
      <c r="AE124" s="6">
        <v>94300</v>
      </c>
      <c r="AF124" s="6">
        <v>48884.3</v>
      </c>
      <c r="AG124" s="6">
        <v>1632408</v>
      </c>
      <c r="AH124" s="6">
        <v>160589.70000000001</v>
      </c>
      <c r="AI124" s="6">
        <v>1069.2</v>
      </c>
      <c r="AJ124" s="6">
        <v>23392</v>
      </c>
      <c r="AK124" s="6">
        <v>26527.4</v>
      </c>
      <c r="AL124" s="6">
        <v>18854.400000000001</v>
      </c>
      <c r="AM124" s="6">
        <v>61269.1</v>
      </c>
      <c r="AN124" s="6">
        <v>47397</v>
      </c>
      <c r="AO124" s="6">
        <v>30979</v>
      </c>
      <c r="AP124" s="6">
        <v>25209.8</v>
      </c>
      <c r="AQ124" s="6">
        <v>39025.800000000003</v>
      </c>
      <c r="AR124" s="6">
        <v>15345.4</v>
      </c>
      <c r="AS124" s="32">
        <v>27.7</v>
      </c>
      <c r="AT124" s="32">
        <v>19.3</v>
      </c>
      <c r="AU124" s="7"/>
      <c r="AV124" s="7"/>
      <c r="AW124" s="6">
        <v>174935.8</v>
      </c>
      <c r="AX124" s="6">
        <v>82628.7</v>
      </c>
      <c r="AY124" s="6">
        <v>53399.4</v>
      </c>
      <c r="AZ124" s="6">
        <v>9990.9</v>
      </c>
      <c r="BA124" s="6">
        <v>165737</v>
      </c>
      <c r="BB124" s="6">
        <v>73902.3</v>
      </c>
      <c r="BC124" s="6">
        <v>28941.5</v>
      </c>
      <c r="BD124" s="32">
        <v>208.09</v>
      </c>
      <c r="BE124" s="32">
        <v>123.96</v>
      </c>
      <c r="BF124" s="32">
        <v>0.36</v>
      </c>
      <c r="BG124" s="32">
        <v>0.06</v>
      </c>
      <c r="BH124" s="32">
        <v>81.760000000000005</v>
      </c>
      <c r="BI124" s="32">
        <v>56.384</v>
      </c>
      <c r="BJ124" s="6">
        <v>535.29999999999995</v>
      </c>
      <c r="BK124" s="32">
        <v>644.6</v>
      </c>
      <c r="BL124" s="32">
        <v>0.7</v>
      </c>
      <c r="BM124" s="6">
        <v>10084.200000000001</v>
      </c>
      <c r="BN124" s="6">
        <v>34685.701754385998</v>
      </c>
      <c r="BO124" s="6">
        <v>7441</v>
      </c>
      <c r="BP124" s="6">
        <v>0</v>
      </c>
      <c r="BQ124" s="6">
        <v>0</v>
      </c>
      <c r="BR124" s="6">
        <v>0</v>
      </c>
      <c r="BS124" s="6">
        <v>384</v>
      </c>
      <c r="BT124" s="6">
        <v>24</v>
      </c>
      <c r="BU124" s="6">
        <v>144</v>
      </c>
      <c r="BV124" s="6">
        <v>0</v>
      </c>
      <c r="BW124" s="6">
        <v>0</v>
      </c>
      <c r="BX124" s="6">
        <v>0</v>
      </c>
      <c r="BY124" s="6">
        <v>1605044</v>
      </c>
      <c r="BZ124" s="6">
        <v>806624</v>
      </c>
      <c r="CA124" s="6"/>
      <c r="CB124" s="6">
        <v>940994</v>
      </c>
      <c r="CC124" s="6">
        <v>817076</v>
      </c>
      <c r="CD124" s="6"/>
      <c r="CE124" s="6">
        <v>1534</v>
      </c>
      <c r="CF124" s="6">
        <v>122.29300000000001</v>
      </c>
      <c r="CG124" s="6">
        <v>1689</v>
      </c>
    </row>
    <row r="125" spans="1:85" ht="12.5">
      <c r="A125" s="5">
        <v>42851</v>
      </c>
      <c r="B125" s="6">
        <v>75.2</v>
      </c>
      <c r="C125" s="6">
        <v>43.1</v>
      </c>
      <c r="D125" s="6">
        <v>5469.1</v>
      </c>
      <c r="E125" s="6"/>
      <c r="F125" s="6"/>
      <c r="G125" s="6"/>
      <c r="H125" s="6">
        <v>16.3</v>
      </c>
      <c r="I125" s="6">
        <v>10</v>
      </c>
      <c r="J125" s="6">
        <v>445335</v>
      </c>
      <c r="K125" s="6">
        <v>194646</v>
      </c>
      <c r="L125" s="6">
        <v>55645</v>
      </c>
      <c r="M125" s="6">
        <v>15</v>
      </c>
      <c r="N125" s="6">
        <v>25</v>
      </c>
      <c r="O125" s="6">
        <v>14068.9</v>
      </c>
      <c r="P125" s="6">
        <v>6543.1</v>
      </c>
      <c r="Q125" s="6">
        <v>195256.8</v>
      </c>
      <c r="R125" s="6">
        <v>156907.70000000001</v>
      </c>
      <c r="S125" s="6">
        <v>101212.5</v>
      </c>
      <c r="T125" s="6">
        <v>84723.7</v>
      </c>
      <c r="U125" s="6">
        <v>103144</v>
      </c>
      <c r="V125" s="6">
        <v>70271.399999999994</v>
      </c>
      <c r="W125" s="6">
        <v>10622</v>
      </c>
      <c r="X125" s="6">
        <v>7847.5</v>
      </c>
      <c r="Y125" s="6">
        <v>183790</v>
      </c>
      <c r="Z125" s="6">
        <v>93482</v>
      </c>
      <c r="AA125" s="6">
        <v>1627764</v>
      </c>
      <c r="AB125" s="6">
        <v>160415.29999999999</v>
      </c>
      <c r="AC125" s="6">
        <v>392.2</v>
      </c>
      <c r="AD125" s="6">
        <v>36747</v>
      </c>
      <c r="AE125" s="6">
        <v>94444.7</v>
      </c>
      <c r="AF125" s="6">
        <v>48961.5</v>
      </c>
      <c r="AG125" s="6">
        <v>1632555</v>
      </c>
      <c r="AH125" s="6">
        <v>160613.70000000001</v>
      </c>
      <c r="AI125" s="6">
        <v>1069.2</v>
      </c>
      <c r="AJ125" s="6">
        <v>23392</v>
      </c>
      <c r="AK125" s="6">
        <v>26544.400000000001</v>
      </c>
      <c r="AL125" s="6">
        <v>18865.599999999999</v>
      </c>
      <c r="AM125" s="6">
        <v>61279</v>
      </c>
      <c r="AN125" s="6">
        <v>47404.1</v>
      </c>
      <c r="AO125" s="6">
        <v>30995.3</v>
      </c>
      <c r="AP125" s="6">
        <v>25223</v>
      </c>
      <c r="AQ125" s="6">
        <v>39033.1</v>
      </c>
      <c r="AR125" s="6">
        <v>15348.1</v>
      </c>
      <c r="AS125" s="32">
        <v>27.7</v>
      </c>
      <c r="AT125" s="32">
        <v>19.3</v>
      </c>
      <c r="AU125" s="7"/>
      <c r="AV125" s="7"/>
      <c r="AW125" s="6">
        <v>175085</v>
      </c>
      <c r="AX125" s="6">
        <v>82697.100000000006</v>
      </c>
      <c r="AY125" s="6">
        <v>53405.8</v>
      </c>
      <c r="AZ125" s="6">
        <v>10002.700000000001</v>
      </c>
      <c r="BA125" s="6">
        <v>165880</v>
      </c>
      <c r="BB125" s="6">
        <v>73964</v>
      </c>
      <c r="BC125" s="6">
        <v>28964</v>
      </c>
      <c r="BD125" s="32">
        <v>208.09</v>
      </c>
      <c r="BE125" s="32">
        <v>123.96</v>
      </c>
      <c r="BF125" s="32">
        <v>0.36</v>
      </c>
      <c r="BG125" s="32">
        <v>0.06</v>
      </c>
      <c r="BH125" s="32">
        <v>81.760000000000005</v>
      </c>
      <c r="BI125" s="32">
        <v>56.384</v>
      </c>
      <c r="BJ125" s="6">
        <v>535.29999999999995</v>
      </c>
      <c r="BK125" s="32">
        <v>645.5</v>
      </c>
      <c r="BL125" s="32">
        <v>0.7</v>
      </c>
      <c r="BM125" s="6">
        <v>10228.69</v>
      </c>
      <c r="BN125" s="6">
        <v>32515.254385964901</v>
      </c>
      <c r="BO125" s="6">
        <v>3413</v>
      </c>
      <c r="BP125" s="6">
        <v>0</v>
      </c>
      <c r="BQ125" s="6">
        <v>0</v>
      </c>
      <c r="BR125" s="6">
        <v>0</v>
      </c>
      <c r="BS125" s="6">
        <v>278.16000000000275</v>
      </c>
      <c r="BT125" s="6">
        <v>18.3</v>
      </c>
      <c r="BU125" s="6">
        <v>109.80000000000109</v>
      </c>
      <c r="BV125" s="6">
        <v>0</v>
      </c>
      <c r="BW125" s="6">
        <v>0</v>
      </c>
      <c r="BX125" s="6">
        <v>0</v>
      </c>
      <c r="BY125" s="6">
        <v>1607913</v>
      </c>
      <c r="BZ125" s="6">
        <v>809110</v>
      </c>
      <c r="CA125" s="6"/>
      <c r="CB125" s="6">
        <v>940994</v>
      </c>
      <c r="CC125" s="6">
        <v>817076</v>
      </c>
      <c r="CD125" s="6"/>
      <c r="CE125" s="6">
        <v>1535</v>
      </c>
      <c r="CF125" s="6">
        <v>121.911</v>
      </c>
      <c r="CG125" s="6">
        <v>1698</v>
      </c>
    </row>
    <row r="126" spans="1:85" ht="12.5">
      <c r="A126" s="5">
        <v>42852</v>
      </c>
      <c r="B126" s="6">
        <v>75.2</v>
      </c>
      <c r="C126" s="6">
        <v>43.1</v>
      </c>
      <c r="D126" s="6">
        <v>5469.1</v>
      </c>
      <c r="E126" s="6"/>
      <c r="F126" s="6"/>
      <c r="G126" s="6"/>
      <c r="H126" s="6">
        <v>16.3</v>
      </c>
      <c r="I126" s="6">
        <v>10</v>
      </c>
      <c r="J126" s="6">
        <v>445540.3</v>
      </c>
      <c r="K126" s="6">
        <v>194739.1</v>
      </c>
      <c r="L126" s="6">
        <v>55669</v>
      </c>
      <c r="M126" s="6">
        <v>15</v>
      </c>
      <c r="N126" s="6">
        <v>25</v>
      </c>
      <c r="O126" s="6">
        <v>14068.9</v>
      </c>
      <c r="P126" s="6">
        <v>6543.1</v>
      </c>
      <c r="Q126" s="6">
        <v>195284.8</v>
      </c>
      <c r="R126" s="6">
        <v>156930.79999999999</v>
      </c>
      <c r="S126" s="6">
        <v>101231.4</v>
      </c>
      <c r="T126" s="6">
        <v>84738.8</v>
      </c>
      <c r="U126" s="6">
        <v>103153.8</v>
      </c>
      <c r="V126" s="6">
        <v>70278.399999999994</v>
      </c>
      <c r="W126" s="6">
        <v>10622</v>
      </c>
      <c r="X126" s="6">
        <v>7847.5</v>
      </c>
      <c r="Y126" s="6">
        <v>184141.1</v>
      </c>
      <c r="Z126" s="6">
        <v>93650.5</v>
      </c>
      <c r="AA126" s="6">
        <v>1628116.5</v>
      </c>
      <c r="AB126" s="6">
        <v>160439.29999999999</v>
      </c>
      <c r="AC126" s="6">
        <v>392.2</v>
      </c>
      <c r="AD126" s="6">
        <v>36747</v>
      </c>
      <c r="AE126" s="6">
        <v>94590.399999999994</v>
      </c>
      <c r="AF126" s="6">
        <v>49048.800000000003</v>
      </c>
      <c r="AG126" s="6">
        <v>1632702.1</v>
      </c>
      <c r="AH126" s="6">
        <v>160637.70000000001</v>
      </c>
      <c r="AI126" s="6">
        <v>1069.2</v>
      </c>
      <c r="AJ126" s="6">
        <v>23392</v>
      </c>
      <c r="AK126" s="6">
        <v>26561.8</v>
      </c>
      <c r="AL126" s="6">
        <v>18876.900000000001</v>
      </c>
      <c r="AM126" s="6">
        <v>61289</v>
      </c>
      <c r="AN126" s="6">
        <v>47411.4</v>
      </c>
      <c r="AO126" s="6">
        <v>31011.7</v>
      </c>
      <c r="AP126" s="6">
        <v>25236.400000000001</v>
      </c>
      <c r="AQ126" s="6">
        <v>39052.199999999997</v>
      </c>
      <c r="AR126" s="6">
        <v>15355.8</v>
      </c>
      <c r="AS126" s="32">
        <v>28.5</v>
      </c>
      <c r="AT126" s="32">
        <v>19.5</v>
      </c>
      <c r="AU126" s="7"/>
      <c r="AV126" s="7"/>
      <c r="AW126" s="6">
        <v>175246.6</v>
      </c>
      <c r="AX126" s="6">
        <v>82771</v>
      </c>
      <c r="AY126" s="6">
        <v>53412.5</v>
      </c>
      <c r="AZ126" s="6">
        <v>10014.6</v>
      </c>
      <c r="BA126" s="6">
        <v>166033</v>
      </c>
      <c r="BB126" s="6">
        <v>74030.5</v>
      </c>
      <c r="BC126" s="6">
        <v>28988</v>
      </c>
      <c r="BD126" s="32">
        <v>208.09</v>
      </c>
      <c r="BE126" s="32">
        <v>123.96</v>
      </c>
      <c r="BF126" s="32">
        <v>0.36</v>
      </c>
      <c r="BG126" s="32">
        <v>0.06</v>
      </c>
      <c r="BH126" s="32">
        <v>81.760000000000005</v>
      </c>
      <c r="BI126" s="32">
        <v>56.384</v>
      </c>
      <c r="BJ126" s="6">
        <v>535.29999999999995</v>
      </c>
      <c r="BK126" s="32">
        <v>646.4</v>
      </c>
      <c r="BL126" s="32">
        <v>0.7</v>
      </c>
      <c r="BM126" s="6">
        <v>10351.6</v>
      </c>
      <c r="BN126" s="6">
        <v>37070.977192982398</v>
      </c>
      <c r="BO126" s="6">
        <v>12258</v>
      </c>
      <c r="BP126" s="6">
        <v>0</v>
      </c>
      <c r="BQ126" s="6">
        <v>0</v>
      </c>
      <c r="BR126" s="6">
        <v>0</v>
      </c>
      <c r="BS126" s="6">
        <v>132</v>
      </c>
      <c r="BT126" s="6">
        <v>24</v>
      </c>
      <c r="BU126" s="6">
        <v>84</v>
      </c>
      <c r="BV126" s="6">
        <v>0</v>
      </c>
      <c r="BW126" s="6">
        <v>0</v>
      </c>
      <c r="BX126" s="6">
        <v>0</v>
      </c>
      <c r="BY126" s="6">
        <v>1610714</v>
      </c>
      <c r="BZ126" s="6">
        <v>811510</v>
      </c>
      <c r="CA126" s="6"/>
      <c r="CB126" s="6">
        <v>940994</v>
      </c>
      <c r="CC126" s="6">
        <v>817076</v>
      </c>
      <c r="CD126" s="6"/>
      <c r="CE126" s="6">
        <v>1525</v>
      </c>
      <c r="CF126" s="6">
        <v>122.107</v>
      </c>
      <c r="CG126" s="6">
        <v>1691</v>
      </c>
    </row>
    <row r="127" spans="1:85" ht="12.5">
      <c r="A127" s="5">
        <v>42853</v>
      </c>
      <c r="B127" s="6">
        <v>75.2</v>
      </c>
      <c r="C127" s="6">
        <v>43.1</v>
      </c>
      <c r="D127" s="6">
        <v>5469.1</v>
      </c>
      <c r="E127" s="6"/>
      <c r="F127" s="6"/>
      <c r="G127" s="6"/>
      <c r="H127" s="6">
        <v>16.3</v>
      </c>
      <c r="I127" s="6">
        <v>10</v>
      </c>
      <c r="J127" s="6">
        <v>445751.03999999998</v>
      </c>
      <c r="K127" s="6">
        <v>194835.46</v>
      </c>
      <c r="L127" s="6">
        <v>55693</v>
      </c>
      <c r="M127" s="6">
        <v>15</v>
      </c>
      <c r="N127" s="6">
        <v>25</v>
      </c>
      <c r="O127" s="6">
        <v>14068.9</v>
      </c>
      <c r="P127" s="6">
        <v>6543.1</v>
      </c>
      <c r="Q127" s="6">
        <v>195312.48</v>
      </c>
      <c r="R127" s="6">
        <v>156953.74</v>
      </c>
      <c r="S127" s="6">
        <v>101247.41</v>
      </c>
      <c r="T127" s="6">
        <v>84751.26</v>
      </c>
      <c r="U127" s="6">
        <v>103162.97</v>
      </c>
      <c r="V127" s="6">
        <v>70285.119999999995</v>
      </c>
      <c r="W127" s="6">
        <v>10621.95</v>
      </c>
      <c r="X127" s="6">
        <v>7847.45</v>
      </c>
      <c r="Y127" s="6">
        <v>184466.9</v>
      </c>
      <c r="Z127" s="6">
        <v>93815.2</v>
      </c>
      <c r="AA127" s="6">
        <v>1628442.8</v>
      </c>
      <c r="AB127" s="6">
        <v>160463.29999999999</v>
      </c>
      <c r="AC127" s="6">
        <v>392.2</v>
      </c>
      <c r="AD127" s="6">
        <v>36747</v>
      </c>
      <c r="AE127" s="6">
        <v>94738.02</v>
      </c>
      <c r="AF127" s="6">
        <v>49128.959999999999</v>
      </c>
      <c r="AG127" s="6">
        <v>1632851.3</v>
      </c>
      <c r="AH127" s="6">
        <v>160661.70000000001</v>
      </c>
      <c r="AI127" s="6">
        <v>1069.2</v>
      </c>
      <c r="AJ127" s="6">
        <v>23392</v>
      </c>
      <c r="AK127" s="6">
        <v>26579.200000000001</v>
      </c>
      <c r="AL127" s="6">
        <v>18888.060000000001</v>
      </c>
      <c r="AM127" s="6">
        <v>61299.61</v>
      </c>
      <c r="AN127" s="6">
        <v>47418.93</v>
      </c>
      <c r="AO127" s="6">
        <v>31028.98</v>
      </c>
      <c r="AP127" s="6">
        <v>25249.99</v>
      </c>
      <c r="AQ127" s="6">
        <v>39065.199999999997</v>
      </c>
      <c r="AR127" s="6">
        <v>15361.2</v>
      </c>
      <c r="AS127" s="6">
        <v>28.6</v>
      </c>
      <c r="AT127" s="6">
        <v>19.5</v>
      </c>
      <c r="AU127" s="7"/>
      <c r="AV127" s="7"/>
      <c r="AW127" s="6">
        <v>175392.6</v>
      </c>
      <c r="AX127" s="6">
        <v>82832.100000000006</v>
      </c>
      <c r="AY127" s="6">
        <v>53418.5</v>
      </c>
      <c r="AZ127" s="6">
        <v>10026.799999999999</v>
      </c>
      <c r="BA127" s="6">
        <v>166171.48000000001</v>
      </c>
      <c r="BB127" s="6">
        <v>74090.63</v>
      </c>
      <c r="BC127" s="6">
        <v>29012</v>
      </c>
      <c r="BD127" s="32">
        <v>208.09</v>
      </c>
      <c r="BE127" s="32">
        <v>123.96</v>
      </c>
      <c r="BF127" s="32">
        <v>0.36</v>
      </c>
      <c r="BG127" s="32">
        <v>0.06</v>
      </c>
      <c r="BH127" s="32">
        <v>81.760000000000005</v>
      </c>
      <c r="BI127" s="32">
        <v>56.384</v>
      </c>
      <c r="BJ127" s="6">
        <v>535.29999999999995</v>
      </c>
      <c r="BK127" s="6">
        <v>647.6</v>
      </c>
      <c r="BL127" s="6">
        <v>0.7</v>
      </c>
      <c r="BM127" s="6">
        <v>10274.91</v>
      </c>
      <c r="BN127" s="6">
        <v>30706.7929824561</v>
      </c>
      <c r="BO127" s="6">
        <v>7946</v>
      </c>
      <c r="BP127" s="6">
        <v>0</v>
      </c>
      <c r="BQ127" s="6">
        <v>0</v>
      </c>
      <c r="BR127" s="6">
        <v>0</v>
      </c>
      <c r="BS127" s="6">
        <v>120</v>
      </c>
      <c r="BT127" s="6">
        <v>24</v>
      </c>
      <c r="BU127" s="6">
        <v>136.80000000000001</v>
      </c>
      <c r="BV127" s="6">
        <v>0</v>
      </c>
      <c r="BW127" s="6">
        <v>0</v>
      </c>
      <c r="BX127" s="6">
        <v>0</v>
      </c>
      <c r="BY127" s="6">
        <v>1613416</v>
      </c>
      <c r="BZ127" s="6">
        <v>813760</v>
      </c>
      <c r="CA127" s="6"/>
      <c r="CB127" s="6">
        <v>940994</v>
      </c>
      <c r="CC127" s="6">
        <v>817076</v>
      </c>
      <c r="CD127" s="6"/>
      <c r="CE127" s="6">
        <v>1531</v>
      </c>
      <c r="CF127" s="6">
        <v>121.31100000000001</v>
      </c>
      <c r="CG127" s="6">
        <v>1707</v>
      </c>
    </row>
    <row r="128" spans="1:85" ht="12.5">
      <c r="A128" s="5">
        <v>42854</v>
      </c>
      <c r="B128" s="6">
        <v>75.2</v>
      </c>
      <c r="C128" s="6">
        <v>43.1</v>
      </c>
      <c r="D128" s="6">
        <v>5469.1</v>
      </c>
      <c r="E128" s="6"/>
      <c r="F128" s="6"/>
      <c r="G128" s="6"/>
      <c r="H128" s="6">
        <v>16.3</v>
      </c>
      <c r="I128" s="6">
        <v>10</v>
      </c>
      <c r="J128" s="6">
        <v>445960.5</v>
      </c>
      <c r="K128" s="6">
        <v>194931.1</v>
      </c>
      <c r="L128" s="6">
        <v>55717</v>
      </c>
      <c r="M128" s="6">
        <v>15</v>
      </c>
      <c r="N128" s="6">
        <v>25</v>
      </c>
      <c r="O128" s="6">
        <v>14068.9</v>
      </c>
      <c r="P128" s="6">
        <v>6543.1</v>
      </c>
      <c r="Q128" s="6">
        <v>195339.7</v>
      </c>
      <c r="R128" s="6">
        <v>156976.29999999999</v>
      </c>
      <c r="S128" s="6">
        <v>101263.7</v>
      </c>
      <c r="T128" s="6">
        <v>84764.1</v>
      </c>
      <c r="U128" s="6">
        <v>103171.7</v>
      </c>
      <c r="V128" s="6">
        <v>70291.600000000006</v>
      </c>
      <c r="W128" s="6">
        <v>10621.95</v>
      </c>
      <c r="X128" s="6">
        <v>7847.45</v>
      </c>
      <c r="Y128" s="6">
        <v>184793.4</v>
      </c>
      <c r="Z128" s="6">
        <v>93979.6</v>
      </c>
      <c r="AA128" s="6">
        <v>1628768</v>
      </c>
      <c r="AB128" s="6">
        <v>160487.29999999999</v>
      </c>
      <c r="AC128" s="6">
        <v>392.2</v>
      </c>
      <c r="AD128" s="6">
        <v>36747</v>
      </c>
      <c r="AE128" s="6">
        <v>94888.1</v>
      </c>
      <c r="AF128" s="6">
        <v>49210.1</v>
      </c>
      <c r="AG128" s="6">
        <v>1633002.1</v>
      </c>
      <c r="AH128" s="6">
        <v>160685.70000000001</v>
      </c>
      <c r="AI128" s="6">
        <v>1069.2</v>
      </c>
      <c r="AJ128" s="6">
        <v>23392</v>
      </c>
      <c r="AK128" s="6">
        <v>26596.3</v>
      </c>
      <c r="AL128" s="6">
        <v>18899.099999999999</v>
      </c>
      <c r="AM128" s="6">
        <v>61310</v>
      </c>
      <c r="AN128" s="6">
        <v>47426.2</v>
      </c>
      <c r="AO128" s="6">
        <v>31044.6</v>
      </c>
      <c r="AP128" s="6">
        <v>25263.1</v>
      </c>
      <c r="AQ128" s="6">
        <v>39078</v>
      </c>
      <c r="AR128" s="6">
        <v>15366.1</v>
      </c>
      <c r="AS128" s="6">
        <v>28.6</v>
      </c>
      <c r="AT128" s="6">
        <v>19.5</v>
      </c>
      <c r="AU128" s="7"/>
      <c r="AV128" s="7"/>
      <c r="AW128" s="6">
        <v>175545.9</v>
      </c>
      <c r="AX128" s="6">
        <v>82907.899999999994</v>
      </c>
      <c r="AY128" s="6">
        <v>53424.4</v>
      </c>
      <c r="AZ128" s="6">
        <v>10038.9</v>
      </c>
      <c r="BA128" s="6">
        <v>166320.9</v>
      </c>
      <c r="BB128" s="6">
        <v>74155.399999999994</v>
      </c>
      <c r="BC128" s="6">
        <v>29036</v>
      </c>
      <c r="BD128" s="32">
        <v>208.09</v>
      </c>
      <c r="BE128" s="32">
        <v>123.96</v>
      </c>
      <c r="BF128" s="32">
        <v>0.36</v>
      </c>
      <c r="BG128" s="32">
        <v>0.06</v>
      </c>
      <c r="BH128" s="32">
        <v>81.760000000000005</v>
      </c>
      <c r="BI128" s="32">
        <v>56.384</v>
      </c>
      <c r="BJ128" s="6">
        <v>535.29999999999995</v>
      </c>
      <c r="BK128" s="6">
        <v>648.6</v>
      </c>
      <c r="BL128" s="6">
        <v>0.7</v>
      </c>
      <c r="BM128" s="6">
        <v>10291.959999999999</v>
      </c>
      <c r="BN128" s="6">
        <v>33892.161403508799</v>
      </c>
      <c r="BO128" s="6">
        <v>7170</v>
      </c>
      <c r="BP128" s="6">
        <v>0</v>
      </c>
      <c r="BQ128" s="6">
        <v>0</v>
      </c>
      <c r="BR128" s="6">
        <v>0</v>
      </c>
      <c r="BS128" s="6">
        <v>120</v>
      </c>
      <c r="BT128" s="6">
        <v>24</v>
      </c>
      <c r="BU128" s="6">
        <v>136.80000000000001</v>
      </c>
      <c r="BV128" s="6">
        <v>0</v>
      </c>
      <c r="BW128" s="6">
        <v>0</v>
      </c>
      <c r="BX128" s="6">
        <v>0</v>
      </c>
      <c r="BY128" s="6">
        <v>1616300</v>
      </c>
      <c r="BZ128" s="6">
        <v>816249</v>
      </c>
      <c r="CA128" s="6"/>
      <c r="CB128" s="6">
        <v>940994</v>
      </c>
      <c r="CC128" s="6">
        <v>817076</v>
      </c>
      <c r="CD128" s="6"/>
      <c r="CE128" s="6">
        <v>1525</v>
      </c>
      <c r="CF128" s="6">
        <v>121.52800000000001</v>
      </c>
      <c r="CG128" s="6">
        <v>1701</v>
      </c>
    </row>
    <row r="129" spans="1:85" ht="12.5">
      <c r="A129" s="5">
        <v>42855</v>
      </c>
      <c r="B129" s="6">
        <v>75.2</v>
      </c>
      <c r="C129" s="6">
        <v>43.1</v>
      </c>
      <c r="D129" s="6">
        <v>5469.1</v>
      </c>
      <c r="E129" s="6"/>
      <c r="F129" s="6"/>
      <c r="G129" s="6"/>
      <c r="H129" s="6">
        <v>16.3</v>
      </c>
      <c r="I129" s="6">
        <v>10</v>
      </c>
      <c r="J129" s="6">
        <v>446169.1</v>
      </c>
      <c r="K129" s="6">
        <v>195026.4</v>
      </c>
      <c r="L129" s="6">
        <v>55741</v>
      </c>
      <c r="M129" s="6">
        <v>15</v>
      </c>
      <c r="N129" s="6">
        <v>25</v>
      </c>
      <c r="O129" s="6">
        <v>14068.9</v>
      </c>
      <c r="P129" s="6">
        <v>6543.1</v>
      </c>
      <c r="Q129" s="6">
        <v>195367.7</v>
      </c>
      <c r="R129" s="6">
        <v>156999.29999999999</v>
      </c>
      <c r="S129" s="6">
        <v>101279</v>
      </c>
      <c r="T129" s="6">
        <v>84776.1</v>
      </c>
      <c r="U129" s="6">
        <v>103180.3</v>
      </c>
      <c r="V129" s="6">
        <v>70298.100000000006</v>
      </c>
      <c r="W129" s="6">
        <v>10621.95</v>
      </c>
      <c r="X129" s="6">
        <v>7847.45</v>
      </c>
      <c r="Y129" s="6">
        <v>185113.2</v>
      </c>
      <c r="Z129" s="6">
        <v>94143.1</v>
      </c>
      <c r="AA129" s="6">
        <v>1629089.1</v>
      </c>
      <c r="AB129" s="6">
        <v>160511.29999999999</v>
      </c>
      <c r="AC129" s="6">
        <v>392.2</v>
      </c>
      <c r="AD129" s="6">
        <v>36747</v>
      </c>
      <c r="AE129" s="6">
        <v>95037.9</v>
      </c>
      <c r="AF129" s="6">
        <v>49288.5</v>
      </c>
      <c r="AG129" s="6">
        <v>1633153.7</v>
      </c>
      <c r="AH129" s="6">
        <v>160709.70000000001</v>
      </c>
      <c r="AI129" s="6">
        <v>1069.2</v>
      </c>
      <c r="AJ129" s="6">
        <v>23392</v>
      </c>
      <c r="AK129" s="6">
        <v>26613.3</v>
      </c>
      <c r="AL129" s="6">
        <v>18910.099999999999</v>
      </c>
      <c r="AM129" s="6">
        <v>61319.3</v>
      </c>
      <c r="AN129" s="6">
        <v>47432</v>
      </c>
      <c r="AO129" s="6">
        <v>31060.799999999999</v>
      </c>
      <c r="AP129" s="6">
        <v>25276.2</v>
      </c>
      <c r="AQ129" s="6">
        <v>39089.199999999997</v>
      </c>
      <c r="AR129" s="6">
        <v>15370.6</v>
      </c>
      <c r="AS129" s="6">
        <v>28.6</v>
      </c>
      <c r="AT129" s="6">
        <v>19.5</v>
      </c>
      <c r="AU129" s="7"/>
      <c r="AV129" s="7"/>
      <c r="AW129" s="6">
        <v>175696</v>
      </c>
      <c r="AX129" s="6">
        <v>82976.7</v>
      </c>
      <c r="AY129" s="6">
        <v>53430.2</v>
      </c>
      <c r="AZ129" s="6">
        <v>10050.9</v>
      </c>
      <c r="BA129" s="6">
        <v>166464.29999999999</v>
      </c>
      <c r="BB129" s="6">
        <v>74217.7</v>
      </c>
      <c r="BC129" s="6">
        <v>29060</v>
      </c>
      <c r="BD129" s="32">
        <v>208.09</v>
      </c>
      <c r="BE129" s="32">
        <v>123.96</v>
      </c>
      <c r="BF129" s="32">
        <v>0.36</v>
      </c>
      <c r="BG129" s="32">
        <v>0.06</v>
      </c>
      <c r="BH129" s="32">
        <v>81.760000000000005</v>
      </c>
      <c r="BI129" s="32">
        <v>56.384</v>
      </c>
      <c r="BJ129" s="6">
        <v>535.29999999999995</v>
      </c>
      <c r="BK129" s="6">
        <v>649.70000000000005</v>
      </c>
      <c r="BL129" s="6">
        <v>0.7</v>
      </c>
      <c r="BM129" s="6">
        <v>10300.74</v>
      </c>
      <c r="BN129" s="6">
        <v>31546.614035087699</v>
      </c>
      <c r="BO129" s="6">
        <v>6738</v>
      </c>
      <c r="BP129" s="6">
        <v>0</v>
      </c>
      <c r="BQ129" s="6">
        <v>0</v>
      </c>
      <c r="BR129" s="6">
        <v>0</v>
      </c>
      <c r="BS129" s="6">
        <v>92.4</v>
      </c>
      <c r="BT129" s="6">
        <v>22</v>
      </c>
      <c r="BU129" s="6">
        <v>155.5</v>
      </c>
      <c r="BV129" s="6">
        <v>0</v>
      </c>
      <c r="BW129" s="6">
        <v>0</v>
      </c>
      <c r="BX129" s="6">
        <v>0</v>
      </c>
      <c r="BY129" s="6">
        <v>1619198</v>
      </c>
      <c r="BZ129" s="6">
        <v>818745</v>
      </c>
      <c r="CA129" s="6"/>
      <c r="CB129" s="6">
        <v>940994</v>
      </c>
      <c r="CC129" s="6">
        <v>817076</v>
      </c>
      <c r="CD129" s="6"/>
      <c r="CE129" s="6">
        <v>1536</v>
      </c>
      <c r="CF129" s="6">
        <v>121.444</v>
      </c>
      <c r="CG129" s="6">
        <v>1720</v>
      </c>
    </row>
    <row r="130" spans="1:85" ht="13">
      <c r="A130" s="17"/>
      <c r="B130" s="18"/>
      <c r="C130" s="18"/>
      <c r="D130" s="18"/>
      <c r="E130" s="18"/>
      <c r="F130" s="18"/>
      <c r="G130" s="18"/>
      <c r="H130" s="18"/>
      <c r="I130" s="18"/>
      <c r="J130" s="19"/>
      <c r="K130" s="19"/>
      <c r="L130" s="35"/>
      <c r="M130" s="18"/>
      <c r="N130" s="18"/>
      <c r="O130" s="21"/>
      <c r="P130" s="18"/>
      <c r="Q130" s="18"/>
      <c r="R130" s="18"/>
      <c r="S130" s="18"/>
      <c r="T130" s="22"/>
      <c r="U130" s="18"/>
      <c r="V130" s="18"/>
      <c r="W130" s="18"/>
      <c r="X130" s="18"/>
      <c r="Y130" s="18"/>
      <c r="Z130" s="18"/>
      <c r="AA130" s="18"/>
      <c r="AB130" s="21"/>
      <c r="AC130" s="18"/>
      <c r="AD130" s="18"/>
      <c r="AE130" s="24"/>
      <c r="AF130" s="25"/>
      <c r="AG130" s="24"/>
      <c r="AH130" s="18"/>
      <c r="AI130" s="18"/>
      <c r="AJ130" s="18"/>
      <c r="AK130" s="18"/>
      <c r="AL130" s="18"/>
      <c r="AM130" s="18"/>
      <c r="AN130" s="18"/>
      <c r="AO130" s="18"/>
      <c r="AP130" s="18"/>
      <c r="AQ130" s="21"/>
      <c r="AR130" s="21"/>
      <c r="AS130" s="18"/>
      <c r="AT130" s="18"/>
      <c r="AU130" s="19"/>
      <c r="AV130" s="19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</row>
    <row r="131" spans="1:85" ht="12.5">
      <c r="A131" s="5">
        <v>42855</v>
      </c>
      <c r="B131" s="6">
        <v>75.2</v>
      </c>
      <c r="C131" s="6">
        <v>43.1</v>
      </c>
      <c r="D131" s="6">
        <v>5469.1</v>
      </c>
      <c r="E131" s="6"/>
      <c r="F131" s="6"/>
      <c r="G131" s="6"/>
      <c r="H131" s="6">
        <v>16.3</v>
      </c>
      <c r="I131" s="6">
        <v>10</v>
      </c>
      <c r="J131" s="6">
        <v>446169.1</v>
      </c>
      <c r="K131" s="6">
        <v>195026.4</v>
      </c>
      <c r="L131" s="6">
        <v>55741</v>
      </c>
      <c r="M131" s="6">
        <v>15</v>
      </c>
      <c r="N131" s="6">
        <v>25</v>
      </c>
      <c r="O131" s="6">
        <v>14068.9</v>
      </c>
      <c r="P131" s="6">
        <v>6543.1</v>
      </c>
      <c r="Q131" s="6">
        <v>195367.7</v>
      </c>
      <c r="R131" s="6">
        <v>156999.29999999999</v>
      </c>
      <c r="S131" s="6">
        <v>101279</v>
      </c>
      <c r="T131" s="6">
        <v>84776.1</v>
      </c>
      <c r="U131" s="6">
        <v>103180.3</v>
      </c>
      <c r="V131" s="6">
        <v>70298.100000000006</v>
      </c>
      <c r="W131" s="6">
        <v>10621.95</v>
      </c>
      <c r="X131" s="6">
        <v>7847.45</v>
      </c>
      <c r="Y131" s="6">
        <v>185113.2</v>
      </c>
      <c r="Z131" s="6">
        <v>94143.1</v>
      </c>
      <c r="AA131" s="6">
        <v>1629089.1</v>
      </c>
      <c r="AB131" s="6">
        <v>160511.29999999999</v>
      </c>
      <c r="AC131" s="6">
        <v>392.2</v>
      </c>
      <c r="AD131" s="6">
        <v>36747</v>
      </c>
      <c r="AE131" s="6">
        <v>95037.9</v>
      </c>
      <c r="AF131" s="6">
        <v>49288.5</v>
      </c>
      <c r="AG131" s="6">
        <v>1633153.7</v>
      </c>
      <c r="AH131" s="6">
        <v>160709.70000000001</v>
      </c>
      <c r="AI131" s="6">
        <v>1069.2</v>
      </c>
      <c r="AJ131" s="6">
        <v>23392</v>
      </c>
      <c r="AK131" s="6">
        <v>26613.3</v>
      </c>
      <c r="AL131" s="6">
        <v>18910.099999999999</v>
      </c>
      <c r="AM131" s="6">
        <v>61319.3</v>
      </c>
      <c r="AN131" s="6">
        <v>47432</v>
      </c>
      <c r="AO131" s="6">
        <v>31060.799999999999</v>
      </c>
      <c r="AP131" s="6">
        <v>25276.2</v>
      </c>
      <c r="AQ131" s="6">
        <v>39089.199999999997</v>
      </c>
      <c r="AR131" s="6">
        <v>15370.6</v>
      </c>
      <c r="AS131" s="6">
        <v>28.6</v>
      </c>
      <c r="AT131" s="6">
        <v>19.5</v>
      </c>
      <c r="AU131" s="7"/>
      <c r="AV131" s="7"/>
      <c r="AW131" s="6">
        <v>175696</v>
      </c>
      <c r="AX131" s="6">
        <v>82976.7</v>
      </c>
      <c r="AY131" s="6">
        <v>53430.2</v>
      </c>
      <c r="AZ131" s="6">
        <v>10050.9</v>
      </c>
      <c r="BA131" s="6">
        <v>166464.29999999999</v>
      </c>
      <c r="BB131" s="6">
        <v>74217.7</v>
      </c>
      <c r="BC131" s="6">
        <v>29060</v>
      </c>
      <c r="BD131" s="32">
        <v>208.09</v>
      </c>
      <c r="BE131" s="32">
        <v>123.96</v>
      </c>
      <c r="BF131" s="32">
        <v>0.36</v>
      </c>
      <c r="BG131" s="32">
        <v>0.06</v>
      </c>
      <c r="BH131" s="32">
        <v>81.760000000000005</v>
      </c>
      <c r="BI131" s="32">
        <v>56.384</v>
      </c>
      <c r="BJ131" s="6">
        <v>535.29999999999995</v>
      </c>
      <c r="BK131" s="6">
        <v>649.70000000000005</v>
      </c>
      <c r="BL131" s="6">
        <v>0.7</v>
      </c>
      <c r="BM131" s="6">
        <v>10300.74</v>
      </c>
      <c r="BN131" s="6">
        <v>31546.614035087699</v>
      </c>
      <c r="BO131" s="6">
        <v>6738</v>
      </c>
      <c r="BP131" s="6">
        <v>0</v>
      </c>
      <c r="BQ131" s="6">
        <v>0</v>
      </c>
      <c r="BR131" s="6">
        <v>0</v>
      </c>
      <c r="BS131" s="6">
        <v>92.4</v>
      </c>
      <c r="BT131" s="6">
        <v>22</v>
      </c>
      <c r="BU131" s="6">
        <v>155.5</v>
      </c>
      <c r="BV131" s="6">
        <v>0</v>
      </c>
      <c r="BW131" s="6">
        <v>0</v>
      </c>
      <c r="BX131" s="6">
        <v>0</v>
      </c>
      <c r="BY131" s="6">
        <v>1619198</v>
      </c>
      <c r="BZ131" s="6">
        <v>818745</v>
      </c>
      <c r="CA131" s="6"/>
      <c r="CB131" s="6">
        <v>940994</v>
      </c>
      <c r="CC131" s="6">
        <v>817076</v>
      </c>
      <c r="CD131" s="6"/>
      <c r="CE131" s="6">
        <v>1536</v>
      </c>
      <c r="CF131" s="6">
        <v>121.444</v>
      </c>
      <c r="CG131" s="6">
        <v>1720</v>
      </c>
    </row>
    <row r="132" spans="1:85" ht="12.5">
      <c r="A132" s="5">
        <v>42856</v>
      </c>
      <c r="B132" s="6">
        <v>75.2</v>
      </c>
      <c r="C132" s="6">
        <v>43.1</v>
      </c>
      <c r="D132" s="6">
        <v>5469.1</v>
      </c>
      <c r="E132" s="6"/>
      <c r="F132" s="6"/>
      <c r="G132" s="6"/>
      <c r="H132" s="6">
        <v>16.3</v>
      </c>
      <c r="I132" s="6">
        <v>10</v>
      </c>
      <c r="J132" s="6">
        <v>446381.8</v>
      </c>
      <c r="K132" s="6">
        <v>195123</v>
      </c>
      <c r="L132" s="6">
        <v>55765</v>
      </c>
      <c r="M132" s="6">
        <v>15</v>
      </c>
      <c r="N132" s="6">
        <v>25</v>
      </c>
      <c r="O132" s="6">
        <v>14068.9</v>
      </c>
      <c r="P132" s="6">
        <v>6543.1</v>
      </c>
      <c r="Q132" s="6">
        <v>195396.3</v>
      </c>
      <c r="R132" s="6">
        <v>157022.70000000001</v>
      </c>
      <c r="S132" s="6">
        <v>101295.3</v>
      </c>
      <c r="T132" s="6">
        <v>84789</v>
      </c>
      <c r="U132" s="6">
        <v>103188.6</v>
      </c>
      <c r="V132" s="6">
        <v>70304.5</v>
      </c>
      <c r="W132" s="6">
        <v>10621.95</v>
      </c>
      <c r="X132" s="6">
        <v>7847.45</v>
      </c>
      <c r="Y132" s="6">
        <v>185313.5</v>
      </c>
      <c r="Z132" s="6">
        <v>94250.2</v>
      </c>
      <c r="AA132" s="6">
        <v>1629292</v>
      </c>
      <c r="AB132" s="6">
        <v>160535.29999999999</v>
      </c>
      <c r="AC132" s="6">
        <v>392.2</v>
      </c>
      <c r="AD132" s="6">
        <v>36747</v>
      </c>
      <c r="AE132" s="6">
        <v>95310.399999999994</v>
      </c>
      <c r="AF132" s="6">
        <v>49423.3</v>
      </c>
      <c r="AG132" s="6">
        <v>1633426</v>
      </c>
      <c r="AH132" s="6">
        <v>160733.70000000001</v>
      </c>
      <c r="AI132" s="6">
        <v>1069.2</v>
      </c>
      <c r="AJ132" s="6">
        <v>23392</v>
      </c>
      <c r="AK132" s="6">
        <v>26630.1</v>
      </c>
      <c r="AL132" s="6">
        <v>18920.900000000001</v>
      </c>
      <c r="AM132" s="6">
        <v>61330.3</v>
      </c>
      <c r="AN132" s="6">
        <v>47440.6</v>
      </c>
      <c r="AO132" s="6">
        <v>31077</v>
      </c>
      <c r="AP132" s="6">
        <v>25289.3</v>
      </c>
      <c r="AQ132" s="6">
        <v>39102.1</v>
      </c>
      <c r="AR132" s="6">
        <v>15375.8</v>
      </c>
      <c r="AS132" s="6">
        <v>28.6</v>
      </c>
      <c r="AT132" s="6">
        <v>19.5</v>
      </c>
      <c r="AU132" s="7"/>
      <c r="AV132" s="7"/>
      <c r="AW132" s="6">
        <v>175840.5</v>
      </c>
      <c r="AX132" s="6">
        <v>83043.3</v>
      </c>
      <c r="AY132" s="6">
        <v>53435.3</v>
      </c>
      <c r="AZ132" s="6">
        <v>10062.799999999999</v>
      </c>
      <c r="BA132" s="6">
        <v>166602.5</v>
      </c>
      <c r="BB132" s="6">
        <v>74278.2</v>
      </c>
      <c r="BC132" s="6">
        <v>29084</v>
      </c>
      <c r="BD132" s="32">
        <v>208.09</v>
      </c>
      <c r="BE132" s="32">
        <v>123.96</v>
      </c>
      <c r="BF132" s="32">
        <v>0.36</v>
      </c>
      <c r="BG132" s="32">
        <v>0.06</v>
      </c>
      <c r="BH132" s="32">
        <v>81.760000000000005</v>
      </c>
      <c r="BI132" s="32">
        <v>56.384</v>
      </c>
      <c r="BJ132" s="6">
        <v>535.29999999999995</v>
      </c>
      <c r="BK132" s="6">
        <v>650.70000000000005</v>
      </c>
      <c r="BL132" s="6">
        <v>0.7</v>
      </c>
      <c r="BM132" s="6">
        <v>10396.66</v>
      </c>
      <c r="BN132" s="6">
        <v>29677.077192982499</v>
      </c>
      <c r="BO132" s="6">
        <v>7458</v>
      </c>
      <c r="BP132" s="6">
        <v>0</v>
      </c>
      <c r="BQ132" s="6">
        <v>0</v>
      </c>
      <c r="BR132" s="6">
        <v>0</v>
      </c>
      <c r="BS132" s="6">
        <v>62.8</v>
      </c>
      <c r="BT132" s="6">
        <v>15.7</v>
      </c>
      <c r="BU132" s="6">
        <v>90.117999999999995</v>
      </c>
      <c r="BV132" s="6">
        <v>0</v>
      </c>
      <c r="BW132" s="6">
        <v>0</v>
      </c>
      <c r="BX132" s="6">
        <v>0</v>
      </c>
      <c r="BY132" s="6">
        <v>1622076</v>
      </c>
      <c r="BZ132" s="6">
        <v>821229</v>
      </c>
      <c r="CA132" s="6"/>
      <c r="CB132" s="6">
        <v>940994</v>
      </c>
      <c r="CC132" s="6">
        <v>817076</v>
      </c>
      <c r="CD132" s="6"/>
      <c r="CE132" s="6">
        <v>1533</v>
      </c>
      <c r="CF132" s="6">
        <v>121.75700000000001</v>
      </c>
      <c r="CG132" s="6">
        <v>1714</v>
      </c>
    </row>
    <row r="133" spans="1:85" ht="12.5">
      <c r="A133" s="5">
        <v>42857</v>
      </c>
      <c r="B133" s="6">
        <v>75.2</v>
      </c>
      <c r="C133" s="6">
        <v>43.1</v>
      </c>
      <c r="D133" s="6">
        <v>5469.1</v>
      </c>
      <c r="E133" s="6"/>
      <c r="F133" s="6"/>
      <c r="G133" s="6"/>
      <c r="H133" s="6">
        <v>16.3</v>
      </c>
      <c r="I133" s="6">
        <v>10</v>
      </c>
      <c r="J133" s="6">
        <v>446595.8</v>
      </c>
      <c r="K133" s="6">
        <v>195219.9</v>
      </c>
      <c r="L133" s="6">
        <v>55789</v>
      </c>
      <c r="M133" s="6">
        <v>15</v>
      </c>
      <c r="N133" s="6">
        <v>25</v>
      </c>
      <c r="O133" s="6">
        <v>14068.9</v>
      </c>
      <c r="P133" s="6">
        <v>6543.1</v>
      </c>
      <c r="Q133" s="6">
        <v>195423.9</v>
      </c>
      <c r="R133" s="6">
        <v>157045.5</v>
      </c>
      <c r="S133" s="6">
        <v>101309.5</v>
      </c>
      <c r="T133" s="6">
        <v>84799.8</v>
      </c>
      <c r="U133" s="6">
        <v>103197.3</v>
      </c>
      <c r="V133" s="6">
        <v>70310.899999999994</v>
      </c>
      <c r="W133" s="6">
        <v>10621.95</v>
      </c>
      <c r="X133" s="6">
        <v>7847.45</v>
      </c>
      <c r="Y133" s="6">
        <v>185459</v>
      </c>
      <c r="Z133" s="6">
        <v>94325.7</v>
      </c>
      <c r="AA133" s="6">
        <v>1629440.3</v>
      </c>
      <c r="AB133" s="6">
        <v>160559.29999999999</v>
      </c>
      <c r="AC133" s="6">
        <v>392.2</v>
      </c>
      <c r="AD133" s="6">
        <v>36747</v>
      </c>
      <c r="AE133" s="6">
        <v>95642.8</v>
      </c>
      <c r="AF133" s="6">
        <v>49588.2</v>
      </c>
      <c r="AG133" s="6">
        <v>1633758.3</v>
      </c>
      <c r="AH133" s="6">
        <v>160757.70000000001</v>
      </c>
      <c r="AI133" s="6">
        <v>1069.2</v>
      </c>
      <c r="AJ133" s="6">
        <v>23392</v>
      </c>
      <c r="AK133" s="6">
        <v>26646.7</v>
      </c>
      <c r="AL133" s="6">
        <v>18931.599999999999</v>
      </c>
      <c r="AM133" s="6">
        <v>61339.6</v>
      </c>
      <c r="AN133" s="6">
        <v>47447.1</v>
      </c>
      <c r="AO133" s="6">
        <v>31093.5</v>
      </c>
      <c r="AP133" s="6">
        <v>25302.3</v>
      </c>
      <c r="AQ133" s="6">
        <v>39116.6</v>
      </c>
      <c r="AR133" s="6">
        <v>15381.6</v>
      </c>
      <c r="AS133" s="6">
        <v>28.6</v>
      </c>
      <c r="AT133" s="6">
        <v>19.5</v>
      </c>
      <c r="AU133" s="7"/>
      <c r="AV133" s="7"/>
      <c r="AW133" s="6">
        <v>175992.1</v>
      </c>
      <c r="AX133" s="6">
        <v>83112.600000000006</v>
      </c>
      <c r="AY133" s="6">
        <v>53440.9</v>
      </c>
      <c r="AZ133" s="6">
        <v>10074.700000000001</v>
      </c>
      <c r="BA133" s="6">
        <v>166746.5</v>
      </c>
      <c r="BB133" s="6">
        <v>74340.7</v>
      </c>
      <c r="BC133" s="6">
        <v>29108</v>
      </c>
      <c r="BD133" s="32">
        <v>208.09</v>
      </c>
      <c r="BE133" s="32">
        <v>123.96</v>
      </c>
      <c r="BF133" s="32">
        <v>0.36</v>
      </c>
      <c r="BG133" s="32">
        <v>0.06</v>
      </c>
      <c r="BH133" s="32">
        <v>81.760000000000005</v>
      </c>
      <c r="BI133" s="32">
        <v>56.384</v>
      </c>
      <c r="BJ133" s="6">
        <v>535.29999999999995</v>
      </c>
      <c r="BK133" s="6">
        <v>651.70000000000005</v>
      </c>
      <c r="BL133" s="6">
        <v>0.7</v>
      </c>
      <c r="BM133" s="6">
        <v>10256.27</v>
      </c>
      <c r="BN133" s="6">
        <v>32880.6052631579</v>
      </c>
      <c r="BO133" s="6">
        <v>8220</v>
      </c>
      <c r="BP133" s="6">
        <v>0</v>
      </c>
      <c r="BQ133" s="6">
        <v>0</v>
      </c>
      <c r="BR133" s="6">
        <v>0</v>
      </c>
      <c r="BS133" s="6">
        <v>85</v>
      </c>
      <c r="BT133" s="6">
        <v>17</v>
      </c>
      <c r="BU133" s="6">
        <v>90.61</v>
      </c>
      <c r="BV133" s="6">
        <v>0</v>
      </c>
      <c r="BW133" s="6">
        <v>0</v>
      </c>
      <c r="BX133" s="6">
        <v>0</v>
      </c>
      <c r="BY133" s="6">
        <v>1624508</v>
      </c>
      <c r="BZ133" s="6">
        <v>823306</v>
      </c>
      <c r="CA133" s="6"/>
      <c r="CB133" s="6">
        <v>940994</v>
      </c>
      <c r="CC133" s="6">
        <v>817076</v>
      </c>
      <c r="CD133" s="6"/>
      <c r="CE133" s="6">
        <v>1441</v>
      </c>
      <c r="CF133" s="6">
        <v>118.907</v>
      </c>
      <c r="CG133" s="6">
        <v>1618</v>
      </c>
    </row>
    <row r="134" spans="1:85" ht="12.5">
      <c r="A134" s="5">
        <v>42858</v>
      </c>
      <c r="B134" s="6">
        <v>75.2</v>
      </c>
      <c r="C134" s="6">
        <v>43.1</v>
      </c>
      <c r="D134" s="6">
        <v>5469.1</v>
      </c>
      <c r="E134" s="6"/>
      <c r="F134" s="6"/>
      <c r="G134" s="6"/>
      <c r="H134" s="6">
        <v>16.3</v>
      </c>
      <c r="I134" s="6">
        <v>10</v>
      </c>
      <c r="J134" s="6">
        <v>446791.6</v>
      </c>
      <c r="K134" s="6">
        <v>195309</v>
      </c>
      <c r="L134" s="6">
        <v>55811</v>
      </c>
      <c r="M134" s="6">
        <v>15</v>
      </c>
      <c r="N134" s="6">
        <v>25</v>
      </c>
      <c r="O134" s="6">
        <v>14068.9</v>
      </c>
      <c r="P134" s="6">
        <v>6543.1</v>
      </c>
      <c r="Q134" s="6">
        <v>195451.5</v>
      </c>
      <c r="R134" s="6">
        <v>157068.29999999999</v>
      </c>
      <c r="S134" s="6">
        <v>101323.2</v>
      </c>
      <c r="T134" s="6">
        <v>84810.4</v>
      </c>
      <c r="U134" s="6">
        <v>103206</v>
      </c>
      <c r="V134" s="6">
        <v>70317</v>
      </c>
      <c r="W134" s="6">
        <v>10622</v>
      </c>
      <c r="X134" s="6">
        <v>7847.5</v>
      </c>
      <c r="Y134" s="6">
        <v>185602.6</v>
      </c>
      <c r="Z134" s="6">
        <v>94402.2</v>
      </c>
      <c r="AA134" s="6">
        <v>1629586.8</v>
      </c>
      <c r="AB134" s="6">
        <v>160583.29999999999</v>
      </c>
      <c r="AC134" s="6">
        <v>392.2</v>
      </c>
      <c r="AD134" s="6">
        <v>36747</v>
      </c>
      <c r="AE134" s="6">
        <v>95956</v>
      </c>
      <c r="AF134" s="6">
        <v>49743.1</v>
      </c>
      <c r="AG134" s="6">
        <v>1634071.8</v>
      </c>
      <c r="AH134" s="6">
        <v>160781.70000000001</v>
      </c>
      <c r="AI134" s="6">
        <v>1069.2</v>
      </c>
      <c r="AJ134" s="6">
        <v>23392</v>
      </c>
      <c r="AK134" s="6">
        <v>26663.9</v>
      </c>
      <c r="AL134" s="6">
        <v>18942.599999999999</v>
      </c>
      <c r="AM134" s="6">
        <v>61348.5</v>
      </c>
      <c r="AN134" s="6">
        <v>47453.3</v>
      </c>
      <c r="AO134" s="6">
        <v>31109.1</v>
      </c>
      <c r="AP134" s="6">
        <v>25315.3</v>
      </c>
      <c r="AQ134" s="6">
        <v>39127.800000000003</v>
      </c>
      <c r="AR134" s="6">
        <v>15386.1</v>
      </c>
      <c r="AS134" s="6">
        <v>28.6</v>
      </c>
      <c r="AT134" s="6">
        <v>19.5</v>
      </c>
      <c r="AU134" s="7"/>
      <c r="AV134" s="7"/>
      <c r="AW134" s="6">
        <v>176141.9</v>
      </c>
      <c r="AX134" s="6">
        <v>83181.399999999994</v>
      </c>
      <c r="AY134" s="6">
        <v>53446</v>
      </c>
      <c r="AZ134" s="6">
        <v>10086.700000000001</v>
      </c>
      <c r="BA134" s="6">
        <v>166889.5</v>
      </c>
      <c r="BB134" s="6">
        <v>74402.899999999994</v>
      </c>
      <c r="BC134" s="6">
        <v>29132</v>
      </c>
      <c r="BD134" s="32">
        <v>208.09</v>
      </c>
      <c r="BE134" s="32">
        <v>123.96</v>
      </c>
      <c r="BF134" s="32">
        <v>0.36</v>
      </c>
      <c r="BG134" s="32">
        <v>0.06</v>
      </c>
      <c r="BH134" s="32">
        <v>81.760000000000005</v>
      </c>
      <c r="BI134" s="32">
        <v>56.384</v>
      </c>
      <c r="BJ134" s="6">
        <v>535.29999999999995</v>
      </c>
      <c r="BK134" s="6">
        <v>652.79999999999995</v>
      </c>
      <c r="BL134" s="6">
        <v>0.7</v>
      </c>
      <c r="BM134" s="6">
        <v>10395.18</v>
      </c>
      <c r="BN134" s="6">
        <v>32511.8105263158</v>
      </c>
      <c r="BO134" s="6">
        <v>6022</v>
      </c>
      <c r="BP134" s="6">
        <v>0</v>
      </c>
      <c r="BQ134" s="6">
        <v>0</v>
      </c>
      <c r="BR134" s="6">
        <v>0</v>
      </c>
      <c r="BS134" s="6">
        <v>85</v>
      </c>
      <c r="BT134" s="6">
        <v>17</v>
      </c>
      <c r="BU134" s="6">
        <v>90.61</v>
      </c>
      <c r="BV134" s="6">
        <v>0</v>
      </c>
      <c r="BW134" s="6">
        <v>0</v>
      </c>
      <c r="BX134" s="6">
        <v>0</v>
      </c>
      <c r="BY134" s="6">
        <v>1627374</v>
      </c>
      <c r="BZ134" s="6">
        <v>825757</v>
      </c>
      <c r="CA134" s="6"/>
      <c r="CB134" s="6">
        <v>940994</v>
      </c>
      <c r="CC134" s="6">
        <v>817076</v>
      </c>
      <c r="CD134" s="6"/>
      <c r="CE134" s="6">
        <v>1534</v>
      </c>
      <c r="CF134" s="6">
        <v>121.762</v>
      </c>
      <c r="CG134" s="6">
        <v>1724</v>
      </c>
    </row>
    <row r="135" spans="1:85" ht="12.5">
      <c r="A135" s="5">
        <v>42859</v>
      </c>
      <c r="B135" s="6">
        <v>75.400000000000006</v>
      </c>
      <c r="C135" s="6">
        <v>43.2</v>
      </c>
      <c r="D135" s="6">
        <v>5469.6</v>
      </c>
      <c r="E135" s="6"/>
      <c r="F135" s="6"/>
      <c r="G135" s="6"/>
      <c r="H135" s="6">
        <v>16.3</v>
      </c>
      <c r="I135" s="6">
        <v>10</v>
      </c>
      <c r="J135" s="6">
        <v>446986</v>
      </c>
      <c r="K135" s="6">
        <v>195398</v>
      </c>
      <c r="L135" s="6">
        <v>55833</v>
      </c>
      <c r="M135" s="6">
        <v>15</v>
      </c>
      <c r="N135" s="6">
        <v>25</v>
      </c>
      <c r="O135" s="6">
        <v>14068.9</v>
      </c>
      <c r="P135" s="6">
        <v>6543.1</v>
      </c>
      <c r="Q135" s="6">
        <v>195479.1</v>
      </c>
      <c r="R135" s="6">
        <v>157091.1</v>
      </c>
      <c r="S135" s="6">
        <v>101338</v>
      </c>
      <c r="T135" s="6">
        <v>84821.8</v>
      </c>
      <c r="U135" s="6">
        <v>103215</v>
      </c>
      <c r="V135" s="6">
        <v>70323.600000000006</v>
      </c>
      <c r="W135" s="6">
        <v>10622</v>
      </c>
      <c r="X135" s="6">
        <v>7847.5</v>
      </c>
      <c r="Y135" s="6">
        <v>185748.5</v>
      </c>
      <c r="Z135" s="6">
        <v>94480.8</v>
      </c>
      <c r="AA135" s="6">
        <v>1629736</v>
      </c>
      <c r="AB135" s="6">
        <v>160607.29999999999</v>
      </c>
      <c r="AC135" s="6">
        <v>392.2</v>
      </c>
      <c r="AD135" s="6">
        <v>36747</v>
      </c>
      <c r="AE135" s="6">
        <v>96282</v>
      </c>
      <c r="AF135" s="6">
        <v>49904</v>
      </c>
      <c r="AG135" s="6">
        <v>1634400</v>
      </c>
      <c r="AH135" s="6">
        <v>160805.70000000001</v>
      </c>
      <c r="AI135" s="6">
        <v>1069.2</v>
      </c>
      <c r="AJ135" s="6">
        <v>23392</v>
      </c>
      <c r="AK135" s="6">
        <v>26681.1</v>
      </c>
      <c r="AL135" s="6">
        <v>18953.7</v>
      </c>
      <c r="AM135" s="6">
        <v>61356.5</v>
      </c>
      <c r="AN135" s="6">
        <v>47458.8</v>
      </c>
      <c r="AO135" s="6">
        <v>31125</v>
      </c>
      <c r="AP135" s="6">
        <v>25328</v>
      </c>
      <c r="AQ135" s="6">
        <v>39142.9</v>
      </c>
      <c r="AR135" s="6">
        <v>15392.2</v>
      </c>
      <c r="AS135" s="6">
        <v>28.6</v>
      </c>
      <c r="AT135" s="6">
        <v>19.5</v>
      </c>
      <c r="AU135" s="7"/>
      <c r="AV135" s="7"/>
      <c r="AW135" s="6">
        <v>176293</v>
      </c>
      <c r="AX135" s="6">
        <v>83250.7</v>
      </c>
      <c r="AY135" s="6">
        <v>53452.6</v>
      </c>
      <c r="AZ135" s="6">
        <v>10098.700000000001</v>
      </c>
      <c r="BA135" s="6">
        <v>167032</v>
      </c>
      <c r="BB135" s="6">
        <v>74465</v>
      </c>
      <c r="BC135" s="6">
        <v>29156</v>
      </c>
      <c r="BD135" s="32">
        <v>208.09</v>
      </c>
      <c r="BE135" s="32">
        <v>123.96</v>
      </c>
      <c r="BF135" s="32">
        <v>0.36</v>
      </c>
      <c r="BG135" s="32">
        <v>0.06</v>
      </c>
      <c r="BH135" s="32">
        <v>81.760000000000005</v>
      </c>
      <c r="BI135" s="32">
        <v>56.384</v>
      </c>
      <c r="BJ135" s="6">
        <v>535.29999999999995</v>
      </c>
      <c r="BK135" s="6">
        <v>653.70000000000005</v>
      </c>
      <c r="BL135" s="6">
        <v>0.7</v>
      </c>
      <c r="BM135" s="6">
        <v>10021.74</v>
      </c>
      <c r="BN135" s="6">
        <v>32438.582456140299</v>
      </c>
      <c r="BO135" s="6">
        <v>8621</v>
      </c>
      <c r="BP135" s="6">
        <v>0</v>
      </c>
      <c r="BQ135" s="6">
        <v>0</v>
      </c>
      <c r="BR135" s="6">
        <v>0</v>
      </c>
      <c r="BS135" s="6">
        <v>80</v>
      </c>
      <c r="BT135" s="6">
        <v>16</v>
      </c>
      <c r="BU135" s="6">
        <v>96</v>
      </c>
      <c r="BV135" s="6">
        <v>0</v>
      </c>
      <c r="BW135" s="6">
        <v>0</v>
      </c>
      <c r="BX135" s="6">
        <v>0</v>
      </c>
      <c r="BY135" s="6">
        <v>1630093</v>
      </c>
      <c r="BZ135" s="6">
        <v>828043</v>
      </c>
      <c r="CA135" s="6"/>
      <c r="CB135" s="6">
        <v>940994</v>
      </c>
      <c r="CC135" s="6">
        <v>817076</v>
      </c>
      <c r="CD135" s="6"/>
      <c r="CE135" s="6">
        <v>1518</v>
      </c>
      <c r="CF135" s="6">
        <v>121.694</v>
      </c>
      <c r="CG135" s="6">
        <v>1709</v>
      </c>
    </row>
    <row r="136" spans="1:85" ht="12.5">
      <c r="A136" s="5">
        <v>42860</v>
      </c>
      <c r="B136" s="6">
        <v>75.400000000000006</v>
      </c>
      <c r="C136" s="6">
        <v>43.2</v>
      </c>
      <c r="D136" s="6">
        <v>5469.6</v>
      </c>
      <c r="E136" s="6"/>
      <c r="F136" s="6"/>
      <c r="G136" s="6"/>
      <c r="H136" s="6">
        <v>16.3</v>
      </c>
      <c r="I136" s="6">
        <v>10</v>
      </c>
      <c r="J136" s="6">
        <v>447138.5</v>
      </c>
      <c r="K136" s="6">
        <v>195467.3</v>
      </c>
      <c r="L136" s="6">
        <v>55850</v>
      </c>
      <c r="M136" s="6">
        <v>15</v>
      </c>
      <c r="N136" s="6">
        <v>25</v>
      </c>
      <c r="O136" s="6">
        <v>14068.9</v>
      </c>
      <c r="P136" s="6">
        <v>6543.1</v>
      </c>
      <c r="Q136" s="6">
        <v>195506.9</v>
      </c>
      <c r="R136" s="6">
        <v>157114</v>
      </c>
      <c r="S136" s="6">
        <v>101352.9</v>
      </c>
      <c r="T136" s="6">
        <v>84833.7</v>
      </c>
      <c r="U136" s="6">
        <v>103223.8</v>
      </c>
      <c r="V136" s="6">
        <v>70330</v>
      </c>
      <c r="W136" s="6">
        <v>10622</v>
      </c>
      <c r="X136" s="6">
        <v>7847.5</v>
      </c>
      <c r="Y136" s="6">
        <v>185884.3</v>
      </c>
      <c r="Z136" s="6">
        <v>94561.5</v>
      </c>
      <c r="AA136" s="6">
        <v>1629874.6</v>
      </c>
      <c r="AB136" s="6">
        <v>160631.29999999999</v>
      </c>
      <c r="AC136" s="6">
        <v>392.2</v>
      </c>
      <c r="AD136" s="6">
        <v>36747</v>
      </c>
      <c r="AE136" s="6">
        <v>96568.3</v>
      </c>
      <c r="AF136" s="6">
        <v>50039.5</v>
      </c>
      <c r="AG136" s="6">
        <v>1634686.5</v>
      </c>
      <c r="AH136" s="6">
        <v>160829.70000000001</v>
      </c>
      <c r="AI136" s="6">
        <v>1069.2</v>
      </c>
      <c r="AJ136" s="6">
        <v>23392</v>
      </c>
      <c r="AK136" s="6">
        <v>26698.2</v>
      </c>
      <c r="AL136" s="6">
        <v>18964.7</v>
      </c>
      <c r="AM136" s="6">
        <v>61363.8</v>
      </c>
      <c r="AN136" s="6">
        <v>47463.7</v>
      </c>
      <c r="AO136" s="6">
        <v>31141</v>
      </c>
      <c r="AP136" s="6">
        <v>25341.599999999999</v>
      </c>
      <c r="AQ136" s="6">
        <v>39157.800000000003</v>
      </c>
      <c r="AR136" s="6">
        <v>15398.1</v>
      </c>
      <c r="AS136" s="6">
        <v>28.6</v>
      </c>
      <c r="AT136" s="6">
        <v>19.5</v>
      </c>
      <c r="AU136" s="7"/>
      <c r="AV136" s="7"/>
      <c r="AW136" s="6">
        <v>176438.3</v>
      </c>
      <c r="AX136" s="6">
        <v>83317.8</v>
      </c>
      <c r="AY136" s="6">
        <v>53458.3</v>
      </c>
      <c r="AZ136" s="6">
        <v>10110.6</v>
      </c>
      <c r="BA136" s="6">
        <v>167170.5</v>
      </c>
      <c r="BB136" s="6">
        <v>74525.5</v>
      </c>
      <c r="BC136" s="6">
        <v>29180</v>
      </c>
      <c r="BD136" s="32">
        <v>208.09</v>
      </c>
      <c r="BE136" s="32">
        <v>123.96</v>
      </c>
      <c r="BF136" s="32">
        <v>0.36</v>
      </c>
      <c r="BG136" s="32">
        <v>0.06</v>
      </c>
      <c r="BH136" s="32">
        <v>81.760000000000005</v>
      </c>
      <c r="BI136" s="32">
        <v>56.384</v>
      </c>
      <c r="BJ136" s="6">
        <v>535.29999999999995</v>
      </c>
      <c r="BK136" s="6">
        <v>654.5</v>
      </c>
      <c r="BL136" s="6">
        <v>0.7</v>
      </c>
      <c r="BM136" s="6">
        <v>10005.42</v>
      </c>
      <c r="BN136" s="6">
        <v>31261.200000000001</v>
      </c>
      <c r="BO136" s="6">
        <v>7204</v>
      </c>
      <c r="BP136" s="6">
        <v>0</v>
      </c>
      <c r="BQ136" s="6">
        <v>0</v>
      </c>
      <c r="BR136" s="6">
        <v>0</v>
      </c>
      <c r="BS136" s="6">
        <v>68</v>
      </c>
      <c r="BT136" s="6">
        <v>17</v>
      </c>
      <c r="BU136" s="6">
        <v>102</v>
      </c>
      <c r="BV136" s="6">
        <v>0</v>
      </c>
      <c r="BW136" s="6">
        <v>0</v>
      </c>
      <c r="BX136" s="6">
        <v>0</v>
      </c>
      <c r="BY136" s="6">
        <v>1632722</v>
      </c>
      <c r="BZ136" s="6">
        <v>830248</v>
      </c>
      <c r="CA136" s="6"/>
      <c r="CB136" s="6">
        <v>940994</v>
      </c>
      <c r="CC136" s="6">
        <v>817076</v>
      </c>
      <c r="CD136" s="6"/>
      <c r="CE136" s="6">
        <v>1524</v>
      </c>
      <c r="CF136" s="6">
        <v>121.10599999999999</v>
      </c>
      <c r="CG136" s="6">
        <v>1718</v>
      </c>
    </row>
    <row r="137" spans="1:85" ht="12.5">
      <c r="A137" s="5">
        <v>42861</v>
      </c>
      <c r="B137" s="6">
        <v>75.400000000000006</v>
      </c>
      <c r="C137" s="6">
        <v>43.2</v>
      </c>
      <c r="D137" s="6">
        <v>5469.6</v>
      </c>
      <c r="E137" s="6"/>
      <c r="F137" s="6"/>
      <c r="G137" s="6"/>
      <c r="H137" s="6">
        <v>16.3</v>
      </c>
      <c r="I137" s="6">
        <v>10</v>
      </c>
      <c r="J137" s="6">
        <v>447339.5</v>
      </c>
      <c r="K137" s="6">
        <v>195557</v>
      </c>
      <c r="L137" s="6">
        <v>55872.7</v>
      </c>
      <c r="M137" s="6">
        <v>15</v>
      </c>
      <c r="N137" s="6">
        <v>25</v>
      </c>
      <c r="O137" s="6">
        <v>14068.9</v>
      </c>
      <c r="P137" s="6">
        <v>6543.1</v>
      </c>
      <c r="Q137" s="6">
        <v>195536.9</v>
      </c>
      <c r="R137" s="6">
        <v>157138.4</v>
      </c>
      <c r="S137" s="6">
        <v>101368.1</v>
      </c>
      <c r="T137" s="6">
        <v>84845.7</v>
      </c>
      <c r="U137" s="6">
        <v>103232.4</v>
      </c>
      <c r="V137" s="6">
        <v>70336.2</v>
      </c>
      <c r="W137" s="6">
        <v>10622</v>
      </c>
      <c r="X137" s="6">
        <v>7847.5</v>
      </c>
      <c r="Y137" s="6">
        <v>186030</v>
      </c>
      <c r="Z137" s="6">
        <v>94654.7</v>
      </c>
      <c r="AA137" s="6">
        <v>1630023.1</v>
      </c>
      <c r="AB137" s="6">
        <v>160655.29999999999</v>
      </c>
      <c r="AC137" s="6">
        <v>392.2</v>
      </c>
      <c r="AD137" s="6">
        <v>36747</v>
      </c>
      <c r="AE137" s="6">
        <v>96899.7</v>
      </c>
      <c r="AF137" s="6">
        <v>50188.2</v>
      </c>
      <c r="AG137" s="6">
        <v>1635018.9</v>
      </c>
      <c r="AH137" s="6">
        <v>160853.70000000001</v>
      </c>
      <c r="AI137" s="6">
        <v>1069.2</v>
      </c>
      <c r="AJ137" s="6">
        <v>23392</v>
      </c>
      <c r="AK137" s="6">
        <v>26715</v>
      </c>
      <c r="AL137" s="6">
        <v>18975.900000000001</v>
      </c>
      <c r="AM137" s="6">
        <v>61373.1</v>
      </c>
      <c r="AN137" s="6">
        <v>47470.1</v>
      </c>
      <c r="AO137" s="6">
        <v>31158</v>
      </c>
      <c r="AP137" s="6">
        <v>25354.7</v>
      </c>
      <c r="AQ137" s="6">
        <v>39171.199999999997</v>
      </c>
      <c r="AR137" s="6">
        <v>15403.4</v>
      </c>
      <c r="AS137" s="6">
        <v>29.7</v>
      </c>
      <c r="AT137" s="6">
        <v>19.899999999999999</v>
      </c>
      <c r="AU137" s="7"/>
      <c r="AV137" s="7"/>
      <c r="AW137" s="6">
        <v>176586.1</v>
      </c>
      <c r="AX137" s="6">
        <v>83385.899999999994</v>
      </c>
      <c r="AY137" s="6">
        <v>53463.9</v>
      </c>
      <c r="AZ137" s="6">
        <v>10122.799999999999</v>
      </c>
      <c r="BA137" s="6">
        <v>167309.9</v>
      </c>
      <c r="BB137" s="6">
        <v>74586.3</v>
      </c>
      <c r="BC137" s="6">
        <v>29204</v>
      </c>
      <c r="BD137" s="32">
        <v>208.09</v>
      </c>
      <c r="BE137" s="32">
        <v>123.96</v>
      </c>
      <c r="BF137" s="32">
        <v>0.36</v>
      </c>
      <c r="BG137" s="32">
        <v>0.06</v>
      </c>
      <c r="BH137" s="32">
        <v>81.760000000000005</v>
      </c>
      <c r="BI137" s="32">
        <v>56.384</v>
      </c>
      <c r="BJ137" s="6">
        <v>535.29999999999995</v>
      </c>
      <c r="BK137" s="6">
        <v>654.70000000000005</v>
      </c>
      <c r="BL137" s="6">
        <v>0.7</v>
      </c>
      <c r="BM137" s="6">
        <v>10081.91</v>
      </c>
      <c r="BN137" s="6">
        <v>30581.712280701799</v>
      </c>
      <c r="BO137" s="6">
        <v>8772</v>
      </c>
      <c r="BP137" s="6">
        <v>0</v>
      </c>
      <c r="BQ137" s="6">
        <v>14.5</v>
      </c>
      <c r="BR137" s="6">
        <v>0</v>
      </c>
      <c r="BS137" s="6">
        <v>44</v>
      </c>
      <c r="BT137" s="6">
        <v>11</v>
      </c>
      <c r="BU137" s="6">
        <v>66</v>
      </c>
      <c r="BV137" s="6">
        <v>0</v>
      </c>
      <c r="BW137" s="6">
        <v>0</v>
      </c>
      <c r="BX137" s="6">
        <v>0</v>
      </c>
      <c r="BY137" s="6">
        <v>1635604</v>
      </c>
      <c r="BZ137" s="6">
        <v>832773</v>
      </c>
      <c r="CA137" s="6"/>
      <c r="CB137" s="6">
        <v>940994</v>
      </c>
      <c r="CC137" s="6">
        <v>817076</v>
      </c>
      <c r="CD137" s="6"/>
      <c r="CE137" s="6">
        <v>1524.24439999181</v>
      </c>
      <c r="CF137" s="6">
        <v>121.853050700292</v>
      </c>
      <c r="CG137" s="6">
        <v>1695.12229166667</v>
      </c>
    </row>
    <row r="138" spans="1:85" ht="12.5">
      <c r="A138" s="5">
        <v>42862</v>
      </c>
      <c r="B138" s="6">
        <v>75.400000000000006</v>
      </c>
      <c r="C138" s="6">
        <v>43.2</v>
      </c>
      <c r="D138" s="6">
        <v>5469.6</v>
      </c>
      <c r="E138" s="6"/>
      <c r="F138" s="6"/>
      <c r="G138" s="6"/>
      <c r="H138" s="6">
        <v>16.3</v>
      </c>
      <c r="I138" s="6">
        <v>10</v>
      </c>
      <c r="J138" s="6">
        <v>447491.1</v>
      </c>
      <c r="K138" s="6">
        <v>195626.5</v>
      </c>
      <c r="L138" s="6">
        <v>55891</v>
      </c>
      <c r="M138" s="6">
        <v>15</v>
      </c>
      <c r="N138" s="6">
        <v>25</v>
      </c>
      <c r="O138" s="6">
        <v>14071.3</v>
      </c>
      <c r="P138" s="6">
        <v>6544.6</v>
      </c>
      <c r="Q138" s="6">
        <v>195567.5</v>
      </c>
      <c r="R138" s="6">
        <v>157163.29999999999</v>
      </c>
      <c r="S138" s="6">
        <v>101383.9</v>
      </c>
      <c r="T138" s="6">
        <v>84858.2</v>
      </c>
      <c r="U138" s="6">
        <v>103240.6</v>
      </c>
      <c r="V138" s="6">
        <v>70342.3</v>
      </c>
      <c r="W138" s="6">
        <v>10622</v>
      </c>
      <c r="X138" s="6">
        <v>7847.5</v>
      </c>
      <c r="Y138" s="6">
        <v>186164.8</v>
      </c>
      <c r="Z138" s="6">
        <v>94733.3</v>
      </c>
      <c r="AA138" s="6">
        <v>1630160.1</v>
      </c>
      <c r="AB138" s="6">
        <v>160679.29999999999</v>
      </c>
      <c r="AC138" s="6">
        <v>392.2</v>
      </c>
      <c r="AD138" s="6">
        <v>36747</v>
      </c>
      <c r="AE138" s="6">
        <v>97175.8</v>
      </c>
      <c r="AF138" s="6">
        <v>50324.5</v>
      </c>
      <c r="AG138" s="6">
        <v>1635295.2</v>
      </c>
      <c r="AH138" s="6">
        <v>160877.70000000001</v>
      </c>
      <c r="AI138" s="6">
        <v>1069.2</v>
      </c>
      <c r="AJ138" s="6">
        <v>23392</v>
      </c>
      <c r="AK138" s="6">
        <v>26732.5</v>
      </c>
      <c r="AL138" s="6">
        <v>18986.7</v>
      </c>
      <c r="AM138" s="6">
        <v>61380.3</v>
      </c>
      <c r="AN138" s="6">
        <v>47475.1</v>
      </c>
      <c r="AO138" s="6">
        <v>31175.200000000001</v>
      </c>
      <c r="AP138" s="6">
        <v>25368.7</v>
      </c>
      <c r="AQ138" s="6">
        <v>39185</v>
      </c>
      <c r="AR138" s="6">
        <v>15408.9</v>
      </c>
      <c r="AS138" s="6">
        <v>29.9</v>
      </c>
      <c r="AT138" s="6">
        <v>20</v>
      </c>
      <c r="AU138" s="7"/>
      <c r="AV138" s="7"/>
      <c r="AW138" s="6">
        <v>176723.20000000001</v>
      </c>
      <c r="AX138" s="6">
        <v>83449.899999999994</v>
      </c>
      <c r="AY138" s="6">
        <v>53469.2</v>
      </c>
      <c r="AZ138" s="6">
        <v>10134.6</v>
      </c>
      <c r="BA138" s="6">
        <v>167441.1</v>
      </c>
      <c r="BB138" s="6">
        <v>74644.399999999994</v>
      </c>
      <c r="BC138" s="6">
        <v>29228</v>
      </c>
      <c r="BD138" s="32">
        <v>208.09</v>
      </c>
      <c r="BE138" s="32">
        <v>123.96</v>
      </c>
      <c r="BF138" s="32">
        <v>0.36</v>
      </c>
      <c r="BG138" s="32">
        <v>0.06</v>
      </c>
      <c r="BH138" s="32">
        <v>81.760000000000005</v>
      </c>
      <c r="BI138" s="32">
        <v>56.384</v>
      </c>
      <c r="BJ138" s="6">
        <v>535.29999999999995</v>
      </c>
      <c r="BK138" s="6">
        <v>655.29999999999995</v>
      </c>
      <c r="BL138" s="6">
        <v>0.7</v>
      </c>
      <c r="BM138" s="6">
        <v>9832.3799999999992</v>
      </c>
      <c r="BN138" s="6">
        <v>23192.140350877198</v>
      </c>
      <c r="BO138" s="6">
        <v>8824</v>
      </c>
      <c r="BP138" s="6">
        <v>62.4</v>
      </c>
      <c r="BQ138" s="6">
        <v>7.1</v>
      </c>
      <c r="BR138" s="6">
        <v>0</v>
      </c>
      <c r="BS138" s="6">
        <v>34</v>
      </c>
      <c r="BT138" s="6">
        <v>17</v>
      </c>
      <c r="BU138" s="6">
        <v>102</v>
      </c>
      <c r="BV138" s="6">
        <v>0</v>
      </c>
      <c r="BW138" s="6">
        <v>0</v>
      </c>
      <c r="BX138" s="6">
        <v>0</v>
      </c>
      <c r="BY138" s="6">
        <v>1638471</v>
      </c>
      <c r="BZ138" s="6">
        <v>835290</v>
      </c>
      <c r="CA138" s="6"/>
      <c r="CB138" s="6">
        <v>940994</v>
      </c>
      <c r="CC138" s="6">
        <v>817076</v>
      </c>
      <c r="CD138" s="6"/>
      <c r="CE138" s="6">
        <v>1530</v>
      </c>
      <c r="CF138" s="6">
        <v>121.226</v>
      </c>
      <c r="CG138" s="6">
        <v>1705</v>
      </c>
    </row>
    <row r="139" spans="1:85" ht="12.5">
      <c r="A139" s="5">
        <v>42863</v>
      </c>
      <c r="B139" s="6">
        <v>75.599999999999994</v>
      </c>
      <c r="C139" s="6">
        <v>43.3</v>
      </c>
      <c r="D139" s="6">
        <v>5470.2</v>
      </c>
      <c r="E139" s="6"/>
      <c r="F139" s="6"/>
      <c r="G139" s="6"/>
      <c r="H139" s="6">
        <v>16.3</v>
      </c>
      <c r="I139" s="6">
        <v>10</v>
      </c>
      <c r="J139" s="6">
        <v>447674.1</v>
      </c>
      <c r="K139" s="6">
        <v>195711.9</v>
      </c>
      <c r="L139" s="6">
        <v>55915</v>
      </c>
      <c r="M139" s="6">
        <v>15</v>
      </c>
      <c r="N139" s="6">
        <v>25</v>
      </c>
      <c r="O139" s="6">
        <v>14072</v>
      </c>
      <c r="P139" s="6">
        <v>6545.1</v>
      </c>
      <c r="Q139" s="6">
        <v>195598</v>
      </c>
      <c r="R139" s="6">
        <v>157188.4</v>
      </c>
      <c r="S139" s="6">
        <v>101397.9</v>
      </c>
      <c r="T139" s="6">
        <v>84869.1</v>
      </c>
      <c r="U139" s="6">
        <v>103249.2</v>
      </c>
      <c r="V139" s="6">
        <v>70348.5</v>
      </c>
      <c r="W139" s="6">
        <v>10622</v>
      </c>
      <c r="X139" s="6">
        <v>7847.5</v>
      </c>
      <c r="Y139" s="6">
        <v>186311.1</v>
      </c>
      <c r="Z139" s="6">
        <v>94810.2</v>
      </c>
      <c r="AA139" s="6">
        <v>1630309</v>
      </c>
      <c r="AB139" s="6">
        <v>160703.29999999999</v>
      </c>
      <c r="AC139" s="6">
        <v>392.2</v>
      </c>
      <c r="AD139" s="6">
        <v>36747</v>
      </c>
      <c r="AE139" s="6">
        <v>97474.8</v>
      </c>
      <c r="AF139" s="6">
        <v>50478.9</v>
      </c>
      <c r="AG139" s="6">
        <v>1635594.4</v>
      </c>
      <c r="AH139" s="6">
        <v>160901.70000000001</v>
      </c>
      <c r="AI139" s="6">
        <v>1069.2</v>
      </c>
      <c r="AJ139" s="6">
        <v>23392</v>
      </c>
      <c r="AK139" s="6">
        <v>26749.3</v>
      </c>
      <c r="AL139" s="6">
        <v>18997.5</v>
      </c>
      <c r="AM139" s="6">
        <v>61388.1</v>
      </c>
      <c r="AN139" s="6">
        <v>47480.4</v>
      </c>
      <c r="AO139" s="6">
        <v>31192.5</v>
      </c>
      <c r="AP139" s="6">
        <v>25382.799999999999</v>
      </c>
      <c r="AQ139" s="6">
        <v>39196.6</v>
      </c>
      <c r="AR139" s="6">
        <v>15413.3</v>
      </c>
      <c r="AS139" s="6">
        <v>30</v>
      </c>
      <c r="AT139" s="6">
        <v>20</v>
      </c>
      <c r="AU139" s="7"/>
      <c r="AV139" s="7"/>
      <c r="AW139" s="6">
        <v>176860.2</v>
      </c>
      <c r="AX139" s="6">
        <v>83513.8</v>
      </c>
      <c r="AY139" s="6">
        <v>53475</v>
      </c>
      <c r="AZ139" s="6">
        <v>10147.5</v>
      </c>
      <c r="BA139" s="6">
        <v>167571.5</v>
      </c>
      <c r="BB139" s="6">
        <v>74702.100000000006</v>
      </c>
      <c r="BC139" s="6">
        <v>29252</v>
      </c>
      <c r="BD139" s="32">
        <v>208.09</v>
      </c>
      <c r="BE139" s="32">
        <v>123.96</v>
      </c>
      <c r="BF139" s="32">
        <v>0.36</v>
      </c>
      <c r="BG139" s="32">
        <v>0.06</v>
      </c>
      <c r="BH139" s="32">
        <v>81.760000000000005</v>
      </c>
      <c r="BI139" s="32">
        <v>56.384</v>
      </c>
      <c r="BJ139" s="6">
        <v>535.29999999999995</v>
      </c>
      <c r="BK139" s="6">
        <v>656.3</v>
      </c>
      <c r="BL139" s="6">
        <v>0.7</v>
      </c>
      <c r="BM139" s="6">
        <v>9820</v>
      </c>
      <c r="BN139" s="6">
        <v>25335</v>
      </c>
      <c r="BO139" s="6">
        <v>8824</v>
      </c>
      <c r="BP139" s="6">
        <v>65</v>
      </c>
      <c r="BQ139" s="6">
        <v>7</v>
      </c>
      <c r="BR139" s="6">
        <v>0</v>
      </c>
      <c r="BS139" s="6">
        <v>51</v>
      </c>
      <c r="BT139" s="6">
        <v>17</v>
      </c>
      <c r="BU139" s="6">
        <v>102</v>
      </c>
      <c r="BV139" s="6">
        <v>0</v>
      </c>
      <c r="BW139" s="6">
        <v>0</v>
      </c>
      <c r="BX139" s="6">
        <v>0</v>
      </c>
      <c r="BY139" s="6">
        <v>1641337</v>
      </c>
      <c r="BZ139" s="6">
        <v>837817</v>
      </c>
      <c r="CA139" s="6"/>
      <c r="CB139" s="6">
        <v>940994</v>
      </c>
      <c r="CC139" s="6">
        <v>817076</v>
      </c>
      <c r="CD139" s="6"/>
      <c r="CE139" s="6">
        <v>1511.9673152647399</v>
      </c>
      <c r="CF139" s="6">
        <v>121.11572654315199</v>
      </c>
      <c r="CG139" s="6">
        <v>1711.973</v>
      </c>
    </row>
    <row r="140" spans="1:85" ht="12.5">
      <c r="A140" s="5">
        <v>42864</v>
      </c>
      <c r="B140" s="6">
        <v>75.599999999999994</v>
      </c>
      <c r="C140" s="6">
        <v>43.3</v>
      </c>
      <c r="D140" s="6">
        <v>5470.2</v>
      </c>
      <c r="E140" s="6"/>
      <c r="F140" s="6"/>
      <c r="G140" s="6"/>
      <c r="H140" s="6">
        <v>16.3</v>
      </c>
      <c r="I140" s="6">
        <v>10</v>
      </c>
      <c r="J140" s="6">
        <v>447854.4</v>
      </c>
      <c r="K140" s="6">
        <v>195795.9</v>
      </c>
      <c r="L140" s="6">
        <v>55939</v>
      </c>
      <c r="M140" s="6">
        <v>15</v>
      </c>
      <c r="N140" s="6">
        <v>25</v>
      </c>
      <c r="O140" s="6">
        <v>14072</v>
      </c>
      <c r="P140" s="6">
        <v>6545.1</v>
      </c>
      <c r="Q140" s="6">
        <v>195627.8</v>
      </c>
      <c r="R140" s="6">
        <v>157213.1</v>
      </c>
      <c r="S140" s="6">
        <v>101411.6</v>
      </c>
      <c r="T140" s="6">
        <v>84879.8</v>
      </c>
      <c r="U140" s="6">
        <v>103257.9</v>
      </c>
      <c r="V140" s="6">
        <v>70354.8</v>
      </c>
      <c r="W140" s="6">
        <v>10622</v>
      </c>
      <c r="X140" s="6">
        <v>7847.5</v>
      </c>
      <c r="Y140" s="6">
        <v>186455</v>
      </c>
      <c r="Z140" s="6">
        <v>94886.399999999994</v>
      </c>
      <c r="AA140" s="6">
        <v>1630455.6</v>
      </c>
      <c r="AB140" s="6">
        <v>160727.29999999999</v>
      </c>
      <c r="AC140" s="6">
        <v>392.2</v>
      </c>
      <c r="AD140" s="6">
        <v>36747</v>
      </c>
      <c r="AE140" s="6">
        <v>97770.9</v>
      </c>
      <c r="AF140" s="6">
        <v>50631.3</v>
      </c>
      <c r="AG140" s="6">
        <v>1635891</v>
      </c>
      <c r="AH140" s="6">
        <v>160925.70000000001</v>
      </c>
      <c r="AI140" s="6">
        <v>1069.2</v>
      </c>
      <c r="AJ140" s="6">
        <v>23392</v>
      </c>
      <c r="AK140" s="6">
        <v>26766.1</v>
      </c>
      <c r="AL140" s="6">
        <v>19008.3</v>
      </c>
      <c r="AM140" s="6">
        <v>61397.1</v>
      </c>
      <c r="AN140" s="6">
        <v>47486.7</v>
      </c>
      <c r="AO140" s="6">
        <v>31209.5</v>
      </c>
      <c r="AP140" s="6">
        <v>25396.6</v>
      </c>
      <c r="AQ140" s="6">
        <v>39206.699999999997</v>
      </c>
      <c r="AR140" s="6">
        <v>15417.4</v>
      </c>
      <c r="AS140" s="6">
        <v>30</v>
      </c>
      <c r="AT140" s="6">
        <v>20</v>
      </c>
      <c r="AU140" s="7"/>
      <c r="AV140" s="7"/>
      <c r="AW140" s="6">
        <v>176996.1</v>
      </c>
      <c r="AX140" s="6">
        <v>83577.3</v>
      </c>
      <c r="AY140" s="6">
        <v>53480.4</v>
      </c>
      <c r="AZ140" s="6">
        <v>10158.200000000001</v>
      </c>
      <c r="BA140" s="6">
        <v>167702.70000000001</v>
      </c>
      <c r="BB140" s="6">
        <v>74760.2</v>
      </c>
      <c r="BC140" s="6">
        <v>29276</v>
      </c>
      <c r="BD140" s="32">
        <v>208.09</v>
      </c>
      <c r="BE140" s="32">
        <v>123.96</v>
      </c>
      <c r="BF140" s="32">
        <v>0.36</v>
      </c>
      <c r="BG140" s="32">
        <v>0.06</v>
      </c>
      <c r="BH140" s="32">
        <v>81.760000000000005</v>
      </c>
      <c r="BI140" s="32">
        <v>56.384</v>
      </c>
      <c r="BJ140" s="6">
        <v>535.29999999999995</v>
      </c>
      <c r="BK140" s="6">
        <v>657.3</v>
      </c>
      <c r="BL140" s="6">
        <v>0.7</v>
      </c>
      <c r="BM140" s="6">
        <v>9846.93</v>
      </c>
      <c r="BN140" s="6">
        <v>24953.412280701799</v>
      </c>
      <c r="BO140" s="6">
        <v>6485</v>
      </c>
      <c r="BP140" s="6">
        <v>72</v>
      </c>
      <c r="BQ140" s="6">
        <v>24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1644073</v>
      </c>
      <c r="BZ140" s="6">
        <v>840212</v>
      </c>
      <c r="CA140" s="6"/>
      <c r="CB140" s="6">
        <v>940994</v>
      </c>
      <c r="CC140" s="6">
        <v>817076</v>
      </c>
      <c r="CD140" s="6"/>
      <c r="CE140" s="6">
        <v>1510</v>
      </c>
      <c r="CF140" s="6">
        <v>121.155</v>
      </c>
      <c r="CG140" s="6">
        <v>1698</v>
      </c>
    </row>
    <row r="141" spans="1:85" ht="12.5">
      <c r="A141" s="5">
        <v>42865</v>
      </c>
      <c r="B141" s="6">
        <v>75.599999999999994</v>
      </c>
      <c r="C141" s="6">
        <v>43.3</v>
      </c>
      <c r="D141" s="6">
        <v>5470.2</v>
      </c>
      <c r="E141" s="6"/>
      <c r="F141" s="6"/>
      <c r="G141" s="6"/>
      <c r="H141" s="6">
        <v>16.3</v>
      </c>
      <c r="I141" s="6">
        <v>10</v>
      </c>
      <c r="J141" s="6">
        <v>448059.3</v>
      </c>
      <c r="K141" s="6">
        <v>195888.2</v>
      </c>
      <c r="L141" s="6">
        <v>55963</v>
      </c>
      <c r="M141" s="6">
        <v>15</v>
      </c>
      <c r="N141" s="6">
        <v>25</v>
      </c>
      <c r="O141" s="6">
        <v>14072</v>
      </c>
      <c r="P141" s="6">
        <v>6545.1</v>
      </c>
      <c r="Q141" s="6">
        <v>195661.6</v>
      </c>
      <c r="R141" s="6">
        <v>157241.1</v>
      </c>
      <c r="S141" s="6">
        <v>101425.1</v>
      </c>
      <c r="T141" s="6">
        <v>84890.2</v>
      </c>
      <c r="U141" s="6">
        <v>103266.7</v>
      </c>
      <c r="V141" s="6">
        <v>70361.100000000006</v>
      </c>
      <c r="W141" s="6">
        <v>10622</v>
      </c>
      <c r="X141" s="6">
        <v>7847.5</v>
      </c>
      <c r="Y141" s="6">
        <v>186604.6</v>
      </c>
      <c r="Z141" s="6">
        <v>94967.2</v>
      </c>
      <c r="AA141" s="6">
        <v>1630607.5</v>
      </c>
      <c r="AB141" s="6">
        <v>160751.29999999999</v>
      </c>
      <c r="AC141" s="6">
        <v>392.2</v>
      </c>
      <c r="AD141" s="6">
        <v>36747</v>
      </c>
      <c r="AE141" s="6">
        <v>98096</v>
      </c>
      <c r="AF141" s="6">
        <v>50790.3</v>
      </c>
      <c r="AG141" s="6">
        <v>1636216</v>
      </c>
      <c r="AH141" s="6">
        <v>160949.70000000001</v>
      </c>
      <c r="AI141" s="6">
        <v>1069.2</v>
      </c>
      <c r="AJ141" s="6">
        <v>23392</v>
      </c>
      <c r="AK141" s="6">
        <v>26783.3</v>
      </c>
      <c r="AL141" s="6">
        <v>19019.3</v>
      </c>
      <c r="AM141" s="6">
        <v>61405</v>
      </c>
      <c r="AN141" s="6">
        <v>47492.1</v>
      </c>
      <c r="AO141" s="6">
        <v>31222.799999999999</v>
      </c>
      <c r="AP141" s="6">
        <v>25407.3</v>
      </c>
      <c r="AQ141" s="6">
        <v>39219.599999999999</v>
      </c>
      <c r="AR141" s="6">
        <v>15422.7</v>
      </c>
      <c r="AS141" s="6">
        <v>30.2</v>
      </c>
      <c r="AT141" s="6">
        <v>20</v>
      </c>
      <c r="AU141" s="7"/>
      <c r="AV141" s="7"/>
      <c r="AW141" s="6">
        <v>177137.1</v>
      </c>
      <c r="AX141" s="6">
        <v>83643</v>
      </c>
      <c r="AY141" s="6">
        <v>53486.7</v>
      </c>
      <c r="AZ141" s="6">
        <v>10170.4</v>
      </c>
      <c r="BA141" s="6">
        <v>167834.1</v>
      </c>
      <c r="BB141" s="6">
        <v>74818.2</v>
      </c>
      <c r="BC141" s="6">
        <v>29300</v>
      </c>
      <c r="BD141" s="32">
        <v>208.09</v>
      </c>
      <c r="BE141" s="32">
        <v>123.96</v>
      </c>
      <c r="BF141" s="32">
        <v>0.36</v>
      </c>
      <c r="BG141" s="32">
        <v>0.06</v>
      </c>
      <c r="BH141" s="32">
        <v>81.760000000000005</v>
      </c>
      <c r="BI141" s="32">
        <v>56.384</v>
      </c>
      <c r="BJ141" s="6">
        <v>535.29999999999995</v>
      </c>
      <c r="BK141" s="6">
        <v>659</v>
      </c>
      <c r="BL141" s="6">
        <v>0.7</v>
      </c>
      <c r="BM141" s="6">
        <v>10139.75</v>
      </c>
      <c r="BN141" s="6">
        <v>25132.994736842102</v>
      </c>
      <c r="BO141" s="6">
        <v>7822</v>
      </c>
      <c r="BP141" s="6">
        <v>585</v>
      </c>
      <c r="BQ141" s="6">
        <v>22.5</v>
      </c>
      <c r="BR141" s="6">
        <v>0</v>
      </c>
      <c r="BS141" s="6">
        <v>0</v>
      </c>
      <c r="BT141" s="6">
        <v>0.2</v>
      </c>
      <c r="BU141" s="6">
        <v>1.2</v>
      </c>
      <c r="BV141" s="6">
        <v>181.5</v>
      </c>
      <c r="BW141" s="6">
        <v>1.53</v>
      </c>
      <c r="BX141" s="6">
        <v>29.64</v>
      </c>
      <c r="BY141" s="6">
        <v>1646801</v>
      </c>
      <c r="BZ141" s="6">
        <v>842588</v>
      </c>
      <c r="CA141" s="6"/>
      <c r="CB141" s="6">
        <v>940994</v>
      </c>
      <c r="CC141" s="6">
        <v>817076</v>
      </c>
      <c r="CD141" s="6"/>
      <c r="CE141" s="6">
        <v>1527.7624759646501</v>
      </c>
      <c r="CF141" s="6">
        <v>120.664454483409</v>
      </c>
      <c r="CG141" s="6">
        <v>1714.6537083333301</v>
      </c>
    </row>
    <row r="142" spans="1:85" ht="12.5">
      <c r="A142" s="5">
        <v>42866</v>
      </c>
      <c r="B142" s="6">
        <v>75.599999999999994</v>
      </c>
      <c r="C142" s="6">
        <v>43.3</v>
      </c>
      <c r="D142" s="6">
        <v>5470.2</v>
      </c>
      <c r="E142" s="6"/>
      <c r="F142" s="6"/>
      <c r="G142" s="6"/>
      <c r="H142" s="6">
        <v>16.3</v>
      </c>
      <c r="I142" s="6">
        <v>10</v>
      </c>
      <c r="J142" s="6">
        <v>448269.7</v>
      </c>
      <c r="K142" s="6">
        <v>195981.4</v>
      </c>
      <c r="L142" s="6">
        <v>55987</v>
      </c>
      <c r="M142" s="6">
        <v>15</v>
      </c>
      <c r="N142" s="6">
        <v>25</v>
      </c>
      <c r="O142" s="6">
        <v>14072</v>
      </c>
      <c r="P142" s="6">
        <v>6545.1</v>
      </c>
      <c r="Q142" s="6">
        <v>195690.5</v>
      </c>
      <c r="R142" s="6">
        <v>157265.1</v>
      </c>
      <c r="S142" s="6">
        <v>101439.8</v>
      </c>
      <c r="T142" s="6">
        <v>84901.9</v>
      </c>
      <c r="U142" s="6">
        <v>103275.4</v>
      </c>
      <c r="V142" s="6">
        <v>70367.399999999994</v>
      </c>
      <c r="W142" s="6">
        <v>10622</v>
      </c>
      <c r="X142" s="6">
        <v>7847.5</v>
      </c>
      <c r="Y142" s="6">
        <v>186750.3</v>
      </c>
      <c r="Z142" s="6">
        <v>95049</v>
      </c>
      <c r="AA142" s="6">
        <v>1630755.5</v>
      </c>
      <c r="AB142" s="6">
        <v>160775.29999999999</v>
      </c>
      <c r="AC142" s="6">
        <v>392.2</v>
      </c>
      <c r="AD142" s="6">
        <v>36747</v>
      </c>
      <c r="AE142" s="6">
        <v>98425</v>
      </c>
      <c r="AF142" s="6">
        <v>50947.5</v>
      </c>
      <c r="AG142" s="6">
        <v>1636544.8</v>
      </c>
      <c r="AH142" s="6">
        <v>160973.70000000001</v>
      </c>
      <c r="AI142" s="6">
        <v>1069.2</v>
      </c>
      <c r="AJ142" s="6">
        <v>23392</v>
      </c>
      <c r="AK142" s="6">
        <v>26800.1</v>
      </c>
      <c r="AL142" s="6">
        <v>19030.2</v>
      </c>
      <c r="AM142" s="6">
        <v>61415.5</v>
      </c>
      <c r="AN142" s="6">
        <v>47499.5</v>
      </c>
      <c r="AO142" s="6">
        <v>31238.9</v>
      </c>
      <c r="AP142" s="6">
        <v>25420.3</v>
      </c>
      <c r="AQ142" s="6">
        <v>39228.6</v>
      </c>
      <c r="AR142" s="6">
        <v>15426.3</v>
      </c>
      <c r="AS142" s="6">
        <v>30.3</v>
      </c>
      <c r="AT142" s="6">
        <v>20</v>
      </c>
      <c r="AU142" s="7"/>
      <c r="AV142" s="7"/>
      <c r="AW142" s="6">
        <v>177274.7</v>
      </c>
      <c r="AX142" s="6">
        <v>83707</v>
      </c>
      <c r="AY142" s="6">
        <v>53492.5</v>
      </c>
      <c r="AZ142" s="6">
        <v>10182.299999999999</v>
      </c>
      <c r="BA142" s="6">
        <v>167965.1</v>
      </c>
      <c r="BB142" s="6">
        <v>74876</v>
      </c>
      <c r="BC142" s="6">
        <v>29324</v>
      </c>
      <c r="BD142" s="32">
        <v>208.09</v>
      </c>
      <c r="BE142" s="32">
        <v>123.96</v>
      </c>
      <c r="BF142" s="32">
        <v>0.36</v>
      </c>
      <c r="BG142" s="32">
        <v>0.06</v>
      </c>
      <c r="BH142" s="32">
        <v>81.760000000000005</v>
      </c>
      <c r="BI142" s="32">
        <v>56.384</v>
      </c>
      <c r="BJ142" s="6">
        <v>535.29999999999995</v>
      </c>
      <c r="BK142" s="6">
        <v>661.3</v>
      </c>
      <c r="BL142" s="6">
        <v>0.7</v>
      </c>
      <c r="BM142" s="6">
        <v>10340.780000000001</v>
      </c>
      <c r="BN142" s="6">
        <v>25014.721052631601</v>
      </c>
      <c r="BO142" s="6">
        <v>5560</v>
      </c>
      <c r="BP142" s="6">
        <v>692.3</v>
      </c>
      <c r="BQ142" s="6">
        <v>23</v>
      </c>
      <c r="BR142" s="6">
        <v>0</v>
      </c>
      <c r="BS142" s="6">
        <v>65.802000000000007</v>
      </c>
      <c r="BT142" s="6">
        <v>1.1000000000000001</v>
      </c>
      <c r="BU142" s="6">
        <v>6.6</v>
      </c>
      <c r="BV142" s="6">
        <v>360.9</v>
      </c>
      <c r="BW142" s="6">
        <v>4.29</v>
      </c>
      <c r="BX142" s="6">
        <v>58.1</v>
      </c>
      <c r="BY142" s="6">
        <v>1649654</v>
      </c>
      <c r="BZ142" s="6">
        <v>845110</v>
      </c>
      <c r="CA142" s="6"/>
      <c r="CB142" s="6">
        <v>940994</v>
      </c>
      <c r="CC142" s="6">
        <v>817076</v>
      </c>
      <c r="CD142" s="6"/>
      <c r="CE142" s="6">
        <v>1509.9920867017199</v>
      </c>
      <c r="CF142" s="6">
        <v>121.14814931348199</v>
      </c>
      <c r="CG142" s="6">
        <v>1699.0385000000001</v>
      </c>
    </row>
    <row r="143" spans="1:85" ht="12.5">
      <c r="A143" s="5">
        <v>42867</v>
      </c>
      <c r="B143" s="6">
        <v>75.599999999999994</v>
      </c>
      <c r="C143" s="6">
        <v>43.3</v>
      </c>
      <c r="D143" s="6">
        <v>5470.2</v>
      </c>
      <c r="E143" s="6"/>
      <c r="F143" s="6"/>
      <c r="G143" s="6"/>
      <c r="H143" s="6">
        <v>16.3</v>
      </c>
      <c r="I143" s="6">
        <v>10</v>
      </c>
      <c r="J143" s="6">
        <v>448505.5</v>
      </c>
      <c r="K143" s="6">
        <v>196084.4</v>
      </c>
      <c r="L143" s="6">
        <v>56011</v>
      </c>
      <c r="M143" s="6">
        <v>15</v>
      </c>
      <c r="N143" s="6">
        <v>25</v>
      </c>
      <c r="O143" s="6">
        <v>14072</v>
      </c>
      <c r="P143" s="6">
        <v>6545.1</v>
      </c>
      <c r="Q143" s="6">
        <v>195718.8</v>
      </c>
      <c r="R143" s="6">
        <v>157288.5</v>
      </c>
      <c r="S143" s="6">
        <v>101456.4</v>
      </c>
      <c r="T143" s="6">
        <v>84914.5</v>
      </c>
      <c r="U143" s="6">
        <v>103284.4</v>
      </c>
      <c r="V143" s="6">
        <v>70373.8</v>
      </c>
      <c r="W143" s="6">
        <v>10622</v>
      </c>
      <c r="X143" s="6">
        <v>7847.5</v>
      </c>
      <c r="Y143" s="6">
        <v>186896.1</v>
      </c>
      <c r="Z143" s="6">
        <v>95135.6</v>
      </c>
      <c r="AA143" s="6">
        <v>1630903.5</v>
      </c>
      <c r="AB143" s="6">
        <v>160799.29999999999</v>
      </c>
      <c r="AC143" s="6">
        <v>392.2</v>
      </c>
      <c r="AD143" s="6">
        <v>36747</v>
      </c>
      <c r="AE143" s="6">
        <v>98775.4</v>
      </c>
      <c r="AF143" s="6">
        <v>51108.4</v>
      </c>
      <c r="AG143" s="6">
        <v>1636895.1</v>
      </c>
      <c r="AH143" s="6">
        <v>160997.70000000001</v>
      </c>
      <c r="AI143" s="6">
        <v>1069.2</v>
      </c>
      <c r="AJ143" s="6">
        <v>23392</v>
      </c>
      <c r="AK143" s="6">
        <v>26816.799999999999</v>
      </c>
      <c r="AL143" s="6">
        <v>19041</v>
      </c>
      <c r="AM143" s="6">
        <v>61426.3</v>
      </c>
      <c r="AN143" s="6">
        <v>47507.1</v>
      </c>
      <c r="AO143" s="6">
        <v>31256</v>
      </c>
      <c r="AP143" s="6">
        <v>25434.5</v>
      </c>
      <c r="AQ143" s="6">
        <v>39244.6</v>
      </c>
      <c r="AR143" s="6">
        <v>15432.7</v>
      </c>
      <c r="AS143" s="6">
        <v>30.4</v>
      </c>
      <c r="AT143" s="6">
        <v>20</v>
      </c>
      <c r="AU143" s="7"/>
      <c r="AV143" s="7"/>
      <c r="AW143" s="6">
        <v>177412.8</v>
      </c>
      <c r="AX143" s="6">
        <v>83771.399999999994</v>
      </c>
      <c r="AY143" s="6">
        <v>53498.5</v>
      </c>
      <c r="AZ143" s="6">
        <v>10194.1</v>
      </c>
      <c r="BA143" s="6">
        <v>168096.1</v>
      </c>
      <c r="BB143" s="6">
        <v>74933.8</v>
      </c>
      <c r="BC143" s="6">
        <v>29348</v>
      </c>
      <c r="BD143" s="32">
        <v>208.09</v>
      </c>
      <c r="BE143" s="32">
        <v>123.96</v>
      </c>
      <c r="BF143" s="32">
        <v>0.36</v>
      </c>
      <c r="BG143" s="32">
        <v>0.06</v>
      </c>
      <c r="BH143" s="32">
        <v>81.760000000000005</v>
      </c>
      <c r="BI143" s="32">
        <v>56.384</v>
      </c>
      <c r="BJ143" s="6">
        <v>535.29999999999995</v>
      </c>
      <c r="BK143" s="6">
        <v>663.6</v>
      </c>
      <c r="BL143" s="6">
        <v>0.7</v>
      </c>
      <c r="BM143" s="6">
        <v>10371.030000000001</v>
      </c>
      <c r="BN143" s="6">
        <v>22961.568421052601</v>
      </c>
      <c r="BO143" s="6">
        <v>8416</v>
      </c>
      <c r="BP143" s="6">
        <v>423.78</v>
      </c>
      <c r="BQ143" s="6">
        <v>14</v>
      </c>
      <c r="BR143" s="6">
        <v>1.9780320000000001E-2</v>
      </c>
      <c r="BS143" s="6">
        <v>332.45000000001664</v>
      </c>
      <c r="BT143" s="6">
        <v>10.900000000000546</v>
      </c>
      <c r="BU143" s="6">
        <v>65.400000000003274</v>
      </c>
      <c r="BV143" s="6">
        <v>493.9</v>
      </c>
      <c r="BW143" s="6">
        <v>7.21</v>
      </c>
      <c r="BX143" s="6">
        <v>79.459999999999994</v>
      </c>
      <c r="BY143" s="6">
        <v>1652479</v>
      </c>
      <c r="BZ143" s="6">
        <v>847632</v>
      </c>
      <c r="CA143" s="6"/>
      <c r="CB143" s="6">
        <v>940994</v>
      </c>
      <c r="CC143" s="6">
        <v>817076</v>
      </c>
      <c r="CD143" s="6"/>
      <c r="CE143" s="6">
        <v>1505</v>
      </c>
      <c r="CF143" s="6">
        <v>120.456</v>
      </c>
      <c r="CG143" s="6">
        <v>1690</v>
      </c>
    </row>
    <row r="144" spans="1:85" ht="12.5">
      <c r="A144" s="5">
        <v>42868</v>
      </c>
      <c r="B144" s="6">
        <v>75.599999999999994</v>
      </c>
      <c r="C144" s="6">
        <v>43.3</v>
      </c>
      <c r="D144" s="6">
        <v>5470.2</v>
      </c>
      <c r="E144" s="6"/>
      <c r="F144" s="6"/>
      <c r="G144" s="6"/>
      <c r="H144" s="6">
        <v>16.3</v>
      </c>
      <c r="I144" s="6">
        <v>10</v>
      </c>
      <c r="J144" s="6">
        <v>448733</v>
      </c>
      <c r="K144" s="6">
        <v>196185</v>
      </c>
      <c r="L144" s="6">
        <v>56026</v>
      </c>
      <c r="M144" s="6">
        <v>15</v>
      </c>
      <c r="N144" s="6">
        <v>25</v>
      </c>
      <c r="O144" s="6">
        <v>14072</v>
      </c>
      <c r="P144" s="6">
        <v>6545.1</v>
      </c>
      <c r="Q144" s="6">
        <v>195748.8</v>
      </c>
      <c r="R144" s="6">
        <v>157313.20000000001</v>
      </c>
      <c r="S144" s="6">
        <v>101473.9</v>
      </c>
      <c r="T144" s="6">
        <v>84927.6</v>
      </c>
      <c r="U144" s="6">
        <v>103293.2</v>
      </c>
      <c r="V144" s="6">
        <v>70380.2</v>
      </c>
      <c r="W144" s="6">
        <v>10622</v>
      </c>
      <c r="X144" s="6">
        <v>7847.5</v>
      </c>
      <c r="Y144" s="6">
        <v>187205.2</v>
      </c>
      <c r="Z144" s="6">
        <v>95302</v>
      </c>
      <c r="AA144" s="6">
        <v>1631213.5</v>
      </c>
      <c r="AB144" s="6">
        <v>160823.29999999999</v>
      </c>
      <c r="AC144" s="6">
        <v>392.2</v>
      </c>
      <c r="AD144" s="6">
        <v>36747</v>
      </c>
      <c r="AE144" s="6">
        <v>98868.5</v>
      </c>
      <c r="AF144" s="6">
        <v>51152.4</v>
      </c>
      <c r="AG144" s="6">
        <v>1636987.3</v>
      </c>
      <c r="AH144" s="6">
        <v>161004.9</v>
      </c>
      <c r="AI144" s="6">
        <v>1069.2</v>
      </c>
      <c r="AJ144" s="6">
        <v>23392</v>
      </c>
      <c r="AK144" s="6">
        <v>26833</v>
      </c>
      <c r="AL144" s="6">
        <v>19051.2</v>
      </c>
      <c r="AM144" s="6">
        <v>61437.3</v>
      </c>
      <c r="AN144" s="6">
        <v>47514.9</v>
      </c>
      <c r="AO144" s="6">
        <v>31273.4</v>
      </c>
      <c r="AP144" s="6">
        <v>25448.9</v>
      </c>
      <c r="AQ144" s="6">
        <v>39264.5</v>
      </c>
      <c r="AR144" s="6">
        <v>15440.6</v>
      </c>
      <c r="AS144" s="6">
        <v>30.4</v>
      </c>
      <c r="AT144" s="6">
        <v>20</v>
      </c>
      <c r="AU144" s="7"/>
      <c r="AV144" s="7"/>
      <c r="AW144" s="6">
        <v>177452.4</v>
      </c>
      <c r="AX144" s="6">
        <v>83790.3</v>
      </c>
      <c r="AY144" s="6">
        <v>53504.5</v>
      </c>
      <c r="AZ144" s="6">
        <v>10206</v>
      </c>
      <c r="BA144" s="6">
        <v>168132.7</v>
      </c>
      <c r="BB144" s="6">
        <v>74950.100000000006</v>
      </c>
      <c r="BC144" s="6">
        <v>29353.1</v>
      </c>
      <c r="BD144" s="32">
        <v>208.09</v>
      </c>
      <c r="BE144" s="32">
        <v>123.96</v>
      </c>
      <c r="BF144" s="32">
        <v>0.36</v>
      </c>
      <c r="BG144" s="32">
        <v>0.06</v>
      </c>
      <c r="BH144" s="32">
        <v>81.760000000000005</v>
      </c>
      <c r="BI144" s="32">
        <v>56.384</v>
      </c>
      <c r="BJ144" s="6">
        <v>535.29999999999995</v>
      </c>
      <c r="BK144" s="6">
        <v>666</v>
      </c>
      <c r="BL144" s="6">
        <v>0.7</v>
      </c>
      <c r="BM144" s="6">
        <v>10270.67</v>
      </c>
      <c r="BN144" s="6">
        <v>19469.717543859701</v>
      </c>
      <c r="BO144" s="6">
        <v>10743</v>
      </c>
      <c r="BP144" s="6">
        <v>751.2</v>
      </c>
      <c r="BQ144" s="6">
        <v>24</v>
      </c>
      <c r="BR144" s="6">
        <v>3.4172800000000003E-2</v>
      </c>
      <c r="BS144" s="6">
        <v>0</v>
      </c>
      <c r="BT144" s="6">
        <v>0</v>
      </c>
      <c r="BU144" s="6">
        <v>0</v>
      </c>
      <c r="BV144" s="6">
        <v>688.7</v>
      </c>
      <c r="BW144" s="6">
        <v>16.88</v>
      </c>
      <c r="BX144" s="6">
        <v>111.05</v>
      </c>
      <c r="BY144" s="6">
        <v>1655310</v>
      </c>
      <c r="BZ144" s="6">
        <v>850132</v>
      </c>
      <c r="CA144" s="6"/>
      <c r="CB144" s="6">
        <v>940994</v>
      </c>
      <c r="CC144" s="6">
        <v>817076</v>
      </c>
      <c r="CD144" s="6"/>
      <c r="CE144" s="6">
        <v>1514</v>
      </c>
      <c r="CF144" s="6">
        <v>122.694</v>
      </c>
      <c r="CG144" s="6">
        <v>1690</v>
      </c>
    </row>
    <row r="145" spans="1:85" ht="12.5">
      <c r="A145" s="5">
        <v>42869</v>
      </c>
      <c r="B145" s="6">
        <v>75.599999999999994</v>
      </c>
      <c r="C145" s="6">
        <v>43.3</v>
      </c>
      <c r="D145" s="6">
        <v>5470.2</v>
      </c>
      <c r="E145" s="6"/>
      <c r="F145" s="6"/>
      <c r="G145" s="6"/>
      <c r="H145" s="6">
        <v>16.3</v>
      </c>
      <c r="I145" s="6">
        <v>10</v>
      </c>
      <c r="J145" s="6">
        <v>448964</v>
      </c>
      <c r="K145" s="6">
        <v>196286.1</v>
      </c>
      <c r="L145" s="6">
        <v>56050</v>
      </c>
      <c r="M145" s="6">
        <v>15</v>
      </c>
      <c r="N145" s="6">
        <v>25</v>
      </c>
      <c r="O145" s="6">
        <v>14072</v>
      </c>
      <c r="P145" s="6">
        <v>6545.1</v>
      </c>
      <c r="Q145" s="6">
        <v>195778.8</v>
      </c>
      <c r="R145" s="6">
        <v>157338</v>
      </c>
      <c r="S145" s="6">
        <v>101489</v>
      </c>
      <c r="T145" s="6">
        <v>84939.4</v>
      </c>
      <c r="U145" s="6">
        <v>103301.6</v>
      </c>
      <c r="V145" s="6">
        <v>70386.100000000006</v>
      </c>
      <c r="W145" s="6">
        <v>10622</v>
      </c>
      <c r="X145" s="6">
        <v>7847.5</v>
      </c>
      <c r="Y145" s="6">
        <v>187511.3</v>
      </c>
      <c r="Z145" s="6">
        <v>95464</v>
      </c>
      <c r="AA145" s="6">
        <v>1631521.2</v>
      </c>
      <c r="AB145" s="6">
        <v>160847.29999999999</v>
      </c>
      <c r="AC145" s="6">
        <v>392.2</v>
      </c>
      <c r="AD145" s="6">
        <v>36747</v>
      </c>
      <c r="AE145" s="6">
        <v>98918.8</v>
      </c>
      <c r="AF145" s="6">
        <v>51180.6</v>
      </c>
      <c r="AG145" s="6">
        <v>1637039</v>
      </c>
      <c r="AH145" s="6">
        <v>161014.29999999999</v>
      </c>
      <c r="AI145" s="6">
        <v>1069.2</v>
      </c>
      <c r="AJ145" s="6">
        <v>23392</v>
      </c>
      <c r="AK145" s="6">
        <v>26849.200000000001</v>
      </c>
      <c r="AL145" s="6">
        <v>19061.400000000001</v>
      </c>
      <c r="AM145" s="6">
        <v>61447.199999999997</v>
      </c>
      <c r="AN145" s="6">
        <v>47521.8</v>
      </c>
      <c r="AO145" s="6">
        <v>31290.799999999999</v>
      </c>
      <c r="AP145" s="6">
        <v>25463.4</v>
      </c>
      <c r="AQ145" s="6">
        <v>39276.9</v>
      </c>
      <c r="AR145" s="6">
        <v>15445.6</v>
      </c>
      <c r="AS145" s="6">
        <v>30.4</v>
      </c>
      <c r="AT145" s="6">
        <v>20</v>
      </c>
      <c r="AU145" s="7"/>
      <c r="AV145" s="7"/>
      <c r="AW145" s="6">
        <v>177456.6</v>
      </c>
      <c r="AX145" s="6">
        <v>83793.100000000006</v>
      </c>
      <c r="AY145" s="6">
        <v>53509.7</v>
      </c>
      <c r="AZ145" s="6">
        <v>10218</v>
      </c>
      <c r="BA145" s="6">
        <v>168132.9</v>
      </c>
      <c r="BB145" s="6">
        <v>74950.399999999994</v>
      </c>
      <c r="BC145" s="6">
        <v>29353.16</v>
      </c>
      <c r="BD145" s="32">
        <v>208.09</v>
      </c>
      <c r="BE145" s="32">
        <v>123.96</v>
      </c>
      <c r="BF145" s="32">
        <v>0.36</v>
      </c>
      <c r="BG145" s="32">
        <v>0.06</v>
      </c>
      <c r="BH145" s="32">
        <v>81.903000000000006</v>
      </c>
      <c r="BI145" s="32">
        <v>56.451000000000001</v>
      </c>
      <c r="BJ145" s="6">
        <v>536.29999999999995</v>
      </c>
      <c r="BK145" s="6">
        <v>668.2</v>
      </c>
      <c r="BL145" s="6">
        <v>0.7</v>
      </c>
      <c r="BM145" s="6">
        <v>9639.2000000000007</v>
      </c>
      <c r="BN145" s="6">
        <v>19008.896491228101</v>
      </c>
      <c r="BO145" s="6">
        <v>7587</v>
      </c>
      <c r="BP145" s="6">
        <v>140.76</v>
      </c>
      <c r="BQ145" s="6">
        <v>4.5</v>
      </c>
      <c r="BR145" s="6">
        <v>6.4064399999999994E-3</v>
      </c>
      <c r="BS145" s="6">
        <v>583.67999999999449</v>
      </c>
      <c r="BT145" s="6">
        <v>19.199999999999818</v>
      </c>
      <c r="BU145" s="6">
        <v>115.19999999999891</v>
      </c>
      <c r="BV145" s="6">
        <v>661.4</v>
      </c>
      <c r="BW145" s="6">
        <v>16.2</v>
      </c>
      <c r="BX145" s="6">
        <v>106.8</v>
      </c>
      <c r="BY145" s="6">
        <v>1658025</v>
      </c>
      <c r="BZ145" s="6">
        <v>852533</v>
      </c>
      <c r="CA145" s="6"/>
      <c r="CB145" s="6">
        <v>940994</v>
      </c>
      <c r="CC145" s="6">
        <v>817076</v>
      </c>
      <c r="CD145" s="6"/>
      <c r="CE145" s="6">
        <v>1515</v>
      </c>
      <c r="CF145" s="6">
        <v>122.181</v>
      </c>
      <c r="CG145" s="6">
        <v>1686</v>
      </c>
    </row>
    <row r="146" spans="1:85" ht="12.5">
      <c r="A146" s="5">
        <v>42870</v>
      </c>
      <c r="B146" s="6">
        <v>75.599999999999994</v>
      </c>
      <c r="C146" s="6">
        <v>43.3</v>
      </c>
      <c r="D146" s="6">
        <v>5470.2</v>
      </c>
      <c r="E146" s="6"/>
      <c r="F146" s="6"/>
      <c r="G146" s="6"/>
      <c r="H146" s="6">
        <v>16.3</v>
      </c>
      <c r="I146" s="6">
        <v>10</v>
      </c>
      <c r="J146" s="6">
        <v>449193</v>
      </c>
      <c r="K146" s="6">
        <v>196388</v>
      </c>
      <c r="L146" s="6">
        <v>56074</v>
      </c>
      <c r="M146" s="6">
        <v>15</v>
      </c>
      <c r="N146" s="6">
        <v>25</v>
      </c>
      <c r="O146" s="6">
        <v>14072</v>
      </c>
      <c r="P146" s="6">
        <v>6545.1</v>
      </c>
      <c r="Q146" s="6">
        <v>195811</v>
      </c>
      <c r="R146" s="6">
        <v>157363.79999999999</v>
      </c>
      <c r="S146" s="6">
        <v>101502.2</v>
      </c>
      <c r="T146" s="6">
        <v>84949.6</v>
      </c>
      <c r="U146" s="6">
        <v>103310</v>
      </c>
      <c r="V146" s="6">
        <v>70392.100000000006</v>
      </c>
      <c r="W146" s="6">
        <v>10622</v>
      </c>
      <c r="X146" s="6">
        <v>7847.5</v>
      </c>
      <c r="Y146" s="6">
        <v>187747</v>
      </c>
      <c r="Z146" s="6">
        <v>95584.3</v>
      </c>
      <c r="AA146" s="6">
        <v>1631758.2</v>
      </c>
      <c r="AB146" s="6">
        <v>160871.29999999999</v>
      </c>
      <c r="AC146" s="6">
        <v>392.2</v>
      </c>
      <c r="AD146" s="6">
        <v>36747</v>
      </c>
      <c r="AE146" s="6">
        <v>99029.4</v>
      </c>
      <c r="AF146" s="6">
        <v>51243.1</v>
      </c>
      <c r="AG146" s="6">
        <v>1637152</v>
      </c>
      <c r="AH146" s="6">
        <v>161038.29999999999</v>
      </c>
      <c r="AI146" s="6">
        <v>1069.2</v>
      </c>
      <c r="AJ146" s="6">
        <v>23392</v>
      </c>
      <c r="AK146" s="6">
        <v>26866</v>
      </c>
      <c r="AL146" s="6">
        <v>19072.099999999999</v>
      </c>
      <c r="AM146" s="6">
        <v>61455.1</v>
      </c>
      <c r="AN146" s="6">
        <v>47527.3</v>
      </c>
      <c r="AO146" s="6">
        <v>31308.3</v>
      </c>
      <c r="AP146" s="6">
        <v>25477.9</v>
      </c>
      <c r="AQ146" s="6">
        <v>39286.1</v>
      </c>
      <c r="AR146" s="6">
        <v>15449.2</v>
      </c>
      <c r="AS146" s="6">
        <v>30.4</v>
      </c>
      <c r="AT146" s="6">
        <v>20</v>
      </c>
      <c r="AU146" s="7"/>
      <c r="AV146" s="7"/>
      <c r="AW146" s="6">
        <v>177460.2</v>
      </c>
      <c r="AX146" s="6">
        <v>83795.3</v>
      </c>
      <c r="AY146" s="6">
        <v>53515.4</v>
      </c>
      <c r="AZ146" s="6">
        <v>10230.200000000001</v>
      </c>
      <c r="BA146" s="6">
        <v>168133.64</v>
      </c>
      <c r="BB146" s="6">
        <v>74951.199999999997</v>
      </c>
      <c r="BC146" s="6">
        <v>29353.3</v>
      </c>
      <c r="BD146" s="32">
        <v>208.09</v>
      </c>
      <c r="BE146" s="32">
        <v>123.96</v>
      </c>
      <c r="BF146" s="32">
        <v>0.36</v>
      </c>
      <c r="BG146" s="32">
        <v>0.06</v>
      </c>
      <c r="BH146" s="32">
        <v>81.903000000000006</v>
      </c>
      <c r="BI146" s="32">
        <v>56.451000000000001</v>
      </c>
      <c r="BJ146" s="6">
        <v>536.29999999999995</v>
      </c>
      <c r="BK146" s="6">
        <v>670.4</v>
      </c>
      <c r="BL146" s="6">
        <v>0.7</v>
      </c>
      <c r="BM146" s="6">
        <v>9852.64</v>
      </c>
      <c r="BN146" s="6">
        <v>23615.505263157898</v>
      </c>
      <c r="BO146" s="6">
        <v>5059</v>
      </c>
      <c r="BP146" s="6">
        <v>0</v>
      </c>
      <c r="BQ146" s="6">
        <v>0</v>
      </c>
      <c r="BR146" s="6">
        <v>0</v>
      </c>
      <c r="BS146" s="6">
        <v>749.76</v>
      </c>
      <c r="BT146" s="6">
        <v>24</v>
      </c>
      <c r="BU146" s="6">
        <v>144</v>
      </c>
      <c r="BV146" s="6">
        <v>689.4</v>
      </c>
      <c r="BW146" s="6">
        <v>17.04</v>
      </c>
      <c r="BX146" s="6">
        <v>110.95</v>
      </c>
      <c r="BY146" s="6">
        <v>1660641</v>
      </c>
      <c r="BZ146" s="6">
        <v>854755</v>
      </c>
      <c r="CA146" s="6"/>
      <c r="CB146" s="6">
        <v>940994</v>
      </c>
      <c r="CC146" s="6">
        <v>817076</v>
      </c>
      <c r="CD146" s="6"/>
      <c r="CE146" s="6">
        <v>1518</v>
      </c>
      <c r="CF146" s="6">
        <v>121.792</v>
      </c>
      <c r="CG146" s="6">
        <v>1695</v>
      </c>
    </row>
    <row r="147" spans="1:85" ht="12.5">
      <c r="A147" s="5">
        <v>42871</v>
      </c>
      <c r="B147" s="6">
        <v>75.900000000000006</v>
      </c>
      <c r="C147" s="6">
        <v>43.5</v>
      </c>
      <c r="D147" s="6">
        <v>5471</v>
      </c>
      <c r="E147" s="6"/>
      <c r="F147" s="6"/>
      <c r="G147" s="6"/>
      <c r="H147" s="6">
        <v>16.3</v>
      </c>
      <c r="I147" s="6">
        <v>10</v>
      </c>
      <c r="J147" s="6">
        <v>449417</v>
      </c>
      <c r="K147" s="6">
        <v>196488</v>
      </c>
      <c r="L147" s="6">
        <v>56097</v>
      </c>
      <c r="M147" s="6">
        <v>15</v>
      </c>
      <c r="N147" s="6">
        <v>25</v>
      </c>
      <c r="O147" s="6">
        <v>14072</v>
      </c>
      <c r="P147" s="6">
        <v>6545.1</v>
      </c>
      <c r="Q147" s="6">
        <v>195842.2</v>
      </c>
      <c r="R147" s="6">
        <v>157388.70000000001</v>
      </c>
      <c r="S147" s="6">
        <v>101517.1</v>
      </c>
      <c r="T147" s="6">
        <v>84960.9</v>
      </c>
      <c r="U147" s="6">
        <v>103318.39999999999</v>
      </c>
      <c r="V147" s="6">
        <v>70398.2</v>
      </c>
      <c r="W147" s="6">
        <v>10622</v>
      </c>
      <c r="X147" s="6">
        <v>7847.5</v>
      </c>
      <c r="Y147" s="6">
        <v>187939.8</v>
      </c>
      <c r="Z147" s="6">
        <v>95683.9</v>
      </c>
      <c r="AA147" s="6">
        <v>1631953.1</v>
      </c>
      <c r="AB147" s="6">
        <v>160895.29999999999</v>
      </c>
      <c r="AC147" s="6">
        <v>392.2</v>
      </c>
      <c r="AD147" s="6">
        <v>36747</v>
      </c>
      <c r="AE147" s="6">
        <v>99187</v>
      </c>
      <c r="AF147" s="6">
        <v>51328</v>
      </c>
      <c r="AG147" s="6">
        <v>1637312</v>
      </c>
      <c r="AH147" s="6">
        <v>161062.29999999999</v>
      </c>
      <c r="AI147" s="6">
        <v>1069.2</v>
      </c>
      <c r="AJ147" s="6">
        <v>23392</v>
      </c>
      <c r="AK147" s="6">
        <v>26882.799999999999</v>
      </c>
      <c r="AL147" s="6">
        <v>19083</v>
      </c>
      <c r="AM147" s="6">
        <v>61464.2</v>
      </c>
      <c r="AN147" s="6">
        <v>47533.599999999999</v>
      </c>
      <c r="AO147" s="6">
        <v>31325.5</v>
      </c>
      <c r="AP147" s="6">
        <v>25492.1</v>
      </c>
      <c r="AQ147" s="6">
        <v>39302.699999999997</v>
      </c>
      <c r="AR147" s="6">
        <v>15455.4</v>
      </c>
      <c r="AS147" s="6">
        <v>30.4</v>
      </c>
      <c r="AT147" s="6">
        <v>20</v>
      </c>
      <c r="AU147" s="7"/>
      <c r="AV147" s="7"/>
      <c r="AW147" s="6">
        <v>177464.1</v>
      </c>
      <c r="AX147" s="6">
        <v>83797.399999999994</v>
      </c>
      <c r="AY147" s="6">
        <v>53521.1</v>
      </c>
      <c r="AZ147" s="6">
        <v>10242.5</v>
      </c>
      <c r="BA147" s="6">
        <v>168133.64</v>
      </c>
      <c r="BB147" s="6">
        <v>74951.199999999997</v>
      </c>
      <c r="BC147" s="6">
        <v>29353.3</v>
      </c>
      <c r="BD147" s="32">
        <v>208.09</v>
      </c>
      <c r="BE147" s="32">
        <v>123.96</v>
      </c>
      <c r="BF147" s="32">
        <v>0.36</v>
      </c>
      <c r="BG147" s="32">
        <v>0.06</v>
      </c>
      <c r="BH147" s="32">
        <v>81.903000000000006</v>
      </c>
      <c r="BI147" s="32">
        <v>56.451000000000001</v>
      </c>
      <c r="BJ147" s="6">
        <v>536.29999999999995</v>
      </c>
      <c r="BK147" s="6">
        <v>672.7</v>
      </c>
      <c r="BL147" s="6">
        <v>0.7</v>
      </c>
      <c r="BM147" s="6">
        <v>10368.629999999999</v>
      </c>
      <c r="BN147" s="6">
        <v>23152.780701754298</v>
      </c>
      <c r="BO147" s="6">
        <v>9646</v>
      </c>
      <c r="BP147" s="6">
        <v>0</v>
      </c>
      <c r="BQ147" s="6">
        <v>0</v>
      </c>
      <c r="BR147" s="6">
        <v>0</v>
      </c>
      <c r="BS147" s="6">
        <v>751.2</v>
      </c>
      <c r="BT147" s="6">
        <v>24</v>
      </c>
      <c r="BU147" s="6">
        <v>144</v>
      </c>
      <c r="BV147" s="6">
        <v>691.3</v>
      </c>
      <c r="BW147" s="6">
        <v>16.95</v>
      </c>
      <c r="BX147" s="6">
        <v>111.4</v>
      </c>
      <c r="BY147" s="6">
        <v>1663373</v>
      </c>
      <c r="BZ147" s="6">
        <v>857087</v>
      </c>
      <c r="CA147" s="6"/>
      <c r="CB147" s="6">
        <v>940994</v>
      </c>
      <c r="CC147" s="6">
        <v>817076</v>
      </c>
      <c r="CD147" s="6"/>
      <c r="CE147" s="6">
        <v>1508</v>
      </c>
      <c r="CF147" s="6">
        <v>122.10599999999999</v>
      </c>
      <c r="CG147" s="6">
        <v>1687</v>
      </c>
    </row>
    <row r="148" spans="1:85" ht="12.5">
      <c r="A148" s="5">
        <v>42872</v>
      </c>
      <c r="B148" s="6">
        <v>75.900000000000006</v>
      </c>
      <c r="C148" s="6">
        <v>43.5</v>
      </c>
      <c r="D148" s="6">
        <v>5471</v>
      </c>
      <c r="E148" s="6"/>
      <c r="F148" s="6"/>
      <c r="G148" s="6"/>
      <c r="H148" s="6">
        <v>16.3</v>
      </c>
      <c r="I148" s="6">
        <v>10</v>
      </c>
      <c r="J148" s="6">
        <v>449652</v>
      </c>
      <c r="K148" s="6">
        <v>196591.3</v>
      </c>
      <c r="L148" s="6">
        <v>56121</v>
      </c>
      <c r="M148" s="6">
        <v>15</v>
      </c>
      <c r="N148" s="6">
        <v>25</v>
      </c>
      <c r="O148" s="6">
        <v>14072</v>
      </c>
      <c r="P148" s="6">
        <v>6545.1</v>
      </c>
      <c r="Q148" s="6">
        <v>195873</v>
      </c>
      <c r="R148" s="6">
        <v>157413.70000000001</v>
      </c>
      <c r="S148" s="6">
        <v>101531.5</v>
      </c>
      <c r="T148" s="6">
        <v>84972.4</v>
      </c>
      <c r="U148" s="6">
        <v>103327.8</v>
      </c>
      <c r="V148" s="6">
        <v>70404.899999999994</v>
      </c>
      <c r="W148" s="6">
        <v>10622</v>
      </c>
      <c r="X148" s="6">
        <v>7847.5</v>
      </c>
      <c r="Y148" s="6">
        <v>187988.8</v>
      </c>
      <c r="Z148" s="6">
        <v>95714.2</v>
      </c>
      <c r="AA148" s="6">
        <v>1632006.2</v>
      </c>
      <c r="AB148" s="6">
        <v>160919.29999999999</v>
      </c>
      <c r="AC148" s="6">
        <v>392.2</v>
      </c>
      <c r="AD148" s="6">
        <v>36747</v>
      </c>
      <c r="AE148" s="6">
        <v>99490.6</v>
      </c>
      <c r="AF148" s="6">
        <v>51480</v>
      </c>
      <c r="AG148" s="6">
        <v>1637614.6</v>
      </c>
      <c r="AH148" s="6">
        <v>161086.29999999999</v>
      </c>
      <c r="AI148" s="6">
        <v>1069.2</v>
      </c>
      <c r="AJ148" s="6">
        <v>23392</v>
      </c>
      <c r="AK148" s="6">
        <v>26900</v>
      </c>
      <c r="AL148" s="6">
        <v>19094.099999999999</v>
      </c>
      <c r="AM148" s="6">
        <v>61475.1</v>
      </c>
      <c r="AN148" s="6">
        <v>47541.3</v>
      </c>
      <c r="AO148" s="6">
        <v>31342.9</v>
      </c>
      <c r="AP148" s="6">
        <v>25506.400000000001</v>
      </c>
      <c r="AQ148" s="6">
        <v>39308.199999999997</v>
      </c>
      <c r="AR148" s="6">
        <v>15457.7</v>
      </c>
      <c r="AS148" s="6">
        <v>30.4</v>
      </c>
      <c r="AT148" s="6">
        <v>20</v>
      </c>
      <c r="AU148" s="7"/>
      <c r="AV148" s="7"/>
      <c r="AW148" s="6">
        <v>177468.7</v>
      </c>
      <c r="AX148" s="6">
        <v>83800.399999999994</v>
      </c>
      <c r="AY148" s="6">
        <v>53526.400000000001</v>
      </c>
      <c r="AZ148" s="6">
        <v>10254.719999999999</v>
      </c>
      <c r="BA148" s="6">
        <v>168134</v>
      </c>
      <c r="BB148" s="6">
        <v>74951.5</v>
      </c>
      <c r="BC148" s="6">
        <v>29353.4</v>
      </c>
      <c r="BD148" s="32">
        <v>208.09</v>
      </c>
      <c r="BE148" s="32">
        <v>123.96</v>
      </c>
      <c r="BF148" s="32">
        <v>0.36</v>
      </c>
      <c r="BG148" s="32">
        <v>0.06</v>
      </c>
      <c r="BH148" s="32">
        <v>81.903000000000006</v>
      </c>
      <c r="BI148" s="32">
        <v>56.451000000000001</v>
      </c>
      <c r="BJ148" s="6">
        <v>536.29999999999995</v>
      </c>
      <c r="BK148" s="6">
        <v>675.2</v>
      </c>
      <c r="BL148" s="6">
        <v>0.7</v>
      </c>
      <c r="BM148" s="6">
        <v>10692.94</v>
      </c>
      <c r="BN148" s="6">
        <v>23424.787719298201</v>
      </c>
      <c r="BO148" s="6">
        <v>3139</v>
      </c>
      <c r="BP148" s="6">
        <v>0</v>
      </c>
      <c r="BQ148" s="6">
        <v>0</v>
      </c>
      <c r="BR148" s="6">
        <v>0</v>
      </c>
      <c r="BS148" s="6">
        <v>750.72</v>
      </c>
      <c r="BT148" s="6">
        <v>24</v>
      </c>
      <c r="BU148" s="6">
        <v>144</v>
      </c>
      <c r="BV148" s="6">
        <v>688.5</v>
      </c>
      <c r="BW148" s="6">
        <v>16.89</v>
      </c>
      <c r="BX148" s="6">
        <v>110.96</v>
      </c>
      <c r="BY148" s="6">
        <v>1666165</v>
      </c>
      <c r="BZ148" s="6">
        <v>859512</v>
      </c>
      <c r="CA148" s="6"/>
      <c r="CB148" s="6">
        <v>940994</v>
      </c>
      <c r="CC148" s="6">
        <v>817076</v>
      </c>
      <c r="CD148" s="6"/>
      <c r="CE148" s="6">
        <v>1507</v>
      </c>
      <c r="CF148" s="6">
        <v>121.745</v>
      </c>
      <c r="CG148" s="6">
        <v>1687</v>
      </c>
    </row>
    <row r="149" spans="1:85" ht="12.5">
      <c r="A149" s="5">
        <v>42873</v>
      </c>
      <c r="B149" s="6">
        <v>75.900000000000006</v>
      </c>
      <c r="C149" s="6">
        <v>43.5</v>
      </c>
      <c r="D149" s="6">
        <v>5471</v>
      </c>
      <c r="E149" s="6"/>
      <c r="F149" s="6"/>
      <c r="G149" s="6"/>
      <c r="H149" s="6">
        <v>16.3</v>
      </c>
      <c r="I149" s="6">
        <v>10</v>
      </c>
      <c r="J149" s="6">
        <v>449882.6</v>
      </c>
      <c r="K149" s="6">
        <v>196693</v>
      </c>
      <c r="L149" s="6">
        <v>56145</v>
      </c>
      <c r="M149" s="6">
        <v>15</v>
      </c>
      <c r="N149" s="6">
        <v>25</v>
      </c>
      <c r="O149" s="6">
        <v>14072</v>
      </c>
      <c r="P149" s="6">
        <v>6545.1</v>
      </c>
      <c r="Q149" s="6">
        <v>195903.1</v>
      </c>
      <c r="R149" s="6">
        <v>157438.1</v>
      </c>
      <c r="S149" s="6">
        <v>101548.5</v>
      </c>
      <c r="T149" s="6">
        <v>84985.3</v>
      </c>
      <c r="U149" s="6">
        <v>103337.4</v>
      </c>
      <c r="V149" s="6">
        <v>70411.7</v>
      </c>
      <c r="W149" s="6">
        <v>10622</v>
      </c>
      <c r="X149" s="6">
        <v>7847.5</v>
      </c>
      <c r="Y149" s="6">
        <v>188036.5</v>
      </c>
      <c r="Z149" s="6">
        <v>95749</v>
      </c>
      <c r="AA149" s="6">
        <v>1632058.8</v>
      </c>
      <c r="AB149" s="6">
        <v>160943.29999999999</v>
      </c>
      <c r="AC149" s="6">
        <v>392.2</v>
      </c>
      <c r="AD149" s="6">
        <v>36747</v>
      </c>
      <c r="AE149" s="6">
        <v>99805.7</v>
      </c>
      <c r="AF149" s="6">
        <v>51632.7</v>
      </c>
      <c r="AG149" s="6">
        <v>1637931.2</v>
      </c>
      <c r="AH149" s="6">
        <v>161110.29999999999</v>
      </c>
      <c r="AI149" s="6">
        <v>1069.2</v>
      </c>
      <c r="AJ149" s="6">
        <v>23392</v>
      </c>
      <c r="AK149" s="6">
        <v>26917</v>
      </c>
      <c r="AL149" s="54">
        <v>19105.099999999999</v>
      </c>
      <c r="AM149" s="6">
        <v>61485.9</v>
      </c>
      <c r="AN149" s="6">
        <v>47549</v>
      </c>
      <c r="AO149" s="6">
        <v>31359.7</v>
      </c>
      <c r="AP149" s="6">
        <v>25520.1</v>
      </c>
      <c r="AQ149" s="6">
        <v>39326.1</v>
      </c>
      <c r="AR149" s="6">
        <v>15464.6</v>
      </c>
      <c r="AS149" s="6">
        <v>31.2</v>
      </c>
      <c r="AT149" s="6">
        <v>20</v>
      </c>
      <c r="AU149" s="7"/>
      <c r="AV149" s="7"/>
      <c r="AW149" s="6">
        <v>177474.4</v>
      </c>
      <c r="AX149" s="6">
        <v>83804.2</v>
      </c>
      <c r="AY149" s="6">
        <v>53534.1</v>
      </c>
      <c r="AZ149" s="6">
        <v>10266.9</v>
      </c>
      <c r="BA149" s="6">
        <v>168134.04</v>
      </c>
      <c r="BB149" s="6">
        <v>74951.7</v>
      </c>
      <c r="BC149" s="6">
        <v>29353.4</v>
      </c>
      <c r="BD149" s="32">
        <v>208.09</v>
      </c>
      <c r="BE149" s="32">
        <v>123.96</v>
      </c>
      <c r="BF149" s="32">
        <v>0.36</v>
      </c>
      <c r="BG149" s="32">
        <v>0.06</v>
      </c>
      <c r="BH149" s="32">
        <v>81.903000000000006</v>
      </c>
      <c r="BI149" s="32">
        <v>56.451000000000001</v>
      </c>
      <c r="BJ149" s="6">
        <v>536.29999999999995</v>
      </c>
      <c r="BK149" s="6">
        <v>677.2</v>
      </c>
      <c r="BL149" s="6">
        <v>0.7</v>
      </c>
      <c r="BM149" s="6">
        <v>10461.549999999999</v>
      </c>
      <c r="BN149" s="6">
        <v>23989.726315789499</v>
      </c>
      <c r="BO149" s="6">
        <v>11035</v>
      </c>
      <c r="BP149" s="6">
        <v>0</v>
      </c>
      <c r="BQ149" s="6">
        <v>0</v>
      </c>
      <c r="BR149" s="6">
        <v>0</v>
      </c>
      <c r="BS149" s="6">
        <v>744</v>
      </c>
      <c r="BT149" s="6">
        <v>24</v>
      </c>
      <c r="BU149" s="6">
        <v>136.80000000000001</v>
      </c>
      <c r="BV149" s="6">
        <v>686.8</v>
      </c>
      <c r="BW149" s="6">
        <v>16.760000000000002</v>
      </c>
      <c r="BX149" s="6">
        <v>110.91</v>
      </c>
      <c r="BY149" s="6">
        <v>1669016</v>
      </c>
      <c r="BZ149" s="6">
        <v>862028</v>
      </c>
      <c r="CA149" s="6"/>
      <c r="CB149" s="6">
        <v>940994</v>
      </c>
      <c r="CC149" s="6">
        <v>817076</v>
      </c>
      <c r="CD149" s="6"/>
      <c r="CE149" s="6">
        <v>1495</v>
      </c>
      <c r="CF149" s="6">
        <v>122.404</v>
      </c>
      <c r="CG149" s="6">
        <v>1678</v>
      </c>
    </row>
    <row r="150" spans="1:85" ht="12.5">
      <c r="A150" s="5">
        <v>42874</v>
      </c>
      <c r="B150" s="6">
        <v>75.900000000000006</v>
      </c>
      <c r="C150" s="6">
        <v>43.5</v>
      </c>
      <c r="D150" s="6">
        <v>5471</v>
      </c>
      <c r="E150" s="6"/>
      <c r="F150" s="6"/>
      <c r="G150" s="6"/>
      <c r="H150" s="6">
        <v>16.3</v>
      </c>
      <c r="I150" s="6">
        <v>10</v>
      </c>
      <c r="J150" s="6">
        <v>450111.2</v>
      </c>
      <c r="K150" s="6">
        <v>196794.3</v>
      </c>
      <c r="L150" s="6">
        <v>56169</v>
      </c>
      <c r="M150" s="6">
        <v>15</v>
      </c>
      <c r="N150" s="6">
        <v>25</v>
      </c>
      <c r="O150" s="6">
        <v>14072</v>
      </c>
      <c r="P150" s="6">
        <v>6545.1</v>
      </c>
      <c r="Q150" s="6">
        <v>195932.2</v>
      </c>
      <c r="R150" s="6">
        <v>157462.1</v>
      </c>
      <c r="S150" s="6">
        <v>101563.6</v>
      </c>
      <c r="T150" s="6">
        <v>84997.3</v>
      </c>
      <c r="U150" s="6">
        <v>103347.2</v>
      </c>
      <c r="V150" s="6">
        <v>70418.600000000006</v>
      </c>
      <c r="W150" s="6">
        <v>10622</v>
      </c>
      <c r="X150" s="6">
        <v>7847.5</v>
      </c>
      <c r="Y150" s="6">
        <v>188087.9</v>
      </c>
      <c r="Z150" s="6">
        <v>95781.2</v>
      </c>
      <c r="AA150" s="6">
        <v>1632114.7</v>
      </c>
      <c r="AB150" s="6">
        <v>160967.29999999999</v>
      </c>
      <c r="AC150" s="6">
        <v>392.2</v>
      </c>
      <c r="AD150" s="6">
        <v>36747</v>
      </c>
      <c r="AE150" s="6">
        <v>100100.6</v>
      </c>
      <c r="AF150" s="6">
        <v>51782.5</v>
      </c>
      <c r="AG150" s="6">
        <v>1638225.6</v>
      </c>
      <c r="AH150" s="6">
        <v>161134.29999999999</v>
      </c>
      <c r="AI150" s="6">
        <v>1069.2</v>
      </c>
      <c r="AJ150" s="6">
        <v>23392</v>
      </c>
      <c r="AK150" s="6">
        <v>26933.9</v>
      </c>
      <c r="AL150" s="6">
        <v>19116.2</v>
      </c>
      <c r="AM150" s="6">
        <v>61497.3</v>
      </c>
      <c r="AN150" s="6">
        <v>47557.2</v>
      </c>
      <c r="AO150" s="6">
        <v>31376.9</v>
      </c>
      <c r="AP150" s="6">
        <v>25534.5</v>
      </c>
      <c r="AQ150" s="6">
        <v>39332.5</v>
      </c>
      <c r="AR150" s="6">
        <v>15467.2</v>
      </c>
      <c r="AS150" s="6">
        <v>31.2</v>
      </c>
      <c r="AT150" s="6">
        <v>20</v>
      </c>
      <c r="AU150" s="7"/>
      <c r="AV150" s="7"/>
      <c r="AW150" s="6">
        <v>177479.6</v>
      </c>
      <c r="AX150" s="6">
        <v>83807.5</v>
      </c>
      <c r="AY150" s="6">
        <v>53540.800000000003</v>
      </c>
      <c r="AZ150" s="6">
        <v>10278.9</v>
      </c>
      <c r="BA150" s="6">
        <v>168134.04</v>
      </c>
      <c r="BB150" s="6">
        <v>74951.7</v>
      </c>
      <c r="BC150" s="6">
        <v>29353.4</v>
      </c>
      <c r="BD150" s="32">
        <v>208.09</v>
      </c>
      <c r="BE150" s="32">
        <v>123.96</v>
      </c>
      <c r="BF150" s="32">
        <v>0.36</v>
      </c>
      <c r="BG150" s="32">
        <v>0.06</v>
      </c>
      <c r="BH150" s="32">
        <v>81.903000000000006</v>
      </c>
      <c r="BI150" s="32">
        <v>56.451000000000001</v>
      </c>
      <c r="BJ150" s="6">
        <v>536.29999999999995</v>
      </c>
      <c r="BK150" s="6">
        <v>679.7</v>
      </c>
      <c r="BL150" s="6">
        <v>0.7</v>
      </c>
      <c r="BM150" s="6">
        <v>10342.36</v>
      </c>
      <c r="BN150" s="6">
        <v>24509.022807017602</v>
      </c>
      <c r="BO150" s="6">
        <v>3816</v>
      </c>
      <c r="BP150" s="6">
        <v>0</v>
      </c>
      <c r="BQ150" s="6">
        <v>0</v>
      </c>
      <c r="BR150" s="6">
        <v>0</v>
      </c>
      <c r="BS150" s="6">
        <v>744</v>
      </c>
      <c r="BT150" s="6">
        <v>24</v>
      </c>
      <c r="BU150" s="6">
        <v>165.60000000000002</v>
      </c>
      <c r="BV150" s="6">
        <v>684.9</v>
      </c>
      <c r="BW150" s="6">
        <v>16.79</v>
      </c>
      <c r="BX150" s="6">
        <v>110.56</v>
      </c>
      <c r="BY150" s="6">
        <v>1671002</v>
      </c>
      <c r="BZ150" s="6">
        <v>863789</v>
      </c>
      <c r="CA150" s="6"/>
      <c r="CB150" s="6">
        <v>941224</v>
      </c>
      <c r="CC150" s="6">
        <v>817285</v>
      </c>
      <c r="CD150" s="6"/>
      <c r="CE150" s="6">
        <v>1034</v>
      </c>
      <c r="CF150" s="6">
        <v>86.02</v>
      </c>
      <c r="CG150" s="6">
        <v>1162</v>
      </c>
    </row>
    <row r="151" spans="1:85" ht="12.5">
      <c r="A151" s="5">
        <v>42875</v>
      </c>
      <c r="B151" s="6">
        <v>75.900000000000006</v>
      </c>
      <c r="C151" s="6">
        <v>43.5</v>
      </c>
      <c r="D151" s="6">
        <v>5471</v>
      </c>
      <c r="E151" s="6"/>
      <c r="F151" s="6"/>
      <c r="G151" s="6"/>
      <c r="H151" s="6">
        <v>16.3</v>
      </c>
      <c r="I151" s="6">
        <v>10</v>
      </c>
      <c r="J151" s="6">
        <v>450339.5</v>
      </c>
      <c r="K151" s="6">
        <v>196895.3</v>
      </c>
      <c r="L151" s="6">
        <v>56193</v>
      </c>
      <c r="M151" s="6">
        <v>15</v>
      </c>
      <c r="N151" s="6">
        <v>25</v>
      </c>
      <c r="O151" s="6">
        <v>14072</v>
      </c>
      <c r="P151" s="6">
        <v>6545.1</v>
      </c>
      <c r="Q151" s="6">
        <v>195960.4</v>
      </c>
      <c r="R151" s="6">
        <v>157485.5</v>
      </c>
      <c r="S151" s="6">
        <v>101580.1</v>
      </c>
      <c r="T151" s="6">
        <v>85010</v>
      </c>
      <c r="U151" s="6">
        <v>103356.3</v>
      </c>
      <c r="V151" s="6">
        <v>70425.3</v>
      </c>
      <c r="W151" s="6">
        <v>10622</v>
      </c>
      <c r="X151" s="6">
        <v>7847.5</v>
      </c>
      <c r="Y151" s="6">
        <v>188174.8</v>
      </c>
      <c r="Z151" s="6">
        <v>95832.7</v>
      </c>
      <c r="AA151" s="6">
        <v>1632204.2</v>
      </c>
      <c r="AB151" s="6">
        <v>160991.29999999999</v>
      </c>
      <c r="AC151" s="6">
        <v>392.2</v>
      </c>
      <c r="AD151" s="6">
        <v>36747</v>
      </c>
      <c r="AE151" s="6">
        <v>100408.2</v>
      </c>
      <c r="AF151" s="6">
        <v>51933.599999999999</v>
      </c>
      <c r="AG151" s="6">
        <v>1638531.5</v>
      </c>
      <c r="AH151" s="6">
        <v>161158.29999999999</v>
      </c>
      <c r="AI151" s="6">
        <v>1069.2</v>
      </c>
      <c r="AJ151" s="6">
        <v>23392</v>
      </c>
      <c r="AK151" s="6">
        <v>26950.799999999999</v>
      </c>
      <c r="AL151" s="6">
        <v>19127</v>
      </c>
      <c r="AM151" s="6">
        <v>61507.7</v>
      </c>
      <c r="AN151" s="6">
        <v>47564.5</v>
      </c>
      <c r="AO151" s="6">
        <v>31394</v>
      </c>
      <c r="AP151" s="6">
        <v>25548.7</v>
      </c>
      <c r="AQ151" s="6">
        <v>39349.5</v>
      </c>
      <c r="AR151" s="6">
        <v>15474</v>
      </c>
      <c r="AS151" s="6">
        <v>31.2</v>
      </c>
      <c r="AT151" s="6">
        <v>20</v>
      </c>
      <c r="AU151" s="7"/>
      <c r="AV151" s="7"/>
      <c r="AW151" s="6">
        <v>177523.9</v>
      </c>
      <c r="AX151" s="6">
        <v>83829.7</v>
      </c>
      <c r="AY151" s="6">
        <v>53546.9</v>
      </c>
      <c r="AZ151" s="6">
        <v>10291</v>
      </c>
      <c r="BA151" s="6">
        <v>168172.79999999999</v>
      </c>
      <c r="BB151" s="6">
        <v>74969.3</v>
      </c>
      <c r="BC151" s="6">
        <v>29361</v>
      </c>
      <c r="BD151" s="32">
        <v>208.09</v>
      </c>
      <c r="BE151" s="32">
        <v>123.96</v>
      </c>
      <c r="BF151" s="32">
        <v>0.36</v>
      </c>
      <c r="BG151" s="32">
        <v>0.06</v>
      </c>
      <c r="BH151" s="32">
        <v>81.903000000000006</v>
      </c>
      <c r="BI151" s="32">
        <v>56.451000000000001</v>
      </c>
      <c r="BJ151" s="6">
        <v>536.29999999999995</v>
      </c>
      <c r="BK151" s="6">
        <v>682</v>
      </c>
      <c r="BL151" s="6">
        <v>0.7</v>
      </c>
      <c r="BM151" s="6">
        <v>10424.879999999999</v>
      </c>
      <c r="BN151" s="6">
        <v>28242.3421052632</v>
      </c>
      <c r="BO151" s="6">
        <v>9345</v>
      </c>
      <c r="BP151" s="6">
        <v>0</v>
      </c>
      <c r="BQ151" s="6">
        <v>0</v>
      </c>
      <c r="BR151" s="6">
        <v>0</v>
      </c>
      <c r="BS151" s="6">
        <v>744</v>
      </c>
      <c r="BT151" s="6">
        <v>24</v>
      </c>
      <c r="BU151" s="6">
        <v>170.4</v>
      </c>
      <c r="BV151" s="6">
        <v>683.1</v>
      </c>
      <c r="BW151" s="6">
        <v>16.940000000000001</v>
      </c>
      <c r="BX151" s="6">
        <v>110.14</v>
      </c>
      <c r="BY151" s="6">
        <v>1671002</v>
      </c>
      <c r="BZ151" s="6">
        <v>863789</v>
      </c>
      <c r="CA151" s="6"/>
      <c r="CB151" s="6">
        <v>941898</v>
      </c>
      <c r="CC151" s="6">
        <v>817706</v>
      </c>
      <c r="CD151" s="6"/>
      <c r="CE151" s="6">
        <v>0</v>
      </c>
      <c r="CF151" s="6">
        <v>0</v>
      </c>
      <c r="CG151" s="6">
        <v>0</v>
      </c>
    </row>
    <row r="152" spans="1:85" ht="12.5">
      <c r="A152" s="5">
        <v>42876</v>
      </c>
      <c r="B152" s="6">
        <v>75.900000000000006</v>
      </c>
      <c r="C152" s="6">
        <v>43.5</v>
      </c>
      <c r="D152" s="6">
        <v>5471</v>
      </c>
      <c r="E152" s="6"/>
      <c r="F152" s="6"/>
      <c r="G152" s="6"/>
      <c r="H152" s="6">
        <v>16.3</v>
      </c>
      <c r="I152" s="6">
        <v>10</v>
      </c>
      <c r="J152" s="6">
        <v>450562.5</v>
      </c>
      <c r="K152" s="6">
        <v>196994.9</v>
      </c>
      <c r="L152" s="6">
        <v>56217</v>
      </c>
      <c r="M152" s="6">
        <v>15</v>
      </c>
      <c r="N152" s="6">
        <v>25</v>
      </c>
      <c r="O152" s="6">
        <v>14072</v>
      </c>
      <c r="P152" s="6">
        <v>6545.1</v>
      </c>
      <c r="Q152" s="6">
        <v>195988.7</v>
      </c>
      <c r="R152" s="6">
        <v>157509.1</v>
      </c>
      <c r="S152" s="6">
        <v>101595.7</v>
      </c>
      <c r="T152" s="6">
        <v>85022.399999999994</v>
      </c>
      <c r="U152" s="6">
        <v>103365.5</v>
      </c>
      <c r="V152" s="6">
        <v>70432.100000000006</v>
      </c>
      <c r="W152" s="6">
        <v>10622</v>
      </c>
      <c r="X152" s="6">
        <v>7847.5</v>
      </c>
      <c r="Y152" s="6">
        <v>188324.3</v>
      </c>
      <c r="Z152" s="6">
        <v>95909.4</v>
      </c>
      <c r="AA152" s="6">
        <v>1632356.3</v>
      </c>
      <c r="AB152" s="6">
        <v>161015.29999999999</v>
      </c>
      <c r="AC152" s="6">
        <v>392.2</v>
      </c>
      <c r="AD152" s="6">
        <v>36747</v>
      </c>
      <c r="AE152" s="6">
        <v>100732.5</v>
      </c>
      <c r="AF152" s="6">
        <v>52098.6</v>
      </c>
      <c r="AG152" s="6">
        <v>1638854.8</v>
      </c>
      <c r="AH152" s="6">
        <v>161182.29999999999</v>
      </c>
      <c r="AI152" s="6">
        <v>1069.2</v>
      </c>
      <c r="AJ152" s="6">
        <v>23392</v>
      </c>
      <c r="AK152" s="6">
        <v>26967.8</v>
      </c>
      <c r="AL152" s="6">
        <v>19138</v>
      </c>
      <c r="AM152" s="6">
        <v>61518.5</v>
      </c>
      <c r="AN152" s="6">
        <v>47572.1</v>
      </c>
      <c r="AO152" s="6">
        <v>31411.1</v>
      </c>
      <c r="AP152" s="6">
        <v>25562.9</v>
      </c>
      <c r="AQ152" s="6">
        <v>39358.800000000003</v>
      </c>
      <c r="AR152" s="6">
        <v>15477.6</v>
      </c>
      <c r="AS152" s="6">
        <v>31.2</v>
      </c>
      <c r="AT152" s="6">
        <v>20</v>
      </c>
      <c r="AU152" s="7"/>
      <c r="AV152" s="7"/>
      <c r="AW152" s="6">
        <v>177660.7</v>
      </c>
      <c r="AX152" s="6">
        <v>83894.399999999994</v>
      </c>
      <c r="AY152" s="6">
        <v>53552.9</v>
      </c>
      <c r="AZ152" s="6">
        <v>10303.1</v>
      </c>
      <c r="BA152" s="6">
        <v>168302</v>
      </c>
      <c r="BB152" s="6">
        <v>75026.5</v>
      </c>
      <c r="BC152" s="6">
        <v>29385</v>
      </c>
      <c r="BD152" s="32">
        <v>208.09</v>
      </c>
      <c r="BE152" s="32">
        <v>123.96</v>
      </c>
      <c r="BF152" s="32">
        <v>0.36</v>
      </c>
      <c r="BG152" s="32">
        <v>0.06</v>
      </c>
      <c r="BH152" s="32">
        <v>81.903000000000006</v>
      </c>
      <c r="BI152" s="32">
        <v>56.451000000000001</v>
      </c>
      <c r="BJ152" s="6">
        <v>536.29999999999995</v>
      </c>
      <c r="BK152" s="6">
        <v>684.3</v>
      </c>
      <c r="BL152" s="6">
        <v>0.7</v>
      </c>
      <c r="BM152" s="6">
        <v>10373.5</v>
      </c>
      <c r="BN152" s="6">
        <v>23514.661403508799</v>
      </c>
      <c r="BO152" s="6">
        <v>4817</v>
      </c>
      <c r="BP152" s="6">
        <v>0</v>
      </c>
      <c r="BQ152" s="6">
        <v>0</v>
      </c>
      <c r="BR152" s="6">
        <v>0</v>
      </c>
      <c r="BS152" s="6">
        <v>744</v>
      </c>
      <c r="BT152" s="6">
        <v>24</v>
      </c>
      <c r="BU152" s="6">
        <v>179.28</v>
      </c>
      <c r="BV152" s="6">
        <v>682.9</v>
      </c>
      <c r="BW152" s="6">
        <v>16.97</v>
      </c>
      <c r="BX152" s="6">
        <v>110.36</v>
      </c>
      <c r="BY152" s="6">
        <v>1671002</v>
      </c>
      <c r="BZ152" s="6">
        <v>863789</v>
      </c>
      <c r="CA152" s="6"/>
      <c r="CB152" s="6">
        <v>942580</v>
      </c>
      <c r="CC152" s="6">
        <v>818134</v>
      </c>
      <c r="CD152" s="6"/>
      <c r="CE152" s="6">
        <v>0</v>
      </c>
      <c r="CF152" s="6">
        <v>0</v>
      </c>
      <c r="CG152" s="6">
        <v>0</v>
      </c>
    </row>
    <row r="153" spans="1:85" ht="12.5">
      <c r="A153" s="5">
        <v>42877</v>
      </c>
      <c r="B153" s="6">
        <v>75.900000000000006</v>
      </c>
      <c r="C153" s="6">
        <v>43.5</v>
      </c>
      <c r="D153" s="6">
        <v>5471</v>
      </c>
      <c r="E153" s="6"/>
      <c r="F153" s="6"/>
      <c r="G153" s="6"/>
      <c r="H153" s="6">
        <v>16.3</v>
      </c>
      <c r="I153" s="6">
        <v>10</v>
      </c>
      <c r="J153" s="6">
        <v>450778.8</v>
      </c>
      <c r="K153" s="6">
        <v>197091.9</v>
      </c>
      <c r="L153" s="6">
        <v>56240.5</v>
      </c>
      <c r="M153" s="6">
        <v>15</v>
      </c>
      <c r="N153" s="6">
        <v>25</v>
      </c>
      <c r="O153" s="6">
        <v>14072</v>
      </c>
      <c r="P153" s="6">
        <v>6545.1</v>
      </c>
      <c r="Q153" s="6">
        <v>196017.5</v>
      </c>
      <c r="R153" s="6">
        <v>157532.9</v>
      </c>
      <c r="S153" s="6">
        <v>101610.2</v>
      </c>
      <c r="T153" s="6">
        <v>85033.5</v>
      </c>
      <c r="U153" s="6">
        <v>103374.2</v>
      </c>
      <c r="V153" s="6">
        <v>70438.2</v>
      </c>
      <c r="W153" s="6">
        <v>10622</v>
      </c>
      <c r="X153" s="6">
        <v>7847.5</v>
      </c>
      <c r="Y153" s="6">
        <v>188473.7</v>
      </c>
      <c r="Z153" s="6">
        <v>95992.8</v>
      </c>
      <c r="AA153" s="6">
        <v>1632508.3</v>
      </c>
      <c r="AB153" s="6">
        <v>161039.29999999999</v>
      </c>
      <c r="AC153" s="6">
        <v>392.2</v>
      </c>
      <c r="AD153" s="6">
        <v>36747</v>
      </c>
      <c r="AE153" s="6">
        <v>101052.3</v>
      </c>
      <c r="AF153" s="6">
        <v>52252.9</v>
      </c>
      <c r="AG153" s="6">
        <v>1639174.8</v>
      </c>
      <c r="AH153" s="6">
        <v>161206.29999999999</v>
      </c>
      <c r="AI153" s="6">
        <v>1069.2</v>
      </c>
      <c r="AJ153" s="6">
        <v>23392</v>
      </c>
      <c r="AK153" s="6">
        <v>26984.7</v>
      </c>
      <c r="AL153" s="6">
        <v>19148.900000000001</v>
      </c>
      <c r="AM153" s="6">
        <v>61527.9</v>
      </c>
      <c r="AN153" s="6">
        <v>47578.6</v>
      </c>
      <c r="AO153" s="6">
        <v>31428.400000000001</v>
      </c>
      <c r="AP153" s="6">
        <v>25577.1</v>
      </c>
      <c r="AQ153" s="6">
        <v>39371.800000000003</v>
      </c>
      <c r="AR153" s="6">
        <v>15482.8</v>
      </c>
      <c r="AS153" s="6">
        <v>31.2</v>
      </c>
      <c r="AT153" s="6">
        <v>20</v>
      </c>
      <c r="AU153" s="7"/>
      <c r="AV153" s="7"/>
      <c r="AW153" s="6">
        <v>177799.9</v>
      </c>
      <c r="AX153" s="6">
        <v>83959.5</v>
      </c>
      <c r="AY153" s="6">
        <v>53558.9</v>
      </c>
      <c r="AZ153" s="6">
        <v>10315.4</v>
      </c>
      <c r="BA153" s="6">
        <v>168434.4</v>
      </c>
      <c r="BB153" s="6">
        <v>75085</v>
      </c>
      <c r="BC153" s="6">
        <v>29409</v>
      </c>
      <c r="BD153" s="32">
        <v>208.09</v>
      </c>
      <c r="BE153" s="32">
        <v>123.96</v>
      </c>
      <c r="BF153" s="32">
        <v>0.36</v>
      </c>
      <c r="BG153" s="32">
        <v>0.06</v>
      </c>
      <c r="BH153" s="32">
        <v>81.903000000000006</v>
      </c>
      <c r="BI153" s="32">
        <v>56.451000000000001</v>
      </c>
      <c r="BJ153" s="6">
        <v>536.29999999999995</v>
      </c>
      <c r="BK153" s="6">
        <v>686.3</v>
      </c>
      <c r="BL153" s="6">
        <v>0.7</v>
      </c>
      <c r="BM153" s="6">
        <v>10726.58</v>
      </c>
      <c r="BN153" s="6">
        <v>24581.277192982499</v>
      </c>
      <c r="BO153" s="6">
        <v>6627</v>
      </c>
      <c r="BP153" s="6">
        <v>0</v>
      </c>
      <c r="BQ153" s="6">
        <v>0</v>
      </c>
      <c r="BR153" s="6">
        <v>0</v>
      </c>
      <c r="BS153" s="6">
        <v>744</v>
      </c>
      <c r="BT153" s="6">
        <v>24</v>
      </c>
      <c r="BU153" s="6">
        <v>154.32</v>
      </c>
      <c r="BV153" s="6">
        <v>681.2</v>
      </c>
      <c r="BW153" s="6">
        <v>16.66</v>
      </c>
      <c r="BX153" s="6">
        <v>109.5</v>
      </c>
      <c r="BY153" s="6">
        <v>1671002</v>
      </c>
      <c r="BZ153" s="6">
        <v>863789</v>
      </c>
      <c r="CA153" s="6"/>
      <c r="CB153" s="6">
        <v>943262</v>
      </c>
      <c r="CC153" s="6">
        <v>818562</v>
      </c>
      <c r="CD153" s="6"/>
      <c r="CE153" s="6">
        <v>133</v>
      </c>
      <c r="CF153" s="6">
        <v>13.27</v>
      </c>
      <c r="CG153" s="6">
        <v>170</v>
      </c>
    </row>
    <row r="154" spans="1:85" ht="12.5">
      <c r="A154" s="5">
        <v>42878</v>
      </c>
      <c r="B154" s="6">
        <v>75.900000000000006</v>
      </c>
      <c r="C154" s="6">
        <v>43.5</v>
      </c>
      <c r="D154" s="6">
        <v>5471</v>
      </c>
      <c r="E154" s="6"/>
      <c r="F154" s="6"/>
      <c r="G154" s="6"/>
      <c r="H154" s="6">
        <v>16.3</v>
      </c>
      <c r="I154" s="6">
        <v>10</v>
      </c>
      <c r="J154" s="6">
        <v>451004.6</v>
      </c>
      <c r="K154" s="6">
        <v>197191.8</v>
      </c>
      <c r="L154" s="6">
        <v>56264.5</v>
      </c>
      <c r="M154" s="6">
        <v>15</v>
      </c>
      <c r="N154" s="6">
        <v>25</v>
      </c>
      <c r="O154" s="6">
        <v>14072</v>
      </c>
      <c r="P154" s="6">
        <v>6545.1</v>
      </c>
      <c r="Q154" s="6">
        <v>196045.9</v>
      </c>
      <c r="R154" s="6">
        <v>157556.4</v>
      </c>
      <c r="S154" s="6">
        <v>101625.60000000001</v>
      </c>
      <c r="T154" s="6">
        <v>85045.4</v>
      </c>
      <c r="U154" s="6">
        <v>103382.8</v>
      </c>
      <c r="V154" s="6">
        <v>70449.5</v>
      </c>
      <c r="W154" s="6">
        <v>10622</v>
      </c>
      <c r="X154" s="6">
        <v>7847.5</v>
      </c>
      <c r="Y154" s="6">
        <v>188718.3</v>
      </c>
      <c r="Z154" s="6">
        <v>96118.2</v>
      </c>
      <c r="AA154" s="6">
        <v>1632753.5</v>
      </c>
      <c r="AB154" s="6">
        <v>161063.29999999999</v>
      </c>
      <c r="AC154" s="6">
        <v>392.2</v>
      </c>
      <c r="AD154" s="6">
        <v>36747</v>
      </c>
      <c r="AE154" s="6">
        <v>101285.2</v>
      </c>
      <c r="AF154" s="6">
        <v>52370.2</v>
      </c>
      <c r="AG154" s="6">
        <v>1639409.1</v>
      </c>
      <c r="AH154" s="6">
        <v>161230.29999999999</v>
      </c>
      <c r="AI154" s="6">
        <v>1069.2</v>
      </c>
      <c r="AJ154" s="6">
        <v>23392</v>
      </c>
      <c r="AK154" s="6">
        <v>27001.4</v>
      </c>
      <c r="AL154" s="6">
        <v>19159.7</v>
      </c>
      <c r="AM154" s="6">
        <v>61537.8</v>
      </c>
      <c r="AN154" s="6">
        <v>47585.599999999999</v>
      </c>
      <c r="AO154" s="6">
        <v>31445.200000000001</v>
      </c>
      <c r="AP154" s="6">
        <v>25591</v>
      </c>
      <c r="AQ154" s="6">
        <v>39383.300000000003</v>
      </c>
      <c r="AR154" s="6">
        <v>15487.4</v>
      </c>
      <c r="AS154" s="6">
        <v>31.2</v>
      </c>
      <c r="AT154" s="6">
        <v>20</v>
      </c>
      <c r="AU154" s="7"/>
      <c r="AV154" s="7"/>
      <c r="AW154" s="6">
        <v>177936.3</v>
      </c>
      <c r="AX154" s="6">
        <v>84023.9</v>
      </c>
      <c r="AY154" s="6">
        <v>53565.2</v>
      </c>
      <c r="AZ154" s="6">
        <v>10327.299999999999</v>
      </c>
      <c r="BA154" s="6">
        <v>168563.9</v>
      </c>
      <c r="BB154" s="6">
        <v>75142.2</v>
      </c>
      <c r="BC154" s="6">
        <v>29433</v>
      </c>
      <c r="BD154" s="32">
        <v>208.09</v>
      </c>
      <c r="BE154" s="32">
        <v>123.96</v>
      </c>
      <c r="BF154" s="32">
        <v>0.36</v>
      </c>
      <c r="BG154" s="32">
        <v>0.06</v>
      </c>
      <c r="BH154" s="32">
        <v>81.903000000000006</v>
      </c>
      <c r="BI154" s="32">
        <v>56.451000000000001</v>
      </c>
      <c r="BJ154" s="6">
        <v>536.29999999999995</v>
      </c>
      <c r="BK154" s="6">
        <v>688.5</v>
      </c>
      <c r="BL154" s="6">
        <v>0.7</v>
      </c>
      <c r="BM154" s="6">
        <v>10728.03</v>
      </c>
      <c r="BN154" s="6">
        <v>27060.0842105263</v>
      </c>
      <c r="BO154" s="6">
        <v>4987</v>
      </c>
      <c r="BP154" s="6">
        <v>0</v>
      </c>
      <c r="BQ154" s="6">
        <v>0</v>
      </c>
      <c r="BR154" s="6">
        <v>0</v>
      </c>
      <c r="BS154" s="6">
        <v>744</v>
      </c>
      <c r="BT154" s="6">
        <v>24</v>
      </c>
      <c r="BU154" s="6">
        <v>180.24</v>
      </c>
      <c r="BV154" s="6">
        <v>681.9</v>
      </c>
      <c r="BW154" s="6">
        <v>16.850000000000001</v>
      </c>
      <c r="BX154" s="6">
        <v>109.9</v>
      </c>
      <c r="BY154" s="6">
        <v>1673582</v>
      </c>
      <c r="BZ154" s="6">
        <v>866020</v>
      </c>
      <c r="CA154" s="6"/>
      <c r="CB154" s="6">
        <v>943262</v>
      </c>
      <c r="CC154" s="6">
        <v>818562</v>
      </c>
      <c r="CD154" s="6"/>
      <c r="CE154" s="6">
        <v>1781</v>
      </c>
      <c r="CF154" s="6">
        <v>119.688</v>
      </c>
      <c r="CG154" s="6">
        <v>2012</v>
      </c>
    </row>
    <row r="155" spans="1:85" ht="12.5">
      <c r="A155" s="5">
        <v>42879</v>
      </c>
      <c r="B155" s="6">
        <v>75.900000000000006</v>
      </c>
      <c r="C155" s="6">
        <v>43.5</v>
      </c>
      <c r="D155" s="6">
        <v>5471</v>
      </c>
      <c r="E155" s="6"/>
      <c r="F155" s="6"/>
      <c r="G155" s="6"/>
      <c r="H155" s="6">
        <v>16.3</v>
      </c>
      <c r="I155" s="6">
        <v>10</v>
      </c>
      <c r="J155" s="6">
        <v>451229.6</v>
      </c>
      <c r="K155" s="6">
        <v>197291.9</v>
      </c>
      <c r="L155" s="6">
        <v>56288.5</v>
      </c>
      <c r="M155" s="6">
        <v>15</v>
      </c>
      <c r="N155" s="6">
        <v>25</v>
      </c>
      <c r="O155" s="6">
        <v>14072</v>
      </c>
      <c r="P155" s="6">
        <v>6545.1</v>
      </c>
      <c r="Q155" s="6">
        <v>196074.7</v>
      </c>
      <c r="R155" s="6">
        <v>157580.20000000001</v>
      </c>
      <c r="S155" s="6">
        <v>101639</v>
      </c>
      <c r="T155" s="6">
        <v>85055.7</v>
      </c>
      <c r="U155" s="6">
        <v>103391.6</v>
      </c>
      <c r="V155" s="6">
        <v>70450.8</v>
      </c>
      <c r="W155" s="6">
        <v>10622</v>
      </c>
      <c r="X155" s="6">
        <v>7847.5</v>
      </c>
      <c r="Y155" s="6">
        <v>189049.9</v>
      </c>
      <c r="Z155" s="6">
        <v>96288.7</v>
      </c>
      <c r="AA155" s="6">
        <v>1633086.1</v>
      </c>
      <c r="AB155" s="6">
        <v>161087.29999999999</v>
      </c>
      <c r="AC155" s="6">
        <v>392.2</v>
      </c>
      <c r="AD155" s="6">
        <v>36747</v>
      </c>
      <c r="AE155" s="6">
        <v>101431.1</v>
      </c>
      <c r="AF155" s="6">
        <v>52443.1</v>
      </c>
      <c r="AG155" s="6">
        <v>1639557.5</v>
      </c>
      <c r="AH155" s="6">
        <v>161254.29999999999</v>
      </c>
      <c r="AI155" s="6">
        <v>1069.2</v>
      </c>
      <c r="AJ155" s="6">
        <v>23392</v>
      </c>
      <c r="AK155" s="6">
        <v>27018.9</v>
      </c>
      <c r="AL155" s="6">
        <v>19170.400000000001</v>
      </c>
      <c r="AM155" s="6">
        <v>61546</v>
      </c>
      <c r="AN155" s="6">
        <v>47591.3</v>
      </c>
      <c r="AO155" s="6">
        <v>31462.1</v>
      </c>
      <c r="AP155" s="6">
        <v>25604.799999999999</v>
      </c>
      <c r="AQ155" s="6">
        <v>39396.5</v>
      </c>
      <c r="AR155" s="6">
        <v>15492.7</v>
      </c>
      <c r="AS155" s="6">
        <v>31.2</v>
      </c>
      <c r="AT155" s="6">
        <v>20</v>
      </c>
      <c r="AU155" s="7"/>
      <c r="AV155" s="7"/>
      <c r="AW155" s="6">
        <v>178076.79999999999</v>
      </c>
      <c r="AX155" s="6">
        <v>84089.3</v>
      </c>
      <c r="AY155" s="6">
        <v>53572</v>
      </c>
      <c r="AZ155" s="6">
        <v>10339.4</v>
      </c>
      <c r="BA155" s="6">
        <v>168697</v>
      </c>
      <c r="BB155" s="6">
        <v>75200.899999999994</v>
      </c>
      <c r="BC155" s="6">
        <v>29457</v>
      </c>
      <c r="BD155" s="32">
        <v>208.09</v>
      </c>
      <c r="BE155" s="32">
        <v>123.96</v>
      </c>
      <c r="BF155" s="32">
        <v>0.36</v>
      </c>
      <c r="BG155" s="32">
        <v>0.06</v>
      </c>
      <c r="BH155" s="32">
        <v>81.903000000000006</v>
      </c>
      <c r="BI155" s="32">
        <v>56.451000000000001</v>
      </c>
      <c r="BJ155" s="6">
        <v>536.29999999999995</v>
      </c>
      <c r="BK155" s="6">
        <v>690.6</v>
      </c>
      <c r="BL155" s="6">
        <v>0.7</v>
      </c>
      <c r="BM155" s="6">
        <v>10227.36</v>
      </c>
      <c r="BN155" s="6">
        <v>26064.519298245599</v>
      </c>
      <c r="BO155" s="6">
        <v>7715</v>
      </c>
      <c r="BP155" s="6">
        <v>0</v>
      </c>
      <c r="BQ155" s="6">
        <v>0</v>
      </c>
      <c r="BR155" s="6">
        <v>0</v>
      </c>
      <c r="BS155" s="6">
        <v>744</v>
      </c>
      <c r="BT155" s="6">
        <v>24</v>
      </c>
      <c r="BU155" s="6">
        <v>150.72</v>
      </c>
      <c r="BV155" s="6">
        <v>679.7</v>
      </c>
      <c r="BW155" s="6">
        <v>16.649999999999999</v>
      </c>
      <c r="BX155" s="6">
        <v>109.7</v>
      </c>
      <c r="BY155" s="6">
        <v>1676379</v>
      </c>
      <c r="BZ155" s="6">
        <v>868516</v>
      </c>
      <c r="CA155" s="6"/>
      <c r="CB155" s="6">
        <v>943268</v>
      </c>
      <c r="CC155" s="6">
        <v>818569</v>
      </c>
      <c r="CD155" s="6"/>
      <c r="CE155" s="6">
        <v>1679</v>
      </c>
      <c r="CF155" s="6">
        <v>122.259</v>
      </c>
      <c r="CG155" s="6">
        <v>1865</v>
      </c>
    </row>
    <row r="156" spans="1:85" ht="12.5">
      <c r="A156" s="5">
        <v>42880</v>
      </c>
      <c r="B156" s="6">
        <v>75.900000000000006</v>
      </c>
      <c r="C156" s="6">
        <v>43.5</v>
      </c>
      <c r="D156" s="6">
        <v>5471</v>
      </c>
      <c r="E156" s="6"/>
      <c r="F156" s="6"/>
      <c r="G156" s="6"/>
      <c r="H156" s="6">
        <v>16.3</v>
      </c>
      <c r="I156" s="6">
        <v>10</v>
      </c>
      <c r="J156" s="6">
        <v>451455</v>
      </c>
      <c r="K156" s="6">
        <v>197392.1</v>
      </c>
      <c r="L156" s="6">
        <v>56312.5</v>
      </c>
      <c r="M156" s="6">
        <v>15</v>
      </c>
      <c r="N156" s="6">
        <v>25</v>
      </c>
      <c r="O156" s="6">
        <v>14072</v>
      </c>
      <c r="P156" s="6">
        <v>6545.1</v>
      </c>
      <c r="Q156" s="6">
        <v>196103.7</v>
      </c>
      <c r="R156" s="6">
        <v>157604</v>
      </c>
      <c r="S156" s="6">
        <v>101649.9</v>
      </c>
      <c r="T156" s="6">
        <v>85064.4</v>
      </c>
      <c r="U156" s="6">
        <v>103400.5</v>
      </c>
      <c r="V156" s="6">
        <v>70457.3</v>
      </c>
      <c r="W156" s="6">
        <v>10622</v>
      </c>
      <c r="X156" s="6">
        <v>7847.5</v>
      </c>
      <c r="Y156" s="6">
        <v>189372.5</v>
      </c>
      <c r="Z156" s="6">
        <v>96453.9</v>
      </c>
      <c r="AA156" s="6">
        <v>1633409.2</v>
      </c>
      <c r="AB156" s="6">
        <v>161111.29999999999</v>
      </c>
      <c r="AC156" s="6">
        <v>392.2</v>
      </c>
      <c r="AD156" s="6">
        <v>36747</v>
      </c>
      <c r="AE156" s="6">
        <v>101576.1</v>
      </c>
      <c r="AF156" s="6">
        <v>52516</v>
      </c>
      <c r="AG156" s="6">
        <v>1639704.8</v>
      </c>
      <c r="AH156" s="6">
        <v>161278.29999999999</v>
      </c>
      <c r="AI156" s="6">
        <v>1069.2</v>
      </c>
      <c r="AJ156" s="6">
        <v>23392</v>
      </c>
      <c r="AK156" s="6">
        <v>27034.6</v>
      </c>
      <c r="AL156" s="6">
        <v>19181.099999999999</v>
      </c>
      <c r="AM156" s="6">
        <v>61552</v>
      </c>
      <c r="AN156" s="6">
        <v>47595.4</v>
      </c>
      <c r="AO156" s="6">
        <v>31479.4</v>
      </c>
      <c r="AP156" s="6">
        <v>25619</v>
      </c>
      <c r="AQ156" s="6">
        <v>39404.9</v>
      </c>
      <c r="AR156" s="6">
        <v>15496</v>
      </c>
      <c r="AS156" s="6">
        <v>31.2</v>
      </c>
      <c r="AT156" s="6">
        <v>20</v>
      </c>
      <c r="AU156" s="7"/>
      <c r="AV156" s="7"/>
      <c r="AW156" s="6">
        <v>178212.3</v>
      </c>
      <c r="AX156" s="6">
        <v>84151.5</v>
      </c>
      <c r="AY156" s="6">
        <v>53578.5</v>
      </c>
      <c r="AZ156" s="6">
        <v>10351.5</v>
      </c>
      <c r="BA156" s="6">
        <v>168829.3</v>
      </c>
      <c r="BB156" s="6">
        <v>75259.199999999997</v>
      </c>
      <c r="BC156" s="6">
        <v>29481</v>
      </c>
      <c r="BD156" s="32">
        <v>208.09</v>
      </c>
      <c r="BE156" s="32">
        <v>123.96</v>
      </c>
      <c r="BF156" s="32">
        <v>0.36</v>
      </c>
      <c r="BG156" s="32">
        <v>0.06</v>
      </c>
      <c r="BH156" s="32">
        <v>81.903000000000006</v>
      </c>
      <c r="BI156" s="32">
        <v>56.451000000000001</v>
      </c>
      <c r="BJ156" s="6">
        <v>536.29999999999995</v>
      </c>
      <c r="BK156" s="6">
        <v>692.6</v>
      </c>
      <c r="BL156" s="6">
        <v>0.7</v>
      </c>
      <c r="BM156" s="6">
        <v>10418.49</v>
      </c>
      <c r="BN156" s="6">
        <v>26908.5403508772</v>
      </c>
      <c r="BO156" s="6">
        <v>4793</v>
      </c>
      <c r="BP156" s="6">
        <v>0</v>
      </c>
      <c r="BQ156" s="6">
        <v>0</v>
      </c>
      <c r="BR156" s="6">
        <v>0</v>
      </c>
      <c r="BS156" s="6">
        <v>746.4</v>
      </c>
      <c r="BT156" s="6">
        <v>24</v>
      </c>
      <c r="BU156" s="6">
        <v>144</v>
      </c>
      <c r="BV156" s="6">
        <v>591.70000000000005</v>
      </c>
      <c r="BW156" s="6">
        <v>12.49</v>
      </c>
      <c r="BX156" s="6">
        <v>95.2</v>
      </c>
      <c r="BY156" s="6">
        <v>1679127</v>
      </c>
      <c r="BZ156" s="6">
        <v>870960</v>
      </c>
      <c r="CA156" s="6"/>
      <c r="CB156" s="6">
        <v>943268</v>
      </c>
      <c r="CC156" s="6">
        <v>818569</v>
      </c>
      <c r="CD156" s="6"/>
      <c r="CE156" s="6">
        <v>1614</v>
      </c>
      <c r="CF156" s="6">
        <v>122.259</v>
      </c>
      <c r="CG156" s="6">
        <v>1771</v>
      </c>
    </row>
    <row r="157" spans="1:85" ht="12.5">
      <c r="A157" s="5">
        <v>42881</v>
      </c>
      <c r="B157" s="6">
        <v>76.400000000000006</v>
      </c>
      <c r="C157" s="6">
        <v>43.8</v>
      </c>
      <c r="D157" s="6">
        <v>5471.5</v>
      </c>
      <c r="E157" s="6"/>
      <c r="F157" s="6"/>
      <c r="G157" s="6"/>
      <c r="H157" s="6">
        <v>27.1</v>
      </c>
      <c r="I157" s="6">
        <v>17.399999999999999</v>
      </c>
      <c r="J157" s="6">
        <v>451676.9</v>
      </c>
      <c r="K157" s="6">
        <v>197491.6</v>
      </c>
      <c r="L157" s="6">
        <v>56336.5</v>
      </c>
      <c r="M157" s="6">
        <v>15</v>
      </c>
      <c r="N157" s="6">
        <v>25</v>
      </c>
      <c r="O157" s="6">
        <v>14072</v>
      </c>
      <c r="P157" s="6">
        <v>6545.1</v>
      </c>
      <c r="Q157" s="6">
        <v>196132.3</v>
      </c>
      <c r="R157" s="6">
        <v>157627.79999999999</v>
      </c>
      <c r="S157" s="6">
        <v>101663.7</v>
      </c>
      <c r="T157" s="6">
        <v>85075</v>
      </c>
      <c r="U157" s="6">
        <v>103409.8</v>
      </c>
      <c r="V157" s="6">
        <v>70464.100000000006</v>
      </c>
      <c r="W157" s="6">
        <v>10622</v>
      </c>
      <c r="X157" s="6">
        <v>7847.5</v>
      </c>
      <c r="Y157" s="6">
        <v>189704.5</v>
      </c>
      <c r="Z157" s="6">
        <v>96617.600000000006</v>
      </c>
      <c r="AA157" s="6">
        <v>1633744.2</v>
      </c>
      <c r="AB157" s="6">
        <v>161135.29999999999</v>
      </c>
      <c r="AC157" s="6">
        <v>392.2</v>
      </c>
      <c r="AD157" s="6">
        <v>36747</v>
      </c>
      <c r="AE157" s="6">
        <v>101722.5</v>
      </c>
      <c r="AF157" s="6">
        <v>52596.9</v>
      </c>
      <c r="AG157" s="6">
        <v>1639853.8</v>
      </c>
      <c r="AH157" s="6">
        <v>161302.29999999999</v>
      </c>
      <c r="AI157" s="6">
        <v>1069.2</v>
      </c>
      <c r="AJ157" s="6">
        <v>23392</v>
      </c>
      <c r="AK157" s="6">
        <v>27051.5</v>
      </c>
      <c r="AL157" s="6">
        <v>19192.099999999999</v>
      </c>
      <c r="AM157" s="6">
        <v>61557.9</v>
      </c>
      <c r="AN157" s="6">
        <v>47599.6</v>
      </c>
      <c r="AO157" s="6">
        <v>31496.799999999999</v>
      </c>
      <c r="AP157" s="6">
        <v>25633.599999999999</v>
      </c>
      <c r="AQ157" s="6">
        <v>39423.300000000003</v>
      </c>
      <c r="AR157" s="6">
        <v>15503.4</v>
      </c>
      <c r="AS157" s="6">
        <v>31.2</v>
      </c>
      <c r="AT157" s="6">
        <v>20</v>
      </c>
      <c r="AU157" s="7"/>
      <c r="AV157" s="7"/>
      <c r="AW157" s="6">
        <v>178344.3</v>
      </c>
      <c r="AX157" s="6">
        <v>84211.1</v>
      </c>
      <c r="AY157" s="6">
        <v>53582.400000000001</v>
      </c>
      <c r="AZ157" s="6">
        <v>10363.4</v>
      </c>
      <c r="BA157" s="6">
        <v>168959.5</v>
      </c>
      <c r="BB157" s="6">
        <v>75316.899999999994</v>
      </c>
      <c r="BC157" s="6">
        <v>29505</v>
      </c>
      <c r="BD157" s="32">
        <v>208.09</v>
      </c>
      <c r="BE157" s="32">
        <v>123.96</v>
      </c>
      <c r="BF157" s="32">
        <v>0.36</v>
      </c>
      <c r="BG157" s="32">
        <v>0.06</v>
      </c>
      <c r="BH157" s="32">
        <v>81.903000000000006</v>
      </c>
      <c r="BI157" s="32">
        <v>56.451000000000001</v>
      </c>
      <c r="BJ157" s="6">
        <v>536.29999999999995</v>
      </c>
      <c r="BK157" s="6">
        <v>693.5</v>
      </c>
      <c r="BL157" s="6">
        <v>0.7</v>
      </c>
      <c r="BM157" s="6">
        <v>9882.26</v>
      </c>
      <c r="BN157" s="6">
        <v>25502.785964912298</v>
      </c>
      <c r="BO157" s="6">
        <v>11626</v>
      </c>
      <c r="BP157" s="6">
        <v>0</v>
      </c>
      <c r="BQ157" s="6">
        <v>0</v>
      </c>
      <c r="BR157" s="6">
        <v>0</v>
      </c>
      <c r="BS157" s="6">
        <v>748.8</v>
      </c>
      <c r="BT157" s="6">
        <v>24</v>
      </c>
      <c r="BU157" s="6">
        <v>144.6</v>
      </c>
      <c r="BV157" s="6">
        <v>613</v>
      </c>
      <c r="BW157" s="6">
        <v>14.26</v>
      </c>
      <c r="BX157" s="6">
        <v>98.89</v>
      </c>
      <c r="BY157" s="6">
        <v>1681922</v>
      </c>
      <c r="BZ157" s="6">
        <v>873438</v>
      </c>
      <c r="CA157" s="6"/>
      <c r="CB157" s="6">
        <v>943268</v>
      </c>
      <c r="CC157" s="6">
        <v>818569</v>
      </c>
      <c r="CD157" s="6"/>
      <c r="CE157" s="6">
        <v>1602</v>
      </c>
      <c r="CF157" s="6">
        <v>122.8</v>
      </c>
      <c r="CG157" s="6">
        <v>1729</v>
      </c>
    </row>
    <row r="158" spans="1:85" ht="12.5">
      <c r="A158" s="5">
        <v>42882</v>
      </c>
      <c r="B158" s="6">
        <v>76.400000000000006</v>
      </c>
      <c r="C158" s="6">
        <v>43.8</v>
      </c>
      <c r="D158" s="6">
        <v>5471.5</v>
      </c>
      <c r="E158" s="6"/>
      <c r="F158" s="6"/>
      <c r="G158" s="6"/>
      <c r="H158" s="6">
        <v>34.299999999999997</v>
      </c>
      <c r="I158" s="6">
        <v>22.3</v>
      </c>
      <c r="J158" s="6">
        <v>451904.3</v>
      </c>
      <c r="K158" s="6">
        <v>197592.4</v>
      </c>
      <c r="L158" s="6">
        <v>56360.5</v>
      </c>
      <c r="M158" s="6">
        <v>15</v>
      </c>
      <c r="N158" s="6">
        <v>25</v>
      </c>
      <c r="O158" s="6">
        <v>14072</v>
      </c>
      <c r="P158" s="6">
        <v>6545.1</v>
      </c>
      <c r="Q158" s="6">
        <v>196161.6</v>
      </c>
      <c r="R158" s="6">
        <v>157652.1</v>
      </c>
      <c r="S158" s="6">
        <v>101677.1</v>
      </c>
      <c r="T158" s="6">
        <v>85086</v>
      </c>
      <c r="U158" s="6">
        <v>103418.3</v>
      </c>
      <c r="V158" s="6">
        <v>70470.7</v>
      </c>
      <c r="W158" s="6">
        <v>10622</v>
      </c>
      <c r="X158" s="6">
        <v>7847.5</v>
      </c>
      <c r="Y158" s="6">
        <v>190033</v>
      </c>
      <c r="Z158" s="6">
        <v>96776.1</v>
      </c>
      <c r="AA158" s="6">
        <v>1634074</v>
      </c>
      <c r="AB158" s="6">
        <v>161159.29999999999</v>
      </c>
      <c r="AC158" s="6">
        <v>392.2</v>
      </c>
      <c r="AD158" s="6">
        <v>36747</v>
      </c>
      <c r="AE158" s="6">
        <v>101868</v>
      </c>
      <c r="AF158" s="6">
        <v>52681.4</v>
      </c>
      <c r="AG158" s="6">
        <v>1640000.9</v>
      </c>
      <c r="AH158" s="6">
        <v>161326.29999999999</v>
      </c>
      <c r="AI158" s="6">
        <v>1069.2</v>
      </c>
      <c r="AJ158" s="6">
        <v>23392</v>
      </c>
      <c r="AK158" s="6">
        <v>27068.2</v>
      </c>
      <c r="AL158" s="6">
        <v>19212.8</v>
      </c>
      <c r="AM158" s="6">
        <v>61566</v>
      </c>
      <c r="AN158" s="6">
        <v>47605.3</v>
      </c>
      <c r="AO158" s="6">
        <v>31514.2</v>
      </c>
      <c r="AP158" s="6">
        <v>25648</v>
      </c>
      <c r="AQ158" s="6">
        <v>39432</v>
      </c>
      <c r="AR158" s="6">
        <v>15506.8</v>
      </c>
      <c r="AS158" s="6">
        <v>32.5</v>
      </c>
      <c r="AT158" s="6">
        <v>20</v>
      </c>
      <c r="AU158" s="7"/>
      <c r="AV158" s="7"/>
      <c r="AW158" s="6">
        <v>178475.4</v>
      </c>
      <c r="AX158" s="6">
        <v>84270</v>
      </c>
      <c r="AY158" s="6">
        <v>53588</v>
      </c>
      <c r="AZ158" s="6">
        <v>10375.5</v>
      </c>
      <c r="BA158" s="6">
        <v>169089.9</v>
      </c>
      <c r="BB158" s="6">
        <v>75374.2</v>
      </c>
      <c r="BC158" s="6">
        <v>29529</v>
      </c>
      <c r="BD158" s="32">
        <v>208.09</v>
      </c>
      <c r="BE158" s="32">
        <v>123.96</v>
      </c>
      <c r="BF158" s="32">
        <v>0.36</v>
      </c>
      <c r="BG158" s="32">
        <v>0.06</v>
      </c>
      <c r="BH158" s="32">
        <v>81.903000000000006</v>
      </c>
      <c r="BI158" s="32">
        <v>56.451000000000001</v>
      </c>
      <c r="BJ158" s="6">
        <v>536.29999999999995</v>
      </c>
      <c r="BK158" s="6">
        <v>694.8</v>
      </c>
      <c r="BL158" s="6">
        <v>0.7</v>
      </c>
      <c r="BM158" s="6">
        <v>10146.23</v>
      </c>
      <c r="BN158" s="6">
        <v>23475.212280701799</v>
      </c>
      <c r="BO158" s="6">
        <v>4243</v>
      </c>
      <c r="BP158" s="6">
        <v>0</v>
      </c>
      <c r="BQ158" s="6">
        <v>0</v>
      </c>
      <c r="BR158" s="6">
        <v>0</v>
      </c>
      <c r="BS158" s="6">
        <v>746.4</v>
      </c>
      <c r="BT158" s="6">
        <v>24</v>
      </c>
      <c r="BU158" s="6">
        <v>146.4</v>
      </c>
      <c r="BV158" s="6">
        <v>668.9</v>
      </c>
      <c r="BW158" s="6">
        <v>16.059999999999999</v>
      </c>
      <c r="BX158" s="6">
        <v>107.76</v>
      </c>
      <c r="BY158" s="6">
        <v>1684585</v>
      </c>
      <c r="BZ158" s="6">
        <v>875801</v>
      </c>
      <c r="CA158" s="6"/>
      <c r="CB158" s="6">
        <v>943268</v>
      </c>
      <c r="CC158" s="6">
        <v>818569</v>
      </c>
      <c r="CD158" s="6"/>
      <c r="CE158" s="6">
        <v>1613.96189156074</v>
      </c>
      <c r="CF158" s="6">
        <v>121.78555358323401</v>
      </c>
      <c r="CG158" s="6">
        <v>1698.0482445652201</v>
      </c>
    </row>
    <row r="159" spans="1:85" ht="12.5">
      <c r="A159" s="5">
        <v>42883</v>
      </c>
      <c r="B159" s="6">
        <v>76.400000000000006</v>
      </c>
      <c r="C159" s="6">
        <v>43.8</v>
      </c>
      <c r="D159" s="6">
        <v>5471.5</v>
      </c>
      <c r="E159" s="6"/>
      <c r="F159" s="6"/>
      <c r="G159" s="6"/>
      <c r="H159" s="6">
        <v>41.5</v>
      </c>
      <c r="I159" s="6">
        <v>27.2</v>
      </c>
      <c r="J159" s="6">
        <v>452127.7</v>
      </c>
      <c r="K159" s="6">
        <v>197691.8</v>
      </c>
      <c r="L159" s="6">
        <v>56384.5</v>
      </c>
      <c r="M159" s="6">
        <v>15</v>
      </c>
      <c r="N159" s="6">
        <v>25</v>
      </c>
      <c r="O159" s="6">
        <v>14072</v>
      </c>
      <c r="P159" s="6">
        <v>6545.1</v>
      </c>
      <c r="Q159" s="6">
        <v>196190.9</v>
      </c>
      <c r="R159" s="6">
        <v>157676.29999999999</v>
      </c>
      <c r="S159" s="6">
        <v>101690.8</v>
      </c>
      <c r="T159" s="6">
        <v>85096.9</v>
      </c>
      <c r="U159" s="6">
        <v>103426.7</v>
      </c>
      <c r="V159" s="6">
        <v>70477.100000000006</v>
      </c>
      <c r="W159" s="6">
        <v>10622</v>
      </c>
      <c r="X159" s="6">
        <v>7847.5</v>
      </c>
      <c r="Y159" s="6">
        <v>190361.7</v>
      </c>
      <c r="Z159" s="6">
        <v>96934.5</v>
      </c>
      <c r="AA159" s="6">
        <v>1634403.2</v>
      </c>
      <c r="AB159" s="6">
        <v>161183.29999999999</v>
      </c>
      <c r="AC159" s="6">
        <v>392.2</v>
      </c>
      <c r="AD159" s="6">
        <v>36747</v>
      </c>
      <c r="AE159" s="6">
        <v>102013.4</v>
      </c>
      <c r="AF159" s="6">
        <v>52765.599999999999</v>
      </c>
      <c r="AG159" s="6">
        <v>1640145.5</v>
      </c>
      <c r="AH159" s="6">
        <v>161350.29999999999</v>
      </c>
      <c r="AI159" s="6">
        <v>1069.2</v>
      </c>
      <c r="AJ159" s="6">
        <v>23392</v>
      </c>
      <c r="AK159" s="6">
        <v>27085</v>
      </c>
      <c r="AL159" s="6">
        <v>19213.7</v>
      </c>
      <c r="AM159" s="6">
        <v>61574.6</v>
      </c>
      <c r="AN159" s="6">
        <v>47611.6</v>
      </c>
      <c r="AO159" s="6">
        <v>31531.5</v>
      </c>
      <c r="AP159" s="6">
        <v>25662.3</v>
      </c>
      <c r="AQ159" s="6">
        <v>39443.199999999997</v>
      </c>
      <c r="AR159" s="6">
        <v>15511.4</v>
      </c>
      <c r="AS159" s="6">
        <v>32.5</v>
      </c>
      <c r="AT159" s="6">
        <v>20</v>
      </c>
      <c r="AU159" s="7"/>
      <c r="AV159" s="7"/>
      <c r="AW159" s="6">
        <v>178607</v>
      </c>
      <c r="AX159" s="6">
        <v>84328.7</v>
      </c>
      <c r="AY159" s="6">
        <v>53593.5</v>
      </c>
      <c r="AZ159" s="6">
        <v>10387.6</v>
      </c>
      <c r="BA159" s="6">
        <v>169222.39999999999</v>
      </c>
      <c r="BB159" s="6">
        <v>75432.600000000006</v>
      </c>
      <c r="BC159" s="6">
        <v>29553</v>
      </c>
      <c r="BD159" s="32">
        <v>208.09</v>
      </c>
      <c r="BE159" s="32">
        <v>123.96</v>
      </c>
      <c r="BF159" s="32">
        <v>0.36</v>
      </c>
      <c r="BG159" s="32">
        <v>0.06</v>
      </c>
      <c r="BH159" s="32">
        <v>81.903000000000006</v>
      </c>
      <c r="BI159" s="32">
        <v>56.451000000000001</v>
      </c>
      <c r="BJ159" s="6">
        <v>536.29999999999995</v>
      </c>
      <c r="BK159" s="6">
        <v>697</v>
      </c>
      <c r="BL159" s="6">
        <v>0.7</v>
      </c>
      <c r="BM159" s="6">
        <v>10067.76</v>
      </c>
      <c r="BN159" s="6">
        <v>20517.1894736842</v>
      </c>
      <c r="BO159" s="6">
        <v>7297</v>
      </c>
      <c r="BP159" s="6">
        <v>0</v>
      </c>
      <c r="BQ159" s="6">
        <v>0</v>
      </c>
      <c r="BR159" s="6">
        <v>0</v>
      </c>
      <c r="BS159" s="6">
        <v>748.8</v>
      </c>
      <c r="BT159" s="6">
        <v>24</v>
      </c>
      <c r="BU159" s="6">
        <v>141.6</v>
      </c>
      <c r="BV159" s="6">
        <v>675.8</v>
      </c>
      <c r="BW159" s="6">
        <v>16.190000000000001</v>
      </c>
      <c r="BX159" s="6">
        <v>108.96</v>
      </c>
      <c r="BY159" s="6">
        <v>1687331</v>
      </c>
      <c r="BZ159" s="6">
        <v>878257</v>
      </c>
      <c r="CA159" s="6"/>
      <c r="CB159" s="6">
        <v>943268</v>
      </c>
      <c r="CC159" s="6">
        <v>818569</v>
      </c>
      <c r="CD159" s="6"/>
      <c r="CE159" s="6">
        <v>1583</v>
      </c>
      <c r="CF159" s="6">
        <v>122.563</v>
      </c>
      <c r="CG159" s="6">
        <v>1693</v>
      </c>
    </row>
    <row r="160" spans="1:85" ht="12.5">
      <c r="A160" s="5">
        <v>42884</v>
      </c>
      <c r="B160" s="6">
        <v>76.400000000000006</v>
      </c>
      <c r="C160" s="6">
        <v>43.8</v>
      </c>
      <c r="D160" s="6">
        <v>5471.5</v>
      </c>
      <c r="E160" s="6"/>
      <c r="F160" s="6"/>
      <c r="G160" s="6"/>
      <c r="H160" s="6">
        <v>48.7</v>
      </c>
      <c r="I160" s="6">
        <v>32</v>
      </c>
      <c r="J160" s="6">
        <v>452342.1</v>
      </c>
      <c r="K160" s="6">
        <v>197788.6</v>
      </c>
      <c r="L160" s="6">
        <v>56408.5</v>
      </c>
      <c r="M160" s="6">
        <v>15</v>
      </c>
      <c r="N160" s="6">
        <v>25</v>
      </c>
      <c r="O160" s="6">
        <v>14072</v>
      </c>
      <c r="P160" s="6">
        <v>6545.1</v>
      </c>
      <c r="Q160" s="6">
        <v>196220</v>
      </c>
      <c r="R160" s="6">
        <v>157700.5</v>
      </c>
      <c r="S160" s="6">
        <v>101705.7</v>
      </c>
      <c r="T160" s="6">
        <v>85108.4</v>
      </c>
      <c r="U160" s="6">
        <v>103435.6</v>
      </c>
      <c r="V160" s="6">
        <v>70483.7</v>
      </c>
      <c r="W160" s="6">
        <v>10622</v>
      </c>
      <c r="X160" s="6">
        <v>7847.5</v>
      </c>
      <c r="Y160" s="6">
        <v>190688.9</v>
      </c>
      <c r="Z160" s="6">
        <v>97092.5</v>
      </c>
      <c r="AA160" s="6">
        <v>1634731.6</v>
      </c>
      <c r="AB160" s="6">
        <v>161207.29999999999</v>
      </c>
      <c r="AC160" s="6">
        <v>392.2</v>
      </c>
      <c r="AD160" s="6">
        <v>36747</v>
      </c>
      <c r="AE160" s="6">
        <v>102157.7</v>
      </c>
      <c r="AF160" s="6">
        <v>52850</v>
      </c>
      <c r="AG160" s="6">
        <v>1640293.1</v>
      </c>
      <c r="AH160" s="6">
        <v>161374.29999999999</v>
      </c>
      <c r="AI160" s="6">
        <v>1069.2</v>
      </c>
      <c r="AJ160" s="6">
        <v>23392</v>
      </c>
      <c r="AK160" s="6">
        <v>27101.9</v>
      </c>
      <c r="AL160" s="6">
        <v>19224.5</v>
      </c>
      <c r="AM160" s="6">
        <v>61584.1</v>
      </c>
      <c r="AN160" s="6">
        <v>47618.5</v>
      </c>
      <c r="AO160" s="6">
        <v>31548.7</v>
      </c>
      <c r="AP160" s="6">
        <v>25676.5</v>
      </c>
      <c r="AQ160" s="6">
        <v>39458.199999999997</v>
      </c>
      <c r="AR160" s="6">
        <v>15517.5</v>
      </c>
      <c r="AS160" s="6">
        <v>32.700000000000003</v>
      </c>
      <c r="AT160" s="6">
        <v>20</v>
      </c>
      <c r="AU160" s="7"/>
      <c r="AV160" s="7"/>
      <c r="AW160" s="6">
        <v>178738.6</v>
      </c>
      <c r="AX160" s="6">
        <v>84387.3</v>
      </c>
      <c r="AY160" s="6">
        <v>53599.4</v>
      </c>
      <c r="AZ160" s="6">
        <v>10399.799999999999</v>
      </c>
      <c r="BA160" s="6">
        <v>169353.60000000001</v>
      </c>
      <c r="BB160" s="6">
        <v>75490.399999999994</v>
      </c>
      <c r="BC160" s="6">
        <v>29577</v>
      </c>
      <c r="BD160" s="32">
        <v>208.09</v>
      </c>
      <c r="BE160" s="32">
        <v>123.96</v>
      </c>
      <c r="BF160" s="32">
        <v>0.36</v>
      </c>
      <c r="BG160" s="32">
        <v>0.06</v>
      </c>
      <c r="BH160" s="32">
        <v>81.903000000000006</v>
      </c>
      <c r="BI160" s="32">
        <v>56.451000000000001</v>
      </c>
      <c r="BJ160" s="6">
        <v>536.29999999999995</v>
      </c>
      <c r="BK160" s="6">
        <v>699.3</v>
      </c>
      <c r="BL160" s="6">
        <v>0.7</v>
      </c>
      <c r="BM160" s="6">
        <v>10035.209999999999</v>
      </c>
      <c r="BN160" s="6">
        <v>22879.3421052632</v>
      </c>
      <c r="BO160" s="6">
        <v>10435</v>
      </c>
      <c r="BP160" s="6">
        <v>0</v>
      </c>
      <c r="BQ160" s="6">
        <v>0</v>
      </c>
      <c r="BR160" s="6">
        <v>0</v>
      </c>
      <c r="BS160" s="6">
        <v>744</v>
      </c>
      <c r="BT160" s="6">
        <v>24</v>
      </c>
      <c r="BU160" s="6">
        <v>146.4</v>
      </c>
      <c r="BV160" s="6">
        <v>674.5</v>
      </c>
      <c r="BW160" s="6">
        <v>16.260000000000002</v>
      </c>
      <c r="BX160" s="6">
        <v>108.76</v>
      </c>
      <c r="BY160" s="6">
        <v>1690038</v>
      </c>
      <c r="BZ160" s="6">
        <v>880694</v>
      </c>
      <c r="CA160" s="6"/>
      <c r="CB160" s="6">
        <v>943268</v>
      </c>
      <c r="CC160" s="6">
        <v>818569</v>
      </c>
      <c r="CD160" s="6"/>
      <c r="CE160" s="6">
        <v>1566</v>
      </c>
      <c r="CF160" s="6">
        <v>122.196</v>
      </c>
      <c r="CG160" s="6">
        <v>1678</v>
      </c>
    </row>
    <row r="161" spans="1:85" ht="12.5">
      <c r="A161" s="5">
        <v>42885</v>
      </c>
      <c r="B161" s="6">
        <v>76.400000000000006</v>
      </c>
      <c r="C161" s="6">
        <v>43.8</v>
      </c>
      <c r="D161" s="6">
        <v>5471.5</v>
      </c>
      <c r="E161" s="6"/>
      <c r="F161" s="6"/>
      <c r="G161" s="6"/>
      <c r="H161" s="6">
        <v>55.8</v>
      </c>
      <c r="I161" s="6">
        <v>36.9</v>
      </c>
      <c r="J161" s="6">
        <v>452563.3</v>
      </c>
      <c r="K161" s="6">
        <v>197887.2</v>
      </c>
      <c r="L161" s="6">
        <v>56432.5</v>
      </c>
      <c r="M161" s="6">
        <v>15</v>
      </c>
      <c r="N161" s="6">
        <v>25</v>
      </c>
      <c r="O161" s="6">
        <v>14072</v>
      </c>
      <c r="P161" s="6">
        <v>6545.1</v>
      </c>
      <c r="Q161" s="6">
        <v>196249.2</v>
      </c>
      <c r="R161" s="6">
        <v>157724.70000000001</v>
      </c>
      <c r="S161" s="6">
        <v>101720</v>
      </c>
      <c r="T161" s="6">
        <v>85119.7</v>
      </c>
      <c r="U161" s="6">
        <v>103444.9</v>
      </c>
      <c r="V161" s="6">
        <v>70490.3</v>
      </c>
      <c r="W161" s="6">
        <v>10622</v>
      </c>
      <c r="X161" s="6">
        <v>7847.5</v>
      </c>
      <c r="Y161" s="6">
        <v>191020.6</v>
      </c>
      <c r="Z161" s="6">
        <v>97251.7</v>
      </c>
      <c r="AA161" s="6">
        <v>1635063.5</v>
      </c>
      <c r="AB161" s="6">
        <v>161231.29999999999</v>
      </c>
      <c r="AC161" s="6">
        <v>392.2</v>
      </c>
      <c r="AD161" s="6">
        <v>36747</v>
      </c>
      <c r="AE161" s="6">
        <v>102303.5</v>
      </c>
      <c r="AF161" s="6">
        <v>52934.9</v>
      </c>
      <c r="AG161" s="6">
        <v>1640439.9</v>
      </c>
      <c r="AH161" s="6">
        <v>161398.29999999999</v>
      </c>
      <c r="AI161" s="6">
        <v>1069.2</v>
      </c>
      <c r="AJ161" s="6">
        <v>23392</v>
      </c>
      <c r="AK161" s="6">
        <v>27118.799999999999</v>
      </c>
      <c r="AL161" s="6">
        <v>19235.400000000001</v>
      </c>
      <c r="AM161" s="6">
        <v>61593.3</v>
      </c>
      <c r="AN161" s="6">
        <v>47625.2</v>
      </c>
      <c r="AO161" s="6">
        <v>31565.599999999999</v>
      </c>
      <c r="AP161" s="6">
        <v>25690.400000000001</v>
      </c>
      <c r="AQ161" s="6">
        <v>39471.199999999997</v>
      </c>
      <c r="AR161" s="6">
        <v>15522.6</v>
      </c>
      <c r="AS161" s="6">
        <v>32.700000000000003</v>
      </c>
      <c r="AT161" s="6">
        <v>20</v>
      </c>
      <c r="AU161" s="7"/>
      <c r="AV161" s="7"/>
      <c r="AW161" s="6">
        <v>178873.4</v>
      </c>
      <c r="AX161" s="6">
        <v>84446.9</v>
      </c>
      <c r="AY161" s="6">
        <v>53605.7</v>
      </c>
      <c r="AZ161" s="6">
        <v>10412</v>
      </c>
      <c r="BA161" s="6">
        <v>169489</v>
      </c>
      <c r="BB161" s="6">
        <v>75549.8</v>
      </c>
      <c r="BC161" s="6">
        <v>29601</v>
      </c>
      <c r="BD161" s="32">
        <v>208.09</v>
      </c>
      <c r="BE161" s="32">
        <v>123.96</v>
      </c>
      <c r="BF161" s="32">
        <v>0.36</v>
      </c>
      <c r="BG161" s="32">
        <v>0.06</v>
      </c>
      <c r="BH161" s="32">
        <v>81.903000000000006</v>
      </c>
      <c r="BI161" s="32">
        <v>56.451000000000001</v>
      </c>
      <c r="BJ161" s="6">
        <v>536.29999999999995</v>
      </c>
      <c r="BK161" s="6">
        <v>700.1</v>
      </c>
      <c r="BL161" s="6">
        <v>0.7</v>
      </c>
      <c r="BM161" s="6">
        <v>15041.342307200001</v>
      </c>
      <c r="BN161" s="6">
        <v>27377.389352193</v>
      </c>
      <c r="BO161" s="6">
        <v>7162</v>
      </c>
      <c r="BP161" s="6">
        <v>0</v>
      </c>
      <c r="BQ161" s="6">
        <v>0</v>
      </c>
      <c r="BR161" s="6">
        <v>0</v>
      </c>
      <c r="BS161" s="6">
        <v>746.4</v>
      </c>
      <c r="BT161" s="6">
        <v>24</v>
      </c>
      <c r="BU161" s="6">
        <v>151.19999999999999</v>
      </c>
      <c r="BV161" s="6">
        <v>676.3</v>
      </c>
      <c r="BW161" s="6">
        <v>16.38</v>
      </c>
      <c r="BX161" s="6">
        <v>109.03</v>
      </c>
      <c r="BY161" s="6">
        <v>1692811</v>
      </c>
      <c r="BZ161" s="6">
        <v>883178</v>
      </c>
      <c r="CA161" s="6"/>
      <c r="CB161" s="6">
        <v>943268</v>
      </c>
      <c r="CC161" s="6">
        <v>818569</v>
      </c>
      <c r="CD161" s="6"/>
      <c r="CE161" s="6">
        <v>1567</v>
      </c>
      <c r="CF161" s="6">
        <v>121.178</v>
      </c>
      <c r="CG161" s="6">
        <v>1687</v>
      </c>
    </row>
    <row r="162" spans="1:85" ht="12.5">
      <c r="A162" s="5">
        <v>42886</v>
      </c>
      <c r="B162" s="6">
        <v>76.400000000000006</v>
      </c>
      <c r="C162" s="6">
        <v>43.8</v>
      </c>
      <c r="D162" s="6">
        <v>5471.5</v>
      </c>
      <c r="E162" s="6"/>
      <c r="F162" s="6"/>
      <c r="G162" s="6"/>
      <c r="H162" s="6">
        <v>63.1</v>
      </c>
      <c r="I162" s="6">
        <v>41.8</v>
      </c>
      <c r="J162" s="6">
        <v>452773.7</v>
      </c>
      <c r="K162" s="6">
        <v>197983.3</v>
      </c>
      <c r="L162" s="6">
        <v>56456.5</v>
      </c>
      <c r="M162" s="6">
        <v>15</v>
      </c>
      <c r="N162" s="6">
        <v>25</v>
      </c>
      <c r="O162" s="6">
        <v>14072</v>
      </c>
      <c r="P162" s="6">
        <v>6545.1</v>
      </c>
      <c r="Q162" s="6">
        <v>196278.7</v>
      </c>
      <c r="R162" s="6">
        <v>157749.1</v>
      </c>
      <c r="S162" s="6">
        <v>101734.5</v>
      </c>
      <c r="T162" s="6">
        <v>85131</v>
      </c>
      <c r="U162" s="6">
        <v>103454.39999999999</v>
      </c>
      <c r="V162" s="6">
        <v>70497.100000000006</v>
      </c>
      <c r="W162" s="6">
        <v>10622</v>
      </c>
      <c r="X162" s="6">
        <v>7847.5</v>
      </c>
      <c r="Y162" s="6">
        <v>191341.3</v>
      </c>
      <c r="Z162" s="6">
        <v>97410.7</v>
      </c>
      <c r="AA162" s="6">
        <v>1635385</v>
      </c>
      <c r="AB162" s="6">
        <v>161255.29999999999</v>
      </c>
      <c r="AC162" s="6">
        <v>392.2</v>
      </c>
      <c r="AD162" s="6">
        <v>36747</v>
      </c>
      <c r="AE162" s="6">
        <v>102450.6</v>
      </c>
      <c r="AF162" s="6">
        <v>53018.2</v>
      </c>
      <c r="AG162" s="6">
        <v>1640588.3</v>
      </c>
      <c r="AH162" s="6">
        <v>161422.29999999999</v>
      </c>
      <c r="AI162" s="6">
        <v>1069.2</v>
      </c>
      <c r="AJ162" s="6">
        <v>23392</v>
      </c>
      <c r="AK162" s="6">
        <v>27135.8</v>
      </c>
      <c r="AL162" s="6">
        <v>19246.400000000001</v>
      </c>
      <c r="AM162" s="6">
        <v>61603</v>
      </c>
      <c r="AN162" s="6">
        <v>47632</v>
      </c>
      <c r="AO162" s="6">
        <v>31582.7</v>
      </c>
      <c r="AP162" s="6">
        <v>25704.5</v>
      </c>
      <c r="AQ162" s="6">
        <v>39484.199999999997</v>
      </c>
      <c r="AR162" s="6">
        <v>15527.9</v>
      </c>
      <c r="AS162" s="6">
        <v>32.9</v>
      </c>
      <c r="AT162" s="6">
        <v>20</v>
      </c>
      <c r="AU162" s="7"/>
      <c r="AV162" s="7"/>
      <c r="AW162" s="6">
        <v>179007.3</v>
      </c>
      <c r="AX162" s="6">
        <v>84506.4</v>
      </c>
      <c r="AY162" s="6">
        <v>53612.3</v>
      </c>
      <c r="AZ162" s="6">
        <v>10424.1</v>
      </c>
      <c r="BA162" s="6">
        <v>169623.7</v>
      </c>
      <c r="BB162" s="6">
        <v>75609</v>
      </c>
      <c r="BC162" s="6">
        <v>29625</v>
      </c>
      <c r="BD162" s="32">
        <v>208.09</v>
      </c>
      <c r="BE162" s="32">
        <v>123.96</v>
      </c>
      <c r="BF162" s="32">
        <v>0.36</v>
      </c>
      <c r="BG162" s="32">
        <v>0.06</v>
      </c>
      <c r="BH162" s="32">
        <v>81.903000000000006</v>
      </c>
      <c r="BI162" s="32">
        <v>56.451000000000001</v>
      </c>
      <c r="BJ162" s="6">
        <v>536.29999999999995</v>
      </c>
      <c r="BK162" s="6">
        <v>701</v>
      </c>
      <c r="BL162" s="6">
        <v>0.7</v>
      </c>
      <c r="BM162" s="6">
        <v>14775.183408000001</v>
      </c>
      <c r="BN162" s="6">
        <v>23782.9751657366</v>
      </c>
      <c r="BO162" s="6">
        <v>7680</v>
      </c>
      <c r="BP162" s="6">
        <v>0</v>
      </c>
      <c r="BQ162" s="6">
        <v>0</v>
      </c>
      <c r="BR162" s="6">
        <v>0</v>
      </c>
      <c r="BS162" s="6">
        <v>577.20000000000005</v>
      </c>
      <c r="BT162" s="6">
        <v>18.5</v>
      </c>
      <c r="BU162" s="6">
        <v>92.5</v>
      </c>
      <c r="BV162" s="6">
        <v>367</v>
      </c>
      <c r="BW162" s="6">
        <v>9.3000000000000007</v>
      </c>
      <c r="BX162" s="6">
        <v>58.3</v>
      </c>
      <c r="BY162" s="6">
        <v>1695605</v>
      </c>
      <c r="BZ162" s="6">
        <v>885679</v>
      </c>
      <c r="CA162" s="6"/>
      <c r="CB162" s="6">
        <v>943268</v>
      </c>
      <c r="CC162" s="6">
        <v>818569</v>
      </c>
      <c r="CD162" s="6"/>
      <c r="CE162" s="6">
        <v>1585.98990264282</v>
      </c>
      <c r="CF162" s="6">
        <v>121.298639485054</v>
      </c>
      <c r="CG162" s="6">
        <v>1671.373975</v>
      </c>
    </row>
    <row r="163" spans="1:85" ht="13">
      <c r="A163" s="17"/>
      <c r="B163" s="18"/>
      <c r="C163" s="18"/>
      <c r="D163" s="18"/>
      <c r="E163" s="18"/>
      <c r="F163" s="18"/>
      <c r="G163" s="18"/>
      <c r="H163" s="18"/>
      <c r="I163" s="18"/>
      <c r="J163" s="38"/>
      <c r="K163" s="38"/>
      <c r="L163" s="39"/>
      <c r="M163" s="18"/>
      <c r="N163" s="18"/>
      <c r="O163" s="18"/>
      <c r="P163" s="18"/>
      <c r="Q163" s="18"/>
      <c r="R163" s="18"/>
      <c r="S163" s="18"/>
      <c r="T163" s="22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41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</row>
    <row r="164" spans="1:85" ht="12.5">
      <c r="A164" s="5">
        <v>42886</v>
      </c>
      <c r="B164" s="6">
        <v>76.400000000000006</v>
      </c>
      <c r="C164" s="6">
        <v>43.8</v>
      </c>
      <c r="D164" s="6">
        <v>5471.5</v>
      </c>
      <c r="E164" s="6"/>
      <c r="F164" s="6"/>
      <c r="G164" s="6"/>
      <c r="H164" s="6">
        <v>63.1</v>
      </c>
      <c r="I164" s="6">
        <v>41.8</v>
      </c>
      <c r="J164" s="6">
        <v>452773.7</v>
      </c>
      <c r="K164" s="6">
        <v>197983.3</v>
      </c>
      <c r="L164" s="6">
        <v>56457.5</v>
      </c>
      <c r="M164" s="6">
        <v>15</v>
      </c>
      <c r="N164" s="6">
        <v>25</v>
      </c>
      <c r="O164" s="6">
        <v>14072</v>
      </c>
      <c r="P164" s="6">
        <v>6545.1</v>
      </c>
      <c r="Q164" s="6">
        <v>196278.7</v>
      </c>
      <c r="R164" s="6">
        <v>157749.1</v>
      </c>
      <c r="S164" s="6">
        <v>101734.5</v>
      </c>
      <c r="T164" s="6">
        <v>85131</v>
      </c>
      <c r="U164" s="6">
        <v>103454.39999999999</v>
      </c>
      <c r="V164" s="6">
        <v>70497.100000000006</v>
      </c>
      <c r="W164" s="6">
        <v>10622</v>
      </c>
      <c r="X164" s="6">
        <v>7847.5</v>
      </c>
      <c r="Y164" s="6">
        <v>191341.3</v>
      </c>
      <c r="Z164" s="6">
        <v>97410.7</v>
      </c>
      <c r="AA164" s="6">
        <v>1635385</v>
      </c>
      <c r="AB164" s="6">
        <v>161255.29999999999</v>
      </c>
      <c r="AC164" s="6">
        <v>392.2</v>
      </c>
      <c r="AD164" s="6">
        <v>36747</v>
      </c>
      <c r="AE164" s="6">
        <v>102450.6</v>
      </c>
      <c r="AF164" s="6">
        <v>53018.2</v>
      </c>
      <c r="AG164" s="6">
        <v>1640588.3</v>
      </c>
      <c r="AH164" s="6">
        <v>161422.29999999999</v>
      </c>
      <c r="AI164" s="6">
        <v>1069.2</v>
      </c>
      <c r="AJ164" s="6">
        <v>23392</v>
      </c>
      <c r="AK164" s="6">
        <v>27135.8</v>
      </c>
      <c r="AL164" s="6">
        <v>19246.400000000001</v>
      </c>
      <c r="AM164" s="6">
        <v>61603</v>
      </c>
      <c r="AN164" s="6">
        <v>47632</v>
      </c>
      <c r="AO164" s="6">
        <v>31582.7</v>
      </c>
      <c r="AP164" s="6">
        <v>25704.5</v>
      </c>
      <c r="AQ164" s="6">
        <v>39484.199999999997</v>
      </c>
      <c r="AR164" s="6">
        <v>15527.9</v>
      </c>
      <c r="AS164" s="6">
        <v>32.9</v>
      </c>
      <c r="AT164" s="6">
        <v>20</v>
      </c>
      <c r="AU164" s="7"/>
      <c r="AV164" s="7"/>
      <c r="AW164" s="6">
        <v>179007.3</v>
      </c>
      <c r="AX164" s="6">
        <v>84506.4</v>
      </c>
      <c r="AY164" s="6">
        <v>53612.3</v>
      </c>
      <c r="AZ164" s="6">
        <v>10424.1</v>
      </c>
      <c r="BA164" s="6">
        <v>169623.7</v>
      </c>
      <c r="BB164" s="6">
        <v>75609</v>
      </c>
      <c r="BC164" s="6">
        <v>29625</v>
      </c>
      <c r="BD164" s="32">
        <v>208.09</v>
      </c>
      <c r="BE164" s="32">
        <v>123.96</v>
      </c>
      <c r="BF164" s="32">
        <v>0.36</v>
      </c>
      <c r="BG164" s="32">
        <v>0.06</v>
      </c>
      <c r="BH164" s="32">
        <v>81.903000000000006</v>
      </c>
      <c r="BI164" s="32">
        <v>56.451000000000001</v>
      </c>
      <c r="BJ164" s="6">
        <v>536.29999999999995</v>
      </c>
      <c r="BK164" s="6">
        <v>701</v>
      </c>
      <c r="BL164" s="6">
        <v>0.7</v>
      </c>
      <c r="BM164" s="6">
        <v>14775.183408000001</v>
      </c>
      <c r="BN164" s="6">
        <v>23782.9751657366</v>
      </c>
      <c r="BO164" s="6">
        <v>7680</v>
      </c>
      <c r="BP164" s="6">
        <v>0</v>
      </c>
      <c r="BQ164" s="6">
        <v>0</v>
      </c>
      <c r="BR164" s="6">
        <v>0</v>
      </c>
      <c r="BS164" s="6">
        <v>577.20000000000005</v>
      </c>
      <c r="BT164" s="6">
        <v>18.5</v>
      </c>
      <c r="BU164" s="6">
        <v>92.5</v>
      </c>
      <c r="BV164" s="6">
        <v>367</v>
      </c>
      <c r="BW164" s="6">
        <v>9.3000000000000007</v>
      </c>
      <c r="BX164" s="6">
        <v>58.3</v>
      </c>
      <c r="BY164" s="6">
        <v>1695605</v>
      </c>
      <c r="BZ164" s="6">
        <v>885679</v>
      </c>
      <c r="CA164" s="6"/>
      <c r="CB164" s="6">
        <v>943268</v>
      </c>
      <c r="CC164" s="6">
        <v>818569</v>
      </c>
      <c r="CD164" s="6"/>
      <c r="CE164" s="6">
        <v>1585.98990264282</v>
      </c>
      <c r="CF164" s="6">
        <v>121.298639485054</v>
      </c>
      <c r="CG164" s="6">
        <v>1671.373975</v>
      </c>
    </row>
    <row r="165" spans="1:85" ht="12.5">
      <c r="A165" s="5">
        <v>42887</v>
      </c>
      <c r="B165" s="6">
        <v>76.668400000000005</v>
      </c>
      <c r="C165" s="6">
        <v>43.93</v>
      </c>
      <c r="D165" s="6">
        <v>5472.3</v>
      </c>
      <c r="E165" s="6"/>
      <c r="F165" s="6"/>
      <c r="G165" s="6"/>
      <c r="H165" s="6">
        <v>70.2</v>
      </c>
      <c r="I165" s="6">
        <v>46.6</v>
      </c>
      <c r="J165" s="6">
        <v>452972.7</v>
      </c>
      <c r="K165" s="6">
        <v>198075.7</v>
      </c>
      <c r="L165" s="6">
        <v>56481.5</v>
      </c>
      <c r="M165" s="6">
        <v>15</v>
      </c>
      <c r="N165" s="6">
        <v>25</v>
      </c>
      <c r="O165" s="6">
        <v>14072</v>
      </c>
      <c r="P165" s="6">
        <v>6545.1</v>
      </c>
      <c r="Q165" s="6">
        <v>196307.7</v>
      </c>
      <c r="R165" s="6">
        <v>157773.20000000001</v>
      </c>
      <c r="S165" s="6">
        <v>101749.7</v>
      </c>
      <c r="T165" s="6">
        <v>85143</v>
      </c>
      <c r="U165" s="6">
        <v>103463.4</v>
      </c>
      <c r="V165" s="6">
        <v>70503.7</v>
      </c>
      <c r="W165" s="6">
        <v>10622</v>
      </c>
      <c r="X165" s="6">
        <v>7847.5</v>
      </c>
      <c r="Y165" s="6">
        <v>191536.5</v>
      </c>
      <c r="Z165" s="6">
        <v>97517.9</v>
      </c>
      <c r="AA165" s="6">
        <v>1635581.8</v>
      </c>
      <c r="AB165" s="6">
        <v>161279.29999999999</v>
      </c>
      <c r="AC165" s="6">
        <v>392.2</v>
      </c>
      <c r="AD165" s="6">
        <v>36747</v>
      </c>
      <c r="AE165" s="6">
        <v>102712.5</v>
      </c>
      <c r="AF165" s="6">
        <v>53147.6</v>
      </c>
      <c r="AG165" s="6">
        <v>1640850.8</v>
      </c>
      <c r="AH165" s="6">
        <v>161446.29999999999</v>
      </c>
      <c r="AI165" s="6">
        <v>1069.2</v>
      </c>
      <c r="AJ165" s="6">
        <v>23392</v>
      </c>
      <c r="AK165" s="6">
        <v>27152.3</v>
      </c>
      <c r="AL165" s="6">
        <v>19257</v>
      </c>
      <c r="AM165" s="6">
        <v>61613.599999999999</v>
      </c>
      <c r="AN165" s="6">
        <v>47639.7</v>
      </c>
      <c r="AO165" s="6">
        <v>31599.7</v>
      </c>
      <c r="AP165" s="6">
        <v>25718.3</v>
      </c>
      <c r="AQ165" s="6">
        <v>39499.699999999997</v>
      </c>
      <c r="AR165" s="6">
        <v>15534.1</v>
      </c>
      <c r="AS165" s="6">
        <v>32.9</v>
      </c>
      <c r="AT165" s="6">
        <v>20</v>
      </c>
      <c r="AU165" s="7"/>
      <c r="AV165" s="7"/>
      <c r="AW165" s="6">
        <v>179139.8</v>
      </c>
      <c r="AX165" s="6">
        <v>84565.4</v>
      </c>
      <c r="AY165" s="6">
        <v>53618.5</v>
      </c>
      <c r="AZ165" s="6">
        <v>10435.9</v>
      </c>
      <c r="BA165" s="6">
        <v>169756.79999999999</v>
      </c>
      <c r="BB165" s="6">
        <v>75667.600000000006</v>
      </c>
      <c r="BC165" s="6">
        <v>29649</v>
      </c>
      <c r="BD165" s="32">
        <v>208.09</v>
      </c>
      <c r="BE165" s="32">
        <v>123.96</v>
      </c>
      <c r="BF165" s="32">
        <v>0.36</v>
      </c>
      <c r="BG165" s="32">
        <v>0.06</v>
      </c>
      <c r="BH165" s="32">
        <v>81.903000000000006</v>
      </c>
      <c r="BI165" s="32">
        <v>56.451000000000001</v>
      </c>
      <c r="BJ165" s="6">
        <v>536.29999999999995</v>
      </c>
      <c r="BK165" s="6">
        <v>701.9</v>
      </c>
      <c r="BL165" s="6">
        <v>0.7</v>
      </c>
      <c r="BM165" s="6">
        <v>15056.7579936</v>
      </c>
      <c r="BN165" s="6">
        <v>24224.467375655699</v>
      </c>
      <c r="BO165" s="6">
        <v>8723</v>
      </c>
      <c r="BP165" s="6">
        <v>0</v>
      </c>
      <c r="BQ165" s="6">
        <v>0</v>
      </c>
      <c r="BR165" s="6">
        <v>0</v>
      </c>
      <c r="BS165" s="6">
        <v>178.5</v>
      </c>
      <c r="BT165" s="6">
        <v>17</v>
      </c>
      <c r="BU165" s="6">
        <v>97.58</v>
      </c>
      <c r="BV165" s="6">
        <v>0</v>
      </c>
      <c r="BW165" s="6">
        <v>0</v>
      </c>
      <c r="BX165" s="6">
        <v>0</v>
      </c>
      <c r="BY165" s="6">
        <v>1698366</v>
      </c>
      <c r="BZ165" s="6">
        <v>888157</v>
      </c>
      <c r="CA165" s="6"/>
      <c r="CB165" s="6">
        <v>943268</v>
      </c>
      <c r="CC165" s="6">
        <v>818569</v>
      </c>
      <c r="CD165" s="6"/>
      <c r="CE165" s="6">
        <v>1596.26151367892</v>
      </c>
      <c r="CF165" s="6">
        <v>120.590851589301</v>
      </c>
      <c r="CG165" s="6">
        <v>1668.44458333333</v>
      </c>
    </row>
    <row r="166" spans="1:85" ht="12.5">
      <c r="A166" s="5">
        <v>42888</v>
      </c>
      <c r="B166" s="6">
        <v>76.668400000000005</v>
      </c>
      <c r="C166" s="6">
        <v>43.93</v>
      </c>
      <c r="D166" s="6">
        <v>5472.3</v>
      </c>
      <c r="E166" s="6"/>
      <c r="F166" s="6"/>
      <c r="G166" s="6"/>
      <c r="H166" s="6">
        <v>77.3</v>
      </c>
      <c r="I166" s="6">
        <v>51.5</v>
      </c>
      <c r="J166" s="6">
        <v>453171</v>
      </c>
      <c r="K166" s="6">
        <v>198167.7</v>
      </c>
      <c r="L166" s="6">
        <v>56505.5</v>
      </c>
      <c r="M166" s="6">
        <v>15</v>
      </c>
      <c r="N166" s="6">
        <v>25</v>
      </c>
      <c r="O166" s="6">
        <v>14072</v>
      </c>
      <c r="P166" s="6">
        <v>6545.1</v>
      </c>
      <c r="Q166" s="6">
        <v>196336.4</v>
      </c>
      <c r="R166" s="6">
        <v>157797.1</v>
      </c>
      <c r="S166" s="6">
        <v>101767.6</v>
      </c>
      <c r="T166" s="6">
        <v>85157.4</v>
      </c>
      <c r="U166" s="6">
        <v>103472.5</v>
      </c>
      <c r="V166" s="6">
        <v>70510.3</v>
      </c>
      <c r="W166" s="6">
        <v>10622</v>
      </c>
      <c r="X166" s="6">
        <v>7847.5</v>
      </c>
      <c r="Y166" s="6">
        <v>191681.5</v>
      </c>
      <c r="Z166" s="6">
        <v>97605.2</v>
      </c>
      <c r="AA166" s="6">
        <v>1635729.4</v>
      </c>
      <c r="AB166" s="6">
        <v>161303.29999999999</v>
      </c>
      <c r="AC166" s="6">
        <v>392.2</v>
      </c>
      <c r="AD166" s="6">
        <v>36747</v>
      </c>
      <c r="AE166" s="6">
        <v>103026.2</v>
      </c>
      <c r="AF166" s="6">
        <v>53298.400000000001</v>
      </c>
      <c r="AG166" s="6">
        <v>1641164.2</v>
      </c>
      <c r="AH166" s="6">
        <v>161470.29999999999</v>
      </c>
      <c r="AI166" s="6">
        <v>1069.2</v>
      </c>
      <c r="AJ166" s="6">
        <v>23392</v>
      </c>
      <c r="AK166" s="6">
        <v>27169.1</v>
      </c>
      <c r="AL166" s="6">
        <v>19267.900000000001</v>
      </c>
      <c r="AM166" s="6">
        <v>61623.9</v>
      </c>
      <c r="AN166" s="6">
        <v>47647.199999999997</v>
      </c>
      <c r="AO166" s="6">
        <v>31616.5</v>
      </c>
      <c r="AP166" s="6">
        <v>25732.2</v>
      </c>
      <c r="AQ166" s="6">
        <v>39515.9</v>
      </c>
      <c r="AR166" s="6">
        <v>15540.7</v>
      </c>
      <c r="AS166" s="6">
        <v>32.9</v>
      </c>
      <c r="AT166" s="6">
        <v>20</v>
      </c>
      <c r="AU166" s="7"/>
      <c r="AV166" s="7"/>
      <c r="AW166" s="6">
        <v>179271.2</v>
      </c>
      <c r="AX166" s="6">
        <v>84623.8</v>
      </c>
      <c r="AY166" s="6">
        <v>53627.7</v>
      </c>
      <c r="AZ166" s="6">
        <v>10448</v>
      </c>
      <c r="BA166" s="6">
        <v>169888.3</v>
      </c>
      <c r="BB166" s="6">
        <v>75725.5</v>
      </c>
      <c r="BC166" s="6">
        <v>29673</v>
      </c>
      <c r="BD166" s="32">
        <v>208.09</v>
      </c>
      <c r="BE166" s="32">
        <v>123.96</v>
      </c>
      <c r="BF166" s="32">
        <v>0.36</v>
      </c>
      <c r="BG166" s="32">
        <v>0.06</v>
      </c>
      <c r="BH166" s="32">
        <v>81.903000000000006</v>
      </c>
      <c r="BI166" s="32">
        <v>56.451000000000001</v>
      </c>
      <c r="BJ166" s="6">
        <v>536.29999999999995</v>
      </c>
      <c r="BK166" s="6">
        <v>702.7</v>
      </c>
      <c r="BL166" s="6">
        <v>0.7</v>
      </c>
      <c r="BM166" s="6">
        <v>15464.2671744</v>
      </c>
      <c r="BN166" s="6">
        <v>23945.895975329298</v>
      </c>
      <c r="BO166" s="6">
        <v>9591</v>
      </c>
      <c r="BP166" s="6">
        <v>0</v>
      </c>
      <c r="BQ166" s="6">
        <v>0</v>
      </c>
      <c r="BR166" s="6">
        <v>0</v>
      </c>
      <c r="BS166" s="6">
        <v>121.2</v>
      </c>
      <c r="BT166" s="6">
        <v>12</v>
      </c>
      <c r="BU166" s="6">
        <v>27.72</v>
      </c>
      <c r="BV166" s="6">
        <v>0</v>
      </c>
      <c r="BW166" s="6">
        <v>0</v>
      </c>
      <c r="BX166" s="6">
        <v>0</v>
      </c>
      <c r="BY166" s="6">
        <v>1701085</v>
      </c>
      <c r="BZ166" s="6">
        <v>890560</v>
      </c>
      <c r="CA166" s="6"/>
      <c r="CB166" s="6">
        <v>943268</v>
      </c>
      <c r="CC166" s="6">
        <v>818569</v>
      </c>
      <c r="CD166" s="6"/>
      <c r="CE166" s="6">
        <v>1587</v>
      </c>
      <c r="CF166" s="6">
        <v>120.913</v>
      </c>
      <c r="CG166" s="6">
        <v>1646</v>
      </c>
    </row>
    <row r="167" spans="1:85" ht="12.5">
      <c r="A167" s="5">
        <v>42889</v>
      </c>
      <c r="B167" s="6">
        <v>76.668400000000005</v>
      </c>
      <c r="C167" s="6">
        <v>43.93</v>
      </c>
      <c r="D167" s="6">
        <v>5472.3</v>
      </c>
      <c r="E167" s="6"/>
      <c r="F167" s="6"/>
      <c r="G167" s="6"/>
      <c r="H167" s="6">
        <v>84.4</v>
      </c>
      <c r="I167" s="6">
        <v>56.2</v>
      </c>
      <c r="J167" s="6">
        <v>453371</v>
      </c>
      <c r="K167" s="6">
        <v>198260.4</v>
      </c>
      <c r="L167" s="6">
        <v>56529.5</v>
      </c>
      <c r="M167" s="6">
        <v>15</v>
      </c>
      <c r="N167" s="6">
        <v>25</v>
      </c>
      <c r="O167" s="6">
        <v>14072</v>
      </c>
      <c r="P167" s="6">
        <v>6545.1</v>
      </c>
      <c r="Q167" s="6">
        <v>196367.2</v>
      </c>
      <c r="R167" s="6">
        <v>157822</v>
      </c>
      <c r="S167" s="6">
        <v>101785</v>
      </c>
      <c r="T167" s="6">
        <v>85171.4</v>
      </c>
      <c r="U167" s="6">
        <v>103480.9</v>
      </c>
      <c r="V167" s="6">
        <v>70516.600000000006</v>
      </c>
      <c r="W167" s="6">
        <v>10622</v>
      </c>
      <c r="X167" s="6">
        <v>7847.5</v>
      </c>
      <c r="Y167" s="6">
        <v>191827</v>
      </c>
      <c r="Z167" s="6">
        <v>97687.4</v>
      </c>
      <c r="AA167" s="6">
        <v>1635877.4</v>
      </c>
      <c r="AB167" s="6">
        <v>161327.29999999999</v>
      </c>
      <c r="AC167" s="6">
        <v>392.2</v>
      </c>
      <c r="AD167" s="6">
        <v>36747</v>
      </c>
      <c r="AE167" s="6">
        <v>103335</v>
      </c>
      <c r="AF167" s="6">
        <v>53452</v>
      </c>
      <c r="AG167" s="6">
        <v>1641472.2</v>
      </c>
      <c r="AH167" s="6">
        <v>161494.29999999999</v>
      </c>
      <c r="AI167" s="6">
        <v>1069.2</v>
      </c>
      <c r="AJ167" s="6">
        <v>23392</v>
      </c>
      <c r="AK167" s="6">
        <v>27185.599999999999</v>
      </c>
      <c r="AL167" s="6">
        <v>19278.7</v>
      </c>
      <c r="AM167" s="6">
        <v>61634.6</v>
      </c>
      <c r="AN167" s="6">
        <v>47655</v>
      </c>
      <c r="AO167" s="6">
        <v>31633.3</v>
      </c>
      <c r="AP167" s="6">
        <v>25746</v>
      </c>
      <c r="AQ167" s="6">
        <v>39527.300000000003</v>
      </c>
      <c r="AR167" s="6">
        <v>15545.1</v>
      </c>
      <c r="AS167" s="6">
        <v>32.9</v>
      </c>
      <c r="AT167" s="6">
        <v>20</v>
      </c>
      <c r="AU167" s="7"/>
      <c r="AV167" s="7"/>
      <c r="AW167" s="6">
        <v>179400.6</v>
      </c>
      <c r="AX167" s="6">
        <v>84681.2</v>
      </c>
      <c r="AY167" s="6">
        <v>53630.3</v>
      </c>
      <c r="AZ167" s="6">
        <v>10460</v>
      </c>
      <c r="BA167" s="6">
        <v>170019</v>
      </c>
      <c r="BB167" s="6">
        <v>75783.5</v>
      </c>
      <c r="BC167" s="6">
        <v>29697</v>
      </c>
      <c r="BD167" s="32">
        <v>208.09</v>
      </c>
      <c r="BE167" s="32">
        <v>123.96</v>
      </c>
      <c r="BF167" s="32">
        <v>0.36</v>
      </c>
      <c r="BG167" s="32">
        <v>0.06</v>
      </c>
      <c r="BH167" s="32">
        <v>81.903000000000006</v>
      </c>
      <c r="BI167" s="32">
        <v>56.451000000000001</v>
      </c>
      <c r="BJ167" s="6">
        <v>536.29999999999995</v>
      </c>
      <c r="BK167" s="6">
        <v>703.6</v>
      </c>
      <c r="BL167" s="6">
        <v>0.7</v>
      </c>
      <c r="BM167" s="6">
        <v>15098.877654399999</v>
      </c>
      <c r="BN167" s="6">
        <v>22448.7039600877</v>
      </c>
      <c r="BO167" s="6">
        <v>6219</v>
      </c>
      <c r="BP167" s="6">
        <v>0</v>
      </c>
      <c r="BQ167" s="6">
        <v>0</v>
      </c>
      <c r="BR167" s="6">
        <v>0</v>
      </c>
      <c r="BS167" s="6">
        <v>113.30000000000001</v>
      </c>
      <c r="BT167" s="6">
        <v>11</v>
      </c>
      <c r="BU167" s="6">
        <v>44.330000000000005</v>
      </c>
      <c r="BV167" s="6">
        <v>0</v>
      </c>
      <c r="BW167" s="6">
        <v>0</v>
      </c>
      <c r="BX167" s="6">
        <v>0</v>
      </c>
      <c r="BY167" s="6">
        <v>1703794</v>
      </c>
      <c r="BZ167" s="6">
        <v>892936</v>
      </c>
      <c r="CA167" s="6"/>
      <c r="CB167" s="6">
        <v>943268</v>
      </c>
      <c r="CC167" s="6">
        <v>818569</v>
      </c>
      <c r="CD167" s="6"/>
      <c r="CE167" s="6">
        <v>1594</v>
      </c>
      <c r="CF167" s="6">
        <v>121.04300000000001</v>
      </c>
      <c r="CG167" s="6">
        <v>1644</v>
      </c>
    </row>
    <row r="168" spans="1:85" ht="12.5">
      <c r="A168" s="5">
        <v>42890</v>
      </c>
      <c r="B168" s="6">
        <v>76.668400000000005</v>
      </c>
      <c r="C168" s="6">
        <v>43.93</v>
      </c>
      <c r="D168" s="6">
        <v>5472.3</v>
      </c>
      <c r="E168" s="6"/>
      <c r="F168" s="6"/>
      <c r="G168" s="6"/>
      <c r="H168" s="6">
        <v>91.4</v>
      </c>
      <c r="I168" s="6">
        <v>61.1</v>
      </c>
      <c r="J168" s="6">
        <v>453560</v>
      </c>
      <c r="K168" s="6">
        <v>198348</v>
      </c>
      <c r="L168" s="6">
        <v>56551</v>
      </c>
      <c r="M168" s="6">
        <v>15</v>
      </c>
      <c r="N168" s="6">
        <v>25</v>
      </c>
      <c r="O168" s="6">
        <v>14072</v>
      </c>
      <c r="P168" s="6">
        <v>6545.1</v>
      </c>
      <c r="Q168" s="6">
        <v>196398.8</v>
      </c>
      <c r="R168" s="6">
        <v>157847.1</v>
      </c>
      <c r="S168" s="6">
        <v>101801.5</v>
      </c>
      <c r="T168" s="6">
        <v>85184.6</v>
      </c>
      <c r="U168" s="6">
        <v>103489.5</v>
      </c>
      <c r="V168" s="6">
        <v>70523.100000000006</v>
      </c>
      <c r="W168" s="6">
        <v>10622</v>
      </c>
      <c r="X168" s="6">
        <v>7847.5</v>
      </c>
      <c r="Y168" s="6">
        <v>191971.6</v>
      </c>
      <c r="Z168" s="6">
        <v>97768.3</v>
      </c>
      <c r="AA168" s="6">
        <v>1636025</v>
      </c>
      <c r="AB168" s="6">
        <v>161351.29999999999</v>
      </c>
      <c r="AC168" s="6">
        <v>392.2</v>
      </c>
      <c r="AD168" s="6">
        <v>36747</v>
      </c>
      <c r="AE168" s="6">
        <v>103656</v>
      </c>
      <c r="AF168" s="6">
        <v>53603</v>
      </c>
      <c r="AG168" s="6">
        <v>1641774</v>
      </c>
      <c r="AH168" s="6">
        <v>161518.29999999999</v>
      </c>
      <c r="AI168" s="6">
        <v>1069.2</v>
      </c>
      <c r="AJ168" s="6">
        <v>23392</v>
      </c>
      <c r="AK168" s="6">
        <v>27202.2</v>
      </c>
      <c r="AL168" s="6">
        <v>19289.400000000001</v>
      </c>
      <c r="AM168" s="6">
        <v>61644.9</v>
      </c>
      <c r="AN168" s="6">
        <v>47662.400000000001</v>
      </c>
      <c r="AO168" s="6">
        <v>31656.2</v>
      </c>
      <c r="AP168" s="6">
        <v>25759.8</v>
      </c>
      <c r="AQ168" s="6">
        <v>39538.9</v>
      </c>
      <c r="AR168" s="6">
        <v>15549.7</v>
      </c>
      <c r="AS168" s="6">
        <v>32.9</v>
      </c>
      <c r="AT168" s="6">
        <v>20</v>
      </c>
      <c r="AU168" s="7"/>
      <c r="AV168" s="7"/>
      <c r="AW168" s="6">
        <v>179532.7</v>
      </c>
      <c r="AX168" s="6">
        <v>84739.7</v>
      </c>
      <c r="AY168" s="6">
        <v>53636</v>
      </c>
      <c r="AZ168" s="6">
        <v>10472</v>
      </c>
      <c r="BA168" s="6">
        <v>170151</v>
      </c>
      <c r="BB168" s="6">
        <v>75841.5</v>
      </c>
      <c r="BC168" s="6">
        <v>29721</v>
      </c>
      <c r="BD168" s="32">
        <v>208.09</v>
      </c>
      <c r="BE168" s="32">
        <v>123.96</v>
      </c>
      <c r="BF168" s="32">
        <v>0.36</v>
      </c>
      <c r="BG168" s="32">
        <v>0.06</v>
      </c>
      <c r="BH168" s="32">
        <v>81.903000000000006</v>
      </c>
      <c r="BI168" s="32">
        <v>56.451000000000001</v>
      </c>
      <c r="BJ168" s="6">
        <v>536.29999999999995</v>
      </c>
      <c r="BK168" s="6">
        <v>704.5</v>
      </c>
      <c r="BL168" s="6">
        <v>0.7</v>
      </c>
      <c r="BM168" s="6">
        <v>15133.611084800001</v>
      </c>
      <c r="BN168" s="6">
        <v>19839.793961233201</v>
      </c>
      <c r="BO168" s="6">
        <v>6341</v>
      </c>
      <c r="BP168" s="6">
        <v>0</v>
      </c>
      <c r="BQ168" s="6">
        <v>0</v>
      </c>
      <c r="BR168" s="6">
        <v>0</v>
      </c>
      <c r="BS168" s="6">
        <v>124.92</v>
      </c>
      <c r="BT168" s="6">
        <v>12</v>
      </c>
      <c r="BU168" s="6">
        <v>36.72</v>
      </c>
      <c r="BV168" s="6">
        <v>0</v>
      </c>
      <c r="BW168" s="6">
        <v>0</v>
      </c>
      <c r="BX168" s="6">
        <v>0</v>
      </c>
      <c r="BY168" s="6">
        <v>1706316</v>
      </c>
      <c r="BZ168" s="6">
        <v>895127</v>
      </c>
      <c r="CA168" s="6"/>
      <c r="CB168" s="6">
        <v>943268</v>
      </c>
      <c r="CC168" s="6">
        <v>818569</v>
      </c>
      <c r="CD168" s="6"/>
      <c r="CE168" s="6">
        <v>1590</v>
      </c>
      <c r="CF168" s="6">
        <v>120.70099999999999</v>
      </c>
      <c r="CG168" s="6">
        <v>1641</v>
      </c>
    </row>
    <row r="169" spans="1:85" ht="12.5">
      <c r="A169" s="5">
        <v>42891</v>
      </c>
      <c r="B169" s="6">
        <v>76.668400000000005</v>
      </c>
      <c r="C169" s="6">
        <v>43.93</v>
      </c>
      <c r="D169" s="6">
        <v>5472.3</v>
      </c>
      <c r="E169" s="6"/>
      <c r="F169" s="6"/>
      <c r="G169" s="6"/>
      <c r="H169" s="6">
        <v>131.30000000000001</v>
      </c>
      <c r="I169" s="6">
        <v>80.7</v>
      </c>
      <c r="J169" s="6">
        <v>453759</v>
      </c>
      <c r="K169" s="6">
        <v>198440.5</v>
      </c>
      <c r="L169" s="6">
        <v>56575</v>
      </c>
      <c r="M169" s="6">
        <v>15</v>
      </c>
      <c r="N169" s="6">
        <v>25</v>
      </c>
      <c r="O169" s="6">
        <v>14072</v>
      </c>
      <c r="P169" s="6">
        <v>6545.1</v>
      </c>
      <c r="Q169" s="6">
        <v>196429.1</v>
      </c>
      <c r="R169" s="6">
        <v>157871.5</v>
      </c>
      <c r="S169" s="6">
        <v>101818.1</v>
      </c>
      <c r="T169" s="6">
        <v>85198</v>
      </c>
      <c r="U169" s="6">
        <v>103498.9</v>
      </c>
      <c r="V169" s="6">
        <v>70530</v>
      </c>
      <c r="W169" s="6">
        <v>10622</v>
      </c>
      <c r="X169" s="6">
        <v>7847.5</v>
      </c>
      <c r="Y169" s="6">
        <v>192118</v>
      </c>
      <c r="Z169" s="6">
        <v>97852</v>
      </c>
      <c r="AA169" s="6">
        <v>1636173</v>
      </c>
      <c r="AB169" s="6">
        <v>161375.29999999999</v>
      </c>
      <c r="AC169" s="6">
        <v>392.2</v>
      </c>
      <c r="AD169" s="6">
        <v>36747</v>
      </c>
      <c r="AE169" s="6">
        <v>103946</v>
      </c>
      <c r="AF169" s="6">
        <v>53757.5</v>
      </c>
      <c r="AG169" s="6">
        <v>1642084</v>
      </c>
      <c r="AH169" s="6">
        <v>161542.29999999999</v>
      </c>
      <c r="AI169" s="6">
        <v>1069.2</v>
      </c>
      <c r="AJ169" s="6">
        <v>23392</v>
      </c>
      <c r="AK169" s="6">
        <v>27218.9</v>
      </c>
      <c r="AL169" s="6">
        <v>19300.099999999999</v>
      </c>
      <c r="AM169" s="6">
        <v>61655.7</v>
      </c>
      <c r="AN169" s="6">
        <v>47670.2</v>
      </c>
      <c r="AO169" s="6">
        <v>31667.1</v>
      </c>
      <c r="AP169" s="6">
        <v>25773.8</v>
      </c>
      <c r="AQ169" s="6">
        <v>39550.6</v>
      </c>
      <c r="AR169" s="6">
        <v>15554.3</v>
      </c>
      <c r="AS169" s="6">
        <v>32.9</v>
      </c>
      <c r="AT169" s="6">
        <v>20</v>
      </c>
      <c r="AU169" s="7"/>
      <c r="AV169" s="7"/>
      <c r="AW169" s="6">
        <v>179632</v>
      </c>
      <c r="AX169" s="6">
        <v>84783.6</v>
      </c>
      <c r="AY169" s="6">
        <v>53642.5</v>
      </c>
      <c r="AZ169" s="6">
        <v>10484</v>
      </c>
      <c r="BA169" s="6">
        <v>170284</v>
      </c>
      <c r="BB169" s="6">
        <v>75900</v>
      </c>
      <c r="BC169" s="6">
        <v>29745</v>
      </c>
      <c r="BD169" s="32">
        <v>208.09</v>
      </c>
      <c r="BE169" s="32">
        <v>123.96</v>
      </c>
      <c r="BF169" s="32">
        <v>0.36</v>
      </c>
      <c r="BG169" s="32">
        <v>0.06</v>
      </c>
      <c r="BH169" s="32">
        <v>81.903000000000006</v>
      </c>
      <c r="BI169" s="32">
        <v>56.451000000000001</v>
      </c>
      <c r="BJ169" s="6">
        <v>536.29999999999995</v>
      </c>
      <c r="BK169" s="6">
        <v>705.4</v>
      </c>
      <c r="BL169" s="6">
        <v>0.7</v>
      </c>
      <c r="BM169" s="6">
        <v>15243.2047296</v>
      </c>
      <c r="BN169" s="6">
        <v>23841.2127076775</v>
      </c>
      <c r="BO169" s="6">
        <v>6871</v>
      </c>
      <c r="BP169" s="6">
        <v>0</v>
      </c>
      <c r="BQ169" s="6">
        <v>0</v>
      </c>
      <c r="BR169" s="6">
        <v>0</v>
      </c>
      <c r="BS169" s="6">
        <v>123.60000000000001</v>
      </c>
      <c r="BT169" s="6">
        <v>12</v>
      </c>
      <c r="BU169" s="6">
        <v>31.799999999999997</v>
      </c>
      <c r="BV169" s="6">
        <v>0</v>
      </c>
      <c r="BW169" s="6">
        <v>0</v>
      </c>
      <c r="BX169" s="6">
        <v>0</v>
      </c>
      <c r="BY169" s="6">
        <v>1708937</v>
      </c>
      <c r="BZ169" s="6">
        <v>897403</v>
      </c>
      <c r="CA169" s="6"/>
      <c r="CB169" s="6">
        <v>943268</v>
      </c>
      <c r="CC169" s="6">
        <v>818569</v>
      </c>
      <c r="CD169" s="6"/>
      <c r="CE169" s="6">
        <v>1578</v>
      </c>
      <c r="CF169" s="6">
        <v>121.071</v>
      </c>
      <c r="CG169" s="6">
        <v>1635</v>
      </c>
    </row>
    <row r="170" spans="1:85" ht="12.5">
      <c r="A170" s="5">
        <v>42892</v>
      </c>
      <c r="B170" s="6">
        <v>76.900000000000006</v>
      </c>
      <c r="C170" s="6">
        <v>44</v>
      </c>
      <c r="D170" s="6">
        <v>5473.5</v>
      </c>
      <c r="E170" s="6"/>
      <c r="F170" s="6"/>
      <c r="G170" s="6"/>
      <c r="H170" s="6">
        <v>138.4</v>
      </c>
      <c r="I170" s="6">
        <v>85.6</v>
      </c>
      <c r="J170" s="6">
        <v>453960</v>
      </c>
      <c r="K170" s="6">
        <v>198533.4</v>
      </c>
      <c r="L170" s="6">
        <v>56599</v>
      </c>
      <c r="M170" s="6">
        <v>15</v>
      </c>
      <c r="N170" s="6">
        <v>25</v>
      </c>
      <c r="O170" s="6">
        <v>14072</v>
      </c>
      <c r="P170" s="6">
        <v>6545.1</v>
      </c>
      <c r="Q170" s="6">
        <v>196456.5</v>
      </c>
      <c r="R170" s="6">
        <v>157894.1</v>
      </c>
      <c r="S170" s="6">
        <v>101835.4</v>
      </c>
      <c r="T170" s="6">
        <v>85211.8</v>
      </c>
      <c r="U170" s="6">
        <v>103508.4</v>
      </c>
      <c r="V170" s="6">
        <v>70536.800000000003</v>
      </c>
      <c r="W170" s="6">
        <v>10622</v>
      </c>
      <c r="X170" s="6">
        <v>7847.5</v>
      </c>
      <c r="Y170" s="6">
        <v>192263.5</v>
      </c>
      <c r="Z170" s="6">
        <v>97927.7</v>
      </c>
      <c r="AA170" s="6">
        <v>1636323</v>
      </c>
      <c r="AB170" s="6">
        <v>161399.29999999999</v>
      </c>
      <c r="AC170" s="6">
        <v>392.2</v>
      </c>
      <c r="AD170" s="6">
        <v>36747</v>
      </c>
      <c r="AE170" s="6">
        <v>104256.5</v>
      </c>
      <c r="AF170" s="6">
        <v>53920</v>
      </c>
      <c r="AG170" s="6">
        <v>1642390</v>
      </c>
      <c r="AH170" s="6">
        <v>161566.29999999999</v>
      </c>
      <c r="AI170" s="6">
        <v>1069.2</v>
      </c>
      <c r="AJ170" s="6">
        <v>23392</v>
      </c>
      <c r="AK170" s="6">
        <v>27235.599999999999</v>
      </c>
      <c r="AL170" s="6">
        <v>19311</v>
      </c>
      <c r="AM170" s="6">
        <v>61666.5</v>
      </c>
      <c r="AN170" s="6">
        <v>47678</v>
      </c>
      <c r="AO170" s="6">
        <v>31684.1</v>
      </c>
      <c r="AP170" s="6">
        <v>25787.7</v>
      </c>
      <c r="AQ170" s="6">
        <v>39564.6</v>
      </c>
      <c r="AR170" s="6">
        <v>15559.9</v>
      </c>
      <c r="AS170" s="6">
        <v>32.9</v>
      </c>
      <c r="AT170" s="6">
        <v>20</v>
      </c>
      <c r="AU170" s="7"/>
      <c r="AV170" s="7"/>
      <c r="AW170" s="6">
        <v>179763.4</v>
      </c>
      <c r="AX170" s="6">
        <v>84842</v>
      </c>
      <c r="AY170" s="6">
        <v>53649.3</v>
      </c>
      <c r="AZ170" s="6">
        <v>10496</v>
      </c>
      <c r="BA170" s="6">
        <v>170415</v>
      </c>
      <c r="BB170" s="6">
        <v>75958</v>
      </c>
      <c r="BC170" s="6">
        <v>29769</v>
      </c>
      <c r="BD170" s="32">
        <v>208.09</v>
      </c>
      <c r="BE170" s="32">
        <v>123.96</v>
      </c>
      <c r="BF170" s="32">
        <v>0.36</v>
      </c>
      <c r="BG170" s="32">
        <v>0.06</v>
      </c>
      <c r="BH170" s="32">
        <v>81.903000000000006</v>
      </c>
      <c r="BI170" s="32">
        <v>56.451000000000001</v>
      </c>
      <c r="BJ170" s="6">
        <v>536.29999999999995</v>
      </c>
      <c r="BK170" s="6">
        <v>706.3</v>
      </c>
      <c r="BL170" s="6">
        <v>0.7</v>
      </c>
      <c r="BM170" s="6">
        <v>15320.4208</v>
      </c>
      <c r="BN170" s="6">
        <v>21590.3246354529</v>
      </c>
      <c r="BO170" s="6">
        <v>8565</v>
      </c>
      <c r="BP170" s="6">
        <v>0</v>
      </c>
      <c r="BQ170" s="6">
        <v>0</v>
      </c>
      <c r="BR170" s="6">
        <v>0</v>
      </c>
      <c r="BS170" s="6">
        <v>189.18</v>
      </c>
      <c r="BT170" s="6">
        <v>18</v>
      </c>
      <c r="BU170" s="6">
        <v>45.36</v>
      </c>
      <c r="BV170" s="6">
        <v>0</v>
      </c>
      <c r="BW170" s="6">
        <v>0</v>
      </c>
      <c r="BX170" s="6">
        <v>0</v>
      </c>
      <c r="BY170" s="6">
        <v>1711577</v>
      </c>
      <c r="BZ170" s="6">
        <v>899702</v>
      </c>
      <c r="CA170" s="6"/>
      <c r="CB170" s="6">
        <v>943268</v>
      </c>
      <c r="CC170" s="6">
        <v>818569</v>
      </c>
      <c r="CD170" s="6"/>
      <c r="CE170" s="6">
        <v>1584</v>
      </c>
      <c r="CF170" s="6">
        <v>120.73399999999999</v>
      </c>
      <c r="CG170" s="6">
        <v>1641</v>
      </c>
    </row>
    <row r="171" spans="1:85" ht="12.5">
      <c r="A171" s="5">
        <v>42893</v>
      </c>
      <c r="B171" s="6">
        <v>76.900000000000006</v>
      </c>
      <c r="C171" s="6">
        <v>44</v>
      </c>
      <c r="D171" s="6">
        <v>5473.5</v>
      </c>
      <c r="E171" s="6"/>
      <c r="F171" s="6"/>
      <c r="G171" s="6"/>
      <c r="H171" s="6">
        <v>145.30000000000001</v>
      </c>
      <c r="I171" s="6">
        <v>90.3</v>
      </c>
      <c r="J171" s="6">
        <v>454161</v>
      </c>
      <c r="K171" s="6">
        <v>198626.5</v>
      </c>
      <c r="L171" s="6">
        <v>56623</v>
      </c>
      <c r="M171" s="6">
        <v>15</v>
      </c>
      <c r="N171" s="6">
        <v>25</v>
      </c>
      <c r="O171" s="6">
        <v>14072</v>
      </c>
      <c r="P171" s="6">
        <v>6545.1</v>
      </c>
      <c r="Q171" s="6">
        <v>196483.4</v>
      </c>
      <c r="R171" s="6">
        <v>157916.4</v>
      </c>
      <c r="S171" s="6">
        <v>101852.5</v>
      </c>
      <c r="T171" s="6">
        <v>85225.1</v>
      </c>
      <c r="U171" s="6">
        <v>103517.2</v>
      </c>
      <c r="V171" s="6">
        <v>70543.199999999997</v>
      </c>
      <c r="W171" s="6">
        <v>10622</v>
      </c>
      <c r="X171" s="6">
        <v>7847.5</v>
      </c>
      <c r="Y171" s="6">
        <v>192409.2</v>
      </c>
      <c r="Z171" s="6">
        <v>98001.5</v>
      </c>
      <c r="AA171" s="6">
        <v>1636472</v>
      </c>
      <c r="AB171" s="6">
        <v>161423.29999999999</v>
      </c>
      <c r="AC171" s="6">
        <v>392.2</v>
      </c>
      <c r="AD171" s="6">
        <v>36747</v>
      </c>
      <c r="AE171" s="6">
        <v>104563</v>
      </c>
      <c r="AF171" s="6">
        <v>54081</v>
      </c>
      <c r="AG171" s="6">
        <v>1642703</v>
      </c>
      <c r="AH171" s="6">
        <v>161590.29999999999</v>
      </c>
      <c r="AI171" s="6">
        <v>1069.2</v>
      </c>
      <c r="AJ171" s="6">
        <v>23392</v>
      </c>
      <c r="AK171" s="6">
        <v>27252.1</v>
      </c>
      <c r="AL171" s="6">
        <v>19321.599999999999</v>
      </c>
      <c r="AM171" s="6">
        <v>61675.4</v>
      </c>
      <c r="AN171" s="6">
        <v>47684.3</v>
      </c>
      <c r="AO171" s="6">
        <v>31701</v>
      </c>
      <c r="AP171" s="6">
        <v>25801.7</v>
      </c>
      <c r="AQ171" s="6">
        <v>39579.4</v>
      </c>
      <c r="AR171" s="6">
        <v>15565.8</v>
      </c>
      <c r="AS171" s="6">
        <v>32.9</v>
      </c>
      <c r="AT171" s="6">
        <v>20</v>
      </c>
      <c r="AU171" s="7"/>
      <c r="AV171" s="7"/>
      <c r="AW171" s="6">
        <v>179893</v>
      </c>
      <c r="AX171" s="6">
        <v>84899.5</v>
      </c>
      <c r="AY171" s="6">
        <v>53655.25</v>
      </c>
      <c r="AZ171" s="6">
        <v>10507.6</v>
      </c>
      <c r="BA171" s="6">
        <v>170546</v>
      </c>
      <c r="BB171" s="6">
        <v>76016</v>
      </c>
      <c r="BC171" s="6">
        <v>29793</v>
      </c>
      <c r="BD171" s="32">
        <v>208.09</v>
      </c>
      <c r="BE171" s="32">
        <v>123.96</v>
      </c>
      <c r="BF171" s="32">
        <v>0.36</v>
      </c>
      <c r="BG171" s="32">
        <v>0.06</v>
      </c>
      <c r="BH171" s="32">
        <v>81.903000000000006</v>
      </c>
      <c r="BI171" s="32">
        <v>56.451000000000001</v>
      </c>
      <c r="BJ171" s="6">
        <v>536.29999999999995</v>
      </c>
      <c r="BK171" s="6">
        <v>707.4</v>
      </c>
      <c r="BL171" s="6">
        <v>0.7</v>
      </c>
      <c r="BM171" s="6">
        <v>15390.508502399998</v>
      </c>
      <c r="BN171" s="6">
        <v>21968.505233967553</v>
      </c>
      <c r="BO171" s="6">
        <v>9733</v>
      </c>
      <c r="BP171" s="6">
        <v>0</v>
      </c>
      <c r="BQ171" s="6">
        <v>0</v>
      </c>
      <c r="BR171" s="6">
        <v>0</v>
      </c>
      <c r="BS171" s="6">
        <v>251.28000000000003</v>
      </c>
      <c r="BT171" s="6">
        <v>24</v>
      </c>
      <c r="BU171" s="6">
        <v>53.04</v>
      </c>
      <c r="BV171" s="6">
        <v>0</v>
      </c>
      <c r="BW171" s="6">
        <v>0</v>
      </c>
      <c r="BX171" s="6">
        <v>0</v>
      </c>
      <c r="BY171" s="6">
        <v>1714060</v>
      </c>
      <c r="BZ171" s="6">
        <v>901828</v>
      </c>
      <c r="CA171" s="6"/>
      <c r="CB171" s="6">
        <v>943268</v>
      </c>
      <c r="CC171" s="6">
        <v>818569</v>
      </c>
      <c r="CD171" s="6"/>
      <c r="CE171" s="6">
        <v>1588</v>
      </c>
      <c r="CF171" s="6">
        <v>119.902</v>
      </c>
      <c r="CG171" s="6">
        <v>1647</v>
      </c>
    </row>
    <row r="172" spans="1:85" ht="12.5">
      <c r="A172" s="5">
        <v>42894</v>
      </c>
      <c r="B172" s="6">
        <v>76.900000000000006</v>
      </c>
      <c r="C172" s="6">
        <v>44</v>
      </c>
      <c r="D172" s="6">
        <v>5473.5</v>
      </c>
      <c r="E172" s="6"/>
      <c r="F172" s="6"/>
      <c r="G172" s="6"/>
      <c r="H172" s="6">
        <v>152.30000000000001</v>
      </c>
      <c r="I172" s="6">
        <v>95.1</v>
      </c>
      <c r="J172" s="6">
        <v>454343.5</v>
      </c>
      <c r="K172" s="6">
        <v>198714.3</v>
      </c>
      <c r="L172" s="6">
        <v>56647</v>
      </c>
      <c r="M172" s="6">
        <v>15</v>
      </c>
      <c r="N172" s="6">
        <v>25</v>
      </c>
      <c r="O172" s="6">
        <v>14072</v>
      </c>
      <c r="P172" s="6">
        <v>6545.1</v>
      </c>
      <c r="Q172" s="6">
        <v>196510.1</v>
      </c>
      <c r="R172" s="6">
        <v>157938.4</v>
      </c>
      <c r="S172" s="6">
        <v>101864.8</v>
      </c>
      <c r="T172" s="6">
        <v>85235.3</v>
      </c>
      <c r="U172" s="6">
        <v>103525.6</v>
      </c>
      <c r="V172" s="6">
        <v>70549.3</v>
      </c>
      <c r="W172" s="6">
        <v>10622</v>
      </c>
      <c r="X172" s="6">
        <v>7847.5</v>
      </c>
      <c r="Y172" s="6">
        <v>192580.4</v>
      </c>
      <c r="Z172" s="6">
        <v>98087.6</v>
      </c>
      <c r="AA172" s="6">
        <v>1636646</v>
      </c>
      <c r="AB172" s="6">
        <v>161447.29999999999</v>
      </c>
      <c r="AC172" s="6">
        <v>392.2</v>
      </c>
      <c r="AD172" s="6">
        <v>36747</v>
      </c>
      <c r="AE172" s="6">
        <v>104810.5</v>
      </c>
      <c r="AF172" s="6">
        <v>54215.9</v>
      </c>
      <c r="AG172" s="6">
        <v>1642951.9</v>
      </c>
      <c r="AH172" s="6">
        <v>161614.29999999999</v>
      </c>
      <c r="AI172" s="6">
        <v>1069.7</v>
      </c>
      <c r="AJ172" s="6">
        <v>24065</v>
      </c>
      <c r="AK172" s="6">
        <v>27268.400000000001</v>
      </c>
      <c r="AL172" s="6">
        <v>19332.099999999999</v>
      </c>
      <c r="AM172" s="6">
        <v>61680.4</v>
      </c>
      <c r="AN172" s="6">
        <v>47687.7</v>
      </c>
      <c r="AO172" s="6">
        <v>31717.9</v>
      </c>
      <c r="AP172" s="6">
        <v>25815.5</v>
      </c>
      <c r="AQ172" s="6">
        <v>39586.800000000003</v>
      </c>
      <c r="AR172" s="6">
        <v>15568.8</v>
      </c>
      <c r="AS172" s="6">
        <v>33.9</v>
      </c>
      <c r="AT172" s="6">
        <v>20.100000000000001</v>
      </c>
      <c r="AU172" s="7"/>
      <c r="AV172" s="7"/>
      <c r="AW172" s="6">
        <v>180024.3</v>
      </c>
      <c r="AX172" s="6">
        <v>84958</v>
      </c>
      <c r="AY172" s="6">
        <v>53660.9</v>
      </c>
      <c r="AZ172" s="6">
        <v>10519.3</v>
      </c>
      <c r="BA172" s="6">
        <v>170677</v>
      </c>
      <c r="BB172" s="6">
        <v>76074</v>
      </c>
      <c r="BC172" s="6">
        <v>29817</v>
      </c>
      <c r="BD172" s="32">
        <v>208.09</v>
      </c>
      <c r="BE172" s="32">
        <v>123.96</v>
      </c>
      <c r="BF172" s="32">
        <v>0.36</v>
      </c>
      <c r="BG172" s="32">
        <v>0.06</v>
      </c>
      <c r="BH172" s="32">
        <v>81.903000000000006</v>
      </c>
      <c r="BI172" s="32">
        <v>56.451000000000001</v>
      </c>
      <c r="BJ172" s="6">
        <v>536.29999999999995</v>
      </c>
      <c r="BK172" s="6">
        <v>708.3</v>
      </c>
      <c r="BL172" s="6">
        <v>0.7</v>
      </c>
      <c r="BM172" s="6">
        <v>14373.159849600001</v>
      </c>
      <c r="BN172" s="6">
        <v>22308.56122226821</v>
      </c>
      <c r="BO172" s="6">
        <v>4911</v>
      </c>
      <c r="BP172" s="6">
        <v>0</v>
      </c>
      <c r="BQ172" s="6">
        <v>0</v>
      </c>
      <c r="BR172" s="6">
        <v>0</v>
      </c>
      <c r="BS172" s="6">
        <v>120</v>
      </c>
      <c r="BT172" s="6">
        <v>12</v>
      </c>
      <c r="BU172" s="6">
        <v>26.4</v>
      </c>
      <c r="BV172" s="6">
        <v>0</v>
      </c>
      <c r="BW172" s="6">
        <v>0</v>
      </c>
      <c r="BX172" s="6">
        <v>0</v>
      </c>
      <c r="BY172" s="6">
        <v>1716707</v>
      </c>
      <c r="BZ172" s="6">
        <v>904153</v>
      </c>
      <c r="CA172" s="6"/>
      <c r="CB172" s="6">
        <v>943268</v>
      </c>
      <c r="CC172" s="6">
        <v>818569</v>
      </c>
      <c r="CD172" s="6"/>
      <c r="CE172" s="6">
        <v>1582</v>
      </c>
      <c r="CF172" s="6">
        <v>120.31699999999999</v>
      </c>
      <c r="CG172" s="6">
        <v>1644</v>
      </c>
    </row>
    <row r="173" spans="1:85" ht="12.5">
      <c r="A173" s="5">
        <v>42895</v>
      </c>
      <c r="B173" s="6">
        <v>76.900000000000006</v>
      </c>
      <c r="C173" s="6">
        <v>44</v>
      </c>
      <c r="D173" s="6">
        <v>5473.5</v>
      </c>
      <c r="E173" s="6"/>
      <c r="F173" s="6"/>
      <c r="G173" s="6"/>
      <c r="H173" s="6">
        <v>159.19999999999999</v>
      </c>
      <c r="I173" s="6">
        <v>99.7</v>
      </c>
      <c r="J173" s="6">
        <v>454512.9</v>
      </c>
      <c r="K173" s="6">
        <v>198795.2</v>
      </c>
      <c r="L173" s="6">
        <v>56669</v>
      </c>
      <c r="M173" s="6">
        <v>15</v>
      </c>
      <c r="N173" s="6">
        <v>25</v>
      </c>
      <c r="O173" s="6">
        <v>14072</v>
      </c>
      <c r="P173" s="6">
        <v>6545.1</v>
      </c>
      <c r="Q173" s="6">
        <v>196536.6</v>
      </c>
      <c r="R173" s="6">
        <v>157960.29999999999</v>
      </c>
      <c r="S173" s="6">
        <v>101880.8</v>
      </c>
      <c r="T173" s="6">
        <v>85247.8</v>
      </c>
      <c r="U173" s="6">
        <v>103534.39999999999</v>
      </c>
      <c r="V173" s="6">
        <v>70555.7</v>
      </c>
      <c r="W173" s="6">
        <v>10622</v>
      </c>
      <c r="X173" s="6">
        <v>7847.5</v>
      </c>
      <c r="Y173" s="6">
        <v>192722.8</v>
      </c>
      <c r="Z173" s="6">
        <v>98167.6</v>
      </c>
      <c r="AA173" s="6">
        <v>1636790.9</v>
      </c>
      <c r="AB173" s="6">
        <v>161471.29999999999</v>
      </c>
      <c r="AC173" s="6">
        <v>392.2</v>
      </c>
      <c r="AD173" s="6">
        <v>36747</v>
      </c>
      <c r="AE173" s="6">
        <v>105084.8</v>
      </c>
      <c r="AF173" s="6">
        <v>54356.7</v>
      </c>
      <c r="AG173" s="6">
        <v>1643226.7</v>
      </c>
      <c r="AH173" s="6">
        <v>161638.29999999999</v>
      </c>
      <c r="AI173" s="6">
        <v>1069.7</v>
      </c>
      <c r="AJ173" s="6">
        <v>24065</v>
      </c>
      <c r="AK173" s="6">
        <v>27285</v>
      </c>
      <c r="AL173" s="6">
        <v>19343</v>
      </c>
      <c r="AM173" s="6">
        <v>61688.9</v>
      </c>
      <c r="AN173" s="6">
        <v>47693.9</v>
      </c>
      <c r="AO173" s="6">
        <v>31736.799999999999</v>
      </c>
      <c r="AP173" s="6">
        <v>25830.799999999999</v>
      </c>
      <c r="AQ173" s="6">
        <v>39605.199999999997</v>
      </c>
      <c r="AR173" s="6">
        <v>15576</v>
      </c>
      <c r="AS173" s="6">
        <v>34.1</v>
      </c>
      <c r="AT173" s="6">
        <v>20.100000000000001</v>
      </c>
      <c r="AU173" s="7"/>
      <c r="AV173" s="7"/>
      <c r="AW173" s="6">
        <v>180146.6</v>
      </c>
      <c r="AX173" s="6">
        <v>85012.3</v>
      </c>
      <c r="AY173" s="6">
        <v>53666.6</v>
      </c>
      <c r="AZ173" s="6">
        <v>10530.8</v>
      </c>
      <c r="BA173" s="6">
        <v>170799.1</v>
      </c>
      <c r="BB173" s="6">
        <v>76127</v>
      </c>
      <c r="BC173" s="6">
        <v>29839</v>
      </c>
      <c r="BD173" s="32">
        <v>208.09</v>
      </c>
      <c r="BE173" s="32">
        <v>123.96</v>
      </c>
      <c r="BF173" s="32">
        <v>0.36</v>
      </c>
      <c r="BG173" s="32">
        <v>0.06</v>
      </c>
      <c r="BH173" s="32">
        <v>81.903000000000006</v>
      </c>
      <c r="BI173" s="32">
        <v>56.451000000000001</v>
      </c>
      <c r="BJ173" s="6">
        <v>536.29999999999995</v>
      </c>
      <c r="BK173" s="6">
        <v>708.9</v>
      </c>
      <c r="BL173" s="6">
        <v>0.7</v>
      </c>
      <c r="BM173" s="6">
        <v>14244.427932800001</v>
      </c>
      <c r="BN173" s="6">
        <v>21833.771911578406</v>
      </c>
      <c r="BO173" s="6">
        <v>11196</v>
      </c>
      <c r="BP173" s="6">
        <v>0</v>
      </c>
      <c r="BQ173" s="6">
        <v>0</v>
      </c>
      <c r="BR173" s="6">
        <v>0</v>
      </c>
      <c r="BS173" s="6">
        <v>40</v>
      </c>
      <c r="BT173" s="6">
        <v>2</v>
      </c>
      <c r="BU173" s="6">
        <v>30</v>
      </c>
      <c r="BV173" s="6">
        <v>0</v>
      </c>
      <c r="BW173" s="6">
        <v>0</v>
      </c>
      <c r="BX173" s="6">
        <v>0</v>
      </c>
      <c r="BY173" s="6">
        <v>1718927</v>
      </c>
      <c r="BZ173" s="6">
        <v>906057</v>
      </c>
      <c r="CA173" s="6"/>
      <c r="CB173" s="6">
        <v>943723</v>
      </c>
      <c r="CC173" s="6">
        <v>818898</v>
      </c>
      <c r="CD173" s="6"/>
      <c r="CE173" s="6">
        <v>1569</v>
      </c>
      <c r="CF173" s="6">
        <v>121.07899999999999</v>
      </c>
      <c r="CG173" s="6">
        <v>1644</v>
      </c>
    </row>
    <row r="174" spans="1:85" ht="12.5">
      <c r="A174" s="5">
        <v>42896</v>
      </c>
      <c r="B174" s="6">
        <v>76.900000000000006</v>
      </c>
      <c r="C174" s="6">
        <v>44</v>
      </c>
      <c r="D174" s="6">
        <v>5473.5</v>
      </c>
      <c r="E174" s="6"/>
      <c r="F174" s="6"/>
      <c r="G174" s="6"/>
      <c r="H174" s="6">
        <v>166.2</v>
      </c>
      <c r="I174" s="6">
        <v>104.5</v>
      </c>
      <c r="J174" s="6">
        <v>454708.5</v>
      </c>
      <c r="K174" s="6">
        <v>198886.8</v>
      </c>
      <c r="L174" s="6">
        <v>56693</v>
      </c>
      <c r="M174" s="6">
        <v>15</v>
      </c>
      <c r="N174" s="6">
        <v>25</v>
      </c>
      <c r="O174" s="6">
        <v>14072</v>
      </c>
      <c r="P174" s="6">
        <v>6545.1</v>
      </c>
      <c r="Q174" s="6">
        <v>196563.20000000001</v>
      </c>
      <c r="R174" s="6">
        <v>157982</v>
      </c>
      <c r="S174" s="6">
        <v>101896.6</v>
      </c>
      <c r="T174" s="6">
        <v>85259.9</v>
      </c>
      <c r="U174" s="6">
        <v>103542.6</v>
      </c>
      <c r="V174" s="6">
        <v>70561.899999999994</v>
      </c>
      <c r="W174" s="6">
        <v>10622</v>
      </c>
      <c r="X174" s="6">
        <v>7847.5</v>
      </c>
      <c r="Y174" s="6">
        <v>192868.5</v>
      </c>
      <c r="Z174" s="6">
        <v>98248.9</v>
      </c>
      <c r="AA174" s="6">
        <v>1636938.1</v>
      </c>
      <c r="AB174" s="6">
        <v>161495.29999999999</v>
      </c>
      <c r="AC174" s="6">
        <v>392.2</v>
      </c>
      <c r="AD174" s="6">
        <v>36747</v>
      </c>
      <c r="AE174" s="6">
        <v>105389.4</v>
      </c>
      <c r="AF174" s="6">
        <v>54510.7</v>
      </c>
      <c r="AG174" s="6">
        <v>1643529.3</v>
      </c>
      <c r="AH174" s="6">
        <v>161662.29999999999</v>
      </c>
      <c r="AI174" s="6">
        <v>1069.7</v>
      </c>
      <c r="AJ174" s="6">
        <v>24065</v>
      </c>
      <c r="AK174" s="6">
        <v>27301.5</v>
      </c>
      <c r="AL174" s="6">
        <v>19353.599999999999</v>
      </c>
      <c r="AM174" s="6">
        <v>61699.1</v>
      </c>
      <c r="AN174" s="6">
        <v>47701.3</v>
      </c>
      <c r="AO174" s="6">
        <v>31755.5</v>
      </c>
      <c r="AP174" s="6">
        <v>25846.1</v>
      </c>
      <c r="AQ174" s="6">
        <v>39619</v>
      </c>
      <c r="AR174" s="6">
        <v>15581.5</v>
      </c>
      <c r="AS174" s="6">
        <v>34.1</v>
      </c>
      <c r="AT174" s="6">
        <v>20.100000000000001</v>
      </c>
      <c r="AU174" s="7"/>
      <c r="AV174" s="7"/>
      <c r="AW174" s="6">
        <v>180280.6</v>
      </c>
      <c r="AX174" s="6">
        <v>85072.4</v>
      </c>
      <c r="AY174" s="6">
        <v>53675</v>
      </c>
      <c r="AZ174" s="6">
        <v>10542.7</v>
      </c>
      <c r="BA174" s="6">
        <v>170932.8</v>
      </c>
      <c r="BB174" s="6">
        <v>76186.5</v>
      </c>
      <c r="BC174" s="6">
        <v>29863</v>
      </c>
      <c r="BD174" s="32">
        <v>208.09</v>
      </c>
      <c r="BE174" s="32">
        <v>123.96</v>
      </c>
      <c r="BF174" s="32">
        <v>0.36</v>
      </c>
      <c r="BG174" s="32">
        <v>0.06</v>
      </c>
      <c r="BH174" s="32">
        <v>81.903000000000006</v>
      </c>
      <c r="BI174" s="32">
        <v>56.451000000000001</v>
      </c>
      <c r="BJ174" s="6">
        <v>536.29999999999995</v>
      </c>
      <c r="BK174" s="6">
        <v>708.9</v>
      </c>
      <c r="BL174" s="6">
        <v>0.7</v>
      </c>
      <c r="BM174" s="6">
        <v>15035.574310399999</v>
      </c>
      <c r="BN174" s="6">
        <v>23694.268368284254</v>
      </c>
      <c r="BO174" s="6">
        <v>6951</v>
      </c>
      <c r="BP174" s="6">
        <v>0</v>
      </c>
      <c r="BQ174" s="6">
        <v>0</v>
      </c>
      <c r="BR174" s="6">
        <v>0</v>
      </c>
      <c r="BS174" s="6">
        <v>24</v>
      </c>
      <c r="BT174" s="6">
        <v>13</v>
      </c>
      <c r="BU174" s="6">
        <v>10.4</v>
      </c>
      <c r="BV174" s="6">
        <v>0</v>
      </c>
      <c r="BW174" s="6">
        <v>0</v>
      </c>
      <c r="BX174" s="6">
        <v>0</v>
      </c>
      <c r="BY174" s="6">
        <v>1721720</v>
      </c>
      <c r="BZ174" s="6">
        <v>908505</v>
      </c>
      <c r="CA174" s="6"/>
      <c r="CB174" s="6">
        <v>943723</v>
      </c>
      <c r="CC174" s="6">
        <v>818898</v>
      </c>
      <c r="CD174" s="6"/>
      <c r="CE174" s="6">
        <v>1576</v>
      </c>
      <c r="CF174" s="6">
        <v>120.581</v>
      </c>
      <c r="CG174" s="6">
        <v>1644</v>
      </c>
    </row>
    <row r="175" spans="1:85" ht="12.5">
      <c r="A175" s="5">
        <v>42897</v>
      </c>
      <c r="B175" s="6">
        <v>76.900000000000006</v>
      </c>
      <c r="C175" s="6">
        <v>44</v>
      </c>
      <c r="D175" s="6">
        <v>5473.5</v>
      </c>
      <c r="E175" s="6"/>
      <c r="F175" s="6"/>
      <c r="G175" s="6"/>
      <c r="H175" s="6">
        <v>173.3</v>
      </c>
      <c r="I175" s="6">
        <v>109.3</v>
      </c>
      <c r="J175" s="6">
        <v>454903</v>
      </c>
      <c r="K175" s="6">
        <v>198978.1</v>
      </c>
      <c r="L175" s="6">
        <v>56717</v>
      </c>
      <c r="M175" s="6">
        <v>15</v>
      </c>
      <c r="N175" s="6">
        <v>25</v>
      </c>
      <c r="O175" s="6">
        <v>14073.7</v>
      </c>
      <c r="P175" s="6">
        <v>6546.2</v>
      </c>
      <c r="Q175" s="6">
        <v>196590.7</v>
      </c>
      <c r="R175" s="6">
        <v>158004.20000000001</v>
      </c>
      <c r="S175" s="6">
        <v>101911.3</v>
      </c>
      <c r="T175" s="6">
        <v>85271.9</v>
      </c>
      <c r="U175" s="6">
        <v>103550.9</v>
      </c>
      <c r="V175" s="6">
        <v>70568.2</v>
      </c>
      <c r="W175" s="6">
        <v>10622</v>
      </c>
      <c r="X175" s="6">
        <v>7847.5</v>
      </c>
      <c r="Y175" s="6">
        <v>193013.4</v>
      </c>
      <c r="Z175" s="6">
        <v>98327.4</v>
      </c>
      <c r="AA175" s="6">
        <v>1637085.7</v>
      </c>
      <c r="AB175" s="6">
        <v>161519.29999999999</v>
      </c>
      <c r="AC175" s="6">
        <v>392.2</v>
      </c>
      <c r="AD175" s="6">
        <v>36747</v>
      </c>
      <c r="AE175" s="6">
        <v>105683</v>
      </c>
      <c r="AF175" s="6">
        <v>54662.2</v>
      </c>
      <c r="AG175" s="6">
        <v>1643823.7</v>
      </c>
      <c r="AH175" s="6">
        <v>161686.29999999999</v>
      </c>
      <c r="AI175" s="6">
        <v>1069.7</v>
      </c>
      <c r="AJ175" s="6">
        <v>24065</v>
      </c>
      <c r="AK175" s="6">
        <v>27318.1</v>
      </c>
      <c r="AL175" s="6">
        <v>19364.3</v>
      </c>
      <c r="AM175" s="6">
        <v>61707.7</v>
      </c>
      <c r="AN175" s="6">
        <v>47707.6</v>
      </c>
      <c r="AO175" s="6">
        <v>31773.5</v>
      </c>
      <c r="AP175" s="6">
        <v>25861</v>
      </c>
      <c r="AQ175" s="6">
        <v>39626.400000000001</v>
      </c>
      <c r="AR175" s="6">
        <v>15584.4</v>
      </c>
      <c r="AS175" s="6">
        <v>34.1</v>
      </c>
      <c r="AT175" s="6">
        <v>20.100000000000001</v>
      </c>
      <c r="AU175" s="7"/>
      <c r="AV175" s="7"/>
      <c r="AW175" s="6">
        <v>180415.8</v>
      </c>
      <c r="AX175" s="6">
        <v>85128.3</v>
      </c>
      <c r="AY175" s="6">
        <v>53681.5</v>
      </c>
      <c r="AZ175" s="6">
        <v>10554.6</v>
      </c>
      <c r="BA175" s="6">
        <v>171063.3</v>
      </c>
      <c r="BB175" s="6">
        <v>76244.2</v>
      </c>
      <c r="BC175" s="6">
        <v>29887</v>
      </c>
      <c r="BD175" s="32">
        <v>208.09</v>
      </c>
      <c r="BE175" s="32">
        <v>123.96</v>
      </c>
      <c r="BF175" s="32">
        <v>0.36</v>
      </c>
      <c r="BG175" s="32">
        <v>0.06</v>
      </c>
      <c r="BH175" s="32">
        <v>81.903000000000006</v>
      </c>
      <c r="BI175" s="32">
        <v>56.451000000000001</v>
      </c>
      <c r="BJ175" s="6">
        <v>536.29999999999995</v>
      </c>
      <c r="BK175" s="6">
        <v>708.9</v>
      </c>
      <c r="BL175" s="6">
        <v>0.7</v>
      </c>
      <c r="BM175" s="6">
        <v>14608.383728000001</v>
      </c>
      <c r="BN175" s="6">
        <v>22435.73918801215</v>
      </c>
      <c r="BO175" s="6">
        <v>4148</v>
      </c>
      <c r="BP175" s="6">
        <v>0</v>
      </c>
      <c r="BQ175" s="6">
        <v>0</v>
      </c>
      <c r="BR175" s="6">
        <v>0</v>
      </c>
      <c r="BS175" s="6">
        <v>312</v>
      </c>
      <c r="BT175" s="6">
        <v>24</v>
      </c>
      <c r="BU175" s="6">
        <v>16.8</v>
      </c>
      <c r="BV175" s="6">
        <v>0</v>
      </c>
      <c r="BW175" s="6">
        <v>0</v>
      </c>
      <c r="BX175" s="6">
        <v>0</v>
      </c>
      <c r="BY175" s="6">
        <v>1724363</v>
      </c>
      <c r="BZ175" s="6">
        <v>910784</v>
      </c>
      <c r="CA175" s="6"/>
      <c r="CB175" s="6">
        <v>943723</v>
      </c>
      <c r="CC175" s="6">
        <v>818898</v>
      </c>
      <c r="CD175" s="6"/>
      <c r="CE175" s="6">
        <v>1571</v>
      </c>
      <c r="CF175" s="6">
        <v>120.46</v>
      </c>
      <c r="CG175" s="6">
        <v>1641</v>
      </c>
    </row>
    <row r="176" spans="1:85" ht="12.5">
      <c r="A176" s="5">
        <v>42898</v>
      </c>
      <c r="B176" s="6">
        <v>76.900000000000006</v>
      </c>
      <c r="C176" s="6">
        <v>44</v>
      </c>
      <c r="D176" s="6">
        <v>5473.5</v>
      </c>
      <c r="E176" s="6"/>
      <c r="F176" s="6"/>
      <c r="G176" s="6"/>
      <c r="H176" s="6">
        <v>180.3</v>
      </c>
      <c r="I176" s="6">
        <v>114.1</v>
      </c>
      <c r="J176" s="6">
        <v>455075</v>
      </c>
      <c r="K176" s="6">
        <v>199060</v>
      </c>
      <c r="L176" s="6">
        <v>56739</v>
      </c>
      <c r="M176" s="6">
        <v>15</v>
      </c>
      <c r="N176" s="6">
        <v>25</v>
      </c>
      <c r="O176" s="6">
        <v>14073.7</v>
      </c>
      <c r="P176" s="6">
        <v>6546.2</v>
      </c>
      <c r="Q176" s="6">
        <v>196618.9</v>
      </c>
      <c r="R176" s="6">
        <v>158027</v>
      </c>
      <c r="S176" s="6">
        <v>101928</v>
      </c>
      <c r="T176" s="6">
        <v>85284.9</v>
      </c>
      <c r="U176" s="6">
        <v>103559.8</v>
      </c>
      <c r="V176" s="6">
        <v>70574.600000000006</v>
      </c>
      <c r="W176" s="6">
        <v>10622</v>
      </c>
      <c r="X176" s="6">
        <v>7847.5</v>
      </c>
      <c r="Y176" s="6">
        <v>193157.8</v>
      </c>
      <c r="Z176" s="6">
        <v>98406.7</v>
      </c>
      <c r="AA176" s="6">
        <v>1637232.5</v>
      </c>
      <c r="AB176" s="6">
        <v>161543.29999999999</v>
      </c>
      <c r="AC176" s="6">
        <v>392.2</v>
      </c>
      <c r="AD176" s="6">
        <v>36747</v>
      </c>
      <c r="AE176" s="6">
        <v>105971.3</v>
      </c>
      <c r="AF176" s="6">
        <v>54810.7</v>
      </c>
      <c r="AG176" s="6">
        <v>1644112.1</v>
      </c>
      <c r="AH176" s="6">
        <v>161710.29999999999</v>
      </c>
      <c r="AI176" s="6">
        <v>1069.7</v>
      </c>
      <c r="AJ176" s="6">
        <v>24065</v>
      </c>
      <c r="AK176" s="6">
        <v>27335.200000000001</v>
      </c>
      <c r="AL176" s="6">
        <v>19375.400000000001</v>
      </c>
      <c r="AM176" s="6">
        <v>61716.1</v>
      </c>
      <c r="AN176" s="6">
        <v>47713.8</v>
      </c>
      <c r="AO176" s="6">
        <v>31791.5</v>
      </c>
      <c r="AP176" s="6">
        <v>25876</v>
      </c>
      <c r="AQ176" s="6">
        <v>39645.5</v>
      </c>
      <c r="AR176" s="6">
        <v>15592</v>
      </c>
      <c r="AS176" s="6">
        <v>34.1</v>
      </c>
      <c r="AT176" s="6">
        <v>20.100000000000001</v>
      </c>
      <c r="AU176" s="7"/>
      <c r="AV176" s="7"/>
      <c r="AW176" s="6">
        <v>180542.6</v>
      </c>
      <c r="AX176" s="6">
        <v>85186.8</v>
      </c>
      <c r="AY176" s="6">
        <v>53687.5</v>
      </c>
      <c r="AZ176" s="6">
        <v>10566.4</v>
      </c>
      <c r="BA176" s="6">
        <v>171195.5</v>
      </c>
      <c r="BB176" s="6">
        <v>76302.5</v>
      </c>
      <c r="BC176" s="6">
        <v>29911</v>
      </c>
      <c r="BD176" s="32">
        <v>208.09</v>
      </c>
      <c r="BE176" s="32">
        <v>123.96</v>
      </c>
      <c r="BF176" s="32">
        <v>0.36</v>
      </c>
      <c r="BG176" s="32">
        <v>0.06</v>
      </c>
      <c r="BH176" s="32">
        <v>81.903000000000006</v>
      </c>
      <c r="BI176" s="32">
        <v>56.451000000000001</v>
      </c>
      <c r="BJ176" s="6">
        <v>536.29999999999995</v>
      </c>
      <c r="BK176" s="6">
        <v>708.9</v>
      </c>
      <c r="BL176" s="6">
        <v>0.7</v>
      </c>
      <c r="BM176" s="6">
        <v>14935.184739200005</v>
      </c>
      <c r="BN176" s="6">
        <v>21351.874866849543</v>
      </c>
      <c r="BO176" s="6">
        <v>12584</v>
      </c>
      <c r="BP176" s="6">
        <v>0</v>
      </c>
      <c r="BQ176" s="6">
        <v>0</v>
      </c>
      <c r="BR176" s="6">
        <v>0</v>
      </c>
      <c r="BS176" s="6">
        <v>230</v>
      </c>
      <c r="BT176" s="6">
        <v>24</v>
      </c>
      <c r="BU176" s="6">
        <v>14.4</v>
      </c>
      <c r="BV176" s="6">
        <v>0</v>
      </c>
      <c r="BW176" s="6">
        <v>0</v>
      </c>
      <c r="BX176" s="6">
        <v>0</v>
      </c>
      <c r="BY176" s="6">
        <v>1727175</v>
      </c>
      <c r="BZ176" s="6">
        <v>913256</v>
      </c>
      <c r="CA176" s="6"/>
      <c r="CB176" s="6">
        <v>943723</v>
      </c>
      <c r="CC176" s="6">
        <v>818898</v>
      </c>
      <c r="CD176" s="6"/>
      <c r="CE176" s="6">
        <v>1571</v>
      </c>
      <c r="CF176" s="6">
        <v>120.68</v>
      </c>
      <c r="CG176" s="6">
        <v>1644</v>
      </c>
    </row>
    <row r="177" spans="1:85" ht="12.5">
      <c r="A177" s="5">
        <v>42899</v>
      </c>
      <c r="B177" s="6">
        <v>76.900000000000006</v>
      </c>
      <c r="C177" s="6">
        <v>44</v>
      </c>
      <c r="D177" s="6">
        <v>5473.5</v>
      </c>
      <c r="E177" s="6"/>
      <c r="F177" s="6"/>
      <c r="G177" s="6"/>
      <c r="H177" s="6">
        <v>187.3</v>
      </c>
      <c r="I177" s="6">
        <v>118.9</v>
      </c>
      <c r="J177" s="6">
        <v>455265</v>
      </c>
      <c r="K177" s="6">
        <v>199150</v>
      </c>
      <c r="L177" s="6">
        <v>56763</v>
      </c>
      <c r="M177" s="6">
        <v>15</v>
      </c>
      <c r="N177" s="6">
        <v>25</v>
      </c>
      <c r="O177" s="6">
        <v>14073.7</v>
      </c>
      <c r="P177" s="6">
        <v>6546.2</v>
      </c>
      <c r="Q177" s="6">
        <v>196647.9</v>
      </c>
      <c r="R177" s="6">
        <v>158050.4</v>
      </c>
      <c r="S177" s="6">
        <v>101943.6</v>
      </c>
      <c r="T177" s="6">
        <v>85297.3</v>
      </c>
      <c r="U177" s="6">
        <v>103568.4</v>
      </c>
      <c r="V177" s="6">
        <v>70580.800000000003</v>
      </c>
      <c r="W177" s="6">
        <v>10622</v>
      </c>
      <c r="X177" s="6">
        <v>7847.5</v>
      </c>
      <c r="Y177" s="6">
        <v>193308.1</v>
      </c>
      <c r="Z177" s="6">
        <v>98483.9</v>
      </c>
      <c r="AA177" s="6">
        <v>1637385.4</v>
      </c>
      <c r="AB177" s="6">
        <v>161567.29999999999</v>
      </c>
      <c r="AC177" s="6">
        <v>392.2</v>
      </c>
      <c r="AD177" s="6">
        <v>36747</v>
      </c>
      <c r="AE177" s="6">
        <v>106265.1</v>
      </c>
      <c r="AF177" s="6">
        <v>54966.3</v>
      </c>
      <c r="AG177" s="6">
        <v>1644406.3</v>
      </c>
      <c r="AH177" s="6">
        <v>161734.29999999999</v>
      </c>
      <c r="AI177" s="6">
        <v>1069.7</v>
      </c>
      <c r="AJ177" s="6">
        <v>24065</v>
      </c>
      <c r="AK177" s="6">
        <v>27352.1</v>
      </c>
      <c r="AL177" s="6">
        <v>19386.400000000001</v>
      </c>
      <c r="AM177" s="6">
        <v>61724.6</v>
      </c>
      <c r="AN177" s="6">
        <v>47720</v>
      </c>
      <c r="AO177" s="6">
        <v>31809.5</v>
      </c>
      <c r="AP177" s="6">
        <v>25890.9</v>
      </c>
      <c r="AQ177" s="6">
        <v>39656.6</v>
      </c>
      <c r="AR177" s="6">
        <v>15596.3</v>
      </c>
      <c r="AS177" s="6">
        <v>34.799999999999997</v>
      </c>
      <c r="AT177" s="6">
        <v>20.2</v>
      </c>
      <c r="AU177" s="7"/>
      <c r="AV177" s="7"/>
      <c r="AW177" s="6">
        <v>180672.8</v>
      </c>
      <c r="AX177" s="6">
        <v>85246</v>
      </c>
      <c r="AY177" s="6">
        <v>53693.599999999999</v>
      </c>
      <c r="AZ177" s="6">
        <v>10577.4</v>
      </c>
      <c r="BA177" s="6">
        <v>171328.9</v>
      </c>
      <c r="BB177" s="6">
        <v>76361.100000000006</v>
      </c>
      <c r="BC177" s="6">
        <v>29935</v>
      </c>
      <c r="BD177" s="32">
        <v>208.09</v>
      </c>
      <c r="BE177" s="32">
        <v>123.96</v>
      </c>
      <c r="BF177" s="32">
        <v>0.36</v>
      </c>
      <c r="BG177" s="32">
        <v>0.06</v>
      </c>
      <c r="BH177" s="32">
        <v>81.903000000000006</v>
      </c>
      <c r="BI177" s="32">
        <v>56.451000000000001</v>
      </c>
      <c r="BJ177" s="6">
        <v>536.29999999999995</v>
      </c>
      <c r="BK177" s="6">
        <v>708.9</v>
      </c>
      <c r="BL177" s="6">
        <v>0.7</v>
      </c>
      <c r="BM177" s="6">
        <v>15246.7548704</v>
      </c>
      <c r="BN177" s="6">
        <v>21313.96983883133</v>
      </c>
      <c r="BO177" s="6">
        <v>5610</v>
      </c>
      <c r="BP177" s="6">
        <v>0</v>
      </c>
      <c r="BQ177" s="6">
        <v>0</v>
      </c>
      <c r="BR177" s="6">
        <v>0</v>
      </c>
      <c r="BS177" s="6">
        <v>228</v>
      </c>
      <c r="BT177" s="6">
        <v>24</v>
      </c>
      <c r="BU177" s="6">
        <v>14.4</v>
      </c>
      <c r="BV177" s="6">
        <v>0</v>
      </c>
      <c r="BW177" s="6">
        <v>0</v>
      </c>
      <c r="BX177" s="6">
        <v>0</v>
      </c>
      <c r="BY177" s="6">
        <v>1729959</v>
      </c>
      <c r="BZ177" s="6">
        <v>915721</v>
      </c>
      <c r="CA177" s="6"/>
      <c r="CB177" s="6">
        <v>943723</v>
      </c>
      <c r="CC177" s="6">
        <v>818898</v>
      </c>
      <c r="CD177" s="6"/>
      <c r="CE177" s="6">
        <v>1582</v>
      </c>
      <c r="CF177" s="6">
        <v>120.09699999999999</v>
      </c>
      <c r="CG177" s="6">
        <v>1649</v>
      </c>
    </row>
    <row r="178" spans="1:85" ht="12.5">
      <c r="A178" s="5">
        <v>42900</v>
      </c>
      <c r="B178" s="6">
        <v>77.099999999999994</v>
      </c>
      <c r="C178" s="6">
        <v>44.1</v>
      </c>
      <c r="D178" s="6">
        <v>5474</v>
      </c>
      <c r="E178" s="6"/>
      <c r="F178" s="6"/>
      <c r="G178" s="6"/>
      <c r="H178" s="6">
        <v>194.4</v>
      </c>
      <c r="I178" s="6">
        <v>123.6</v>
      </c>
      <c r="J178" s="6">
        <v>455454</v>
      </c>
      <c r="K178" s="6">
        <v>199239.8</v>
      </c>
      <c r="L178" s="6">
        <v>56787</v>
      </c>
      <c r="M178" s="6">
        <v>15</v>
      </c>
      <c r="N178" s="6">
        <v>25</v>
      </c>
      <c r="O178" s="6">
        <v>14073.7</v>
      </c>
      <c r="P178" s="6">
        <v>6546.2</v>
      </c>
      <c r="Q178" s="6">
        <v>196675.9</v>
      </c>
      <c r="R178" s="6">
        <v>158073.1</v>
      </c>
      <c r="S178" s="6">
        <v>101959.4</v>
      </c>
      <c r="T178" s="6">
        <v>85310.1</v>
      </c>
      <c r="U178" s="6">
        <v>103577.3</v>
      </c>
      <c r="V178" s="6">
        <v>70587.199999999997</v>
      </c>
      <c r="W178" s="6">
        <v>10622</v>
      </c>
      <c r="X178" s="6">
        <v>7847.5</v>
      </c>
      <c r="Y178" s="6">
        <v>193457</v>
      </c>
      <c r="Z178" s="6">
        <v>98565.3</v>
      </c>
      <c r="AA178" s="6">
        <v>1637537.7</v>
      </c>
      <c r="AB178" s="6">
        <v>161591.29999999999</v>
      </c>
      <c r="AC178" s="6">
        <v>392.2</v>
      </c>
      <c r="AD178" s="6">
        <v>36747</v>
      </c>
      <c r="AE178" s="6">
        <v>106558.3</v>
      </c>
      <c r="AF178" s="6">
        <v>55117.4</v>
      </c>
      <c r="AG178" s="6">
        <v>1644699.1</v>
      </c>
      <c r="AH178" s="6">
        <v>161758.29999999999</v>
      </c>
      <c r="AI178" s="6">
        <v>1069.7</v>
      </c>
      <c r="AJ178" s="6">
        <v>24065</v>
      </c>
      <c r="AK178" s="6">
        <v>27368.9</v>
      </c>
      <c r="AL178" s="6">
        <v>19397.3</v>
      </c>
      <c r="AM178" s="6">
        <v>61733.3</v>
      </c>
      <c r="AN178" s="6">
        <v>47726.400000000001</v>
      </c>
      <c r="AO178" s="6">
        <v>31827.5</v>
      </c>
      <c r="AP178" s="6">
        <v>25905.7</v>
      </c>
      <c r="AQ178" s="6">
        <v>39668.699999999997</v>
      </c>
      <c r="AR178" s="6">
        <v>15601.1</v>
      </c>
      <c r="AS178" s="6">
        <v>34.799999999999997</v>
      </c>
      <c r="AT178" s="6">
        <v>20.2</v>
      </c>
      <c r="AU178" s="7"/>
      <c r="AV178" s="7"/>
      <c r="AW178" s="6">
        <v>180805.7</v>
      </c>
      <c r="AX178" s="6">
        <v>85305.2</v>
      </c>
      <c r="AY178" s="6">
        <v>53699.7</v>
      </c>
      <c r="AZ178" s="6">
        <v>10589</v>
      </c>
      <c r="BA178" s="6">
        <v>171462.1</v>
      </c>
      <c r="BB178" s="6">
        <v>76419.7</v>
      </c>
      <c r="BC178" s="6">
        <v>29959</v>
      </c>
      <c r="BD178" s="32">
        <v>208.09</v>
      </c>
      <c r="BE178" s="32">
        <v>123.96</v>
      </c>
      <c r="BF178" s="32">
        <v>0.36</v>
      </c>
      <c r="BG178" s="32">
        <v>0.06</v>
      </c>
      <c r="BH178" s="32">
        <v>81.903000000000006</v>
      </c>
      <c r="BI178" s="32">
        <v>56.451000000000001</v>
      </c>
      <c r="BJ178" s="6">
        <v>536.29999999999995</v>
      </c>
      <c r="BK178" s="6">
        <v>709</v>
      </c>
      <c r="BL178" s="6">
        <v>0.7</v>
      </c>
      <c r="BM178" s="6">
        <v>15264.368255999998</v>
      </c>
      <c r="BN178" s="6">
        <v>22749.644559806598</v>
      </c>
      <c r="BO178" s="6">
        <v>7122</v>
      </c>
      <c r="BP178" s="6">
        <v>0</v>
      </c>
      <c r="BQ178" s="6">
        <v>0</v>
      </c>
      <c r="BR178" s="6">
        <v>0</v>
      </c>
      <c r="BS178" s="6">
        <v>230</v>
      </c>
      <c r="BT178" s="6">
        <v>24</v>
      </c>
      <c r="BU178" s="6">
        <v>10.08</v>
      </c>
      <c r="BV178" s="6">
        <v>0</v>
      </c>
      <c r="BW178" s="6">
        <v>0</v>
      </c>
      <c r="BX178" s="6">
        <v>0</v>
      </c>
      <c r="BY178" s="6">
        <v>1732702</v>
      </c>
      <c r="BZ178" s="6">
        <v>918157</v>
      </c>
      <c r="CA178" s="6"/>
      <c r="CB178" s="6">
        <v>943723</v>
      </c>
      <c r="CC178" s="6">
        <v>818898</v>
      </c>
      <c r="CD178" s="6"/>
      <c r="CE178" s="6">
        <v>1563</v>
      </c>
      <c r="CF178" s="6">
        <v>120.28400000000001</v>
      </c>
      <c r="CG178" s="6">
        <v>1632</v>
      </c>
    </row>
    <row r="179" spans="1:85" ht="12.5">
      <c r="A179" s="5">
        <v>42901</v>
      </c>
      <c r="B179" s="6">
        <v>77.099999999999994</v>
      </c>
      <c r="C179" s="6">
        <v>44.1</v>
      </c>
      <c r="D179" s="6">
        <v>5474</v>
      </c>
      <c r="E179" s="6"/>
      <c r="F179" s="6"/>
      <c r="G179" s="6"/>
      <c r="H179" s="6">
        <v>201</v>
      </c>
      <c r="I179" s="6">
        <v>128</v>
      </c>
      <c r="J179" s="6">
        <v>455648.6</v>
      </c>
      <c r="K179" s="6">
        <v>199330.6</v>
      </c>
      <c r="L179" s="6">
        <v>56821</v>
      </c>
      <c r="M179" s="6">
        <v>15</v>
      </c>
      <c r="N179" s="6">
        <v>25</v>
      </c>
      <c r="O179" s="6">
        <v>14073.7</v>
      </c>
      <c r="P179" s="6">
        <v>6546.2</v>
      </c>
      <c r="Q179" s="6">
        <v>196704.8</v>
      </c>
      <c r="R179" s="6">
        <v>158096.20000000001</v>
      </c>
      <c r="S179" s="6">
        <v>101973.4</v>
      </c>
      <c r="T179" s="6">
        <v>85321.1</v>
      </c>
      <c r="U179" s="6">
        <v>103585.4</v>
      </c>
      <c r="V179" s="6">
        <v>70592.899999999994</v>
      </c>
      <c r="W179" s="6">
        <v>10622</v>
      </c>
      <c r="X179" s="6">
        <v>7847.5</v>
      </c>
      <c r="Y179" s="6">
        <v>193631.1</v>
      </c>
      <c r="Z179" s="6">
        <v>98660.800000000003</v>
      </c>
      <c r="AA179" s="6">
        <v>1637712.5</v>
      </c>
      <c r="AB179" s="6">
        <v>161615.29999999999</v>
      </c>
      <c r="AC179" s="6">
        <v>392.2</v>
      </c>
      <c r="AD179" s="6">
        <v>36747</v>
      </c>
      <c r="AE179" s="6">
        <v>106829.4</v>
      </c>
      <c r="AF179" s="6">
        <v>55252.4</v>
      </c>
      <c r="AG179" s="6">
        <v>1644972.2</v>
      </c>
      <c r="AH179" s="6">
        <v>161782.29999999999</v>
      </c>
      <c r="AI179" s="6">
        <v>1069.7</v>
      </c>
      <c r="AJ179" s="6">
        <v>24065</v>
      </c>
      <c r="AK179" s="6">
        <v>27385.599999999999</v>
      </c>
      <c r="AL179" s="6">
        <v>19408</v>
      </c>
      <c r="AM179" s="6">
        <v>61740.7</v>
      </c>
      <c r="AN179" s="6">
        <v>47731.8</v>
      </c>
      <c r="AO179" s="6">
        <v>31845.599999999999</v>
      </c>
      <c r="AP179" s="6">
        <v>25920.5</v>
      </c>
      <c r="AQ179" s="6">
        <v>39680.800000000003</v>
      </c>
      <c r="AR179" s="6">
        <v>15606</v>
      </c>
      <c r="AS179" s="6">
        <v>34.799999999999997</v>
      </c>
      <c r="AT179" s="6">
        <v>20.2</v>
      </c>
      <c r="AU179" s="7"/>
      <c r="AV179" s="7"/>
      <c r="AW179" s="6">
        <v>180938.9</v>
      </c>
      <c r="AX179" s="6">
        <v>85364.3</v>
      </c>
      <c r="AY179" s="6">
        <v>53705.8</v>
      </c>
      <c r="AZ179" s="6">
        <v>10600.9</v>
      </c>
      <c r="BA179" s="6">
        <v>171595.7</v>
      </c>
      <c r="BB179" s="6">
        <v>76478.399999999994</v>
      </c>
      <c r="BC179" s="6">
        <v>29983</v>
      </c>
      <c r="BD179" s="32">
        <v>208.09</v>
      </c>
      <c r="BE179" s="32">
        <v>123.96</v>
      </c>
      <c r="BF179" s="32">
        <v>0.36</v>
      </c>
      <c r="BG179" s="32">
        <v>0.06</v>
      </c>
      <c r="BH179" s="32">
        <v>81.903000000000006</v>
      </c>
      <c r="BI179" s="32">
        <v>56.451000000000001</v>
      </c>
      <c r="BJ179" s="6">
        <v>536.29999999999995</v>
      </c>
      <c r="BK179" s="6">
        <v>709</v>
      </c>
      <c r="BL179" s="6">
        <v>0.7</v>
      </c>
      <c r="BM179" s="6">
        <v>15008.8161184</v>
      </c>
      <c r="BN179" s="6">
        <v>22706.359792034022</v>
      </c>
      <c r="BO179" s="6">
        <v>8064</v>
      </c>
      <c r="BP179" s="6">
        <v>0</v>
      </c>
      <c r="BQ179" s="6">
        <v>0</v>
      </c>
      <c r="BR179" s="6">
        <v>0</v>
      </c>
      <c r="BS179" s="6">
        <v>228</v>
      </c>
      <c r="BT179" s="6">
        <v>24</v>
      </c>
      <c r="BU179" s="6">
        <v>11.04</v>
      </c>
      <c r="BV179" s="6">
        <v>0</v>
      </c>
      <c r="BW179" s="6">
        <v>0</v>
      </c>
      <c r="BX179" s="6">
        <v>0</v>
      </c>
      <c r="BY179" s="6">
        <v>1735480</v>
      </c>
      <c r="BZ179" s="6">
        <v>920635</v>
      </c>
      <c r="CA179" s="6"/>
      <c r="CB179" s="6">
        <v>943723</v>
      </c>
      <c r="CC179" s="6">
        <v>818898</v>
      </c>
      <c r="CD179" s="6"/>
      <c r="CE179" s="6">
        <v>1587</v>
      </c>
      <c r="CF179" s="6">
        <v>119.494</v>
      </c>
      <c r="CG179" s="6">
        <v>1651</v>
      </c>
    </row>
    <row r="180" spans="1:85" ht="12.5">
      <c r="A180" s="5">
        <v>42902</v>
      </c>
      <c r="B180" s="6">
        <v>77.099999999999994</v>
      </c>
      <c r="C180" s="6">
        <v>44.1</v>
      </c>
      <c r="D180" s="6">
        <v>5474</v>
      </c>
      <c r="E180" s="6"/>
      <c r="F180" s="6"/>
      <c r="G180" s="6"/>
      <c r="H180" s="6">
        <v>208</v>
      </c>
      <c r="I180" s="6">
        <v>132.9</v>
      </c>
      <c r="J180" s="6">
        <v>455844.9</v>
      </c>
      <c r="K180" s="6">
        <v>199422.3</v>
      </c>
      <c r="L180" s="6">
        <v>56835</v>
      </c>
      <c r="M180" s="6">
        <v>15</v>
      </c>
      <c r="N180" s="6">
        <v>25</v>
      </c>
      <c r="O180" s="6">
        <v>14073.7</v>
      </c>
      <c r="P180" s="6">
        <v>6546.2</v>
      </c>
      <c r="Q180" s="6">
        <v>196733.6</v>
      </c>
      <c r="R180" s="6">
        <v>158119.4</v>
      </c>
      <c r="S180" s="6">
        <v>101989.5</v>
      </c>
      <c r="T180" s="6">
        <v>85334.1</v>
      </c>
      <c r="U180" s="6">
        <v>103593.9</v>
      </c>
      <c r="V180" s="6">
        <v>70599</v>
      </c>
      <c r="W180" s="6">
        <v>10622</v>
      </c>
      <c r="X180" s="6">
        <v>7847.4</v>
      </c>
      <c r="Y180" s="6">
        <v>193938.2</v>
      </c>
      <c r="Z180" s="6">
        <v>98824.5</v>
      </c>
      <c r="AA180" s="6">
        <v>1638022.6</v>
      </c>
      <c r="AB180" s="6">
        <v>161639.29999999999</v>
      </c>
      <c r="AC180" s="6">
        <v>392.2</v>
      </c>
      <c r="AD180" s="6">
        <v>36747</v>
      </c>
      <c r="AE180" s="6">
        <v>106974.39999999999</v>
      </c>
      <c r="AF180" s="6">
        <v>55327.199999999997</v>
      </c>
      <c r="AG180" s="6">
        <v>1645120.4</v>
      </c>
      <c r="AH180" s="6">
        <v>161806.29999999999</v>
      </c>
      <c r="AI180" s="6">
        <v>1069.7</v>
      </c>
      <c r="AJ180" s="6">
        <v>24065</v>
      </c>
      <c r="AK180" s="6">
        <v>27402.5</v>
      </c>
      <c r="AL180" s="6">
        <v>19418.599999999999</v>
      </c>
      <c r="AM180" s="6">
        <v>61750.6</v>
      </c>
      <c r="AN180" s="6">
        <v>47739</v>
      </c>
      <c r="AO180" s="6">
        <v>31863.7</v>
      </c>
      <c r="AP180" s="6">
        <v>25935.4</v>
      </c>
      <c r="AQ180" s="6">
        <v>39692.6</v>
      </c>
      <c r="AR180" s="6">
        <v>15610.6</v>
      </c>
      <c r="AS180" s="6">
        <v>34.799999999999997</v>
      </c>
      <c r="AT180" s="6">
        <v>20.2</v>
      </c>
      <c r="AU180" s="7"/>
      <c r="AV180" s="7"/>
      <c r="AW180" s="6">
        <v>181072.2</v>
      </c>
      <c r="AX180" s="6">
        <v>85423.6</v>
      </c>
      <c r="AY180" s="6">
        <v>53706.9</v>
      </c>
      <c r="AZ180" s="6">
        <v>10613.1</v>
      </c>
      <c r="BA180" s="6">
        <v>171727</v>
      </c>
      <c r="BB180" s="6">
        <v>76536.2</v>
      </c>
      <c r="BC180" s="6">
        <v>30007</v>
      </c>
      <c r="BD180" s="32">
        <v>208.09</v>
      </c>
      <c r="BE180" s="32">
        <v>123.96</v>
      </c>
      <c r="BF180" s="32">
        <v>0.36</v>
      </c>
      <c r="BG180" s="32">
        <v>0.06</v>
      </c>
      <c r="BH180" s="32">
        <v>81.903000000000006</v>
      </c>
      <c r="BI180" s="32">
        <v>56.451000000000001</v>
      </c>
      <c r="BJ180" s="6">
        <v>536.29999999999995</v>
      </c>
      <c r="BK180" s="6">
        <v>709.5</v>
      </c>
      <c r="BL180" s="6">
        <v>0.7</v>
      </c>
      <c r="BM180" s="6">
        <v>15451.1026592</v>
      </c>
      <c r="BN180" s="6">
        <v>22764.323692899656</v>
      </c>
      <c r="BO180" s="6">
        <v>7473</v>
      </c>
      <c r="BP180" s="6">
        <v>0</v>
      </c>
      <c r="BQ180" s="6">
        <v>0</v>
      </c>
      <c r="BR180" s="6">
        <v>0</v>
      </c>
      <c r="BS180" s="6">
        <v>230</v>
      </c>
      <c r="BT180" s="6">
        <v>24</v>
      </c>
      <c r="BU180" s="6">
        <v>12</v>
      </c>
      <c r="BV180" s="6">
        <v>0</v>
      </c>
      <c r="BW180" s="6">
        <v>0</v>
      </c>
      <c r="BX180" s="6">
        <v>0</v>
      </c>
      <c r="BY180" s="6">
        <v>1738119</v>
      </c>
      <c r="BZ180" s="6">
        <v>922926</v>
      </c>
      <c r="CA180" s="6"/>
      <c r="CB180" s="6">
        <v>943723</v>
      </c>
      <c r="CC180" s="6">
        <v>818898</v>
      </c>
      <c r="CD180" s="6"/>
      <c r="CE180" s="6">
        <v>1558.8</v>
      </c>
      <c r="CF180" s="6">
        <v>119.8</v>
      </c>
      <c r="CG180" s="6">
        <v>1624.9</v>
      </c>
    </row>
    <row r="181" spans="1:85" ht="12.5">
      <c r="A181" s="5">
        <v>42903</v>
      </c>
      <c r="B181" s="6">
        <v>77.099999999999994</v>
      </c>
      <c r="C181" s="6">
        <v>44.1</v>
      </c>
      <c r="D181" s="6">
        <v>5474</v>
      </c>
      <c r="E181" s="6"/>
      <c r="F181" s="6"/>
      <c r="G181" s="6"/>
      <c r="H181" s="6">
        <v>215</v>
      </c>
      <c r="I181" s="6">
        <v>137.6</v>
      </c>
      <c r="J181" s="6">
        <v>456050</v>
      </c>
      <c r="K181" s="6">
        <v>199516.2</v>
      </c>
      <c r="L181" s="6">
        <v>56859</v>
      </c>
      <c r="M181" s="6">
        <v>15</v>
      </c>
      <c r="N181" s="6">
        <v>25</v>
      </c>
      <c r="O181" s="6">
        <v>14073.7</v>
      </c>
      <c r="P181" s="6">
        <v>6546.2</v>
      </c>
      <c r="Q181" s="6">
        <v>196764.4</v>
      </c>
      <c r="R181" s="6">
        <v>158143.9</v>
      </c>
      <c r="S181" s="6">
        <v>102005.2</v>
      </c>
      <c r="T181" s="6">
        <v>85346.7</v>
      </c>
      <c r="U181" s="6">
        <v>103601.60000000001</v>
      </c>
      <c r="V181" s="6">
        <v>70604.600000000006</v>
      </c>
      <c r="W181" s="6">
        <v>10622</v>
      </c>
      <c r="X181" s="6">
        <v>7847.4</v>
      </c>
      <c r="Y181" s="6">
        <v>194252.7</v>
      </c>
      <c r="Z181" s="6">
        <v>98987</v>
      </c>
      <c r="AA181" s="6">
        <v>1638338.4</v>
      </c>
      <c r="AB181" s="6">
        <v>161663.29999999999</v>
      </c>
      <c r="AC181" s="6">
        <v>392.2</v>
      </c>
      <c r="AD181" s="6">
        <v>36747</v>
      </c>
      <c r="AE181" s="6">
        <v>107119.6</v>
      </c>
      <c r="AF181" s="6">
        <v>55404.7</v>
      </c>
      <c r="AG181" s="6">
        <v>1645267.5</v>
      </c>
      <c r="AH181" s="6">
        <v>161830.29999999999</v>
      </c>
      <c r="AI181" s="6">
        <v>1069.7</v>
      </c>
      <c r="AJ181" s="6">
        <v>24065</v>
      </c>
      <c r="AK181" s="6">
        <v>27418.799999999999</v>
      </c>
      <c r="AL181" s="6">
        <v>19428.900000000001</v>
      </c>
      <c r="AM181" s="6">
        <v>61760.800000000003</v>
      </c>
      <c r="AN181" s="6">
        <v>47746.3</v>
      </c>
      <c r="AO181" s="6">
        <v>31881.9</v>
      </c>
      <c r="AP181" s="6">
        <v>25950.3</v>
      </c>
      <c r="AQ181" s="6">
        <v>39702.300000000003</v>
      </c>
      <c r="AR181" s="6">
        <v>15614.5</v>
      </c>
      <c r="AS181" s="6">
        <v>35.5</v>
      </c>
      <c r="AT181" s="6">
        <v>20.2</v>
      </c>
      <c r="AU181" s="7"/>
      <c r="AV181" s="7"/>
      <c r="AW181" s="6">
        <v>181205.6</v>
      </c>
      <c r="AX181" s="6">
        <v>85482.7</v>
      </c>
      <c r="AY181" s="6">
        <v>53710.8</v>
      </c>
      <c r="AZ181" s="6">
        <v>10624.9</v>
      </c>
      <c r="BA181" s="6">
        <v>171860.5</v>
      </c>
      <c r="BB181" s="6">
        <v>76594.8</v>
      </c>
      <c r="BC181" s="6">
        <v>30031</v>
      </c>
      <c r="BD181" s="32">
        <v>208.09</v>
      </c>
      <c r="BE181" s="32">
        <v>123.96</v>
      </c>
      <c r="BF181" s="32">
        <v>0.36</v>
      </c>
      <c r="BG181" s="32">
        <v>0.06</v>
      </c>
      <c r="BH181" s="32">
        <v>81.903000000000006</v>
      </c>
      <c r="BI181" s="32">
        <v>56.451000000000001</v>
      </c>
      <c r="BJ181" s="6">
        <v>536.29999999999995</v>
      </c>
      <c r="BK181" s="6">
        <v>710.1</v>
      </c>
      <c r="BL181" s="6">
        <v>0.7</v>
      </c>
      <c r="BM181" s="6">
        <v>15496.963503999999</v>
      </c>
      <c r="BN181" s="6">
        <v>22679.16867131686</v>
      </c>
      <c r="BO181" s="6">
        <v>7089</v>
      </c>
      <c r="BP181" s="6">
        <v>0</v>
      </c>
      <c r="BQ181" s="6">
        <v>0</v>
      </c>
      <c r="BR181" s="6">
        <v>0</v>
      </c>
      <c r="BS181" s="6">
        <v>233</v>
      </c>
      <c r="BT181" s="6">
        <v>24</v>
      </c>
      <c r="BU181" s="6">
        <v>12.5</v>
      </c>
      <c r="BV181" s="6">
        <v>0</v>
      </c>
      <c r="BW181" s="6">
        <v>0</v>
      </c>
      <c r="BX181" s="6">
        <v>0</v>
      </c>
      <c r="BY181" s="6">
        <v>1740735</v>
      </c>
      <c r="BZ181" s="6">
        <v>925239</v>
      </c>
      <c r="CA181" s="6"/>
      <c r="CB181" s="6">
        <v>943723</v>
      </c>
      <c r="CC181" s="6">
        <v>818898</v>
      </c>
      <c r="CD181" s="6"/>
      <c r="CE181" s="6">
        <v>1572</v>
      </c>
      <c r="CF181" s="6">
        <v>119.13500000000001</v>
      </c>
      <c r="CG181" s="6">
        <v>1630</v>
      </c>
    </row>
    <row r="182" spans="1:85" ht="12.5">
      <c r="A182" s="5">
        <v>42904</v>
      </c>
      <c r="B182" s="6">
        <v>77.099999999999994</v>
      </c>
      <c r="C182" s="6">
        <v>44.1</v>
      </c>
      <c r="D182" s="6">
        <v>5474</v>
      </c>
      <c r="E182" s="6"/>
      <c r="F182" s="6"/>
      <c r="G182" s="6"/>
      <c r="H182" s="6">
        <v>222</v>
      </c>
      <c r="I182" s="6">
        <v>142.4</v>
      </c>
      <c r="J182" s="6">
        <v>456256.8</v>
      </c>
      <c r="K182" s="6">
        <v>199610.7</v>
      </c>
      <c r="L182" s="6">
        <v>56883</v>
      </c>
      <c r="M182" s="6">
        <v>15</v>
      </c>
      <c r="N182" s="6">
        <v>25</v>
      </c>
      <c r="O182" s="6">
        <v>14073.7</v>
      </c>
      <c r="P182" s="6">
        <v>6546.2</v>
      </c>
      <c r="Q182" s="6">
        <v>196797.4</v>
      </c>
      <c r="R182" s="6">
        <v>158170.29999999999</v>
      </c>
      <c r="S182" s="6">
        <v>102023.6</v>
      </c>
      <c r="T182" s="6">
        <v>85361</v>
      </c>
      <c r="U182" s="6">
        <v>103608.8</v>
      </c>
      <c r="V182" s="6">
        <v>70610.100000000006</v>
      </c>
      <c r="W182" s="6">
        <v>10622</v>
      </c>
      <c r="X182" s="6">
        <v>7847.4</v>
      </c>
      <c r="Y182" s="6">
        <v>194582</v>
      </c>
      <c r="Z182" s="6">
        <v>99152.7</v>
      </c>
      <c r="AA182" s="6">
        <v>1638668.2</v>
      </c>
      <c r="AB182" s="6">
        <v>161687.29999999999</v>
      </c>
      <c r="AC182" s="6">
        <v>392.2</v>
      </c>
      <c r="AD182" s="6">
        <v>36747</v>
      </c>
      <c r="AE182" s="6">
        <v>107265.3</v>
      </c>
      <c r="AF182" s="6">
        <v>55486.6</v>
      </c>
      <c r="AG182" s="6">
        <v>1645414.7</v>
      </c>
      <c r="AH182" s="6">
        <v>161854.29999999999</v>
      </c>
      <c r="AI182" s="6">
        <v>1069.7</v>
      </c>
      <c r="AJ182" s="6">
        <v>24065</v>
      </c>
      <c r="AK182" s="6">
        <v>27435.5</v>
      </c>
      <c r="AL182" s="6">
        <v>19439.400000000001</v>
      </c>
      <c r="AM182" s="6">
        <v>61771.4</v>
      </c>
      <c r="AN182" s="6">
        <v>47754.1</v>
      </c>
      <c r="AO182" s="6">
        <v>31900.400000000001</v>
      </c>
      <c r="AP182" s="6">
        <v>25965.5</v>
      </c>
      <c r="AQ182" s="6">
        <v>39719.199999999997</v>
      </c>
      <c r="AR182" s="6">
        <v>15621.3</v>
      </c>
      <c r="AS182" s="6">
        <v>35.5</v>
      </c>
      <c r="AT182" s="6">
        <v>20.2</v>
      </c>
      <c r="AU182" s="7"/>
      <c r="AV182" s="7"/>
      <c r="AW182" s="6">
        <v>181339.1</v>
      </c>
      <c r="AX182" s="6">
        <v>85541.8</v>
      </c>
      <c r="AY182" s="6">
        <v>53715.4</v>
      </c>
      <c r="AZ182" s="6">
        <v>10637.1</v>
      </c>
      <c r="BA182" s="6">
        <v>171994.2</v>
      </c>
      <c r="BB182" s="6">
        <v>76653.5</v>
      </c>
      <c r="BC182" s="6">
        <v>30055</v>
      </c>
      <c r="BD182" s="32">
        <v>208.09</v>
      </c>
      <c r="BE182" s="32">
        <v>123.96</v>
      </c>
      <c r="BF182" s="32">
        <v>0.36</v>
      </c>
      <c r="BG182" s="32">
        <v>0.06</v>
      </c>
      <c r="BH182" s="32">
        <v>81.903000000000006</v>
      </c>
      <c r="BI182" s="32">
        <v>56.451000000000001</v>
      </c>
      <c r="BJ182" s="6">
        <v>536.29999999999995</v>
      </c>
      <c r="BK182" s="6">
        <v>710.5</v>
      </c>
      <c r="BL182" s="6">
        <v>0.7</v>
      </c>
      <c r="BM182" s="6">
        <v>15861.923376000001</v>
      </c>
      <c r="BN182" s="6">
        <v>22560.220690991824</v>
      </c>
      <c r="BO182" s="6">
        <v>11397</v>
      </c>
      <c r="BP182" s="6">
        <v>0</v>
      </c>
      <c r="BQ182" s="6">
        <v>0</v>
      </c>
      <c r="BR182" s="6">
        <v>0</v>
      </c>
      <c r="BS182" s="6">
        <v>227</v>
      </c>
      <c r="BT182" s="6">
        <v>24</v>
      </c>
      <c r="BU182" s="6">
        <v>10.5</v>
      </c>
      <c r="BV182" s="6">
        <v>0</v>
      </c>
      <c r="BW182" s="6">
        <v>0</v>
      </c>
      <c r="BX182" s="6">
        <v>0</v>
      </c>
      <c r="BY182" s="6">
        <v>1743500</v>
      </c>
      <c r="BZ182" s="6">
        <v>927714</v>
      </c>
      <c r="CA182" s="6"/>
      <c r="CB182" s="6">
        <v>943723</v>
      </c>
      <c r="CC182" s="6">
        <v>818898</v>
      </c>
      <c r="CD182" s="6"/>
      <c r="CE182" s="6">
        <v>1569.96235290083</v>
      </c>
      <c r="CF182" s="6">
        <v>119.198950157401</v>
      </c>
      <c r="CG182" s="6">
        <v>1624.8437916666701</v>
      </c>
    </row>
    <row r="183" spans="1:85" ht="12.5">
      <c r="A183" s="5">
        <v>42905</v>
      </c>
      <c r="B183" s="6">
        <v>77.099999999999994</v>
      </c>
      <c r="C183" s="6">
        <v>44.1</v>
      </c>
      <c r="D183" s="6">
        <v>5474</v>
      </c>
      <c r="E183" s="6"/>
      <c r="F183" s="6"/>
      <c r="G183" s="6"/>
      <c r="H183" s="6">
        <v>229.1</v>
      </c>
      <c r="I183" s="6">
        <v>147.1</v>
      </c>
      <c r="J183" s="6">
        <v>456459.4</v>
      </c>
      <c r="K183" s="6">
        <v>199703.4</v>
      </c>
      <c r="L183" s="6">
        <v>56907</v>
      </c>
      <c r="M183" s="6">
        <v>15</v>
      </c>
      <c r="N183" s="6">
        <v>25</v>
      </c>
      <c r="O183" s="6">
        <v>14073.7</v>
      </c>
      <c r="P183" s="6">
        <v>6546.2</v>
      </c>
      <c r="Q183" s="6">
        <v>196829.1</v>
      </c>
      <c r="R183" s="6">
        <v>158196</v>
      </c>
      <c r="S183" s="6">
        <v>102039.2</v>
      </c>
      <c r="T183" s="6">
        <v>85373.7</v>
      </c>
      <c r="U183" s="6">
        <v>103616.4</v>
      </c>
      <c r="V183" s="6">
        <v>70615.600000000006</v>
      </c>
      <c r="W183" s="6">
        <v>10622</v>
      </c>
      <c r="X183" s="6">
        <v>7847.4</v>
      </c>
      <c r="Y183" s="6">
        <v>194893.8</v>
      </c>
      <c r="Z183" s="6">
        <v>99313.3</v>
      </c>
      <c r="AA183" s="6">
        <v>1638980.7</v>
      </c>
      <c r="AB183" s="6">
        <v>161711.29999999999</v>
      </c>
      <c r="AC183" s="6">
        <v>392.2</v>
      </c>
      <c r="AD183" s="6">
        <v>36747</v>
      </c>
      <c r="AE183" s="6">
        <v>107408.8</v>
      </c>
      <c r="AF183" s="6">
        <v>55564.3</v>
      </c>
      <c r="AG183" s="6">
        <v>1645559.9</v>
      </c>
      <c r="AH183" s="6">
        <v>161878.29999999999</v>
      </c>
      <c r="AI183" s="6">
        <v>1069.7</v>
      </c>
      <c r="AJ183" s="6">
        <v>24065</v>
      </c>
      <c r="AK183" s="6">
        <v>27452.5</v>
      </c>
      <c r="AL183" s="6">
        <v>19450</v>
      </c>
      <c r="AM183" s="6">
        <v>61781.599999999999</v>
      </c>
      <c r="AN183" s="6">
        <v>47761.5</v>
      </c>
      <c r="AO183" s="6">
        <v>31918.799999999999</v>
      </c>
      <c r="AP183" s="6">
        <v>25980.2</v>
      </c>
      <c r="AQ183" s="6">
        <v>39727.9</v>
      </c>
      <c r="AR183" s="6">
        <v>15624.8</v>
      </c>
      <c r="AS183" s="6">
        <v>35.799999999999997</v>
      </c>
      <c r="AT183" s="6">
        <v>20.2</v>
      </c>
      <c r="AU183" s="7"/>
      <c r="AV183" s="7"/>
      <c r="AW183" s="6">
        <v>181469.7</v>
      </c>
      <c r="AX183" s="6">
        <v>85599.6</v>
      </c>
      <c r="AY183" s="6">
        <v>53720.4</v>
      </c>
      <c r="AZ183" s="6">
        <v>10649.4</v>
      </c>
      <c r="BA183" s="6">
        <v>172125.1</v>
      </c>
      <c r="BB183" s="6">
        <v>76711.100000000006</v>
      </c>
      <c r="BC183" s="6">
        <v>30079</v>
      </c>
      <c r="BD183" s="32">
        <v>208.09</v>
      </c>
      <c r="BE183" s="32">
        <v>123.96</v>
      </c>
      <c r="BF183" s="32">
        <v>0.36</v>
      </c>
      <c r="BG183" s="32">
        <v>0.06</v>
      </c>
      <c r="BH183" s="32">
        <v>81.903000000000006</v>
      </c>
      <c r="BI183" s="32">
        <v>56.451000000000001</v>
      </c>
      <c r="BJ183" s="6">
        <v>536.29999999999995</v>
      </c>
      <c r="BK183" s="6">
        <v>711</v>
      </c>
      <c r="BL183" s="6">
        <v>0.7</v>
      </c>
      <c r="BM183" s="6">
        <v>15502.2063872</v>
      </c>
      <c r="BN183" s="6">
        <v>22936.8620715732</v>
      </c>
      <c r="BO183" s="6">
        <v>5444</v>
      </c>
      <c r="BP183" s="6">
        <v>0</v>
      </c>
      <c r="BQ183" s="6">
        <v>0</v>
      </c>
      <c r="BR183" s="6">
        <v>0</v>
      </c>
      <c r="BS183" s="6">
        <v>229</v>
      </c>
      <c r="BT183" s="6">
        <v>24</v>
      </c>
      <c r="BU183" s="6">
        <v>11</v>
      </c>
      <c r="BV183" s="6">
        <v>0</v>
      </c>
      <c r="BW183" s="6">
        <v>0</v>
      </c>
      <c r="BX183" s="6">
        <v>0</v>
      </c>
      <c r="BY183" s="6">
        <v>1744063</v>
      </c>
      <c r="BZ183" s="6">
        <v>928167</v>
      </c>
      <c r="CA183" s="6"/>
      <c r="CB183" s="6">
        <v>945820</v>
      </c>
      <c r="CC183" s="6">
        <v>820760</v>
      </c>
      <c r="CD183" s="6"/>
      <c r="CE183" s="6">
        <v>1554</v>
      </c>
      <c r="CF183" s="6">
        <v>119.255</v>
      </c>
      <c r="CG183" s="6">
        <v>1614</v>
      </c>
    </row>
    <row r="184" spans="1:85" ht="12.5">
      <c r="A184" s="5">
        <v>42906</v>
      </c>
      <c r="B184" s="6">
        <v>77.099999999999994</v>
      </c>
      <c r="C184" s="6">
        <v>44.1</v>
      </c>
      <c r="D184" s="6">
        <v>5474</v>
      </c>
      <c r="E184" s="6"/>
      <c r="F184" s="6"/>
      <c r="G184" s="6"/>
      <c r="H184" s="6">
        <v>236</v>
      </c>
      <c r="I184" s="6">
        <v>151.80000000000001</v>
      </c>
      <c r="J184" s="6">
        <v>456657.1</v>
      </c>
      <c r="K184" s="6">
        <v>199795.1</v>
      </c>
      <c r="L184" s="6">
        <v>56931</v>
      </c>
      <c r="M184" s="6">
        <v>15</v>
      </c>
      <c r="N184" s="6">
        <v>25</v>
      </c>
      <c r="O184" s="6">
        <v>14073.7</v>
      </c>
      <c r="P184" s="6">
        <v>6546.2</v>
      </c>
      <c r="Q184" s="6">
        <v>196859.9</v>
      </c>
      <c r="R184" s="6">
        <v>158221.1</v>
      </c>
      <c r="S184" s="6">
        <v>102054.1</v>
      </c>
      <c r="T184" s="6">
        <v>85385.9</v>
      </c>
      <c r="U184" s="6">
        <v>103624.5</v>
      </c>
      <c r="V184" s="6">
        <v>70621.3</v>
      </c>
      <c r="W184" s="6">
        <v>10622</v>
      </c>
      <c r="X184" s="6">
        <v>7847.4</v>
      </c>
      <c r="Y184" s="6">
        <v>195195.7</v>
      </c>
      <c r="Z184" s="6">
        <v>99472.5</v>
      </c>
      <c r="AA184" s="6">
        <v>1639284.7</v>
      </c>
      <c r="AB184" s="6">
        <v>161735.29999999999</v>
      </c>
      <c r="AC184" s="6">
        <v>392.2</v>
      </c>
      <c r="AD184" s="6">
        <v>36747</v>
      </c>
      <c r="AE184" s="6">
        <v>107553.5</v>
      </c>
      <c r="AF184" s="6">
        <v>55639.3</v>
      </c>
      <c r="AG184" s="6">
        <v>1645707</v>
      </c>
      <c r="AH184" s="6">
        <v>161902.29999999999</v>
      </c>
      <c r="AI184" s="6">
        <v>1069.7</v>
      </c>
      <c r="AJ184" s="6">
        <v>24065</v>
      </c>
      <c r="AK184" s="6">
        <v>27468.9</v>
      </c>
      <c r="AL184" s="6">
        <v>19460.099999999999</v>
      </c>
      <c r="AM184" s="6">
        <v>61790.5</v>
      </c>
      <c r="AN184" s="6">
        <v>47767.9</v>
      </c>
      <c r="AO184" s="6">
        <v>31935.1</v>
      </c>
      <c r="AP184" s="6">
        <v>25993.7</v>
      </c>
      <c r="AQ184" s="6">
        <v>39737.199999999997</v>
      </c>
      <c r="AR184" s="6">
        <v>15658.3</v>
      </c>
      <c r="AS184" s="6">
        <v>35.799999999999997</v>
      </c>
      <c r="AT184" s="6">
        <v>20.2</v>
      </c>
      <c r="AU184" s="7"/>
      <c r="AV184" s="7"/>
      <c r="AW184" s="6">
        <v>181601.3</v>
      </c>
      <c r="AX184" s="6">
        <v>85657.600000000006</v>
      </c>
      <c r="AY184" s="6">
        <v>53725.7</v>
      </c>
      <c r="AZ184" s="6">
        <v>10661.2</v>
      </c>
      <c r="BA184" s="6">
        <v>172256.9</v>
      </c>
      <c r="BB184" s="6">
        <v>76769.100000000006</v>
      </c>
      <c r="BC184" s="6">
        <v>30103</v>
      </c>
      <c r="BD184" s="32">
        <v>208.09</v>
      </c>
      <c r="BE184" s="32">
        <v>123.96</v>
      </c>
      <c r="BF184" s="32">
        <v>0.36</v>
      </c>
      <c r="BG184" s="32">
        <v>0.06</v>
      </c>
      <c r="BH184" s="32">
        <v>81.903000000000006</v>
      </c>
      <c r="BI184" s="32">
        <v>56.451000000000001</v>
      </c>
      <c r="BJ184" s="6">
        <v>536.29999999999995</v>
      </c>
      <c r="BK184" s="6">
        <v>711.6</v>
      </c>
      <c r="BL184" s="6">
        <v>0.7</v>
      </c>
      <c r="BM184" s="6">
        <v>15385.926912000001</v>
      </c>
      <c r="BN184" s="6">
        <v>22683.225109489937</v>
      </c>
      <c r="BO184" s="6">
        <v>5292</v>
      </c>
      <c r="BP184" s="6">
        <v>0</v>
      </c>
      <c r="BQ184" s="6">
        <v>0</v>
      </c>
      <c r="BR184" s="6">
        <v>0</v>
      </c>
      <c r="BS184" s="6">
        <v>230</v>
      </c>
      <c r="BT184" s="6">
        <v>24</v>
      </c>
      <c r="BU184" s="6">
        <v>9.6</v>
      </c>
      <c r="BV184" s="6">
        <v>0</v>
      </c>
      <c r="BW184" s="6">
        <v>0</v>
      </c>
      <c r="BX184" s="6">
        <v>0</v>
      </c>
      <c r="BY184" s="6">
        <v>1744063</v>
      </c>
      <c r="BZ184" s="6">
        <v>928167</v>
      </c>
      <c r="CA184" s="6"/>
      <c r="CB184" s="6">
        <v>947812</v>
      </c>
      <c r="CC184" s="6">
        <v>822467</v>
      </c>
      <c r="CD184" s="6"/>
      <c r="CE184" s="6">
        <v>1020.1415091651578</v>
      </c>
      <c r="CF184" s="6">
        <v>105.24975366014914</v>
      </c>
      <c r="CG184" s="6">
        <v>1084.1806515151513</v>
      </c>
    </row>
    <row r="185" spans="1:85" ht="12.5">
      <c r="A185" s="5">
        <v>42907</v>
      </c>
      <c r="B185" s="6">
        <v>77.099999999999994</v>
      </c>
      <c r="C185" s="6">
        <v>44.1</v>
      </c>
      <c r="D185" s="6">
        <v>5474</v>
      </c>
      <c r="E185" s="6"/>
      <c r="F185" s="6"/>
      <c r="G185" s="6"/>
      <c r="H185" s="6">
        <v>243</v>
      </c>
      <c r="I185" s="6">
        <v>156.5</v>
      </c>
      <c r="J185" s="6">
        <v>456857.9</v>
      </c>
      <c r="K185" s="6">
        <v>199887.8</v>
      </c>
      <c r="L185" s="6">
        <v>56955</v>
      </c>
      <c r="M185" s="6">
        <v>15</v>
      </c>
      <c r="N185" s="6">
        <v>25</v>
      </c>
      <c r="O185" s="6">
        <v>14073.7</v>
      </c>
      <c r="P185" s="6">
        <v>6546.2</v>
      </c>
      <c r="Q185" s="6">
        <v>196888.8</v>
      </c>
      <c r="R185" s="6">
        <v>158244.4</v>
      </c>
      <c r="S185" s="6">
        <v>102071</v>
      </c>
      <c r="T185" s="6">
        <v>85399.3</v>
      </c>
      <c r="U185" s="6">
        <v>103632.9</v>
      </c>
      <c r="V185" s="6">
        <v>70627.3</v>
      </c>
      <c r="W185" s="6">
        <v>10622</v>
      </c>
      <c r="X185" s="6">
        <v>7847.4</v>
      </c>
      <c r="Y185" s="6">
        <v>195506.2</v>
      </c>
      <c r="Z185" s="6">
        <v>99633.600000000006</v>
      </c>
      <c r="AA185" s="6">
        <v>1639595.5</v>
      </c>
      <c r="AB185" s="6">
        <v>161759.29999999999</v>
      </c>
      <c r="AC185" s="6">
        <v>392.2</v>
      </c>
      <c r="AD185" s="6">
        <v>36747</v>
      </c>
      <c r="AE185" s="6">
        <v>107699.4</v>
      </c>
      <c r="AF185" s="6">
        <v>55715.6</v>
      </c>
      <c r="AG185" s="6">
        <v>1645854.2</v>
      </c>
      <c r="AH185" s="6">
        <v>161926.29999999999</v>
      </c>
      <c r="AI185" s="6">
        <v>1069.7</v>
      </c>
      <c r="AJ185" s="6">
        <v>24065</v>
      </c>
      <c r="AK185" s="6">
        <v>27485.200000000001</v>
      </c>
      <c r="AL185" s="6">
        <v>19470.3</v>
      </c>
      <c r="AM185" s="6">
        <v>61800</v>
      </c>
      <c r="AN185" s="6">
        <v>47774.7</v>
      </c>
      <c r="AO185" s="6">
        <v>31950.7</v>
      </c>
      <c r="AP185" s="6">
        <v>26006.5</v>
      </c>
      <c r="AQ185" s="6">
        <v>39751.599999999999</v>
      </c>
      <c r="AR185" s="6">
        <v>15634.1</v>
      </c>
      <c r="AS185" s="6">
        <v>36.200000000000003</v>
      </c>
      <c r="AT185" s="6">
        <v>20.2</v>
      </c>
      <c r="AU185" s="7"/>
      <c r="AV185" s="7"/>
      <c r="AW185" s="6">
        <v>181733.7</v>
      </c>
      <c r="AX185" s="6">
        <v>85716.1</v>
      </c>
      <c r="AY185" s="6">
        <v>53731.3</v>
      </c>
      <c r="AZ185" s="6">
        <v>10672.2</v>
      </c>
      <c r="BA185" s="6">
        <v>172389.4</v>
      </c>
      <c r="BB185" s="6">
        <v>76827.5</v>
      </c>
      <c r="BC185" s="6">
        <v>30127</v>
      </c>
      <c r="BD185" s="32">
        <v>208.09</v>
      </c>
      <c r="BE185" s="32">
        <v>123.96</v>
      </c>
      <c r="BF185" s="32">
        <v>0.36</v>
      </c>
      <c r="BG185" s="32">
        <v>0.06</v>
      </c>
      <c r="BH185" s="32">
        <v>81.903000000000006</v>
      </c>
      <c r="BI185" s="32">
        <v>56.451000000000001</v>
      </c>
      <c r="BJ185" s="6">
        <v>536.29999999999995</v>
      </c>
      <c r="BK185" s="6">
        <v>712.2</v>
      </c>
      <c r="BL185" s="6">
        <v>0.7</v>
      </c>
      <c r="BM185" s="6">
        <v>15349.081727999997</v>
      </c>
      <c r="BN185" s="6">
        <v>22351.127289896634</v>
      </c>
      <c r="BO185" s="6">
        <v>9593</v>
      </c>
      <c r="BP185" s="6">
        <v>0</v>
      </c>
      <c r="BQ185" s="6">
        <v>0</v>
      </c>
      <c r="BR185" s="6">
        <v>0</v>
      </c>
      <c r="BS185" s="6">
        <v>223</v>
      </c>
      <c r="BT185" s="6">
        <v>24</v>
      </c>
      <c r="BU185" s="6">
        <v>10.8</v>
      </c>
      <c r="BV185" s="6">
        <v>0</v>
      </c>
      <c r="BW185" s="6">
        <v>0</v>
      </c>
      <c r="BX185" s="6">
        <v>0</v>
      </c>
      <c r="BY185" s="6">
        <v>1744652</v>
      </c>
      <c r="BZ185" s="6">
        <v>928675</v>
      </c>
      <c r="CA185" s="6"/>
      <c r="CB185" s="6">
        <v>949937</v>
      </c>
      <c r="CC185" s="6">
        <v>824346</v>
      </c>
      <c r="CD185" s="6"/>
      <c r="CE185" s="6">
        <v>1569.53017836955</v>
      </c>
      <c r="CF185" s="6">
        <v>118.40862072960734</v>
      </c>
      <c r="CG185" s="6">
        <v>1628.8779166666668</v>
      </c>
    </row>
    <row r="186" spans="1:85" s="34" customFormat="1" ht="12.5">
      <c r="A186" s="5">
        <v>42908</v>
      </c>
      <c r="B186" s="6">
        <v>77.346000000000004</v>
      </c>
      <c r="C186" s="6">
        <v>44.284999999999997</v>
      </c>
      <c r="D186" s="6">
        <v>5474.8</v>
      </c>
      <c r="E186" s="6"/>
      <c r="F186" s="6"/>
      <c r="G186" s="6"/>
      <c r="H186" s="6">
        <v>250.3</v>
      </c>
      <c r="I186" s="6">
        <v>161.4</v>
      </c>
      <c r="J186" s="6">
        <v>457066.7</v>
      </c>
      <c r="K186" s="6">
        <v>199982.9</v>
      </c>
      <c r="L186" s="6">
        <v>56979</v>
      </c>
      <c r="M186" s="6">
        <v>15</v>
      </c>
      <c r="N186" s="6">
        <v>25</v>
      </c>
      <c r="O186" s="6">
        <v>14073.7</v>
      </c>
      <c r="P186" s="6">
        <v>6546.2</v>
      </c>
      <c r="Q186" s="32">
        <v>196917.8</v>
      </c>
      <c r="R186" s="32">
        <v>158267.70000000001</v>
      </c>
      <c r="S186" s="32">
        <v>102086.9</v>
      </c>
      <c r="T186" s="32">
        <v>85412.4</v>
      </c>
      <c r="U186" s="32">
        <v>103641.60000000001</v>
      </c>
      <c r="V186" s="32">
        <v>70633.5</v>
      </c>
      <c r="W186" s="6">
        <v>10622</v>
      </c>
      <c r="X186" s="6">
        <v>7847.4</v>
      </c>
      <c r="Y186" s="32">
        <v>195817.3</v>
      </c>
      <c r="Z186" s="32">
        <v>99794.7</v>
      </c>
      <c r="AA186" s="32">
        <v>1639907.3</v>
      </c>
      <c r="AB186" s="32">
        <v>161783.29999999999</v>
      </c>
      <c r="AC186" s="6">
        <v>392.2</v>
      </c>
      <c r="AD186" s="6">
        <v>36747</v>
      </c>
      <c r="AE186" s="32">
        <v>107845.9</v>
      </c>
      <c r="AF186" s="32">
        <v>55791.9</v>
      </c>
      <c r="AG186" s="32">
        <v>1646002.3</v>
      </c>
      <c r="AH186" s="32">
        <v>161950.29999999999</v>
      </c>
      <c r="AI186" s="6">
        <v>1069.7</v>
      </c>
      <c r="AJ186" s="6">
        <v>24065</v>
      </c>
      <c r="AK186" s="6">
        <v>27502.5</v>
      </c>
      <c r="AL186" s="6">
        <v>19481.400000000001</v>
      </c>
      <c r="AM186" s="32">
        <v>61810.6</v>
      </c>
      <c r="AN186" s="32">
        <v>47782.400000000001</v>
      </c>
      <c r="AO186" s="32">
        <v>31964.1</v>
      </c>
      <c r="AP186" s="32">
        <v>26018</v>
      </c>
      <c r="AQ186" s="32">
        <v>39758.6</v>
      </c>
      <c r="AR186" s="32">
        <v>15637</v>
      </c>
      <c r="AS186" s="6">
        <v>36.200000000000003</v>
      </c>
      <c r="AT186" s="6">
        <v>20.2</v>
      </c>
      <c r="AU186" s="7"/>
      <c r="AV186" s="7"/>
      <c r="AW186" s="6">
        <v>181867.5</v>
      </c>
      <c r="AX186" s="6">
        <v>85775.2</v>
      </c>
      <c r="AY186" s="6">
        <v>53737.3</v>
      </c>
      <c r="AZ186" s="6">
        <v>10684.7</v>
      </c>
      <c r="BA186" s="6">
        <v>172523.7</v>
      </c>
      <c r="BB186" s="6">
        <v>76886.5</v>
      </c>
      <c r="BC186" s="6">
        <v>30151</v>
      </c>
      <c r="BD186" s="32">
        <v>208.09</v>
      </c>
      <c r="BE186" s="32">
        <v>123.96</v>
      </c>
      <c r="BF186" s="32">
        <v>0.36</v>
      </c>
      <c r="BG186" s="32">
        <v>0.06</v>
      </c>
      <c r="BH186" s="32">
        <v>81.903000000000006</v>
      </c>
      <c r="BI186" s="32">
        <v>56.451000000000001</v>
      </c>
      <c r="BJ186" s="6">
        <v>536.29999999999995</v>
      </c>
      <c r="BK186" s="6">
        <v>713</v>
      </c>
      <c r="BL186" s="6">
        <v>0.7</v>
      </c>
      <c r="BM186" s="6">
        <v>15627.770511999999</v>
      </c>
      <c r="BN186" s="6">
        <v>22612.238229593357</v>
      </c>
      <c r="BO186" s="6">
        <v>4484</v>
      </c>
      <c r="BP186" s="6">
        <v>0</v>
      </c>
      <c r="BQ186" s="6">
        <v>0</v>
      </c>
      <c r="BR186" s="6">
        <v>0</v>
      </c>
      <c r="BS186" s="6">
        <v>222</v>
      </c>
      <c r="BT186" s="6">
        <v>22</v>
      </c>
      <c r="BU186" s="6">
        <v>6.82</v>
      </c>
      <c r="BV186" s="6">
        <v>0</v>
      </c>
      <c r="BW186" s="6">
        <v>0</v>
      </c>
      <c r="BX186" s="6">
        <v>0</v>
      </c>
      <c r="BY186" s="6">
        <v>1747201</v>
      </c>
      <c r="BZ186" s="6">
        <v>930938</v>
      </c>
      <c r="CA186" s="6"/>
      <c r="CB186" s="6">
        <v>949937</v>
      </c>
      <c r="CC186" s="6">
        <v>824346</v>
      </c>
      <c r="CD186" s="6"/>
      <c r="CE186" s="6">
        <v>1492.8565909069694</v>
      </c>
      <c r="CF186" s="6">
        <v>116.93579499677418</v>
      </c>
      <c r="CG186" s="6">
        <v>1550.4954583333333</v>
      </c>
    </row>
    <row r="187" spans="1:85" ht="12.5">
      <c r="A187" s="5">
        <v>42909</v>
      </c>
      <c r="B187" s="6">
        <v>77.346000000000004</v>
      </c>
      <c r="C187" s="6">
        <v>44.284999999999997</v>
      </c>
      <c r="D187" s="6">
        <v>5474.8</v>
      </c>
      <c r="E187" s="6"/>
      <c r="F187" s="6"/>
      <c r="G187" s="6"/>
      <c r="H187" s="6">
        <v>257.2</v>
      </c>
      <c r="I187" s="6">
        <v>166.1</v>
      </c>
      <c r="J187" s="6">
        <v>457263.7</v>
      </c>
      <c r="K187" s="6">
        <v>200073.7</v>
      </c>
      <c r="L187" s="6">
        <v>57003</v>
      </c>
      <c r="M187" s="6">
        <v>15</v>
      </c>
      <c r="N187" s="6">
        <v>25</v>
      </c>
      <c r="O187" s="6">
        <v>14073.7</v>
      </c>
      <c r="P187" s="6">
        <v>6546.2</v>
      </c>
      <c r="Q187" s="6">
        <v>196945.7</v>
      </c>
      <c r="R187" s="6">
        <v>158290</v>
      </c>
      <c r="S187" s="6">
        <v>102104.2</v>
      </c>
      <c r="T187" s="6">
        <v>85425.600000000006</v>
      </c>
      <c r="U187" s="6">
        <v>103650.3</v>
      </c>
      <c r="V187" s="6">
        <v>70639.7</v>
      </c>
      <c r="W187" s="6">
        <v>10622</v>
      </c>
      <c r="X187" s="6">
        <v>7847.4</v>
      </c>
      <c r="Y187" s="6">
        <v>196127.4</v>
      </c>
      <c r="Z187" s="6">
        <v>99952.7</v>
      </c>
      <c r="AA187" s="6">
        <v>1640210.4</v>
      </c>
      <c r="AB187" s="6">
        <v>161807.29999999999</v>
      </c>
      <c r="AC187" s="6">
        <v>392.2</v>
      </c>
      <c r="AD187" s="6">
        <v>36747</v>
      </c>
      <c r="AE187" s="6">
        <v>107988.2</v>
      </c>
      <c r="AF187" s="6">
        <v>55867.6</v>
      </c>
      <c r="AG187" s="6">
        <v>1646146.3</v>
      </c>
      <c r="AH187" s="6">
        <v>161974.29999999999</v>
      </c>
      <c r="AI187" s="6">
        <v>1069.7</v>
      </c>
      <c r="AJ187" s="6">
        <v>24065</v>
      </c>
      <c r="AK187" s="6">
        <v>27519.200000000001</v>
      </c>
      <c r="AL187" s="6">
        <v>19492</v>
      </c>
      <c r="AM187" s="6">
        <v>61820.7</v>
      </c>
      <c r="AN187" s="6">
        <v>47789.7</v>
      </c>
      <c r="AO187" s="6">
        <v>31976.6</v>
      </c>
      <c r="AP187" s="6">
        <v>26028.400000000001</v>
      </c>
      <c r="AQ187" s="6">
        <v>39778.300000000003</v>
      </c>
      <c r="AR187" s="32">
        <v>15644.8</v>
      </c>
      <c r="AS187" s="6">
        <v>36.6</v>
      </c>
      <c r="AT187" s="6">
        <v>20.2</v>
      </c>
      <c r="AU187" s="7"/>
      <c r="AV187" s="7"/>
      <c r="AW187" s="6">
        <v>181997.6</v>
      </c>
      <c r="AX187" s="6">
        <v>85832.7</v>
      </c>
      <c r="AY187" s="6">
        <v>53743.199999999997</v>
      </c>
      <c r="AZ187" s="6">
        <v>10692.7</v>
      </c>
      <c r="BA187" s="6">
        <v>172654.6</v>
      </c>
      <c r="BB187" s="6">
        <v>76944</v>
      </c>
      <c r="BC187" s="6">
        <v>30175</v>
      </c>
      <c r="BD187" s="32">
        <v>208.09</v>
      </c>
      <c r="BE187" s="32">
        <v>123.96</v>
      </c>
      <c r="BF187" s="32">
        <v>0.36</v>
      </c>
      <c r="BG187" s="32">
        <v>0.06</v>
      </c>
      <c r="BH187" s="32">
        <v>81.903000000000006</v>
      </c>
      <c r="BI187" s="32">
        <v>56.451000000000001</v>
      </c>
      <c r="BJ187" s="6">
        <v>536.29999999999995</v>
      </c>
      <c r="BK187" s="6">
        <v>713.7</v>
      </c>
      <c r="BL187" s="6">
        <v>0.7</v>
      </c>
      <c r="BM187" s="6">
        <v>15385.836492800001</v>
      </c>
      <c r="BN187" s="10">
        <v>22589.337457462087</v>
      </c>
      <c r="BO187" s="6">
        <v>13061</v>
      </c>
      <c r="BP187" s="6">
        <v>0</v>
      </c>
      <c r="BQ187" s="6">
        <v>0</v>
      </c>
      <c r="BR187" s="6">
        <v>0</v>
      </c>
      <c r="BS187" s="6">
        <v>228</v>
      </c>
      <c r="BT187" s="6">
        <v>24</v>
      </c>
      <c r="BU187" s="6">
        <v>12</v>
      </c>
      <c r="BV187" s="6">
        <v>0</v>
      </c>
      <c r="BW187" s="6">
        <v>0</v>
      </c>
      <c r="BX187" s="6">
        <v>0</v>
      </c>
      <c r="BY187" s="6">
        <v>1749839</v>
      </c>
      <c r="BZ187" s="6">
        <v>933241</v>
      </c>
      <c r="CA187" s="6"/>
      <c r="CB187" s="6">
        <v>949937</v>
      </c>
      <c r="CC187" s="6">
        <v>824346</v>
      </c>
      <c r="CD187" s="6"/>
      <c r="CE187" s="6">
        <v>1559</v>
      </c>
      <c r="CF187" s="43">
        <v>119.542</v>
      </c>
      <c r="CG187" s="6">
        <v>1609</v>
      </c>
    </row>
    <row r="188" spans="1:85" ht="12.5">
      <c r="A188" s="5">
        <v>42910</v>
      </c>
      <c r="B188" s="6">
        <v>77.346000000000004</v>
      </c>
      <c r="C188" s="6">
        <v>44.284999999999997</v>
      </c>
      <c r="D188" s="6">
        <v>5474.8</v>
      </c>
      <c r="E188" s="6"/>
      <c r="F188" s="6"/>
      <c r="G188" s="6"/>
      <c r="H188" s="6">
        <v>264.2</v>
      </c>
      <c r="I188" s="6">
        <v>170.8</v>
      </c>
      <c r="J188" s="6">
        <v>457460</v>
      </c>
      <c r="K188" s="6">
        <v>200165</v>
      </c>
      <c r="L188" s="6">
        <v>57027</v>
      </c>
      <c r="M188" s="6">
        <v>15</v>
      </c>
      <c r="N188" s="6">
        <v>25</v>
      </c>
      <c r="O188" s="6">
        <v>14073.7</v>
      </c>
      <c r="P188" s="6">
        <v>6546.2</v>
      </c>
      <c r="Q188" s="6">
        <v>196974.2</v>
      </c>
      <c r="R188" s="6">
        <v>158312.79999999999</v>
      </c>
      <c r="S188" s="6">
        <v>102117.2</v>
      </c>
      <c r="T188" s="6">
        <v>85436.3</v>
      </c>
      <c r="U188" s="6">
        <v>103658.3</v>
      </c>
      <c r="V188" s="6">
        <v>70645.600000000006</v>
      </c>
      <c r="W188" s="6">
        <v>10622</v>
      </c>
      <c r="X188" s="6">
        <v>7847.4</v>
      </c>
      <c r="Y188" s="6">
        <v>196417</v>
      </c>
      <c r="Z188" s="6">
        <v>100106.6</v>
      </c>
      <c r="AA188" s="6">
        <v>1640509</v>
      </c>
      <c r="AB188" s="6">
        <v>161831.29999999999</v>
      </c>
      <c r="AC188" s="6">
        <v>392.2</v>
      </c>
      <c r="AD188" s="6">
        <v>36747</v>
      </c>
      <c r="AE188" s="6">
        <v>108133.5</v>
      </c>
      <c r="AF188" s="6">
        <v>55939.5</v>
      </c>
      <c r="AG188" s="6">
        <v>1646294</v>
      </c>
      <c r="AH188" s="6">
        <v>161998.29999999999</v>
      </c>
      <c r="AI188" s="6">
        <v>1069.7</v>
      </c>
      <c r="AJ188" s="6">
        <v>24065</v>
      </c>
      <c r="AK188" s="6">
        <v>27536</v>
      </c>
      <c r="AL188" s="6">
        <v>19502.7</v>
      </c>
      <c r="AM188" s="6">
        <v>61829.2</v>
      </c>
      <c r="AN188" s="6">
        <v>47795.8</v>
      </c>
      <c r="AO188" s="6">
        <v>31988.6</v>
      </c>
      <c r="AP188" s="6">
        <v>26038.5</v>
      </c>
      <c r="AQ188" s="6">
        <v>39784.300000000003</v>
      </c>
      <c r="AR188" s="6">
        <v>15647.2</v>
      </c>
      <c r="AS188" s="6">
        <v>36.6</v>
      </c>
      <c r="AT188" s="6">
        <v>20.2</v>
      </c>
      <c r="AU188" s="7"/>
      <c r="AV188" s="7"/>
      <c r="AW188" s="6">
        <v>182130.8</v>
      </c>
      <c r="AX188" s="6">
        <v>85891.8</v>
      </c>
      <c r="AY188" s="6">
        <v>53748.4</v>
      </c>
      <c r="AZ188" s="6">
        <v>10709</v>
      </c>
      <c r="BA188" s="6">
        <v>172789</v>
      </c>
      <c r="BB188" s="6">
        <v>77003</v>
      </c>
      <c r="BC188" s="6">
        <v>30199</v>
      </c>
      <c r="BD188" s="32">
        <v>208.09</v>
      </c>
      <c r="BE188" s="32">
        <v>123.96</v>
      </c>
      <c r="BF188" s="32">
        <v>0.36</v>
      </c>
      <c r="BG188" s="32">
        <v>0.06</v>
      </c>
      <c r="BH188" s="32">
        <v>81.903000000000006</v>
      </c>
      <c r="BI188" s="32">
        <v>56.451000000000001</v>
      </c>
      <c r="BJ188" s="6">
        <v>536.29999999999995</v>
      </c>
      <c r="BK188" s="6">
        <v>714.3</v>
      </c>
      <c r="BL188" s="6">
        <v>0.7</v>
      </c>
      <c r="BM188" s="6">
        <v>14703.807577600001</v>
      </c>
      <c r="BN188" s="6">
        <v>22457.625426714101</v>
      </c>
      <c r="BO188" s="6">
        <v>4168</v>
      </c>
      <c r="BP188" s="6">
        <v>0</v>
      </c>
      <c r="BQ188" s="6">
        <v>0</v>
      </c>
      <c r="BR188" s="6">
        <v>0</v>
      </c>
      <c r="BS188" s="6">
        <v>230</v>
      </c>
      <c r="BT188" s="6">
        <v>24</v>
      </c>
      <c r="BU188" s="6">
        <v>9.84</v>
      </c>
      <c r="BV188" s="6">
        <v>0</v>
      </c>
      <c r="BW188" s="6">
        <v>0</v>
      </c>
      <c r="BX188" s="6">
        <v>0</v>
      </c>
      <c r="BY188" s="6">
        <v>1752414</v>
      </c>
      <c r="BZ188" s="6">
        <v>935471</v>
      </c>
      <c r="CA188" s="6"/>
      <c r="CB188" s="6">
        <v>949937</v>
      </c>
      <c r="CC188" s="6">
        <v>824346</v>
      </c>
      <c r="CD188" s="6"/>
      <c r="CE188" s="6">
        <v>1572</v>
      </c>
      <c r="CF188" s="6">
        <v>118.83</v>
      </c>
      <c r="CG188" s="6">
        <v>1630</v>
      </c>
    </row>
    <row r="189" spans="1:85" ht="12.5">
      <c r="A189" s="5">
        <v>42911</v>
      </c>
      <c r="B189" s="6">
        <v>77.346000000000004</v>
      </c>
      <c r="C189" s="6">
        <v>44.284999999999997</v>
      </c>
      <c r="D189" s="6">
        <v>5474.8</v>
      </c>
      <c r="E189" s="6"/>
      <c r="F189" s="6"/>
      <c r="G189" s="6"/>
      <c r="H189" s="6">
        <v>271.3</v>
      </c>
      <c r="I189" s="6">
        <v>175.6</v>
      </c>
      <c r="J189" s="6">
        <v>457660</v>
      </c>
      <c r="K189" s="6">
        <v>200257.7</v>
      </c>
      <c r="L189" s="6">
        <v>57051</v>
      </c>
      <c r="M189" s="6">
        <v>15</v>
      </c>
      <c r="N189" s="6">
        <v>25</v>
      </c>
      <c r="O189" s="6">
        <v>14073.7</v>
      </c>
      <c r="P189" s="6">
        <v>6546.2</v>
      </c>
      <c r="Q189" s="6">
        <v>197002.6</v>
      </c>
      <c r="R189" s="6">
        <v>158335.6</v>
      </c>
      <c r="S189" s="6">
        <v>102133.3</v>
      </c>
      <c r="T189" s="6">
        <v>85449.1</v>
      </c>
      <c r="U189" s="6">
        <v>103666.3</v>
      </c>
      <c r="V189" s="6">
        <v>70651.600000000006</v>
      </c>
      <c r="W189" s="6">
        <v>10622</v>
      </c>
      <c r="X189" s="6">
        <v>7847.4</v>
      </c>
      <c r="Y189" s="6">
        <v>196626</v>
      </c>
      <c r="Z189" s="6">
        <v>100211.7</v>
      </c>
      <c r="AA189" s="6">
        <v>1640720</v>
      </c>
      <c r="AB189" s="6">
        <v>161855.29999999999</v>
      </c>
      <c r="AC189" s="6">
        <v>392.2</v>
      </c>
      <c r="AD189" s="6">
        <v>36747</v>
      </c>
      <c r="AE189" s="6">
        <v>108374.5</v>
      </c>
      <c r="AF189" s="6">
        <v>56066</v>
      </c>
      <c r="AG189" s="6">
        <v>1646536</v>
      </c>
      <c r="AH189" s="6">
        <v>162022.29999999999</v>
      </c>
      <c r="AI189" s="6">
        <v>1069.7</v>
      </c>
      <c r="AJ189" s="6">
        <v>24065</v>
      </c>
      <c r="AK189" s="6">
        <v>27553.1</v>
      </c>
      <c r="AL189" s="6">
        <v>19513.5</v>
      </c>
      <c r="AM189" s="6">
        <v>61839.8</v>
      </c>
      <c r="AN189" s="6">
        <v>47803.6</v>
      </c>
      <c r="AO189" s="6">
        <v>32000.6</v>
      </c>
      <c r="AP189" s="6">
        <v>26048.6</v>
      </c>
      <c r="AQ189" s="6">
        <v>39796.400000000001</v>
      </c>
      <c r="AR189" s="6">
        <v>15652.1</v>
      </c>
      <c r="AS189" s="6">
        <v>36.6</v>
      </c>
      <c r="AT189" s="6">
        <v>20.2</v>
      </c>
      <c r="AU189" s="7"/>
      <c r="AV189" s="7"/>
      <c r="AW189" s="6">
        <v>182263.5</v>
      </c>
      <c r="AX189" s="6">
        <v>85950.5</v>
      </c>
      <c r="AY189" s="6">
        <v>53753.5</v>
      </c>
      <c r="AZ189" s="6">
        <v>10721.5</v>
      </c>
      <c r="BA189" s="6">
        <v>172922</v>
      </c>
      <c r="BB189" s="6">
        <v>77061.600000000006</v>
      </c>
      <c r="BC189" s="6">
        <v>30223</v>
      </c>
      <c r="BD189" s="32">
        <v>208.09</v>
      </c>
      <c r="BE189" s="32">
        <v>123.96</v>
      </c>
      <c r="BF189" s="32">
        <v>0.36</v>
      </c>
      <c r="BG189" s="32">
        <v>0.06</v>
      </c>
      <c r="BH189" s="32">
        <v>81.903000000000006</v>
      </c>
      <c r="BI189" s="32">
        <v>56.451000000000001</v>
      </c>
      <c r="BJ189" s="6">
        <v>536.29999999999995</v>
      </c>
      <c r="BK189" s="6">
        <v>715</v>
      </c>
      <c r="BL189" s="6">
        <v>0.7</v>
      </c>
      <c r="BM189" s="6">
        <v>15058.242012799999</v>
      </c>
      <c r="BN189" s="6">
        <v>21618.680963451818</v>
      </c>
      <c r="BO189" s="6">
        <v>7495</v>
      </c>
      <c r="BP189" s="6">
        <v>0</v>
      </c>
      <c r="BQ189" s="6">
        <v>0</v>
      </c>
      <c r="BR189" s="6">
        <v>0</v>
      </c>
      <c r="BS189" s="6">
        <v>227</v>
      </c>
      <c r="BT189" s="6">
        <v>24</v>
      </c>
      <c r="BU189" s="6">
        <v>10.08</v>
      </c>
      <c r="BV189" s="6">
        <v>0</v>
      </c>
      <c r="BW189" s="6">
        <v>0</v>
      </c>
      <c r="BX189" s="6">
        <v>0</v>
      </c>
      <c r="BY189" s="6">
        <v>1754980</v>
      </c>
      <c r="BZ189" s="6">
        <v>937683</v>
      </c>
      <c r="CA189" s="6"/>
      <c r="CB189" s="6">
        <v>949937</v>
      </c>
      <c r="CC189" s="6">
        <v>824346</v>
      </c>
      <c r="CD189" s="6"/>
      <c r="CE189" s="6">
        <v>1549</v>
      </c>
      <c r="CF189" s="6">
        <v>119.17456911988</v>
      </c>
      <c r="CG189" s="6">
        <v>1606</v>
      </c>
    </row>
    <row r="190" spans="1:85" ht="12.5">
      <c r="A190" s="5">
        <v>42912</v>
      </c>
      <c r="B190" s="6">
        <v>77.346000000000004</v>
      </c>
      <c r="C190" s="6">
        <v>44.284999999999997</v>
      </c>
      <c r="D190" s="6">
        <v>5474.8</v>
      </c>
      <c r="E190" s="6"/>
      <c r="F190" s="6"/>
      <c r="G190" s="6"/>
      <c r="H190" s="6">
        <v>278.2</v>
      </c>
      <c r="I190" s="6">
        <v>180.3</v>
      </c>
      <c r="J190" s="6">
        <v>457860</v>
      </c>
      <c r="K190" s="6">
        <v>200350</v>
      </c>
      <c r="L190" s="6">
        <v>57075</v>
      </c>
      <c r="M190" s="6">
        <v>15</v>
      </c>
      <c r="N190" s="6">
        <v>25</v>
      </c>
      <c r="O190" s="6">
        <v>14073.7</v>
      </c>
      <c r="P190" s="6">
        <v>6546.2</v>
      </c>
      <c r="Q190" s="6">
        <v>197031</v>
      </c>
      <c r="R190" s="6">
        <v>158358.39999999999</v>
      </c>
      <c r="S190" s="6">
        <v>102148</v>
      </c>
      <c r="T190" s="6">
        <v>85460.6</v>
      </c>
      <c r="U190" s="6">
        <v>103674</v>
      </c>
      <c r="V190" s="6">
        <v>70657.3</v>
      </c>
      <c r="W190" s="6">
        <v>10622</v>
      </c>
      <c r="X190" s="6">
        <v>7847.4</v>
      </c>
      <c r="Y190" s="6">
        <v>196774.5</v>
      </c>
      <c r="Z190" s="6">
        <v>100290.7</v>
      </c>
      <c r="AA190" s="6">
        <v>1640871</v>
      </c>
      <c r="AB190" s="6">
        <v>161879.29999999999</v>
      </c>
      <c r="AC190" s="6">
        <v>392.2</v>
      </c>
      <c r="AD190" s="6">
        <v>36747</v>
      </c>
      <c r="AE190" s="6">
        <v>108673</v>
      </c>
      <c r="AF190" s="6">
        <v>56215</v>
      </c>
      <c r="AG190" s="6">
        <v>1646834</v>
      </c>
      <c r="AH190" s="6">
        <v>162046.29999999999</v>
      </c>
      <c r="AI190" s="6">
        <v>1069.7</v>
      </c>
      <c r="AJ190" s="6">
        <v>24065</v>
      </c>
      <c r="AK190" s="6">
        <v>27569.5</v>
      </c>
      <c r="AL190" s="6">
        <v>19524.099999999999</v>
      </c>
      <c r="AM190" s="6">
        <v>61849.2</v>
      </c>
      <c r="AN190" s="6">
        <v>47810.3</v>
      </c>
      <c r="AO190" s="6">
        <v>32012.6</v>
      </c>
      <c r="AP190" s="6">
        <v>26058.7</v>
      </c>
      <c r="AQ190" s="6">
        <v>39809.1</v>
      </c>
      <c r="AR190" s="6">
        <v>15657.2</v>
      </c>
      <c r="AS190" s="6">
        <v>36.6</v>
      </c>
      <c r="AT190" s="6">
        <v>20.2</v>
      </c>
      <c r="AU190" s="7"/>
      <c r="AV190" s="7"/>
      <c r="AW190" s="6">
        <v>182395.5</v>
      </c>
      <c r="AX190" s="6">
        <v>86008.8</v>
      </c>
      <c r="AY190" s="6">
        <v>53758.3</v>
      </c>
      <c r="AZ190" s="6">
        <v>10733.4</v>
      </c>
      <c r="BA190" s="6">
        <v>173055</v>
      </c>
      <c r="BB190" s="6">
        <v>77120</v>
      </c>
      <c r="BC190" s="6">
        <v>30247</v>
      </c>
      <c r="BD190" s="32">
        <v>208.09</v>
      </c>
      <c r="BE190" s="32">
        <v>123.96</v>
      </c>
      <c r="BF190" s="32">
        <v>0.36</v>
      </c>
      <c r="BG190" s="32">
        <v>0.06</v>
      </c>
      <c r="BH190" s="32">
        <v>81.903000000000006</v>
      </c>
      <c r="BI190" s="32">
        <v>56.451000000000001</v>
      </c>
      <c r="BJ190" s="6">
        <v>536.29999999999995</v>
      </c>
      <c r="BK190" s="6">
        <v>715.4</v>
      </c>
      <c r="BL190" s="6">
        <v>0.7</v>
      </c>
      <c r="BM190" s="6">
        <v>14853.934495999998</v>
      </c>
      <c r="BN190" s="6">
        <v>26336.73122681972</v>
      </c>
      <c r="BO190" s="6">
        <v>8780</v>
      </c>
      <c r="BP190" s="6">
        <v>0</v>
      </c>
      <c r="BQ190" s="6">
        <v>0</v>
      </c>
      <c r="BR190" s="6">
        <v>0</v>
      </c>
      <c r="BS190" s="6">
        <v>229</v>
      </c>
      <c r="BT190" s="6">
        <v>24</v>
      </c>
      <c r="BU190" s="6">
        <v>10.08</v>
      </c>
      <c r="BV190" s="6">
        <v>0</v>
      </c>
      <c r="BW190" s="6">
        <v>0</v>
      </c>
      <c r="BX190" s="6">
        <v>0</v>
      </c>
      <c r="BY190" s="6">
        <v>1757633</v>
      </c>
      <c r="BZ190" s="6">
        <v>940003</v>
      </c>
      <c r="CA190" s="6"/>
      <c r="CB190" s="6">
        <v>949937</v>
      </c>
      <c r="CC190" s="6">
        <v>824346</v>
      </c>
      <c r="CD190" s="6"/>
      <c r="CE190" s="6">
        <v>1564</v>
      </c>
      <c r="CF190" s="6">
        <v>118.66</v>
      </c>
      <c r="CG190" s="6">
        <v>1620</v>
      </c>
    </row>
    <row r="191" spans="1:85" ht="12.5">
      <c r="A191" s="5">
        <v>42913</v>
      </c>
      <c r="B191" s="6">
        <v>77.346000000000004</v>
      </c>
      <c r="C191" s="6">
        <v>44.284999999999997</v>
      </c>
      <c r="D191" s="6">
        <v>5474.8</v>
      </c>
      <c r="E191" s="6"/>
      <c r="F191" s="6"/>
      <c r="G191" s="6"/>
      <c r="H191" s="6">
        <v>285.3</v>
      </c>
      <c r="I191" s="6">
        <v>185.1</v>
      </c>
      <c r="J191" s="6">
        <v>458055</v>
      </c>
      <c r="K191" s="6">
        <v>200441.3</v>
      </c>
      <c r="L191" s="6">
        <v>57099</v>
      </c>
      <c r="M191" s="6">
        <v>15</v>
      </c>
      <c r="N191" s="6">
        <v>25</v>
      </c>
      <c r="O191" s="6">
        <v>14073.8</v>
      </c>
      <c r="P191" s="6">
        <v>6546.3</v>
      </c>
      <c r="Q191" s="6">
        <v>197059.4</v>
      </c>
      <c r="R191" s="6">
        <v>158381.20000000001</v>
      </c>
      <c r="S191" s="6">
        <v>102162.2</v>
      </c>
      <c r="T191" s="6">
        <v>85472.3</v>
      </c>
      <c r="U191" s="6">
        <v>103682.4</v>
      </c>
      <c r="V191" s="6">
        <v>70663.399999999994</v>
      </c>
      <c r="W191" s="6">
        <v>10622</v>
      </c>
      <c r="X191" s="6">
        <v>7847.4</v>
      </c>
      <c r="Y191" s="6">
        <v>196923.5</v>
      </c>
      <c r="Z191" s="6">
        <v>100370.5</v>
      </c>
      <c r="AA191" s="6">
        <v>1641022</v>
      </c>
      <c r="AB191" s="6">
        <v>161903.29999999999</v>
      </c>
      <c r="AC191" s="6">
        <v>392.2</v>
      </c>
      <c r="AD191" s="6">
        <v>36747</v>
      </c>
      <c r="AE191" s="6">
        <v>108965</v>
      </c>
      <c r="AF191" s="6">
        <v>56362.5</v>
      </c>
      <c r="AG191" s="6">
        <v>1647125</v>
      </c>
      <c r="AH191" s="6">
        <v>162070.29999999999</v>
      </c>
      <c r="AI191" s="6">
        <v>1069.7</v>
      </c>
      <c r="AJ191" s="6">
        <v>24065</v>
      </c>
      <c r="AK191" s="6">
        <v>27586.6</v>
      </c>
      <c r="AL191" s="6">
        <v>19535.099999999999</v>
      </c>
      <c r="AM191" s="6">
        <v>61858.400000000001</v>
      </c>
      <c r="AN191" s="6">
        <v>47817</v>
      </c>
      <c r="AO191" s="6">
        <v>32026</v>
      </c>
      <c r="AP191" s="6">
        <v>26069.599999999999</v>
      </c>
      <c r="AQ191" s="6">
        <v>39817.699999999997</v>
      </c>
      <c r="AR191" s="6">
        <v>15660.6</v>
      </c>
      <c r="AS191" s="6">
        <v>36.6</v>
      </c>
      <c r="AT191" s="6">
        <v>20.2</v>
      </c>
      <c r="AU191" s="7"/>
      <c r="AV191" s="7"/>
      <c r="AW191" s="6">
        <v>182528</v>
      </c>
      <c r="AX191" s="6">
        <v>86067.6</v>
      </c>
      <c r="AY191" s="6">
        <v>53764.800000000003</v>
      </c>
      <c r="AZ191" s="6">
        <v>10745.8</v>
      </c>
      <c r="BA191" s="6">
        <v>173188</v>
      </c>
      <c r="BB191" s="6">
        <v>77178.600000000006</v>
      </c>
      <c r="BC191" s="6">
        <v>30271</v>
      </c>
      <c r="BD191" s="32">
        <v>208.09</v>
      </c>
      <c r="BE191" s="32">
        <v>123.96</v>
      </c>
      <c r="BF191" s="32">
        <v>0.36</v>
      </c>
      <c r="BG191" s="32">
        <v>0.06</v>
      </c>
      <c r="BH191" s="32">
        <v>81.903000000000006</v>
      </c>
      <c r="BI191" s="32">
        <v>56.451000000000001</v>
      </c>
      <c r="BJ191" s="6">
        <v>536.29999999999995</v>
      </c>
      <c r="BK191" s="6">
        <v>715.8</v>
      </c>
      <c r="BL191" s="6">
        <v>0.7</v>
      </c>
      <c r="BM191" s="6">
        <v>14671.470982399997</v>
      </c>
      <c r="BN191" s="6">
        <v>22595.46895125927</v>
      </c>
      <c r="BO191" s="6">
        <v>6193</v>
      </c>
      <c r="BP191" s="6">
        <v>0</v>
      </c>
      <c r="BQ191" s="6">
        <v>0</v>
      </c>
      <c r="BR191" s="6">
        <v>0</v>
      </c>
      <c r="BS191" s="6">
        <v>226</v>
      </c>
      <c r="BT191" s="6">
        <v>24</v>
      </c>
      <c r="BU191" s="6">
        <v>10.08</v>
      </c>
      <c r="BV191" s="6">
        <v>0</v>
      </c>
      <c r="BW191" s="6">
        <v>0</v>
      </c>
      <c r="BX191" s="6">
        <v>0</v>
      </c>
      <c r="BY191" s="6">
        <v>1760296</v>
      </c>
      <c r="BZ191" s="6">
        <v>942326</v>
      </c>
      <c r="CA191" s="6"/>
      <c r="CB191" s="6">
        <v>949937</v>
      </c>
      <c r="CC191" s="6">
        <v>824346</v>
      </c>
      <c r="CD191" s="6"/>
      <c r="CE191" s="6">
        <v>1549</v>
      </c>
      <c r="CF191" s="6">
        <v>118.886</v>
      </c>
      <c r="CG191" s="6">
        <v>1607</v>
      </c>
    </row>
    <row r="192" spans="1:85" ht="12.5">
      <c r="A192" s="5">
        <v>42914</v>
      </c>
      <c r="B192" s="6">
        <v>77.468999999999994</v>
      </c>
      <c r="C192" s="6">
        <v>44.423000000000002</v>
      </c>
      <c r="D192" s="6">
        <v>5475.5</v>
      </c>
      <c r="E192" s="6"/>
      <c r="F192" s="6"/>
      <c r="G192" s="6"/>
      <c r="H192" s="6">
        <v>292.3</v>
      </c>
      <c r="I192" s="6">
        <v>189.9</v>
      </c>
      <c r="J192" s="6">
        <v>458241.5</v>
      </c>
      <c r="K192" s="6">
        <v>200529.4</v>
      </c>
      <c r="L192" s="6">
        <v>57123</v>
      </c>
      <c r="M192" s="6">
        <v>15</v>
      </c>
      <c r="N192" s="6">
        <v>25</v>
      </c>
      <c r="O192" s="6">
        <v>14073.8</v>
      </c>
      <c r="P192" s="6">
        <v>6546.3</v>
      </c>
      <c r="Q192" s="6">
        <v>197087.7</v>
      </c>
      <c r="R192" s="6">
        <v>158403.9</v>
      </c>
      <c r="S192" s="6">
        <v>102177.5</v>
      </c>
      <c r="T192" s="6">
        <v>85484.5</v>
      </c>
      <c r="U192" s="6">
        <v>103691</v>
      </c>
      <c r="V192" s="6">
        <v>70669.7</v>
      </c>
      <c r="W192" s="6">
        <v>10622</v>
      </c>
      <c r="X192" s="6">
        <v>7847.4</v>
      </c>
      <c r="Y192" s="6">
        <v>197072</v>
      </c>
      <c r="Z192" s="6">
        <v>100453</v>
      </c>
      <c r="AA192" s="6">
        <v>1641173</v>
      </c>
      <c r="AB192" s="6">
        <v>161927.29999999999</v>
      </c>
      <c r="AC192" s="6">
        <v>392.2</v>
      </c>
      <c r="AD192" s="6">
        <v>36747</v>
      </c>
      <c r="AE192" s="6">
        <v>109249</v>
      </c>
      <c r="AF192" s="6">
        <v>56506</v>
      </c>
      <c r="AG192" s="6">
        <v>1647410</v>
      </c>
      <c r="AH192" s="6">
        <v>162094.29999999999</v>
      </c>
      <c r="AI192" s="6">
        <v>1069.7</v>
      </c>
      <c r="AJ192" s="6">
        <v>24065</v>
      </c>
      <c r="AK192" s="6">
        <v>27603.200000000001</v>
      </c>
      <c r="AL192" s="6">
        <v>19545.7</v>
      </c>
      <c r="AM192" s="6">
        <v>61867.7</v>
      </c>
      <c r="AN192" s="6">
        <v>47823.7</v>
      </c>
      <c r="AO192" s="6">
        <v>32041.599999999999</v>
      </c>
      <c r="AP192" s="6">
        <v>26081.9</v>
      </c>
      <c r="AQ192" s="6">
        <v>39830.9</v>
      </c>
      <c r="AR192" s="6">
        <v>15665.9</v>
      </c>
      <c r="AS192" s="6">
        <v>36.6</v>
      </c>
      <c r="AT192" s="6">
        <v>20.2</v>
      </c>
      <c r="AU192" s="7"/>
      <c r="AV192" s="7"/>
      <c r="AW192" s="6">
        <v>182650.8</v>
      </c>
      <c r="AX192" s="6">
        <v>86123.3</v>
      </c>
      <c r="AY192" s="6">
        <v>53769.65</v>
      </c>
      <c r="AZ192" s="6">
        <v>10757.3</v>
      </c>
      <c r="BA192" s="6">
        <v>173310</v>
      </c>
      <c r="BB192" s="6">
        <v>77234</v>
      </c>
      <c r="BC192" s="6">
        <v>30295</v>
      </c>
      <c r="BD192" s="32">
        <v>208.09</v>
      </c>
      <c r="BE192" s="32">
        <v>123.96</v>
      </c>
      <c r="BF192" s="32">
        <v>0.36</v>
      </c>
      <c r="BG192" s="32">
        <v>0.06</v>
      </c>
      <c r="BH192" s="32">
        <v>81.903000000000006</v>
      </c>
      <c r="BI192" s="32">
        <v>56.451000000000001</v>
      </c>
      <c r="BJ192" s="6">
        <v>536.29999999999995</v>
      </c>
      <c r="BK192" s="6">
        <v>716.3</v>
      </c>
      <c r="BL192" s="6">
        <v>0.7</v>
      </c>
      <c r="BM192" s="6">
        <v>13960</v>
      </c>
      <c r="BN192" s="6">
        <v>17584</v>
      </c>
      <c r="BO192" s="6">
        <v>8520</v>
      </c>
      <c r="BP192" s="6">
        <v>0</v>
      </c>
      <c r="BQ192" s="6">
        <v>0</v>
      </c>
      <c r="BR192" s="6">
        <v>0</v>
      </c>
      <c r="BS192" s="6">
        <v>225</v>
      </c>
      <c r="BT192" s="6">
        <v>24</v>
      </c>
      <c r="BU192" s="6">
        <v>10.08</v>
      </c>
      <c r="BV192" s="6">
        <v>0</v>
      </c>
      <c r="BW192" s="6">
        <v>0</v>
      </c>
      <c r="BX192" s="6">
        <v>0</v>
      </c>
      <c r="BY192" s="6">
        <v>1763085</v>
      </c>
      <c r="BZ192" s="6">
        <v>944813</v>
      </c>
      <c r="CA192" s="6"/>
      <c r="CB192" s="6">
        <v>949937</v>
      </c>
      <c r="CC192" s="6">
        <v>824346</v>
      </c>
      <c r="CD192" s="6"/>
      <c r="CE192" s="6">
        <v>1542</v>
      </c>
      <c r="CF192" s="43">
        <v>119.604</v>
      </c>
      <c r="CG192" s="6">
        <v>1605</v>
      </c>
    </row>
    <row r="193" spans="1:85" ht="12.5">
      <c r="A193" s="5">
        <v>42915</v>
      </c>
      <c r="B193" s="6">
        <v>77.468999999999994</v>
      </c>
      <c r="C193" s="6">
        <v>44.423000000000002</v>
      </c>
      <c r="D193" s="6">
        <v>5475.5</v>
      </c>
      <c r="E193" s="6"/>
      <c r="F193" s="6"/>
      <c r="G193" s="6"/>
      <c r="H193" s="6">
        <v>299.2</v>
      </c>
      <c r="I193" s="6">
        <v>194.5</v>
      </c>
      <c r="J193" s="6">
        <v>458418</v>
      </c>
      <c r="K193" s="6">
        <v>200612.7</v>
      </c>
      <c r="L193" s="6">
        <v>57145</v>
      </c>
      <c r="M193" s="6">
        <v>15</v>
      </c>
      <c r="N193" s="6">
        <v>25</v>
      </c>
      <c r="O193" s="6">
        <v>14073.8</v>
      </c>
      <c r="P193" s="6">
        <v>6546.3</v>
      </c>
      <c r="Q193" s="6">
        <v>197116.2</v>
      </c>
      <c r="R193" s="6">
        <v>158426.6</v>
      </c>
      <c r="S193" s="6">
        <v>102190.8</v>
      </c>
      <c r="T193" s="6">
        <v>85494.8</v>
      </c>
      <c r="U193" s="6">
        <v>103699.6</v>
      </c>
      <c r="V193" s="6">
        <v>70676.100000000006</v>
      </c>
      <c r="W193" s="6">
        <v>10622</v>
      </c>
      <c r="X193" s="6">
        <v>7847.4</v>
      </c>
      <c r="Y193" s="6">
        <v>197220</v>
      </c>
      <c r="Z193" s="6">
        <v>100525.6</v>
      </c>
      <c r="AA193" s="6">
        <v>1641324</v>
      </c>
      <c r="AB193" s="6">
        <v>161951.29999999999</v>
      </c>
      <c r="AC193" s="6">
        <v>392.2</v>
      </c>
      <c r="AD193" s="6">
        <v>36747</v>
      </c>
      <c r="AE193" s="6">
        <v>109537</v>
      </c>
      <c r="AF193" s="6">
        <v>56657</v>
      </c>
      <c r="AG193" s="6">
        <v>1647697</v>
      </c>
      <c r="AH193" s="6">
        <v>162118.29999999999</v>
      </c>
      <c r="AI193" s="6">
        <v>1069.7</v>
      </c>
      <c r="AJ193" s="6">
        <v>24065</v>
      </c>
      <c r="AK193" s="6">
        <v>27620</v>
      </c>
      <c r="AL193" s="6">
        <v>19556.5</v>
      </c>
      <c r="AM193" s="6">
        <v>61874.1</v>
      </c>
      <c r="AN193" s="6">
        <v>47828</v>
      </c>
      <c r="AO193" s="6">
        <v>32058.5</v>
      </c>
      <c r="AP193" s="6">
        <v>26095</v>
      </c>
      <c r="AQ193" s="6">
        <v>39844.699999999997</v>
      </c>
      <c r="AR193" s="6">
        <v>15671</v>
      </c>
      <c r="AS193" s="6">
        <v>36.6</v>
      </c>
      <c r="AT193" s="6">
        <v>20.2</v>
      </c>
      <c r="AU193" s="7"/>
      <c r="AV193" s="7"/>
      <c r="AW193" s="6">
        <v>182780</v>
      </c>
      <c r="AX193" s="6">
        <v>86180.5</v>
      </c>
      <c r="AY193" s="6">
        <v>53775.6</v>
      </c>
      <c r="AZ193" s="6">
        <v>10769.65</v>
      </c>
      <c r="BA193" s="6">
        <v>173441</v>
      </c>
      <c r="BB193" s="6">
        <v>77291</v>
      </c>
      <c r="BC193" s="6">
        <v>30319</v>
      </c>
      <c r="BD193" s="32">
        <v>208.09</v>
      </c>
      <c r="BE193" s="32">
        <v>123.96</v>
      </c>
      <c r="BF193" s="32">
        <v>0.36</v>
      </c>
      <c r="BG193" s="32">
        <v>0.06</v>
      </c>
      <c r="BH193" s="32">
        <v>81.903000000000006</v>
      </c>
      <c r="BI193" s="32">
        <v>56.451000000000001</v>
      </c>
      <c r="BJ193" s="6">
        <v>536.29999999999995</v>
      </c>
      <c r="BK193" s="6">
        <v>716.5</v>
      </c>
      <c r="BL193" s="6">
        <v>0.7</v>
      </c>
      <c r="BM193" s="6">
        <v>13875.287766400001</v>
      </c>
      <c r="BN193" s="6">
        <v>23048.3053278929</v>
      </c>
      <c r="BO193" s="6">
        <v>8906</v>
      </c>
      <c r="BP193" s="6">
        <v>0</v>
      </c>
      <c r="BQ193" s="6">
        <v>0</v>
      </c>
      <c r="BR193" s="6">
        <v>0</v>
      </c>
      <c r="BS193" s="6">
        <v>220</v>
      </c>
      <c r="BT193" s="6">
        <v>18</v>
      </c>
      <c r="BU193" s="6">
        <v>10.799999999999999</v>
      </c>
      <c r="BV193" s="6">
        <v>0</v>
      </c>
      <c r="BW193" s="6">
        <v>0</v>
      </c>
      <c r="BX193" s="6">
        <v>0</v>
      </c>
      <c r="BY193" s="6">
        <v>1765804</v>
      </c>
      <c r="BZ193" s="6">
        <v>947220</v>
      </c>
      <c r="CA193" s="6"/>
      <c r="CB193" s="6">
        <v>949937</v>
      </c>
      <c r="CC193" s="6">
        <v>824346</v>
      </c>
      <c r="CD193" s="6"/>
      <c r="CE193" s="6">
        <v>1548</v>
      </c>
      <c r="CF193" s="6">
        <v>118.92309999999999</v>
      </c>
      <c r="CG193" s="6">
        <v>1610</v>
      </c>
    </row>
    <row r="194" spans="1:85" ht="12.5">
      <c r="A194" s="5">
        <v>42916</v>
      </c>
      <c r="B194" s="6">
        <v>77.468999999999994</v>
      </c>
      <c r="C194" s="6">
        <v>44.423000000000002</v>
      </c>
      <c r="D194" s="6">
        <v>5475.5</v>
      </c>
      <c r="E194" s="6"/>
      <c r="F194" s="6"/>
      <c r="G194" s="6"/>
      <c r="H194" s="6">
        <v>305.7</v>
      </c>
      <c r="I194" s="6">
        <v>199</v>
      </c>
      <c r="J194" s="6">
        <v>458582.3</v>
      </c>
      <c r="K194" s="6">
        <v>200692.3</v>
      </c>
      <c r="L194" s="6">
        <v>57167</v>
      </c>
      <c r="M194" s="6">
        <v>15</v>
      </c>
      <c r="N194" s="6">
        <v>25</v>
      </c>
      <c r="O194" s="6">
        <v>14073.8</v>
      </c>
      <c r="P194" s="6">
        <v>6546.3</v>
      </c>
      <c r="Q194" s="6">
        <v>197147.9</v>
      </c>
      <c r="R194" s="6">
        <v>158452.29999999999</v>
      </c>
      <c r="S194" s="6">
        <v>102203.5</v>
      </c>
      <c r="T194" s="6">
        <v>85504.7</v>
      </c>
      <c r="U194" s="6">
        <v>103708.1</v>
      </c>
      <c r="V194" s="6">
        <v>70682.3</v>
      </c>
      <c r="W194" s="6">
        <v>10622</v>
      </c>
      <c r="X194" s="6">
        <v>7847.4</v>
      </c>
      <c r="Y194" s="6">
        <v>197359.3</v>
      </c>
      <c r="Z194" s="6">
        <v>100599.2</v>
      </c>
      <c r="AA194" s="6">
        <v>1641960</v>
      </c>
      <c r="AB194" s="6">
        <v>161975.29999999999</v>
      </c>
      <c r="AC194" s="6">
        <v>392.2</v>
      </c>
      <c r="AD194" s="6">
        <v>36747</v>
      </c>
      <c r="AE194" s="6">
        <v>109799.9</v>
      </c>
      <c r="AF194" s="6">
        <v>56797.1</v>
      </c>
      <c r="AG194" s="6">
        <v>1648466</v>
      </c>
      <c r="AH194" s="6">
        <v>162142.29999999999</v>
      </c>
      <c r="AI194" s="6">
        <v>1069.7</v>
      </c>
      <c r="AJ194" s="6">
        <v>24065</v>
      </c>
      <c r="AK194" s="6">
        <v>27636.799999999999</v>
      </c>
      <c r="AL194" s="6">
        <v>19567.2</v>
      </c>
      <c r="AM194" s="6">
        <v>61880.6</v>
      </c>
      <c r="AN194" s="6">
        <v>47832.4</v>
      </c>
      <c r="AO194" s="6">
        <v>32077.7</v>
      </c>
      <c r="AP194" s="6">
        <v>26110.1</v>
      </c>
      <c r="AQ194" s="6">
        <v>39853.699999999997</v>
      </c>
      <c r="AR194" s="6">
        <v>15674.6</v>
      </c>
      <c r="AS194" s="6">
        <v>38.299999999999997</v>
      </c>
      <c r="AT194" s="6">
        <v>20.2</v>
      </c>
      <c r="AU194" s="7"/>
      <c r="AV194" s="7"/>
      <c r="AW194" s="6">
        <v>182896.6</v>
      </c>
      <c r="AX194" s="6">
        <v>86232.4</v>
      </c>
      <c r="AY194" s="6">
        <v>53781</v>
      </c>
      <c r="AZ194" s="6">
        <v>10782</v>
      </c>
      <c r="BA194" s="6">
        <v>173556.3</v>
      </c>
      <c r="BB194" s="6">
        <v>77342.8</v>
      </c>
      <c r="BC194" s="6">
        <v>30340</v>
      </c>
      <c r="BD194" s="32">
        <v>208.09</v>
      </c>
      <c r="BE194" s="32">
        <v>123.96</v>
      </c>
      <c r="BF194" s="32">
        <v>0.36</v>
      </c>
      <c r="BG194" s="32">
        <v>0.06</v>
      </c>
      <c r="BH194" s="32">
        <v>81.903000000000006</v>
      </c>
      <c r="BI194" s="32">
        <v>56.451000000000001</v>
      </c>
      <c r="BJ194" s="6">
        <v>536.29999999999995</v>
      </c>
      <c r="BK194" s="6">
        <v>716.5</v>
      </c>
      <c r="BL194" s="6">
        <v>0.7</v>
      </c>
      <c r="BM194" s="6">
        <v>13797.85536</v>
      </c>
      <c r="BN194" s="6">
        <v>23343.7288594452</v>
      </c>
      <c r="BO194" s="6">
        <v>4927</v>
      </c>
      <c r="BP194" s="6">
        <v>0</v>
      </c>
      <c r="BQ194" s="6">
        <v>0</v>
      </c>
      <c r="BR194" s="6">
        <v>0</v>
      </c>
      <c r="BS194" s="6">
        <v>0</v>
      </c>
      <c r="BT194" s="6">
        <v>0</v>
      </c>
      <c r="BU194" s="6">
        <v>0</v>
      </c>
      <c r="BV194" s="6">
        <v>0</v>
      </c>
      <c r="BW194" s="6">
        <v>0</v>
      </c>
      <c r="BX194" s="6">
        <v>0</v>
      </c>
      <c r="BY194" s="6">
        <v>1768580</v>
      </c>
      <c r="BZ194" s="6">
        <v>949656</v>
      </c>
      <c r="CA194" s="6"/>
      <c r="CB194" s="6">
        <v>949937</v>
      </c>
      <c r="CC194" s="6">
        <v>824346</v>
      </c>
      <c r="CD194" s="6"/>
      <c r="CE194" s="6">
        <v>1538</v>
      </c>
      <c r="CF194" s="6">
        <v>119.23699999999999</v>
      </c>
      <c r="CG194" s="6">
        <v>1607</v>
      </c>
    </row>
    <row r="195" spans="1:85" ht="12.5">
      <c r="A195" s="75"/>
      <c r="B195" s="45"/>
      <c r="C195" s="45"/>
      <c r="D195" s="75"/>
      <c r="E195" s="75"/>
      <c r="F195" s="45"/>
      <c r="G195" s="45"/>
      <c r="H195" s="75"/>
      <c r="I195" s="45"/>
      <c r="J195" s="45"/>
      <c r="K195" s="75"/>
      <c r="L195" s="75"/>
      <c r="M195" s="45"/>
      <c r="N195" s="45"/>
      <c r="O195" s="75"/>
      <c r="P195" s="45"/>
      <c r="Q195" s="45"/>
      <c r="R195" s="75"/>
      <c r="S195" s="75"/>
      <c r="T195" s="45"/>
      <c r="U195" s="45"/>
      <c r="V195" s="75"/>
      <c r="W195" s="45"/>
      <c r="X195" s="45"/>
      <c r="Y195" s="75"/>
      <c r="Z195" s="75"/>
      <c r="AA195" s="45"/>
      <c r="AB195" s="45"/>
      <c r="AC195" s="75"/>
      <c r="AD195" s="45"/>
      <c r="AE195" s="45"/>
      <c r="AF195" s="75"/>
      <c r="AG195" s="75"/>
      <c r="AH195" s="45"/>
      <c r="AI195" s="45"/>
      <c r="AJ195" s="75"/>
      <c r="AK195" s="45"/>
      <c r="AL195" s="45"/>
      <c r="AM195" s="75"/>
      <c r="AN195" s="75"/>
      <c r="AO195" s="45"/>
      <c r="AP195" s="45"/>
      <c r="AQ195" s="75"/>
      <c r="AR195" s="45"/>
      <c r="AS195" s="45"/>
      <c r="AT195" s="75"/>
      <c r="AU195" s="75"/>
      <c r="AV195" s="45"/>
      <c r="AW195" s="45"/>
      <c r="AX195" s="75"/>
      <c r="AY195" s="45"/>
      <c r="AZ195" s="45"/>
      <c r="BA195" s="75"/>
      <c r="BB195" s="75"/>
      <c r="BC195" s="45"/>
      <c r="BD195" s="45"/>
      <c r="BE195" s="75"/>
      <c r="BF195" s="45"/>
      <c r="BG195" s="45"/>
      <c r="BH195" s="75"/>
      <c r="BI195" s="75"/>
      <c r="BJ195" s="45"/>
      <c r="BK195" s="45"/>
      <c r="BL195" s="75"/>
      <c r="BM195" s="45"/>
      <c r="BN195" s="45"/>
      <c r="BO195" s="75"/>
      <c r="BP195" s="18"/>
      <c r="BQ195" s="18"/>
      <c r="BR195" s="18"/>
      <c r="BS195" s="18"/>
      <c r="BT195" s="18"/>
      <c r="BU195" s="18"/>
      <c r="BV195" s="75"/>
      <c r="BW195" s="75"/>
      <c r="BX195" s="45"/>
      <c r="BY195" s="45"/>
      <c r="BZ195" s="75"/>
      <c r="CA195" s="45"/>
      <c r="CB195" s="45"/>
      <c r="CC195" s="75"/>
      <c r="CD195" s="75"/>
      <c r="CE195" s="45"/>
      <c r="CF195" s="45"/>
      <c r="CG195" s="75"/>
    </row>
    <row r="196" spans="1:85" ht="12.5">
      <c r="A196" s="5">
        <v>42916</v>
      </c>
      <c r="B196" s="6">
        <v>77.468999999999994</v>
      </c>
      <c r="C196" s="6">
        <v>44.423000000000002</v>
      </c>
      <c r="D196" s="6">
        <v>5475.5</v>
      </c>
      <c r="E196" s="6"/>
      <c r="F196" s="6"/>
      <c r="G196" s="6"/>
      <c r="H196" s="6">
        <v>305.7</v>
      </c>
      <c r="I196" s="6">
        <v>199</v>
      </c>
      <c r="J196" s="6">
        <v>458582.3</v>
      </c>
      <c r="K196" s="6">
        <v>200692.3</v>
      </c>
      <c r="L196" s="6">
        <v>57164.5</v>
      </c>
      <c r="M196" s="6">
        <v>15</v>
      </c>
      <c r="N196" s="6">
        <v>25</v>
      </c>
      <c r="O196" s="6">
        <v>14073.8</v>
      </c>
      <c r="P196" s="6">
        <v>6546.3</v>
      </c>
      <c r="Q196" s="6">
        <v>197147.9</v>
      </c>
      <c r="R196" s="6">
        <v>158452.29999999999</v>
      </c>
      <c r="S196" s="6">
        <v>102203.5</v>
      </c>
      <c r="T196" s="6">
        <v>85504.7</v>
      </c>
      <c r="U196" s="6">
        <v>103708.1</v>
      </c>
      <c r="V196" s="6">
        <v>70682.3</v>
      </c>
      <c r="W196" s="6">
        <v>10622</v>
      </c>
      <c r="X196" s="6">
        <v>7847.4</v>
      </c>
      <c r="Y196" s="6">
        <v>197359.3</v>
      </c>
      <c r="Z196" s="6">
        <v>100599.2</v>
      </c>
      <c r="AA196" s="6">
        <v>1641960</v>
      </c>
      <c r="AB196" s="6">
        <v>161975.29999999999</v>
      </c>
      <c r="AC196" s="6">
        <v>392.2</v>
      </c>
      <c r="AD196" s="6">
        <v>36747</v>
      </c>
      <c r="AE196" s="6">
        <v>109799.9</v>
      </c>
      <c r="AF196" s="6">
        <v>56797.1</v>
      </c>
      <c r="AG196" s="6">
        <v>1648466</v>
      </c>
      <c r="AH196" s="6">
        <v>162142.29999999999</v>
      </c>
      <c r="AI196" s="6">
        <v>1069.7</v>
      </c>
      <c r="AJ196" s="6">
        <v>24065</v>
      </c>
      <c r="AK196" s="6">
        <v>27636.799999999999</v>
      </c>
      <c r="AL196" s="6">
        <v>19567.2</v>
      </c>
      <c r="AM196" s="6">
        <v>61880.6</v>
      </c>
      <c r="AN196" s="6">
        <v>47832.4</v>
      </c>
      <c r="AO196" s="6">
        <v>32077.7</v>
      </c>
      <c r="AP196" s="6">
        <v>26110.1</v>
      </c>
      <c r="AQ196" s="6">
        <v>39853.699999999997</v>
      </c>
      <c r="AR196" s="6">
        <v>15674.6</v>
      </c>
      <c r="AS196" s="6">
        <v>38.299999999999997</v>
      </c>
      <c r="AT196" s="6">
        <v>20.2</v>
      </c>
      <c r="AU196" s="7"/>
      <c r="AV196" s="7"/>
      <c r="AW196" s="6">
        <v>182896.6</v>
      </c>
      <c r="AX196" s="6">
        <v>86232.4</v>
      </c>
      <c r="AY196" s="6">
        <v>53781</v>
      </c>
      <c r="AZ196" s="6">
        <v>10782</v>
      </c>
      <c r="BA196" s="6">
        <v>173556.3</v>
      </c>
      <c r="BB196" s="6">
        <v>77342.8</v>
      </c>
      <c r="BC196" s="6">
        <v>30340</v>
      </c>
      <c r="BD196" s="32">
        <v>208.09</v>
      </c>
      <c r="BE196" s="32">
        <v>123.96</v>
      </c>
      <c r="BF196" s="32">
        <v>0.36</v>
      </c>
      <c r="BG196" s="32">
        <v>0.06</v>
      </c>
      <c r="BH196" s="32">
        <v>81.903000000000006</v>
      </c>
      <c r="BI196" s="32">
        <v>56.451000000000001</v>
      </c>
      <c r="BJ196" s="6">
        <v>536.29999999999995</v>
      </c>
      <c r="BK196" s="6">
        <v>716.5</v>
      </c>
      <c r="BL196" s="6">
        <v>0.7</v>
      </c>
      <c r="BM196" s="6">
        <v>13797.85536</v>
      </c>
      <c r="BN196" s="6">
        <v>23343.7288594452</v>
      </c>
      <c r="BO196" s="6">
        <v>4927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1768580</v>
      </c>
      <c r="BZ196" s="6">
        <v>949656</v>
      </c>
      <c r="CA196" s="6"/>
      <c r="CB196" s="6">
        <v>949937</v>
      </c>
      <c r="CC196" s="6">
        <v>824346</v>
      </c>
      <c r="CD196" s="6"/>
      <c r="CE196" s="6">
        <v>1538</v>
      </c>
      <c r="CF196" s="6">
        <v>119.23699999999999</v>
      </c>
      <c r="CG196" s="6">
        <v>1607</v>
      </c>
    </row>
    <row r="197" spans="1:85" ht="12.5">
      <c r="A197" s="5">
        <v>42917</v>
      </c>
      <c r="B197" s="6">
        <v>77.468999999999994</v>
      </c>
      <c r="C197" s="6">
        <v>44.423000000000002</v>
      </c>
      <c r="D197" s="6">
        <v>5475.5</v>
      </c>
      <c r="E197" s="6"/>
      <c r="F197" s="6"/>
      <c r="G197" s="6"/>
      <c r="H197" s="6">
        <v>312.60000000000002</v>
      </c>
      <c r="I197" s="6">
        <v>203.7</v>
      </c>
      <c r="J197" s="6">
        <v>458758.5</v>
      </c>
      <c r="K197" s="6">
        <v>200775.3</v>
      </c>
      <c r="L197" s="6">
        <v>57186.5</v>
      </c>
      <c r="M197" s="6">
        <v>15</v>
      </c>
      <c r="N197" s="6">
        <v>25</v>
      </c>
      <c r="O197" s="6">
        <v>14073.8</v>
      </c>
      <c r="P197" s="6">
        <v>6546.3</v>
      </c>
      <c r="Q197" s="6">
        <v>197178.7</v>
      </c>
      <c r="R197" s="6">
        <v>158477.4</v>
      </c>
      <c r="S197" s="6">
        <v>102217.1</v>
      </c>
      <c r="T197" s="6">
        <v>85515.7</v>
      </c>
      <c r="U197" s="6">
        <v>103716</v>
      </c>
      <c r="V197" s="6">
        <v>70688.100000000006</v>
      </c>
      <c r="W197" s="6">
        <v>10622</v>
      </c>
      <c r="X197" s="6">
        <v>7847.4</v>
      </c>
      <c r="Y197" s="6">
        <v>197618.1</v>
      </c>
      <c r="Z197" s="6">
        <v>100736.5</v>
      </c>
      <c r="AA197" s="6">
        <v>1641126.6</v>
      </c>
      <c r="AB197" s="6">
        <v>161999.29999999999</v>
      </c>
      <c r="AC197" s="6">
        <v>392.2</v>
      </c>
      <c r="AD197" s="6">
        <v>36747</v>
      </c>
      <c r="AE197" s="6">
        <v>109965.6</v>
      </c>
      <c r="AF197" s="6">
        <v>56884.5</v>
      </c>
      <c r="AG197" s="6">
        <v>1648725</v>
      </c>
      <c r="AH197" s="6">
        <v>162166.29999999999</v>
      </c>
      <c r="AI197" s="6">
        <v>1069.7</v>
      </c>
      <c r="AJ197" s="6">
        <v>24065</v>
      </c>
      <c r="AK197" s="6">
        <v>27653.599999999999</v>
      </c>
      <c r="AL197" s="6">
        <v>19577.900000000001</v>
      </c>
      <c r="AM197" s="6">
        <v>61889.1</v>
      </c>
      <c r="AN197" s="6">
        <v>47838.2</v>
      </c>
      <c r="AO197" s="6">
        <v>32097.4</v>
      </c>
      <c r="AP197" s="6">
        <v>26125.4</v>
      </c>
      <c r="AQ197" s="6">
        <v>39860.9</v>
      </c>
      <c r="AR197" s="6">
        <v>15677.4</v>
      </c>
      <c r="AS197" s="6">
        <v>38.299999999999997</v>
      </c>
      <c r="AT197" s="6">
        <v>20.2</v>
      </c>
      <c r="AU197" s="7"/>
      <c r="AV197" s="7"/>
      <c r="AW197" s="6">
        <v>183027.8</v>
      </c>
      <c r="AX197" s="6">
        <v>86290.3</v>
      </c>
      <c r="AY197" s="6">
        <v>53787.199999999997</v>
      </c>
      <c r="AZ197" s="6">
        <v>10794.2</v>
      </c>
      <c r="BA197" s="6">
        <v>173690</v>
      </c>
      <c r="BB197" s="6">
        <v>77401.600000000006</v>
      </c>
      <c r="BC197" s="6">
        <v>30364</v>
      </c>
      <c r="BD197" s="32">
        <v>208.09</v>
      </c>
      <c r="BE197" s="32">
        <v>123.96</v>
      </c>
      <c r="BF197" s="32">
        <v>0.36</v>
      </c>
      <c r="BG197" s="32">
        <v>0.06</v>
      </c>
      <c r="BH197" s="32">
        <v>81.903000000000006</v>
      </c>
      <c r="BI197" s="32">
        <v>56.451000000000001</v>
      </c>
      <c r="BJ197" s="6">
        <v>536.29999999999995</v>
      </c>
      <c r="BK197" s="6">
        <v>716.5</v>
      </c>
      <c r="BL197" s="6">
        <v>0.7</v>
      </c>
      <c r="BM197" s="6">
        <v>13930.1027232</v>
      </c>
      <c r="BN197" s="6">
        <v>21498.117373864799</v>
      </c>
      <c r="BO197" s="6">
        <v>4941</v>
      </c>
      <c r="BP197" s="6">
        <v>0</v>
      </c>
      <c r="BQ197" s="6">
        <v>0</v>
      </c>
      <c r="BR197" s="6">
        <v>0</v>
      </c>
      <c r="BS197" s="6">
        <v>215</v>
      </c>
      <c r="BT197" s="6">
        <v>24</v>
      </c>
      <c r="BU197" s="6">
        <v>10.08</v>
      </c>
      <c r="BV197" s="6">
        <v>0</v>
      </c>
      <c r="BW197" s="6">
        <v>0</v>
      </c>
      <c r="BX197" s="6">
        <v>0</v>
      </c>
      <c r="BY197" s="6">
        <v>1771359</v>
      </c>
      <c r="BZ197" s="6">
        <v>952124</v>
      </c>
      <c r="CA197" s="6"/>
      <c r="CB197" s="6">
        <v>949937</v>
      </c>
      <c r="CC197" s="6">
        <v>824346</v>
      </c>
      <c r="CD197" s="6"/>
      <c r="CE197" s="6">
        <v>1549</v>
      </c>
      <c r="CF197" s="6">
        <v>118.709</v>
      </c>
      <c r="CG197" s="6">
        <v>1618</v>
      </c>
    </row>
    <row r="198" spans="1:85" ht="12.5">
      <c r="A198" s="5">
        <v>42918</v>
      </c>
      <c r="B198" s="6">
        <v>77.468999999999994</v>
      </c>
      <c r="C198" s="6">
        <v>44.423000000000002</v>
      </c>
      <c r="D198" s="6">
        <v>5475.5</v>
      </c>
      <c r="E198" s="6"/>
      <c r="F198" s="6"/>
      <c r="G198" s="6"/>
      <c r="H198" s="6">
        <v>319.39999999999998</v>
      </c>
      <c r="I198" s="6">
        <v>208.3</v>
      </c>
      <c r="J198" s="6">
        <v>458957</v>
      </c>
      <c r="K198" s="6">
        <v>200867.5</v>
      </c>
      <c r="L198" s="6">
        <v>57210.5</v>
      </c>
      <c r="M198" s="6">
        <v>15</v>
      </c>
      <c r="N198" s="6">
        <v>25</v>
      </c>
      <c r="O198" s="6">
        <v>14073.8</v>
      </c>
      <c r="P198" s="6">
        <v>6546.3</v>
      </c>
      <c r="Q198" s="6">
        <v>197210.3</v>
      </c>
      <c r="R198" s="6">
        <v>158502.70000000001</v>
      </c>
      <c r="S198" s="6">
        <v>102233.5</v>
      </c>
      <c r="T198" s="6">
        <v>85528</v>
      </c>
      <c r="U198" s="6">
        <v>103724.1</v>
      </c>
      <c r="V198" s="6">
        <v>70694.100000000006</v>
      </c>
      <c r="W198" s="6">
        <v>10622</v>
      </c>
      <c r="X198" s="6">
        <v>7847.4</v>
      </c>
      <c r="Y198" s="6">
        <v>197935.7</v>
      </c>
      <c r="Z198" s="6">
        <v>100898.8</v>
      </c>
      <c r="AA198" s="6">
        <v>1648272.4</v>
      </c>
      <c r="AB198" s="6">
        <v>162023.29999999999</v>
      </c>
      <c r="AC198" s="6">
        <v>392.2</v>
      </c>
      <c r="AD198" s="6">
        <v>36747</v>
      </c>
      <c r="AE198" s="6">
        <v>110109.5</v>
      </c>
      <c r="AF198" s="6">
        <v>56962.9</v>
      </c>
      <c r="AG198" s="6">
        <v>1648043.9</v>
      </c>
      <c r="AH198" s="6">
        <v>162190.29999999999</v>
      </c>
      <c r="AI198" s="6">
        <v>1069.7</v>
      </c>
      <c r="AJ198" s="6">
        <v>24065</v>
      </c>
      <c r="AK198" s="6">
        <v>27670.400000000001</v>
      </c>
      <c r="AL198" s="6">
        <v>19588.599999999999</v>
      </c>
      <c r="AM198" s="6">
        <v>61898.400000000001</v>
      </c>
      <c r="AN198" s="6">
        <v>47844.800000000003</v>
      </c>
      <c r="AO198" s="6">
        <v>32115.7</v>
      </c>
      <c r="AP198" s="6">
        <v>26140.1</v>
      </c>
      <c r="AQ198" s="6">
        <v>39879.4</v>
      </c>
      <c r="AR198" s="6">
        <v>15684.6</v>
      </c>
      <c r="AS198" s="6">
        <v>38.299999999999997</v>
      </c>
      <c r="AT198" s="6">
        <v>20.2</v>
      </c>
      <c r="AU198" s="7"/>
      <c r="AV198" s="7"/>
      <c r="AW198" s="6">
        <v>183159.4</v>
      </c>
      <c r="AX198" s="6">
        <v>86348.4</v>
      </c>
      <c r="AY198" s="6">
        <v>53793.4</v>
      </c>
      <c r="AZ198" s="6">
        <v>10806.4</v>
      </c>
      <c r="BA198" s="6">
        <v>173821.8</v>
      </c>
      <c r="BB198" s="6">
        <v>77459.7</v>
      </c>
      <c r="BC198" s="6">
        <v>30388</v>
      </c>
      <c r="BD198" s="32">
        <v>208.09</v>
      </c>
      <c r="BE198" s="32">
        <v>123.96</v>
      </c>
      <c r="BF198" s="32">
        <v>0.36</v>
      </c>
      <c r="BG198" s="32">
        <v>0.06</v>
      </c>
      <c r="BH198" s="32">
        <v>81.903000000000006</v>
      </c>
      <c r="BI198" s="32">
        <v>56.451000000000001</v>
      </c>
      <c r="BJ198" s="6">
        <v>536.29999999999995</v>
      </c>
      <c r="BK198" s="6">
        <v>716.5</v>
      </c>
      <c r="BL198" s="6">
        <v>0.7</v>
      </c>
      <c r="BM198" s="6">
        <v>14790.5253216</v>
      </c>
      <c r="BN198" s="6">
        <v>21181.244599072499</v>
      </c>
      <c r="BO198" s="6">
        <v>11815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1774008</v>
      </c>
      <c r="BZ198" s="6">
        <v>954438</v>
      </c>
      <c r="CA198" s="6"/>
      <c r="CB198" s="6">
        <v>949937</v>
      </c>
      <c r="CC198" s="6">
        <v>824346</v>
      </c>
      <c r="CD198" s="6"/>
      <c r="CE198" s="6">
        <v>1547</v>
      </c>
      <c r="CF198" s="6">
        <v>118.724</v>
      </c>
      <c r="CG198" s="6">
        <v>1613</v>
      </c>
    </row>
    <row r="199" spans="1:85" ht="12.5">
      <c r="A199" s="5">
        <v>42919</v>
      </c>
      <c r="B199" s="6">
        <v>77.468999999999994</v>
      </c>
      <c r="C199" s="6">
        <v>44.423000000000002</v>
      </c>
      <c r="D199" s="6">
        <v>5475.5</v>
      </c>
      <c r="E199" s="6"/>
      <c r="F199" s="6"/>
      <c r="G199" s="6"/>
      <c r="H199" s="6">
        <v>326.39999999999998</v>
      </c>
      <c r="I199" s="6">
        <v>213.1</v>
      </c>
      <c r="J199" s="6">
        <v>459165</v>
      </c>
      <c r="K199" s="6">
        <v>200962.7</v>
      </c>
      <c r="L199" s="6">
        <v>57234.5</v>
      </c>
      <c r="M199" s="6">
        <v>15</v>
      </c>
      <c r="N199" s="6">
        <v>25</v>
      </c>
      <c r="O199" s="6">
        <v>14073.8</v>
      </c>
      <c r="P199" s="6">
        <v>6546.3</v>
      </c>
      <c r="Q199" s="48">
        <v>197242.2</v>
      </c>
      <c r="R199" s="6">
        <v>158528</v>
      </c>
      <c r="S199" s="6">
        <v>102250</v>
      </c>
      <c r="T199" s="6">
        <v>85541</v>
      </c>
      <c r="U199" s="6">
        <v>103732.5</v>
      </c>
      <c r="V199" s="6">
        <v>70700.399999999994</v>
      </c>
      <c r="W199" s="6">
        <v>10622</v>
      </c>
      <c r="X199" s="6">
        <v>7847.4</v>
      </c>
      <c r="Y199" s="6">
        <v>198257.8</v>
      </c>
      <c r="Z199" s="6">
        <v>101062.5</v>
      </c>
      <c r="AA199" s="6">
        <v>1642367</v>
      </c>
      <c r="AB199" s="6">
        <v>162047.29999999999</v>
      </c>
      <c r="AC199" s="6">
        <v>392.2</v>
      </c>
      <c r="AD199" s="6">
        <v>36747</v>
      </c>
      <c r="AE199" s="6">
        <v>110253.5</v>
      </c>
      <c r="AF199" s="6">
        <v>57042.8</v>
      </c>
      <c r="AG199" s="6">
        <v>1648418.2</v>
      </c>
      <c r="AH199" s="6">
        <v>162214.29999999999</v>
      </c>
      <c r="AI199" s="6">
        <v>1069.7</v>
      </c>
      <c r="AJ199" s="6">
        <v>24065</v>
      </c>
      <c r="AK199" s="6">
        <v>27687.200000000001</v>
      </c>
      <c r="AL199" s="6">
        <v>19599.400000000001</v>
      </c>
      <c r="AM199" s="48">
        <v>61910.400000000001</v>
      </c>
      <c r="AN199" s="48">
        <v>47853.4</v>
      </c>
      <c r="AO199" s="6">
        <v>32133.599999999999</v>
      </c>
      <c r="AP199" s="48">
        <v>26154.7</v>
      </c>
      <c r="AQ199" s="6">
        <v>39889</v>
      </c>
      <c r="AR199" s="6">
        <v>15688.6</v>
      </c>
      <c r="AS199" s="6">
        <v>38.299999999999997</v>
      </c>
      <c r="AT199" s="6">
        <v>20.2</v>
      </c>
      <c r="AU199" s="7"/>
      <c r="AV199" s="7"/>
      <c r="AW199" s="6">
        <v>183291.7</v>
      </c>
      <c r="AX199" s="6">
        <v>86406.8</v>
      </c>
      <c r="AY199" s="6">
        <v>53799.5</v>
      </c>
      <c r="AZ199" s="6">
        <v>10818.5</v>
      </c>
      <c r="BA199" s="6">
        <v>173954.4</v>
      </c>
      <c r="BB199" s="6">
        <v>77518</v>
      </c>
      <c r="BC199" s="6">
        <v>30412</v>
      </c>
      <c r="BD199" s="32">
        <v>208.09</v>
      </c>
      <c r="BE199" s="32">
        <v>123.96</v>
      </c>
      <c r="BF199" s="32">
        <v>0.36</v>
      </c>
      <c r="BG199" s="32">
        <v>0.06</v>
      </c>
      <c r="BH199" s="32">
        <v>81.903000000000006</v>
      </c>
      <c r="BI199" s="32">
        <v>56.451000000000001</v>
      </c>
      <c r="BJ199" s="6">
        <v>536.29999999999995</v>
      </c>
      <c r="BK199" s="6">
        <v>716.5</v>
      </c>
      <c r="BL199" s="6">
        <v>0.7</v>
      </c>
      <c r="BM199" s="6">
        <v>15138.333952000001</v>
      </c>
      <c r="BN199" s="6">
        <v>20935.1590830688</v>
      </c>
      <c r="BO199" s="6">
        <v>5783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1776800</v>
      </c>
      <c r="BZ199" s="6">
        <v>956903</v>
      </c>
      <c r="CA199" s="6"/>
      <c r="CB199" s="6">
        <v>949937</v>
      </c>
      <c r="CC199" s="6">
        <v>824346</v>
      </c>
      <c r="CD199" s="6"/>
      <c r="CE199" s="6">
        <v>1540</v>
      </c>
      <c r="CF199" s="6">
        <v>119.035</v>
      </c>
      <c r="CG199" s="6">
        <v>1608</v>
      </c>
    </row>
    <row r="200" spans="1:85" ht="12.5">
      <c r="A200" s="5">
        <v>42920</v>
      </c>
      <c r="B200" s="6">
        <v>77.468999999999994</v>
      </c>
      <c r="C200" s="6">
        <v>44.423000000000002</v>
      </c>
      <c r="D200" s="6">
        <v>5475.5</v>
      </c>
      <c r="E200" s="6"/>
      <c r="F200" s="6"/>
      <c r="G200" s="6"/>
      <c r="H200" s="6">
        <v>333.3</v>
      </c>
      <c r="I200" s="6">
        <v>217.8</v>
      </c>
      <c r="J200" s="6">
        <v>459373.1</v>
      </c>
      <c r="K200" s="6">
        <v>201057.5</v>
      </c>
      <c r="L200" s="6">
        <v>57258.5</v>
      </c>
      <c r="M200" s="6">
        <v>15</v>
      </c>
      <c r="N200" s="6">
        <v>25</v>
      </c>
      <c r="O200" s="6">
        <v>14073.8</v>
      </c>
      <c r="P200" s="6">
        <v>6546.3</v>
      </c>
      <c r="Q200" s="48">
        <v>197273.2</v>
      </c>
      <c r="R200" s="6">
        <v>158552.6</v>
      </c>
      <c r="S200" s="6">
        <v>102265.60000000001</v>
      </c>
      <c r="T200" s="6">
        <v>85553.600000000006</v>
      </c>
      <c r="U200" s="6">
        <v>103741.5</v>
      </c>
      <c r="V200" s="6">
        <v>70706.899999999994</v>
      </c>
      <c r="W200" s="6">
        <v>10622</v>
      </c>
      <c r="X200" s="6">
        <v>7847.4</v>
      </c>
      <c r="Y200" s="6">
        <v>198574.7</v>
      </c>
      <c r="Z200" s="6">
        <v>101224.2</v>
      </c>
      <c r="AA200" s="6">
        <v>1642685.2</v>
      </c>
      <c r="AB200" s="6">
        <v>162071.29999999999</v>
      </c>
      <c r="AC200" s="6">
        <v>392.2</v>
      </c>
      <c r="AD200" s="6">
        <v>36747</v>
      </c>
      <c r="AE200" s="6">
        <v>110397.2</v>
      </c>
      <c r="AF200" s="6">
        <v>57120.6</v>
      </c>
      <c r="AG200" s="6">
        <v>1648563.7</v>
      </c>
      <c r="AH200" s="6">
        <v>162238.29999999999</v>
      </c>
      <c r="AI200" s="6">
        <v>1069.7</v>
      </c>
      <c r="AJ200" s="6">
        <v>24065</v>
      </c>
      <c r="AK200" s="6">
        <v>27704.3</v>
      </c>
      <c r="AL200" s="6">
        <v>19610.400000000001</v>
      </c>
      <c r="AM200" s="48">
        <v>61921.2</v>
      </c>
      <c r="AN200" s="48">
        <v>47861.1</v>
      </c>
      <c r="AO200" s="6">
        <v>32151.1</v>
      </c>
      <c r="AP200" s="48">
        <v>26168.7</v>
      </c>
      <c r="AQ200" s="6">
        <v>39895.800000000003</v>
      </c>
      <c r="AR200" s="6">
        <v>15691.3</v>
      </c>
      <c r="AS200" s="6">
        <v>38.299999999999997</v>
      </c>
      <c r="AT200" s="6">
        <v>20.2</v>
      </c>
      <c r="AU200" s="7"/>
      <c r="AV200" s="7"/>
      <c r="AW200" s="6">
        <v>183423.9</v>
      </c>
      <c r="AX200" s="6">
        <v>86465.2</v>
      </c>
      <c r="AY200" s="6">
        <v>53806.5</v>
      </c>
      <c r="AZ200" s="6">
        <v>10830.5</v>
      </c>
      <c r="BA200" s="6">
        <v>174087.1</v>
      </c>
      <c r="BB200" s="6">
        <v>77576.399999999994</v>
      </c>
      <c r="BC200" s="6">
        <v>30436</v>
      </c>
      <c r="BD200" s="32">
        <v>208.09</v>
      </c>
      <c r="BE200" s="32">
        <v>123.96</v>
      </c>
      <c r="BF200" s="32">
        <v>0.36</v>
      </c>
      <c r="BG200" s="32">
        <v>0.06</v>
      </c>
      <c r="BH200" s="32">
        <v>81.903000000000006</v>
      </c>
      <c r="BI200" s="32">
        <v>56.451000000000001</v>
      </c>
      <c r="BJ200" s="6">
        <v>536.29999999999995</v>
      </c>
      <c r="BK200" s="6">
        <v>716.5</v>
      </c>
      <c r="BL200" s="6">
        <v>0.7</v>
      </c>
      <c r="BM200" s="6">
        <v>13991.428943999999</v>
      </c>
      <c r="BN200" s="6">
        <v>22910.7440247579</v>
      </c>
      <c r="BO200" s="6">
        <v>4523</v>
      </c>
      <c r="BP200" s="6">
        <v>0</v>
      </c>
      <c r="BQ200" s="6">
        <v>0</v>
      </c>
      <c r="BR200" s="6">
        <v>0</v>
      </c>
      <c r="BS200" s="6">
        <v>0</v>
      </c>
      <c r="BT200" s="6">
        <v>0</v>
      </c>
      <c r="BU200" s="6">
        <v>0</v>
      </c>
      <c r="BV200" s="6">
        <v>0</v>
      </c>
      <c r="BW200" s="6">
        <v>0</v>
      </c>
      <c r="BX200" s="6">
        <v>0</v>
      </c>
      <c r="BY200" s="6">
        <v>1779587</v>
      </c>
      <c r="BZ200" s="6">
        <v>959375</v>
      </c>
      <c r="CA200" s="6"/>
      <c r="CB200" s="6">
        <v>949937</v>
      </c>
      <c r="CC200" s="6">
        <v>824346</v>
      </c>
      <c r="CD200" s="6"/>
      <c r="CE200" s="6">
        <v>1540</v>
      </c>
      <c r="CF200" s="6">
        <v>119.479</v>
      </c>
      <c r="CG200" s="6">
        <v>1610</v>
      </c>
    </row>
    <row r="201" spans="1:85" ht="12.5">
      <c r="A201" s="5">
        <v>42921</v>
      </c>
      <c r="B201" s="6">
        <v>77.468999999999994</v>
      </c>
      <c r="C201" s="6">
        <v>44.423000000000002</v>
      </c>
      <c r="D201" s="6">
        <v>5475.5</v>
      </c>
      <c r="E201" s="6"/>
      <c r="F201" s="6"/>
      <c r="G201" s="6"/>
      <c r="H201" s="6">
        <v>339.5</v>
      </c>
      <c r="I201" s="6">
        <v>222</v>
      </c>
      <c r="J201" s="6">
        <v>459554</v>
      </c>
      <c r="K201" s="6">
        <v>201141.4</v>
      </c>
      <c r="L201" s="6">
        <v>57279</v>
      </c>
      <c r="M201" s="6">
        <v>15</v>
      </c>
      <c r="N201" s="6">
        <v>25</v>
      </c>
      <c r="O201" s="6">
        <v>14073.8</v>
      </c>
      <c r="P201" s="6">
        <v>6546.3</v>
      </c>
      <c r="Q201" s="48">
        <v>197304</v>
      </c>
      <c r="R201" s="48">
        <v>158577.29999999999</v>
      </c>
      <c r="S201" s="6">
        <v>102280.1</v>
      </c>
      <c r="T201" s="6">
        <v>85564.9</v>
      </c>
      <c r="U201" s="6">
        <v>103750.2</v>
      </c>
      <c r="V201" s="6">
        <v>70713.100000000006</v>
      </c>
      <c r="W201" s="6">
        <v>10622</v>
      </c>
      <c r="X201" s="6">
        <v>7847.4</v>
      </c>
      <c r="Y201" s="6">
        <v>198855</v>
      </c>
      <c r="Z201" s="6">
        <v>101370.2</v>
      </c>
      <c r="AA201" s="6">
        <v>1642966.9</v>
      </c>
      <c r="AB201" s="6">
        <v>162095.29999999999</v>
      </c>
      <c r="AC201" s="6">
        <v>392.2</v>
      </c>
      <c r="AD201" s="6">
        <v>36747</v>
      </c>
      <c r="AE201" s="6">
        <v>110532.6</v>
      </c>
      <c r="AF201" s="6">
        <v>57193</v>
      </c>
      <c r="AG201" s="6">
        <v>1648701.2</v>
      </c>
      <c r="AH201" s="6">
        <v>162262.29999999999</v>
      </c>
      <c r="AI201" s="6">
        <v>1069.7</v>
      </c>
      <c r="AJ201" s="6">
        <v>24065</v>
      </c>
      <c r="AK201" s="6">
        <v>27721.3</v>
      </c>
      <c r="AL201" s="6">
        <v>19621.099999999999</v>
      </c>
      <c r="AM201" s="48">
        <v>61929.9</v>
      </c>
      <c r="AN201" s="48">
        <v>47867.199999999997</v>
      </c>
      <c r="AO201" s="6">
        <v>32167.8</v>
      </c>
      <c r="AP201" s="48">
        <v>26182</v>
      </c>
      <c r="AQ201" s="6">
        <v>39907.5</v>
      </c>
      <c r="AR201" s="6">
        <v>15695.8</v>
      </c>
      <c r="AS201" s="6">
        <v>38.299999999999997</v>
      </c>
      <c r="AT201" s="6">
        <v>20.2</v>
      </c>
      <c r="AU201" s="7"/>
      <c r="AV201" s="7"/>
      <c r="AW201" s="6">
        <v>183538.2</v>
      </c>
      <c r="AX201" s="6">
        <v>86515.9</v>
      </c>
      <c r="AY201" s="6">
        <v>53812.6</v>
      </c>
      <c r="AZ201" s="6">
        <v>10843.2</v>
      </c>
      <c r="BA201" s="43">
        <v>174201.8</v>
      </c>
      <c r="BB201" s="6">
        <v>77627.100000000006</v>
      </c>
      <c r="BC201" s="6">
        <v>30457</v>
      </c>
      <c r="BD201" s="32">
        <v>208.09</v>
      </c>
      <c r="BE201" s="32">
        <v>123.96</v>
      </c>
      <c r="BF201" s="32">
        <v>0.36</v>
      </c>
      <c r="BG201" s="32">
        <v>0.06</v>
      </c>
      <c r="BH201" s="32">
        <v>81.903000000000006</v>
      </c>
      <c r="BI201" s="32">
        <v>56.451000000000001</v>
      </c>
      <c r="BJ201" s="6">
        <v>536.29999999999995</v>
      </c>
      <c r="BK201" s="6">
        <v>716.5</v>
      </c>
      <c r="BL201" s="6">
        <v>0.7</v>
      </c>
      <c r="BM201" s="6">
        <v>13755.193545599999</v>
      </c>
      <c r="BN201" s="6">
        <v>22489.634909996301</v>
      </c>
      <c r="BO201" s="6">
        <v>7765</v>
      </c>
      <c r="BP201" s="6">
        <v>0</v>
      </c>
      <c r="BQ201" s="6">
        <v>0</v>
      </c>
      <c r="BR201" s="6">
        <v>0</v>
      </c>
      <c r="BS201" s="6">
        <v>0</v>
      </c>
      <c r="BT201" s="6">
        <v>0</v>
      </c>
      <c r="BU201" s="6">
        <v>0</v>
      </c>
      <c r="BV201" s="6">
        <v>0</v>
      </c>
      <c r="BW201" s="6">
        <v>0</v>
      </c>
      <c r="BX201" s="6">
        <v>0</v>
      </c>
      <c r="BY201" s="6">
        <v>1782352</v>
      </c>
      <c r="BZ201" s="6">
        <v>961838</v>
      </c>
      <c r="CA201" s="6"/>
      <c r="CB201" s="6">
        <v>949937</v>
      </c>
      <c r="CC201" s="6">
        <v>824346</v>
      </c>
      <c r="CD201" s="6"/>
      <c r="CE201" s="6">
        <v>1538</v>
      </c>
      <c r="CF201" s="6">
        <v>119.495</v>
      </c>
      <c r="CG201" s="6">
        <v>1616</v>
      </c>
    </row>
    <row r="202" spans="1:85" ht="12.5">
      <c r="A202" s="5">
        <v>42922</v>
      </c>
      <c r="B202" s="6">
        <v>77.468999999999994</v>
      </c>
      <c r="C202" s="6">
        <v>44.423000000000002</v>
      </c>
      <c r="D202" s="6">
        <v>5475.5</v>
      </c>
      <c r="E202" s="6"/>
      <c r="F202" s="6"/>
      <c r="G202" s="6"/>
      <c r="H202" s="6">
        <v>346.1</v>
      </c>
      <c r="I202" s="6">
        <v>226.4</v>
      </c>
      <c r="J202" s="6">
        <v>459753.7</v>
      </c>
      <c r="K202" s="6">
        <v>201234</v>
      </c>
      <c r="L202" s="6">
        <v>57303</v>
      </c>
      <c r="M202" s="6">
        <v>15</v>
      </c>
      <c r="N202" s="6">
        <v>25</v>
      </c>
      <c r="O202" s="6">
        <v>14073.8</v>
      </c>
      <c r="P202" s="6">
        <v>6546.3</v>
      </c>
      <c r="Q202" s="48">
        <v>197335.6</v>
      </c>
      <c r="R202" s="48">
        <v>158603</v>
      </c>
      <c r="S202" s="6">
        <v>102295.1</v>
      </c>
      <c r="T202" s="6">
        <v>85576.6</v>
      </c>
      <c r="U202" s="6">
        <v>103758.8</v>
      </c>
      <c r="V202" s="6">
        <v>70719.3</v>
      </c>
      <c r="W202" s="6">
        <v>10622</v>
      </c>
      <c r="X202" s="6">
        <v>7847.4</v>
      </c>
      <c r="Y202" s="6">
        <v>199169.7</v>
      </c>
      <c r="Z202" s="6">
        <v>101536</v>
      </c>
      <c r="AA202" s="6">
        <v>1643283</v>
      </c>
      <c r="AB202" s="6">
        <v>162119.29999999999</v>
      </c>
      <c r="AC202" s="6">
        <v>392.2</v>
      </c>
      <c r="AD202" s="6">
        <v>36747</v>
      </c>
      <c r="AE202" s="6">
        <v>110670.1</v>
      </c>
      <c r="AF202" s="6">
        <v>57263.9</v>
      </c>
      <c r="AG202" s="6">
        <v>1648841.3</v>
      </c>
      <c r="AH202" s="6">
        <v>162286</v>
      </c>
      <c r="AI202" s="6">
        <v>1070</v>
      </c>
      <c r="AJ202" s="6">
        <v>24370</v>
      </c>
      <c r="AK202" s="6">
        <v>27738.2</v>
      </c>
      <c r="AL202" s="6">
        <v>19631.8</v>
      </c>
      <c r="AM202" s="48">
        <v>61939.4</v>
      </c>
      <c r="AN202" s="48">
        <v>47874</v>
      </c>
      <c r="AO202" s="6">
        <v>32184.799999999999</v>
      </c>
      <c r="AP202" s="48">
        <v>26195.3</v>
      </c>
      <c r="AQ202" s="6">
        <v>39919.4</v>
      </c>
      <c r="AR202" s="6">
        <v>15700.6</v>
      </c>
      <c r="AS202" s="6">
        <v>38.299999999999997</v>
      </c>
      <c r="AT202" s="6">
        <v>20.2</v>
      </c>
      <c r="AU202" s="7"/>
      <c r="AV202" s="7"/>
      <c r="AW202" s="6">
        <v>183668</v>
      </c>
      <c r="AX202" s="6">
        <v>86573.5</v>
      </c>
      <c r="AY202" s="6">
        <v>53818.7</v>
      </c>
      <c r="AZ202" s="6">
        <v>10855.4</v>
      </c>
      <c r="BA202" s="6">
        <v>174332</v>
      </c>
      <c r="BB202" s="6">
        <v>77684.600000000006</v>
      </c>
      <c r="BC202" s="6">
        <v>30481</v>
      </c>
      <c r="BD202" s="32">
        <v>208.09</v>
      </c>
      <c r="BE202" s="32">
        <v>123.96</v>
      </c>
      <c r="BF202" s="32">
        <v>0.36</v>
      </c>
      <c r="BG202" s="32">
        <v>0.06</v>
      </c>
      <c r="BH202" s="32">
        <v>81.903000000000006</v>
      </c>
      <c r="BI202" s="32">
        <v>56.451000000000001</v>
      </c>
      <c r="BJ202" s="6">
        <v>536.29999999999995</v>
      </c>
      <c r="BK202" s="6">
        <v>716.5</v>
      </c>
      <c r="BL202" s="6">
        <v>0.7</v>
      </c>
      <c r="BM202" s="6">
        <v>14226.638963199999</v>
      </c>
      <c r="BN202" s="6">
        <v>23417.777627117099</v>
      </c>
      <c r="BO202" s="6">
        <v>8498</v>
      </c>
      <c r="BP202" s="6">
        <v>0</v>
      </c>
      <c r="BQ202" s="6">
        <v>0</v>
      </c>
      <c r="BR202" s="6">
        <v>0</v>
      </c>
      <c r="BS202" s="6">
        <v>0</v>
      </c>
      <c r="BT202" s="6">
        <v>0</v>
      </c>
      <c r="BU202" s="6">
        <v>0</v>
      </c>
      <c r="BV202" s="6">
        <v>0</v>
      </c>
      <c r="BW202" s="6">
        <v>0</v>
      </c>
      <c r="BX202" s="6">
        <v>0</v>
      </c>
      <c r="BY202" s="6">
        <v>1784772</v>
      </c>
      <c r="BZ202" s="6">
        <v>963940</v>
      </c>
      <c r="CA202" s="6"/>
      <c r="CB202" s="6">
        <v>949937</v>
      </c>
      <c r="CC202" s="6">
        <v>824346</v>
      </c>
      <c r="CD202" s="6"/>
      <c r="CE202" s="6">
        <v>1511</v>
      </c>
      <c r="CF202" s="6">
        <v>118.648</v>
      </c>
      <c r="CG202" s="6">
        <v>1586</v>
      </c>
    </row>
    <row r="203" spans="1:85" ht="12.5">
      <c r="A203" s="5">
        <v>42923</v>
      </c>
      <c r="B203" s="6">
        <v>77.7</v>
      </c>
      <c r="C203" s="6">
        <v>44.5</v>
      </c>
      <c r="D203" s="6">
        <v>5476</v>
      </c>
      <c r="E203" s="6">
        <v>7264.2666666666701</v>
      </c>
      <c r="F203" s="6">
        <v>9963.3166666666693</v>
      </c>
      <c r="G203" s="6">
        <v>12662.3666666667</v>
      </c>
      <c r="H203" s="6">
        <v>353.2</v>
      </c>
      <c r="I203" s="6">
        <v>231.2</v>
      </c>
      <c r="J203" s="6">
        <v>459955.7</v>
      </c>
      <c r="K203" s="6">
        <v>201327.6</v>
      </c>
      <c r="L203" s="6">
        <v>57327</v>
      </c>
      <c r="M203" s="6">
        <v>15</v>
      </c>
      <c r="N203" s="6">
        <v>25</v>
      </c>
      <c r="O203" s="6">
        <v>14073.8</v>
      </c>
      <c r="P203" s="6">
        <v>6546.3</v>
      </c>
      <c r="Q203" s="48">
        <v>197366.8</v>
      </c>
      <c r="R203" s="48">
        <v>158628.6</v>
      </c>
      <c r="S203" s="6">
        <v>102312.1</v>
      </c>
      <c r="T203" s="6">
        <v>85590.1</v>
      </c>
      <c r="U203" s="6">
        <v>103767.8</v>
      </c>
      <c r="V203" s="6">
        <v>70726</v>
      </c>
      <c r="W203" s="6">
        <v>10622</v>
      </c>
      <c r="X203" s="6">
        <v>7847.4</v>
      </c>
      <c r="Y203" s="6">
        <v>199481.9</v>
      </c>
      <c r="Z203" s="6">
        <v>101702</v>
      </c>
      <c r="AA203" s="6">
        <v>1643598.1</v>
      </c>
      <c r="AB203" s="6">
        <v>162143.29999999999</v>
      </c>
      <c r="AC203" s="6">
        <v>392.2</v>
      </c>
      <c r="AD203" s="6">
        <v>36747</v>
      </c>
      <c r="AE203" s="6">
        <v>110817.8</v>
      </c>
      <c r="AF203" s="6">
        <v>57338.8</v>
      </c>
      <c r="AG203" s="6">
        <v>1648992</v>
      </c>
      <c r="AH203" s="6">
        <v>162310.29999999999</v>
      </c>
      <c r="AI203" s="6">
        <v>1070</v>
      </c>
      <c r="AJ203" s="6">
        <v>24370</v>
      </c>
      <c r="AK203" s="6">
        <v>27755.4</v>
      </c>
      <c r="AL203" s="6">
        <v>19642.900000000001</v>
      </c>
      <c r="AM203" s="48">
        <v>61951.5</v>
      </c>
      <c r="AN203" s="48">
        <v>47882.7</v>
      </c>
      <c r="AO203" s="6">
        <v>32202.1</v>
      </c>
      <c r="AP203" s="48">
        <v>26209.1</v>
      </c>
      <c r="AQ203" s="6">
        <v>39930.6</v>
      </c>
      <c r="AR203" s="6">
        <v>15705.1</v>
      </c>
      <c r="AS203" s="6">
        <v>38.299999999999997</v>
      </c>
      <c r="AT203" s="6">
        <v>20.2</v>
      </c>
      <c r="AU203" s="7"/>
      <c r="AV203" s="7"/>
      <c r="AW203" s="6">
        <v>183798.2</v>
      </c>
      <c r="AX203" s="6">
        <v>86631.5</v>
      </c>
      <c r="AY203" s="6">
        <v>53820.9</v>
      </c>
      <c r="AZ203" s="6">
        <v>10867.7</v>
      </c>
      <c r="BA203" s="6">
        <v>174460</v>
      </c>
      <c r="BB203" s="6">
        <v>77741.5</v>
      </c>
      <c r="BC203" s="6">
        <v>30505</v>
      </c>
      <c r="BD203" s="32">
        <v>208.09</v>
      </c>
      <c r="BE203" s="32">
        <v>123.96</v>
      </c>
      <c r="BF203" s="32">
        <v>0.36</v>
      </c>
      <c r="BG203" s="32">
        <v>0.06</v>
      </c>
      <c r="BH203" s="32">
        <v>81.903000000000006</v>
      </c>
      <c r="BI203" s="32">
        <v>56.451000000000001</v>
      </c>
      <c r="BJ203" s="6">
        <v>536.29999999999995</v>
      </c>
      <c r="BK203" s="6">
        <v>716.5</v>
      </c>
      <c r="BL203" s="6">
        <v>0.7</v>
      </c>
      <c r="BM203" s="6">
        <v>14710.037734399999</v>
      </c>
      <c r="BN203" s="6">
        <v>21525.74193643927</v>
      </c>
      <c r="BO203" s="6">
        <v>7406</v>
      </c>
      <c r="BP203" s="6">
        <v>65</v>
      </c>
      <c r="BQ203" s="6">
        <v>0</v>
      </c>
      <c r="BR203" s="6">
        <v>1.4999999999999999E-2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1787527</v>
      </c>
      <c r="BZ203" s="6">
        <v>966377</v>
      </c>
      <c r="CA203" s="6"/>
      <c r="CB203" s="6">
        <v>949937</v>
      </c>
      <c r="CC203" s="6">
        <v>824346</v>
      </c>
      <c r="CD203" s="6"/>
      <c r="CE203" s="6">
        <v>1536</v>
      </c>
      <c r="CF203" s="6">
        <v>118.866</v>
      </c>
      <c r="CG203" s="6">
        <v>1613</v>
      </c>
    </row>
    <row r="204" spans="1:85" s="16" customFormat="1" ht="12.5">
      <c r="A204" s="61">
        <v>42924</v>
      </c>
      <c r="B204" s="9">
        <v>77.7</v>
      </c>
      <c r="C204" s="9">
        <v>44.5</v>
      </c>
      <c r="D204" s="9">
        <v>5476</v>
      </c>
      <c r="E204" s="9"/>
      <c r="F204" s="9"/>
      <c r="G204" s="9"/>
      <c r="H204" s="9">
        <v>360.1</v>
      </c>
      <c r="I204" s="9">
        <v>236</v>
      </c>
      <c r="J204" s="9">
        <v>460154.4</v>
      </c>
      <c r="K204" s="9">
        <v>201419.9</v>
      </c>
      <c r="L204" s="9">
        <v>57351</v>
      </c>
      <c r="M204" s="9">
        <v>15</v>
      </c>
      <c r="N204" s="9">
        <v>25</v>
      </c>
      <c r="O204" s="9">
        <v>14073.8</v>
      </c>
      <c r="P204" s="9">
        <v>6546.3</v>
      </c>
      <c r="Q204" s="49">
        <v>197397.8</v>
      </c>
      <c r="R204" s="49">
        <v>158653.79999999999</v>
      </c>
      <c r="S204" s="9">
        <v>102327.5</v>
      </c>
      <c r="T204" s="9">
        <v>85602.3</v>
      </c>
      <c r="U204" s="9">
        <v>103776.2</v>
      </c>
      <c r="V204" s="9">
        <v>70732.3</v>
      </c>
      <c r="W204" s="9">
        <v>10622</v>
      </c>
      <c r="X204" s="9">
        <v>7847.4</v>
      </c>
      <c r="Y204" s="9">
        <v>199785.3</v>
      </c>
      <c r="Z204" s="9">
        <v>101866.3</v>
      </c>
      <c r="AA204" s="9">
        <v>1643902.7</v>
      </c>
      <c r="AB204" s="9">
        <v>162167.29999999999</v>
      </c>
      <c r="AC204" s="9">
        <v>392.2</v>
      </c>
      <c r="AD204" s="9">
        <v>36747</v>
      </c>
      <c r="AE204" s="9">
        <v>110964.6</v>
      </c>
      <c r="AF204" s="9">
        <v>57412.7</v>
      </c>
      <c r="AG204" s="9">
        <v>1649141.1</v>
      </c>
      <c r="AH204" s="9">
        <v>162334.29999999999</v>
      </c>
      <c r="AI204" s="9">
        <v>1070</v>
      </c>
      <c r="AJ204" s="9">
        <v>24370</v>
      </c>
      <c r="AK204" s="9">
        <v>27772.2</v>
      </c>
      <c r="AL204" s="9">
        <v>19653.599999999999</v>
      </c>
      <c r="AM204" s="49">
        <v>61962.1</v>
      </c>
      <c r="AN204" s="49">
        <v>47890.3</v>
      </c>
      <c r="AO204" s="9">
        <v>32219.3</v>
      </c>
      <c r="AP204" s="49">
        <v>26222.799999999999</v>
      </c>
      <c r="AQ204" s="9">
        <v>39939.5</v>
      </c>
      <c r="AR204" s="9">
        <v>15708.7</v>
      </c>
      <c r="AS204" s="9">
        <v>40.700000000000003</v>
      </c>
      <c r="AT204" s="9">
        <v>20.5</v>
      </c>
      <c r="AU204" s="15"/>
      <c r="AV204" s="15"/>
      <c r="AW204" s="9">
        <v>183928.2</v>
      </c>
      <c r="AX204" s="9">
        <v>86689</v>
      </c>
      <c r="AY204" s="9">
        <v>53826.5</v>
      </c>
      <c r="AZ204" s="9">
        <v>10879.9</v>
      </c>
      <c r="BA204" s="9">
        <v>174590.3</v>
      </c>
      <c r="BB204" s="9">
        <v>77798.7</v>
      </c>
      <c r="BC204" s="9">
        <v>30529</v>
      </c>
      <c r="BD204" s="9">
        <v>208.09</v>
      </c>
      <c r="BE204" s="9">
        <v>123.96</v>
      </c>
      <c r="BF204" s="9">
        <v>0.36</v>
      </c>
      <c r="BG204" s="9">
        <v>0.06</v>
      </c>
      <c r="BH204" s="9">
        <v>81.903000000000006</v>
      </c>
      <c r="BI204" s="9">
        <v>56.451000000000001</v>
      </c>
      <c r="BJ204" s="9">
        <v>536.29999999999995</v>
      </c>
      <c r="BK204" s="9">
        <v>716.5</v>
      </c>
      <c r="BL204" s="9">
        <v>0.7</v>
      </c>
      <c r="BM204" s="9">
        <v>14344.0987776</v>
      </c>
      <c r="BN204" s="9">
        <v>22023.24229827771</v>
      </c>
      <c r="BO204" s="9">
        <v>5281</v>
      </c>
      <c r="BP204" s="9">
        <v>240</v>
      </c>
      <c r="BQ204" s="9">
        <v>24</v>
      </c>
      <c r="BR204" s="9">
        <v>0</v>
      </c>
      <c r="BS204" s="9">
        <v>0</v>
      </c>
      <c r="BT204" s="9">
        <v>0</v>
      </c>
      <c r="BU204" s="9">
        <v>0</v>
      </c>
      <c r="BV204" s="9">
        <v>0</v>
      </c>
      <c r="BW204" s="9">
        <v>0</v>
      </c>
      <c r="BX204" s="9">
        <v>0</v>
      </c>
      <c r="BY204" s="9">
        <v>1790269</v>
      </c>
      <c r="BZ204" s="9">
        <v>968833</v>
      </c>
      <c r="CA204" s="9"/>
      <c r="CB204" s="9">
        <v>949937</v>
      </c>
      <c r="CC204" s="9">
        <v>824346</v>
      </c>
      <c r="CD204" s="9"/>
      <c r="CE204" s="9">
        <v>1535.47149251831</v>
      </c>
      <c r="CF204" s="9">
        <v>118.61254971100117</v>
      </c>
      <c r="CG204" s="9">
        <v>1611.6959999999999</v>
      </c>
    </row>
    <row r="205" spans="1:85" ht="12.5">
      <c r="A205" s="5">
        <v>42925</v>
      </c>
      <c r="B205" s="6">
        <v>77.7</v>
      </c>
      <c r="C205" s="6">
        <v>44.5</v>
      </c>
      <c r="D205" s="6">
        <v>5476</v>
      </c>
      <c r="E205" s="6"/>
      <c r="F205" s="6"/>
      <c r="G205" s="6"/>
      <c r="H205" s="6">
        <v>367.1</v>
      </c>
      <c r="I205" s="6">
        <v>240.7</v>
      </c>
      <c r="J205" s="6">
        <v>460347.9</v>
      </c>
      <c r="K205" s="6">
        <v>201510.9</v>
      </c>
      <c r="L205" s="6">
        <v>57375</v>
      </c>
      <c r="M205" s="6">
        <v>15</v>
      </c>
      <c r="N205" s="6">
        <v>25</v>
      </c>
      <c r="O205" s="6">
        <v>14073.8</v>
      </c>
      <c r="P205" s="6">
        <v>6546.3</v>
      </c>
      <c r="Q205" s="48">
        <v>197428.8</v>
      </c>
      <c r="R205" s="48">
        <v>158679.1</v>
      </c>
      <c r="S205" s="6">
        <v>102342.5</v>
      </c>
      <c r="T205" s="6">
        <v>85614.3</v>
      </c>
      <c r="U205" s="6">
        <v>103784.9</v>
      </c>
      <c r="V205" s="6">
        <v>70738.8</v>
      </c>
      <c r="W205" s="6">
        <v>10622</v>
      </c>
      <c r="X205" s="6">
        <v>7847.4</v>
      </c>
      <c r="Y205" s="6">
        <v>200082.8</v>
      </c>
      <c r="Z205" s="6">
        <v>102028.3</v>
      </c>
      <c r="AA205" s="6">
        <v>1644201.4</v>
      </c>
      <c r="AB205" s="6">
        <v>162191.29999999999</v>
      </c>
      <c r="AC205" s="6">
        <v>392.2</v>
      </c>
      <c r="AD205" s="6">
        <v>36747</v>
      </c>
      <c r="AE205" s="6">
        <v>111111.6</v>
      </c>
      <c r="AF205" s="6">
        <v>57485.1</v>
      </c>
      <c r="AG205" s="6">
        <v>1649290.4</v>
      </c>
      <c r="AH205" s="6">
        <v>162358.29999999999</v>
      </c>
      <c r="AI205" s="6">
        <v>1070</v>
      </c>
      <c r="AJ205" s="6">
        <v>24370</v>
      </c>
      <c r="AK205" s="6">
        <v>27789.3</v>
      </c>
      <c r="AL205" s="6">
        <v>19664.599999999999</v>
      </c>
      <c r="AM205" s="48">
        <v>61970.2</v>
      </c>
      <c r="AN205" s="48">
        <v>47896.1</v>
      </c>
      <c r="AO205" s="6">
        <v>32237.4</v>
      </c>
      <c r="AP205" s="48">
        <v>26236.9</v>
      </c>
      <c r="AQ205" s="6">
        <v>39949.300000000003</v>
      </c>
      <c r="AR205" s="6">
        <v>15712.6</v>
      </c>
      <c r="AS205" s="6">
        <v>41</v>
      </c>
      <c r="AT205" s="6">
        <v>20.5</v>
      </c>
      <c r="AU205" s="7"/>
      <c r="AV205" s="7"/>
      <c r="AW205" s="6">
        <v>184059</v>
      </c>
      <c r="AX205" s="6">
        <v>86747</v>
      </c>
      <c r="AY205" s="6">
        <v>53832.3</v>
      </c>
      <c r="AZ205" s="6">
        <v>10892.2</v>
      </c>
      <c r="BA205" s="6">
        <v>174721.6</v>
      </c>
      <c r="BB205" s="6">
        <v>77856.600000000006</v>
      </c>
      <c r="BC205" s="6">
        <v>30553</v>
      </c>
      <c r="BD205" s="32">
        <v>208.09</v>
      </c>
      <c r="BE205" s="32">
        <v>123.96</v>
      </c>
      <c r="BF205" s="32">
        <v>0.36</v>
      </c>
      <c r="BG205" s="32">
        <v>0.06</v>
      </c>
      <c r="BH205" s="32">
        <v>81.903000000000006</v>
      </c>
      <c r="BI205" s="32">
        <v>56.451000000000001</v>
      </c>
      <c r="BJ205" s="6">
        <v>536.29999999999995</v>
      </c>
      <c r="BK205" s="6">
        <v>716.5</v>
      </c>
      <c r="BL205" s="6">
        <v>0.7</v>
      </c>
      <c r="BM205" s="6">
        <v>13934.495359999999</v>
      </c>
      <c r="BN205" s="6">
        <v>20749.647059819359</v>
      </c>
      <c r="BO205" s="6">
        <v>6429</v>
      </c>
      <c r="BP205" s="6">
        <v>240</v>
      </c>
      <c r="BQ205" s="6">
        <v>24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1793007</v>
      </c>
      <c r="BZ205" s="6">
        <v>971289</v>
      </c>
      <c r="CA205" s="6"/>
      <c r="CB205" s="6">
        <v>949937</v>
      </c>
      <c r="CC205" s="6">
        <v>824346</v>
      </c>
      <c r="CD205" s="6"/>
      <c r="CE205" s="6">
        <v>1524</v>
      </c>
      <c r="CF205" s="6">
        <v>118.879</v>
      </c>
      <c r="CG205" s="6">
        <v>1603</v>
      </c>
    </row>
    <row r="206" spans="1:85" ht="12.5">
      <c r="A206" s="5">
        <v>42926</v>
      </c>
      <c r="B206" s="6">
        <v>77.7</v>
      </c>
      <c r="C206" s="6">
        <v>44.5</v>
      </c>
      <c r="D206" s="6">
        <v>5476</v>
      </c>
      <c r="E206" s="6"/>
      <c r="F206" s="6"/>
      <c r="G206" s="6"/>
      <c r="H206" s="6">
        <v>374.1</v>
      </c>
      <c r="I206" s="6">
        <v>245.5</v>
      </c>
      <c r="J206" s="6">
        <v>460535.9</v>
      </c>
      <c r="K206" s="6">
        <v>201600.9</v>
      </c>
      <c r="L206" s="6">
        <v>57399</v>
      </c>
      <c r="M206" s="6">
        <v>15</v>
      </c>
      <c r="N206" s="6">
        <v>25</v>
      </c>
      <c r="O206" s="6">
        <v>14073.8</v>
      </c>
      <c r="P206" s="6">
        <v>6546.3</v>
      </c>
      <c r="Q206" s="48">
        <v>197459.5</v>
      </c>
      <c r="R206" s="48">
        <v>158704.20000000001</v>
      </c>
      <c r="S206" s="6">
        <v>102356.1</v>
      </c>
      <c r="T206" s="6">
        <v>85624.9</v>
      </c>
      <c r="U206" s="6">
        <v>103794.4</v>
      </c>
      <c r="V206" s="6">
        <v>70745.600000000006</v>
      </c>
      <c r="W206" s="6">
        <v>10622</v>
      </c>
      <c r="X206" s="6">
        <v>7847.4</v>
      </c>
      <c r="Y206" s="6">
        <v>200378.3</v>
      </c>
      <c r="Z206" s="6">
        <v>102191</v>
      </c>
      <c r="AA206" s="6">
        <v>1644498</v>
      </c>
      <c r="AB206" s="6">
        <v>162215.29999999999</v>
      </c>
      <c r="AC206" s="6">
        <v>392.2</v>
      </c>
      <c r="AD206" s="6">
        <v>36747</v>
      </c>
      <c r="AE206" s="6">
        <v>111260.1</v>
      </c>
      <c r="AF206" s="6">
        <v>57557</v>
      </c>
      <c r="AG206" s="6">
        <v>1649441.3</v>
      </c>
      <c r="AH206" s="6">
        <v>162382.29999999999</v>
      </c>
      <c r="AI206" s="6">
        <v>1070</v>
      </c>
      <c r="AJ206" s="6">
        <v>24370</v>
      </c>
      <c r="AK206" s="6">
        <v>27806.7</v>
      </c>
      <c r="AL206" s="6">
        <v>19675.8</v>
      </c>
      <c r="AM206" s="48">
        <v>61976.6</v>
      </c>
      <c r="AN206" s="48">
        <v>47900.7</v>
      </c>
      <c r="AO206" s="6">
        <v>32256.400000000001</v>
      </c>
      <c r="AP206" s="48">
        <v>26251.7</v>
      </c>
      <c r="AQ206" s="6">
        <v>39961.300000000003</v>
      </c>
      <c r="AR206" s="6">
        <v>15717.4</v>
      </c>
      <c r="AS206" s="6">
        <v>41</v>
      </c>
      <c r="AT206" s="6">
        <v>20.5</v>
      </c>
      <c r="AU206" s="7"/>
      <c r="AV206" s="7"/>
      <c r="AW206" s="6">
        <v>184193.7</v>
      </c>
      <c r="AX206" s="6">
        <v>86806.7</v>
      </c>
      <c r="AY206" s="6">
        <v>53838.8</v>
      </c>
      <c r="AZ206" s="6">
        <v>10904.7</v>
      </c>
      <c r="BA206" s="6">
        <v>174857.1</v>
      </c>
      <c r="BB206" s="6">
        <v>77916.100000000006</v>
      </c>
      <c r="BC206" s="6">
        <v>30577</v>
      </c>
      <c r="BD206" s="32">
        <v>208.09</v>
      </c>
      <c r="BE206" s="32">
        <v>123.96</v>
      </c>
      <c r="BF206" s="32">
        <v>0.36</v>
      </c>
      <c r="BG206" s="32">
        <v>0.06</v>
      </c>
      <c r="BH206" s="32">
        <v>81.903000000000006</v>
      </c>
      <c r="BI206" s="32">
        <v>56.451000000000001</v>
      </c>
      <c r="BJ206" s="6">
        <v>536.29999999999995</v>
      </c>
      <c r="BK206" s="6">
        <v>716.5</v>
      </c>
      <c r="BL206" s="6">
        <v>0.7</v>
      </c>
      <c r="BM206" s="6">
        <v>13720</v>
      </c>
      <c r="BN206" s="6">
        <v>22320.6</v>
      </c>
      <c r="BO206" s="6">
        <v>7832</v>
      </c>
      <c r="BP206" s="6">
        <v>216</v>
      </c>
      <c r="BQ206" s="6">
        <v>24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1795797</v>
      </c>
      <c r="BZ206" s="6">
        <v>973788</v>
      </c>
      <c r="CA206" s="6"/>
      <c r="CB206" s="6">
        <v>949937</v>
      </c>
      <c r="CC206" s="6">
        <v>824346</v>
      </c>
      <c r="CD206" s="6"/>
      <c r="CE206" s="6">
        <v>1526.6952508321906</v>
      </c>
      <c r="CF206" s="6">
        <v>118.73402031274367</v>
      </c>
      <c r="CG206" s="6">
        <v>1602.3937499999997</v>
      </c>
    </row>
    <row r="207" spans="1:85" ht="12.5">
      <c r="A207" s="5">
        <v>42927</v>
      </c>
      <c r="B207" s="6">
        <v>77.7</v>
      </c>
      <c r="C207" s="6">
        <v>44.5</v>
      </c>
      <c r="D207" s="6">
        <v>5476</v>
      </c>
      <c r="E207" s="6"/>
      <c r="F207" s="6"/>
      <c r="G207" s="6"/>
      <c r="H207" s="6">
        <v>380.3</v>
      </c>
      <c r="I207" s="6">
        <v>249.6</v>
      </c>
      <c r="J207" s="6">
        <v>460715.9</v>
      </c>
      <c r="K207" s="6">
        <v>201687.6</v>
      </c>
      <c r="L207" s="6">
        <v>57423</v>
      </c>
      <c r="M207" s="6">
        <v>15</v>
      </c>
      <c r="N207" s="6">
        <v>25</v>
      </c>
      <c r="O207" s="6">
        <v>14073.9</v>
      </c>
      <c r="P207" s="6">
        <v>6546.4</v>
      </c>
      <c r="Q207" s="48">
        <v>197488.8</v>
      </c>
      <c r="R207" s="48">
        <v>158728.20000000001</v>
      </c>
      <c r="S207" s="6">
        <v>102368.4</v>
      </c>
      <c r="T207" s="6">
        <v>85634.4</v>
      </c>
      <c r="U207" s="6">
        <v>103802.5</v>
      </c>
      <c r="V207" s="6">
        <v>70751.5</v>
      </c>
      <c r="W207" s="6">
        <v>10622</v>
      </c>
      <c r="X207" s="6">
        <v>7847.4</v>
      </c>
      <c r="Y207" s="6">
        <v>200661.5</v>
      </c>
      <c r="Z207" s="6">
        <v>102337.60000000001</v>
      </c>
      <c r="AA207" s="6">
        <v>1644782.5</v>
      </c>
      <c r="AB207" s="6">
        <v>162239.29999999999</v>
      </c>
      <c r="AC207" s="6">
        <v>392.2</v>
      </c>
      <c r="AD207" s="6">
        <v>36747</v>
      </c>
      <c r="AE207" s="6">
        <v>111405.1</v>
      </c>
      <c r="AF207" s="6">
        <v>57635.9</v>
      </c>
      <c r="AG207" s="6">
        <v>1649588.2</v>
      </c>
      <c r="AH207" s="6">
        <v>162406.29999999999</v>
      </c>
      <c r="AI207" s="6">
        <v>1070</v>
      </c>
      <c r="AJ207" s="6">
        <v>24370</v>
      </c>
      <c r="AK207" s="6">
        <v>27823.1</v>
      </c>
      <c r="AL207" s="6">
        <v>19686.2</v>
      </c>
      <c r="AM207" s="48">
        <v>61982.2</v>
      </c>
      <c r="AN207" s="48">
        <v>47904.5</v>
      </c>
      <c r="AO207" s="6">
        <v>32276.7</v>
      </c>
      <c r="AP207" s="48">
        <v>26267.4</v>
      </c>
      <c r="AQ207" s="6">
        <v>39974.699999999997</v>
      </c>
      <c r="AR207" s="6">
        <v>15722.6</v>
      </c>
      <c r="AS207" s="6">
        <v>41.6</v>
      </c>
      <c r="AT207" s="6">
        <v>20.5</v>
      </c>
      <c r="AU207" s="7"/>
      <c r="AV207" s="7"/>
      <c r="AW207" s="6">
        <v>184324.3</v>
      </c>
      <c r="AX207" s="6">
        <v>86864.3</v>
      </c>
      <c r="AY207" s="6">
        <v>53844.2</v>
      </c>
      <c r="AZ207" s="6">
        <v>10916.7</v>
      </c>
      <c r="BA207" s="6">
        <v>174987.1</v>
      </c>
      <c r="BB207" s="6">
        <v>77973.3</v>
      </c>
      <c r="BC207" s="6">
        <v>30601</v>
      </c>
      <c r="BD207" s="32">
        <v>208.09</v>
      </c>
      <c r="BE207" s="32">
        <v>123.96</v>
      </c>
      <c r="BF207" s="32">
        <v>0.36</v>
      </c>
      <c r="BG207" s="32">
        <v>0.06</v>
      </c>
      <c r="BH207" s="32">
        <v>81.903000000000006</v>
      </c>
      <c r="BI207" s="32">
        <v>56.451000000000001</v>
      </c>
      <c r="BJ207" s="6">
        <v>536.29999999999995</v>
      </c>
      <c r="BK207" s="6">
        <v>716.5</v>
      </c>
      <c r="BL207" s="6">
        <v>0.7</v>
      </c>
      <c r="BM207" s="6">
        <v>13884.504777600001</v>
      </c>
      <c r="BN207" s="6">
        <v>24316.852574362198</v>
      </c>
      <c r="BO207" s="6">
        <v>7319</v>
      </c>
      <c r="BP207" s="6">
        <v>240</v>
      </c>
      <c r="BQ207" s="6">
        <v>24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1798446</v>
      </c>
      <c r="BZ207" s="6">
        <v>976133</v>
      </c>
      <c r="CA207" s="6"/>
      <c r="CB207" s="6">
        <v>949937</v>
      </c>
      <c r="CC207" s="6">
        <v>824346</v>
      </c>
      <c r="CD207" s="6"/>
      <c r="CE207" s="6">
        <v>1533</v>
      </c>
      <c r="CF207" s="6">
        <v>118.22499999999999</v>
      </c>
      <c r="CG207" s="6">
        <v>1615</v>
      </c>
    </row>
    <row r="208" spans="1:85" ht="12.5">
      <c r="A208" s="5">
        <v>42928</v>
      </c>
      <c r="B208" s="6">
        <v>78.2</v>
      </c>
      <c r="C208" s="6">
        <v>45.1</v>
      </c>
      <c r="D208" s="6">
        <v>5476.5</v>
      </c>
      <c r="E208" s="6"/>
      <c r="F208" s="6"/>
      <c r="G208" s="6"/>
      <c r="H208" s="6">
        <v>386.7</v>
      </c>
      <c r="I208" s="6">
        <v>254</v>
      </c>
      <c r="J208" s="6">
        <v>460900.6</v>
      </c>
      <c r="K208" s="6">
        <v>201776.4</v>
      </c>
      <c r="L208" s="6">
        <v>57447</v>
      </c>
      <c r="M208" s="6">
        <v>15</v>
      </c>
      <c r="N208" s="6">
        <v>25</v>
      </c>
      <c r="O208" s="6">
        <v>14073.9</v>
      </c>
      <c r="P208" s="6">
        <v>6546.4</v>
      </c>
      <c r="Q208" s="48">
        <v>197520</v>
      </c>
      <c r="R208" s="48">
        <v>158753.60000000001</v>
      </c>
      <c r="S208" s="6">
        <v>102379.2</v>
      </c>
      <c r="T208" s="6">
        <v>85643</v>
      </c>
      <c r="U208" s="6">
        <v>103810.1</v>
      </c>
      <c r="V208" s="6">
        <v>70756.800000000003</v>
      </c>
      <c r="W208" s="6">
        <v>10622</v>
      </c>
      <c r="X208" s="6">
        <v>7847.4</v>
      </c>
      <c r="Y208" s="6">
        <v>200943</v>
      </c>
      <c r="Z208" s="6">
        <v>102481.60000000001</v>
      </c>
      <c r="AA208" s="6">
        <v>1645065.5</v>
      </c>
      <c r="AB208" s="6">
        <v>162263.29999999999</v>
      </c>
      <c r="AC208" s="6">
        <v>392.2</v>
      </c>
      <c r="AD208" s="6">
        <v>36747</v>
      </c>
      <c r="AE208" s="6">
        <v>111552.6</v>
      </c>
      <c r="AF208" s="6">
        <v>57717.5</v>
      </c>
      <c r="AG208" s="6">
        <v>1649737.3</v>
      </c>
      <c r="AH208" s="6">
        <v>162430.29999999999</v>
      </c>
      <c r="AI208" s="6">
        <v>1070</v>
      </c>
      <c r="AJ208" s="6">
        <v>24370</v>
      </c>
      <c r="AK208" s="6">
        <v>27839.8</v>
      </c>
      <c r="AL208" s="6">
        <v>19696.900000000001</v>
      </c>
      <c r="AM208" s="48">
        <v>61987.199999999997</v>
      </c>
      <c r="AN208" s="48">
        <v>47907.9</v>
      </c>
      <c r="AO208" s="6">
        <v>32295.8</v>
      </c>
      <c r="AP208" s="48">
        <v>26282.6</v>
      </c>
      <c r="AQ208" s="6">
        <v>39982.9</v>
      </c>
      <c r="AR208" s="6">
        <v>15725.9</v>
      </c>
      <c r="AS208" s="6">
        <v>41.6</v>
      </c>
      <c r="AT208" s="6">
        <v>20.5</v>
      </c>
      <c r="AU208" s="7"/>
      <c r="AV208" s="7"/>
      <c r="AW208" s="6">
        <v>184457.7</v>
      </c>
      <c r="AX208" s="6">
        <v>86923.5</v>
      </c>
      <c r="AY208" s="6">
        <v>53849.1</v>
      </c>
      <c r="AZ208" s="6">
        <v>10929</v>
      </c>
      <c r="BA208" s="6">
        <v>175121.2</v>
      </c>
      <c r="BB208" s="6">
        <v>78032.2</v>
      </c>
      <c r="BC208" s="6">
        <v>30625</v>
      </c>
      <c r="BD208" s="32">
        <v>208.09</v>
      </c>
      <c r="BE208" s="32">
        <v>123.96</v>
      </c>
      <c r="BF208" s="32">
        <v>0.36</v>
      </c>
      <c r="BG208" s="32">
        <v>0.06</v>
      </c>
      <c r="BH208" s="32">
        <v>81.903000000000006</v>
      </c>
      <c r="BI208" s="32">
        <v>56.451000000000001</v>
      </c>
      <c r="BJ208" s="6">
        <v>536.29999999999995</v>
      </c>
      <c r="BK208" s="6">
        <v>716.5</v>
      </c>
      <c r="BL208" s="6">
        <v>0.7</v>
      </c>
      <c r="BM208" s="6">
        <v>13599.5253792</v>
      </c>
      <c r="BN208" s="6">
        <v>24088.514416742291</v>
      </c>
      <c r="BO208" s="6">
        <v>4928</v>
      </c>
      <c r="BP208" s="6">
        <v>228</v>
      </c>
      <c r="BQ208" s="6">
        <v>24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1801254</v>
      </c>
      <c r="BZ208" s="6">
        <v>978647</v>
      </c>
      <c r="CA208" s="6"/>
      <c r="CB208" s="6">
        <v>949937</v>
      </c>
      <c r="CC208" s="6">
        <v>824346</v>
      </c>
      <c r="CD208" s="6"/>
      <c r="CE208" s="6">
        <v>1536.7651682099099</v>
      </c>
      <c r="CF208" s="6">
        <v>118.17771130066693</v>
      </c>
      <c r="CG208" s="6">
        <v>1612.8233333333333</v>
      </c>
    </row>
    <row r="209" spans="1:85" ht="12.5">
      <c r="A209" s="5">
        <v>42929</v>
      </c>
      <c r="B209" s="6">
        <v>78.2</v>
      </c>
      <c r="C209" s="6">
        <v>45.1</v>
      </c>
      <c r="D209" s="6">
        <v>5476.5</v>
      </c>
      <c r="E209" s="6"/>
      <c r="F209" s="6"/>
      <c r="G209" s="6"/>
      <c r="H209" s="6">
        <v>393.6</v>
      </c>
      <c r="I209" s="6">
        <v>258.7</v>
      </c>
      <c r="J209" s="6">
        <v>461072</v>
      </c>
      <c r="K209" s="6">
        <v>201858.7</v>
      </c>
      <c r="L209" s="6">
        <v>57471</v>
      </c>
      <c r="M209" s="6">
        <v>15</v>
      </c>
      <c r="N209" s="6">
        <v>25</v>
      </c>
      <c r="O209" s="6">
        <v>14073.9</v>
      </c>
      <c r="P209" s="6">
        <v>6546.4</v>
      </c>
      <c r="Q209" s="48">
        <v>197549.2</v>
      </c>
      <c r="R209" s="48">
        <v>158777.29999999999</v>
      </c>
      <c r="S209" s="6">
        <v>102392.6</v>
      </c>
      <c r="T209" s="6">
        <v>85653.2</v>
      </c>
      <c r="U209" s="6">
        <v>103818.5</v>
      </c>
      <c r="V209" s="6">
        <v>70762.8</v>
      </c>
      <c r="W209" s="6">
        <v>10622</v>
      </c>
      <c r="X209" s="6">
        <v>7847.4</v>
      </c>
      <c r="Y209" s="6">
        <v>201228.79999999999</v>
      </c>
      <c r="Z209" s="6">
        <v>102625.7</v>
      </c>
      <c r="AA209" s="6">
        <v>1645352.3</v>
      </c>
      <c r="AB209" s="6">
        <v>162287.29999999999</v>
      </c>
      <c r="AC209" s="6">
        <v>392.2</v>
      </c>
      <c r="AD209" s="6">
        <v>36747</v>
      </c>
      <c r="AE209" s="6">
        <v>111699</v>
      </c>
      <c r="AF209" s="6">
        <v>57800</v>
      </c>
      <c r="AG209" s="6">
        <v>1649885</v>
      </c>
      <c r="AH209" s="6">
        <v>162454.29999999999</v>
      </c>
      <c r="AI209" s="6">
        <v>1070</v>
      </c>
      <c r="AJ209" s="6">
        <v>24370</v>
      </c>
      <c r="AK209" s="6">
        <v>27856.6</v>
      </c>
      <c r="AL209" s="6">
        <v>19707.7</v>
      </c>
      <c r="AM209" s="48">
        <v>61992.7</v>
      </c>
      <c r="AN209" s="48">
        <v>47911.8</v>
      </c>
      <c r="AO209" s="6">
        <v>32312.1</v>
      </c>
      <c r="AP209" s="48">
        <v>26295.8</v>
      </c>
      <c r="AQ209" s="6">
        <v>39997.5</v>
      </c>
      <c r="AR209" s="6">
        <v>15731.8</v>
      </c>
      <c r="AS209" s="6">
        <v>42.3</v>
      </c>
      <c r="AT209" s="6">
        <v>20.6</v>
      </c>
      <c r="AU209" s="7"/>
      <c r="AV209" s="7"/>
      <c r="AW209" s="6">
        <v>184589.4</v>
      </c>
      <c r="AX209" s="6">
        <v>86981.7</v>
      </c>
      <c r="AY209" s="6">
        <v>53854.7</v>
      </c>
      <c r="AZ209" s="6">
        <v>10941.1</v>
      </c>
      <c r="BA209" s="6">
        <v>175253</v>
      </c>
      <c r="BB209" s="6">
        <v>78090.3</v>
      </c>
      <c r="BC209" s="6">
        <v>30649</v>
      </c>
      <c r="BD209" s="32">
        <v>208.09</v>
      </c>
      <c r="BE209" s="32">
        <v>123.96</v>
      </c>
      <c r="BF209" s="32">
        <v>0.36</v>
      </c>
      <c r="BG209" s="32">
        <v>0.06</v>
      </c>
      <c r="BH209" s="32">
        <v>81.903000000000006</v>
      </c>
      <c r="BI209" s="32">
        <v>56.451000000000001</v>
      </c>
      <c r="BJ209" s="6">
        <v>536.29999999999995</v>
      </c>
      <c r="BK209" s="6">
        <v>716.5</v>
      </c>
      <c r="BL209" s="6">
        <v>0.7</v>
      </c>
      <c r="BM209" s="6">
        <v>13423.277776000003</v>
      </c>
      <c r="BN209" s="6">
        <v>24362.787737825485</v>
      </c>
      <c r="BO209" s="6">
        <v>7314</v>
      </c>
      <c r="BP209" s="6">
        <v>244.8</v>
      </c>
      <c r="BQ209" s="6">
        <v>24</v>
      </c>
      <c r="BR209" s="6">
        <v>0</v>
      </c>
      <c r="BS209" s="6">
        <v>0</v>
      </c>
      <c r="BT209" s="6">
        <v>0</v>
      </c>
      <c r="BU209" s="6">
        <v>0</v>
      </c>
      <c r="BV209" s="6">
        <v>0</v>
      </c>
      <c r="BW209" s="6">
        <v>0</v>
      </c>
      <c r="BX209" s="6">
        <v>0</v>
      </c>
      <c r="BY209" s="6">
        <v>1804001</v>
      </c>
      <c r="BZ209" s="6">
        <v>981113</v>
      </c>
      <c r="CA209" s="6"/>
      <c r="CB209" s="6">
        <v>949937</v>
      </c>
      <c r="CC209" s="6">
        <v>824346</v>
      </c>
      <c r="CD209" s="6"/>
      <c r="CE209" s="6">
        <v>1495.4737098798</v>
      </c>
      <c r="CF209" s="6">
        <v>118.862781703346</v>
      </c>
      <c r="CG209" s="6">
        <v>1570.4280833333337</v>
      </c>
    </row>
    <row r="210" spans="1:85" ht="12.5">
      <c r="A210" s="5">
        <v>42930</v>
      </c>
      <c r="B210" s="6">
        <v>78.2</v>
      </c>
      <c r="C210" s="6">
        <v>45.1</v>
      </c>
      <c r="D210" s="6">
        <v>5476.5</v>
      </c>
      <c r="E210" s="6"/>
      <c r="F210" s="6"/>
      <c r="G210" s="6"/>
      <c r="H210" s="6">
        <v>400.6</v>
      </c>
      <c r="I210" s="6">
        <v>263.39999999999998</v>
      </c>
      <c r="J210" s="6">
        <v>461247.8</v>
      </c>
      <c r="K210" s="6">
        <v>201942.2</v>
      </c>
      <c r="L210" s="6">
        <v>57495</v>
      </c>
      <c r="M210" s="6">
        <v>15</v>
      </c>
      <c r="N210" s="6">
        <v>25</v>
      </c>
      <c r="O210" s="6">
        <v>14073.9</v>
      </c>
      <c r="P210" s="6">
        <v>6546.4</v>
      </c>
      <c r="Q210" s="48">
        <v>197575.9</v>
      </c>
      <c r="R210" s="48">
        <v>158799.20000000001</v>
      </c>
      <c r="S210" s="6">
        <v>102405.1</v>
      </c>
      <c r="T210" s="6">
        <v>85663.1</v>
      </c>
      <c r="U210" s="6">
        <v>103827.3</v>
      </c>
      <c r="V210" s="6">
        <v>70769.2</v>
      </c>
      <c r="W210" s="6">
        <v>10622</v>
      </c>
      <c r="X210" s="6">
        <v>7847.4</v>
      </c>
      <c r="Y210" s="6">
        <v>201509</v>
      </c>
      <c r="Z210" s="6">
        <v>102769.2</v>
      </c>
      <c r="AA210" s="6">
        <v>1645634.9</v>
      </c>
      <c r="AB210" s="6">
        <v>162311.29999999999</v>
      </c>
      <c r="AC210" s="6">
        <v>392.2</v>
      </c>
      <c r="AD210" s="6">
        <v>36747</v>
      </c>
      <c r="AE210" s="6">
        <v>111846.5</v>
      </c>
      <c r="AF210" s="6">
        <v>57881.2</v>
      </c>
      <c r="AG210" s="6">
        <v>1650033.8</v>
      </c>
      <c r="AH210" s="6">
        <v>162478.29999999999</v>
      </c>
      <c r="AI210" s="6">
        <v>1070</v>
      </c>
      <c r="AJ210" s="6">
        <v>24370</v>
      </c>
      <c r="AK210" s="6">
        <v>27873.4</v>
      </c>
      <c r="AL210" s="6">
        <v>19718.7</v>
      </c>
      <c r="AM210" s="48">
        <v>61998.1</v>
      </c>
      <c r="AN210" s="48">
        <v>47915.6</v>
      </c>
      <c r="AO210" s="6">
        <v>32329.200000000001</v>
      </c>
      <c r="AP210" s="48">
        <v>26309.8</v>
      </c>
      <c r="AQ210" s="6">
        <v>40006.699999999997</v>
      </c>
      <c r="AR210" s="6">
        <v>15735.4</v>
      </c>
      <c r="AS210" s="6">
        <v>42.3</v>
      </c>
      <c r="AT210" s="6">
        <v>20.6</v>
      </c>
      <c r="AU210" s="7"/>
      <c r="AV210" s="7"/>
      <c r="AW210" s="6">
        <v>184719.5</v>
      </c>
      <c r="AX210" s="6">
        <v>87039.5</v>
      </c>
      <c r="AY210" s="6">
        <v>53860.6</v>
      </c>
      <c r="AZ210" s="6">
        <v>10953</v>
      </c>
      <c r="BA210" s="6">
        <v>175383.9</v>
      </c>
      <c r="BB210" s="6">
        <v>78148.2</v>
      </c>
      <c r="BC210" s="6">
        <v>30673</v>
      </c>
      <c r="BD210" s="32">
        <v>208.09</v>
      </c>
      <c r="BE210" s="32">
        <v>123.96</v>
      </c>
      <c r="BF210" s="32">
        <v>0.36</v>
      </c>
      <c r="BG210" s="32">
        <v>0.06</v>
      </c>
      <c r="BH210" s="32">
        <v>81.903000000000006</v>
      </c>
      <c r="BI210" s="32">
        <v>56.451000000000001</v>
      </c>
      <c r="BJ210" s="6">
        <v>536.29999999999995</v>
      </c>
      <c r="BK210" s="6">
        <v>716.6</v>
      </c>
      <c r="BL210" s="6">
        <v>0.7</v>
      </c>
      <c r="BM210" s="6">
        <v>13777.587721600001</v>
      </c>
      <c r="BN210" s="6">
        <v>23749.646229565475</v>
      </c>
      <c r="BO210" s="6">
        <v>6325</v>
      </c>
      <c r="BP210" s="6">
        <v>237.6</v>
      </c>
      <c r="BQ210" s="6">
        <v>24</v>
      </c>
      <c r="BR210" s="6">
        <v>0</v>
      </c>
      <c r="BS210" s="6">
        <v>0</v>
      </c>
      <c r="BT210" s="6">
        <v>0</v>
      </c>
      <c r="BU210" s="6">
        <v>0</v>
      </c>
      <c r="BV210" s="6">
        <v>0</v>
      </c>
      <c r="BW210" s="6">
        <v>0</v>
      </c>
      <c r="BX210" s="6">
        <v>0</v>
      </c>
      <c r="BY210" s="6">
        <v>1806744</v>
      </c>
      <c r="BZ210" s="6">
        <v>983576</v>
      </c>
      <c r="CA210" s="6"/>
      <c r="CB210" s="6">
        <v>949937</v>
      </c>
      <c r="CC210" s="6">
        <v>824346</v>
      </c>
      <c r="CD210" s="6"/>
      <c r="CE210" s="6">
        <v>1500</v>
      </c>
      <c r="CF210" s="6">
        <v>119.226</v>
      </c>
      <c r="CG210" s="6">
        <v>1572</v>
      </c>
    </row>
    <row r="211" spans="1:85" ht="12.5">
      <c r="A211" s="5">
        <v>42931</v>
      </c>
      <c r="B211" s="6">
        <v>78.2</v>
      </c>
      <c r="C211" s="6">
        <v>45.1</v>
      </c>
      <c r="D211" s="6">
        <v>5476.5</v>
      </c>
      <c r="E211" s="6"/>
      <c r="F211" s="6"/>
      <c r="G211" s="6"/>
      <c r="H211" s="6">
        <v>407.6</v>
      </c>
      <c r="I211" s="6">
        <v>268.10000000000002</v>
      </c>
      <c r="J211" s="6">
        <v>461421.5</v>
      </c>
      <c r="K211" s="6">
        <v>202025</v>
      </c>
      <c r="L211" s="6">
        <v>57519</v>
      </c>
      <c r="M211" s="6">
        <v>15</v>
      </c>
      <c r="N211" s="6">
        <v>25</v>
      </c>
      <c r="O211" s="6">
        <v>14073.9</v>
      </c>
      <c r="P211" s="6">
        <v>6546.4</v>
      </c>
      <c r="Q211" s="48">
        <v>197601</v>
      </c>
      <c r="R211" s="48">
        <v>158819.9</v>
      </c>
      <c r="S211" s="6">
        <v>102416.7</v>
      </c>
      <c r="T211" s="6">
        <v>85671.9</v>
      </c>
      <c r="U211" s="6">
        <v>103835.8</v>
      </c>
      <c r="V211" s="6">
        <v>70775.5</v>
      </c>
      <c r="W211" s="6">
        <v>10622</v>
      </c>
      <c r="X211" s="6">
        <v>7847.4</v>
      </c>
      <c r="Y211" s="6">
        <v>201788</v>
      </c>
      <c r="Z211" s="6">
        <v>102910.7</v>
      </c>
      <c r="AA211" s="6">
        <v>1645914</v>
      </c>
      <c r="AB211" s="6">
        <v>162335.29999999999</v>
      </c>
      <c r="AC211" s="6">
        <v>392.2</v>
      </c>
      <c r="AD211" s="6">
        <v>36747</v>
      </c>
      <c r="AE211" s="6">
        <v>111993</v>
      </c>
      <c r="AF211" s="6">
        <v>57961</v>
      </c>
      <c r="AG211" s="6">
        <v>1650182</v>
      </c>
      <c r="AH211" s="6">
        <v>162502.29999999999</v>
      </c>
      <c r="AI211" s="6">
        <v>1070</v>
      </c>
      <c r="AJ211" s="6">
        <v>24370</v>
      </c>
      <c r="AK211" s="6">
        <v>27890</v>
      </c>
      <c r="AL211" s="6">
        <v>19729.5</v>
      </c>
      <c r="AM211" s="48">
        <v>62002.1</v>
      </c>
      <c r="AN211" s="48">
        <v>47918.400000000001</v>
      </c>
      <c r="AO211" s="6">
        <v>32346.1</v>
      </c>
      <c r="AP211" s="48">
        <v>26323.5</v>
      </c>
      <c r="AQ211" s="6">
        <v>40019.4</v>
      </c>
      <c r="AR211" s="6">
        <v>15740.5</v>
      </c>
      <c r="AS211" s="6">
        <v>42.3</v>
      </c>
      <c r="AT211" s="6">
        <v>20.6</v>
      </c>
      <c r="AU211" s="7"/>
      <c r="AV211" s="7"/>
      <c r="AW211" s="6">
        <v>184848.9</v>
      </c>
      <c r="AX211" s="6">
        <v>87096.9</v>
      </c>
      <c r="AY211" s="6">
        <v>53866.400000000001</v>
      </c>
      <c r="AZ211" s="6">
        <v>10964.6</v>
      </c>
      <c r="BA211" s="6">
        <v>175514</v>
      </c>
      <c r="BB211" s="6">
        <v>78205.600000000006</v>
      </c>
      <c r="BC211" s="6">
        <v>30697</v>
      </c>
      <c r="BD211" s="32">
        <v>208.09</v>
      </c>
      <c r="BE211" s="32">
        <v>123.96</v>
      </c>
      <c r="BF211" s="32">
        <v>0.36</v>
      </c>
      <c r="BG211" s="32">
        <v>0.06</v>
      </c>
      <c r="BH211" s="32">
        <v>81.903000000000006</v>
      </c>
      <c r="BI211" s="32">
        <v>56.451000000000001</v>
      </c>
      <c r="BJ211" s="6">
        <v>536.29999999999995</v>
      </c>
      <c r="BK211" s="6">
        <v>716.8</v>
      </c>
      <c r="BL211" s="6">
        <v>0.7</v>
      </c>
      <c r="BM211" s="6">
        <v>13393.928134400003</v>
      </c>
      <c r="BN211" s="6">
        <v>22256.878703357175</v>
      </c>
      <c r="BO211" s="6">
        <v>8262</v>
      </c>
      <c r="BP211" s="6">
        <v>249.6</v>
      </c>
      <c r="BQ211" s="6">
        <v>24</v>
      </c>
      <c r="BR211" s="6">
        <v>2.9000000000000001E-2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1809502</v>
      </c>
      <c r="BZ211" s="6">
        <v>986044</v>
      </c>
      <c r="CA211" s="6"/>
      <c r="CB211" s="6">
        <v>949937</v>
      </c>
      <c r="CC211" s="6">
        <v>824346</v>
      </c>
      <c r="CD211" s="6"/>
      <c r="CE211" s="6">
        <v>1491</v>
      </c>
      <c r="CF211" s="6">
        <v>119.02</v>
      </c>
      <c r="CG211" s="6">
        <v>1563</v>
      </c>
    </row>
    <row r="212" spans="1:85" ht="12.5">
      <c r="A212" s="5">
        <v>42932</v>
      </c>
      <c r="B212" s="6">
        <v>78.2</v>
      </c>
      <c r="C212" s="6">
        <v>45.1</v>
      </c>
      <c r="D212" s="6">
        <v>5476.5</v>
      </c>
      <c r="E212" s="6"/>
      <c r="F212" s="6"/>
      <c r="G212" s="6"/>
      <c r="H212" s="6">
        <v>414.6</v>
      </c>
      <c r="I212" s="6">
        <v>272.89999999999998</v>
      </c>
      <c r="J212" s="6">
        <v>461595</v>
      </c>
      <c r="K212" s="6">
        <v>202107.6</v>
      </c>
      <c r="L212" s="6">
        <v>57543</v>
      </c>
      <c r="M212" s="6">
        <v>15</v>
      </c>
      <c r="N212" s="6">
        <v>25</v>
      </c>
      <c r="O212" s="6">
        <v>14073.9</v>
      </c>
      <c r="P212" s="6">
        <v>6546.4</v>
      </c>
      <c r="Q212" s="48">
        <v>197626.4</v>
      </c>
      <c r="R212" s="48">
        <v>158840.79999999999</v>
      </c>
      <c r="S212" s="6">
        <v>102428.9</v>
      </c>
      <c r="T212" s="6">
        <v>85681.3</v>
      </c>
      <c r="U212" s="6">
        <v>103844.3</v>
      </c>
      <c r="V212" s="6">
        <v>70781.8</v>
      </c>
      <c r="W212" s="6">
        <v>10622</v>
      </c>
      <c r="X212" s="6">
        <v>7847.4</v>
      </c>
      <c r="Y212" s="6">
        <v>201970.5</v>
      </c>
      <c r="Z212" s="6">
        <v>103011.8</v>
      </c>
      <c r="AA212" s="6">
        <v>1646098.3</v>
      </c>
      <c r="AB212" s="6">
        <v>162359.29999999999</v>
      </c>
      <c r="AC212" s="6">
        <v>392.2</v>
      </c>
      <c r="AD212" s="6">
        <v>36747</v>
      </c>
      <c r="AE212" s="6">
        <v>112232</v>
      </c>
      <c r="AF212" s="6">
        <v>58078.5</v>
      </c>
      <c r="AG212" s="6">
        <v>1650422</v>
      </c>
      <c r="AH212" s="6">
        <v>162526.29999999999</v>
      </c>
      <c r="AI212" s="6">
        <v>1070</v>
      </c>
      <c r="AJ212" s="6">
        <v>24370</v>
      </c>
      <c r="AK212" s="6">
        <v>27906.7</v>
      </c>
      <c r="AL212" s="6">
        <v>19740.3</v>
      </c>
      <c r="AM212" s="48">
        <v>62006.3</v>
      </c>
      <c r="AN212" s="48">
        <v>47921.1</v>
      </c>
      <c r="AO212" s="6">
        <v>32363</v>
      </c>
      <c r="AP212" s="48">
        <v>26337.3</v>
      </c>
      <c r="AQ212" s="6">
        <v>40028</v>
      </c>
      <c r="AR212" s="6">
        <v>15744</v>
      </c>
      <c r="AS212" s="6">
        <v>42.3</v>
      </c>
      <c r="AT212" s="6">
        <v>20.6</v>
      </c>
      <c r="AU212" s="7"/>
      <c r="AV212" s="7"/>
      <c r="AW212" s="6">
        <v>184979</v>
      </c>
      <c r="AX212" s="6">
        <v>87154.3</v>
      </c>
      <c r="AY212" s="6">
        <v>53872.2</v>
      </c>
      <c r="AZ212" s="6">
        <v>10976.43</v>
      </c>
      <c r="BA212" s="6">
        <v>175645</v>
      </c>
      <c r="BB212" s="6">
        <v>78263.399999999994</v>
      </c>
      <c r="BC212" s="6">
        <v>30721</v>
      </c>
      <c r="BD212" s="32">
        <v>208.09</v>
      </c>
      <c r="BE212" s="32">
        <v>123.96</v>
      </c>
      <c r="BF212" s="32">
        <v>0.36</v>
      </c>
      <c r="BG212" s="32">
        <v>0.06</v>
      </c>
      <c r="BH212" s="32">
        <v>81.903000000000006</v>
      </c>
      <c r="BI212" s="32">
        <v>56.451000000000001</v>
      </c>
      <c r="BJ212" s="6">
        <v>536.29999999999995</v>
      </c>
      <c r="BK212" s="6">
        <v>716.9</v>
      </c>
      <c r="BL212" s="6">
        <v>0.7</v>
      </c>
      <c r="BM212" s="6">
        <v>13474.279132799998</v>
      </c>
      <c r="BN212" s="6">
        <v>20832.663152536654</v>
      </c>
      <c r="BO212" s="6">
        <v>5693</v>
      </c>
      <c r="BP212" s="6">
        <v>247.20000000000002</v>
      </c>
      <c r="BQ212" s="6">
        <v>24</v>
      </c>
      <c r="BR212" s="6">
        <v>2.9000000000000001E-2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1812268</v>
      </c>
      <c r="BZ212" s="6">
        <v>988525</v>
      </c>
      <c r="CA212" s="6"/>
      <c r="CB212" s="6">
        <v>949937</v>
      </c>
      <c r="CC212" s="6">
        <v>824346</v>
      </c>
      <c r="CD212" s="6"/>
      <c r="CE212" s="6">
        <v>1493</v>
      </c>
      <c r="CF212" s="6">
        <v>119.01900000000001</v>
      </c>
      <c r="CG212" s="6">
        <v>1564</v>
      </c>
    </row>
    <row r="213" spans="1:85" ht="12.5">
      <c r="A213" s="5">
        <v>42933</v>
      </c>
      <c r="B213" s="6">
        <v>78.2</v>
      </c>
      <c r="C213" s="6">
        <v>45.1</v>
      </c>
      <c r="D213" s="6">
        <v>5476.5</v>
      </c>
      <c r="E213" s="6"/>
      <c r="F213" s="6"/>
      <c r="G213" s="6"/>
      <c r="H213" s="6">
        <v>421.8</v>
      </c>
      <c r="I213" s="6">
        <v>277.7</v>
      </c>
      <c r="J213" s="6">
        <v>461783</v>
      </c>
      <c r="K213" s="6">
        <v>202195.4</v>
      </c>
      <c r="L213" s="6">
        <v>57567</v>
      </c>
      <c r="M213" s="6">
        <v>15</v>
      </c>
      <c r="N213" s="6">
        <v>25</v>
      </c>
      <c r="O213" s="6">
        <v>14073.9</v>
      </c>
      <c r="P213" s="6">
        <v>6546.4</v>
      </c>
      <c r="Q213" s="48">
        <v>197651.9</v>
      </c>
      <c r="R213" s="48">
        <v>158861.79999999999</v>
      </c>
      <c r="S213" s="6">
        <v>102442</v>
      </c>
      <c r="T213" s="6">
        <v>85691.5</v>
      </c>
      <c r="U213" s="6">
        <v>103853</v>
      </c>
      <c r="V213" s="6">
        <v>70788.2</v>
      </c>
      <c r="W213" s="6">
        <v>10622</v>
      </c>
      <c r="X213" s="6">
        <v>7847.4</v>
      </c>
      <c r="Y213" s="6">
        <v>202117.5</v>
      </c>
      <c r="Z213" s="6">
        <v>103093.4</v>
      </c>
      <c r="AA213" s="6">
        <v>1646248</v>
      </c>
      <c r="AB213" s="6">
        <v>162383.29999999999</v>
      </c>
      <c r="AC213" s="6">
        <v>392.2</v>
      </c>
      <c r="AD213" s="6">
        <v>36747</v>
      </c>
      <c r="AE213" s="6">
        <v>112520</v>
      </c>
      <c r="AF213" s="6">
        <v>58219.8</v>
      </c>
      <c r="AG213" s="6">
        <v>1650710</v>
      </c>
      <c r="AH213" s="6">
        <v>162550.29999999999</v>
      </c>
      <c r="AI213" s="6">
        <v>1070</v>
      </c>
      <c r="AJ213" s="6">
        <v>24370</v>
      </c>
      <c r="AK213" s="6">
        <v>27923.5</v>
      </c>
      <c r="AL213" s="6">
        <v>19751.3</v>
      </c>
      <c r="AM213" s="48">
        <v>62011.4</v>
      </c>
      <c r="AN213" s="48">
        <v>47924.9</v>
      </c>
      <c r="AO213" s="6">
        <v>32380</v>
      </c>
      <c r="AP213" s="48">
        <v>26351.1</v>
      </c>
      <c r="AQ213" s="6">
        <v>40037.800000000003</v>
      </c>
      <c r="AR213" s="6">
        <v>15747.9</v>
      </c>
      <c r="AS213" s="6">
        <v>42.3</v>
      </c>
      <c r="AT213" s="6">
        <v>20.6</v>
      </c>
      <c r="AU213" s="7"/>
      <c r="AV213" s="7"/>
      <c r="AW213" s="6">
        <v>185111</v>
      </c>
      <c r="AX213" s="6">
        <v>87212.5</v>
      </c>
      <c r="AY213" s="6">
        <v>53878.1</v>
      </c>
      <c r="AZ213" s="6">
        <v>10988.2</v>
      </c>
      <c r="BA213" s="6">
        <v>175778</v>
      </c>
      <c r="BB213" s="6">
        <v>78321.7</v>
      </c>
      <c r="BC213" s="6">
        <v>30745</v>
      </c>
      <c r="BD213" s="32">
        <v>208.09</v>
      </c>
      <c r="BE213" s="32">
        <v>123.96</v>
      </c>
      <c r="BF213" s="32">
        <v>0.36</v>
      </c>
      <c r="BG213" s="32">
        <v>0.06</v>
      </c>
      <c r="BH213" s="32">
        <v>81.903000000000006</v>
      </c>
      <c r="BI213" s="32">
        <v>56.451000000000001</v>
      </c>
      <c r="BJ213" s="6">
        <v>536.29999999999995</v>
      </c>
      <c r="BK213" s="6">
        <v>717.1</v>
      </c>
      <c r="BL213" s="6">
        <v>0.7</v>
      </c>
      <c r="BM213" s="6">
        <v>13947.792652800001</v>
      </c>
      <c r="BN213" s="6">
        <v>22000.960389658299</v>
      </c>
      <c r="BO213" s="6">
        <v>6248</v>
      </c>
      <c r="BP213" s="6">
        <v>242.39999999999998</v>
      </c>
      <c r="BQ213" s="6">
        <v>24</v>
      </c>
      <c r="BR213" s="6">
        <v>2.9000000000000001E-2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1815057</v>
      </c>
      <c r="BZ213" s="6">
        <v>991008</v>
      </c>
      <c r="CA213" s="6"/>
      <c r="CB213" s="6">
        <v>949937</v>
      </c>
      <c r="CC213" s="6">
        <v>824346</v>
      </c>
      <c r="CD213" s="6"/>
      <c r="CE213" s="6">
        <v>1495</v>
      </c>
      <c r="CF213" s="6">
        <v>118.41200000000001</v>
      </c>
      <c r="CG213" s="6">
        <v>1565</v>
      </c>
    </row>
    <row r="214" spans="1:85" ht="12.5">
      <c r="A214" s="5">
        <v>42934</v>
      </c>
      <c r="B214" s="6">
        <v>78.2</v>
      </c>
      <c r="C214" s="6">
        <v>45.1</v>
      </c>
      <c r="D214" s="6">
        <v>5476.5</v>
      </c>
      <c r="E214" s="6"/>
      <c r="F214" s="6"/>
      <c r="G214" s="6"/>
      <c r="H214" s="6">
        <v>428.2</v>
      </c>
      <c r="I214" s="6">
        <v>282</v>
      </c>
      <c r="J214" s="6">
        <v>461972</v>
      </c>
      <c r="K214" s="6">
        <v>202282.8</v>
      </c>
      <c r="L214" s="6">
        <v>57590</v>
      </c>
      <c r="M214" s="6">
        <v>15</v>
      </c>
      <c r="N214" s="6">
        <v>25</v>
      </c>
      <c r="O214" s="6">
        <v>14073.9</v>
      </c>
      <c r="P214" s="6">
        <v>6546.4</v>
      </c>
      <c r="Q214" s="48">
        <v>197677.4</v>
      </c>
      <c r="R214" s="48">
        <v>158882.6</v>
      </c>
      <c r="S214" s="6">
        <v>102457.3</v>
      </c>
      <c r="T214" s="6">
        <v>85702.9</v>
      </c>
      <c r="U214" s="6">
        <v>103861.4</v>
      </c>
      <c r="V214" s="6">
        <v>70794.3</v>
      </c>
      <c r="W214" s="6">
        <v>10622</v>
      </c>
      <c r="X214" s="6">
        <v>7847.4</v>
      </c>
      <c r="Y214" s="6">
        <v>202257.5</v>
      </c>
      <c r="Z214" s="6">
        <v>103170.8</v>
      </c>
      <c r="AA214" s="6">
        <v>1646391</v>
      </c>
      <c r="AB214" s="6">
        <v>162407.29999999999</v>
      </c>
      <c r="AC214" s="6">
        <v>392.2</v>
      </c>
      <c r="AD214" s="6">
        <v>36747</v>
      </c>
      <c r="AE214" s="6">
        <v>112819</v>
      </c>
      <c r="AF214" s="6">
        <v>58365.5</v>
      </c>
      <c r="AG214" s="6">
        <v>1651009</v>
      </c>
      <c r="AH214" s="6">
        <v>162574.29999999999</v>
      </c>
      <c r="AI214" s="6">
        <v>1070</v>
      </c>
      <c r="AJ214" s="6">
        <v>24370</v>
      </c>
      <c r="AK214" s="6">
        <v>27940.400000000001</v>
      </c>
      <c r="AL214" s="6">
        <v>19762.2</v>
      </c>
      <c r="AM214" s="48">
        <v>62017.599999999999</v>
      </c>
      <c r="AN214" s="48">
        <v>47929.1</v>
      </c>
      <c r="AO214" s="6">
        <v>32397</v>
      </c>
      <c r="AP214" s="48">
        <v>26364.799999999999</v>
      </c>
      <c r="AQ214" s="6">
        <v>40054.199999999997</v>
      </c>
      <c r="AR214" s="6">
        <v>15754.5</v>
      </c>
      <c r="AS214" s="6">
        <v>42.3</v>
      </c>
      <c r="AT214" s="6">
        <v>20.6</v>
      </c>
      <c r="AU214" s="7"/>
      <c r="AV214" s="7"/>
      <c r="AW214" s="6">
        <v>185243</v>
      </c>
      <c r="AX214" s="6">
        <v>87270.7</v>
      </c>
      <c r="AY214" s="6">
        <v>53883.8</v>
      </c>
      <c r="AZ214" s="6">
        <v>11000.2</v>
      </c>
      <c r="BA214" s="6">
        <v>175909</v>
      </c>
      <c r="BB214" s="6">
        <v>78379.600000000006</v>
      </c>
      <c r="BC214" s="6">
        <v>30769</v>
      </c>
      <c r="BD214" s="32">
        <v>208.09</v>
      </c>
      <c r="BE214" s="32">
        <v>123.96</v>
      </c>
      <c r="BF214" s="32">
        <v>0.36</v>
      </c>
      <c r="BG214" s="32">
        <v>0.06</v>
      </c>
      <c r="BH214" s="32">
        <v>81.903000000000006</v>
      </c>
      <c r="BI214" s="32">
        <v>56.451000000000001</v>
      </c>
      <c r="BJ214" s="6">
        <v>536.29999999999995</v>
      </c>
      <c r="BK214" s="6">
        <v>717.2</v>
      </c>
      <c r="BL214" s="6">
        <v>0.7</v>
      </c>
      <c r="BM214" s="6">
        <v>14243.723872</v>
      </c>
      <c r="BN214" s="6">
        <v>22257.092940378599</v>
      </c>
      <c r="BO214" s="6">
        <v>9347</v>
      </c>
      <c r="BP214" s="6">
        <v>245.76</v>
      </c>
      <c r="BQ214" s="6">
        <v>24</v>
      </c>
      <c r="BR214" s="6">
        <v>2.9000000000000001E-2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1817681</v>
      </c>
      <c r="BZ214" s="6">
        <v>993234</v>
      </c>
      <c r="CA214" s="6"/>
      <c r="CB214" s="6">
        <v>949937</v>
      </c>
      <c r="CC214" s="6">
        <v>824346</v>
      </c>
      <c r="CD214" s="6"/>
      <c r="CE214" s="6">
        <v>1496</v>
      </c>
      <c r="CF214" s="6">
        <v>118.515</v>
      </c>
      <c r="CG214" s="6">
        <v>1565</v>
      </c>
    </row>
    <row r="215" spans="1:85" ht="12.5">
      <c r="A215" s="5">
        <v>42935</v>
      </c>
      <c r="B215" s="6">
        <v>78.5</v>
      </c>
      <c r="C215" s="6">
        <v>45.3</v>
      </c>
      <c r="D215" s="6">
        <v>5477.4</v>
      </c>
      <c r="E215" s="6"/>
      <c r="F215" s="6"/>
      <c r="G215" s="6"/>
      <c r="H215" s="6">
        <v>435.2</v>
      </c>
      <c r="I215" s="6">
        <v>286.7</v>
      </c>
      <c r="J215" s="6">
        <v>462178</v>
      </c>
      <c r="K215" s="6">
        <v>202377</v>
      </c>
      <c r="L215" s="6">
        <v>57610</v>
      </c>
      <c r="M215" s="6">
        <v>15</v>
      </c>
      <c r="N215" s="6">
        <v>25</v>
      </c>
      <c r="O215" s="6">
        <v>14073.9</v>
      </c>
      <c r="P215" s="6">
        <v>6546.4</v>
      </c>
      <c r="Q215" s="48">
        <v>197703</v>
      </c>
      <c r="R215" s="48">
        <v>158903.5</v>
      </c>
      <c r="S215" s="6">
        <v>102472.7</v>
      </c>
      <c r="T215" s="6">
        <v>85714.6</v>
      </c>
      <c r="U215" s="6">
        <v>103869.6</v>
      </c>
      <c r="V215" s="6">
        <v>70800.3</v>
      </c>
      <c r="W215" s="6">
        <v>10622</v>
      </c>
      <c r="X215" s="6">
        <v>7847.4</v>
      </c>
      <c r="Y215" s="6">
        <v>202381</v>
      </c>
      <c r="Z215" s="6">
        <v>103238.5</v>
      </c>
      <c r="AA215" s="6">
        <v>1646513</v>
      </c>
      <c r="AB215" s="6">
        <v>162431.29999999999</v>
      </c>
      <c r="AC215" s="6">
        <v>392.2</v>
      </c>
      <c r="AD215" s="6">
        <v>36747</v>
      </c>
      <c r="AE215" s="6">
        <v>113146</v>
      </c>
      <c r="AF215" s="6">
        <v>58526</v>
      </c>
      <c r="AG215" s="6">
        <v>1651336</v>
      </c>
      <c r="AH215" s="6">
        <v>162598.29999999999</v>
      </c>
      <c r="AI215" s="6">
        <v>1070</v>
      </c>
      <c r="AJ215" s="6">
        <v>24370</v>
      </c>
      <c r="AK215" s="6">
        <v>27957.3</v>
      </c>
      <c r="AL215" s="6">
        <v>19773</v>
      </c>
      <c r="AM215" s="48">
        <v>62024.5</v>
      </c>
      <c r="AN215" s="48">
        <v>47933.9</v>
      </c>
      <c r="AO215" s="6">
        <v>32414.7</v>
      </c>
      <c r="AP215" s="48">
        <v>26379</v>
      </c>
      <c r="AQ215" s="6">
        <v>40067.699999999997</v>
      </c>
      <c r="AR215" s="6">
        <v>15759.8</v>
      </c>
      <c r="AS215" s="6">
        <v>42.3</v>
      </c>
      <c r="AT215" s="6">
        <v>20.6</v>
      </c>
      <c r="AU215" s="7"/>
      <c r="AV215" s="7"/>
      <c r="AW215" s="6">
        <v>185371</v>
      </c>
      <c r="AX215" s="6">
        <v>87328</v>
      </c>
      <c r="AY215" s="6">
        <v>53889.4</v>
      </c>
      <c r="AZ215" s="6">
        <v>11012.1</v>
      </c>
      <c r="BA215" s="6">
        <v>176038</v>
      </c>
      <c r="BB215" s="6">
        <v>78436.7</v>
      </c>
      <c r="BC215" s="6">
        <v>30793</v>
      </c>
      <c r="BD215" s="32">
        <v>208.09</v>
      </c>
      <c r="BE215" s="32">
        <v>123.96</v>
      </c>
      <c r="BF215" s="32">
        <v>0.36</v>
      </c>
      <c r="BG215" s="32">
        <v>0.06</v>
      </c>
      <c r="BH215" s="32">
        <v>81.903000000000006</v>
      </c>
      <c r="BI215" s="32">
        <v>56.451000000000001</v>
      </c>
      <c r="BJ215" s="6">
        <v>536.29999999999995</v>
      </c>
      <c r="BK215" s="6">
        <v>717.3</v>
      </c>
      <c r="BL215" s="6">
        <v>0.7</v>
      </c>
      <c r="BM215" s="6">
        <v>14243.076735999997</v>
      </c>
      <c r="BN215" s="6">
        <v>24450.318666032577</v>
      </c>
      <c r="BO215" s="6">
        <v>6457</v>
      </c>
      <c r="BP215" s="6">
        <v>235.20000000000002</v>
      </c>
      <c r="BQ215" s="6">
        <v>24</v>
      </c>
      <c r="BR215" s="6">
        <v>2.9000000000000001E-2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1820108</v>
      </c>
      <c r="BZ215" s="6">
        <v>995286</v>
      </c>
      <c r="CA215" s="6"/>
      <c r="CB215" s="6">
        <v>950283</v>
      </c>
      <c r="CC215" s="6">
        <v>824639</v>
      </c>
      <c r="CD215" s="6"/>
      <c r="CE215" s="6">
        <v>1490</v>
      </c>
      <c r="CF215" s="6">
        <v>118.248</v>
      </c>
      <c r="CG215" s="6">
        <v>1562</v>
      </c>
    </row>
    <row r="216" spans="1:85" ht="12.5">
      <c r="A216" s="5">
        <v>42936</v>
      </c>
      <c r="B216" s="6">
        <v>78.5</v>
      </c>
      <c r="C216" s="6">
        <v>45.3</v>
      </c>
      <c r="D216" s="6">
        <v>5477.4</v>
      </c>
      <c r="E216" s="6"/>
      <c r="F216" s="6"/>
      <c r="G216" s="6"/>
      <c r="H216" s="6">
        <v>441.7</v>
      </c>
      <c r="I216" s="6">
        <v>291</v>
      </c>
      <c r="J216" s="6">
        <v>462387</v>
      </c>
      <c r="K216" s="6">
        <v>202472.4</v>
      </c>
      <c r="L216" s="6">
        <v>57634</v>
      </c>
      <c r="M216" s="6">
        <v>15</v>
      </c>
      <c r="N216" s="6">
        <v>25</v>
      </c>
      <c r="O216" s="6">
        <v>14073.9</v>
      </c>
      <c r="P216" s="6">
        <v>6546.4</v>
      </c>
      <c r="Q216" s="48">
        <v>197731.6</v>
      </c>
      <c r="R216" s="48">
        <v>158926.5</v>
      </c>
      <c r="S216" s="6">
        <v>102488.3</v>
      </c>
      <c r="T216" s="6">
        <v>85726.3</v>
      </c>
      <c r="U216" s="6">
        <v>103876.9</v>
      </c>
      <c r="V216" s="6">
        <v>70805.899999999994</v>
      </c>
      <c r="W216" s="6">
        <v>10622</v>
      </c>
      <c r="X216" s="6">
        <v>7847.4</v>
      </c>
      <c r="Y216" s="6">
        <v>202503.7</v>
      </c>
      <c r="Z216" s="6">
        <v>103308.1</v>
      </c>
      <c r="AA216" s="6">
        <v>1646642.9</v>
      </c>
      <c r="AB216" s="6">
        <v>162455.29999999999</v>
      </c>
      <c r="AC216" s="6">
        <v>392.2</v>
      </c>
      <c r="AD216" s="6">
        <v>36747</v>
      </c>
      <c r="AE216" s="6">
        <v>113480.5</v>
      </c>
      <c r="AF216" s="6">
        <v>58687.3</v>
      </c>
      <c r="AG216" s="6">
        <v>1651670.1</v>
      </c>
      <c r="AH216" s="6">
        <v>162622.29999999999</v>
      </c>
      <c r="AI216" s="6">
        <v>1070</v>
      </c>
      <c r="AJ216" s="6">
        <v>24370</v>
      </c>
      <c r="AK216" s="6">
        <v>27973.9</v>
      </c>
      <c r="AL216" s="6">
        <v>19783.7</v>
      </c>
      <c r="AM216" s="48">
        <v>62032</v>
      </c>
      <c r="AN216" s="48">
        <v>47939.1</v>
      </c>
      <c r="AO216" s="6">
        <v>32433.3</v>
      </c>
      <c r="AP216" s="48">
        <v>26393.7</v>
      </c>
      <c r="AQ216" s="6">
        <v>40079.9</v>
      </c>
      <c r="AR216" s="6">
        <v>15764.5</v>
      </c>
      <c r="AS216" s="6">
        <v>42.5</v>
      </c>
      <c r="AT216" s="6">
        <v>20.7</v>
      </c>
      <c r="AU216" s="7"/>
      <c r="AV216" s="7"/>
      <c r="AW216" s="6">
        <v>185499</v>
      </c>
      <c r="AX216" s="6">
        <v>87385.5</v>
      </c>
      <c r="AY216" s="6">
        <v>53893.9</v>
      </c>
      <c r="AZ216" s="6">
        <v>11023.9</v>
      </c>
      <c r="BA216" s="6">
        <v>176165</v>
      </c>
      <c r="BB216" s="6">
        <v>78493.5</v>
      </c>
      <c r="BC216" s="6">
        <v>30817</v>
      </c>
      <c r="BD216" s="32">
        <v>208.09</v>
      </c>
      <c r="BE216" s="32">
        <v>123.96</v>
      </c>
      <c r="BF216" s="32">
        <v>0.36</v>
      </c>
      <c r="BG216" s="32">
        <v>0.06</v>
      </c>
      <c r="BH216" s="32">
        <v>81.903000000000006</v>
      </c>
      <c r="BI216" s="32">
        <v>56.451000000000001</v>
      </c>
      <c r="BJ216" s="6">
        <v>536.29999999999995</v>
      </c>
      <c r="BK216" s="6">
        <v>717.3</v>
      </c>
      <c r="BL216" s="6">
        <v>0.7</v>
      </c>
      <c r="BM216" s="6">
        <v>14864.491904</v>
      </c>
      <c r="BN216" s="6">
        <v>21978.1035206454</v>
      </c>
      <c r="BO216" s="6">
        <v>6316</v>
      </c>
      <c r="BP216" s="6">
        <v>240</v>
      </c>
      <c r="BQ216" s="6">
        <v>24</v>
      </c>
      <c r="BR216" s="6">
        <v>2.9000000000000001E-2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1822770</v>
      </c>
      <c r="BZ216" s="6">
        <v>997527</v>
      </c>
      <c r="CA216" s="6"/>
      <c r="CB216" s="6">
        <v>950283</v>
      </c>
      <c r="CC216" s="6">
        <v>824639</v>
      </c>
      <c r="CD216" s="6"/>
      <c r="CE216" s="6">
        <v>1506</v>
      </c>
      <c r="CF216" s="6">
        <v>117.59399999999999</v>
      </c>
      <c r="CG216" s="6">
        <v>1577</v>
      </c>
    </row>
    <row r="217" spans="1:85" ht="12.5">
      <c r="A217" s="5">
        <v>42937</v>
      </c>
      <c r="B217" s="6">
        <v>78.5</v>
      </c>
      <c r="C217" s="6">
        <v>45.3</v>
      </c>
      <c r="D217" s="6">
        <v>5477.4</v>
      </c>
      <c r="E217" s="6"/>
      <c r="F217" s="6"/>
      <c r="G217" s="6"/>
      <c r="H217" s="6">
        <v>448.8</v>
      </c>
      <c r="I217" s="6">
        <v>295.8</v>
      </c>
      <c r="J217" s="6">
        <v>462589.6</v>
      </c>
      <c r="K217" s="6">
        <v>202565.6</v>
      </c>
      <c r="L217" s="6">
        <v>57658</v>
      </c>
      <c r="M217" s="6">
        <v>15</v>
      </c>
      <c r="N217" s="6">
        <v>25</v>
      </c>
      <c r="O217" s="6">
        <v>14073.9</v>
      </c>
      <c r="P217" s="6">
        <v>6546.4</v>
      </c>
      <c r="Q217" s="48">
        <v>197762.2</v>
      </c>
      <c r="R217" s="48">
        <v>158950.79999999999</v>
      </c>
      <c r="S217" s="6">
        <v>102502.8</v>
      </c>
      <c r="T217" s="6">
        <v>85737.5</v>
      </c>
      <c r="U217" s="6">
        <v>103885</v>
      </c>
      <c r="V217" s="6">
        <v>70812.100000000006</v>
      </c>
      <c r="W217" s="6">
        <v>10622</v>
      </c>
      <c r="X217" s="6">
        <v>7847.4</v>
      </c>
      <c r="Y217" s="6">
        <v>202625</v>
      </c>
      <c r="Z217" s="6">
        <v>103375.6</v>
      </c>
      <c r="AA217" s="6">
        <v>1646766.9</v>
      </c>
      <c r="AB217" s="6">
        <v>162479.29999999999</v>
      </c>
      <c r="AC217" s="6">
        <v>392.2</v>
      </c>
      <c r="AD217" s="6">
        <v>36747</v>
      </c>
      <c r="AE217" s="6">
        <v>113804.1</v>
      </c>
      <c r="AF217" s="6">
        <v>58848.1</v>
      </c>
      <c r="AG217" s="6">
        <v>1654993.2</v>
      </c>
      <c r="AH217" s="6">
        <v>162646.29999999999</v>
      </c>
      <c r="AI217" s="6">
        <v>1070</v>
      </c>
      <c r="AJ217" s="6">
        <v>24370</v>
      </c>
      <c r="AK217" s="6">
        <v>27990.5</v>
      </c>
      <c r="AL217" s="6">
        <v>19794.599999999999</v>
      </c>
      <c r="AM217" s="48">
        <v>62039.4</v>
      </c>
      <c r="AN217" s="48">
        <v>47944.4</v>
      </c>
      <c r="AO217" s="6">
        <v>32451.5</v>
      </c>
      <c r="AP217" s="48">
        <v>26408.3</v>
      </c>
      <c r="AQ217" s="6">
        <v>40087.9</v>
      </c>
      <c r="AR217" s="6">
        <v>15767.8</v>
      </c>
      <c r="AS217" s="6">
        <v>42.5</v>
      </c>
      <c r="AT217" s="6">
        <v>20.7</v>
      </c>
      <c r="AU217" s="7"/>
      <c r="AV217" s="7"/>
      <c r="AW217" s="6">
        <v>185624.9</v>
      </c>
      <c r="AX217" s="6">
        <v>87442.1</v>
      </c>
      <c r="AY217" s="6">
        <v>53899.1</v>
      </c>
      <c r="AZ217" s="6">
        <v>11035.8</v>
      </c>
      <c r="BA217" s="6">
        <v>176291.6</v>
      </c>
      <c r="BB217" s="6">
        <v>78549.399999999994</v>
      </c>
      <c r="BC217" s="6">
        <v>30841</v>
      </c>
      <c r="BD217" s="32">
        <v>208.09</v>
      </c>
      <c r="BE217" s="32">
        <v>123.96</v>
      </c>
      <c r="BF217" s="32">
        <v>0.36</v>
      </c>
      <c r="BG217" s="32">
        <v>0.06</v>
      </c>
      <c r="BH217" s="32">
        <v>81.903000000000006</v>
      </c>
      <c r="BI217" s="32">
        <v>56.451000000000001</v>
      </c>
      <c r="BJ217" s="6">
        <v>536.29999999999995</v>
      </c>
      <c r="BK217" s="6">
        <v>717.4</v>
      </c>
      <c r="BL217" s="6">
        <v>0.7</v>
      </c>
      <c r="BM217" s="6">
        <v>14754.5126944</v>
      </c>
      <c r="BN217" s="6">
        <v>23789.2936965345</v>
      </c>
      <c r="BO217" s="6">
        <v>4468</v>
      </c>
      <c r="BP217" s="6">
        <v>252</v>
      </c>
      <c r="BQ217" s="6">
        <v>24</v>
      </c>
      <c r="BR217" s="6">
        <v>2.9000000000000001E-2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1825550</v>
      </c>
      <c r="BZ217" s="6">
        <v>999897</v>
      </c>
      <c r="CA217" s="6"/>
      <c r="CB217" s="6">
        <v>950283</v>
      </c>
      <c r="CC217" s="6">
        <v>824639</v>
      </c>
      <c r="CD217" s="6"/>
      <c r="CE217" s="6">
        <v>1487</v>
      </c>
      <c r="CF217" s="6">
        <v>118.316</v>
      </c>
      <c r="CG217" s="6">
        <v>1553</v>
      </c>
    </row>
    <row r="218" spans="1:85" ht="12.5">
      <c r="A218" s="5">
        <v>42938</v>
      </c>
      <c r="B218" s="6">
        <v>78.5</v>
      </c>
      <c r="C218" s="6">
        <v>45.3</v>
      </c>
      <c r="D218" s="6">
        <v>5477.4</v>
      </c>
      <c r="E218" s="6"/>
      <c r="F218" s="6"/>
      <c r="G218" s="6"/>
      <c r="H218" s="6">
        <v>455.8</v>
      </c>
      <c r="I218" s="6">
        <v>300.5</v>
      </c>
      <c r="J218" s="6">
        <v>462792</v>
      </c>
      <c r="K218" s="6">
        <v>202658.6</v>
      </c>
      <c r="L218" s="6">
        <v>57682</v>
      </c>
      <c r="M218" s="6">
        <v>15</v>
      </c>
      <c r="N218" s="6">
        <v>25</v>
      </c>
      <c r="O218" s="6">
        <v>14073.9</v>
      </c>
      <c r="P218" s="6">
        <v>6546.4</v>
      </c>
      <c r="Q218" s="48">
        <v>197791.4</v>
      </c>
      <c r="R218" s="48">
        <v>158974.1</v>
      </c>
      <c r="S218" s="6">
        <v>102517.8</v>
      </c>
      <c r="T218" s="6">
        <v>85748</v>
      </c>
      <c r="U218" s="6">
        <v>103892.9</v>
      </c>
      <c r="V218" s="6">
        <v>70818.100000000006</v>
      </c>
      <c r="W218" s="6">
        <v>10622</v>
      </c>
      <c r="X218" s="6">
        <v>7847.4</v>
      </c>
      <c r="Y218" s="6">
        <v>202746.3</v>
      </c>
      <c r="Z218" s="6">
        <v>103444.4</v>
      </c>
      <c r="AA218" s="6">
        <v>1646890</v>
      </c>
      <c r="AB218" s="6">
        <v>162503.29999999999</v>
      </c>
      <c r="AC218" s="6">
        <v>392.2</v>
      </c>
      <c r="AD218" s="6">
        <v>36747</v>
      </c>
      <c r="AE218" s="6">
        <v>114132.9</v>
      </c>
      <c r="AF218" s="6">
        <v>59010.1</v>
      </c>
      <c r="AG218" s="6">
        <v>1652318.9</v>
      </c>
      <c r="AH218" s="6">
        <v>162670.29999999999</v>
      </c>
      <c r="AI218" s="6">
        <v>1070</v>
      </c>
      <c r="AJ218" s="6">
        <v>24370</v>
      </c>
      <c r="AK218" s="6">
        <v>28007</v>
      </c>
      <c r="AL218" s="6">
        <v>19805.3</v>
      </c>
      <c r="AM218" s="48">
        <v>62049.2</v>
      </c>
      <c r="AN218" s="48">
        <v>47951.4</v>
      </c>
      <c r="AO218" s="6">
        <v>32468.9</v>
      </c>
      <c r="AP218" s="48">
        <v>26422.3</v>
      </c>
      <c r="AQ218" s="6">
        <v>40099.800000000003</v>
      </c>
      <c r="AR218" s="6">
        <v>15772.5</v>
      </c>
      <c r="AS218" s="6">
        <v>42.5</v>
      </c>
      <c r="AT218" s="6">
        <v>20.7</v>
      </c>
      <c r="AU218" s="7"/>
      <c r="AV218" s="7"/>
      <c r="AW218" s="6">
        <v>185751.6</v>
      </c>
      <c r="AX218" s="6">
        <v>87499</v>
      </c>
      <c r="AY218" s="6">
        <v>53904.2</v>
      </c>
      <c r="AZ218" s="6">
        <v>11047.5</v>
      </c>
      <c r="BA218" s="6">
        <v>176420.5</v>
      </c>
      <c r="BB218" s="6">
        <v>78606.7</v>
      </c>
      <c r="BC218" s="6">
        <v>30865</v>
      </c>
      <c r="BD218" s="32">
        <v>208.09</v>
      </c>
      <c r="BE218" s="32">
        <v>123.96</v>
      </c>
      <c r="BF218" s="32">
        <v>0.36</v>
      </c>
      <c r="BG218" s="32">
        <v>0.06</v>
      </c>
      <c r="BH218" s="32">
        <v>81.903000000000006</v>
      </c>
      <c r="BI218" s="32">
        <v>56.451000000000001</v>
      </c>
      <c r="BJ218" s="6">
        <v>536.29999999999995</v>
      </c>
      <c r="BK218" s="6">
        <v>717.5</v>
      </c>
      <c r="BL218" s="6">
        <v>0.7</v>
      </c>
      <c r="BM218" s="6">
        <v>14271.0804512</v>
      </c>
      <c r="BN218" s="6">
        <v>23842.4236485318</v>
      </c>
      <c r="BO218" s="6">
        <v>7265</v>
      </c>
      <c r="BP218" s="6">
        <v>256.8</v>
      </c>
      <c r="BQ218" s="6">
        <v>24</v>
      </c>
      <c r="BR218" s="6">
        <v>2.9000000000000001E-2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1828422</v>
      </c>
      <c r="BZ218" s="6">
        <v>1002409</v>
      </c>
      <c r="CA218" s="6"/>
      <c r="CB218" s="6">
        <v>950283</v>
      </c>
      <c r="CC218" s="6">
        <v>824639</v>
      </c>
      <c r="CD218" s="6"/>
      <c r="CE218" s="6">
        <v>1491</v>
      </c>
      <c r="CF218" s="6">
        <v>118.389</v>
      </c>
      <c r="CG218" s="6">
        <v>1562</v>
      </c>
    </row>
    <row r="219" spans="1:85" ht="12.5">
      <c r="A219" s="5">
        <v>42939</v>
      </c>
      <c r="B219" s="6">
        <v>78.5</v>
      </c>
      <c r="C219" s="6">
        <v>45.3</v>
      </c>
      <c r="D219" s="6">
        <v>5477.4</v>
      </c>
      <c r="E219" s="6"/>
      <c r="F219" s="6"/>
      <c r="G219" s="6"/>
      <c r="H219" s="6">
        <v>462.8</v>
      </c>
      <c r="I219" s="6">
        <v>305.3</v>
      </c>
      <c r="J219" s="6">
        <v>462998.8</v>
      </c>
      <c r="K219" s="6">
        <v>202753.1</v>
      </c>
      <c r="L219" s="6">
        <v>57706</v>
      </c>
      <c r="M219" s="6">
        <v>15</v>
      </c>
      <c r="N219" s="6">
        <v>25</v>
      </c>
      <c r="O219" s="6">
        <v>14073.9</v>
      </c>
      <c r="P219" s="6">
        <v>6546.4</v>
      </c>
      <c r="Q219" s="48">
        <v>197820.4</v>
      </c>
      <c r="R219" s="48">
        <v>158997.4</v>
      </c>
      <c r="S219" s="6">
        <v>102532.8</v>
      </c>
      <c r="T219" s="6">
        <v>85760.6</v>
      </c>
      <c r="U219" s="6">
        <v>103900.7</v>
      </c>
      <c r="V219" s="6">
        <v>70824.2</v>
      </c>
      <c r="W219" s="6">
        <v>10622</v>
      </c>
      <c r="X219" s="6">
        <v>7847.4</v>
      </c>
      <c r="Y219" s="6">
        <v>202868.2</v>
      </c>
      <c r="Z219" s="6">
        <v>103510.5</v>
      </c>
      <c r="AA219" s="6">
        <v>1647014.7</v>
      </c>
      <c r="AB219" s="6">
        <v>162527.29999999999</v>
      </c>
      <c r="AC219" s="6">
        <v>392.2</v>
      </c>
      <c r="AD219" s="6">
        <v>36747</v>
      </c>
      <c r="AE219" s="6">
        <v>114424.6</v>
      </c>
      <c r="AF219" s="6">
        <v>59165.1</v>
      </c>
      <c r="AG219" s="6">
        <v>1652610.2</v>
      </c>
      <c r="AH219" s="6">
        <v>162694.29999999999</v>
      </c>
      <c r="AI219" s="6">
        <v>1070</v>
      </c>
      <c r="AJ219" s="6">
        <v>24370</v>
      </c>
      <c r="AK219" s="6">
        <v>28023.200000000001</v>
      </c>
      <c r="AL219" s="6">
        <v>19816</v>
      </c>
      <c r="AM219" s="48">
        <v>62055.9</v>
      </c>
      <c r="AN219" s="48">
        <v>47956.1</v>
      </c>
      <c r="AO219" s="6">
        <v>32486.7</v>
      </c>
      <c r="AP219" s="48">
        <v>26436.7</v>
      </c>
      <c r="AQ219" s="6">
        <v>40109.9</v>
      </c>
      <c r="AR219" s="6">
        <v>15776.6</v>
      </c>
      <c r="AS219" s="6">
        <v>42.5</v>
      </c>
      <c r="AT219" s="6">
        <v>20.7</v>
      </c>
      <c r="AU219" s="7"/>
      <c r="AV219" s="7"/>
      <c r="AW219" s="6">
        <v>185842.2</v>
      </c>
      <c r="AX219" s="6">
        <v>87546.9</v>
      </c>
      <c r="AY219" s="6">
        <v>53910.3</v>
      </c>
      <c r="AZ219" s="6">
        <v>11059</v>
      </c>
      <c r="BA219" s="6">
        <v>176511.7</v>
      </c>
      <c r="BB219" s="6">
        <v>78655</v>
      </c>
      <c r="BC219" s="6">
        <v>30889</v>
      </c>
      <c r="BD219" s="32">
        <v>208.09</v>
      </c>
      <c r="BE219" s="32">
        <v>123.96</v>
      </c>
      <c r="BF219" s="32">
        <v>0.36</v>
      </c>
      <c r="BG219" s="32">
        <v>0.06</v>
      </c>
      <c r="BH219" s="32">
        <v>81.903000000000006</v>
      </c>
      <c r="BI219" s="32">
        <v>56.451000000000001</v>
      </c>
      <c r="BJ219" s="6">
        <v>536.29999999999995</v>
      </c>
      <c r="BK219" s="6">
        <v>717.7</v>
      </c>
      <c r="BL219" s="6">
        <v>0.7</v>
      </c>
      <c r="BM219" s="6">
        <v>14197.7040096</v>
      </c>
      <c r="BN219" s="6">
        <v>13272.394253102</v>
      </c>
      <c r="BO219" s="6">
        <v>5670</v>
      </c>
      <c r="BP219" s="6">
        <v>252</v>
      </c>
      <c r="BQ219" s="6">
        <v>24</v>
      </c>
      <c r="BR219" s="6">
        <v>2.9000000000000001E-2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1831274</v>
      </c>
      <c r="BZ219" s="6">
        <v>1004925</v>
      </c>
      <c r="CA219" s="6"/>
      <c r="CB219" s="6">
        <v>950283</v>
      </c>
      <c r="CC219" s="6">
        <v>824639</v>
      </c>
      <c r="CD219" s="6"/>
      <c r="CE219" s="6">
        <v>1485</v>
      </c>
      <c r="CF219" s="6">
        <v>118.205</v>
      </c>
      <c r="CG219" s="6">
        <v>1556</v>
      </c>
    </row>
    <row r="220" spans="1:85" ht="12.5">
      <c r="A220" s="5">
        <v>42940</v>
      </c>
      <c r="B220" s="6">
        <v>78.5</v>
      </c>
      <c r="C220" s="6">
        <v>45.3</v>
      </c>
      <c r="D220" s="6">
        <v>5477.4</v>
      </c>
      <c r="E220" s="6"/>
      <c r="F220" s="6"/>
      <c r="G220" s="6"/>
      <c r="H220" s="6">
        <v>470</v>
      </c>
      <c r="I220" s="6">
        <v>310.10000000000002</v>
      </c>
      <c r="J220" s="6">
        <v>463202.7</v>
      </c>
      <c r="K220" s="6">
        <v>202846.4</v>
      </c>
      <c r="L220" s="6">
        <v>57730</v>
      </c>
      <c r="M220" s="6">
        <v>15</v>
      </c>
      <c r="N220" s="6">
        <v>25</v>
      </c>
      <c r="O220" s="6">
        <v>14073.9</v>
      </c>
      <c r="P220" s="6">
        <v>6546.4</v>
      </c>
      <c r="Q220" s="6">
        <v>197849.3</v>
      </c>
      <c r="R220" s="6">
        <v>159020.70000000001</v>
      </c>
      <c r="S220" s="6">
        <v>102545.9</v>
      </c>
      <c r="T220" s="6">
        <v>85770.4</v>
      </c>
      <c r="U220" s="6">
        <v>103909.7</v>
      </c>
      <c r="V220" s="6">
        <v>70830.7</v>
      </c>
      <c r="W220" s="6">
        <v>10622</v>
      </c>
      <c r="X220" s="6">
        <v>7847.4</v>
      </c>
      <c r="Y220" s="6">
        <v>202990</v>
      </c>
      <c r="Z220" s="6">
        <v>103576.7</v>
      </c>
      <c r="AA220" s="6">
        <v>1647139.6</v>
      </c>
      <c r="AB220" s="6">
        <v>162551.29999999999</v>
      </c>
      <c r="AC220" s="6">
        <v>392.2</v>
      </c>
      <c r="AD220" s="6">
        <v>36747</v>
      </c>
      <c r="AE220" s="6">
        <v>114761</v>
      </c>
      <c r="AF220" s="6">
        <v>59329.9</v>
      </c>
      <c r="AG220" s="6">
        <v>1652946.1</v>
      </c>
      <c r="AH220" s="6">
        <v>162718.29999999999</v>
      </c>
      <c r="AI220" s="6">
        <v>1070</v>
      </c>
      <c r="AJ220" s="6">
        <v>24370</v>
      </c>
      <c r="AK220" s="6">
        <v>28039.5</v>
      </c>
      <c r="AL220" s="6">
        <v>19826.8</v>
      </c>
      <c r="AM220" s="6">
        <v>62060.3</v>
      </c>
      <c r="AN220" s="6">
        <v>47959.1</v>
      </c>
      <c r="AO220" s="6">
        <v>32504.799999999999</v>
      </c>
      <c r="AP220" s="6">
        <v>26451.5</v>
      </c>
      <c r="AQ220" s="6">
        <v>40125.699999999997</v>
      </c>
      <c r="AR220" s="6">
        <v>15782.9</v>
      </c>
      <c r="AS220" s="6">
        <v>42.5</v>
      </c>
      <c r="AT220" s="6">
        <v>20.7</v>
      </c>
      <c r="AU220" s="6"/>
      <c r="AV220" s="6"/>
      <c r="AW220" s="6">
        <v>185978.4</v>
      </c>
      <c r="AX220" s="6">
        <v>87606.399999999994</v>
      </c>
      <c r="AY220" s="6">
        <v>53916.2</v>
      </c>
      <c r="AZ220" s="6">
        <v>11070.7</v>
      </c>
      <c r="BA220" s="6">
        <v>176648</v>
      </c>
      <c r="BB220" s="6">
        <v>78714.5</v>
      </c>
      <c r="BC220" s="6">
        <v>30913</v>
      </c>
      <c r="BD220" s="32">
        <v>208.09</v>
      </c>
      <c r="BE220" s="32">
        <v>123.96</v>
      </c>
      <c r="BF220" s="32">
        <v>0.36</v>
      </c>
      <c r="BG220" s="32">
        <v>0.06</v>
      </c>
      <c r="BH220" s="32">
        <v>81.903000000000006</v>
      </c>
      <c r="BI220" s="32">
        <v>56.451000000000001</v>
      </c>
      <c r="BJ220" s="6">
        <v>536.29999999999995</v>
      </c>
      <c r="BK220" s="6">
        <v>718.7</v>
      </c>
      <c r="BL220" s="6">
        <v>0.7</v>
      </c>
      <c r="BM220" s="6">
        <v>13690.579888</v>
      </c>
      <c r="BN220" s="6">
        <v>30596.408372019701</v>
      </c>
      <c r="BO220" s="6">
        <v>9658</v>
      </c>
      <c r="BP220" s="6">
        <v>199.5</v>
      </c>
      <c r="BQ220" s="6">
        <v>19</v>
      </c>
      <c r="BR220" s="6">
        <v>2.3E-2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1834125</v>
      </c>
      <c r="BZ220" s="6">
        <v>1007444</v>
      </c>
      <c r="CA220" s="6"/>
      <c r="CB220" s="6">
        <v>950283</v>
      </c>
      <c r="CC220" s="6">
        <v>824639</v>
      </c>
      <c r="CD220" s="6"/>
      <c r="CE220" s="6">
        <v>1483</v>
      </c>
      <c r="CF220" s="6">
        <v>118.161</v>
      </c>
      <c r="CG220" s="6">
        <v>1559</v>
      </c>
    </row>
    <row r="221" spans="1:85" ht="12.5">
      <c r="A221" s="5">
        <v>42941</v>
      </c>
      <c r="B221" s="6">
        <v>78.5</v>
      </c>
      <c r="C221" s="6">
        <v>45.3</v>
      </c>
      <c r="D221" s="6">
        <v>5477.4</v>
      </c>
      <c r="E221" s="6"/>
      <c r="F221" s="6"/>
      <c r="G221" s="6"/>
      <c r="H221" s="6">
        <v>477</v>
      </c>
      <c r="I221" s="6">
        <v>314.89999999999998</v>
      </c>
      <c r="J221" s="6">
        <v>463400</v>
      </c>
      <c r="K221" s="6">
        <v>202938.6</v>
      </c>
      <c r="L221" s="6">
        <v>57754</v>
      </c>
      <c r="M221" s="6">
        <v>15</v>
      </c>
      <c r="N221" s="6">
        <v>25</v>
      </c>
      <c r="O221" s="6">
        <v>14073.9</v>
      </c>
      <c r="P221" s="6">
        <v>6546.4</v>
      </c>
      <c r="Q221" s="6">
        <v>197878.39999999999</v>
      </c>
      <c r="R221" s="6">
        <v>159044.1</v>
      </c>
      <c r="S221" s="6">
        <v>102556.6</v>
      </c>
      <c r="T221" s="6">
        <v>85778.5</v>
      </c>
      <c r="U221" s="6">
        <v>103918.2</v>
      </c>
      <c r="V221" s="6">
        <v>70837.100000000006</v>
      </c>
      <c r="W221" s="6">
        <v>10622</v>
      </c>
      <c r="X221" s="6">
        <v>7847.4</v>
      </c>
      <c r="Y221" s="6">
        <v>203111.9</v>
      </c>
      <c r="Z221" s="6">
        <v>103641.1</v>
      </c>
      <c r="AA221" s="6">
        <v>1647264.5</v>
      </c>
      <c r="AB221" s="6">
        <v>162575.29999999999</v>
      </c>
      <c r="AC221" s="6">
        <v>392.2</v>
      </c>
      <c r="AD221" s="6">
        <v>36747</v>
      </c>
      <c r="AE221" s="6">
        <v>115076.2</v>
      </c>
      <c r="AF221" s="6">
        <v>59488.800000000003</v>
      </c>
      <c r="AG221" s="6">
        <v>1653261.3</v>
      </c>
      <c r="AH221" s="6">
        <v>162742.29999999999</v>
      </c>
      <c r="AI221" s="6">
        <v>1070</v>
      </c>
      <c r="AJ221" s="6">
        <v>24370</v>
      </c>
      <c r="AK221" s="6">
        <v>28055.5</v>
      </c>
      <c r="AL221" s="6">
        <v>19837.400000000001</v>
      </c>
      <c r="AM221" s="6">
        <v>62064.1</v>
      </c>
      <c r="AN221" s="6">
        <v>47961.7</v>
      </c>
      <c r="AO221" s="6">
        <v>32522.9</v>
      </c>
      <c r="AP221" s="6">
        <v>26466.5</v>
      </c>
      <c r="AQ221" s="6">
        <v>40136.800000000003</v>
      </c>
      <c r="AR221" s="6">
        <v>15787.4</v>
      </c>
      <c r="AS221" s="6">
        <v>42.5</v>
      </c>
      <c r="AT221" s="6">
        <v>20.7</v>
      </c>
      <c r="AU221" s="6"/>
      <c r="AV221" s="6"/>
      <c r="AW221" s="6">
        <v>186107.5</v>
      </c>
      <c r="AX221" s="6">
        <v>87664</v>
      </c>
      <c r="AY221" s="6">
        <v>53922.3</v>
      </c>
      <c r="AZ221" s="6">
        <v>11082.1</v>
      </c>
      <c r="BA221" s="6">
        <v>176777.4</v>
      </c>
      <c r="BB221" s="6">
        <v>78771</v>
      </c>
      <c r="BC221" s="6">
        <v>30937</v>
      </c>
      <c r="BD221" s="32">
        <v>208.09</v>
      </c>
      <c r="BE221" s="32">
        <v>123.96</v>
      </c>
      <c r="BF221" s="32">
        <v>0.36</v>
      </c>
      <c r="BG221" s="32">
        <v>0.06</v>
      </c>
      <c r="BH221" s="32">
        <v>81.903000000000006</v>
      </c>
      <c r="BI221" s="32">
        <v>56.451000000000001</v>
      </c>
      <c r="BJ221" s="6">
        <v>536.29999999999995</v>
      </c>
      <c r="BK221" s="6">
        <v>720.6</v>
      </c>
      <c r="BL221" s="6">
        <v>0.7</v>
      </c>
      <c r="BM221" s="6">
        <v>13646.62104</v>
      </c>
      <c r="BN221" s="6">
        <v>23280.1489137594</v>
      </c>
      <c r="BO221" s="6">
        <v>6782</v>
      </c>
      <c r="BP221" s="6">
        <v>256.8</v>
      </c>
      <c r="BQ221" s="6">
        <v>24</v>
      </c>
      <c r="BR221" s="6">
        <v>2.9000000000000001E-2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1836997</v>
      </c>
      <c r="BZ221" s="6">
        <v>1009960</v>
      </c>
      <c r="CA221" s="6"/>
      <c r="CB221" s="6">
        <v>950283</v>
      </c>
      <c r="CC221" s="6">
        <v>824639</v>
      </c>
      <c r="CD221" s="6"/>
      <c r="CE221" s="6">
        <v>1500</v>
      </c>
      <c r="CF221" s="6">
        <v>118.41</v>
      </c>
      <c r="CG221" s="6">
        <v>1576</v>
      </c>
    </row>
    <row r="222" spans="1:85" ht="12.5">
      <c r="A222" s="5">
        <v>42942</v>
      </c>
      <c r="B222" s="6">
        <v>78.5</v>
      </c>
      <c r="C222" s="6">
        <v>45.3</v>
      </c>
      <c r="D222" s="6">
        <v>5477.4</v>
      </c>
      <c r="E222" s="6"/>
      <c r="F222" s="6"/>
      <c r="G222" s="6"/>
      <c r="H222" s="6">
        <v>484</v>
      </c>
      <c r="I222" s="6">
        <v>319.60000000000002</v>
      </c>
      <c r="J222" s="6">
        <v>463593.1</v>
      </c>
      <c r="K222" s="6">
        <v>203029.2</v>
      </c>
      <c r="L222" s="6">
        <v>57778</v>
      </c>
      <c r="M222" s="6">
        <v>15</v>
      </c>
      <c r="N222" s="6">
        <v>25</v>
      </c>
      <c r="O222" s="6">
        <v>14073.9</v>
      </c>
      <c r="P222" s="6">
        <v>6546.4</v>
      </c>
      <c r="Q222" s="6">
        <v>197907</v>
      </c>
      <c r="R222" s="6">
        <v>159067.20000000001</v>
      </c>
      <c r="S222" s="6">
        <v>102568.7</v>
      </c>
      <c r="T222" s="6">
        <v>85787.3</v>
      </c>
      <c r="U222" s="6">
        <v>103926.5</v>
      </c>
      <c r="V222" s="6">
        <v>70843.3</v>
      </c>
      <c r="W222" s="6">
        <v>10622</v>
      </c>
      <c r="X222" s="6">
        <v>7847.4</v>
      </c>
      <c r="Y222" s="6">
        <v>203233.7</v>
      </c>
      <c r="Z222" s="6">
        <v>103706.6</v>
      </c>
      <c r="AA222" s="6">
        <v>1647389.1</v>
      </c>
      <c r="AB222" s="6">
        <v>162599.29999999999</v>
      </c>
      <c r="AC222" s="6">
        <v>392.2</v>
      </c>
      <c r="AD222" s="6">
        <v>36747</v>
      </c>
      <c r="AE222" s="6">
        <v>115394.3</v>
      </c>
      <c r="AF222" s="6">
        <v>59648.5</v>
      </c>
      <c r="AG222" s="6">
        <v>1653578.8</v>
      </c>
      <c r="AH222" s="6">
        <v>162766.29999999999</v>
      </c>
      <c r="AI222" s="6">
        <v>1070</v>
      </c>
      <c r="AJ222" s="6">
        <v>24370</v>
      </c>
      <c r="AK222" s="6">
        <v>28071.7</v>
      </c>
      <c r="AL222" s="6">
        <v>19848</v>
      </c>
      <c r="AM222" s="6">
        <v>62068.4</v>
      </c>
      <c r="AN222" s="6">
        <v>47964.3</v>
      </c>
      <c r="AO222" s="6">
        <v>32540.9</v>
      </c>
      <c r="AP222" s="6">
        <v>26481.4</v>
      </c>
      <c r="AQ222" s="6">
        <v>40154.1</v>
      </c>
      <c r="AR222" s="6">
        <v>15794.3</v>
      </c>
      <c r="AS222" s="6">
        <v>42.5</v>
      </c>
      <c r="AT222" s="6">
        <v>20.7</v>
      </c>
      <c r="AU222" s="6"/>
      <c r="AV222" s="6"/>
      <c r="AW222" s="6">
        <v>186238</v>
      </c>
      <c r="AX222" s="6">
        <v>87721.7</v>
      </c>
      <c r="AY222" s="6">
        <v>53928.4</v>
      </c>
      <c r="AZ222" s="6">
        <v>11093.6</v>
      </c>
      <c r="BA222" s="6">
        <v>176908.4</v>
      </c>
      <c r="BB222" s="6">
        <v>78829.5</v>
      </c>
      <c r="BC222" s="6">
        <v>30961</v>
      </c>
      <c r="BD222" s="32">
        <v>208.09</v>
      </c>
      <c r="BE222" s="32">
        <v>123.96</v>
      </c>
      <c r="BF222" s="32">
        <v>0.36</v>
      </c>
      <c r="BG222" s="32">
        <v>0.06</v>
      </c>
      <c r="BH222" s="32">
        <v>81.903000000000006</v>
      </c>
      <c r="BI222" s="32">
        <v>56.451000000000001</v>
      </c>
      <c r="BJ222" s="6">
        <v>536.29999999999995</v>
      </c>
      <c r="BK222" s="6">
        <v>722.4</v>
      </c>
      <c r="BL222" s="6">
        <v>0.7</v>
      </c>
      <c r="BM222" s="6">
        <v>13517.9734016</v>
      </c>
      <c r="BN222" s="6">
        <v>23263.222020006899</v>
      </c>
      <c r="BO222" s="6">
        <v>9716</v>
      </c>
      <c r="BP222" s="6">
        <v>252</v>
      </c>
      <c r="BQ222" s="6">
        <v>24</v>
      </c>
      <c r="BR222" s="6">
        <v>2.9000000000000001E-2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1839860</v>
      </c>
      <c r="BZ222" s="6">
        <v>1012479</v>
      </c>
      <c r="CA222" s="6"/>
      <c r="CB222" s="6">
        <v>950283</v>
      </c>
      <c r="CC222" s="6">
        <v>824639</v>
      </c>
      <c r="CD222" s="6"/>
      <c r="CE222" s="6">
        <v>1478</v>
      </c>
      <c r="CF222" s="6">
        <v>118.083</v>
      </c>
      <c r="CG222" s="6">
        <v>1570</v>
      </c>
    </row>
    <row r="223" spans="1:85" ht="12.5">
      <c r="A223" s="5">
        <v>42943</v>
      </c>
      <c r="B223" s="6">
        <v>78.5</v>
      </c>
      <c r="C223" s="6">
        <v>45.3</v>
      </c>
      <c r="D223" s="6">
        <v>5477.4</v>
      </c>
      <c r="E223" s="6"/>
      <c r="F223" s="6"/>
      <c r="G223" s="6"/>
      <c r="H223" s="6">
        <v>491</v>
      </c>
      <c r="I223" s="6">
        <v>324.3</v>
      </c>
      <c r="J223" s="6">
        <v>463783.4</v>
      </c>
      <c r="K223" s="6">
        <v>203119.5</v>
      </c>
      <c r="L223" s="6">
        <v>57802</v>
      </c>
      <c r="M223" s="6">
        <v>15</v>
      </c>
      <c r="N223" s="6">
        <v>25</v>
      </c>
      <c r="O223" s="6">
        <v>14073.9</v>
      </c>
      <c r="P223" s="6">
        <v>6546.4</v>
      </c>
      <c r="Q223" s="6">
        <v>197935.8</v>
      </c>
      <c r="R223" s="6">
        <v>159090.4</v>
      </c>
      <c r="S223" s="6">
        <v>102579.1</v>
      </c>
      <c r="T223" s="6">
        <v>85795.199999999997</v>
      </c>
      <c r="U223" s="6">
        <v>103934.9</v>
      </c>
      <c r="V223" s="6">
        <v>70849.600000000006</v>
      </c>
      <c r="W223" s="6">
        <v>10622</v>
      </c>
      <c r="X223" s="6">
        <v>7847.4</v>
      </c>
      <c r="Y223" s="6">
        <v>203355.9</v>
      </c>
      <c r="Z223" s="6">
        <v>103770.5</v>
      </c>
      <c r="AA223" s="6">
        <v>1647514.2</v>
      </c>
      <c r="AB223" s="6">
        <v>162623.29999999999</v>
      </c>
      <c r="AC223" s="6">
        <v>392.2</v>
      </c>
      <c r="AD223" s="6">
        <v>36747</v>
      </c>
      <c r="AE223" s="6">
        <v>115704.5</v>
      </c>
      <c r="AF223" s="6">
        <v>59807.5</v>
      </c>
      <c r="AG223" s="6">
        <v>1653888.4</v>
      </c>
      <c r="AH223" s="6">
        <v>162790.29999999999</v>
      </c>
      <c r="AI223" s="6">
        <v>1070</v>
      </c>
      <c r="AJ223" s="6">
        <v>24370</v>
      </c>
      <c r="AK223" s="6">
        <v>28088.2</v>
      </c>
      <c r="AL223" s="6">
        <v>19858.8</v>
      </c>
      <c r="AM223" s="6">
        <v>62073.5</v>
      </c>
      <c r="AN223" s="6">
        <v>47967.7</v>
      </c>
      <c r="AO223" s="6">
        <v>32559.1</v>
      </c>
      <c r="AP223" s="6">
        <v>26496.3</v>
      </c>
      <c r="AQ223" s="6">
        <v>40162.5</v>
      </c>
      <c r="AR223" s="6">
        <v>15797.6</v>
      </c>
      <c r="AS223" s="6">
        <v>42.5</v>
      </c>
      <c r="AT223" s="6">
        <v>20.7</v>
      </c>
      <c r="AU223" s="6"/>
      <c r="AV223" s="6"/>
      <c r="AW223" s="6">
        <v>186371.6</v>
      </c>
      <c r="AX223" s="6">
        <v>87780.9</v>
      </c>
      <c r="AY223" s="6">
        <v>53934.5</v>
      </c>
      <c r="AZ223" s="6">
        <v>11105.6</v>
      </c>
      <c r="BA223" s="6">
        <v>177042.3</v>
      </c>
      <c r="BB223" s="6">
        <v>78888.3</v>
      </c>
      <c r="BC223" s="6">
        <v>30985</v>
      </c>
      <c r="BD223" s="32">
        <v>208.09</v>
      </c>
      <c r="BE223" s="32">
        <v>123.96</v>
      </c>
      <c r="BF223" s="32">
        <v>0.36</v>
      </c>
      <c r="BG223" s="32">
        <v>0.06</v>
      </c>
      <c r="BH223" s="32">
        <v>81.903000000000006</v>
      </c>
      <c r="BI223" s="32">
        <v>56.451000000000001</v>
      </c>
      <c r="BJ223" s="6">
        <v>536.29999999999995</v>
      </c>
      <c r="BK223" s="6">
        <v>724.3</v>
      </c>
      <c r="BL223" s="6">
        <v>0.7</v>
      </c>
      <c r="BM223" s="6">
        <v>13400.088092799901</v>
      </c>
      <c r="BN223" s="6">
        <v>23182.322680557601</v>
      </c>
      <c r="BO223" s="6">
        <v>3243</v>
      </c>
      <c r="BP223" s="6">
        <v>249</v>
      </c>
      <c r="BQ223" s="6">
        <v>24</v>
      </c>
      <c r="BR223" s="6">
        <v>2.9000000000000001E-2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1842671</v>
      </c>
      <c r="BZ223" s="6">
        <v>1014915</v>
      </c>
      <c r="CA223" s="6"/>
      <c r="CB223" s="6">
        <v>950283</v>
      </c>
      <c r="CC223" s="6">
        <v>824639</v>
      </c>
      <c r="CD223" s="6"/>
      <c r="CE223" s="6">
        <v>1463</v>
      </c>
      <c r="CF223" s="6">
        <v>118.33199999999999</v>
      </c>
      <c r="CG223" s="6">
        <v>1577</v>
      </c>
    </row>
    <row r="224" spans="1:85" ht="12.5">
      <c r="A224" s="5">
        <v>42944</v>
      </c>
      <c r="B224" s="6">
        <v>78.7</v>
      </c>
      <c r="C224" s="6">
        <v>45.4</v>
      </c>
      <c r="D224" s="6">
        <v>5478</v>
      </c>
      <c r="E224" s="6"/>
      <c r="F224" s="6"/>
      <c r="G224" s="6"/>
      <c r="H224" s="6">
        <v>498.1</v>
      </c>
      <c r="I224" s="6">
        <v>329.2</v>
      </c>
      <c r="J224" s="6">
        <v>463975.8</v>
      </c>
      <c r="K224" s="6">
        <v>203210.2</v>
      </c>
      <c r="L224" s="6">
        <v>57826</v>
      </c>
      <c r="M224" s="6">
        <v>15</v>
      </c>
      <c r="N224" s="6">
        <v>25</v>
      </c>
      <c r="O224" s="6">
        <v>14073.9</v>
      </c>
      <c r="P224" s="6">
        <v>6546.4</v>
      </c>
      <c r="Q224" s="6">
        <v>197964.79999999999</v>
      </c>
      <c r="R224" s="6">
        <v>159113.79999999999</v>
      </c>
      <c r="S224" s="6">
        <v>102589.9</v>
      </c>
      <c r="T224" s="6">
        <v>85803.3</v>
      </c>
      <c r="U224" s="6">
        <v>103943.1</v>
      </c>
      <c r="V224" s="6">
        <v>70855.600000000006</v>
      </c>
      <c r="W224" s="6">
        <v>10622</v>
      </c>
      <c r="X224" s="6">
        <v>7847.4</v>
      </c>
      <c r="Y224" s="6">
        <v>203477.8</v>
      </c>
      <c r="Z224" s="6">
        <v>103835.9</v>
      </c>
      <c r="AA224" s="6">
        <v>1647639.7</v>
      </c>
      <c r="AB224" s="6">
        <v>162647.29999999999</v>
      </c>
      <c r="AC224" s="6">
        <v>392.2</v>
      </c>
      <c r="AD224" s="6">
        <v>36747</v>
      </c>
      <c r="AE224" s="6">
        <v>116020.5</v>
      </c>
      <c r="AF224" s="6">
        <v>59967.199999999997</v>
      </c>
      <c r="AG224" s="6">
        <v>1654205.9</v>
      </c>
      <c r="AH224" s="6">
        <v>162814.29999999999</v>
      </c>
      <c r="AI224" s="6">
        <v>1070</v>
      </c>
      <c r="AJ224" s="6">
        <v>24370</v>
      </c>
      <c r="AK224" s="6">
        <v>28104.5</v>
      </c>
      <c r="AL224" s="6">
        <v>19869.599999999999</v>
      </c>
      <c r="AM224" s="6">
        <v>62080.5</v>
      </c>
      <c r="AN224" s="6">
        <v>47972.6</v>
      </c>
      <c r="AO224" s="6">
        <v>32577.200000000001</v>
      </c>
      <c r="AP224" s="6">
        <v>26511.3</v>
      </c>
      <c r="AQ224" s="6">
        <v>40173.800000000003</v>
      </c>
      <c r="AR224" s="6">
        <v>15802</v>
      </c>
      <c r="AS224" s="6">
        <v>42.5</v>
      </c>
      <c r="AT224" s="6">
        <v>20.7</v>
      </c>
      <c r="AU224" s="6"/>
      <c r="AV224" s="6"/>
      <c r="AW224" s="6">
        <v>186504.8</v>
      </c>
      <c r="AX224" s="6">
        <v>87840</v>
      </c>
      <c r="AY224" s="6">
        <v>53937.3</v>
      </c>
      <c r="AZ224" s="6">
        <v>11116.8</v>
      </c>
      <c r="BA224" s="6">
        <v>177173.5</v>
      </c>
      <c r="BB224" s="6">
        <v>78946</v>
      </c>
      <c r="BC224" s="6">
        <v>31009</v>
      </c>
      <c r="BD224" s="32">
        <v>208.09</v>
      </c>
      <c r="BE224" s="32">
        <v>123.96</v>
      </c>
      <c r="BF224" s="32">
        <v>0.36</v>
      </c>
      <c r="BG224" s="32">
        <v>0.06</v>
      </c>
      <c r="BH224" s="32">
        <v>81.903000000000006</v>
      </c>
      <c r="BI224" s="32">
        <v>56.451000000000001</v>
      </c>
      <c r="BJ224" s="6">
        <v>536.29999999999995</v>
      </c>
      <c r="BK224" s="6">
        <v>726.1</v>
      </c>
      <c r="BL224" s="6">
        <v>0.7</v>
      </c>
      <c r="BM224" s="6">
        <v>13960.3637824</v>
      </c>
      <c r="BN224" s="6">
        <v>17583.909939509616</v>
      </c>
      <c r="BO224" s="6">
        <v>8520</v>
      </c>
      <c r="BP224" s="6">
        <v>247.2</v>
      </c>
      <c r="BQ224" s="6">
        <v>24</v>
      </c>
      <c r="BR224" s="6">
        <v>2.9000000000000001E-2</v>
      </c>
      <c r="BS224" s="6">
        <v>0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1845534</v>
      </c>
      <c r="BZ224" s="6">
        <v>1017423</v>
      </c>
      <c r="CA224" s="6"/>
      <c r="CB224" s="6">
        <v>950283</v>
      </c>
      <c r="CC224" s="6">
        <v>824639</v>
      </c>
      <c r="CD224" s="6"/>
      <c r="CE224" s="6">
        <v>1465</v>
      </c>
      <c r="CF224" s="6">
        <v>117.754</v>
      </c>
      <c r="CG224" s="6">
        <v>1588</v>
      </c>
    </row>
    <row r="225" spans="1:85" ht="12.5">
      <c r="A225" s="5">
        <v>42945</v>
      </c>
      <c r="B225" s="6">
        <v>78.7</v>
      </c>
      <c r="C225" s="6">
        <v>45.4</v>
      </c>
      <c r="D225" s="6">
        <v>5478</v>
      </c>
      <c r="E225" s="6"/>
      <c r="F225" s="6"/>
      <c r="G225" s="6"/>
      <c r="H225" s="6">
        <v>505.1</v>
      </c>
      <c r="I225" s="6">
        <v>333.9</v>
      </c>
      <c r="J225" s="6">
        <v>464169.6</v>
      </c>
      <c r="K225" s="6">
        <v>203301.8</v>
      </c>
      <c r="L225" s="6">
        <v>57850</v>
      </c>
      <c r="M225" s="6">
        <v>15</v>
      </c>
      <c r="N225" s="6">
        <v>25</v>
      </c>
      <c r="O225" s="6">
        <v>14073.9</v>
      </c>
      <c r="P225" s="6">
        <v>6546.4</v>
      </c>
      <c r="Q225" s="6">
        <v>197994.1</v>
      </c>
      <c r="R225" s="6">
        <v>159137.4</v>
      </c>
      <c r="S225" s="6">
        <v>102600.1</v>
      </c>
      <c r="T225" s="6">
        <v>85811.1</v>
      </c>
      <c r="U225" s="6">
        <v>103950.6</v>
      </c>
      <c r="V225" s="6">
        <v>70861.3</v>
      </c>
      <c r="W225" s="6">
        <v>10622</v>
      </c>
      <c r="X225" s="6">
        <v>7847.4</v>
      </c>
      <c r="Y225" s="6">
        <v>203601.2</v>
      </c>
      <c r="Z225" s="6">
        <v>103901.8</v>
      </c>
      <c r="AA225" s="6">
        <v>1647765.9</v>
      </c>
      <c r="AB225" s="6">
        <v>162671.29999999999</v>
      </c>
      <c r="AC225" s="6">
        <v>392.2</v>
      </c>
      <c r="AD225" s="6">
        <v>36747</v>
      </c>
      <c r="AE225" s="6">
        <v>116337.8</v>
      </c>
      <c r="AF225" s="6">
        <v>60128.6</v>
      </c>
      <c r="AG225" s="6">
        <v>1654522.8</v>
      </c>
      <c r="AH225" s="6">
        <v>162838.29999999999</v>
      </c>
      <c r="AI225" s="6">
        <v>1070</v>
      </c>
      <c r="AJ225" s="6">
        <v>24370</v>
      </c>
      <c r="AK225" s="6">
        <v>28120.6</v>
      </c>
      <c r="AL225" s="6">
        <v>19880.3</v>
      </c>
      <c r="AM225" s="6">
        <v>62088.7</v>
      </c>
      <c r="AN225" s="6">
        <v>47978.2</v>
      </c>
      <c r="AO225" s="6">
        <v>32595.599999999999</v>
      </c>
      <c r="AP225" s="6">
        <v>26526.3</v>
      </c>
      <c r="AQ225" s="6">
        <v>40183.5</v>
      </c>
      <c r="AR225" s="6">
        <v>15806</v>
      </c>
      <c r="AS225" s="6">
        <v>47.1</v>
      </c>
      <c r="AT225" s="6">
        <v>21</v>
      </c>
      <c r="AU225" s="6"/>
      <c r="AV225" s="6"/>
      <c r="AW225" s="6">
        <v>186639.6</v>
      </c>
      <c r="AX225" s="6">
        <v>87899.8</v>
      </c>
      <c r="AY225" s="6">
        <v>53942.1</v>
      </c>
      <c r="AZ225" s="6">
        <v>11128</v>
      </c>
      <c r="BA225" s="6">
        <v>177308.6</v>
      </c>
      <c r="BB225" s="6">
        <v>79005.3</v>
      </c>
      <c r="BC225" s="6">
        <v>31033</v>
      </c>
      <c r="BD225" s="32">
        <v>208.09</v>
      </c>
      <c r="BE225" s="32">
        <v>123.96</v>
      </c>
      <c r="BF225" s="32">
        <v>0.36</v>
      </c>
      <c r="BG225" s="32">
        <v>0.06</v>
      </c>
      <c r="BH225" s="32">
        <v>81.903000000000006</v>
      </c>
      <c r="BI225" s="32">
        <v>56.451000000000001</v>
      </c>
      <c r="BJ225" s="6">
        <v>536.29999999999995</v>
      </c>
      <c r="BK225" s="6">
        <v>727.4</v>
      </c>
      <c r="BL225" s="6">
        <v>0.7</v>
      </c>
      <c r="BM225" s="6">
        <v>12557.491472</v>
      </c>
      <c r="BN225" s="6">
        <v>23187.039548682835</v>
      </c>
      <c r="BO225" s="6">
        <v>5952</v>
      </c>
      <c r="BP225" s="6">
        <v>249.6</v>
      </c>
      <c r="BQ225" s="6">
        <v>24</v>
      </c>
      <c r="BR225" s="6">
        <v>2.9000000000000001E-2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1848404</v>
      </c>
      <c r="BZ225" s="6">
        <v>1019950</v>
      </c>
      <c r="CA225" s="6"/>
      <c r="CB225" s="6">
        <v>950283</v>
      </c>
      <c r="CC225" s="6">
        <v>824639</v>
      </c>
      <c r="CD225" s="6"/>
      <c r="CE225" s="6">
        <v>1468.31567517451</v>
      </c>
      <c r="CF225" s="6">
        <v>117.62304766692093</v>
      </c>
      <c r="CG225" s="6">
        <v>1577.8592083333333</v>
      </c>
    </row>
    <row r="226" spans="1:85" ht="12.5">
      <c r="A226" s="5">
        <v>42946</v>
      </c>
      <c r="B226" s="6">
        <v>78.7</v>
      </c>
      <c r="C226" s="6">
        <v>45.4</v>
      </c>
      <c r="D226" s="6">
        <v>5478</v>
      </c>
      <c r="E226" s="6"/>
      <c r="F226" s="6"/>
      <c r="G226" s="6"/>
      <c r="H226" s="6">
        <v>512</v>
      </c>
      <c r="I226" s="6">
        <v>338.6</v>
      </c>
      <c r="J226" s="6">
        <v>464364.7</v>
      </c>
      <c r="K226" s="6">
        <v>203392.8</v>
      </c>
      <c r="L226" s="6">
        <v>57874</v>
      </c>
      <c r="M226" s="6">
        <v>15</v>
      </c>
      <c r="N226" s="6">
        <v>25</v>
      </c>
      <c r="O226" s="6">
        <v>14073.9</v>
      </c>
      <c r="P226" s="6">
        <v>6546.4</v>
      </c>
      <c r="Q226" s="6">
        <v>198022.9</v>
      </c>
      <c r="R226" s="6">
        <v>159160.70000000001</v>
      </c>
      <c r="S226" s="6">
        <v>102611.6</v>
      </c>
      <c r="T226" s="6">
        <v>85819.7</v>
      </c>
      <c r="U226" s="6">
        <v>103958.2</v>
      </c>
      <c r="V226" s="6">
        <v>70867</v>
      </c>
      <c r="W226" s="6">
        <v>10622</v>
      </c>
      <c r="X226" s="6">
        <v>7847.4</v>
      </c>
      <c r="Y226" s="6">
        <v>203722.4</v>
      </c>
      <c r="Z226" s="6">
        <v>103969</v>
      </c>
      <c r="AA226" s="6">
        <v>1647890</v>
      </c>
      <c r="AB226" s="6">
        <v>162695.29999999999</v>
      </c>
      <c r="AC226" s="6">
        <v>392.2</v>
      </c>
      <c r="AD226" s="6">
        <v>36747</v>
      </c>
      <c r="AE226" s="6">
        <v>116661.8</v>
      </c>
      <c r="AF226" s="6">
        <v>60289.1</v>
      </c>
      <c r="AG226" s="6">
        <v>1654846.5</v>
      </c>
      <c r="AH226" s="6">
        <v>162862.29999999999</v>
      </c>
      <c r="AI226" s="6">
        <v>1070</v>
      </c>
      <c r="AJ226" s="6">
        <v>24370</v>
      </c>
      <c r="AK226" s="6">
        <v>28136.6</v>
      </c>
      <c r="AL226" s="6">
        <v>19891</v>
      </c>
      <c r="AM226" s="6">
        <v>62096.800000000003</v>
      </c>
      <c r="AN226" s="6">
        <v>47983.9</v>
      </c>
      <c r="AO226" s="6">
        <v>32613.8</v>
      </c>
      <c r="AP226" s="6">
        <v>26541.1</v>
      </c>
      <c r="AQ226" s="6">
        <v>40199.4</v>
      </c>
      <c r="AR226" s="6">
        <v>15812.4</v>
      </c>
      <c r="AS226" s="6">
        <v>47.1</v>
      </c>
      <c r="AT226" s="6">
        <v>21</v>
      </c>
      <c r="AU226" s="6"/>
      <c r="AV226" s="6"/>
      <c r="AW226" s="6">
        <v>186771.7</v>
      </c>
      <c r="AX226" s="6">
        <v>87958.3</v>
      </c>
      <c r="AY226" s="6">
        <v>53947</v>
      </c>
      <c r="AZ226" s="6">
        <v>11139.3</v>
      </c>
      <c r="BA226" s="6">
        <v>177440.7</v>
      </c>
      <c r="BB226" s="6">
        <v>79063.3</v>
      </c>
      <c r="BC226" s="6">
        <v>31057</v>
      </c>
      <c r="BD226" s="32">
        <v>208.09</v>
      </c>
      <c r="BE226" s="32">
        <v>123.96</v>
      </c>
      <c r="BF226" s="32">
        <v>0.36</v>
      </c>
      <c r="BG226" s="32">
        <v>0.06</v>
      </c>
      <c r="BH226" s="32">
        <v>81.903000000000006</v>
      </c>
      <c r="BI226" s="32">
        <v>56.451000000000001</v>
      </c>
      <c r="BJ226" s="6">
        <v>536.29999999999995</v>
      </c>
      <c r="BK226" s="6">
        <v>727.7</v>
      </c>
      <c r="BL226" s="6">
        <v>0.7</v>
      </c>
      <c r="BM226" s="6">
        <v>13148.377030400001</v>
      </c>
      <c r="BN226" s="6">
        <v>22272.124995293485</v>
      </c>
      <c r="BO226" s="6">
        <v>9428</v>
      </c>
      <c r="BP226" s="6">
        <v>252</v>
      </c>
      <c r="BQ226" s="6">
        <v>24</v>
      </c>
      <c r="BR226" s="6">
        <v>2.9000000000000001E-2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1851235</v>
      </c>
      <c r="BZ226" s="6">
        <v>1022442</v>
      </c>
      <c r="CA226" s="6"/>
      <c r="CB226" s="6">
        <v>950283</v>
      </c>
      <c r="CC226" s="6">
        <v>824639</v>
      </c>
      <c r="CD226" s="6"/>
      <c r="CE226" s="6">
        <v>1462</v>
      </c>
      <c r="CF226" s="6">
        <v>117.941</v>
      </c>
      <c r="CG226" s="6">
        <v>1573</v>
      </c>
    </row>
    <row r="227" spans="1:85" ht="12.5">
      <c r="A227" s="5">
        <v>42947</v>
      </c>
      <c r="B227" s="6">
        <v>78.7</v>
      </c>
      <c r="C227" s="6">
        <v>45.4</v>
      </c>
      <c r="D227" s="6">
        <v>5478</v>
      </c>
      <c r="E227" s="6"/>
      <c r="F227" s="6"/>
      <c r="G227" s="6"/>
      <c r="H227" s="6">
        <v>518.79999999999995</v>
      </c>
      <c r="I227" s="6">
        <v>343.3</v>
      </c>
      <c r="J227" s="6">
        <v>464566.2</v>
      </c>
      <c r="K227" s="6">
        <v>203486.1</v>
      </c>
      <c r="L227" s="6">
        <v>57898</v>
      </c>
      <c r="M227" s="6">
        <v>15</v>
      </c>
      <c r="N227" s="6">
        <v>25</v>
      </c>
      <c r="O227" s="6">
        <v>14073.9</v>
      </c>
      <c r="P227" s="6">
        <v>6546.4</v>
      </c>
      <c r="Q227" s="6">
        <v>198052.1</v>
      </c>
      <c r="R227" s="6">
        <v>159184.20000000001</v>
      </c>
      <c r="S227" s="6">
        <v>102623.9</v>
      </c>
      <c r="T227" s="6">
        <v>85828.800000000003</v>
      </c>
      <c r="U227" s="6">
        <v>103966.2</v>
      </c>
      <c r="V227" s="6">
        <v>70872.899999999994</v>
      </c>
      <c r="W227" s="6">
        <v>10622</v>
      </c>
      <c r="X227" s="6">
        <v>7847.4</v>
      </c>
      <c r="Y227" s="6">
        <v>203845.3</v>
      </c>
      <c r="Z227" s="6">
        <v>104038.6</v>
      </c>
      <c r="AA227" s="6">
        <v>1648015.4</v>
      </c>
      <c r="AB227" s="6">
        <v>162719.29999999999</v>
      </c>
      <c r="AC227" s="6">
        <v>392.2</v>
      </c>
      <c r="AD227" s="6">
        <v>36747</v>
      </c>
      <c r="AE227" s="6">
        <v>116996.8</v>
      </c>
      <c r="AF227" s="6">
        <v>60452.7</v>
      </c>
      <c r="AG227" s="6">
        <v>1655181</v>
      </c>
      <c r="AH227" s="6">
        <v>162886.29999999999</v>
      </c>
      <c r="AI227" s="6">
        <v>1070</v>
      </c>
      <c r="AJ227" s="6">
        <v>24370</v>
      </c>
      <c r="AK227" s="6">
        <v>28153.200000000001</v>
      </c>
      <c r="AL227" s="6">
        <v>19901.8</v>
      </c>
      <c r="AM227" s="6">
        <v>62105.9</v>
      </c>
      <c r="AN227" s="6">
        <v>47990.400000000001</v>
      </c>
      <c r="AO227" s="6">
        <v>32632.1</v>
      </c>
      <c r="AP227" s="6">
        <v>26556.1</v>
      </c>
      <c r="AQ227" s="6">
        <v>40216.400000000001</v>
      </c>
      <c r="AR227" s="6">
        <v>15819.2</v>
      </c>
      <c r="AS227" s="6">
        <v>47.6</v>
      </c>
      <c r="AT227" s="6">
        <v>21</v>
      </c>
      <c r="AU227" s="6"/>
      <c r="AV227" s="6"/>
      <c r="AW227" s="6">
        <v>186904.9</v>
      </c>
      <c r="AX227" s="6">
        <v>88017.2</v>
      </c>
      <c r="AY227" s="6">
        <v>53952.4</v>
      </c>
      <c r="AZ227" s="6">
        <v>11151</v>
      </c>
      <c r="BA227" s="6">
        <v>177574.5</v>
      </c>
      <c r="BB227" s="6">
        <v>79122.2</v>
      </c>
      <c r="BC227" s="6">
        <v>31081</v>
      </c>
      <c r="BD227" s="32">
        <v>208.09</v>
      </c>
      <c r="BE227" s="32">
        <v>123.96</v>
      </c>
      <c r="BF227" s="32">
        <v>0.36</v>
      </c>
      <c r="BG227" s="32">
        <v>0.06</v>
      </c>
      <c r="BH227" s="32">
        <v>81.903000000000006</v>
      </c>
      <c r="BI227" s="32">
        <v>56.451000000000001</v>
      </c>
      <c r="BJ227" s="6">
        <v>536.29999999999995</v>
      </c>
      <c r="BK227" s="6">
        <v>728.2</v>
      </c>
      <c r="BL227" s="6">
        <v>0.7</v>
      </c>
      <c r="BM227" s="6">
        <v>13876.4878976</v>
      </c>
      <c r="BN227" s="6">
        <v>24646.401860402144</v>
      </c>
      <c r="BO227" s="6">
        <v>9140</v>
      </c>
      <c r="BP227" s="6">
        <v>249.6</v>
      </c>
      <c r="BQ227" s="6">
        <v>24</v>
      </c>
      <c r="BR227" s="6">
        <v>2.9000000000000001E-2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1853785</v>
      </c>
      <c r="BZ227" s="6">
        <v>1024678</v>
      </c>
      <c r="CA227" s="6"/>
      <c r="CB227" s="6">
        <v>950283</v>
      </c>
      <c r="CC227" s="6">
        <v>824639</v>
      </c>
      <c r="CD227" s="6"/>
      <c r="CE227" s="6">
        <v>1365.69285329116</v>
      </c>
      <c r="CF227" s="6">
        <v>116.18982771000591</v>
      </c>
      <c r="CG227" s="6">
        <v>1480.8147499999998</v>
      </c>
    </row>
    <row r="228" spans="1:85" ht="13">
      <c r="A228" s="17"/>
      <c r="B228" s="18"/>
      <c r="C228" s="18"/>
      <c r="D228" s="18"/>
      <c r="E228" s="18"/>
      <c r="F228" s="18"/>
      <c r="G228" s="18"/>
      <c r="H228" s="18"/>
      <c r="I228" s="18"/>
      <c r="J228" s="18"/>
      <c r="K228" s="38"/>
      <c r="L228" s="39"/>
      <c r="M228" s="18"/>
      <c r="N228" s="18"/>
      <c r="O228" s="18"/>
      <c r="P228" s="18"/>
      <c r="Q228" s="18"/>
      <c r="R228" s="18"/>
      <c r="S228" s="18"/>
      <c r="T228" s="22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41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</row>
    <row r="229" spans="1:85" ht="12.5">
      <c r="A229" s="5">
        <v>42947</v>
      </c>
      <c r="B229" s="6">
        <v>78.7</v>
      </c>
      <c r="C229" s="6">
        <v>45.4</v>
      </c>
      <c r="D229" s="6">
        <v>5478</v>
      </c>
      <c r="E229" s="6"/>
      <c r="F229" s="6"/>
      <c r="G229" s="6"/>
      <c r="H229" s="6">
        <v>518.79999999999995</v>
      </c>
      <c r="I229" s="6">
        <v>343.3</v>
      </c>
      <c r="J229" s="6">
        <v>464566.2</v>
      </c>
      <c r="K229" s="6">
        <v>203486.1</v>
      </c>
      <c r="L229" s="6">
        <v>57898</v>
      </c>
      <c r="M229" s="6">
        <v>15</v>
      </c>
      <c r="N229" s="6">
        <v>25</v>
      </c>
      <c r="O229" s="6">
        <v>14073.9</v>
      </c>
      <c r="P229" s="6">
        <v>6546.4</v>
      </c>
      <c r="Q229" s="6">
        <v>198052.1</v>
      </c>
      <c r="R229" s="6">
        <v>159184.20000000001</v>
      </c>
      <c r="S229" s="6">
        <v>102623.9</v>
      </c>
      <c r="T229" s="6">
        <v>85828.800000000003</v>
      </c>
      <c r="U229" s="6">
        <v>103966.2</v>
      </c>
      <c r="V229" s="6">
        <v>70872.899999999994</v>
      </c>
      <c r="W229" s="6">
        <v>10622</v>
      </c>
      <c r="X229" s="6">
        <v>7847.4</v>
      </c>
      <c r="Y229" s="6">
        <v>203845.3</v>
      </c>
      <c r="Z229" s="6">
        <v>104038.6</v>
      </c>
      <c r="AA229" s="6">
        <v>1648015.4</v>
      </c>
      <c r="AB229" s="6">
        <v>162719.29999999999</v>
      </c>
      <c r="AC229" s="6">
        <v>392.2</v>
      </c>
      <c r="AD229" s="6">
        <v>36747</v>
      </c>
      <c r="AE229" s="6">
        <v>116996.8</v>
      </c>
      <c r="AF229" s="6">
        <v>60452.7</v>
      </c>
      <c r="AG229" s="6">
        <v>1655181</v>
      </c>
      <c r="AH229" s="6">
        <v>162886.29999999999</v>
      </c>
      <c r="AI229" s="6">
        <v>1070</v>
      </c>
      <c r="AJ229" s="6">
        <v>24370</v>
      </c>
      <c r="AK229" s="6">
        <v>28153.200000000001</v>
      </c>
      <c r="AL229" s="6">
        <v>19901.8</v>
      </c>
      <c r="AM229" s="6">
        <v>62105.9</v>
      </c>
      <c r="AN229" s="6">
        <v>47990.400000000001</v>
      </c>
      <c r="AO229" s="6">
        <v>32632.1</v>
      </c>
      <c r="AP229" s="6">
        <v>26556.1</v>
      </c>
      <c r="AQ229" s="6">
        <v>40216.400000000001</v>
      </c>
      <c r="AR229" s="6">
        <v>15819.2</v>
      </c>
      <c r="AS229" s="6">
        <v>47.6</v>
      </c>
      <c r="AT229" s="6">
        <v>21</v>
      </c>
      <c r="AU229" s="7"/>
      <c r="AV229" s="7"/>
      <c r="AW229" s="6">
        <v>186904.9</v>
      </c>
      <c r="AX229" s="6">
        <v>88017.2</v>
      </c>
      <c r="AY229" s="6">
        <v>53952.4</v>
      </c>
      <c r="AZ229" s="6">
        <v>11151</v>
      </c>
      <c r="BA229" s="6">
        <v>177574.5</v>
      </c>
      <c r="BB229" s="6">
        <v>79122.2</v>
      </c>
      <c r="BC229" s="6">
        <v>31081</v>
      </c>
      <c r="BD229" s="6">
        <v>208.09</v>
      </c>
      <c r="BE229" s="6">
        <v>123.96</v>
      </c>
      <c r="BF229" s="6">
        <v>0.36</v>
      </c>
      <c r="BG229" s="6">
        <v>0.06</v>
      </c>
      <c r="BH229" s="6">
        <v>81.903000000000006</v>
      </c>
      <c r="BI229" s="6">
        <v>56.451000000000001</v>
      </c>
      <c r="BJ229" s="6">
        <v>536.29999999999995</v>
      </c>
      <c r="BK229" s="6">
        <v>728.2</v>
      </c>
      <c r="BL229" s="6">
        <v>0.7</v>
      </c>
      <c r="BM229" s="6">
        <v>13876.4878976</v>
      </c>
      <c r="BN229" s="6">
        <v>24646.401860402144</v>
      </c>
      <c r="BO229" s="6">
        <v>9140</v>
      </c>
      <c r="BP229" s="6">
        <v>249.6</v>
      </c>
      <c r="BQ229" s="6">
        <v>24</v>
      </c>
      <c r="BR229" s="6">
        <v>2.9000000000000001E-2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1853785</v>
      </c>
      <c r="BZ229" s="6">
        <v>1024678</v>
      </c>
      <c r="CA229" s="6"/>
      <c r="CB229" s="6">
        <v>950283</v>
      </c>
      <c r="CC229" s="6">
        <v>824639</v>
      </c>
      <c r="CD229" s="6"/>
      <c r="CE229" s="6">
        <v>1365.69285329116</v>
      </c>
      <c r="CF229" s="6">
        <v>116.18982771000591</v>
      </c>
      <c r="CG229" s="6">
        <v>1480.8147499999998</v>
      </c>
    </row>
    <row r="230" spans="1:85" ht="12.5">
      <c r="A230" s="5">
        <v>42948</v>
      </c>
      <c r="B230" s="6">
        <v>78.7</v>
      </c>
      <c r="C230" s="6">
        <v>45.4</v>
      </c>
      <c r="D230" s="6">
        <v>5478</v>
      </c>
      <c r="E230" s="6"/>
      <c r="F230" s="6"/>
      <c r="G230" s="6"/>
      <c r="H230" s="6">
        <v>525.70000000000005</v>
      </c>
      <c r="I230" s="6">
        <v>348</v>
      </c>
      <c r="J230" s="6">
        <v>464768.3</v>
      </c>
      <c r="K230" s="6">
        <v>203578.9</v>
      </c>
      <c r="L230" s="6">
        <v>57922</v>
      </c>
      <c r="M230" s="6">
        <v>15</v>
      </c>
      <c r="N230" s="6">
        <v>25</v>
      </c>
      <c r="O230" s="6">
        <v>14073.9</v>
      </c>
      <c r="P230" s="6">
        <v>6546.4</v>
      </c>
      <c r="Q230" s="6">
        <v>198080.7</v>
      </c>
      <c r="R230" s="6">
        <v>159207.29999999999</v>
      </c>
      <c r="S230" s="6">
        <v>102637.5</v>
      </c>
      <c r="T230" s="6">
        <v>85839.3</v>
      </c>
      <c r="U230" s="6">
        <v>103974.9</v>
      </c>
      <c r="V230" s="6">
        <v>70879.199999999997</v>
      </c>
      <c r="W230" s="6">
        <v>10622</v>
      </c>
      <c r="X230" s="6">
        <v>7847.4</v>
      </c>
      <c r="Y230" s="6">
        <v>204118</v>
      </c>
      <c r="Z230" s="6">
        <v>104169.9</v>
      </c>
      <c r="AA230" s="6">
        <v>1648290.4</v>
      </c>
      <c r="AB230" s="6">
        <v>162743.29999999999</v>
      </c>
      <c r="AC230" s="6">
        <v>392.2</v>
      </c>
      <c r="AD230" s="6">
        <v>36747</v>
      </c>
      <c r="AE230" s="6">
        <v>117177.8</v>
      </c>
      <c r="AF230" s="6">
        <v>60556.800000000003</v>
      </c>
      <c r="AG230" s="6">
        <v>1655362.8</v>
      </c>
      <c r="AH230" s="6">
        <v>162910.29999999999</v>
      </c>
      <c r="AI230" s="6">
        <v>1070</v>
      </c>
      <c r="AJ230" s="6">
        <v>24370</v>
      </c>
      <c r="AK230" s="6">
        <v>28170.3</v>
      </c>
      <c r="AL230" s="6">
        <v>19912.8</v>
      </c>
      <c r="AM230" s="6">
        <v>62116.2</v>
      </c>
      <c r="AN230" s="6">
        <v>47998</v>
      </c>
      <c r="AO230" s="6">
        <v>32650.2</v>
      </c>
      <c r="AP230" s="6">
        <v>26570.9</v>
      </c>
      <c r="AQ230" s="6">
        <v>40228</v>
      </c>
      <c r="AR230" s="6">
        <v>15823.9</v>
      </c>
      <c r="AS230" s="6">
        <v>47.6</v>
      </c>
      <c r="AT230" s="6">
        <v>21</v>
      </c>
      <c r="AU230" s="6"/>
      <c r="AV230" s="6"/>
      <c r="AW230" s="6">
        <v>187035.9</v>
      </c>
      <c r="AX230" s="6">
        <v>88075.1</v>
      </c>
      <c r="AY230" s="6">
        <v>53958.400000000001</v>
      </c>
      <c r="AZ230" s="6">
        <v>11163.2</v>
      </c>
      <c r="BA230" s="6">
        <v>177705.4</v>
      </c>
      <c r="BB230" s="6">
        <v>79179.8</v>
      </c>
      <c r="BC230" s="6">
        <v>31105</v>
      </c>
      <c r="BD230" s="6">
        <v>208.09</v>
      </c>
      <c r="BE230" s="6">
        <v>123.96</v>
      </c>
      <c r="BF230" s="6">
        <v>0.36</v>
      </c>
      <c r="BG230" s="6">
        <v>0.06</v>
      </c>
      <c r="BH230" s="6">
        <v>81.903000000000006</v>
      </c>
      <c r="BI230" s="6">
        <v>56.451000000000001</v>
      </c>
      <c r="BJ230" s="6">
        <v>536.29999999999995</v>
      </c>
      <c r="BK230" s="6">
        <v>728.6</v>
      </c>
      <c r="BL230" s="6">
        <v>0.7</v>
      </c>
      <c r="BM230" s="6">
        <v>13489.314454399999</v>
      </c>
      <c r="BN230" s="6">
        <v>23974.124209356683</v>
      </c>
      <c r="BO230" s="6">
        <v>7233</v>
      </c>
      <c r="BP230" s="6">
        <v>452</v>
      </c>
      <c r="BQ230" s="6">
        <v>24</v>
      </c>
      <c r="BR230" s="6">
        <v>2.9000000000000001E-2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1856620</v>
      </c>
      <c r="BZ230" s="6">
        <v>1027179</v>
      </c>
      <c r="CA230" s="6"/>
      <c r="CB230" s="6">
        <v>950283</v>
      </c>
      <c r="CC230" s="6">
        <v>824639</v>
      </c>
      <c r="CD230" s="6"/>
      <c r="CE230" s="6">
        <v>1454</v>
      </c>
      <c r="CF230" s="6">
        <v>118.248</v>
      </c>
      <c r="CG230" s="6">
        <v>1566</v>
      </c>
    </row>
    <row r="231" spans="1:85" ht="12.5">
      <c r="A231" s="5">
        <v>42949</v>
      </c>
      <c r="B231" s="6">
        <v>78.900000000000006</v>
      </c>
      <c r="C231" s="6">
        <v>45.6</v>
      </c>
      <c r="D231" s="6">
        <v>5478.8</v>
      </c>
      <c r="E231" s="6"/>
      <c r="F231" s="6"/>
      <c r="G231" s="6"/>
      <c r="H231" s="6">
        <v>532.79999999999995</v>
      </c>
      <c r="I231" s="6">
        <v>352.7</v>
      </c>
      <c r="J231" s="6">
        <v>464974.3</v>
      </c>
      <c r="K231" s="6">
        <v>203673.2</v>
      </c>
      <c r="L231" s="6">
        <v>57946</v>
      </c>
      <c r="M231" s="6">
        <v>15</v>
      </c>
      <c r="N231" s="6">
        <v>25</v>
      </c>
      <c r="O231" s="6">
        <v>14073.9</v>
      </c>
      <c r="P231" s="6">
        <v>6546.4</v>
      </c>
      <c r="Q231" s="6">
        <v>198110.4</v>
      </c>
      <c r="R231" s="6">
        <v>159231.4</v>
      </c>
      <c r="S231" s="6">
        <v>102652.6</v>
      </c>
      <c r="T231" s="6">
        <v>85851.5</v>
      </c>
      <c r="U231" s="6">
        <v>103984</v>
      </c>
      <c r="V231" s="6">
        <v>70885.899999999994</v>
      </c>
      <c r="W231" s="6">
        <v>10622</v>
      </c>
      <c r="X231" s="6">
        <v>7847.4</v>
      </c>
      <c r="Y231" s="6">
        <v>204459.2</v>
      </c>
      <c r="Z231" s="6">
        <v>104351</v>
      </c>
      <c r="AA231" s="6">
        <v>1648631.9</v>
      </c>
      <c r="AB231" s="6">
        <v>162767.29999999999</v>
      </c>
      <c r="AC231" s="6">
        <v>392.2</v>
      </c>
      <c r="AD231" s="6">
        <v>36747</v>
      </c>
      <c r="AE231" s="6">
        <v>117299.3</v>
      </c>
      <c r="AF231" s="6">
        <v>60617</v>
      </c>
      <c r="AG231" s="6">
        <v>1655487.3</v>
      </c>
      <c r="AH231" s="6">
        <v>162934.29999999999</v>
      </c>
      <c r="AI231" s="6">
        <v>1070</v>
      </c>
      <c r="AJ231" s="6">
        <v>24370</v>
      </c>
      <c r="AK231" s="6">
        <v>28187</v>
      </c>
      <c r="AL231" s="6">
        <v>19924</v>
      </c>
      <c r="AM231" s="6">
        <v>62126.400000000001</v>
      </c>
      <c r="AN231" s="6">
        <v>48005.4</v>
      </c>
      <c r="AO231" s="6">
        <v>32668.400000000001</v>
      </c>
      <c r="AP231" s="6">
        <v>26585.7</v>
      </c>
      <c r="AQ231" s="6">
        <v>40240.699999999997</v>
      </c>
      <c r="AR231" s="6">
        <v>15828.9</v>
      </c>
      <c r="AS231" s="6">
        <v>48.2</v>
      </c>
      <c r="AT231" s="6">
        <v>21</v>
      </c>
      <c r="AU231" s="6"/>
      <c r="AV231" s="6"/>
      <c r="AW231" s="6">
        <v>187168.9</v>
      </c>
      <c r="AX231" s="6">
        <v>88133.9</v>
      </c>
      <c r="AY231" s="6">
        <v>53964.800000000003</v>
      </c>
      <c r="AZ231" s="6">
        <v>11175.2</v>
      </c>
      <c r="BA231" s="6">
        <v>177838.6</v>
      </c>
      <c r="BB231" s="6">
        <v>79238.3</v>
      </c>
      <c r="BC231" s="6">
        <v>31129</v>
      </c>
      <c r="BD231" s="6">
        <v>208.09</v>
      </c>
      <c r="BE231" s="6">
        <v>123.96</v>
      </c>
      <c r="BF231" s="6">
        <v>0.36</v>
      </c>
      <c r="BG231" s="6">
        <v>0.06</v>
      </c>
      <c r="BH231" s="6">
        <v>81.903000000000006</v>
      </c>
      <c r="BI231" s="6">
        <v>56.451000000000001</v>
      </c>
      <c r="BJ231" s="6">
        <v>536.29999999999995</v>
      </c>
      <c r="BK231" s="6">
        <v>728.9</v>
      </c>
      <c r="BL231" s="6">
        <v>0.7</v>
      </c>
      <c r="BM231" s="6">
        <v>13378.089216</v>
      </c>
      <c r="BN231" s="6">
        <v>24792.206390225776</v>
      </c>
      <c r="BO231" s="6">
        <v>7860</v>
      </c>
      <c r="BP231" s="6">
        <v>241.6</v>
      </c>
      <c r="BQ231" s="6">
        <v>24</v>
      </c>
      <c r="BR231" s="6">
        <v>2.9000000000000001E-2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1859505</v>
      </c>
      <c r="BZ231" s="6">
        <v>1029720</v>
      </c>
      <c r="CA231" s="6"/>
      <c r="CB231" s="6">
        <v>950283</v>
      </c>
      <c r="CC231" s="6">
        <v>824639</v>
      </c>
      <c r="CD231" s="6"/>
      <c r="CE231" s="6">
        <v>1444.81397820084</v>
      </c>
      <c r="CF231" s="6">
        <v>118.91234551541781</v>
      </c>
      <c r="CG231" s="6">
        <v>1580.8746666666666</v>
      </c>
    </row>
    <row r="232" spans="1:85" ht="12.5">
      <c r="A232" s="5">
        <v>42950</v>
      </c>
      <c r="B232" s="6">
        <v>78.900000000000006</v>
      </c>
      <c r="C232" s="6">
        <v>45.6</v>
      </c>
      <c r="D232" s="6">
        <v>5478.9</v>
      </c>
      <c r="E232" s="6"/>
      <c r="F232" s="6"/>
      <c r="G232" s="6"/>
      <c r="H232" s="6">
        <v>539.79999999999995</v>
      </c>
      <c r="I232" s="6">
        <v>357.5</v>
      </c>
      <c r="J232" s="6">
        <v>465183.8</v>
      </c>
      <c r="K232" s="6">
        <v>203767.9</v>
      </c>
      <c r="L232" s="6">
        <v>57970</v>
      </c>
      <c r="M232" s="6">
        <v>15</v>
      </c>
      <c r="N232" s="6">
        <v>25</v>
      </c>
      <c r="O232" s="6">
        <v>14073.9</v>
      </c>
      <c r="P232" s="6">
        <v>6546.4</v>
      </c>
      <c r="Q232" s="6">
        <v>198139.2</v>
      </c>
      <c r="R232" s="6">
        <v>159254.6</v>
      </c>
      <c r="S232" s="6">
        <v>102667.9</v>
      </c>
      <c r="T232" s="6">
        <v>85863.5</v>
      </c>
      <c r="U232" s="6">
        <v>103993.1</v>
      </c>
      <c r="V232" s="6">
        <v>70892.600000000006</v>
      </c>
      <c r="W232" s="6">
        <v>10622</v>
      </c>
      <c r="X232" s="6">
        <v>7847.4</v>
      </c>
      <c r="Y232" s="6">
        <v>204801.9</v>
      </c>
      <c r="Z232" s="6">
        <v>104522.6</v>
      </c>
      <c r="AA232" s="6">
        <v>1648975</v>
      </c>
      <c r="AB232" s="6">
        <v>162791.29999999999</v>
      </c>
      <c r="AC232" s="6">
        <v>392.2</v>
      </c>
      <c r="AD232" s="6">
        <v>36747</v>
      </c>
      <c r="AE232" s="6">
        <v>117420.5</v>
      </c>
      <c r="AF232" s="6">
        <v>60686.400000000001</v>
      </c>
      <c r="AG232" s="6">
        <v>1655611</v>
      </c>
      <c r="AH232" s="6">
        <v>162958.29999999999</v>
      </c>
      <c r="AI232" s="6">
        <v>1070.4000000000001</v>
      </c>
      <c r="AJ232" s="6">
        <v>24804</v>
      </c>
      <c r="AK232" s="6">
        <v>28203.3</v>
      </c>
      <c r="AL232" s="6">
        <v>19935</v>
      </c>
      <c r="AM232" s="6">
        <v>62135.3</v>
      </c>
      <c r="AN232" s="6">
        <v>48012</v>
      </c>
      <c r="AO232" s="6">
        <v>32686.400000000001</v>
      </c>
      <c r="AP232" s="6">
        <v>26600.400000000001</v>
      </c>
      <c r="AQ232" s="6">
        <v>40252.1</v>
      </c>
      <c r="AR232" s="6">
        <v>15833.5</v>
      </c>
      <c r="AS232" s="6">
        <v>48.2</v>
      </c>
      <c r="AT232" s="6">
        <v>21</v>
      </c>
      <c r="AU232" s="6"/>
      <c r="AV232" s="6"/>
      <c r="AW232" s="6">
        <v>187303</v>
      </c>
      <c r="AX232" s="6">
        <v>88193</v>
      </c>
      <c r="AY232" s="6">
        <v>53970.9</v>
      </c>
      <c r="AZ232" s="6">
        <v>11186.4</v>
      </c>
      <c r="BA232" s="6">
        <v>177973.2</v>
      </c>
      <c r="BB232" s="6">
        <v>79297.2</v>
      </c>
      <c r="BC232" s="6">
        <v>31153</v>
      </c>
      <c r="BD232" s="6">
        <v>208.09</v>
      </c>
      <c r="BE232" s="6">
        <v>123.96</v>
      </c>
      <c r="BF232" s="6">
        <v>0.36</v>
      </c>
      <c r="BG232" s="6">
        <v>0.06</v>
      </c>
      <c r="BH232" s="6">
        <v>81.903000000000006</v>
      </c>
      <c r="BI232" s="6">
        <v>56.451000000000001</v>
      </c>
      <c r="BJ232" s="6">
        <v>536.29999999999995</v>
      </c>
      <c r="BK232" s="6">
        <v>729.2</v>
      </c>
      <c r="BL232" s="6">
        <v>0.7</v>
      </c>
      <c r="BM232" s="6">
        <v>14894.054643200001</v>
      </c>
      <c r="BN232" s="6">
        <v>27431.553965997729</v>
      </c>
      <c r="BO232" s="6">
        <v>6499</v>
      </c>
      <c r="BP232" s="6">
        <v>244.8</v>
      </c>
      <c r="BQ232" s="6">
        <v>24</v>
      </c>
      <c r="BR232" s="6">
        <v>2.9000000000000001E-2</v>
      </c>
      <c r="BS232" s="6">
        <v>0</v>
      </c>
      <c r="BT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1862320</v>
      </c>
      <c r="BZ232" s="6">
        <v>1032212</v>
      </c>
      <c r="CA232" s="6"/>
      <c r="CB232" s="6">
        <v>950283</v>
      </c>
      <c r="CC232" s="6">
        <v>824639</v>
      </c>
      <c r="CD232" s="6"/>
      <c r="CE232" s="6">
        <v>1447.5654305449225</v>
      </c>
      <c r="CF232" s="6">
        <v>117.9512893330305</v>
      </c>
      <c r="CG232" s="6">
        <v>1582.6888749999998</v>
      </c>
    </row>
    <row r="233" spans="1:85" ht="12.5">
      <c r="A233" s="5">
        <v>42951</v>
      </c>
      <c r="B233" s="6">
        <v>78.900000000000006</v>
      </c>
      <c r="C233" s="6">
        <v>45.6</v>
      </c>
      <c r="D233" s="6">
        <v>5478.9</v>
      </c>
      <c r="E233" s="6"/>
      <c r="F233" s="6"/>
      <c r="G233" s="6"/>
      <c r="H233" s="6">
        <v>546.70000000000005</v>
      </c>
      <c r="I233" s="6">
        <v>362.2</v>
      </c>
      <c r="J233" s="6">
        <v>465404.6</v>
      </c>
      <c r="K233" s="6">
        <v>203865.8</v>
      </c>
      <c r="L233" s="6">
        <v>57994</v>
      </c>
      <c r="M233" s="6">
        <v>15</v>
      </c>
      <c r="N233" s="6">
        <v>25</v>
      </c>
      <c r="O233" s="6">
        <v>14073.9</v>
      </c>
      <c r="P233" s="6">
        <v>6546.4</v>
      </c>
      <c r="Q233" s="6">
        <v>198168.9</v>
      </c>
      <c r="R233" s="6">
        <v>159278.6</v>
      </c>
      <c r="S233" s="6">
        <v>102682.4</v>
      </c>
      <c r="T233" s="6">
        <v>85874.8</v>
      </c>
      <c r="U233" s="6">
        <v>104002</v>
      </c>
      <c r="V233" s="6">
        <v>70899.100000000006</v>
      </c>
      <c r="W233" s="6">
        <v>10622</v>
      </c>
      <c r="X233" s="6">
        <v>7847.4</v>
      </c>
      <c r="Y233" s="6">
        <v>205153.8</v>
      </c>
      <c r="Z233" s="6">
        <v>104688.6</v>
      </c>
      <c r="AA233" s="6">
        <v>1649335.4</v>
      </c>
      <c r="AB233" s="6">
        <v>162815.29999999999</v>
      </c>
      <c r="AC233" s="6">
        <v>392.2</v>
      </c>
      <c r="AD233" s="6">
        <v>36747</v>
      </c>
      <c r="AE233" s="6">
        <v>117546</v>
      </c>
      <c r="AF233" s="6">
        <v>60763.8</v>
      </c>
      <c r="AG233" s="6">
        <v>1655741</v>
      </c>
      <c r="AH233" s="6">
        <v>162982.29999999999</v>
      </c>
      <c r="AI233" s="6">
        <v>1070.4000000000001</v>
      </c>
      <c r="AJ233" s="6">
        <v>24804</v>
      </c>
      <c r="AK233" s="6">
        <v>28219.7</v>
      </c>
      <c r="AL233" s="6">
        <v>19945.900000000001</v>
      </c>
      <c r="AM233" s="6">
        <v>62143.6</v>
      </c>
      <c r="AN233" s="6">
        <v>48018</v>
      </c>
      <c r="AO233" s="6">
        <v>32704.1</v>
      </c>
      <c r="AP233" s="6">
        <v>26614.7</v>
      </c>
      <c r="AQ233" s="6">
        <v>40263.9</v>
      </c>
      <c r="AR233" s="6">
        <v>15838.2</v>
      </c>
      <c r="AS233" s="6">
        <v>48.2</v>
      </c>
      <c r="AT233" s="6">
        <v>21</v>
      </c>
      <c r="AU233" s="6"/>
      <c r="AV233" s="6"/>
      <c r="AW233" s="6">
        <v>187432</v>
      </c>
      <c r="AX233" s="6">
        <v>88250.3</v>
      </c>
      <c r="AY233" s="6">
        <v>53976.9</v>
      </c>
      <c r="AZ233" s="6">
        <v>11198</v>
      </c>
      <c r="BA233" s="6">
        <v>178106</v>
      </c>
      <c r="BB233" s="6">
        <v>79355.8</v>
      </c>
      <c r="BC233" s="6">
        <v>31177</v>
      </c>
      <c r="BD233" s="6">
        <v>208.09</v>
      </c>
      <c r="BE233" s="6">
        <v>123.96</v>
      </c>
      <c r="BF233" s="6">
        <v>0.36</v>
      </c>
      <c r="BG233" s="6">
        <v>0.06</v>
      </c>
      <c r="BH233" s="6">
        <v>81.903000000000006</v>
      </c>
      <c r="BI233" s="6">
        <v>56.451000000000001</v>
      </c>
      <c r="BJ233" s="6">
        <v>536.29999999999995</v>
      </c>
      <c r="BK233" s="6">
        <v>729.6</v>
      </c>
      <c r="BL233" s="6">
        <v>0.7</v>
      </c>
      <c r="BM233" s="6">
        <v>13977.2295712</v>
      </c>
      <c r="BN233" s="6">
        <v>25715.972673146302</v>
      </c>
      <c r="BO233" s="6">
        <v>7024</v>
      </c>
      <c r="BP233" s="6">
        <v>434.4</v>
      </c>
      <c r="BQ233" s="6">
        <v>24</v>
      </c>
      <c r="BR233" s="6">
        <v>7.0000000000000007E-2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1865057</v>
      </c>
      <c r="BZ233" s="6">
        <v>1034613</v>
      </c>
      <c r="CA233" s="6"/>
      <c r="CB233" s="6">
        <v>950283</v>
      </c>
      <c r="CC233" s="6">
        <v>824639</v>
      </c>
      <c r="CD233" s="6"/>
      <c r="CE233" s="6">
        <v>1468</v>
      </c>
      <c r="CF233" s="6">
        <v>117.84399999999999</v>
      </c>
      <c r="CG233" s="6">
        <v>1590</v>
      </c>
    </row>
    <row r="234" spans="1:85" ht="12.5">
      <c r="A234" s="5">
        <v>42952</v>
      </c>
      <c r="B234" s="6">
        <v>78.900000000000006</v>
      </c>
      <c r="C234" s="6">
        <v>45.6</v>
      </c>
      <c r="D234" s="6">
        <v>5478.9</v>
      </c>
      <c r="E234" s="6"/>
      <c r="F234" s="6"/>
      <c r="G234" s="6"/>
      <c r="H234" s="6">
        <v>553.6</v>
      </c>
      <c r="I234" s="6">
        <v>366.9</v>
      </c>
      <c r="J234" s="6">
        <v>465625</v>
      </c>
      <c r="K234" s="6">
        <v>203961.3</v>
      </c>
      <c r="L234" s="6">
        <v>58017</v>
      </c>
      <c r="M234" s="6">
        <v>15</v>
      </c>
      <c r="N234" s="6">
        <v>25</v>
      </c>
      <c r="O234" s="6">
        <v>14073.9</v>
      </c>
      <c r="P234" s="6">
        <v>6546.4</v>
      </c>
      <c r="Q234" s="6">
        <v>198198.39999999999</v>
      </c>
      <c r="R234" s="6">
        <v>159302.5</v>
      </c>
      <c r="S234" s="6">
        <v>102697.2</v>
      </c>
      <c r="T234" s="6">
        <v>85886.399999999994</v>
      </c>
      <c r="U234" s="6">
        <v>104010.3</v>
      </c>
      <c r="V234" s="6">
        <v>70905.399999999994</v>
      </c>
      <c r="W234" s="6">
        <v>10622</v>
      </c>
      <c r="X234" s="6">
        <v>7847.4</v>
      </c>
      <c r="Y234" s="6">
        <v>205506.8</v>
      </c>
      <c r="Z234" s="6">
        <v>104860.2</v>
      </c>
      <c r="AA234" s="6">
        <v>1649680.9</v>
      </c>
      <c r="AB234" s="6">
        <v>162839.29999999999</v>
      </c>
      <c r="AC234" s="6">
        <v>392.2</v>
      </c>
      <c r="AD234" s="6">
        <v>36747</v>
      </c>
      <c r="AE234" s="6">
        <v>117680.9</v>
      </c>
      <c r="AF234" s="6">
        <v>60837.599999999999</v>
      </c>
      <c r="AG234" s="6">
        <v>1655874.3</v>
      </c>
      <c r="AH234" s="6">
        <v>163006.29999999999</v>
      </c>
      <c r="AI234" s="6">
        <v>1070.4000000000001</v>
      </c>
      <c r="AJ234" s="6">
        <v>24804</v>
      </c>
      <c r="AK234" s="6">
        <v>28236.1</v>
      </c>
      <c r="AL234" s="6">
        <v>19956.7</v>
      </c>
      <c r="AM234" s="6">
        <v>62151.5</v>
      </c>
      <c r="AN234" s="6">
        <v>48023.8</v>
      </c>
      <c r="AO234" s="6">
        <v>32721.599999999999</v>
      </c>
      <c r="AP234" s="6">
        <v>26628.9</v>
      </c>
      <c r="AQ234" s="6">
        <v>40277.9</v>
      </c>
      <c r="AR234" s="6">
        <v>15843.7</v>
      </c>
      <c r="AS234" s="6">
        <v>48.2</v>
      </c>
      <c r="AT234" s="6">
        <v>21</v>
      </c>
      <c r="AU234" s="6"/>
      <c r="AV234" s="6"/>
      <c r="AW234" s="6">
        <v>187561</v>
      </c>
      <c r="AX234" s="6">
        <v>88307.199999999997</v>
      </c>
      <c r="AY234" s="6">
        <v>53982.3</v>
      </c>
      <c r="AZ234" s="6">
        <v>11209.8</v>
      </c>
      <c r="BA234" s="6">
        <v>178232.3</v>
      </c>
      <c r="BB234" s="6">
        <v>79411.5</v>
      </c>
      <c r="BC234" s="6">
        <v>31201</v>
      </c>
      <c r="BD234" s="6">
        <v>208.09</v>
      </c>
      <c r="BE234" s="6">
        <v>123.96</v>
      </c>
      <c r="BF234" s="6">
        <v>0.36</v>
      </c>
      <c r="BG234" s="6">
        <v>0.06</v>
      </c>
      <c r="BH234" s="6">
        <v>81.903000000000006</v>
      </c>
      <c r="BI234" s="6">
        <v>56.451000000000001</v>
      </c>
      <c r="BJ234" s="6">
        <v>536.29999999999995</v>
      </c>
      <c r="BK234" s="6">
        <v>729.9</v>
      </c>
      <c r="BL234" s="6">
        <v>0.7</v>
      </c>
      <c r="BM234" s="6">
        <v>14552.784499199999</v>
      </c>
      <c r="BN234" s="6">
        <v>22550.112033300698</v>
      </c>
      <c r="BO234" s="6">
        <v>9189</v>
      </c>
      <c r="BP234" s="6">
        <v>748.4</v>
      </c>
      <c r="BQ234" s="6">
        <v>24</v>
      </c>
      <c r="BR234" s="6">
        <v>0.17399999999999999</v>
      </c>
      <c r="BS234" s="6">
        <v>0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1867806</v>
      </c>
      <c r="BZ234" s="6">
        <v>1037107</v>
      </c>
      <c r="CA234" s="6"/>
      <c r="CB234" s="6">
        <v>950283</v>
      </c>
      <c r="CC234" s="6">
        <v>824639</v>
      </c>
      <c r="CD234" s="6"/>
      <c r="CE234" s="6">
        <v>1456</v>
      </c>
      <c r="CF234" s="6">
        <v>118.411</v>
      </c>
      <c r="CG234" s="6">
        <v>1563</v>
      </c>
    </row>
    <row r="235" spans="1:85" ht="12.5">
      <c r="A235" s="5">
        <v>42953</v>
      </c>
      <c r="B235" s="6">
        <v>78.900000000000006</v>
      </c>
      <c r="C235" s="6">
        <v>45.6</v>
      </c>
      <c r="D235" s="6">
        <v>5478.9</v>
      </c>
      <c r="E235" s="6"/>
      <c r="F235" s="6"/>
      <c r="G235" s="6"/>
      <c r="H235" s="6">
        <v>560.70000000000005</v>
      </c>
      <c r="I235" s="6">
        <v>371.8</v>
      </c>
      <c r="J235" s="6">
        <v>465851.4</v>
      </c>
      <c r="K235" s="6">
        <v>204059.9</v>
      </c>
      <c r="L235" s="6">
        <v>58041</v>
      </c>
      <c r="M235" s="6">
        <v>15</v>
      </c>
      <c r="N235" s="6">
        <v>25</v>
      </c>
      <c r="O235" s="6">
        <v>14073.9</v>
      </c>
      <c r="P235" s="6">
        <v>6546.4</v>
      </c>
      <c r="Q235" s="6">
        <v>198228.9</v>
      </c>
      <c r="R235" s="6">
        <v>159327.29999999999</v>
      </c>
      <c r="S235" s="6">
        <v>102711.9</v>
      </c>
      <c r="T235" s="6">
        <v>85898.1</v>
      </c>
      <c r="U235" s="6">
        <v>104019</v>
      </c>
      <c r="V235" s="6">
        <v>70912</v>
      </c>
      <c r="W235" s="6">
        <v>10622</v>
      </c>
      <c r="X235" s="6">
        <v>7847.4</v>
      </c>
      <c r="Y235" s="6">
        <v>205863.8</v>
      </c>
      <c r="Z235" s="6">
        <v>105036.2</v>
      </c>
      <c r="AA235" s="6">
        <v>1650038.2</v>
      </c>
      <c r="AB235" s="6">
        <v>162863.29999999999</v>
      </c>
      <c r="AC235" s="6">
        <v>392.2</v>
      </c>
      <c r="AD235" s="6">
        <v>36747</v>
      </c>
      <c r="AE235" s="6">
        <v>117818.3</v>
      </c>
      <c r="AF235" s="6">
        <v>60912.1</v>
      </c>
      <c r="AG235" s="6">
        <v>1656013.3</v>
      </c>
      <c r="AH235" s="6">
        <v>163030.29999999999</v>
      </c>
      <c r="AI235" s="6">
        <v>1070.4000000000001</v>
      </c>
      <c r="AJ235" s="6">
        <v>24804</v>
      </c>
      <c r="AK235" s="6">
        <v>28252.7</v>
      </c>
      <c r="AL235" s="6">
        <v>19967.8</v>
      </c>
      <c r="AM235" s="6">
        <v>62160.4</v>
      </c>
      <c r="AN235" s="6">
        <v>48030.3</v>
      </c>
      <c r="AO235" s="6">
        <v>32739.3</v>
      </c>
      <c r="AP235" s="6">
        <v>26643.3</v>
      </c>
      <c r="AQ235" s="6">
        <v>40287.800000000003</v>
      </c>
      <c r="AR235" s="6">
        <v>15847.5</v>
      </c>
      <c r="AS235" s="6">
        <v>48.2</v>
      </c>
      <c r="AT235" s="6">
        <v>21</v>
      </c>
      <c r="AU235" s="6"/>
      <c r="AV235" s="6"/>
      <c r="AW235" s="6">
        <v>187692.4</v>
      </c>
      <c r="AX235" s="6">
        <v>88365.2</v>
      </c>
      <c r="AY235" s="6">
        <v>53988.2</v>
      </c>
      <c r="AZ235" s="6">
        <v>11221.6</v>
      </c>
      <c r="BA235" s="6">
        <v>178362.9</v>
      </c>
      <c r="BB235" s="6">
        <v>79469.100000000006</v>
      </c>
      <c r="BC235" s="6">
        <v>31225</v>
      </c>
      <c r="BD235" s="6">
        <v>208.09</v>
      </c>
      <c r="BE235" s="6">
        <v>123.96</v>
      </c>
      <c r="BF235" s="6">
        <v>0.36</v>
      </c>
      <c r="BG235" s="6">
        <v>0.06</v>
      </c>
      <c r="BH235" s="6">
        <v>81.903000000000006</v>
      </c>
      <c r="BI235" s="6">
        <v>56.451000000000001</v>
      </c>
      <c r="BJ235" s="6">
        <v>536.29999999999995</v>
      </c>
      <c r="BK235" s="6">
        <v>730.3</v>
      </c>
      <c r="BL235" s="6">
        <v>0.7</v>
      </c>
      <c r="BM235" s="6">
        <v>13543.369670399999</v>
      </c>
      <c r="BN235" s="6">
        <v>21322.419462206701</v>
      </c>
      <c r="BO235" s="6">
        <v>6485</v>
      </c>
      <c r="BP235" s="6">
        <v>751.9</v>
      </c>
      <c r="BQ235" s="6">
        <v>24</v>
      </c>
      <c r="BR235" s="6">
        <v>0.20899999999999999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1870607</v>
      </c>
      <c r="BZ235" s="6">
        <v>1039616</v>
      </c>
      <c r="CA235" s="6"/>
      <c r="CB235" s="6">
        <v>950283</v>
      </c>
      <c r="CC235" s="6">
        <v>824639</v>
      </c>
      <c r="CD235" s="6"/>
      <c r="CE235" s="6">
        <v>1453</v>
      </c>
      <c r="CF235" s="6">
        <v>119.0183</v>
      </c>
      <c r="CG235" s="6">
        <v>1563</v>
      </c>
    </row>
    <row r="236" spans="1:85" ht="12.5">
      <c r="A236" s="5">
        <v>42954</v>
      </c>
      <c r="B236" s="6">
        <v>78.900000000000006</v>
      </c>
      <c r="C236" s="6">
        <v>45.6</v>
      </c>
      <c r="D236" s="6">
        <v>5478.9</v>
      </c>
      <c r="E236" s="6"/>
      <c r="F236" s="6"/>
      <c r="G236" s="6"/>
      <c r="H236" s="6">
        <v>567.79999999999995</v>
      </c>
      <c r="I236" s="6">
        <v>376.6</v>
      </c>
      <c r="J236" s="6">
        <v>466058.5</v>
      </c>
      <c r="K236" s="6">
        <v>204151.8</v>
      </c>
      <c r="L236" s="6">
        <v>58064</v>
      </c>
      <c r="M236" s="6">
        <v>15</v>
      </c>
      <c r="N236" s="6">
        <v>25</v>
      </c>
      <c r="O236" s="6">
        <v>14073.9</v>
      </c>
      <c r="P236" s="6">
        <v>6546.4</v>
      </c>
      <c r="Q236" s="6">
        <v>198259.8</v>
      </c>
      <c r="R236" s="6">
        <v>159352.5</v>
      </c>
      <c r="S236" s="6">
        <v>102726.3</v>
      </c>
      <c r="T236" s="6">
        <v>85909.9</v>
      </c>
      <c r="U236" s="6">
        <v>104027.9</v>
      </c>
      <c r="V236" s="6">
        <v>70918.7</v>
      </c>
      <c r="W236" s="6">
        <v>10622</v>
      </c>
      <c r="X236" s="6">
        <v>7847.4</v>
      </c>
      <c r="Y236" s="6">
        <v>206193.6</v>
      </c>
      <c r="Z236" s="6">
        <v>105203.2</v>
      </c>
      <c r="AA236" s="6">
        <v>1650368.1</v>
      </c>
      <c r="AB236" s="6">
        <v>162887.29999999999</v>
      </c>
      <c r="AC236" s="6">
        <v>392.2</v>
      </c>
      <c r="AD236" s="6">
        <v>36747</v>
      </c>
      <c r="AE236" s="6">
        <v>117962.5</v>
      </c>
      <c r="AF236" s="6">
        <v>60988.6</v>
      </c>
      <c r="AG236" s="6">
        <v>1656159.3</v>
      </c>
      <c r="AH236" s="6">
        <v>163054.29999999999</v>
      </c>
      <c r="AI236" s="6">
        <v>1070.4000000000001</v>
      </c>
      <c r="AJ236" s="6">
        <v>24804</v>
      </c>
      <c r="AK236" s="6">
        <v>28269.7</v>
      </c>
      <c r="AL236" s="6">
        <v>19979.099999999999</v>
      </c>
      <c r="AM236" s="6">
        <v>62170.6</v>
      </c>
      <c r="AN236" s="6">
        <v>48037.8</v>
      </c>
      <c r="AO236" s="6">
        <v>32756.9</v>
      </c>
      <c r="AP236" s="6">
        <v>26657.599999999999</v>
      </c>
      <c r="AQ236" s="6">
        <v>40294.400000000001</v>
      </c>
      <c r="AR236" s="6">
        <v>15850.2</v>
      </c>
      <c r="AS236" s="6">
        <v>48.2</v>
      </c>
      <c r="AT236" s="6">
        <v>21</v>
      </c>
      <c r="AU236" s="6"/>
      <c r="AV236" s="6"/>
      <c r="AW236" s="6">
        <v>187824</v>
      </c>
      <c r="AX236" s="6">
        <v>88423.2</v>
      </c>
      <c r="AY236" s="6">
        <v>53994.1</v>
      </c>
      <c r="AZ236" s="6">
        <v>11233.5</v>
      </c>
      <c r="BA236" s="6">
        <v>178495.5</v>
      </c>
      <c r="BB236" s="6">
        <v>79527.3</v>
      </c>
      <c r="BC236" s="6">
        <v>31249</v>
      </c>
      <c r="BD236" s="6">
        <v>208.09</v>
      </c>
      <c r="BE236" s="6">
        <v>123.96</v>
      </c>
      <c r="BF236" s="6">
        <v>0.36</v>
      </c>
      <c r="BG236" s="6">
        <v>0.06</v>
      </c>
      <c r="BH236" s="6">
        <v>81.903000000000006</v>
      </c>
      <c r="BI236" s="6">
        <v>56.451000000000001</v>
      </c>
      <c r="BJ236" s="6">
        <v>536.29999999999995</v>
      </c>
      <c r="BK236" s="6">
        <v>730.7</v>
      </c>
      <c r="BL236" s="6">
        <v>0.7</v>
      </c>
      <c r="BM236" s="6">
        <v>13836.4448672</v>
      </c>
      <c r="BN236" s="6">
        <v>21263.7009838343</v>
      </c>
      <c r="BO236" s="6">
        <v>5167</v>
      </c>
      <c r="BP236" s="6">
        <v>448.8</v>
      </c>
      <c r="BQ236" s="6">
        <v>24</v>
      </c>
      <c r="BR236" s="6">
        <v>8.5999999999999993E-2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1873456</v>
      </c>
      <c r="BZ236" s="6">
        <v>1042137</v>
      </c>
      <c r="CA236" s="6"/>
      <c r="CB236" s="6">
        <v>950283</v>
      </c>
      <c r="CC236" s="6">
        <v>824639</v>
      </c>
      <c r="CD236" s="6"/>
      <c r="CE236" s="6">
        <v>1450</v>
      </c>
      <c r="CF236" s="6">
        <v>119.265</v>
      </c>
      <c r="CG236" s="6">
        <v>1565</v>
      </c>
    </row>
    <row r="237" spans="1:85" ht="12.5">
      <c r="A237" s="5">
        <v>42955</v>
      </c>
      <c r="B237" s="6">
        <v>78.900000000000006</v>
      </c>
      <c r="C237" s="6">
        <v>45.6</v>
      </c>
      <c r="D237" s="6">
        <v>5478.9</v>
      </c>
      <c r="E237" s="6"/>
      <c r="F237" s="6"/>
      <c r="G237" s="6"/>
      <c r="H237" s="6">
        <v>574.9</v>
      </c>
      <c r="I237" s="6">
        <v>381.4</v>
      </c>
      <c r="J237" s="6">
        <v>466228.2</v>
      </c>
      <c r="K237" s="6">
        <v>204231.6</v>
      </c>
      <c r="L237" s="6">
        <v>58086</v>
      </c>
      <c r="M237" s="6">
        <v>15</v>
      </c>
      <c r="N237" s="6">
        <v>25</v>
      </c>
      <c r="O237" s="6">
        <v>14073.9</v>
      </c>
      <c r="P237" s="6">
        <v>6546.4</v>
      </c>
      <c r="Q237" s="6">
        <v>198290.1</v>
      </c>
      <c r="R237" s="6">
        <v>159377.20000000001</v>
      </c>
      <c r="S237" s="6">
        <v>102740.6</v>
      </c>
      <c r="T237" s="6">
        <v>85921.1</v>
      </c>
      <c r="U237" s="6">
        <v>104037.4</v>
      </c>
      <c r="V237" s="6">
        <v>70925.600000000006</v>
      </c>
      <c r="W237" s="6">
        <v>10622</v>
      </c>
      <c r="X237" s="6">
        <v>7847.4</v>
      </c>
      <c r="Y237" s="6">
        <v>206484.7</v>
      </c>
      <c r="Z237" s="6">
        <v>105351.5</v>
      </c>
      <c r="AA237" s="6">
        <v>1650660.7</v>
      </c>
      <c r="AB237" s="6">
        <v>162911.29999999999</v>
      </c>
      <c r="AC237" s="6">
        <v>392.2</v>
      </c>
      <c r="AD237" s="6">
        <v>36747</v>
      </c>
      <c r="AE237" s="6">
        <v>118101.7</v>
      </c>
      <c r="AF237" s="6">
        <v>61067.9</v>
      </c>
      <c r="AG237" s="6">
        <v>1656399.8</v>
      </c>
      <c r="AH237" s="6">
        <v>163078.29999999999</v>
      </c>
      <c r="AI237" s="6">
        <v>1070.4000000000001</v>
      </c>
      <c r="AJ237" s="6">
        <v>24804</v>
      </c>
      <c r="AK237" s="51">
        <v>28287.1</v>
      </c>
      <c r="AL237" s="51">
        <v>19990.7</v>
      </c>
      <c r="AM237" s="51">
        <v>62177.3</v>
      </c>
      <c r="AN237" s="51">
        <v>48042.6</v>
      </c>
      <c r="AO237" s="6">
        <v>32774.400000000001</v>
      </c>
      <c r="AP237" s="6">
        <v>26672</v>
      </c>
      <c r="AQ237" s="51">
        <v>40307.5</v>
      </c>
      <c r="AR237" s="51">
        <v>15855.4</v>
      </c>
      <c r="AS237" s="6">
        <v>48.2</v>
      </c>
      <c r="AT237" s="6">
        <v>21</v>
      </c>
      <c r="AU237" s="7"/>
      <c r="AV237" s="7"/>
      <c r="AW237" s="6">
        <v>187956.5</v>
      </c>
      <c r="AX237" s="6">
        <v>88481.7</v>
      </c>
      <c r="AY237" s="6">
        <v>54000</v>
      </c>
      <c r="AZ237" s="6">
        <v>11245.4</v>
      </c>
      <c r="BA237" s="6">
        <v>178628.3</v>
      </c>
      <c r="BB237" s="6">
        <v>79585.7</v>
      </c>
      <c r="BC237" s="6">
        <v>31273</v>
      </c>
      <c r="BD237" s="6">
        <v>208.09</v>
      </c>
      <c r="BE237" s="6">
        <v>123.96</v>
      </c>
      <c r="BF237" s="6">
        <v>0.36</v>
      </c>
      <c r="BG237" s="6">
        <v>0.06</v>
      </c>
      <c r="BH237" s="6">
        <v>81.903000000000006</v>
      </c>
      <c r="BI237" s="6">
        <v>56.451000000000001</v>
      </c>
      <c r="BJ237" s="6">
        <v>536.29999999999995</v>
      </c>
      <c r="BK237" s="6">
        <v>731</v>
      </c>
      <c r="BL237" s="6">
        <v>0.7</v>
      </c>
      <c r="BM237" s="6">
        <v>13123.844671999999</v>
      </c>
      <c r="BN237" s="6">
        <v>22012.7572267873</v>
      </c>
      <c r="BO237" s="6">
        <v>8180</v>
      </c>
      <c r="BP237" s="6">
        <v>247.7</v>
      </c>
      <c r="BQ237" s="6">
        <v>24</v>
      </c>
      <c r="BR237" s="6">
        <v>2.9000000000000001E-2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1876327</v>
      </c>
      <c r="BZ237" s="6">
        <v>1044663</v>
      </c>
      <c r="CA237" s="6"/>
      <c r="CB237" s="6">
        <v>950283</v>
      </c>
      <c r="CC237" s="6">
        <v>824639</v>
      </c>
      <c r="CD237" s="6"/>
      <c r="CE237" s="6">
        <v>1455</v>
      </c>
      <c r="CF237" s="6">
        <v>119.196</v>
      </c>
      <c r="CG237" s="6">
        <v>1567</v>
      </c>
    </row>
    <row r="238" spans="1:85" ht="12.5">
      <c r="A238" s="5">
        <v>42956</v>
      </c>
      <c r="B238" s="6">
        <v>78.900000000000006</v>
      </c>
      <c r="C238" s="6">
        <v>45.6</v>
      </c>
      <c r="D238" s="6">
        <v>5478.9</v>
      </c>
      <c r="E238" s="6"/>
      <c r="F238" s="6"/>
      <c r="G238" s="6"/>
      <c r="H238" s="6">
        <v>581.9</v>
      </c>
      <c r="I238" s="6">
        <v>386.3</v>
      </c>
      <c r="J238" s="6">
        <v>466428.7</v>
      </c>
      <c r="K238" s="6">
        <v>204324.6</v>
      </c>
      <c r="L238" s="6">
        <v>58110</v>
      </c>
      <c r="M238" s="6">
        <v>15</v>
      </c>
      <c r="N238" s="6">
        <v>25</v>
      </c>
      <c r="O238" s="6">
        <v>14073.9</v>
      </c>
      <c r="P238" s="6">
        <v>6546.4</v>
      </c>
      <c r="Q238" s="6">
        <v>198320.5</v>
      </c>
      <c r="R238" s="6">
        <v>159402.1</v>
      </c>
      <c r="S238" s="6">
        <v>102752.8</v>
      </c>
      <c r="T238" s="6">
        <v>85930.8</v>
      </c>
      <c r="U238" s="6">
        <v>104046.7</v>
      </c>
      <c r="V238" s="6">
        <v>70932.399999999994</v>
      </c>
      <c r="W238" s="6">
        <v>10622</v>
      </c>
      <c r="X238" s="6">
        <v>7847.4</v>
      </c>
      <c r="Y238" s="6">
        <v>206790.3</v>
      </c>
      <c r="Z238" s="6">
        <v>105506.6</v>
      </c>
      <c r="AA238" s="6">
        <v>1650967.5</v>
      </c>
      <c r="AB238" s="6">
        <v>162935.29999999999</v>
      </c>
      <c r="AC238" s="6">
        <v>392.2</v>
      </c>
      <c r="AD238" s="6">
        <v>36747</v>
      </c>
      <c r="AE238" s="6">
        <v>118245.7</v>
      </c>
      <c r="AF238" s="6">
        <v>61147.3</v>
      </c>
      <c r="AG238" s="6">
        <v>1656445.2</v>
      </c>
      <c r="AH238" s="6">
        <v>163102.29999999999</v>
      </c>
      <c r="AI238" s="6">
        <v>1070.4000000000001</v>
      </c>
      <c r="AJ238" s="6">
        <v>24804</v>
      </c>
      <c r="AK238" s="51">
        <v>28304.1</v>
      </c>
      <c r="AL238" s="51">
        <v>20002.2</v>
      </c>
      <c r="AM238" s="51">
        <v>62183.199999999997</v>
      </c>
      <c r="AN238" s="51">
        <v>48046.7</v>
      </c>
      <c r="AO238" s="6">
        <v>32792.199999999997</v>
      </c>
      <c r="AP238" s="6">
        <v>26686.5</v>
      </c>
      <c r="AQ238" s="51">
        <v>40317.9</v>
      </c>
      <c r="AR238" s="51">
        <v>15859.5</v>
      </c>
      <c r="AS238" s="6">
        <v>48.2</v>
      </c>
      <c r="AT238" s="6">
        <v>21</v>
      </c>
      <c r="AU238" s="7"/>
      <c r="AV238" s="7"/>
      <c r="AW238" s="6">
        <v>188089.8</v>
      </c>
      <c r="AX238" s="6">
        <v>88540.5</v>
      </c>
      <c r="AY238" s="6">
        <v>54007</v>
      </c>
      <c r="AZ238" s="6">
        <v>11257</v>
      </c>
      <c r="BA238" s="6">
        <v>178761.1</v>
      </c>
      <c r="BB238" s="6">
        <v>79644.100000000006</v>
      </c>
      <c r="BC238" s="6">
        <v>31297</v>
      </c>
      <c r="BD238" s="6">
        <v>208.09</v>
      </c>
      <c r="BE238" s="6">
        <v>123.96</v>
      </c>
      <c r="BF238" s="6">
        <v>0.36</v>
      </c>
      <c r="BG238" s="6">
        <v>0.06</v>
      </c>
      <c r="BH238" s="6">
        <v>81.903000000000006</v>
      </c>
      <c r="BI238" s="6">
        <v>56.451000000000001</v>
      </c>
      <c r="BJ238" s="6">
        <v>536.29999999999995</v>
      </c>
      <c r="BK238" s="6">
        <v>731.2</v>
      </c>
      <c r="BL238" s="6">
        <v>0.7</v>
      </c>
      <c r="BM238" s="6">
        <v>13211.369596799999</v>
      </c>
      <c r="BN238" s="6">
        <v>22689.640792497699</v>
      </c>
      <c r="BO238" s="6">
        <v>6981</v>
      </c>
      <c r="BP238" s="6">
        <v>252.7</v>
      </c>
      <c r="BQ238" s="6">
        <v>24</v>
      </c>
      <c r="BR238" s="6">
        <v>2.9000000000000001E-2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1879145</v>
      </c>
      <c r="BZ238" s="6">
        <v>1047126</v>
      </c>
      <c r="CA238" s="6"/>
      <c r="CB238" s="6">
        <v>950283</v>
      </c>
      <c r="CC238" s="6">
        <v>824639</v>
      </c>
      <c r="CD238" s="6"/>
      <c r="CE238" s="6">
        <v>1455</v>
      </c>
      <c r="CF238" s="6">
        <v>118.928</v>
      </c>
      <c r="CG238" s="6">
        <v>1562</v>
      </c>
    </row>
    <row r="239" spans="1:85" ht="12.5">
      <c r="A239" s="5">
        <v>42957</v>
      </c>
      <c r="B239" s="6">
        <v>79.099999999999994</v>
      </c>
      <c r="C239" s="6">
        <v>45.7</v>
      </c>
      <c r="D239" s="6">
        <v>5479.4</v>
      </c>
      <c r="E239" s="6"/>
      <c r="F239" s="6"/>
      <c r="G239" s="6"/>
      <c r="H239" s="6">
        <v>590</v>
      </c>
      <c r="I239" s="6">
        <v>391.1</v>
      </c>
      <c r="J239" s="6">
        <v>466621.7</v>
      </c>
      <c r="K239" s="6">
        <v>204414.1</v>
      </c>
      <c r="L239" s="6">
        <v>58134</v>
      </c>
      <c r="M239" s="6">
        <v>15</v>
      </c>
      <c r="N239" s="6">
        <v>25</v>
      </c>
      <c r="O239" s="6">
        <v>14073.9</v>
      </c>
      <c r="P239" s="6">
        <v>6546.4</v>
      </c>
      <c r="Q239" s="6">
        <v>198348.1</v>
      </c>
      <c r="R239" s="6">
        <v>159424.9</v>
      </c>
      <c r="S239" s="6">
        <v>102766.3</v>
      </c>
      <c r="T239" s="6">
        <v>85941.2</v>
      </c>
      <c r="U239" s="6">
        <v>104055.7</v>
      </c>
      <c r="V239" s="6">
        <v>70939</v>
      </c>
      <c r="W239" s="6">
        <v>10622</v>
      </c>
      <c r="X239" s="6">
        <v>7847.4</v>
      </c>
      <c r="Y239" s="6">
        <v>207099</v>
      </c>
      <c r="Z239" s="6">
        <v>105666.2</v>
      </c>
      <c r="AA239" s="6">
        <v>1651276.9</v>
      </c>
      <c r="AB239" s="6">
        <v>162959.29999999999</v>
      </c>
      <c r="AC239" s="6">
        <v>392.2</v>
      </c>
      <c r="AD239" s="6">
        <v>36747</v>
      </c>
      <c r="AE239" s="6">
        <v>118388.7</v>
      </c>
      <c r="AF239" s="6">
        <v>61222.8</v>
      </c>
      <c r="AG239" s="6">
        <v>1656589.9</v>
      </c>
      <c r="AH239" s="6">
        <v>163126.29999999999</v>
      </c>
      <c r="AI239" s="6">
        <v>1070.4000000000001</v>
      </c>
      <c r="AJ239" s="6">
        <v>24804</v>
      </c>
      <c r="AK239" s="51">
        <v>28320.799999999999</v>
      </c>
      <c r="AL239" s="51">
        <v>20013.5</v>
      </c>
      <c r="AM239" s="51">
        <v>62189.599999999999</v>
      </c>
      <c r="AN239" s="51">
        <v>48051.3</v>
      </c>
      <c r="AO239" s="6">
        <v>32812.400000000001</v>
      </c>
      <c r="AP239" s="6">
        <v>26702.7</v>
      </c>
      <c r="AQ239" s="51">
        <v>40332.199999999997</v>
      </c>
      <c r="AR239" s="51">
        <v>15865.2</v>
      </c>
      <c r="AS239" s="6">
        <v>48.2</v>
      </c>
      <c r="AT239" s="6">
        <v>21</v>
      </c>
      <c r="AU239" s="7"/>
      <c r="AV239" s="7"/>
      <c r="AW239" s="6">
        <v>188222</v>
      </c>
      <c r="AX239" s="6">
        <v>88598.8</v>
      </c>
      <c r="AY239" s="6">
        <v>54013.2</v>
      </c>
      <c r="AZ239" s="6">
        <v>11268.5</v>
      </c>
      <c r="BA239" s="6">
        <v>178894.7</v>
      </c>
      <c r="BB239" s="6">
        <v>79702.8</v>
      </c>
      <c r="BC239" s="6">
        <v>31321</v>
      </c>
      <c r="BD239" s="6">
        <v>208.09</v>
      </c>
      <c r="BE239" s="6">
        <v>123.96</v>
      </c>
      <c r="BF239" s="6">
        <v>0.36</v>
      </c>
      <c r="BG239" s="6">
        <v>0.06</v>
      </c>
      <c r="BH239" s="6">
        <v>81.903000000000006</v>
      </c>
      <c r="BI239" s="6">
        <v>56.451000000000001</v>
      </c>
      <c r="BJ239" s="6">
        <v>536.29999999999995</v>
      </c>
      <c r="BK239" s="6">
        <v>731.2</v>
      </c>
      <c r="BL239" s="6">
        <v>0.7</v>
      </c>
      <c r="BM239" s="6">
        <v>13694.3550048</v>
      </c>
      <c r="BN239" s="6">
        <v>22731.786486166598</v>
      </c>
      <c r="BO239" s="6">
        <v>8733</v>
      </c>
      <c r="BP239" s="6">
        <v>243.4</v>
      </c>
      <c r="BQ239" s="6">
        <v>24</v>
      </c>
      <c r="BR239" s="6">
        <v>2.9000000000000001E-2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1881437</v>
      </c>
      <c r="BZ239" s="6">
        <v>1049117</v>
      </c>
      <c r="CA239" s="6"/>
      <c r="CB239" s="6">
        <v>950859</v>
      </c>
      <c r="CC239" s="6">
        <v>825174</v>
      </c>
      <c r="CD239" s="6"/>
      <c r="CE239" s="6">
        <v>1449</v>
      </c>
      <c r="CF239" s="6">
        <v>118.712</v>
      </c>
      <c r="CG239" s="6">
        <v>1555</v>
      </c>
    </row>
    <row r="240" spans="1:85" ht="12.5">
      <c r="A240" s="5">
        <v>42958</v>
      </c>
      <c r="B240" s="6">
        <v>79.099999999999994</v>
      </c>
      <c r="C240" s="6">
        <v>45.7</v>
      </c>
      <c r="D240" s="6">
        <v>5479.4</v>
      </c>
      <c r="E240" s="6"/>
      <c r="F240" s="6"/>
      <c r="G240" s="6"/>
      <c r="H240" s="6">
        <v>595.5</v>
      </c>
      <c r="I240" s="6">
        <v>395.8</v>
      </c>
      <c r="J240" s="6">
        <v>466811.2</v>
      </c>
      <c r="K240" s="6">
        <v>204501.8</v>
      </c>
      <c r="L240" s="6">
        <v>58158</v>
      </c>
      <c r="M240" s="6">
        <v>15</v>
      </c>
      <c r="N240" s="6">
        <v>25</v>
      </c>
      <c r="O240" s="6">
        <v>14073.9</v>
      </c>
      <c r="P240" s="6">
        <v>6546.4</v>
      </c>
      <c r="Q240" s="6">
        <v>198378.2</v>
      </c>
      <c r="R240" s="6">
        <v>159449.60000000001</v>
      </c>
      <c r="S240" s="6">
        <v>102778.6</v>
      </c>
      <c r="T240" s="6">
        <v>85951</v>
      </c>
      <c r="U240" s="6">
        <v>104064.8</v>
      </c>
      <c r="V240" s="6">
        <v>70945.7</v>
      </c>
      <c r="W240" s="6">
        <v>10622</v>
      </c>
      <c r="X240" s="6">
        <v>7847.4</v>
      </c>
      <c r="Y240" s="6">
        <v>207400.5</v>
      </c>
      <c r="Z240" s="6">
        <v>105821.8</v>
      </c>
      <c r="AA240" s="6">
        <v>1651579</v>
      </c>
      <c r="AB240" s="6">
        <v>162983.29999999999</v>
      </c>
      <c r="AC240" s="6">
        <v>392.2</v>
      </c>
      <c r="AD240" s="6">
        <v>36747</v>
      </c>
      <c r="AE240" s="6">
        <v>118531.7</v>
      </c>
      <c r="AF240" s="6">
        <v>61299.3</v>
      </c>
      <c r="AG240" s="6">
        <v>1656734.2</v>
      </c>
      <c r="AH240" s="6">
        <v>163150.29999999999</v>
      </c>
      <c r="AI240" s="6">
        <v>1070.4000000000001</v>
      </c>
      <c r="AJ240" s="6">
        <v>24804</v>
      </c>
      <c r="AK240" s="51">
        <v>28337.599999999999</v>
      </c>
      <c r="AL240" s="51">
        <v>20024.900000000001</v>
      </c>
      <c r="AM240" s="51">
        <v>62195.8</v>
      </c>
      <c r="AN240" s="51">
        <v>48055.6</v>
      </c>
      <c r="AO240" s="6">
        <v>32830</v>
      </c>
      <c r="AP240" s="6">
        <v>26717</v>
      </c>
      <c r="AQ240" s="51">
        <v>40341.4</v>
      </c>
      <c r="AR240" s="51">
        <v>15868.7</v>
      </c>
      <c r="AS240" s="6">
        <v>48.2</v>
      </c>
      <c r="AT240" s="6">
        <v>21</v>
      </c>
      <c r="AU240" s="7"/>
      <c r="AV240" s="7"/>
      <c r="AW240" s="6">
        <v>188352.4</v>
      </c>
      <c r="AX240" s="6">
        <v>88656.3</v>
      </c>
      <c r="AY240" s="6">
        <v>54019.4</v>
      </c>
      <c r="AZ240" s="6">
        <v>11280.2</v>
      </c>
      <c r="BA240" s="6">
        <v>179025.7</v>
      </c>
      <c r="BB240" s="6">
        <v>79760.600000000006</v>
      </c>
      <c r="BC240" s="6">
        <v>31345</v>
      </c>
      <c r="BD240" s="6">
        <v>208.09</v>
      </c>
      <c r="BE240" s="6">
        <v>123.96</v>
      </c>
      <c r="BF240" s="6">
        <v>0.36</v>
      </c>
      <c r="BG240" s="6">
        <v>0.06</v>
      </c>
      <c r="BH240" s="6">
        <v>81.903000000000006</v>
      </c>
      <c r="BI240" s="6">
        <v>56.451000000000001</v>
      </c>
      <c r="BJ240" s="6">
        <v>536.29999999999995</v>
      </c>
      <c r="BK240" s="6">
        <v>731.2</v>
      </c>
      <c r="BL240" s="6">
        <v>0.7</v>
      </c>
      <c r="BM240" s="6">
        <v>13690.1451072</v>
      </c>
      <c r="BN240" s="6">
        <v>27120.534691130601</v>
      </c>
      <c r="BO240" s="6">
        <v>5117</v>
      </c>
      <c r="BP240" s="6">
        <v>244.8</v>
      </c>
      <c r="BQ240" s="6">
        <v>24</v>
      </c>
      <c r="BR240" s="6">
        <v>2.9000000000000001E-2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1884353</v>
      </c>
      <c r="BZ240" s="6">
        <v>1051668</v>
      </c>
      <c r="CA240" s="6"/>
      <c r="CB240" s="6">
        <v>950859</v>
      </c>
      <c r="CC240" s="6">
        <v>825174</v>
      </c>
      <c r="CD240" s="6"/>
      <c r="CE240" s="6">
        <v>1517</v>
      </c>
      <c r="CF240" s="6">
        <v>119.416</v>
      </c>
      <c r="CG240" s="6">
        <v>1622</v>
      </c>
    </row>
    <row r="241" spans="1:85" ht="12.5">
      <c r="A241" s="5">
        <v>42959</v>
      </c>
      <c r="B241" s="6">
        <v>79.099999999999994</v>
      </c>
      <c r="C241" s="6">
        <v>45.7</v>
      </c>
      <c r="D241" s="6">
        <v>5479.4</v>
      </c>
      <c r="E241" s="6"/>
      <c r="F241" s="6"/>
      <c r="G241" s="6"/>
      <c r="H241" s="6">
        <v>603</v>
      </c>
      <c r="I241" s="6">
        <v>400.6</v>
      </c>
      <c r="J241" s="6">
        <v>467002.8</v>
      </c>
      <c r="K241" s="6">
        <v>204590.2</v>
      </c>
      <c r="L241" s="6">
        <v>58182</v>
      </c>
      <c r="M241" s="6">
        <v>15</v>
      </c>
      <c r="N241" s="6">
        <v>25</v>
      </c>
      <c r="O241" s="6">
        <v>14073.9</v>
      </c>
      <c r="P241" s="6">
        <v>6546.4</v>
      </c>
      <c r="Q241" s="6">
        <v>198408.6</v>
      </c>
      <c r="R241" s="6">
        <v>159474.4</v>
      </c>
      <c r="S241" s="6">
        <v>102791.9</v>
      </c>
      <c r="T241" s="6">
        <v>85961.2</v>
      </c>
      <c r="U241" s="6">
        <v>104073.2</v>
      </c>
      <c r="V241" s="6">
        <v>70952</v>
      </c>
      <c r="W241" s="6">
        <v>10622</v>
      </c>
      <c r="X241" s="6">
        <v>7847.4</v>
      </c>
      <c r="Y241" s="6">
        <v>207709.1</v>
      </c>
      <c r="Z241" s="6">
        <v>105978.8</v>
      </c>
      <c r="AA241" s="6">
        <v>1651886.7</v>
      </c>
      <c r="AB241" s="6">
        <v>163007.29999999999</v>
      </c>
      <c r="AC241" s="6">
        <v>392.2</v>
      </c>
      <c r="AD241" s="6">
        <v>36747</v>
      </c>
      <c r="AE241" s="6">
        <v>118675.3</v>
      </c>
      <c r="AF241" s="6">
        <v>61377</v>
      </c>
      <c r="AG241" s="6">
        <v>1656878.1</v>
      </c>
      <c r="AH241" s="6">
        <v>163174.29999999999</v>
      </c>
      <c r="AI241" s="6">
        <v>1070.4000000000001</v>
      </c>
      <c r="AJ241" s="6">
        <v>24804</v>
      </c>
      <c r="AK241" s="51">
        <v>28374.1</v>
      </c>
      <c r="AL241" s="51">
        <v>20036.099999999999</v>
      </c>
      <c r="AM241" s="51">
        <v>62201.4</v>
      </c>
      <c r="AN241" s="51">
        <v>48059.4</v>
      </c>
      <c r="AO241" s="6">
        <v>32847.699999999997</v>
      </c>
      <c r="AP241" s="6">
        <v>26731.5</v>
      </c>
      <c r="AQ241" s="51">
        <v>40356.199999999997</v>
      </c>
      <c r="AR241" s="51">
        <v>15874.6</v>
      </c>
      <c r="AS241" s="6">
        <v>48.2</v>
      </c>
      <c r="AT241" s="6">
        <v>21</v>
      </c>
      <c r="AU241" s="7"/>
      <c r="AV241" s="7"/>
      <c r="AW241" s="6">
        <v>188482.7</v>
      </c>
      <c r="AX241" s="6">
        <v>88714.2</v>
      </c>
      <c r="AY241" s="6">
        <v>54025.599999999999</v>
      </c>
      <c r="AZ241" s="6">
        <v>11291.8</v>
      </c>
      <c r="BA241" s="6">
        <v>179158.1</v>
      </c>
      <c r="BB241" s="6">
        <v>79819</v>
      </c>
      <c r="BC241" s="6">
        <v>31369</v>
      </c>
      <c r="BD241" s="6">
        <v>208.09</v>
      </c>
      <c r="BE241" s="6">
        <v>123.96</v>
      </c>
      <c r="BF241" s="6">
        <v>0.36</v>
      </c>
      <c r="BG241" s="6">
        <v>0.06</v>
      </c>
      <c r="BH241" s="6">
        <v>81.903000000000006</v>
      </c>
      <c r="BI241" s="6">
        <v>56.451000000000001</v>
      </c>
      <c r="BJ241" s="6">
        <v>536.29999999999995</v>
      </c>
      <c r="BK241" s="6">
        <v>731.2</v>
      </c>
      <c r="BL241" s="6">
        <v>0.7</v>
      </c>
      <c r="BM241" s="6">
        <v>13466.27248</v>
      </c>
      <c r="BN241" s="6">
        <v>26774.478874214499</v>
      </c>
      <c r="BO241" s="6">
        <v>9181</v>
      </c>
      <c r="BP241" s="6">
        <v>242.4</v>
      </c>
      <c r="BQ241" s="6">
        <v>24</v>
      </c>
      <c r="BR241" s="6">
        <v>2.9000000000000001E-2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1887123</v>
      </c>
      <c r="BZ241" s="6">
        <v>1054033</v>
      </c>
      <c r="CA241" s="6"/>
      <c r="CB241" s="6">
        <v>950859</v>
      </c>
      <c r="CC241" s="6">
        <v>825174</v>
      </c>
      <c r="CD241" s="6"/>
      <c r="CE241" s="6">
        <v>1531</v>
      </c>
      <c r="CF241" s="6">
        <v>119.065</v>
      </c>
      <c r="CG241" s="6">
        <v>1632</v>
      </c>
    </row>
    <row r="242" spans="1:85" s="16" customFormat="1" ht="12.5">
      <c r="A242" s="61">
        <v>42960</v>
      </c>
      <c r="B242" s="6">
        <v>79.099999999999994</v>
      </c>
      <c r="C242" s="6">
        <v>45.7</v>
      </c>
      <c r="D242" s="6">
        <v>5479.4</v>
      </c>
      <c r="E242" s="9"/>
      <c r="F242" s="9"/>
      <c r="G242" s="9"/>
      <c r="H242" s="9">
        <v>610.1</v>
      </c>
      <c r="I242" s="9">
        <v>405.4</v>
      </c>
      <c r="J242" s="9">
        <v>467193.3</v>
      </c>
      <c r="K242" s="9">
        <v>204678.3</v>
      </c>
      <c r="L242" s="9">
        <v>58206</v>
      </c>
      <c r="M242" s="6">
        <v>15</v>
      </c>
      <c r="N242" s="6">
        <v>25</v>
      </c>
      <c r="O242" s="6">
        <v>14073.9</v>
      </c>
      <c r="P242" s="6">
        <v>6546.4</v>
      </c>
      <c r="Q242" s="9">
        <v>198430.9</v>
      </c>
      <c r="R242" s="9">
        <v>159499.20000000001</v>
      </c>
      <c r="S242" s="9">
        <v>102805.8</v>
      </c>
      <c r="T242" s="9">
        <v>85972.1</v>
      </c>
      <c r="U242" s="9">
        <v>104081.8</v>
      </c>
      <c r="V242" s="9">
        <v>70958.2</v>
      </c>
      <c r="W242" s="6">
        <v>10622</v>
      </c>
      <c r="X242" s="6">
        <v>7847.4</v>
      </c>
      <c r="Y242" s="9">
        <v>208013.1</v>
      </c>
      <c r="Z242" s="9">
        <v>106135.7</v>
      </c>
      <c r="AA242" s="9">
        <v>1652191.6</v>
      </c>
      <c r="AB242" s="9">
        <v>163031.29999999999</v>
      </c>
      <c r="AC242" s="6">
        <v>392.2</v>
      </c>
      <c r="AD242" s="6">
        <v>36747</v>
      </c>
      <c r="AE242" s="9">
        <v>118818.4</v>
      </c>
      <c r="AF242" s="9">
        <v>61454.400000000001</v>
      </c>
      <c r="AG242" s="9">
        <v>1657023</v>
      </c>
      <c r="AH242" s="9">
        <v>163198.29999999999</v>
      </c>
      <c r="AI242" s="6">
        <v>1070.4000000000001</v>
      </c>
      <c r="AJ242" s="6">
        <v>24804</v>
      </c>
      <c r="AK242" s="52">
        <v>28371.3</v>
      </c>
      <c r="AL242" s="52">
        <v>20047.599999999999</v>
      </c>
      <c r="AM242" s="52">
        <v>62209.1</v>
      </c>
      <c r="AN242" s="52">
        <v>48065</v>
      </c>
      <c r="AO242" s="9">
        <v>32865.4</v>
      </c>
      <c r="AP242" s="9">
        <v>26745.8</v>
      </c>
      <c r="AQ242" s="52">
        <v>40366.5</v>
      </c>
      <c r="AR242" s="52">
        <v>15878.7</v>
      </c>
      <c r="AS242" s="6">
        <v>48.2</v>
      </c>
      <c r="AT242" s="6">
        <v>21</v>
      </c>
      <c r="AU242" s="15"/>
      <c r="AV242" s="15"/>
      <c r="AW242" s="9">
        <v>188609.9</v>
      </c>
      <c r="AX242" s="9">
        <v>88771.3</v>
      </c>
      <c r="AY242" s="9">
        <v>54031.8</v>
      </c>
      <c r="AZ242" s="9">
        <v>11303.6</v>
      </c>
      <c r="BA242" s="9">
        <v>179285.7</v>
      </c>
      <c r="BB242" s="9">
        <v>79875.7</v>
      </c>
      <c r="BC242" s="9">
        <v>31393</v>
      </c>
      <c r="BD242" s="6">
        <v>208.09</v>
      </c>
      <c r="BE242" s="6">
        <v>123.96</v>
      </c>
      <c r="BF242" s="6">
        <v>0.36</v>
      </c>
      <c r="BG242" s="6">
        <v>0.06</v>
      </c>
      <c r="BH242" s="6">
        <v>81.903000000000006</v>
      </c>
      <c r="BI242" s="6">
        <v>56.451000000000001</v>
      </c>
      <c r="BJ242" s="6">
        <v>536.29999999999995</v>
      </c>
      <c r="BK242" s="6">
        <v>731.2</v>
      </c>
      <c r="BL242" s="6">
        <v>0.7</v>
      </c>
      <c r="BM242" s="9">
        <v>13471.294377599999</v>
      </c>
      <c r="BN242" s="9">
        <v>25173.1273279546</v>
      </c>
      <c r="BO242" s="9">
        <v>6278</v>
      </c>
      <c r="BP242" s="9">
        <v>242.4</v>
      </c>
      <c r="BQ242" s="9">
        <v>24</v>
      </c>
      <c r="BR242" s="6">
        <v>2.9000000000000001E-2</v>
      </c>
      <c r="BS242" s="6">
        <v>0</v>
      </c>
      <c r="BT242" s="6">
        <v>0</v>
      </c>
      <c r="BU242" s="6">
        <v>0</v>
      </c>
      <c r="BV242" s="6">
        <v>0</v>
      </c>
      <c r="BW242" s="6">
        <v>0</v>
      </c>
      <c r="BX242" s="6">
        <v>0</v>
      </c>
      <c r="BY242" s="9">
        <v>1890017</v>
      </c>
      <c r="BZ242" s="9">
        <v>1056552</v>
      </c>
      <c r="CA242" s="9"/>
      <c r="CB242" s="6">
        <v>950859</v>
      </c>
      <c r="CC242" s="6">
        <v>825174</v>
      </c>
      <c r="CD242" s="9"/>
      <c r="CE242" s="9">
        <v>1470</v>
      </c>
      <c r="CF242" s="9">
        <v>119.471</v>
      </c>
      <c r="CG242" s="9">
        <v>1574</v>
      </c>
    </row>
    <row r="243" spans="1:85" ht="12.5">
      <c r="A243" s="5">
        <v>42961</v>
      </c>
      <c r="B243" s="6">
        <v>79.099999999999994</v>
      </c>
      <c r="C243" s="6">
        <v>45.7</v>
      </c>
      <c r="D243" s="6">
        <v>5479.4</v>
      </c>
      <c r="E243" s="9"/>
      <c r="F243" s="9"/>
      <c r="G243" s="9"/>
      <c r="H243" s="9">
        <v>617.20000000000005</v>
      </c>
      <c r="I243" s="9">
        <v>410.3</v>
      </c>
      <c r="J243" s="6">
        <v>467395</v>
      </c>
      <c r="K243" s="6">
        <v>204769.2</v>
      </c>
      <c r="L243" s="6">
        <v>58230</v>
      </c>
      <c r="M243" s="6">
        <v>15</v>
      </c>
      <c r="N243" s="6">
        <v>25</v>
      </c>
      <c r="O243" s="6">
        <v>14073.9</v>
      </c>
      <c r="P243" s="6">
        <v>6546.4</v>
      </c>
      <c r="Q243" s="6">
        <v>198468.6</v>
      </c>
      <c r="R243" s="6">
        <v>159523.6</v>
      </c>
      <c r="S243" s="6">
        <v>102821.7</v>
      </c>
      <c r="T243" s="6">
        <v>85984.7</v>
      </c>
      <c r="U243" s="6">
        <v>104091.2</v>
      </c>
      <c r="V243" s="6">
        <v>70964.899999999994</v>
      </c>
      <c r="W243" s="9">
        <v>10622</v>
      </c>
      <c r="X243" s="9">
        <v>7847.4</v>
      </c>
      <c r="Y243" s="6">
        <v>208338.9</v>
      </c>
      <c r="Z243" s="6">
        <v>106303.6</v>
      </c>
      <c r="AA243" s="6">
        <v>1652518.1</v>
      </c>
      <c r="AB243" s="6">
        <v>163055.29999999999</v>
      </c>
      <c r="AC243" s="6">
        <v>392.2</v>
      </c>
      <c r="AD243" s="6">
        <v>36747</v>
      </c>
      <c r="AE243" s="6">
        <v>118961.5</v>
      </c>
      <c r="AF243" s="6">
        <v>61529.8</v>
      </c>
      <c r="AG243" s="6">
        <v>1657167.6</v>
      </c>
      <c r="AH243" s="6">
        <v>163222.29999999999</v>
      </c>
      <c r="AI243" s="6">
        <v>1070.4000000000001</v>
      </c>
      <c r="AJ243" s="6">
        <v>24804</v>
      </c>
      <c r="AK243" s="51">
        <v>28388.400000000001</v>
      </c>
      <c r="AL243" s="51">
        <v>20059.099999999999</v>
      </c>
      <c r="AM243" s="51">
        <v>62220.6</v>
      </c>
      <c r="AN243" s="51">
        <v>48073.5</v>
      </c>
      <c r="AO243" s="6">
        <v>32882.9</v>
      </c>
      <c r="AP243" s="6">
        <v>26760.1</v>
      </c>
      <c r="AQ243" s="51">
        <v>40378</v>
      </c>
      <c r="AR243" s="51">
        <v>15883.1</v>
      </c>
      <c r="AS243" s="6">
        <v>48.2</v>
      </c>
      <c r="AT243" s="6">
        <v>21</v>
      </c>
      <c r="AU243" s="7"/>
      <c r="AV243" s="7"/>
      <c r="AW243" s="6">
        <v>188739.5</v>
      </c>
      <c r="AX243" s="6">
        <v>88828.800000000003</v>
      </c>
      <c r="AY243" s="6">
        <v>54037.5</v>
      </c>
      <c r="AZ243" s="6">
        <v>11315.5</v>
      </c>
      <c r="BA243" s="6">
        <v>179415.5</v>
      </c>
      <c r="BB243" s="6">
        <v>79933</v>
      </c>
      <c r="BC243" s="6">
        <v>31417</v>
      </c>
      <c r="BD243" s="6">
        <v>208.09</v>
      </c>
      <c r="BE243" s="6">
        <v>123.96</v>
      </c>
      <c r="BF243" s="6">
        <v>0.36</v>
      </c>
      <c r="BG243" s="6">
        <v>0.06</v>
      </c>
      <c r="BH243" s="6">
        <v>81.903000000000006</v>
      </c>
      <c r="BI243" s="6">
        <v>56.451000000000001</v>
      </c>
      <c r="BJ243" s="6">
        <v>536.29999999999995</v>
      </c>
      <c r="BK243" s="9">
        <v>732</v>
      </c>
      <c r="BL243" s="9">
        <v>0.7</v>
      </c>
      <c r="BM243" s="6">
        <v>13779.9219552</v>
      </c>
      <c r="BN243" s="6">
        <v>26143.912170035601</v>
      </c>
      <c r="BO243" s="6">
        <v>5105</v>
      </c>
      <c r="BP243" s="6">
        <v>242.4</v>
      </c>
      <c r="BQ243" s="6">
        <v>24</v>
      </c>
      <c r="BR243" s="6">
        <v>2.9000000000000001E-2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1892905</v>
      </c>
      <c r="BZ243" s="6">
        <v>1059058</v>
      </c>
      <c r="CA243" s="6"/>
      <c r="CB243" s="6">
        <v>950859</v>
      </c>
      <c r="CC243" s="6">
        <v>825174</v>
      </c>
      <c r="CD243" s="6"/>
      <c r="CE243" s="6">
        <v>1460</v>
      </c>
      <c r="CF243" s="6">
        <v>119.517</v>
      </c>
      <c r="CG243" s="6">
        <v>1464</v>
      </c>
    </row>
    <row r="244" spans="1:85" ht="12.5">
      <c r="A244" s="5">
        <v>42962</v>
      </c>
      <c r="B244" s="6">
        <v>79.099999999999994</v>
      </c>
      <c r="C244" s="6">
        <v>45.7</v>
      </c>
      <c r="D244" s="6">
        <v>5479.4</v>
      </c>
      <c r="E244" s="9"/>
      <c r="F244" s="9"/>
      <c r="G244" s="9"/>
      <c r="H244" s="9">
        <v>624.29999999999995</v>
      </c>
      <c r="I244" s="9">
        <v>415.1</v>
      </c>
      <c r="J244" s="6">
        <v>467601.6</v>
      </c>
      <c r="K244" s="6">
        <v>204862.4</v>
      </c>
      <c r="L244" s="6">
        <v>58254</v>
      </c>
      <c r="M244" s="6">
        <v>15</v>
      </c>
      <c r="N244" s="6">
        <v>25</v>
      </c>
      <c r="O244" s="6">
        <v>14073.9</v>
      </c>
      <c r="P244" s="6">
        <v>6546.4</v>
      </c>
      <c r="Q244" s="6">
        <v>198498.5</v>
      </c>
      <c r="R244" s="6">
        <v>159548</v>
      </c>
      <c r="S244" s="6">
        <v>102838.3</v>
      </c>
      <c r="T244" s="6">
        <v>85997.3</v>
      </c>
      <c r="U244" s="6">
        <v>104100.3</v>
      </c>
      <c r="V244" s="6">
        <v>70971.600000000006</v>
      </c>
      <c r="W244" s="9">
        <v>10622</v>
      </c>
      <c r="X244" s="9">
        <v>7847.4</v>
      </c>
      <c r="Y244" s="6">
        <v>208671.9</v>
      </c>
      <c r="Z244" s="6">
        <v>106471.3</v>
      </c>
      <c r="AA244" s="6">
        <v>1652851.9</v>
      </c>
      <c r="AB244" s="6">
        <v>163079.29999999999</v>
      </c>
      <c r="AC244" s="6">
        <v>392.2</v>
      </c>
      <c r="AD244" s="6">
        <v>36747</v>
      </c>
      <c r="AE244" s="6">
        <v>119105.1</v>
      </c>
      <c r="AF244" s="6">
        <v>61608.5</v>
      </c>
      <c r="AG244" s="6">
        <v>1657312.6</v>
      </c>
      <c r="AH244" s="6">
        <v>163246.29999999999</v>
      </c>
      <c r="AI244" s="6">
        <v>1070.4000000000001</v>
      </c>
      <c r="AJ244" s="6">
        <v>24804</v>
      </c>
      <c r="AK244" s="51">
        <v>28405.4</v>
      </c>
      <c r="AL244" s="51">
        <v>20070.400000000001</v>
      </c>
      <c r="AM244" s="51">
        <v>62232.5</v>
      </c>
      <c r="AN244" s="51">
        <v>48082.3</v>
      </c>
      <c r="AO244" s="6">
        <v>32900.699999999997</v>
      </c>
      <c r="AP244" s="6">
        <v>26774.5</v>
      </c>
      <c r="AQ244" s="51">
        <v>40395.9</v>
      </c>
      <c r="AR244" s="51">
        <v>15890.1</v>
      </c>
      <c r="AS244" s="6">
        <v>48.2</v>
      </c>
      <c r="AT244" s="6">
        <v>21</v>
      </c>
      <c r="AU244" s="7"/>
      <c r="AV244" s="7"/>
      <c r="AW244" s="6">
        <v>188869.6</v>
      </c>
      <c r="AX244" s="6">
        <v>88886.5</v>
      </c>
      <c r="AY244" s="6">
        <v>54043.6</v>
      </c>
      <c r="AZ244" s="6">
        <v>11327.2</v>
      </c>
      <c r="BA244" s="6">
        <v>179546</v>
      </c>
      <c r="BB244" s="6">
        <v>79990.600000000006</v>
      </c>
      <c r="BC244" s="6">
        <v>31441</v>
      </c>
      <c r="BD244" s="6">
        <v>208.09</v>
      </c>
      <c r="BE244" s="6">
        <v>123.96</v>
      </c>
      <c r="BF244" s="6">
        <v>0.36</v>
      </c>
      <c r="BG244" s="6">
        <v>0.06</v>
      </c>
      <c r="BH244" s="6">
        <v>81.903000000000006</v>
      </c>
      <c r="BI244" s="6">
        <v>56.451000000000001</v>
      </c>
      <c r="BJ244" s="6">
        <v>536.29999999999995</v>
      </c>
      <c r="BK244" s="9">
        <v>732.9</v>
      </c>
      <c r="BL244" s="9">
        <v>0.7</v>
      </c>
      <c r="BM244" s="6">
        <v>14022.672825600001</v>
      </c>
      <c r="BN244" s="6">
        <v>27065.543937987299</v>
      </c>
      <c r="BO244" s="6">
        <v>9709</v>
      </c>
      <c r="BP244" s="6">
        <v>244.8</v>
      </c>
      <c r="BQ244" s="6">
        <v>24</v>
      </c>
      <c r="BR244" s="6">
        <v>2.9000000000000001E-2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1895800</v>
      </c>
      <c r="BZ244" s="6">
        <v>1061574</v>
      </c>
      <c r="CA244" s="6"/>
      <c r="CB244" s="6">
        <v>950859</v>
      </c>
      <c r="CC244" s="6">
        <v>825174</v>
      </c>
      <c r="CD244" s="6"/>
      <c r="CE244" s="6">
        <v>1474</v>
      </c>
      <c r="CF244" s="6">
        <v>119.67700000000001</v>
      </c>
      <c r="CG244" s="6">
        <v>1581</v>
      </c>
    </row>
    <row r="245" spans="1:85" ht="12.5">
      <c r="A245" s="5">
        <v>42963</v>
      </c>
      <c r="B245" s="6">
        <v>79.099999999999994</v>
      </c>
      <c r="C245" s="6">
        <v>45.7</v>
      </c>
      <c r="D245" s="6">
        <v>5479.4</v>
      </c>
      <c r="E245" s="9"/>
      <c r="F245" s="9"/>
      <c r="G245" s="9"/>
      <c r="H245" s="9">
        <v>631.29999999999995</v>
      </c>
      <c r="I245" s="9">
        <v>419.8</v>
      </c>
      <c r="J245" s="6">
        <v>467815.1</v>
      </c>
      <c r="K245" s="6">
        <v>204958.9</v>
      </c>
      <c r="L245" s="6">
        <v>58278</v>
      </c>
      <c r="M245" s="6">
        <v>15</v>
      </c>
      <c r="N245" s="6">
        <v>25</v>
      </c>
      <c r="O245" s="6">
        <v>14073.9</v>
      </c>
      <c r="P245" s="6">
        <v>6546.4</v>
      </c>
      <c r="Q245" s="6">
        <v>198528.4</v>
      </c>
      <c r="R245" s="6">
        <v>159572.5</v>
      </c>
      <c r="S245" s="6">
        <v>102854.7</v>
      </c>
      <c r="T245" s="6">
        <v>86010.4</v>
      </c>
      <c r="U245" s="6">
        <v>104109.2</v>
      </c>
      <c r="V245" s="6">
        <v>70978.100000000006</v>
      </c>
      <c r="W245" s="9">
        <v>10622</v>
      </c>
      <c r="X245" s="9">
        <v>7847.4</v>
      </c>
      <c r="Y245" s="6">
        <v>208979.9</v>
      </c>
      <c r="Z245" s="6">
        <v>106628.7</v>
      </c>
      <c r="AA245" s="6">
        <v>1653160.8</v>
      </c>
      <c r="AB245" s="6">
        <v>163103.29999999999</v>
      </c>
      <c r="AC245" s="6">
        <v>392.2</v>
      </c>
      <c r="AD245" s="6">
        <v>36747</v>
      </c>
      <c r="AE245" s="6">
        <v>119250</v>
      </c>
      <c r="AF245" s="6">
        <v>61687.5</v>
      </c>
      <c r="AG245" s="6">
        <v>1657458.7</v>
      </c>
      <c r="AH245" s="6">
        <v>163270.29999999999</v>
      </c>
      <c r="AI245" s="6">
        <v>1070.4000000000001</v>
      </c>
      <c r="AJ245" s="6">
        <v>24804</v>
      </c>
      <c r="AK245" s="51">
        <v>28422.3</v>
      </c>
      <c r="AL245" s="51">
        <v>20081.7</v>
      </c>
      <c r="AM245" s="51">
        <v>62244.3</v>
      </c>
      <c r="AN245" s="51">
        <v>48091</v>
      </c>
      <c r="AO245" s="6">
        <v>32918.300000000003</v>
      </c>
      <c r="AP245" s="6">
        <v>26788.799999999999</v>
      </c>
      <c r="AQ245" s="51">
        <v>40408.199999999997</v>
      </c>
      <c r="AR245" s="51">
        <v>15895.1</v>
      </c>
      <c r="AS245" s="6">
        <v>48.2</v>
      </c>
      <c r="AT245" s="6">
        <v>21</v>
      </c>
      <c r="AU245" s="7"/>
      <c r="AV245" s="7"/>
      <c r="AW245" s="6">
        <v>188981.6</v>
      </c>
      <c r="AX245" s="6">
        <v>88936.8</v>
      </c>
      <c r="AY245" s="6">
        <v>54049.7</v>
      </c>
      <c r="AZ245" s="6">
        <v>11339</v>
      </c>
      <c r="BA245" s="6">
        <v>179658.2</v>
      </c>
      <c r="BB245" s="6">
        <v>80040.7</v>
      </c>
      <c r="BC245" s="6">
        <v>31462</v>
      </c>
      <c r="BD245" s="6">
        <v>208.09</v>
      </c>
      <c r="BE245" s="6">
        <v>123.96</v>
      </c>
      <c r="BF245" s="6">
        <v>0.36</v>
      </c>
      <c r="BG245" s="6">
        <v>0.06</v>
      </c>
      <c r="BH245" s="6">
        <v>81.903000000000006</v>
      </c>
      <c r="BI245" s="6">
        <v>56.451000000000001</v>
      </c>
      <c r="BJ245" s="6">
        <v>536.29999999999995</v>
      </c>
      <c r="BK245" s="9">
        <v>733.7</v>
      </c>
      <c r="BL245" s="9">
        <v>0.7</v>
      </c>
      <c r="BM245" s="6">
        <v>14155.499472</v>
      </c>
      <c r="BN245" s="6">
        <v>27083.540859118799</v>
      </c>
      <c r="BO245" s="6">
        <v>6319</v>
      </c>
      <c r="BP245" s="6">
        <v>242.4</v>
      </c>
      <c r="BQ245" s="6">
        <v>24</v>
      </c>
      <c r="BR245" s="6">
        <v>2.9000000000000001E-2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1898706</v>
      </c>
      <c r="BZ245" s="6">
        <v>1064086</v>
      </c>
      <c r="CA245" s="6"/>
      <c r="CB245" s="6">
        <v>950859</v>
      </c>
      <c r="CC245" s="6">
        <v>825174</v>
      </c>
      <c r="CD245" s="6"/>
      <c r="CE245" s="6">
        <v>1459</v>
      </c>
      <c r="CF245" s="6">
        <v>119.517</v>
      </c>
      <c r="CG245" s="6">
        <v>1576</v>
      </c>
    </row>
    <row r="246" spans="1:85" ht="12.5">
      <c r="A246" s="5">
        <v>42964</v>
      </c>
      <c r="B246" s="6">
        <v>79.3</v>
      </c>
      <c r="C246" s="6">
        <v>45.8</v>
      </c>
      <c r="D246" s="6">
        <v>5480</v>
      </c>
      <c r="E246" s="9"/>
      <c r="F246" s="9"/>
      <c r="G246" s="9"/>
      <c r="H246" s="9">
        <v>638.4</v>
      </c>
      <c r="I246" s="9">
        <v>424.7</v>
      </c>
      <c r="J246" s="6">
        <v>468028.8</v>
      </c>
      <c r="K246" s="6">
        <v>205055.2</v>
      </c>
      <c r="L246" s="6">
        <v>58302</v>
      </c>
      <c r="M246" s="6">
        <v>15</v>
      </c>
      <c r="N246" s="6">
        <v>25</v>
      </c>
      <c r="O246" s="6">
        <v>14073.9</v>
      </c>
      <c r="P246" s="6">
        <v>6546.4</v>
      </c>
      <c r="Q246" s="6">
        <v>198558</v>
      </c>
      <c r="R246" s="6">
        <v>159596.79999999999</v>
      </c>
      <c r="S246" s="6">
        <v>102872.5</v>
      </c>
      <c r="T246" s="6">
        <v>86024.8</v>
      </c>
      <c r="U246" s="6">
        <v>104118.39999999999</v>
      </c>
      <c r="V246" s="6">
        <v>70984.800000000003</v>
      </c>
      <c r="W246" s="9">
        <v>10622</v>
      </c>
      <c r="X246" s="9">
        <v>7847.4</v>
      </c>
      <c r="Y246" s="6">
        <v>209201.8</v>
      </c>
      <c r="Z246" s="6">
        <v>106749.8</v>
      </c>
      <c r="AA246" s="6">
        <v>1653384.9</v>
      </c>
      <c r="AB246" s="6">
        <v>163127.29999999999</v>
      </c>
      <c r="AC246" s="6">
        <v>392.2</v>
      </c>
      <c r="AD246" s="6">
        <v>36747</v>
      </c>
      <c r="AE246" s="6">
        <v>119498.9</v>
      </c>
      <c r="AF246" s="6">
        <v>61809.7</v>
      </c>
      <c r="AG246" s="6">
        <v>1657707.4</v>
      </c>
      <c r="AH246" s="6">
        <v>163294.29999999999</v>
      </c>
      <c r="AI246" s="6">
        <v>1070.4000000000001</v>
      </c>
      <c r="AJ246" s="6">
        <v>24804</v>
      </c>
      <c r="AK246" s="6">
        <v>28439.4</v>
      </c>
      <c r="AL246" s="6">
        <v>20993</v>
      </c>
      <c r="AM246" s="6">
        <v>62255.9</v>
      </c>
      <c r="AN246" s="6">
        <v>48099.5</v>
      </c>
      <c r="AO246" s="6">
        <v>32936</v>
      </c>
      <c r="AP246" s="6">
        <v>26803.1</v>
      </c>
      <c r="AQ246" s="6">
        <v>40420.300000000003</v>
      </c>
      <c r="AR246" s="6">
        <v>15899.8</v>
      </c>
      <c r="AS246" s="6">
        <v>48.2</v>
      </c>
      <c r="AT246" s="6">
        <v>21</v>
      </c>
      <c r="AU246" s="6"/>
      <c r="AV246" s="6"/>
      <c r="AW246" s="6">
        <v>189110.8</v>
      </c>
      <c r="AX246" s="6">
        <v>88994.1</v>
      </c>
      <c r="AY246" s="6">
        <v>54055.8</v>
      </c>
      <c r="AZ246" s="6">
        <v>11350.8</v>
      </c>
      <c r="BA246" s="6">
        <v>179788</v>
      </c>
      <c r="BB246" s="6">
        <v>80098</v>
      </c>
      <c r="BC246" s="6">
        <v>31486</v>
      </c>
      <c r="BD246" s="6">
        <v>208.09</v>
      </c>
      <c r="BE246" s="6">
        <v>123.96</v>
      </c>
      <c r="BF246" s="6">
        <v>0.36</v>
      </c>
      <c r="BG246" s="6">
        <v>0.06</v>
      </c>
      <c r="BH246" s="6">
        <v>81.903000000000006</v>
      </c>
      <c r="BI246" s="6">
        <v>56.451000000000001</v>
      </c>
      <c r="BJ246" s="6">
        <v>536.29999999999995</v>
      </c>
      <c r="BK246" s="9">
        <v>734.5</v>
      </c>
      <c r="BL246" s="9">
        <v>0.7</v>
      </c>
      <c r="BM246" s="6">
        <v>14211.9771616</v>
      </c>
      <c r="BN246" s="6">
        <v>26001.885266593301</v>
      </c>
      <c r="BO246" s="6">
        <v>7051</v>
      </c>
      <c r="BP246" s="6">
        <v>249.6</v>
      </c>
      <c r="BQ246" s="6">
        <v>24</v>
      </c>
      <c r="BR246" s="6">
        <v>2.9000000000000001E-2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1901625</v>
      </c>
      <c r="BZ246" s="6">
        <v>1066592</v>
      </c>
      <c r="CA246" s="6"/>
      <c r="CB246" s="6">
        <v>950859</v>
      </c>
      <c r="CC246" s="6">
        <v>825174</v>
      </c>
      <c r="CD246" s="6"/>
      <c r="CE246" s="6">
        <v>1453</v>
      </c>
      <c r="CF246" s="6">
        <v>119.812</v>
      </c>
      <c r="CG246" s="6">
        <v>1572</v>
      </c>
    </row>
    <row r="247" spans="1:85" ht="12.5">
      <c r="A247" s="5">
        <v>42965</v>
      </c>
      <c r="B247" s="6">
        <v>79.3</v>
      </c>
      <c r="C247" s="6">
        <v>45.8</v>
      </c>
      <c r="D247" s="6">
        <v>5480</v>
      </c>
      <c r="E247" s="9"/>
      <c r="F247" s="9"/>
      <c r="G247" s="9"/>
      <c r="H247" s="9">
        <v>645.70000000000005</v>
      </c>
      <c r="I247" s="9">
        <v>429.6</v>
      </c>
      <c r="J247" s="6">
        <v>468243.4</v>
      </c>
      <c r="K247" s="6">
        <v>205152.1</v>
      </c>
      <c r="L247" s="6">
        <v>58326</v>
      </c>
      <c r="M247" s="6">
        <v>15</v>
      </c>
      <c r="N247" s="6">
        <v>25</v>
      </c>
      <c r="O247" s="6">
        <v>14073.9</v>
      </c>
      <c r="P247" s="6">
        <v>6546.4</v>
      </c>
      <c r="Q247" s="6">
        <v>198586.3</v>
      </c>
      <c r="R247" s="6">
        <v>159621.6</v>
      </c>
      <c r="S247" s="6">
        <v>102890.2</v>
      </c>
      <c r="T247" s="6">
        <v>86039.2</v>
      </c>
      <c r="U247" s="6">
        <v>104127.8</v>
      </c>
      <c r="V247" s="6">
        <v>70991.7</v>
      </c>
      <c r="W247" s="9">
        <v>10622</v>
      </c>
      <c r="X247" s="9">
        <v>7847.4</v>
      </c>
      <c r="Y247" s="6">
        <v>209354.7</v>
      </c>
      <c r="Z247" s="6">
        <v>106833.60000000001</v>
      </c>
      <c r="AA247" s="6">
        <v>1653541</v>
      </c>
      <c r="AB247" s="6">
        <v>163151.29999999999</v>
      </c>
      <c r="AC247" s="6">
        <v>392.2</v>
      </c>
      <c r="AD247" s="6">
        <v>36747</v>
      </c>
      <c r="AE247" s="6">
        <v>119820.2</v>
      </c>
      <c r="AF247" s="6">
        <v>61969.9</v>
      </c>
      <c r="AG247" s="6">
        <v>1658030</v>
      </c>
      <c r="AH247" s="6">
        <v>163318.29999999999</v>
      </c>
      <c r="AI247" s="6">
        <v>1070.4000000000001</v>
      </c>
      <c r="AJ247" s="6">
        <v>24804</v>
      </c>
      <c r="AK247" s="6">
        <v>28456.6</v>
      </c>
      <c r="AL247" s="6">
        <v>20104.5</v>
      </c>
      <c r="AM247" s="6">
        <v>62267.8</v>
      </c>
      <c r="AN247" s="6">
        <v>48108.2</v>
      </c>
      <c r="AO247" s="6">
        <v>32954.1</v>
      </c>
      <c r="AP247" s="6">
        <v>26817.9</v>
      </c>
      <c r="AQ247" s="6">
        <v>40432</v>
      </c>
      <c r="AR247" s="6">
        <v>15904.4</v>
      </c>
      <c r="AS247" s="6">
        <v>48.2</v>
      </c>
      <c r="AT247" s="6">
        <v>21</v>
      </c>
      <c r="AU247" s="6"/>
      <c r="AV247" s="6"/>
      <c r="AW247" s="6">
        <v>189241.1</v>
      </c>
      <c r="AX247" s="6">
        <v>89051.9</v>
      </c>
      <c r="AY247" s="6">
        <v>54062</v>
      </c>
      <c r="AZ247" s="6">
        <v>11362.5</v>
      </c>
      <c r="BA247" s="6">
        <v>179916.1</v>
      </c>
      <c r="BB247" s="6">
        <v>80154.899999999994</v>
      </c>
      <c r="BC247" s="6">
        <v>31510</v>
      </c>
      <c r="BD247" s="6">
        <v>208.09</v>
      </c>
      <c r="BE247" s="6">
        <v>123.96</v>
      </c>
      <c r="BF247" s="6">
        <v>0.36</v>
      </c>
      <c r="BG247" s="6">
        <v>0.06</v>
      </c>
      <c r="BH247" s="6">
        <v>81.903000000000006</v>
      </c>
      <c r="BI247" s="6">
        <v>56.451000000000001</v>
      </c>
      <c r="BJ247" s="6">
        <v>536.29999999999995</v>
      </c>
      <c r="BK247" s="9">
        <v>735.6</v>
      </c>
      <c r="BL247" s="9">
        <v>0.7</v>
      </c>
      <c r="BM247" s="6">
        <v>14150.275955200001</v>
      </c>
      <c r="BN247" s="6">
        <v>26233.159805147407</v>
      </c>
      <c r="BO247" s="6">
        <v>7174</v>
      </c>
      <c r="BP247" s="6">
        <v>244.8</v>
      </c>
      <c r="BQ247" s="6">
        <v>24</v>
      </c>
      <c r="BR247" s="6">
        <v>2.9000000000000001E-2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1904455</v>
      </c>
      <c r="BZ247" s="6">
        <v>1069048</v>
      </c>
      <c r="CA247" s="6"/>
      <c r="CB247" s="6">
        <v>950859</v>
      </c>
      <c r="CC247" s="6">
        <v>825174</v>
      </c>
      <c r="CD247" s="6"/>
      <c r="CE247" s="6">
        <v>1451</v>
      </c>
      <c r="CF247" s="6">
        <v>119.72199999999999</v>
      </c>
      <c r="CG247" s="6">
        <v>1577</v>
      </c>
    </row>
    <row r="248" spans="1:85" ht="12.5">
      <c r="A248" s="5">
        <v>42966</v>
      </c>
      <c r="B248" s="6">
        <v>79.3</v>
      </c>
      <c r="C248" s="6">
        <v>45.8</v>
      </c>
      <c r="D248" s="6">
        <v>5480</v>
      </c>
      <c r="E248" s="9"/>
      <c r="F248" s="9"/>
      <c r="G248" s="9"/>
      <c r="H248" s="9">
        <v>652.9</v>
      </c>
      <c r="I248" s="9">
        <v>434.5</v>
      </c>
      <c r="J248" s="6">
        <v>468457.6</v>
      </c>
      <c r="K248" s="6">
        <v>205248.3</v>
      </c>
      <c r="L248" s="6">
        <v>58350</v>
      </c>
      <c r="M248" s="6">
        <v>15</v>
      </c>
      <c r="N248" s="6">
        <v>25</v>
      </c>
      <c r="O248" s="6">
        <v>14073.9</v>
      </c>
      <c r="P248" s="6">
        <v>6546.4</v>
      </c>
      <c r="Q248" s="6">
        <v>198619.2</v>
      </c>
      <c r="R248" s="6">
        <v>159641.1</v>
      </c>
      <c r="S248" s="6">
        <v>102907.4</v>
      </c>
      <c r="T248" s="6">
        <v>86052.6</v>
      </c>
      <c r="U248" s="6">
        <v>104136.5</v>
      </c>
      <c r="V248" s="6">
        <v>70998.2</v>
      </c>
      <c r="W248" s="9">
        <v>10622</v>
      </c>
      <c r="X248" s="9">
        <v>7847.4</v>
      </c>
      <c r="Y248" s="6">
        <v>209502.5</v>
      </c>
      <c r="Z248" s="6">
        <v>106916.8</v>
      </c>
      <c r="AA248" s="6">
        <v>1653691.3</v>
      </c>
      <c r="AB248" s="6">
        <v>163175.29999999999</v>
      </c>
      <c r="AC248" s="6">
        <v>392.2</v>
      </c>
      <c r="AD248" s="6">
        <v>36747</v>
      </c>
      <c r="AE248" s="6">
        <v>120149.6</v>
      </c>
      <c r="AF248" s="6">
        <v>62131.4</v>
      </c>
      <c r="AG248" s="6">
        <v>1658359.1</v>
      </c>
      <c r="AH248" s="6">
        <v>163342.29999999999</v>
      </c>
      <c r="AI248" s="6">
        <v>1070.4000000000001</v>
      </c>
      <c r="AJ248" s="6">
        <v>24804</v>
      </c>
      <c r="AK248" s="6">
        <v>28473.599999999999</v>
      </c>
      <c r="AL248" s="6">
        <v>20115.8</v>
      </c>
      <c r="AM248" s="6">
        <v>62279.4</v>
      </c>
      <c r="AN248" s="6">
        <v>48116.9</v>
      </c>
      <c r="AO248" s="6">
        <v>32972.5</v>
      </c>
      <c r="AP248" s="6">
        <v>26832.9</v>
      </c>
      <c r="AQ248" s="6">
        <v>40443.800000000003</v>
      </c>
      <c r="AR248" s="6">
        <v>15909</v>
      </c>
      <c r="AS248" s="6">
        <v>53.5</v>
      </c>
      <c r="AT248" s="6">
        <v>22.2</v>
      </c>
      <c r="AU248" s="6"/>
      <c r="AV248" s="6"/>
      <c r="AW248" s="6">
        <v>189372.3</v>
      </c>
      <c r="AX248" s="6">
        <v>89110</v>
      </c>
      <c r="AY248" s="6">
        <v>54067.9</v>
      </c>
      <c r="AZ248" s="6">
        <v>11374.3</v>
      </c>
      <c r="BA248" s="6">
        <v>180047.4</v>
      </c>
      <c r="BB248" s="6">
        <v>80212.5</v>
      </c>
      <c r="BC248" s="6">
        <v>31534</v>
      </c>
      <c r="BD248" s="6">
        <v>208.09</v>
      </c>
      <c r="BE248" s="6">
        <v>123.96</v>
      </c>
      <c r="BF248" s="6">
        <v>0.36</v>
      </c>
      <c r="BG248" s="6">
        <v>0.06</v>
      </c>
      <c r="BH248" s="6">
        <v>81.903000000000006</v>
      </c>
      <c r="BI248" s="6">
        <v>56.451000000000001</v>
      </c>
      <c r="BJ248" s="6">
        <v>536.29999999999995</v>
      </c>
      <c r="BK248" s="9">
        <v>736.5</v>
      </c>
      <c r="BL248" s="9">
        <v>0.7</v>
      </c>
      <c r="BM248" s="6">
        <v>14223.276000000002</v>
      </c>
      <c r="BN248" s="6">
        <v>26121.309970026301</v>
      </c>
      <c r="BO248" s="6">
        <v>6699</v>
      </c>
      <c r="BP248" s="6">
        <v>247.2</v>
      </c>
      <c r="BQ248" s="6">
        <v>24</v>
      </c>
      <c r="BR248" s="6">
        <v>2.9000000000000001E-2</v>
      </c>
      <c r="BS248" s="6">
        <v>0</v>
      </c>
      <c r="BT248" s="6">
        <v>0</v>
      </c>
      <c r="BU248" s="6">
        <v>0</v>
      </c>
      <c r="BV248" s="6">
        <v>0</v>
      </c>
      <c r="BW248" s="6">
        <v>0</v>
      </c>
      <c r="BX248" s="6">
        <v>0</v>
      </c>
      <c r="BY248" s="6">
        <v>1907368</v>
      </c>
      <c r="BZ248" s="6">
        <v>1071580</v>
      </c>
      <c r="CA248" s="6"/>
      <c r="CB248" s="6">
        <v>950859</v>
      </c>
      <c r="CC248" s="6">
        <v>825174</v>
      </c>
      <c r="CD248" s="6"/>
      <c r="CE248" s="6">
        <v>1457.9473446888278</v>
      </c>
      <c r="CF248" s="6">
        <v>119.35396864817758</v>
      </c>
      <c r="CG248" s="6">
        <v>1576.732</v>
      </c>
    </row>
    <row r="249" spans="1:85" ht="12.5">
      <c r="A249" s="5">
        <v>42967</v>
      </c>
      <c r="B249" s="6">
        <v>79.3</v>
      </c>
      <c r="C249" s="6">
        <v>45.8</v>
      </c>
      <c r="D249" s="6">
        <v>5480</v>
      </c>
      <c r="E249" s="9"/>
      <c r="F249" s="9"/>
      <c r="G249" s="9"/>
      <c r="H249" s="9">
        <v>659.4</v>
      </c>
      <c r="I249" s="9">
        <v>438.9</v>
      </c>
      <c r="J249" s="6">
        <v>468654</v>
      </c>
      <c r="K249" s="6">
        <v>205337.2</v>
      </c>
      <c r="L249" s="6">
        <v>58374</v>
      </c>
      <c r="M249" s="6">
        <v>15</v>
      </c>
      <c r="N249" s="6">
        <v>25</v>
      </c>
      <c r="O249" s="6">
        <v>14073.9</v>
      </c>
      <c r="P249" s="6">
        <v>6546.4</v>
      </c>
      <c r="Q249" s="6">
        <v>198649.2</v>
      </c>
      <c r="R249" s="6">
        <v>159671.9</v>
      </c>
      <c r="S249" s="6">
        <v>102924.3</v>
      </c>
      <c r="T249" s="6">
        <v>86066.9</v>
      </c>
      <c r="U249" s="6">
        <v>104145</v>
      </c>
      <c r="V249" s="6">
        <v>71004.7</v>
      </c>
      <c r="W249" s="9">
        <v>10622</v>
      </c>
      <c r="X249" s="9">
        <v>7847.4</v>
      </c>
      <c r="Y249" s="6">
        <v>209652.6</v>
      </c>
      <c r="Z249" s="6">
        <v>106997.1</v>
      </c>
      <c r="AA249" s="6">
        <v>1653844</v>
      </c>
      <c r="AB249" s="6">
        <v>163199.29999999999</v>
      </c>
      <c r="AC249" s="6">
        <v>392.2</v>
      </c>
      <c r="AD249" s="6">
        <v>36747</v>
      </c>
      <c r="AE249" s="6">
        <v>120435.2</v>
      </c>
      <c r="AF249" s="6">
        <v>62278.5</v>
      </c>
      <c r="AG249" s="6">
        <v>1658644.4</v>
      </c>
      <c r="AH249" s="6">
        <v>163366.29999999999</v>
      </c>
      <c r="AI249" s="6">
        <v>1070.4000000000001</v>
      </c>
      <c r="AJ249" s="6">
        <v>24804</v>
      </c>
      <c r="AK249" s="6">
        <v>28490.7</v>
      </c>
      <c r="AL249" s="6">
        <v>20127.099999999999</v>
      </c>
      <c r="AM249" s="6">
        <v>62291.199999999997</v>
      </c>
      <c r="AN249" s="6">
        <v>48125.599999999999</v>
      </c>
      <c r="AO249" s="6">
        <v>32991.599999999999</v>
      </c>
      <c r="AP249" s="6">
        <v>26848.2</v>
      </c>
      <c r="AQ249" s="6">
        <v>40451.199999999997</v>
      </c>
      <c r="AR249" s="6">
        <v>15912</v>
      </c>
      <c r="AS249" s="6">
        <v>53.9</v>
      </c>
      <c r="AT249" s="6">
        <v>22.3</v>
      </c>
      <c r="AU249" s="6"/>
      <c r="AV249" s="6"/>
      <c r="AW249" s="6">
        <v>189472.7</v>
      </c>
      <c r="AX249" s="6">
        <v>89154.4</v>
      </c>
      <c r="AY249" s="6">
        <v>54073.599999999999</v>
      </c>
      <c r="AZ249" s="6">
        <v>11386.1</v>
      </c>
      <c r="BA249" s="6">
        <v>180147.7</v>
      </c>
      <c r="BB249" s="6">
        <v>80257.100000000006</v>
      </c>
      <c r="BC249" s="6">
        <v>31552.3</v>
      </c>
      <c r="BD249" s="6">
        <v>209.4</v>
      </c>
      <c r="BE249" s="6">
        <v>124.77</v>
      </c>
      <c r="BF249" s="6">
        <v>0.36</v>
      </c>
      <c r="BG249" s="6">
        <v>0.06</v>
      </c>
      <c r="BH249" s="6">
        <v>81.903000000000006</v>
      </c>
      <c r="BI249" s="6">
        <v>56.451000000000001</v>
      </c>
      <c r="BJ249" s="6">
        <v>536.29999999999995</v>
      </c>
      <c r="BK249" s="9">
        <v>736.8</v>
      </c>
      <c r="BL249" s="9">
        <v>0.7</v>
      </c>
      <c r="BM249" s="6">
        <v>13991.046499199998</v>
      </c>
      <c r="BN249" s="6">
        <v>17681.378562254038</v>
      </c>
      <c r="BO249" s="6">
        <v>4663</v>
      </c>
      <c r="BP249" s="6">
        <v>244.8</v>
      </c>
      <c r="BQ249" s="6">
        <v>24</v>
      </c>
      <c r="BR249" s="6">
        <v>2.9000000000000001E-2</v>
      </c>
      <c r="BS249" s="6">
        <v>0</v>
      </c>
      <c r="BT249" s="6">
        <v>0</v>
      </c>
      <c r="BU249" s="6">
        <v>0</v>
      </c>
      <c r="BV249" s="6">
        <v>0</v>
      </c>
      <c r="BW249" s="6">
        <v>0</v>
      </c>
      <c r="BX249" s="6">
        <v>0</v>
      </c>
      <c r="BY249" s="6">
        <v>1910183</v>
      </c>
      <c r="BZ249" s="6">
        <v>1074019</v>
      </c>
      <c r="CA249" s="6"/>
      <c r="CB249" s="6">
        <v>950859</v>
      </c>
      <c r="CC249" s="6">
        <v>825174</v>
      </c>
      <c r="CD249" s="6"/>
      <c r="CE249" s="6">
        <v>1453</v>
      </c>
      <c r="CF249" s="6">
        <v>119.81399999999999</v>
      </c>
      <c r="CG249" s="6">
        <v>1571</v>
      </c>
    </row>
    <row r="250" spans="1:85" ht="12.5">
      <c r="A250" s="5">
        <v>42968</v>
      </c>
      <c r="B250" s="6">
        <v>79.3</v>
      </c>
      <c r="C250" s="6">
        <v>45.8</v>
      </c>
      <c r="D250" s="6">
        <v>5480</v>
      </c>
      <c r="E250" s="9"/>
      <c r="F250" s="9"/>
      <c r="G250" s="9"/>
      <c r="H250" s="9">
        <v>666.6</v>
      </c>
      <c r="I250" s="9">
        <v>443.8</v>
      </c>
      <c r="J250" s="6">
        <v>468855.5</v>
      </c>
      <c r="K250" s="6">
        <v>205427.8</v>
      </c>
      <c r="L250" s="6">
        <v>58398</v>
      </c>
      <c r="M250" s="6">
        <v>15</v>
      </c>
      <c r="N250" s="6">
        <v>25</v>
      </c>
      <c r="O250" s="6">
        <v>14073.9</v>
      </c>
      <c r="P250" s="6">
        <v>6546.4</v>
      </c>
      <c r="Q250" s="6">
        <v>198679.1</v>
      </c>
      <c r="R250" s="6">
        <v>159697</v>
      </c>
      <c r="S250" s="6">
        <v>102942.8</v>
      </c>
      <c r="T250" s="6">
        <v>86081.600000000006</v>
      </c>
      <c r="U250" s="6">
        <v>104153.9</v>
      </c>
      <c r="V250" s="6">
        <v>71011.399999999994</v>
      </c>
      <c r="W250" s="9">
        <v>10622</v>
      </c>
      <c r="X250" s="9">
        <v>7847.4</v>
      </c>
      <c r="Y250" s="6">
        <v>209803.6</v>
      </c>
      <c r="Z250" s="6">
        <v>107089.2</v>
      </c>
      <c r="AA250" s="6">
        <v>1653997.2</v>
      </c>
      <c r="AB250" s="6">
        <v>163223.29999999999</v>
      </c>
      <c r="AC250" s="6">
        <v>392.2</v>
      </c>
      <c r="AD250" s="6">
        <v>36747</v>
      </c>
      <c r="AE250" s="6">
        <v>120765.1</v>
      </c>
      <c r="AF250" s="6">
        <v>62433.8</v>
      </c>
      <c r="AG250" s="6">
        <v>1658973.8</v>
      </c>
      <c r="AH250" s="6">
        <v>163390.29999999999</v>
      </c>
      <c r="AI250" s="6">
        <v>1070.4000000000001</v>
      </c>
      <c r="AJ250" s="6">
        <v>24804</v>
      </c>
      <c r="AK250" s="51">
        <v>28507.9</v>
      </c>
      <c r="AL250" s="51">
        <v>20138.599999999999</v>
      </c>
      <c r="AM250" s="51">
        <v>62303.5</v>
      </c>
      <c r="AN250" s="51">
        <v>48134.7</v>
      </c>
      <c r="AO250" s="6">
        <v>33009.9</v>
      </c>
      <c r="AP250" s="6">
        <v>26863.1</v>
      </c>
      <c r="AQ250" s="51">
        <v>40465.699999999997</v>
      </c>
      <c r="AR250" s="51">
        <v>15917.8</v>
      </c>
      <c r="AS250" s="6">
        <v>53.9</v>
      </c>
      <c r="AT250" s="6">
        <v>22.3</v>
      </c>
      <c r="AU250" s="7"/>
      <c r="AV250" s="7"/>
      <c r="AW250" s="6">
        <v>189603.8</v>
      </c>
      <c r="AX250" s="6">
        <v>89212.9</v>
      </c>
      <c r="AY250" s="6">
        <v>54079.4</v>
      </c>
      <c r="AZ250" s="6">
        <v>11398</v>
      </c>
      <c r="BA250" s="6">
        <v>180279.8</v>
      </c>
      <c r="BB250" s="6">
        <v>80315.399999999994</v>
      </c>
      <c r="BC250" s="6">
        <v>31576.3</v>
      </c>
      <c r="BD250" s="9">
        <v>212.25</v>
      </c>
      <c r="BE250" s="9">
        <v>126.5</v>
      </c>
      <c r="BF250" s="6">
        <v>0.36</v>
      </c>
      <c r="BG250" s="6">
        <v>0.06</v>
      </c>
      <c r="BH250" s="6">
        <v>81.903000000000006</v>
      </c>
      <c r="BI250" s="6">
        <v>56.451000000000001</v>
      </c>
      <c r="BJ250" s="6">
        <v>536.29999999999995</v>
      </c>
      <c r="BK250" s="9">
        <v>736.8</v>
      </c>
      <c r="BL250" s="9">
        <v>0.7</v>
      </c>
      <c r="BM250" s="6">
        <v>13916</v>
      </c>
      <c r="BN250" s="6">
        <v>23248</v>
      </c>
      <c r="BO250" s="6">
        <v>8498</v>
      </c>
      <c r="BP250" s="6">
        <v>240</v>
      </c>
      <c r="BQ250" s="6">
        <v>24</v>
      </c>
      <c r="BR250" s="6">
        <v>2.9000000000000001E-2</v>
      </c>
      <c r="BS250" s="6">
        <v>0</v>
      </c>
      <c r="BT250" s="6">
        <v>0</v>
      </c>
      <c r="BU250" s="6">
        <v>0</v>
      </c>
      <c r="BV250" s="6">
        <v>0</v>
      </c>
      <c r="BW250" s="6">
        <v>0</v>
      </c>
      <c r="BX250" s="6">
        <v>0</v>
      </c>
      <c r="BY250" s="6">
        <v>1913074</v>
      </c>
      <c r="BZ250" s="6">
        <v>1076535</v>
      </c>
      <c r="CA250" s="6"/>
      <c r="CB250" s="6">
        <v>950859</v>
      </c>
      <c r="CC250" s="6">
        <v>825174</v>
      </c>
      <c r="CD250" s="6"/>
      <c r="CE250" s="6">
        <v>1457.1367029395001</v>
      </c>
      <c r="CF250" s="6">
        <v>119.58270294512025</v>
      </c>
      <c r="CG250" s="6">
        <v>1567.9454166666669</v>
      </c>
    </row>
    <row r="251" spans="1:85" ht="13.5" customHeight="1">
      <c r="A251" s="5">
        <v>42969</v>
      </c>
      <c r="B251" s="6">
        <v>79.3</v>
      </c>
      <c r="C251" s="6">
        <v>45.8</v>
      </c>
      <c r="D251" s="6">
        <v>5480</v>
      </c>
      <c r="E251" s="9"/>
      <c r="F251" s="9"/>
      <c r="G251" s="9"/>
      <c r="H251" s="9">
        <v>673.6</v>
      </c>
      <c r="I251" s="9">
        <v>448.5</v>
      </c>
      <c r="J251" s="6">
        <v>469057.8</v>
      </c>
      <c r="K251" s="6">
        <v>205518</v>
      </c>
      <c r="L251" s="6">
        <v>58422</v>
      </c>
      <c r="M251" s="6">
        <v>15</v>
      </c>
      <c r="N251" s="6">
        <v>25</v>
      </c>
      <c r="O251" s="6">
        <v>14073.9</v>
      </c>
      <c r="P251" s="6">
        <v>6546.4</v>
      </c>
      <c r="Q251" s="6">
        <v>198708.5</v>
      </c>
      <c r="R251" s="6">
        <v>159721.60000000001</v>
      </c>
      <c r="S251" s="6">
        <v>102960.7</v>
      </c>
      <c r="T251" s="6">
        <v>86096.3</v>
      </c>
      <c r="U251" s="6">
        <v>104162.4</v>
      </c>
      <c r="V251" s="6">
        <v>71017.7</v>
      </c>
      <c r="W251" s="9">
        <v>10622</v>
      </c>
      <c r="X251" s="9">
        <v>7847.4</v>
      </c>
      <c r="Y251" s="6">
        <v>209951.6</v>
      </c>
      <c r="Z251" s="6">
        <v>107172.2</v>
      </c>
      <c r="AA251" s="6">
        <v>1654147.6</v>
      </c>
      <c r="AB251" s="6">
        <v>163247.29999999999</v>
      </c>
      <c r="AC251" s="6">
        <v>392.2</v>
      </c>
      <c r="AD251" s="6">
        <v>36747</v>
      </c>
      <c r="AE251" s="6">
        <v>121085.3</v>
      </c>
      <c r="AF251" s="6">
        <v>62591.199999999997</v>
      </c>
      <c r="AG251" s="6">
        <v>1659293.9</v>
      </c>
      <c r="AH251" s="6">
        <v>163414.29999999999</v>
      </c>
      <c r="AI251" s="6">
        <v>1070.4000000000001</v>
      </c>
      <c r="AJ251" s="6">
        <v>24804</v>
      </c>
      <c r="AK251" s="51">
        <v>28524.3</v>
      </c>
      <c r="AL251" s="51">
        <v>20149.599999999999</v>
      </c>
      <c r="AM251" s="51">
        <v>62315.1</v>
      </c>
      <c r="AN251" s="51">
        <v>48143.3</v>
      </c>
      <c r="AO251" s="6">
        <v>33027.9</v>
      </c>
      <c r="AP251" s="6">
        <v>26877.8</v>
      </c>
      <c r="AQ251" s="51">
        <v>40474.199999999997</v>
      </c>
      <c r="AR251" s="51">
        <v>15921.2</v>
      </c>
      <c r="AS251" s="6">
        <v>54.5</v>
      </c>
      <c r="AT251" s="6">
        <v>22.4</v>
      </c>
      <c r="AU251" s="7"/>
      <c r="AV251" s="7"/>
      <c r="AW251" s="6">
        <v>189731.5</v>
      </c>
      <c r="AX251" s="6">
        <v>89269.8</v>
      </c>
      <c r="AY251" s="6">
        <v>54085.1</v>
      </c>
      <c r="AZ251" s="6">
        <v>11409.4</v>
      </c>
      <c r="BA251" s="6">
        <v>180406.7</v>
      </c>
      <c r="BB251" s="6">
        <v>80371.600000000006</v>
      </c>
      <c r="BC251" s="6">
        <v>31600.3</v>
      </c>
      <c r="BD251" s="9">
        <v>214.94</v>
      </c>
      <c r="BE251" s="9">
        <v>128.12</v>
      </c>
      <c r="BF251" s="6">
        <v>0.36</v>
      </c>
      <c r="BG251" s="6">
        <v>0.06</v>
      </c>
      <c r="BH251" s="6">
        <v>81.903000000000006</v>
      </c>
      <c r="BI251" s="6">
        <v>56.451000000000001</v>
      </c>
      <c r="BJ251" s="6">
        <v>536.29999999999995</v>
      </c>
      <c r="BK251" s="9">
        <v>736.8</v>
      </c>
      <c r="BL251" s="9">
        <v>0.7</v>
      </c>
      <c r="BM251" s="6">
        <v>14695.6210144</v>
      </c>
      <c r="BN251" s="6">
        <v>26202.619811420936</v>
      </c>
      <c r="BO251" s="6">
        <v>5033</v>
      </c>
      <c r="BP251" s="6">
        <v>244.8</v>
      </c>
      <c r="BQ251" s="6">
        <v>24</v>
      </c>
      <c r="BR251" s="6">
        <v>2.9000000000000001E-2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1915934</v>
      </c>
      <c r="BZ251" s="6">
        <v>1079043</v>
      </c>
      <c r="CA251" s="6"/>
      <c r="CB251" s="6">
        <v>950859</v>
      </c>
      <c r="CC251" s="6">
        <v>825174</v>
      </c>
      <c r="CD251" s="6"/>
      <c r="CE251" s="6">
        <v>1461</v>
      </c>
      <c r="CF251" s="6">
        <v>119.203</v>
      </c>
      <c r="CG251" s="6">
        <v>1580</v>
      </c>
    </row>
    <row r="252" spans="1:85" ht="13.5" customHeight="1">
      <c r="A252" s="5">
        <v>42970</v>
      </c>
      <c r="B252" s="9">
        <v>80.2</v>
      </c>
      <c r="C252" s="9">
        <v>45.95</v>
      </c>
      <c r="D252" s="9">
        <v>5480.8</v>
      </c>
      <c r="E252" s="9"/>
      <c r="F252" s="9"/>
      <c r="G252" s="9"/>
      <c r="H252" s="9">
        <v>680.8</v>
      </c>
      <c r="I252" s="9">
        <v>453.4</v>
      </c>
      <c r="J252" s="6">
        <v>469257.7</v>
      </c>
      <c r="K252" s="6">
        <v>205608.2</v>
      </c>
      <c r="L252" s="6">
        <v>58446</v>
      </c>
      <c r="M252" s="6">
        <v>15</v>
      </c>
      <c r="N252" s="6">
        <v>25</v>
      </c>
      <c r="O252" s="6">
        <v>14073.9</v>
      </c>
      <c r="P252" s="6">
        <v>6546.4</v>
      </c>
      <c r="Q252" s="6">
        <v>198738.4</v>
      </c>
      <c r="R252" s="6">
        <v>159746.6</v>
      </c>
      <c r="S252" s="6">
        <v>102977.3</v>
      </c>
      <c r="T252" s="6">
        <v>86109.5</v>
      </c>
      <c r="U252" s="6">
        <v>104171.3</v>
      </c>
      <c r="V252" s="6">
        <v>71024.3</v>
      </c>
      <c r="W252" s="9">
        <v>10622</v>
      </c>
      <c r="X252" s="9">
        <v>7847.4</v>
      </c>
      <c r="Y252" s="6">
        <v>210101.2</v>
      </c>
      <c r="Z252" s="6">
        <v>107248.8</v>
      </c>
      <c r="AA252" s="6">
        <v>1654299.1</v>
      </c>
      <c r="AB252" s="6">
        <v>163271.29999999999</v>
      </c>
      <c r="AC252" s="6">
        <v>392.2</v>
      </c>
      <c r="AD252" s="6">
        <v>36747</v>
      </c>
      <c r="AE252" s="6">
        <v>121408.7</v>
      </c>
      <c r="AF252" s="6">
        <v>62757.8</v>
      </c>
      <c r="AG252" s="6">
        <v>1659615.1</v>
      </c>
      <c r="AH252" s="6">
        <v>163438.29999999999</v>
      </c>
      <c r="AI252" s="6">
        <v>1070.4000000000001</v>
      </c>
      <c r="AJ252" s="6">
        <v>24804</v>
      </c>
      <c r="AK252" s="51">
        <v>28540.9</v>
      </c>
      <c r="AL252" s="51">
        <v>20160.8</v>
      </c>
      <c r="AM252" s="51">
        <v>62326.400000000001</v>
      </c>
      <c r="AN252" s="51">
        <v>48151.6</v>
      </c>
      <c r="AO252" s="6">
        <v>33046.300000000003</v>
      </c>
      <c r="AP252" s="6">
        <v>26892.799999999999</v>
      </c>
      <c r="AQ252" s="51">
        <v>40485.1</v>
      </c>
      <c r="AR252" s="51">
        <v>15925.6</v>
      </c>
      <c r="AS252" s="6">
        <v>54.9</v>
      </c>
      <c r="AT252" s="6">
        <v>22.6</v>
      </c>
      <c r="AU252" s="7"/>
      <c r="AV252" s="7"/>
      <c r="AW252" s="6">
        <v>189863.7</v>
      </c>
      <c r="AX252" s="6">
        <v>89328.1</v>
      </c>
      <c r="AY252" s="6">
        <v>54091.3</v>
      </c>
      <c r="AZ252" s="6">
        <v>11421</v>
      </c>
      <c r="BA252" s="6">
        <v>180540</v>
      </c>
      <c r="BB252" s="6">
        <v>80430.3</v>
      </c>
      <c r="BC252" s="6">
        <v>31624.3</v>
      </c>
      <c r="BD252" s="9">
        <v>217.7</v>
      </c>
      <c r="BE252" s="9">
        <v>129.80000000000001</v>
      </c>
      <c r="BF252" s="6">
        <v>0.36</v>
      </c>
      <c r="BG252" s="6">
        <v>0.06</v>
      </c>
      <c r="BH252" s="6">
        <v>81.903000000000006</v>
      </c>
      <c r="BI252" s="6">
        <v>56.451000000000001</v>
      </c>
      <c r="BJ252" s="6">
        <v>536.29999999999995</v>
      </c>
      <c r="BK252" s="9">
        <v>736.8</v>
      </c>
      <c r="BL252" s="9">
        <v>0.7</v>
      </c>
      <c r="BM252" s="6">
        <v>13533.196499199998</v>
      </c>
      <c r="BN252" s="6">
        <v>25455.632339525218</v>
      </c>
      <c r="BO252" s="6">
        <v>6507</v>
      </c>
      <c r="BP252" s="6">
        <v>247.9</v>
      </c>
      <c r="BQ252" s="6">
        <v>24</v>
      </c>
      <c r="BR252" s="6">
        <v>2.9000000000000001E-2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1918821</v>
      </c>
      <c r="BZ252" s="6">
        <v>1081560</v>
      </c>
      <c r="CA252" s="6"/>
      <c r="CB252" s="6">
        <v>950859</v>
      </c>
      <c r="CC252" s="6">
        <v>825174</v>
      </c>
      <c r="CD252" s="6"/>
      <c r="CE252" s="6">
        <v>1444.4397749111258</v>
      </c>
      <c r="CF252" s="6">
        <v>119.52248932606211</v>
      </c>
      <c r="CG252" s="6">
        <v>1570.2560416666665</v>
      </c>
    </row>
    <row r="253" spans="1:85" ht="13.5" customHeight="1">
      <c r="A253" s="5">
        <v>42971</v>
      </c>
      <c r="B253" s="9">
        <v>80.2</v>
      </c>
      <c r="C253" s="9">
        <v>45.95</v>
      </c>
      <c r="D253" s="9">
        <v>5480.8</v>
      </c>
      <c r="E253" s="9"/>
      <c r="F253" s="9"/>
      <c r="G253" s="9"/>
      <c r="H253" s="9">
        <v>687.8</v>
      </c>
      <c r="I253" s="9">
        <v>458.1</v>
      </c>
      <c r="J253" s="6">
        <v>469450.21</v>
      </c>
      <c r="K253" s="6">
        <v>205696.1</v>
      </c>
      <c r="L253" s="6">
        <v>58470</v>
      </c>
      <c r="M253" s="6">
        <v>15</v>
      </c>
      <c r="N253" s="6">
        <v>25</v>
      </c>
      <c r="O253" s="6">
        <v>14073.9</v>
      </c>
      <c r="P253" s="6">
        <v>6546.4</v>
      </c>
      <c r="Q253" s="6">
        <v>198768.2</v>
      </c>
      <c r="R253" s="6">
        <v>159771.6</v>
      </c>
      <c r="S253" s="6">
        <v>102992.6</v>
      </c>
      <c r="T253" s="6">
        <v>86121.1</v>
      </c>
      <c r="U253" s="6">
        <v>104180</v>
      </c>
      <c r="V253" s="6">
        <v>71030.600000000006</v>
      </c>
      <c r="W253" s="9">
        <v>10622</v>
      </c>
      <c r="X253" s="9">
        <v>7847.4</v>
      </c>
      <c r="Y253" s="6">
        <v>210249.8</v>
      </c>
      <c r="Z253" s="6">
        <v>107324.1</v>
      </c>
      <c r="AA253" s="6">
        <v>1654450.5</v>
      </c>
      <c r="AB253" s="6">
        <v>163295.29999999999</v>
      </c>
      <c r="AC253" s="6">
        <v>392.2</v>
      </c>
      <c r="AD253" s="6">
        <v>36747</v>
      </c>
      <c r="AE253" s="6">
        <v>121717.9</v>
      </c>
      <c r="AF253" s="6">
        <v>62916.1</v>
      </c>
      <c r="AG253" s="6">
        <v>1659924</v>
      </c>
      <c r="AH253" s="6">
        <v>163462.29999999999</v>
      </c>
      <c r="AI253" s="6">
        <v>1070.4000000000001</v>
      </c>
      <c r="AJ253" s="6">
        <v>24804</v>
      </c>
      <c r="AK253" s="51">
        <v>28557</v>
      </c>
      <c r="AL253" s="51">
        <v>20171.599999999999</v>
      </c>
      <c r="AM253" s="51">
        <v>62331.6</v>
      </c>
      <c r="AN253" s="51">
        <v>48155.1</v>
      </c>
      <c r="AO253" s="6">
        <v>33064.199999999997</v>
      </c>
      <c r="AP253" s="6">
        <v>26907.4</v>
      </c>
      <c r="AQ253" s="51">
        <v>40499.1</v>
      </c>
      <c r="AR253" s="51">
        <v>15931.2</v>
      </c>
      <c r="AS253" s="6">
        <v>55.3</v>
      </c>
      <c r="AT253" s="6">
        <v>22.7</v>
      </c>
      <c r="AU253" s="7"/>
      <c r="AV253" s="7"/>
      <c r="AW253" s="6">
        <v>189992</v>
      </c>
      <c r="AX253" s="6">
        <v>89385.3</v>
      </c>
      <c r="AY253" s="6">
        <v>54097.2</v>
      </c>
      <c r="AZ253" s="6">
        <v>11432.4</v>
      </c>
      <c r="BA253" s="6">
        <v>180668.7</v>
      </c>
      <c r="BB253" s="6">
        <v>80487.3</v>
      </c>
      <c r="BC253" s="6">
        <v>31648.3</v>
      </c>
      <c r="BD253" s="9">
        <v>220.46</v>
      </c>
      <c r="BE253" s="9">
        <v>131.47</v>
      </c>
      <c r="BF253" s="6">
        <v>0.36</v>
      </c>
      <c r="BG253" s="6">
        <v>0.06</v>
      </c>
      <c r="BH253" s="6">
        <v>81.903000000000006</v>
      </c>
      <c r="BI253" s="6">
        <v>56.451000000000001</v>
      </c>
      <c r="BJ253" s="6">
        <v>536.29999999999995</v>
      </c>
      <c r="BK253" s="9">
        <v>736.8</v>
      </c>
      <c r="BL253" s="9">
        <v>0.7</v>
      </c>
      <c r="BM253" s="6">
        <v>13325.107049600003</v>
      </c>
      <c r="BN253" s="6">
        <v>22542.12173017743</v>
      </c>
      <c r="BO253" s="6">
        <v>9055</v>
      </c>
      <c r="BP253" s="6">
        <v>250.1</v>
      </c>
      <c r="BQ253" s="6">
        <v>24</v>
      </c>
      <c r="BR253" s="6">
        <v>2.9000000000000001E-2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1920015</v>
      </c>
      <c r="BZ253" s="6">
        <v>1082396</v>
      </c>
      <c r="CA253" s="6"/>
      <c r="CB253" s="6">
        <v>952530</v>
      </c>
      <c r="CC253" s="6">
        <v>826868</v>
      </c>
      <c r="CD253" s="6"/>
      <c r="CE253" s="6">
        <v>1464</v>
      </c>
      <c r="CF253" s="6">
        <v>118.824</v>
      </c>
      <c r="CG253" s="6">
        <v>1591</v>
      </c>
    </row>
    <row r="254" spans="1:85" ht="13.5" customHeight="1">
      <c r="A254" s="5">
        <v>42972</v>
      </c>
      <c r="B254" s="9">
        <v>80.2</v>
      </c>
      <c r="C254" s="9">
        <v>45.95</v>
      </c>
      <c r="D254" s="9">
        <v>5480.8</v>
      </c>
      <c r="E254" s="9"/>
      <c r="F254" s="9"/>
      <c r="G254" s="9"/>
      <c r="H254" s="9">
        <v>694.9</v>
      </c>
      <c r="I254" s="9">
        <v>462.9</v>
      </c>
      <c r="J254" s="6">
        <v>469646.5</v>
      </c>
      <c r="K254" s="6">
        <v>205785.3</v>
      </c>
      <c r="L254" s="6">
        <v>58494</v>
      </c>
      <c r="M254" s="6">
        <v>15</v>
      </c>
      <c r="N254" s="6">
        <v>25</v>
      </c>
      <c r="O254" s="6">
        <v>14073.9</v>
      </c>
      <c r="P254" s="6">
        <v>6546.4</v>
      </c>
      <c r="Q254" s="6">
        <v>198798.3</v>
      </c>
      <c r="R254" s="6">
        <v>159796.70000000001</v>
      </c>
      <c r="S254" s="6">
        <v>103007.2</v>
      </c>
      <c r="T254" s="6">
        <v>86132.7</v>
      </c>
      <c r="U254" s="6">
        <v>104188.9</v>
      </c>
      <c r="V254" s="6">
        <v>71037.2</v>
      </c>
      <c r="W254" s="9">
        <v>10622</v>
      </c>
      <c r="X254" s="9">
        <v>7847.4</v>
      </c>
      <c r="Y254" s="6">
        <v>210398.1</v>
      </c>
      <c r="Z254" s="6">
        <v>107400.6</v>
      </c>
      <c r="AA254" s="6">
        <v>1654601.9</v>
      </c>
      <c r="AB254" s="6">
        <v>163319.29999999999</v>
      </c>
      <c r="AC254" s="6">
        <v>392.2</v>
      </c>
      <c r="AD254" s="6">
        <v>36747</v>
      </c>
      <c r="AE254" s="6">
        <v>122023.8</v>
      </c>
      <c r="AF254" s="6">
        <v>63073.3</v>
      </c>
      <c r="AG254" s="6">
        <v>1660230.1</v>
      </c>
      <c r="AH254" s="6">
        <v>163486.29999999999</v>
      </c>
      <c r="AI254" s="6">
        <v>1070.4000000000001</v>
      </c>
      <c r="AJ254" s="6">
        <v>24804</v>
      </c>
      <c r="AK254" s="51">
        <v>28573.5</v>
      </c>
      <c r="AL254" s="51">
        <v>20182.7</v>
      </c>
      <c r="AM254" s="51">
        <v>62339.8</v>
      </c>
      <c r="AN254" s="51">
        <v>48161.1</v>
      </c>
      <c r="AO254" s="6">
        <v>33081.9</v>
      </c>
      <c r="AP254" s="6">
        <v>26921.8</v>
      </c>
      <c r="AQ254" s="51">
        <v>40505.5</v>
      </c>
      <c r="AR254" s="51">
        <v>15933.7</v>
      </c>
      <c r="AS254" s="6">
        <v>55.7</v>
      </c>
      <c r="AT254" s="6">
        <v>22.8</v>
      </c>
      <c r="AU254" s="7"/>
      <c r="AV254" s="7"/>
      <c r="AW254" s="6">
        <v>190121.60000000001</v>
      </c>
      <c r="AX254" s="6">
        <v>89443</v>
      </c>
      <c r="AY254" s="6">
        <v>54103.3</v>
      </c>
      <c r="AZ254" s="6">
        <v>11444</v>
      </c>
      <c r="BA254" s="6">
        <v>180801.1</v>
      </c>
      <c r="BB254" s="6">
        <v>80546</v>
      </c>
      <c r="BC254" s="6">
        <v>31672.3</v>
      </c>
      <c r="BD254" s="9">
        <v>223.3</v>
      </c>
      <c r="BE254" s="9">
        <v>133.19999999999999</v>
      </c>
      <c r="BF254" s="6">
        <v>0.36</v>
      </c>
      <c r="BG254" s="6">
        <v>0.06</v>
      </c>
      <c r="BH254" s="6">
        <v>81.903000000000006</v>
      </c>
      <c r="BI254" s="6">
        <v>56.451000000000001</v>
      </c>
      <c r="BJ254" s="6">
        <v>536.29999999999995</v>
      </c>
      <c r="BK254" s="9">
        <v>736.8</v>
      </c>
      <c r="BL254" s="9">
        <v>0.7</v>
      </c>
      <c r="BM254" s="6">
        <v>13396.105526400001</v>
      </c>
      <c r="BN254" s="6">
        <v>22801.7167671883</v>
      </c>
      <c r="BO254" s="6">
        <v>4144</v>
      </c>
      <c r="BP254" s="6">
        <v>248.88</v>
      </c>
      <c r="BQ254" s="6">
        <v>24</v>
      </c>
      <c r="BR254" s="6">
        <v>2.9000000000000001E-2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1921391</v>
      </c>
      <c r="BZ254" s="6">
        <v>1083798</v>
      </c>
      <c r="CA254" s="6"/>
      <c r="CB254" s="6">
        <v>953738</v>
      </c>
      <c r="CC254" s="6">
        <v>827862</v>
      </c>
      <c r="CD254" s="6"/>
      <c r="CE254" s="6">
        <v>1456</v>
      </c>
      <c r="CF254" s="6">
        <v>119.199</v>
      </c>
      <c r="CG254" s="6">
        <v>1574</v>
      </c>
    </row>
    <row r="255" spans="1:85" ht="13.5" customHeight="1">
      <c r="A255" s="5">
        <v>42973</v>
      </c>
      <c r="B255" s="9">
        <v>80.2</v>
      </c>
      <c r="C255" s="9">
        <v>45.95</v>
      </c>
      <c r="D255" s="9">
        <v>5480.8</v>
      </c>
      <c r="E255" s="9"/>
      <c r="F255" s="9"/>
      <c r="G255" s="9"/>
      <c r="H255" s="9">
        <v>702</v>
      </c>
      <c r="I255" s="9">
        <v>467.8</v>
      </c>
      <c r="J255" s="6">
        <v>469843.4</v>
      </c>
      <c r="K255" s="6">
        <v>205874.6</v>
      </c>
      <c r="L255" s="6">
        <v>58518</v>
      </c>
      <c r="M255" s="6">
        <v>15</v>
      </c>
      <c r="N255" s="6">
        <v>25</v>
      </c>
      <c r="O255" s="6">
        <v>14073.9</v>
      </c>
      <c r="P255" s="6">
        <v>6546.4</v>
      </c>
      <c r="Q255" s="6">
        <v>198827.9</v>
      </c>
      <c r="R255" s="6">
        <v>159821.6</v>
      </c>
      <c r="S255" s="6">
        <v>103025.60000000001</v>
      </c>
      <c r="T255" s="6">
        <v>86145.4</v>
      </c>
      <c r="U255" s="6">
        <v>104197.7</v>
      </c>
      <c r="V255" s="6">
        <v>71043.8</v>
      </c>
      <c r="W255" s="9">
        <v>10622</v>
      </c>
      <c r="X255" s="9">
        <v>7847.4</v>
      </c>
      <c r="Y255" s="6">
        <v>210546.3</v>
      </c>
      <c r="Z255" s="6">
        <v>107480.2</v>
      </c>
      <c r="AA255" s="6">
        <v>1654752.3</v>
      </c>
      <c r="AB255" s="6">
        <v>163343.29999999999</v>
      </c>
      <c r="AC255" s="6">
        <v>392.2</v>
      </c>
      <c r="AD255" s="6">
        <v>36747</v>
      </c>
      <c r="AE255" s="6">
        <v>122341.8</v>
      </c>
      <c r="AF255" s="6">
        <v>63232.800000000003</v>
      </c>
      <c r="AG255" s="6">
        <v>1660547.5</v>
      </c>
      <c r="AH255" s="6">
        <v>163510.29999999999</v>
      </c>
      <c r="AI255" s="6">
        <v>1070.4000000000001</v>
      </c>
      <c r="AJ255" s="6">
        <v>24804</v>
      </c>
      <c r="AK255" s="51">
        <v>28590</v>
      </c>
      <c r="AL255" s="51">
        <v>20193.900000000001</v>
      </c>
      <c r="AM255" s="51">
        <v>62349</v>
      </c>
      <c r="AN255" s="51">
        <v>48167.8</v>
      </c>
      <c r="AO255" s="6">
        <v>33099.599999999999</v>
      </c>
      <c r="AP255" s="6">
        <v>26936.2</v>
      </c>
      <c r="AQ255" s="51">
        <v>40519.1</v>
      </c>
      <c r="AR255" s="51">
        <v>15939.1</v>
      </c>
      <c r="AS255" s="6">
        <v>56</v>
      </c>
      <c r="AT255" s="6">
        <v>23</v>
      </c>
      <c r="AU255" s="7"/>
      <c r="AV255" s="7"/>
      <c r="AW255" s="6">
        <v>190250.7</v>
      </c>
      <c r="AX255" s="6">
        <v>89500.4</v>
      </c>
      <c r="AY255" s="6">
        <v>54109</v>
      </c>
      <c r="AZ255" s="6">
        <v>11455.5</v>
      </c>
      <c r="BA255" s="6">
        <v>180927.1</v>
      </c>
      <c r="BB255" s="6">
        <v>80601.899999999994</v>
      </c>
      <c r="BC255" s="6">
        <v>31696.3</v>
      </c>
      <c r="BD255" s="9">
        <v>226.2</v>
      </c>
      <c r="BE255" s="9">
        <v>135</v>
      </c>
      <c r="BF255" s="6">
        <v>0.36</v>
      </c>
      <c r="BG255" s="6">
        <v>0.06</v>
      </c>
      <c r="BH255" s="6">
        <v>81.903000000000006</v>
      </c>
      <c r="BI255" s="6">
        <v>56.451000000000001</v>
      </c>
      <c r="BJ255" s="6">
        <v>536.29999999999995</v>
      </c>
      <c r="BK255" s="9">
        <v>736.8</v>
      </c>
      <c r="BL255" s="9">
        <v>0.7</v>
      </c>
      <c r="BM255" s="6">
        <v>13462.5842656</v>
      </c>
      <c r="BN255" s="6">
        <v>22504.7663672214</v>
      </c>
      <c r="BO255" s="6">
        <v>9173</v>
      </c>
      <c r="BP255" s="6">
        <v>247</v>
      </c>
      <c r="BQ255" s="6">
        <v>24</v>
      </c>
      <c r="BR255" s="6">
        <v>2.9000000000000001E-2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1924278</v>
      </c>
      <c r="BZ255" s="6">
        <v>1086312</v>
      </c>
      <c r="CA255" s="6"/>
      <c r="CB255" s="6">
        <v>953738</v>
      </c>
      <c r="CC255" s="6">
        <v>827862</v>
      </c>
      <c r="CD255" s="6"/>
      <c r="CE255" s="6">
        <v>1451</v>
      </c>
      <c r="CF255" s="6">
        <v>119.73099999999999</v>
      </c>
      <c r="CG255" s="6">
        <v>1563</v>
      </c>
    </row>
    <row r="256" spans="1:85" ht="12.5">
      <c r="A256" s="5">
        <v>42974</v>
      </c>
      <c r="B256" s="9">
        <v>80.2</v>
      </c>
      <c r="C256" s="9">
        <v>45.95</v>
      </c>
      <c r="D256" s="9">
        <v>5480.8</v>
      </c>
      <c r="E256" s="9"/>
      <c r="F256" s="9"/>
      <c r="G256" s="9"/>
      <c r="H256" s="9">
        <v>709.1</v>
      </c>
      <c r="I256" s="9">
        <v>472.6</v>
      </c>
      <c r="J256" s="6">
        <v>470046</v>
      </c>
      <c r="K256" s="6">
        <v>205966.8</v>
      </c>
      <c r="L256" s="6">
        <v>58542</v>
      </c>
      <c r="M256" s="6">
        <v>15</v>
      </c>
      <c r="N256" s="6">
        <v>25</v>
      </c>
      <c r="O256" s="6">
        <v>14073.9</v>
      </c>
      <c r="P256" s="6">
        <v>6546.4</v>
      </c>
      <c r="Q256" s="6">
        <v>198857.8</v>
      </c>
      <c r="R256" s="6">
        <v>159846.70000000001</v>
      </c>
      <c r="S256" s="6">
        <v>103039.4</v>
      </c>
      <c r="T256" s="6">
        <v>86157.6</v>
      </c>
      <c r="U256" s="6">
        <v>104206.1</v>
      </c>
      <c r="V256" s="6">
        <v>71050.100000000006</v>
      </c>
      <c r="W256" s="9">
        <v>10622</v>
      </c>
      <c r="X256" s="9">
        <v>7847.4</v>
      </c>
      <c r="Y256" s="6">
        <v>210793.1</v>
      </c>
      <c r="Z256" s="6">
        <v>107602.1</v>
      </c>
      <c r="AA256" s="6">
        <v>1655001</v>
      </c>
      <c r="AB256" s="6">
        <v>163367.29999999999</v>
      </c>
      <c r="AC256" s="6">
        <v>392.2</v>
      </c>
      <c r="AD256" s="6">
        <v>36747</v>
      </c>
      <c r="AE256" s="6">
        <v>122557.8</v>
      </c>
      <c r="AF256" s="6">
        <v>63350.1</v>
      </c>
      <c r="AG256" s="6">
        <v>1660763.5</v>
      </c>
      <c r="AH256" s="6">
        <v>163534.29999999999</v>
      </c>
      <c r="AI256" s="6">
        <v>1070.4000000000001</v>
      </c>
      <c r="AJ256" s="6">
        <v>24804</v>
      </c>
      <c r="AK256" s="51">
        <v>28606.1</v>
      </c>
      <c r="AL256" s="51">
        <v>20204.7</v>
      </c>
      <c r="AM256" s="51">
        <v>62357.1</v>
      </c>
      <c r="AN256" s="51">
        <v>48173.599999999999</v>
      </c>
      <c r="AO256" s="6">
        <v>33117.300000000003</v>
      </c>
      <c r="AP256" s="6">
        <v>26950.6</v>
      </c>
      <c r="AQ256" s="51">
        <v>40534.699999999997</v>
      </c>
      <c r="AR256" s="51">
        <v>15945.3</v>
      </c>
      <c r="AS256" s="6">
        <v>56.4</v>
      </c>
      <c r="AT256" s="6">
        <v>23</v>
      </c>
      <c r="AU256" s="7"/>
      <c r="AV256" s="7"/>
      <c r="AW256" s="6">
        <v>190380.3</v>
      </c>
      <c r="AX256" s="6">
        <v>89558</v>
      </c>
      <c r="AY256" s="6">
        <v>54114.400000000001</v>
      </c>
      <c r="AZ256" s="6">
        <v>11466.8</v>
      </c>
      <c r="BA256" s="6">
        <v>181057.3</v>
      </c>
      <c r="BB256" s="6">
        <v>80659.399999999994</v>
      </c>
      <c r="BC256" s="6">
        <v>31720.3</v>
      </c>
      <c r="BD256" s="9">
        <v>228.7</v>
      </c>
      <c r="BE256" s="9">
        <v>136.5</v>
      </c>
      <c r="BF256" s="6">
        <v>0.36</v>
      </c>
      <c r="BG256" s="6">
        <v>0.06</v>
      </c>
      <c r="BH256" s="6">
        <v>81.903000000000006</v>
      </c>
      <c r="BI256" s="6">
        <v>56.451000000000001</v>
      </c>
      <c r="BJ256" s="6">
        <v>536.29999999999995</v>
      </c>
      <c r="BK256" s="9">
        <v>736.8</v>
      </c>
      <c r="BL256" s="9">
        <v>0.7</v>
      </c>
      <c r="BM256" s="6">
        <v>13216.535606399999</v>
      </c>
      <c r="BN256" s="6">
        <v>22407.085468991172</v>
      </c>
      <c r="BO256" s="6">
        <v>8172</v>
      </c>
      <c r="BP256" s="6">
        <v>250.6</v>
      </c>
      <c r="BQ256" s="6">
        <v>24</v>
      </c>
      <c r="BR256" s="6">
        <v>2.9000000000000001E-2</v>
      </c>
      <c r="BS256" s="6">
        <v>0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1927195</v>
      </c>
      <c r="BZ256" s="6">
        <v>1088852</v>
      </c>
      <c r="CA256" s="6"/>
      <c r="CB256" s="6">
        <v>953738</v>
      </c>
      <c r="CC256" s="6">
        <v>827862</v>
      </c>
      <c r="CD256" s="6"/>
      <c r="CE256" s="6">
        <v>1456</v>
      </c>
      <c r="CF256" s="6">
        <v>119.173</v>
      </c>
      <c r="CG256" s="6">
        <v>1572</v>
      </c>
    </row>
    <row r="257" spans="1:85" ht="12.5">
      <c r="A257" s="5">
        <v>42975</v>
      </c>
      <c r="B257" s="9">
        <v>80.533000000000001</v>
      </c>
      <c r="C257" s="9">
        <v>46.328000000000003</v>
      </c>
      <c r="D257" s="9">
        <v>5481.4</v>
      </c>
      <c r="E257" s="9"/>
      <c r="F257" s="9"/>
      <c r="G257" s="9"/>
      <c r="H257" s="9">
        <v>716.2</v>
      </c>
      <c r="I257" s="9">
        <v>477.4</v>
      </c>
      <c r="J257" s="6">
        <v>470245.9</v>
      </c>
      <c r="K257" s="6">
        <v>206057.3</v>
      </c>
      <c r="L257" s="6">
        <v>58566</v>
      </c>
      <c r="M257" s="6">
        <v>15</v>
      </c>
      <c r="N257" s="6">
        <v>25</v>
      </c>
      <c r="O257" s="6">
        <v>14073.9</v>
      </c>
      <c r="P257" s="6">
        <v>6546.4</v>
      </c>
      <c r="Q257" s="6">
        <v>198886.8</v>
      </c>
      <c r="R257" s="6">
        <v>159870.79999999999</v>
      </c>
      <c r="S257" s="6">
        <v>103052.4</v>
      </c>
      <c r="T257" s="6">
        <v>86167.8</v>
      </c>
      <c r="U257" s="6">
        <v>104214.7</v>
      </c>
      <c r="V257" s="6">
        <v>71056.3</v>
      </c>
      <c r="W257" s="9">
        <v>10622</v>
      </c>
      <c r="X257" s="9">
        <v>7847.4</v>
      </c>
      <c r="Y257" s="6">
        <v>211103.1</v>
      </c>
      <c r="Z257" s="6">
        <v>107759.5</v>
      </c>
      <c r="AA257" s="6">
        <v>1655311.7</v>
      </c>
      <c r="AB257" s="6">
        <v>163391.29999999999</v>
      </c>
      <c r="AC257" s="6">
        <v>392.2</v>
      </c>
      <c r="AD257" s="6">
        <v>36747</v>
      </c>
      <c r="AE257" s="6">
        <v>122706.6</v>
      </c>
      <c r="AF257" s="6">
        <v>63429.8</v>
      </c>
      <c r="AG257" s="6">
        <v>1660913.6</v>
      </c>
      <c r="AH257" s="6">
        <v>163558.29999999999</v>
      </c>
      <c r="AI257" s="6">
        <v>1070.4000000000001</v>
      </c>
      <c r="AJ257" s="6">
        <v>24804</v>
      </c>
      <c r="AK257" s="51">
        <v>28622.400000000001</v>
      </c>
      <c r="AL257" s="51">
        <v>20215.599999999999</v>
      </c>
      <c r="AM257" s="51">
        <v>62366.9</v>
      </c>
      <c r="AN257" s="51">
        <v>48180.800000000003</v>
      </c>
      <c r="AO257" s="6">
        <v>33135.1</v>
      </c>
      <c r="AP257" s="6">
        <v>26965</v>
      </c>
      <c r="AQ257" s="51">
        <v>40545.4</v>
      </c>
      <c r="AR257" s="51">
        <v>15949.5</v>
      </c>
      <c r="AS257" s="6">
        <v>56.7</v>
      </c>
      <c r="AT257" s="6">
        <v>23.1</v>
      </c>
      <c r="AU257" s="7"/>
      <c r="AV257" s="7"/>
      <c r="AW257" s="6">
        <v>190510.1</v>
      </c>
      <c r="AX257" s="6">
        <v>89615.5</v>
      </c>
      <c r="AY257" s="6">
        <v>54120.4</v>
      </c>
      <c r="AZ257" s="6">
        <v>11478.5</v>
      </c>
      <c r="BA257" s="6">
        <v>181187.9</v>
      </c>
      <c r="BB257" s="6">
        <v>80716.899999999994</v>
      </c>
      <c r="BC257" s="6">
        <v>31744.3</v>
      </c>
      <c r="BD257" s="9">
        <v>231.5</v>
      </c>
      <c r="BE257" s="9">
        <v>138.19999999999999</v>
      </c>
      <c r="BF257" s="6">
        <v>0.36</v>
      </c>
      <c r="BG257" s="6">
        <v>0.06</v>
      </c>
      <c r="BH257" s="6">
        <v>81.903000000000006</v>
      </c>
      <c r="BI257" s="6">
        <v>56.451000000000001</v>
      </c>
      <c r="BJ257" s="6">
        <v>536.29999999999995</v>
      </c>
      <c r="BK257" s="9">
        <v>736.8</v>
      </c>
      <c r="BL257" s="9">
        <v>0.7</v>
      </c>
      <c r="BM257" s="6">
        <v>13835.193433599999</v>
      </c>
      <c r="BN257" s="6">
        <v>22523.128327958999</v>
      </c>
      <c r="BO257" s="6">
        <v>6124</v>
      </c>
      <c r="BP257" s="6">
        <v>248.2</v>
      </c>
      <c r="BQ257" s="6">
        <v>24</v>
      </c>
      <c r="BR257" s="6">
        <v>2.9000000000000001E-2</v>
      </c>
      <c r="BS257" s="6">
        <v>0</v>
      </c>
      <c r="BT257" s="6">
        <v>0</v>
      </c>
      <c r="BU257" s="6">
        <v>0</v>
      </c>
      <c r="BV257" s="6">
        <v>0</v>
      </c>
      <c r="BW257" s="6">
        <v>0</v>
      </c>
      <c r="BX257" s="6">
        <v>0</v>
      </c>
      <c r="BY257" s="6">
        <v>1930050</v>
      </c>
      <c r="BZ257" s="6">
        <v>1091320</v>
      </c>
      <c r="CA257" s="6"/>
      <c r="CB257" s="6">
        <v>953738</v>
      </c>
      <c r="CC257" s="6">
        <v>827862</v>
      </c>
      <c r="CD257" s="6"/>
      <c r="CE257" s="6">
        <v>1451</v>
      </c>
      <c r="CF257" s="6">
        <v>119.408</v>
      </c>
      <c r="CG257" s="6">
        <v>1570</v>
      </c>
    </row>
    <row r="258" spans="1:85" ht="12.5">
      <c r="A258" s="5">
        <v>42976</v>
      </c>
      <c r="B258" s="9">
        <v>80.533000000000001</v>
      </c>
      <c r="C258" s="9">
        <v>46.328000000000003</v>
      </c>
      <c r="D258" s="9">
        <v>5481.4</v>
      </c>
      <c r="E258" s="9"/>
      <c r="F258" s="9"/>
      <c r="G258" s="9"/>
      <c r="H258" s="9">
        <v>723.3</v>
      </c>
      <c r="I258" s="9">
        <v>482.2</v>
      </c>
      <c r="J258" s="6">
        <v>470441.5</v>
      </c>
      <c r="K258" s="6">
        <v>206146</v>
      </c>
      <c r="L258" s="6">
        <v>58590</v>
      </c>
      <c r="M258" s="6">
        <v>15</v>
      </c>
      <c r="N258" s="6">
        <v>25</v>
      </c>
      <c r="O258" s="6">
        <v>14073.9</v>
      </c>
      <c r="P258" s="6">
        <v>6546.4</v>
      </c>
      <c r="Q258" s="6">
        <v>198916.9</v>
      </c>
      <c r="R258" s="6">
        <v>159895.79999999999</v>
      </c>
      <c r="S258" s="6">
        <v>103064.3</v>
      </c>
      <c r="T258" s="6">
        <v>86176.9</v>
      </c>
      <c r="U258" s="6">
        <v>104223.6</v>
      </c>
      <c r="V258" s="6">
        <v>71062.399999999994</v>
      </c>
      <c r="W258" s="9">
        <v>10622</v>
      </c>
      <c r="X258" s="9">
        <v>7847.4</v>
      </c>
      <c r="Y258" s="6">
        <v>211415.9</v>
      </c>
      <c r="Z258" s="6">
        <v>107917.8</v>
      </c>
      <c r="AA258" s="6">
        <v>1655625.5</v>
      </c>
      <c r="AB258" s="6">
        <v>163415.29999999999</v>
      </c>
      <c r="AC258" s="6">
        <v>392.2</v>
      </c>
      <c r="AD258" s="6">
        <v>36747</v>
      </c>
      <c r="AE258" s="6">
        <v>122854.8</v>
      </c>
      <c r="AF258" s="6">
        <v>63509.1</v>
      </c>
      <c r="AG258" s="6">
        <v>1661062.8</v>
      </c>
      <c r="AH258" s="6">
        <v>163582.29999999999</v>
      </c>
      <c r="AI258" s="6">
        <v>1070.4000000000001</v>
      </c>
      <c r="AJ258" s="6">
        <v>24804</v>
      </c>
      <c r="AK258" s="51">
        <v>28638.6</v>
      </c>
      <c r="AL258" s="51">
        <v>20226.400000000001</v>
      </c>
      <c r="AM258" s="51">
        <v>62376.800000000003</v>
      </c>
      <c r="AN258" s="51">
        <v>48188.1</v>
      </c>
      <c r="AO258" s="6">
        <v>33153.300000000003</v>
      </c>
      <c r="AP258" s="6">
        <v>26979.5</v>
      </c>
      <c r="AQ258" s="51">
        <v>40559.5</v>
      </c>
      <c r="AR258" s="51">
        <v>15955</v>
      </c>
      <c r="AS258" s="6">
        <v>57</v>
      </c>
      <c r="AT258" s="6">
        <v>23.2</v>
      </c>
      <c r="AU258" s="7"/>
      <c r="AV258" s="7"/>
      <c r="AW258" s="6">
        <v>190638.6</v>
      </c>
      <c r="AX258" s="6">
        <v>89672.1</v>
      </c>
      <c r="AY258" s="6">
        <v>54126.3</v>
      </c>
      <c r="AZ258" s="6">
        <v>11489.9</v>
      </c>
      <c r="BA258" s="6">
        <v>181317.5</v>
      </c>
      <c r="BB258" s="6">
        <v>80774.3</v>
      </c>
      <c r="BC258" s="6">
        <v>31768.3</v>
      </c>
      <c r="BD258" s="9">
        <v>234.2</v>
      </c>
      <c r="BE258" s="9">
        <v>139.80000000000001</v>
      </c>
      <c r="BF258" s="6">
        <v>0.36</v>
      </c>
      <c r="BG258" s="6">
        <v>0.06</v>
      </c>
      <c r="BH258" s="6">
        <v>81.903000000000006</v>
      </c>
      <c r="BI258" s="6">
        <v>56.451000000000001</v>
      </c>
      <c r="BJ258" s="6">
        <v>536.29999999999995</v>
      </c>
      <c r="BK258" s="9">
        <v>736.8</v>
      </c>
      <c r="BL258" s="9">
        <v>0.7</v>
      </c>
      <c r="BM258" s="6">
        <v>13290.5694752</v>
      </c>
      <c r="BN258" s="6">
        <v>21500.494209447199</v>
      </c>
      <c r="BO258" s="6">
        <v>7361</v>
      </c>
      <c r="BP258" s="6">
        <v>247.4</v>
      </c>
      <c r="BQ258" s="6">
        <v>24</v>
      </c>
      <c r="BR258" s="6">
        <v>2.9000000000000001E-2</v>
      </c>
      <c r="BS258" s="6">
        <v>0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1932898</v>
      </c>
      <c r="BZ258" s="6">
        <v>1093795</v>
      </c>
      <c r="CA258" s="6"/>
      <c r="CB258" s="6">
        <v>953738</v>
      </c>
      <c r="CC258" s="6">
        <v>827862</v>
      </c>
      <c r="CD258" s="6"/>
      <c r="CE258" s="6">
        <v>1460</v>
      </c>
      <c r="CF258" s="6">
        <v>119.262</v>
      </c>
      <c r="CG258" s="6">
        <v>1581</v>
      </c>
    </row>
    <row r="259" spans="1:85" ht="12.5">
      <c r="A259" s="5">
        <v>42977</v>
      </c>
      <c r="B259" s="9">
        <v>80.533000000000001</v>
      </c>
      <c r="C259" s="9">
        <v>46.328000000000003</v>
      </c>
      <c r="D259" s="9">
        <v>5481.4</v>
      </c>
      <c r="E259" s="9"/>
      <c r="F259" s="9"/>
      <c r="G259" s="9"/>
      <c r="H259" s="9">
        <v>730.3</v>
      </c>
      <c r="I259" s="9">
        <v>486.9</v>
      </c>
      <c r="J259" s="6">
        <v>470636.79999999999</v>
      </c>
      <c r="K259" s="6">
        <v>206234.4</v>
      </c>
      <c r="L259" s="6">
        <v>58614</v>
      </c>
      <c r="M259" s="6">
        <v>15</v>
      </c>
      <c r="N259" s="6">
        <v>25</v>
      </c>
      <c r="O259" s="6">
        <v>14073.9</v>
      </c>
      <c r="P259" s="6">
        <v>6546.4</v>
      </c>
      <c r="Q259" s="6">
        <v>198948.2</v>
      </c>
      <c r="R259" s="6">
        <v>159921.4</v>
      </c>
      <c r="S259" s="6">
        <v>103077</v>
      </c>
      <c r="T259" s="6">
        <v>86186.8</v>
      </c>
      <c r="U259" s="6">
        <v>104232.3</v>
      </c>
      <c r="V259" s="6">
        <v>71069</v>
      </c>
      <c r="W259" s="9">
        <v>10622</v>
      </c>
      <c r="X259" s="9">
        <v>7847.4</v>
      </c>
      <c r="Y259" s="6">
        <v>211730.3</v>
      </c>
      <c r="Z259" s="6">
        <v>108077.3</v>
      </c>
      <c r="AA259" s="6">
        <v>1655940.7</v>
      </c>
      <c r="AB259" s="6">
        <v>163439.29999999999</v>
      </c>
      <c r="AC259" s="6">
        <v>392.2</v>
      </c>
      <c r="AD259" s="6">
        <v>36747</v>
      </c>
      <c r="AE259" s="6">
        <v>123004.1</v>
      </c>
      <c r="AF259" s="6">
        <v>63588.2</v>
      </c>
      <c r="AG259" s="6">
        <v>1661214.3</v>
      </c>
      <c r="AH259" s="6">
        <v>163606.29999999999</v>
      </c>
      <c r="AI259" s="6">
        <v>1070.4000000000001</v>
      </c>
      <c r="AJ259" s="6">
        <v>24804</v>
      </c>
      <c r="AK259" s="51">
        <v>28655.1</v>
      </c>
      <c r="AL259" s="51">
        <v>20237.3</v>
      </c>
      <c r="AM259" s="51">
        <v>62386.6</v>
      </c>
      <c r="AN259" s="51">
        <v>48195.199999999997</v>
      </c>
      <c r="AO259" s="6">
        <v>33169.9</v>
      </c>
      <c r="AP259" s="6">
        <v>26992.6</v>
      </c>
      <c r="AQ259" s="51">
        <v>40571.9</v>
      </c>
      <c r="AR259" s="51">
        <v>15960</v>
      </c>
      <c r="AS259" s="6">
        <v>57.3</v>
      </c>
      <c r="AT259" s="6">
        <v>23.3</v>
      </c>
      <c r="AU259" s="7"/>
      <c r="AV259" s="7"/>
      <c r="AW259" s="6">
        <v>190771.4</v>
      </c>
      <c r="AX259" s="6">
        <v>89731</v>
      </c>
      <c r="AY259" s="6">
        <v>54132.1</v>
      </c>
      <c r="AZ259" s="6">
        <v>11501.5</v>
      </c>
      <c r="BA259" s="6">
        <v>181450.3</v>
      </c>
      <c r="BB259" s="6">
        <v>80832.600000000006</v>
      </c>
      <c r="BC259" s="6">
        <v>31792.3</v>
      </c>
      <c r="BD259" s="9">
        <v>237</v>
      </c>
      <c r="BE259" s="9">
        <v>141.5</v>
      </c>
      <c r="BF259" s="6">
        <v>0.36</v>
      </c>
      <c r="BG259" s="6">
        <v>0.06</v>
      </c>
      <c r="BH259" s="6">
        <v>81.903000000000006</v>
      </c>
      <c r="BI259" s="6">
        <v>56.451000000000001</v>
      </c>
      <c r="BJ259" s="6">
        <v>536.29999999999995</v>
      </c>
      <c r="BK259" s="9">
        <v>736.8</v>
      </c>
      <c r="BL259" s="9">
        <v>0.7</v>
      </c>
      <c r="BM259" s="6">
        <v>13303.6939296</v>
      </c>
      <c r="BN259" s="6">
        <v>22644.377589896099</v>
      </c>
      <c r="BO259" s="6">
        <v>7009</v>
      </c>
      <c r="BP259" s="6">
        <v>252</v>
      </c>
      <c r="BQ259" s="6">
        <v>24</v>
      </c>
      <c r="BR259" s="6">
        <v>2.9000000000000001E-2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1934057</v>
      </c>
      <c r="BZ259" s="6">
        <v>1094417</v>
      </c>
      <c r="CA259" s="6"/>
      <c r="CB259" s="6">
        <v>953738</v>
      </c>
      <c r="CC259" s="6">
        <v>827862</v>
      </c>
      <c r="CD259" s="6"/>
      <c r="CE259" s="6">
        <v>742</v>
      </c>
      <c r="CF259" s="6">
        <v>84.370999999999995</v>
      </c>
      <c r="CG259" s="6">
        <v>799</v>
      </c>
    </row>
    <row r="260" spans="1:85" ht="12.5">
      <c r="A260" s="5">
        <v>42978</v>
      </c>
      <c r="B260" s="9">
        <v>80.533000000000001</v>
      </c>
      <c r="C260" s="9">
        <v>46.328000000000003</v>
      </c>
      <c r="D260" s="9">
        <v>5481.4</v>
      </c>
      <c r="E260" s="9"/>
      <c r="F260" s="9"/>
      <c r="G260" s="9"/>
      <c r="H260" s="9">
        <v>736.9</v>
      </c>
      <c r="I260" s="9">
        <v>491.3</v>
      </c>
      <c r="J260" s="6">
        <v>470846.9</v>
      </c>
      <c r="K260" s="6">
        <v>206328.1</v>
      </c>
      <c r="L260" s="6">
        <v>58638</v>
      </c>
      <c r="M260" s="6">
        <v>15</v>
      </c>
      <c r="N260" s="6">
        <v>25</v>
      </c>
      <c r="O260" s="6">
        <v>14073.9</v>
      </c>
      <c r="P260" s="6">
        <v>6546.4</v>
      </c>
      <c r="Q260" s="6">
        <v>198979.20000000001</v>
      </c>
      <c r="R260" s="6">
        <v>159946.9</v>
      </c>
      <c r="S260" s="6">
        <v>103090.9</v>
      </c>
      <c r="T260" s="6">
        <v>86198.7</v>
      </c>
      <c r="U260" s="6">
        <v>104241.5</v>
      </c>
      <c r="V260" s="6">
        <v>71075.8</v>
      </c>
      <c r="W260" s="9">
        <v>10622</v>
      </c>
      <c r="X260" s="9">
        <v>7847.4</v>
      </c>
      <c r="Y260" s="6">
        <v>212036.9</v>
      </c>
      <c r="Z260" s="6">
        <v>108233.5</v>
      </c>
      <c r="AA260" s="6">
        <v>1656249.5</v>
      </c>
      <c r="AB260" s="6">
        <v>163463.29999999999</v>
      </c>
      <c r="AC260" s="6">
        <v>392.2</v>
      </c>
      <c r="AD260" s="6">
        <v>36747</v>
      </c>
      <c r="AE260" s="6">
        <v>123148.9</v>
      </c>
      <c r="AF260" s="6">
        <v>63667.5</v>
      </c>
      <c r="AG260" s="6">
        <v>1661361.8</v>
      </c>
      <c r="AH260" s="6">
        <v>163630.29999999999</v>
      </c>
      <c r="AI260" s="6">
        <v>1070.4000000000001</v>
      </c>
      <c r="AJ260" s="6">
        <v>24804</v>
      </c>
      <c r="AK260" s="51">
        <v>28671.9</v>
      </c>
      <c r="AL260" s="51">
        <v>20248.400000000001</v>
      </c>
      <c r="AM260" s="51">
        <v>62397.9</v>
      </c>
      <c r="AN260" s="51">
        <v>48203.5</v>
      </c>
      <c r="AO260" s="6">
        <v>33188.400000000001</v>
      </c>
      <c r="AP260" s="6">
        <v>27007.1</v>
      </c>
      <c r="AQ260" s="51">
        <v>40578.699999999997</v>
      </c>
      <c r="AR260" s="51">
        <v>15962.8</v>
      </c>
      <c r="AS260" s="6">
        <v>57.6</v>
      </c>
      <c r="AT260" s="6">
        <v>23.4</v>
      </c>
      <c r="AU260" s="7"/>
      <c r="AV260" s="7"/>
      <c r="AW260" s="6">
        <v>190887.6</v>
      </c>
      <c r="AX260" s="6">
        <v>89782.6</v>
      </c>
      <c r="AY260" s="6">
        <v>54138.3</v>
      </c>
      <c r="AZ260" s="6">
        <v>11513.4</v>
      </c>
      <c r="BA260" s="6">
        <v>181565.9</v>
      </c>
      <c r="BB260" s="6">
        <v>80883.8</v>
      </c>
      <c r="BC260" s="6">
        <v>31813.8</v>
      </c>
      <c r="BD260" s="9">
        <v>239.7</v>
      </c>
      <c r="BE260" s="9">
        <v>143.19999999999999</v>
      </c>
      <c r="BF260" s="6">
        <v>0.36</v>
      </c>
      <c r="BG260" s="6">
        <v>0.06</v>
      </c>
      <c r="BH260" s="9">
        <v>81.906000000000006</v>
      </c>
      <c r="BI260" s="9">
        <v>56.453000000000003</v>
      </c>
      <c r="BJ260" s="9">
        <v>536.5</v>
      </c>
      <c r="BK260" s="9">
        <v>736.8</v>
      </c>
      <c r="BL260" s="9">
        <v>0.7</v>
      </c>
      <c r="BM260" s="6">
        <v>14239</v>
      </c>
      <c r="BN260" s="6">
        <v>22008</v>
      </c>
      <c r="BO260" s="6">
        <v>3838</v>
      </c>
      <c r="BP260" s="6">
        <v>252.2</v>
      </c>
      <c r="BQ260" s="6">
        <v>24</v>
      </c>
      <c r="BR260" s="6">
        <v>2.9000000000000001E-2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1935286</v>
      </c>
      <c r="BZ260" s="6">
        <v>1095734</v>
      </c>
      <c r="CA260" s="6"/>
      <c r="CB260" s="6">
        <v>953738</v>
      </c>
      <c r="CC260" s="6">
        <v>827862</v>
      </c>
      <c r="CD260" s="6"/>
      <c r="CE260" s="6">
        <v>826</v>
      </c>
      <c r="CF260" s="6">
        <v>103.69799999999999</v>
      </c>
      <c r="CG260" s="6">
        <v>951</v>
      </c>
    </row>
    <row r="261" spans="1:85" ht="13">
      <c r="A261" s="17"/>
      <c r="B261" s="18"/>
      <c r="C261" s="18"/>
      <c r="D261" s="18"/>
      <c r="E261" s="18"/>
      <c r="F261" s="18"/>
      <c r="G261" s="18"/>
      <c r="H261" s="18"/>
      <c r="I261" s="18"/>
      <c r="J261" s="38"/>
      <c r="K261" s="38"/>
      <c r="L261" s="39"/>
      <c r="M261" s="18"/>
      <c r="N261" s="18"/>
      <c r="O261" s="18"/>
      <c r="P261" s="18"/>
      <c r="Q261" s="18"/>
      <c r="R261" s="18"/>
      <c r="S261" s="18"/>
      <c r="T261" s="22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41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</row>
    <row r="262" spans="1:85" ht="12.5">
      <c r="A262" s="5">
        <v>42978</v>
      </c>
      <c r="B262" s="9">
        <v>80.533000000000001</v>
      </c>
      <c r="C262" s="9">
        <v>46.328000000000003</v>
      </c>
      <c r="D262" s="9">
        <v>5481.4</v>
      </c>
      <c r="E262" s="9"/>
      <c r="F262" s="9"/>
      <c r="G262" s="9"/>
      <c r="H262" s="9">
        <v>736.9</v>
      </c>
      <c r="I262" s="9">
        <v>491.3</v>
      </c>
      <c r="J262" s="6">
        <v>470846.9</v>
      </c>
      <c r="K262" s="6">
        <v>206328.1</v>
      </c>
      <c r="L262" s="6">
        <v>58638</v>
      </c>
      <c r="M262" s="6">
        <v>15</v>
      </c>
      <c r="N262" s="6">
        <v>25</v>
      </c>
      <c r="O262" s="6">
        <v>14073.9</v>
      </c>
      <c r="P262" s="6">
        <v>6546.4</v>
      </c>
      <c r="Q262" s="6">
        <v>198979.20000000001</v>
      </c>
      <c r="R262" s="6">
        <v>159946.9</v>
      </c>
      <c r="S262" s="6">
        <v>103090.9</v>
      </c>
      <c r="T262" s="6">
        <v>86198.7</v>
      </c>
      <c r="U262" s="6">
        <v>104241.5</v>
      </c>
      <c r="V262" s="6">
        <v>71075.8</v>
      </c>
      <c r="W262" s="9">
        <v>10622</v>
      </c>
      <c r="X262" s="9">
        <v>7847.4</v>
      </c>
      <c r="Y262" s="6">
        <v>212036.9</v>
      </c>
      <c r="Z262" s="6">
        <v>108233.5</v>
      </c>
      <c r="AA262" s="6">
        <v>1656249.5</v>
      </c>
      <c r="AB262" s="6">
        <v>163463.29999999999</v>
      </c>
      <c r="AC262" s="6">
        <v>392.2</v>
      </c>
      <c r="AD262" s="6">
        <v>36747</v>
      </c>
      <c r="AE262" s="6">
        <v>123148.9</v>
      </c>
      <c r="AF262" s="6">
        <v>63667.5</v>
      </c>
      <c r="AG262" s="6">
        <v>1661361.8</v>
      </c>
      <c r="AH262" s="6">
        <v>163630.29999999999</v>
      </c>
      <c r="AI262" s="6">
        <v>1070.4000000000001</v>
      </c>
      <c r="AJ262" s="6">
        <v>24804</v>
      </c>
      <c r="AK262" s="51">
        <v>28671.9</v>
      </c>
      <c r="AL262" s="51">
        <v>20248.400000000001</v>
      </c>
      <c r="AM262" s="51">
        <v>62397.9</v>
      </c>
      <c r="AN262" s="51">
        <v>48203.5</v>
      </c>
      <c r="AO262" s="6">
        <v>33188.400000000001</v>
      </c>
      <c r="AP262" s="6">
        <v>27007.1</v>
      </c>
      <c r="AQ262" s="51">
        <v>40578.699999999997</v>
      </c>
      <c r="AR262" s="51">
        <v>15962.8</v>
      </c>
      <c r="AS262" s="6">
        <v>57.6</v>
      </c>
      <c r="AT262" s="6">
        <v>23.4</v>
      </c>
      <c r="AU262" s="7"/>
      <c r="AV262" s="7"/>
      <c r="AW262" s="6">
        <v>190887.6</v>
      </c>
      <c r="AX262" s="6">
        <v>89782.6</v>
      </c>
      <c r="AY262" s="6">
        <v>54138.3</v>
      </c>
      <c r="AZ262" s="6">
        <v>11513.4</v>
      </c>
      <c r="BA262" s="6">
        <v>181565.9</v>
      </c>
      <c r="BB262" s="6">
        <v>80883.8</v>
      </c>
      <c r="BC262" s="6">
        <v>31813.8</v>
      </c>
      <c r="BD262" s="9">
        <v>239.7</v>
      </c>
      <c r="BE262" s="9">
        <v>143.19999999999999</v>
      </c>
      <c r="BF262" s="6">
        <v>0.36</v>
      </c>
      <c r="BG262" s="6">
        <v>0.06</v>
      </c>
      <c r="BH262" s="9">
        <v>81.906000000000006</v>
      </c>
      <c r="BI262" s="9">
        <v>56.453000000000003</v>
      </c>
      <c r="BJ262" s="9">
        <v>536.5</v>
      </c>
      <c r="BK262" s="9">
        <v>736.8</v>
      </c>
      <c r="BL262" s="9">
        <v>0.7</v>
      </c>
      <c r="BM262" s="6">
        <v>14239</v>
      </c>
      <c r="BN262" s="6">
        <v>22008</v>
      </c>
      <c r="BO262" s="6">
        <v>3838</v>
      </c>
      <c r="BP262" s="6">
        <v>252.2</v>
      </c>
      <c r="BQ262" s="6">
        <v>24</v>
      </c>
      <c r="BR262" s="6">
        <v>2.9000000000000001E-2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1935286</v>
      </c>
      <c r="BZ262" s="6">
        <v>1095734</v>
      </c>
      <c r="CA262" s="6"/>
      <c r="CB262" s="6">
        <v>953738</v>
      </c>
      <c r="CC262" s="6">
        <v>827862</v>
      </c>
      <c r="CD262" s="6"/>
      <c r="CE262" s="6">
        <v>826</v>
      </c>
      <c r="CF262" s="6">
        <v>103.69799999999999</v>
      </c>
      <c r="CG262" s="6">
        <v>951</v>
      </c>
    </row>
    <row r="263" spans="1:85" ht="12.5">
      <c r="A263" s="5">
        <v>42979</v>
      </c>
      <c r="B263" s="9">
        <v>80.533000000000001</v>
      </c>
      <c r="C263" s="9">
        <v>46.328000000000003</v>
      </c>
      <c r="D263" s="9">
        <v>5481.4</v>
      </c>
      <c r="E263" s="9"/>
      <c r="F263" s="9"/>
      <c r="G263" s="9"/>
      <c r="H263" s="9">
        <v>744.5</v>
      </c>
      <c r="I263" s="9">
        <v>496.2</v>
      </c>
      <c r="J263" s="6">
        <v>471050.1</v>
      </c>
      <c r="K263" s="6">
        <v>206419.8</v>
      </c>
      <c r="L263" s="6">
        <v>58662</v>
      </c>
      <c r="M263" s="6">
        <v>15</v>
      </c>
      <c r="N263" s="6">
        <v>25</v>
      </c>
      <c r="O263" s="6">
        <v>14073.9</v>
      </c>
      <c r="P263" s="6">
        <v>6546.4</v>
      </c>
      <c r="Q263" s="6">
        <v>199009.9</v>
      </c>
      <c r="R263" s="6">
        <v>159972.29999999999</v>
      </c>
      <c r="S263" s="6">
        <v>103108.8</v>
      </c>
      <c r="T263" s="6">
        <v>86212.7</v>
      </c>
      <c r="U263" s="6">
        <v>104251</v>
      </c>
      <c r="V263" s="6">
        <v>71082.600000000006</v>
      </c>
      <c r="W263" s="9">
        <v>10622</v>
      </c>
      <c r="X263" s="9">
        <v>7847.4</v>
      </c>
      <c r="Y263" s="6">
        <v>212383.5</v>
      </c>
      <c r="Z263" s="6">
        <v>108398.6</v>
      </c>
      <c r="AA263" s="6">
        <v>1656595.7</v>
      </c>
      <c r="AB263" s="6">
        <v>163487.29999999999</v>
      </c>
      <c r="AC263" s="6">
        <v>392.2</v>
      </c>
      <c r="AD263" s="6">
        <v>36747</v>
      </c>
      <c r="AE263" s="6">
        <v>123289.4</v>
      </c>
      <c r="AF263" s="6">
        <v>63754.8</v>
      </c>
      <c r="AG263" s="6">
        <v>1661502.5</v>
      </c>
      <c r="AH263" s="6">
        <v>163654.29999999999</v>
      </c>
      <c r="AI263" s="6">
        <v>1070.4000000000001</v>
      </c>
      <c r="AJ263" s="6">
        <v>24804</v>
      </c>
      <c r="AK263" s="51">
        <v>28688.799999999999</v>
      </c>
      <c r="AL263" s="51">
        <v>20259.599999999999</v>
      </c>
      <c r="AM263" s="51">
        <v>62410.1</v>
      </c>
      <c r="AN263" s="51">
        <v>48212.5</v>
      </c>
      <c r="AO263" s="6">
        <v>33207.300000000003</v>
      </c>
      <c r="AP263" s="6">
        <v>27022.3</v>
      </c>
      <c r="AQ263" s="51">
        <v>40597.800000000003</v>
      </c>
      <c r="AR263" s="51">
        <v>15970.4</v>
      </c>
      <c r="AS263" s="6">
        <v>57.9</v>
      </c>
      <c r="AT263" s="6">
        <v>23.5</v>
      </c>
      <c r="AU263" s="7"/>
      <c r="AV263" s="7"/>
      <c r="AW263" s="6">
        <v>191016.5</v>
      </c>
      <c r="AX263" s="6">
        <v>89840</v>
      </c>
      <c r="AY263" s="6">
        <v>54144.9</v>
      </c>
      <c r="AZ263" s="6">
        <v>11525.9</v>
      </c>
      <c r="BA263" s="6">
        <v>181696.1</v>
      </c>
      <c r="BB263" s="6">
        <v>80942.5</v>
      </c>
      <c r="BC263" s="6">
        <v>31837.8</v>
      </c>
      <c r="BD263" s="9">
        <v>242.5</v>
      </c>
      <c r="BE263" s="9">
        <v>144.80000000000001</v>
      </c>
      <c r="BF263" s="6">
        <v>0.36</v>
      </c>
      <c r="BG263" s="6">
        <v>0.06</v>
      </c>
      <c r="BH263" s="9">
        <v>81.906000000000006</v>
      </c>
      <c r="BI263" s="9">
        <v>56.453000000000003</v>
      </c>
      <c r="BJ263" s="9">
        <v>536.5</v>
      </c>
      <c r="BK263" s="9">
        <v>736.8</v>
      </c>
      <c r="BL263" s="9">
        <v>0.7</v>
      </c>
      <c r="BM263" s="6">
        <v>14018.568569600002</v>
      </c>
      <c r="BN263" s="6">
        <v>22232.498645950709</v>
      </c>
      <c r="BO263" s="6">
        <v>10559</v>
      </c>
      <c r="BP263" s="6">
        <v>252</v>
      </c>
      <c r="BQ263" s="6">
        <v>24</v>
      </c>
      <c r="BR263" s="6">
        <v>2.9000000000000001E-2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1937434</v>
      </c>
      <c r="BZ263" s="6">
        <v>1097587</v>
      </c>
      <c r="CA263" s="6"/>
      <c r="CB263" s="6">
        <v>953738</v>
      </c>
      <c r="CC263" s="6">
        <v>827862</v>
      </c>
      <c r="CD263" s="6"/>
      <c r="CE263" s="6">
        <v>1160</v>
      </c>
      <c r="CF263" s="6">
        <v>112.43600000000001</v>
      </c>
      <c r="CG263" s="6">
        <v>1274</v>
      </c>
    </row>
    <row r="264" spans="1:85">
      <c r="A264" s="5">
        <v>42980</v>
      </c>
      <c r="B264" s="9">
        <v>80.533000000000001</v>
      </c>
      <c r="C264" s="9">
        <v>46.328000000000003</v>
      </c>
      <c r="D264" s="9">
        <v>5481.4</v>
      </c>
      <c r="E264" s="6"/>
      <c r="F264" s="6"/>
      <c r="G264" s="6"/>
      <c r="H264" s="6">
        <v>750.8</v>
      </c>
      <c r="I264" s="6">
        <v>500.6</v>
      </c>
      <c r="J264" s="6">
        <v>471253.9</v>
      </c>
      <c r="K264" s="6">
        <v>206511.6</v>
      </c>
      <c r="L264" s="6">
        <v>58686</v>
      </c>
      <c r="M264" s="6">
        <v>15</v>
      </c>
      <c r="N264" s="6">
        <v>25</v>
      </c>
      <c r="O264" s="6">
        <v>14073.9</v>
      </c>
      <c r="P264" s="6">
        <v>6546.4</v>
      </c>
      <c r="Q264" s="48">
        <v>199040.7</v>
      </c>
      <c r="R264" s="6">
        <v>159997.79999999999</v>
      </c>
      <c r="S264" s="6">
        <v>103125.6</v>
      </c>
      <c r="T264" s="6">
        <v>86226.2</v>
      </c>
      <c r="U264" s="6">
        <v>104259.6</v>
      </c>
      <c r="V264" s="6">
        <v>71089.100000000006</v>
      </c>
      <c r="W264" s="9">
        <v>10622</v>
      </c>
      <c r="X264" s="9">
        <v>7847.4</v>
      </c>
      <c r="Y264" s="6">
        <v>212717.5</v>
      </c>
      <c r="Z264" s="6">
        <v>108562.4</v>
      </c>
      <c r="AA264" s="6">
        <v>1656430.4</v>
      </c>
      <c r="AB264" s="6">
        <v>163511.29999999999</v>
      </c>
      <c r="AC264" s="6">
        <v>392.2</v>
      </c>
      <c r="AD264" s="6">
        <v>36747</v>
      </c>
      <c r="AE264" s="6">
        <v>123432.2</v>
      </c>
      <c r="AF264" s="6">
        <v>63838.6</v>
      </c>
      <c r="AG264" s="6">
        <v>1661646.3</v>
      </c>
      <c r="AH264" s="6">
        <v>163678.29999999999</v>
      </c>
      <c r="AI264" s="6">
        <v>1070.4000000000001</v>
      </c>
      <c r="AJ264" s="6">
        <v>24804</v>
      </c>
      <c r="AK264" s="51">
        <v>28705.5</v>
      </c>
      <c r="AL264" s="51">
        <v>20270.8</v>
      </c>
      <c r="AM264" s="6">
        <v>62420.3</v>
      </c>
      <c r="AN264" s="6">
        <v>48220.2</v>
      </c>
      <c r="AO264" s="6">
        <v>33225.5</v>
      </c>
      <c r="AP264" s="48">
        <v>27037.5</v>
      </c>
      <c r="AQ264" s="6">
        <v>40609.5</v>
      </c>
      <c r="AR264" s="6">
        <v>15975.2</v>
      </c>
      <c r="AS264" s="6">
        <v>58.3</v>
      </c>
      <c r="AT264" s="6">
        <v>23.6</v>
      </c>
      <c r="AU264" s="7"/>
      <c r="AV264" s="7"/>
      <c r="AW264" s="6">
        <v>191147.8</v>
      </c>
      <c r="AX264" s="6">
        <v>89898.4</v>
      </c>
      <c r="AY264" s="6">
        <v>54150.6</v>
      </c>
      <c r="AZ264" s="6">
        <v>11537.1</v>
      </c>
      <c r="BA264" s="6">
        <v>181827.20000000001</v>
      </c>
      <c r="BB264" s="6">
        <v>80999.5</v>
      </c>
      <c r="BC264" s="6">
        <v>31861.8</v>
      </c>
      <c r="BD264" s="6">
        <v>245.4</v>
      </c>
      <c r="BE264" s="6">
        <v>146.6</v>
      </c>
      <c r="BF264" s="6">
        <v>0.36</v>
      </c>
      <c r="BG264" s="6">
        <v>0.06</v>
      </c>
      <c r="BH264" s="9">
        <v>81.906000000000006</v>
      </c>
      <c r="BI264" s="9">
        <v>56.453000000000003</v>
      </c>
      <c r="BJ264" s="9">
        <v>536.5</v>
      </c>
      <c r="BK264" s="9">
        <v>736.8</v>
      </c>
      <c r="BL264" s="9">
        <v>0.7</v>
      </c>
      <c r="BM264" s="6">
        <v>13866.279839999999</v>
      </c>
      <c r="BN264" s="6">
        <v>22523.303893847398</v>
      </c>
      <c r="BO264" s="6">
        <v>6698</v>
      </c>
      <c r="BP264" s="6">
        <v>252</v>
      </c>
      <c r="BQ264" s="6">
        <v>24</v>
      </c>
      <c r="BR264" s="6">
        <v>2.9000000000000001E-2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1939022</v>
      </c>
      <c r="BZ264" s="6">
        <v>1098956</v>
      </c>
      <c r="CB264" s="6">
        <v>953738</v>
      </c>
      <c r="CC264" s="6">
        <v>827862</v>
      </c>
      <c r="CD264" s="6"/>
      <c r="CE264" s="6">
        <v>1031</v>
      </c>
      <c r="CF264" s="6">
        <v>106.429</v>
      </c>
      <c r="CG264" s="6">
        <v>1139</v>
      </c>
    </row>
    <row r="265" spans="1:85" ht="12.5">
      <c r="A265" s="5">
        <v>42981</v>
      </c>
      <c r="B265" s="9">
        <v>80.533000000000001</v>
      </c>
      <c r="C265" s="9">
        <v>46.328000000000003</v>
      </c>
      <c r="D265" s="9">
        <v>5481.4</v>
      </c>
      <c r="E265" s="6"/>
      <c r="F265" s="6"/>
      <c r="G265" s="6"/>
      <c r="H265" s="6">
        <v>757.8</v>
      </c>
      <c r="I265" s="6">
        <v>505.3</v>
      </c>
      <c r="J265" s="6">
        <v>471459.3</v>
      </c>
      <c r="K265" s="6">
        <v>206603.1</v>
      </c>
      <c r="L265" s="6">
        <v>58710</v>
      </c>
      <c r="M265" s="6">
        <v>15</v>
      </c>
      <c r="N265" s="6">
        <v>25</v>
      </c>
      <c r="O265" s="6">
        <v>14073.9</v>
      </c>
      <c r="P265" s="6">
        <v>6546.4</v>
      </c>
      <c r="Q265" s="48">
        <v>199070.4</v>
      </c>
      <c r="R265" s="6">
        <v>160022.70000000001</v>
      </c>
      <c r="S265" s="6">
        <v>103142.7</v>
      </c>
      <c r="T265" s="6">
        <v>86240.2</v>
      </c>
      <c r="U265" s="6">
        <v>104268.4</v>
      </c>
      <c r="V265" s="6">
        <v>71095.600000000006</v>
      </c>
      <c r="W265" s="9">
        <v>10622</v>
      </c>
      <c r="X265" s="9">
        <v>7847.4</v>
      </c>
      <c r="Y265" s="6">
        <v>213050.5</v>
      </c>
      <c r="Z265" s="6">
        <v>108724.8</v>
      </c>
      <c r="AA265" s="6">
        <v>1657264.2</v>
      </c>
      <c r="AB265" s="6">
        <v>163535.29999999999</v>
      </c>
      <c r="AC265" s="6">
        <v>392.2</v>
      </c>
      <c r="AD265" s="6">
        <v>36747</v>
      </c>
      <c r="AE265" s="6">
        <v>123572.3</v>
      </c>
      <c r="AF265" s="6">
        <v>63923.5</v>
      </c>
      <c r="AG265" s="6">
        <v>1661787.5</v>
      </c>
      <c r="AH265" s="6">
        <v>163702.29999999999</v>
      </c>
      <c r="AI265" s="6">
        <v>1070.4000000000001</v>
      </c>
      <c r="AJ265" s="6">
        <v>24804</v>
      </c>
      <c r="AK265" s="51">
        <v>28722.3</v>
      </c>
      <c r="AL265" s="51">
        <v>20282</v>
      </c>
      <c r="AM265" s="6">
        <v>62432.5</v>
      </c>
      <c r="AN265" s="6">
        <v>48229.2</v>
      </c>
      <c r="AO265" s="6">
        <v>33243.4</v>
      </c>
      <c r="AP265" s="48">
        <v>27052.3</v>
      </c>
      <c r="AQ265" s="6">
        <v>40617.9</v>
      </c>
      <c r="AR265" s="6">
        <v>15978.6</v>
      </c>
      <c r="AS265" s="6">
        <v>58.7</v>
      </c>
      <c r="AT265" s="6">
        <v>23.7</v>
      </c>
      <c r="AU265" s="7"/>
      <c r="AV265" s="7"/>
      <c r="AW265" s="6">
        <v>191276</v>
      </c>
      <c r="AX265" s="6">
        <v>89955.6</v>
      </c>
      <c r="AY265" s="6">
        <v>54156.6</v>
      </c>
      <c r="AZ265" s="6">
        <v>11548.9</v>
      </c>
      <c r="BA265" s="6">
        <v>181955.5</v>
      </c>
      <c r="BB265" s="6">
        <v>81056.3</v>
      </c>
      <c r="BC265" s="6">
        <v>31885.8</v>
      </c>
      <c r="BD265" s="6">
        <v>248.1</v>
      </c>
      <c r="BE265" s="6">
        <v>148.30000000000001</v>
      </c>
      <c r="BF265" s="6">
        <v>0.36</v>
      </c>
      <c r="BG265" s="6">
        <v>0.06</v>
      </c>
      <c r="BH265" s="9">
        <v>81.906000000000006</v>
      </c>
      <c r="BI265" s="9">
        <v>56.453000000000003</v>
      </c>
      <c r="BJ265" s="9">
        <v>536.5</v>
      </c>
      <c r="BK265" s="9">
        <v>736.8</v>
      </c>
      <c r="BL265" s="9">
        <v>0.7</v>
      </c>
      <c r="BM265" s="6">
        <v>14518.1487232</v>
      </c>
      <c r="BN265" s="6">
        <v>21404.880283988099</v>
      </c>
      <c r="BO265" s="6">
        <v>4899</v>
      </c>
      <c r="BP265" s="6">
        <v>252</v>
      </c>
      <c r="BQ265" s="6">
        <v>24</v>
      </c>
      <c r="BR265" s="6">
        <v>2.9000000000000001E-2</v>
      </c>
      <c r="BS265" s="6">
        <v>0</v>
      </c>
      <c r="BT265" s="6">
        <v>0</v>
      </c>
      <c r="BU265" s="6">
        <v>0</v>
      </c>
      <c r="BV265" s="6">
        <v>0</v>
      </c>
      <c r="BW265" s="6">
        <v>0</v>
      </c>
      <c r="BX265" s="6">
        <v>0</v>
      </c>
      <c r="BY265" s="6">
        <v>1941856</v>
      </c>
      <c r="BZ265" s="6">
        <v>1101410</v>
      </c>
      <c r="CA265" s="6"/>
      <c r="CB265" s="6">
        <v>953738</v>
      </c>
      <c r="CC265" s="6">
        <v>827862</v>
      </c>
      <c r="CD265" s="6"/>
      <c r="CE265" s="6">
        <v>1427</v>
      </c>
      <c r="CF265" s="6">
        <v>119.08799999999999</v>
      </c>
      <c r="CG265" s="6">
        <v>1545</v>
      </c>
    </row>
    <row r="266" spans="1:85" ht="12.5">
      <c r="A266" s="5">
        <v>42982</v>
      </c>
      <c r="B266" s="9">
        <v>80.533000000000001</v>
      </c>
      <c r="C266" s="9">
        <v>46.328000000000003</v>
      </c>
      <c r="D266" s="9">
        <v>5481.4</v>
      </c>
      <c r="E266" s="6"/>
      <c r="F266" s="6"/>
      <c r="G266" s="6"/>
      <c r="H266" s="6">
        <v>765</v>
      </c>
      <c r="I266" s="6">
        <v>510</v>
      </c>
      <c r="J266" s="6">
        <v>471662.3</v>
      </c>
      <c r="K266" s="6">
        <v>206694.3</v>
      </c>
      <c r="L266" s="6">
        <v>58734</v>
      </c>
      <c r="M266" s="6">
        <v>15</v>
      </c>
      <c r="N266" s="6">
        <v>25</v>
      </c>
      <c r="O266" s="6">
        <v>14082.1</v>
      </c>
      <c r="P266" s="6">
        <v>6549.7</v>
      </c>
      <c r="Q266" s="6">
        <v>199100.1</v>
      </c>
      <c r="R266" s="6">
        <v>160047.70000000001</v>
      </c>
      <c r="S266" s="6">
        <v>103161.3</v>
      </c>
      <c r="T266" s="6">
        <v>86255</v>
      </c>
      <c r="U266" s="6">
        <v>104278.1</v>
      </c>
      <c r="V266" s="6">
        <v>71102.600000000006</v>
      </c>
      <c r="W266" s="9">
        <v>10622</v>
      </c>
      <c r="X266" s="9">
        <v>7847.4</v>
      </c>
      <c r="Y266" s="6">
        <v>213390.1</v>
      </c>
      <c r="Z266" s="6">
        <v>108897.5</v>
      </c>
      <c r="AA266" s="6">
        <v>1657602.2</v>
      </c>
      <c r="AB266" s="6">
        <v>163559.29999999999</v>
      </c>
      <c r="AC266" s="6">
        <v>392.2</v>
      </c>
      <c r="AD266" s="6">
        <v>36747</v>
      </c>
      <c r="AE266" s="6">
        <v>123713.4</v>
      </c>
      <c r="AF266" s="6">
        <v>64001</v>
      </c>
      <c r="AG266" s="6">
        <v>1661929.4</v>
      </c>
      <c r="AH266" s="6">
        <v>163726.29999999999</v>
      </c>
      <c r="AI266" s="6">
        <v>1070.4000000000001</v>
      </c>
      <c r="AJ266" s="6">
        <v>24804</v>
      </c>
      <c r="AK266" s="51">
        <v>28739</v>
      </c>
      <c r="AL266" s="51">
        <v>20293.2</v>
      </c>
      <c r="AM266" s="6">
        <v>62444.5</v>
      </c>
      <c r="AN266" s="6">
        <v>48238.2</v>
      </c>
      <c r="AO266" s="6">
        <v>33261.4</v>
      </c>
      <c r="AP266" s="6">
        <v>27067.200000000001</v>
      </c>
      <c r="AQ266" s="6">
        <v>40624.6</v>
      </c>
      <c r="AR266" s="6">
        <v>15981.6</v>
      </c>
      <c r="AS266" s="6">
        <v>58.7</v>
      </c>
      <c r="AT266" s="6">
        <v>23.7</v>
      </c>
      <c r="AU266" s="7"/>
      <c r="AV266" s="7"/>
      <c r="AW266" s="6">
        <v>191405.7</v>
      </c>
      <c r="AX266" s="6">
        <v>90013.5</v>
      </c>
      <c r="AY266" s="6">
        <v>54162.8</v>
      </c>
      <c r="AZ266" s="6">
        <v>11560</v>
      </c>
      <c r="BA266" s="6">
        <v>182087.5</v>
      </c>
      <c r="BB266" s="6">
        <v>81114.7</v>
      </c>
      <c r="BC266" s="6">
        <v>31909.8</v>
      </c>
      <c r="BD266" s="6">
        <v>248.4</v>
      </c>
      <c r="BE266" s="6">
        <v>150.1</v>
      </c>
      <c r="BF266" s="6">
        <v>0.36</v>
      </c>
      <c r="BG266" s="6">
        <v>0.06</v>
      </c>
      <c r="BH266" s="9">
        <v>81.906000000000006</v>
      </c>
      <c r="BI266" s="9">
        <v>56.453000000000003</v>
      </c>
      <c r="BJ266" s="9">
        <v>536.5</v>
      </c>
      <c r="BK266" s="9">
        <v>736.8</v>
      </c>
      <c r="BL266" s="9">
        <v>0.7</v>
      </c>
      <c r="BM266" s="6">
        <v>13937.560304000001</v>
      </c>
      <c r="BN266" s="6">
        <v>21109.398511440799</v>
      </c>
      <c r="BO266" s="6">
        <v>8877</v>
      </c>
      <c r="BP266" s="6">
        <v>252</v>
      </c>
      <c r="BQ266" s="6">
        <v>24</v>
      </c>
      <c r="BR266" s="6">
        <v>2.9000000000000001E-2</v>
      </c>
      <c r="BS266" s="6">
        <v>0</v>
      </c>
      <c r="BT266" s="6">
        <v>0</v>
      </c>
      <c r="BU266" s="6">
        <v>0</v>
      </c>
      <c r="BV266" s="6">
        <v>0</v>
      </c>
      <c r="BW266" s="6">
        <v>0</v>
      </c>
      <c r="BX266" s="6">
        <v>0</v>
      </c>
      <c r="BY266" s="6">
        <v>1944780</v>
      </c>
      <c r="BZ266" s="6">
        <v>1103927</v>
      </c>
      <c r="CA266" s="6"/>
      <c r="CB266" s="6">
        <v>953738</v>
      </c>
      <c r="CC266" s="6">
        <v>827862</v>
      </c>
      <c r="CD266" s="6"/>
      <c r="CE266" s="6">
        <v>1417</v>
      </c>
      <c r="CF266" s="6">
        <v>119.99</v>
      </c>
      <c r="CG266" s="6">
        <v>1546</v>
      </c>
    </row>
    <row r="267" spans="1:85" ht="12.5">
      <c r="A267" s="5">
        <v>42983</v>
      </c>
      <c r="B267" s="6">
        <v>83.2</v>
      </c>
      <c r="C267" s="6">
        <v>48.1</v>
      </c>
      <c r="D267" s="6">
        <v>5488.1</v>
      </c>
      <c r="E267" s="6"/>
      <c r="F267" s="6"/>
      <c r="G267" s="6"/>
      <c r="H267" s="6">
        <v>772</v>
      </c>
      <c r="I267" s="6">
        <v>514.79999999999995</v>
      </c>
      <c r="J267" s="6">
        <v>471872.8</v>
      </c>
      <c r="K267" s="6">
        <v>206788.5</v>
      </c>
      <c r="L267" s="6">
        <v>58758</v>
      </c>
      <c r="M267" s="6">
        <v>15</v>
      </c>
      <c r="N267" s="6">
        <v>25</v>
      </c>
      <c r="O267" s="6">
        <v>14098.1</v>
      </c>
      <c r="P267" s="6">
        <v>6556.2</v>
      </c>
      <c r="Q267" s="6">
        <v>199129.1</v>
      </c>
      <c r="R267" s="6">
        <v>160071.9</v>
      </c>
      <c r="S267" s="6">
        <v>103180.3</v>
      </c>
      <c r="T267" s="6">
        <v>86270.2</v>
      </c>
      <c r="U267" s="6">
        <v>104285.1</v>
      </c>
      <c r="V267" s="6">
        <v>71107.5</v>
      </c>
      <c r="W267" s="9">
        <v>10622</v>
      </c>
      <c r="X267" s="9">
        <v>7847.4</v>
      </c>
      <c r="Y267" s="6">
        <v>213729</v>
      </c>
      <c r="Z267" s="6">
        <v>109075.7</v>
      </c>
      <c r="AA267" s="6">
        <v>1657943</v>
      </c>
      <c r="AB267" s="6">
        <v>163583.29999999999</v>
      </c>
      <c r="AC267" s="6">
        <v>392.2</v>
      </c>
      <c r="AD267" s="6">
        <v>36747</v>
      </c>
      <c r="AE267" s="6">
        <v>123854.2</v>
      </c>
      <c r="AF267" s="6">
        <v>64072.7</v>
      </c>
      <c r="AG267" s="6">
        <v>1662072.9</v>
      </c>
      <c r="AH267" s="6">
        <v>163750.29999999999</v>
      </c>
      <c r="AI267" s="6">
        <v>1070.4000000000001</v>
      </c>
      <c r="AJ267" s="6">
        <v>24804</v>
      </c>
      <c r="AK267" s="51">
        <v>28755.8</v>
      </c>
      <c r="AL267" s="51">
        <v>20304.5</v>
      </c>
      <c r="AM267" s="6">
        <v>62456.1</v>
      </c>
      <c r="AN267" s="6">
        <v>48247</v>
      </c>
      <c r="AO267" s="6">
        <v>33279.300000000003</v>
      </c>
      <c r="AP267" s="6">
        <v>27082</v>
      </c>
      <c r="AQ267" s="6">
        <v>40640.6</v>
      </c>
      <c r="AR267" s="6">
        <v>15983.7</v>
      </c>
      <c r="AS267" s="6">
        <v>58.7</v>
      </c>
      <c r="AT267" s="6">
        <v>23.7</v>
      </c>
      <c r="AU267" s="7"/>
      <c r="AV267" s="7"/>
      <c r="AW267" s="6">
        <v>191536.2</v>
      </c>
      <c r="AX267" s="6">
        <v>90071.2</v>
      </c>
      <c r="AY267" s="6">
        <v>54168.9</v>
      </c>
      <c r="AZ267" s="6">
        <v>11571.4</v>
      </c>
      <c r="BA267" s="6">
        <v>182218.4</v>
      </c>
      <c r="BB267" s="6">
        <v>81172.399999999994</v>
      </c>
      <c r="BC267" s="6">
        <v>31933.8</v>
      </c>
      <c r="BD267" s="6">
        <v>251.2</v>
      </c>
      <c r="BE267" s="6">
        <v>152.80000000000001</v>
      </c>
      <c r="BF267" s="6">
        <v>0.36</v>
      </c>
      <c r="BG267" s="6">
        <v>0.06</v>
      </c>
      <c r="BH267" s="9">
        <v>81.906000000000006</v>
      </c>
      <c r="BI267" s="9">
        <v>56.453000000000003</v>
      </c>
      <c r="BJ267" s="9">
        <v>536.5</v>
      </c>
      <c r="BK267" s="9">
        <v>736.8</v>
      </c>
      <c r="BL267" s="9">
        <v>0.7</v>
      </c>
      <c r="BM267" s="6">
        <v>14469.212288000001</v>
      </c>
      <c r="BN267" s="6">
        <v>24593.322176099799</v>
      </c>
      <c r="BO267" s="6">
        <v>8587</v>
      </c>
      <c r="BP267" s="6">
        <v>252</v>
      </c>
      <c r="BQ267" s="6">
        <v>24</v>
      </c>
      <c r="BR267" s="6">
        <v>2.9000000000000001E-2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1947810</v>
      </c>
      <c r="BZ267" s="6">
        <v>1106532</v>
      </c>
      <c r="CA267" s="6"/>
      <c r="CB267" s="6">
        <v>953738</v>
      </c>
      <c r="CC267" s="6">
        <v>827862</v>
      </c>
      <c r="CD267" s="6"/>
      <c r="CE267" s="6">
        <v>1424</v>
      </c>
      <c r="CF267" s="6">
        <v>119.336</v>
      </c>
      <c r="CG267" s="6">
        <v>1557</v>
      </c>
    </row>
    <row r="268" spans="1:85" ht="12.5">
      <c r="A268" s="5">
        <v>42984</v>
      </c>
      <c r="B268" s="6">
        <v>83.2</v>
      </c>
      <c r="C268" s="6">
        <v>48.1</v>
      </c>
      <c r="D268" s="6">
        <v>5488.1</v>
      </c>
      <c r="E268" s="6"/>
      <c r="F268" s="6"/>
      <c r="G268" s="6"/>
      <c r="H268" s="6">
        <v>779.1</v>
      </c>
      <c r="I268" s="6">
        <v>519.6</v>
      </c>
      <c r="J268" s="6">
        <v>472091.1</v>
      </c>
      <c r="K268" s="6">
        <v>206886.1</v>
      </c>
      <c r="L268" s="6">
        <v>58782</v>
      </c>
      <c r="M268" s="6">
        <v>15</v>
      </c>
      <c r="N268" s="6">
        <v>25</v>
      </c>
      <c r="O268" s="6">
        <v>14098.1</v>
      </c>
      <c r="P268" s="6">
        <v>6556.2</v>
      </c>
      <c r="Q268" s="6">
        <v>199158.3</v>
      </c>
      <c r="R268" s="6">
        <v>160096.5</v>
      </c>
      <c r="S268" s="6">
        <v>103197.3</v>
      </c>
      <c r="T268" s="6">
        <v>86284.1</v>
      </c>
      <c r="U268" s="6">
        <v>104294.9</v>
      </c>
      <c r="V268" s="6">
        <v>71114.399999999994</v>
      </c>
      <c r="W268" s="9">
        <v>10622</v>
      </c>
      <c r="X268" s="9">
        <v>7847.4</v>
      </c>
      <c r="Y268" s="6">
        <v>214062.3</v>
      </c>
      <c r="Z268" s="6">
        <v>109248.9</v>
      </c>
      <c r="AA268" s="6">
        <v>1658276.6</v>
      </c>
      <c r="AB268" s="6">
        <v>163607.29999999999</v>
      </c>
      <c r="AC268" s="6">
        <v>392.2</v>
      </c>
      <c r="AD268" s="6">
        <v>36747</v>
      </c>
      <c r="AE268" s="6">
        <v>123994.3</v>
      </c>
      <c r="AF268" s="6">
        <v>64147</v>
      </c>
      <c r="AG268" s="6">
        <v>1662215.5</v>
      </c>
      <c r="AH268" s="6">
        <v>163774.29999999999</v>
      </c>
      <c r="AI268" s="6">
        <v>1070.4000000000001</v>
      </c>
      <c r="AJ268" s="6">
        <v>24804</v>
      </c>
      <c r="AK268" s="6">
        <v>28772.3</v>
      </c>
      <c r="AL268" s="6">
        <v>20315.599999999999</v>
      </c>
      <c r="AM268" s="6">
        <v>62466.7</v>
      </c>
      <c r="AN268" s="6">
        <v>48254.9</v>
      </c>
      <c r="AO268" s="6">
        <v>33297.199999999997</v>
      </c>
      <c r="AP268" s="6">
        <v>27096.9</v>
      </c>
      <c r="AQ268" s="6">
        <v>40635.9</v>
      </c>
      <c r="AR268" s="6">
        <v>15986</v>
      </c>
      <c r="AS268" s="6">
        <v>58.7</v>
      </c>
      <c r="AT268" s="6">
        <v>23.7</v>
      </c>
      <c r="AU268" s="7"/>
      <c r="AV268" s="7"/>
      <c r="AW268" s="6">
        <v>191665.5</v>
      </c>
      <c r="AX268" s="6">
        <v>90128.7</v>
      </c>
      <c r="AY268" s="6">
        <v>54175</v>
      </c>
      <c r="AZ268" s="6">
        <v>11582.8</v>
      </c>
      <c r="BA268" s="6">
        <v>182348.2</v>
      </c>
      <c r="BB268" s="6">
        <v>81229.7</v>
      </c>
      <c r="BC268" s="6">
        <v>31957.8</v>
      </c>
      <c r="BD268" s="6">
        <v>254</v>
      </c>
      <c r="BE268" s="6">
        <v>155</v>
      </c>
      <c r="BF268" s="6">
        <v>0.36</v>
      </c>
      <c r="BG268" s="6">
        <v>0.06</v>
      </c>
      <c r="BH268" s="9">
        <v>81.906000000000006</v>
      </c>
      <c r="BI268" s="9">
        <v>56.453000000000003</v>
      </c>
      <c r="BJ268" s="9">
        <v>536.5</v>
      </c>
      <c r="BK268" s="9">
        <v>736.8</v>
      </c>
      <c r="BL268" s="9">
        <v>0.7</v>
      </c>
      <c r="BM268" s="6">
        <v>13568.0921184</v>
      </c>
      <c r="BN268" s="6">
        <v>25191.526035479099</v>
      </c>
      <c r="BO268" s="6">
        <v>7790</v>
      </c>
      <c r="BP268" s="6">
        <v>252</v>
      </c>
      <c r="BQ268" s="6">
        <v>24</v>
      </c>
      <c r="BR268" s="6">
        <v>2.9000000000000001E-2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1950627</v>
      </c>
      <c r="BZ268" s="6">
        <v>1108966</v>
      </c>
      <c r="CA268" s="6"/>
      <c r="CB268" s="6">
        <v>953738</v>
      </c>
      <c r="CC268" s="6">
        <v>827862</v>
      </c>
      <c r="CD268" s="6"/>
      <c r="CE268" s="6">
        <v>1412</v>
      </c>
      <c r="CF268" s="6">
        <v>119.352</v>
      </c>
      <c r="CG268" s="6">
        <v>1548</v>
      </c>
    </row>
    <row r="269" spans="1:85" ht="12.5">
      <c r="A269" s="5">
        <v>42985</v>
      </c>
      <c r="B269" s="6">
        <v>83.2</v>
      </c>
      <c r="C269" s="6">
        <v>48.1</v>
      </c>
      <c r="D269" s="6">
        <v>5488.1</v>
      </c>
      <c r="E269" s="6"/>
      <c r="F269" s="6"/>
      <c r="G269" s="6"/>
      <c r="H269" s="6">
        <v>786.3</v>
      </c>
      <c r="I269" s="6">
        <v>524.4</v>
      </c>
      <c r="J269" s="6">
        <v>472306.6</v>
      </c>
      <c r="K269" s="6">
        <v>206983</v>
      </c>
      <c r="L269" s="6">
        <v>58806</v>
      </c>
      <c r="M269" s="6">
        <v>15</v>
      </c>
      <c r="N269" s="6">
        <v>25</v>
      </c>
      <c r="O269" s="6">
        <v>14098.1</v>
      </c>
      <c r="P269" s="6">
        <v>6556.2</v>
      </c>
      <c r="Q269" s="6">
        <v>199187.6</v>
      </c>
      <c r="R269" s="6">
        <v>160121.1</v>
      </c>
      <c r="S269" s="6">
        <v>103214.2</v>
      </c>
      <c r="T269" s="6">
        <v>86297.8</v>
      </c>
      <c r="U269" s="6">
        <v>104304.9</v>
      </c>
      <c r="V269" s="6">
        <v>71121.3</v>
      </c>
      <c r="W269" s="6">
        <v>10622</v>
      </c>
      <c r="X269" s="6">
        <v>7847.4</v>
      </c>
      <c r="Y269" s="6">
        <v>214388.9</v>
      </c>
      <c r="Z269" s="6">
        <v>109416.8</v>
      </c>
      <c r="AA269" s="6">
        <v>1658603.7</v>
      </c>
      <c r="AB269" s="6">
        <v>163631.29999999999</v>
      </c>
      <c r="AC269" s="6">
        <v>392.2</v>
      </c>
      <c r="AD269" s="6">
        <v>36747</v>
      </c>
      <c r="AE269" s="6">
        <v>124135.3</v>
      </c>
      <c r="AF269" s="6">
        <v>64222.400000000001</v>
      </c>
      <c r="AG269" s="6">
        <v>1662358.2</v>
      </c>
      <c r="AH269" s="6">
        <v>163798.29999999999</v>
      </c>
      <c r="AI269" s="6">
        <v>1070.4000000000001</v>
      </c>
      <c r="AJ269" s="6">
        <v>24804</v>
      </c>
      <c r="AK269" s="6">
        <v>28789</v>
      </c>
      <c r="AL269" s="6">
        <v>20326.7</v>
      </c>
      <c r="AM269" s="6">
        <v>62473.9</v>
      </c>
      <c r="AN269" s="6">
        <v>48259.9</v>
      </c>
      <c r="AO269" s="6">
        <v>33315.199999999997</v>
      </c>
      <c r="AP269" s="6">
        <v>27111.7</v>
      </c>
      <c r="AQ269" s="6">
        <v>40647.599999999999</v>
      </c>
      <c r="AR269" s="6">
        <v>15990.7</v>
      </c>
      <c r="AS269" s="6">
        <v>58.7</v>
      </c>
      <c r="AT269" s="6">
        <v>23.7</v>
      </c>
      <c r="AU269" s="7"/>
      <c r="AV269" s="7"/>
      <c r="AW269" s="6">
        <v>191794.9</v>
      </c>
      <c r="AX269" s="6">
        <v>90186.4</v>
      </c>
      <c r="AY269" s="6">
        <v>54181.8</v>
      </c>
      <c r="AZ269" s="6">
        <v>11594.4</v>
      </c>
      <c r="BA269" s="6">
        <v>182478.6</v>
      </c>
      <c r="BB269" s="6">
        <v>81287.3</v>
      </c>
      <c r="BC269" s="6">
        <v>31981.8</v>
      </c>
      <c r="BD269" s="6">
        <v>256.8</v>
      </c>
      <c r="BE269" s="6">
        <v>157.5</v>
      </c>
      <c r="BF269" s="6">
        <v>0.36</v>
      </c>
      <c r="BG269" s="6">
        <v>0.06</v>
      </c>
      <c r="BH269" s="9">
        <v>81.906000000000006</v>
      </c>
      <c r="BI269" s="9">
        <v>56.453000000000003</v>
      </c>
      <c r="BJ269" s="9">
        <v>536.5</v>
      </c>
      <c r="BK269" s="9">
        <v>736.8</v>
      </c>
      <c r="BL269" s="9">
        <v>0.7</v>
      </c>
      <c r="BM269" s="6">
        <v>13248.5195984</v>
      </c>
      <c r="BN269" s="6">
        <v>25257.197209284201</v>
      </c>
      <c r="BO269" s="6">
        <v>6777</v>
      </c>
      <c r="BP269" s="6">
        <v>247.2</v>
      </c>
      <c r="BQ269" s="6">
        <v>24</v>
      </c>
      <c r="BR269" s="6">
        <v>2.9000000000000001E-2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1953597</v>
      </c>
      <c r="BZ269" s="6">
        <v>1111476</v>
      </c>
      <c r="CA269" s="6"/>
      <c r="CB269" s="6">
        <v>953738</v>
      </c>
      <c r="CC269" s="6">
        <v>827862</v>
      </c>
      <c r="CD269" s="6"/>
      <c r="CE269" s="6">
        <v>1428</v>
      </c>
      <c r="CF269" s="6">
        <v>120.85299999999999</v>
      </c>
      <c r="CG269" s="6">
        <v>1576</v>
      </c>
    </row>
    <row r="270" spans="1:85" ht="12.5">
      <c r="A270" s="5">
        <v>42986</v>
      </c>
      <c r="B270" s="6">
        <v>83.2</v>
      </c>
      <c r="C270" s="6">
        <v>48.1</v>
      </c>
      <c r="D270" s="6">
        <v>5488.1</v>
      </c>
      <c r="E270" s="6"/>
      <c r="F270" s="6"/>
      <c r="G270" s="6"/>
      <c r="H270" s="6">
        <v>793.2</v>
      </c>
      <c r="I270" s="6">
        <v>529</v>
      </c>
      <c r="J270" s="6">
        <v>472518</v>
      </c>
      <c r="K270" s="6">
        <v>207079</v>
      </c>
      <c r="L270" s="6">
        <v>58830</v>
      </c>
      <c r="M270" s="6">
        <v>15</v>
      </c>
      <c r="N270" s="6">
        <v>25</v>
      </c>
      <c r="O270" s="6">
        <v>14098.1</v>
      </c>
      <c r="P270" s="6">
        <v>6556.2</v>
      </c>
      <c r="Q270" s="6">
        <v>199216.4</v>
      </c>
      <c r="R270" s="6">
        <v>160145.20000000001</v>
      </c>
      <c r="S270" s="6">
        <v>103228.4</v>
      </c>
      <c r="T270" s="6">
        <v>86308.9</v>
      </c>
      <c r="U270" s="6">
        <v>104314.2</v>
      </c>
      <c r="V270" s="6">
        <v>71127.899999999994</v>
      </c>
      <c r="W270" s="6">
        <v>10622</v>
      </c>
      <c r="X270" s="6">
        <v>7847.4</v>
      </c>
      <c r="Y270" s="6">
        <v>214702</v>
      </c>
      <c r="Z270" s="6">
        <v>109576</v>
      </c>
      <c r="AA270" s="6">
        <v>1658918</v>
      </c>
      <c r="AB270" s="6">
        <v>163655.29999999999</v>
      </c>
      <c r="AC270" s="6">
        <v>392.2</v>
      </c>
      <c r="AD270" s="6">
        <v>36747</v>
      </c>
      <c r="AE270" s="6">
        <v>124280.2</v>
      </c>
      <c r="AF270" s="6">
        <v>64300</v>
      </c>
      <c r="AG270" s="6">
        <v>1662505.3</v>
      </c>
      <c r="AH270" s="6">
        <v>163822.29999999999</v>
      </c>
      <c r="AI270" s="6">
        <v>1070.5</v>
      </c>
      <c r="AJ270" s="6">
        <v>24982</v>
      </c>
      <c r="AK270" s="6">
        <v>28805.5</v>
      </c>
      <c r="AL270" s="6">
        <v>20337.7</v>
      </c>
      <c r="AM270" s="6">
        <v>62478.5</v>
      </c>
      <c r="AN270" s="6">
        <v>48263</v>
      </c>
      <c r="AO270" s="6">
        <v>33333.5</v>
      </c>
      <c r="AP270" s="6">
        <v>27126.799999999999</v>
      </c>
      <c r="AQ270" s="6">
        <v>40660.699999999997</v>
      </c>
      <c r="AR270" s="6">
        <v>15995.6</v>
      </c>
      <c r="AS270" s="6">
        <v>58.7</v>
      </c>
      <c r="AT270" s="6">
        <v>23.7</v>
      </c>
      <c r="AU270" s="7"/>
      <c r="AV270" s="7"/>
      <c r="AW270" s="6">
        <v>191924</v>
      </c>
      <c r="AX270" s="6">
        <v>90244.3</v>
      </c>
      <c r="AY270" s="6">
        <v>54190.2</v>
      </c>
      <c r="AZ270" s="6">
        <v>11606.1</v>
      </c>
      <c r="BA270" s="6">
        <v>182605.5</v>
      </c>
      <c r="BB270" s="6">
        <v>81343.600000000006</v>
      </c>
      <c r="BC270" s="6">
        <v>32005.8</v>
      </c>
      <c r="BD270" s="6">
        <v>259.60000000000002</v>
      </c>
      <c r="BE270" s="6">
        <v>159.19999999999999</v>
      </c>
      <c r="BF270" s="6">
        <v>0.36</v>
      </c>
      <c r="BG270" s="6">
        <v>0.06</v>
      </c>
      <c r="BH270" s="9">
        <v>81.906000000000006</v>
      </c>
      <c r="BI270" s="9">
        <v>56.453000000000003</v>
      </c>
      <c r="BJ270" s="9">
        <v>536.5</v>
      </c>
      <c r="BK270" s="9">
        <v>736.8</v>
      </c>
      <c r="BL270" s="9">
        <v>0.7</v>
      </c>
      <c r="BM270" s="6">
        <v>12447.1350688</v>
      </c>
      <c r="BN270" s="6">
        <v>24691.099206522911</v>
      </c>
      <c r="BO270" s="6">
        <v>6115</v>
      </c>
      <c r="BP270" s="6">
        <v>249.60000000000002</v>
      </c>
      <c r="BQ270" s="6">
        <v>24</v>
      </c>
      <c r="BR270" s="6">
        <v>2.9000000000000001E-2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1956407</v>
      </c>
      <c r="BZ270" s="6">
        <v>1113963</v>
      </c>
      <c r="CA270" s="6"/>
      <c r="CB270" s="6">
        <v>953738</v>
      </c>
      <c r="CC270" s="6">
        <v>827862</v>
      </c>
      <c r="CD270" s="6"/>
      <c r="CE270" s="6">
        <v>1456</v>
      </c>
      <c r="CF270" s="6">
        <v>120.389</v>
      </c>
      <c r="CG270" s="6">
        <v>1592</v>
      </c>
    </row>
    <row r="271" spans="1:85" ht="12.5">
      <c r="A271" s="5">
        <v>42987</v>
      </c>
      <c r="B271" s="6">
        <v>83.2</v>
      </c>
      <c r="C271" s="6">
        <v>48.1</v>
      </c>
      <c r="D271" s="6">
        <v>5488.1</v>
      </c>
      <c r="E271" s="6"/>
      <c r="F271" s="6"/>
      <c r="G271" s="6"/>
      <c r="H271" s="6">
        <v>800.4</v>
      </c>
      <c r="I271" s="6">
        <v>533.9</v>
      </c>
      <c r="J271" s="6">
        <v>472730.4</v>
      </c>
      <c r="K271" s="6">
        <v>207175.7</v>
      </c>
      <c r="L271" s="6">
        <v>58854</v>
      </c>
      <c r="M271" s="6">
        <v>15</v>
      </c>
      <c r="N271" s="6">
        <v>25</v>
      </c>
      <c r="O271" s="6">
        <v>14098.1</v>
      </c>
      <c r="P271" s="6">
        <v>6556.2</v>
      </c>
      <c r="Q271" s="6">
        <v>199244.1</v>
      </c>
      <c r="R271" s="6">
        <v>160168.20000000001</v>
      </c>
      <c r="S271" s="6">
        <v>103242</v>
      </c>
      <c r="T271" s="6">
        <v>86319.4</v>
      </c>
      <c r="U271" s="6">
        <v>104323.2</v>
      </c>
      <c r="V271" s="6">
        <v>71134.399999999994</v>
      </c>
      <c r="W271" s="6">
        <v>10622</v>
      </c>
      <c r="X271" s="6">
        <v>7847.4</v>
      </c>
      <c r="Y271" s="6">
        <v>215013.7</v>
      </c>
      <c r="Z271" s="6">
        <v>109730.7</v>
      </c>
      <c r="AA271" s="6">
        <v>1659231.1</v>
      </c>
      <c r="AB271" s="6">
        <v>163679.29999999999</v>
      </c>
      <c r="AC271" s="6">
        <v>392.2</v>
      </c>
      <c r="AD271" s="6">
        <v>36747</v>
      </c>
      <c r="AE271" s="6">
        <v>124428.8</v>
      </c>
      <c r="AF271" s="6">
        <v>64382.9</v>
      </c>
      <c r="AG271" s="6">
        <v>1662654.9</v>
      </c>
      <c r="AH271" s="6">
        <v>163846.29999999999</v>
      </c>
      <c r="AI271" s="6">
        <v>1070.5</v>
      </c>
      <c r="AJ271" s="6">
        <v>24982</v>
      </c>
      <c r="AK271" s="6">
        <v>28822.2</v>
      </c>
      <c r="AL271" s="6">
        <v>20348.900000000001</v>
      </c>
      <c r="AM271" s="6">
        <v>62483.3</v>
      </c>
      <c r="AN271" s="6">
        <v>48266.400000000001</v>
      </c>
      <c r="AO271" s="6">
        <v>33352.1</v>
      </c>
      <c r="AP271" s="6">
        <v>27142</v>
      </c>
      <c r="AQ271" s="6">
        <v>40673.5</v>
      </c>
      <c r="AR271" s="6">
        <v>16000.6</v>
      </c>
      <c r="AS271" s="6">
        <v>60.7</v>
      </c>
      <c r="AT271" s="6">
        <v>24.4</v>
      </c>
      <c r="AU271" s="7"/>
      <c r="AV271" s="7"/>
      <c r="AW271" s="6">
        <v>192055.4</v>
      </c>
      <c r="AX271" s="6">
        <v>90302.8</v>
      </c>
      <c r="AY271" s="6">
        <v>54196.2</v>
      </c>
      <c r="AZ271" s="6">
        <v>11617.9</v>
      </c>
      <c r="BA271" s="6">
        <v>182736.5</v>
      </c>
      <c r="BB271" s="6">
        <v>81401.399999999994</v>
      </c>
      <c r="BC271" s="6">
        <v>32029.8</v>
      </c>
      <c r="BD271" s="6">
        <v>262.10000000000002</v>
      </c>
      <c r="BE271" s="6">
        <v>160.1</v>
      </c>
      <c r="BF271" s="6">
        <v>0.36</v>
      </c>
      <c r="BG271" s="6">
        <v>0.06</v>
      </c>
      <c r="BH271" s="9">
        <v>81.906000000000006</v>
      </c>
      <c r="BI271" s="9">
        <v>56.453000000000003</v>
      </c>
      <c r="BJ271" s="9">
        <v>536.5</v>
      </c>
      <c r="BK271" s="9">
        <v>736.8</v>
      </c>
      <c r="BL271" s="9">
        <v>0.7</v>
      </c>
      <c r="BM271" s="6">
        <v>13779.200742399998</v>
      </c>
      <c r="BN271" s="6">
        <v>25196.349195499482</v>
      </c>
      <c r="BO271" s="6">
        <v>6673</v>
      </c>
      <c r="BP271" s="6">
        <v>252</v>
      </c>
      <c r="BQ271" s="6">
        <v>24</v>
      </c>
      <c r="BR271" s="6">
        <v>2.9000000000000001E-2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1959297</v>
      </c>
      <c r="BZ271" s="6">
        <v>1116489</v>
      </c>
      <c r="CA271" s="6"/>
      <c r="CB271" s="6">
        <v>953738</v>
      </c>
      <c r="CC271" s="6">
        <v>827862</v>
      </c>
      <c r="CD271" s="6"/>
      <c r="CE271" s="6">
        <v>1452.8482467287999</v>
      </c>
      <c r="CF271" s="6">
        <v>120.15425327763386</v>
      </c>
      <c r="CG271" s="6">
        <v>1568.0850833333334</v>
      </c>
    </row>
    <row r="272" spans="1:85" ht="12.5">
      <c r="A272" s="5">
        <v>42988</v>
      </c>
      <c r="B272" s="6">
        <v>83.2</v>
      </c>
      <c r="C272" s="6">
        <v>48.1</v>
      </c>
      <c r="D272" s="6">
        <v>5488.1</v>
      </c>
      <c r="E272" s="6"/>
      <c r="F272" s="6"/>
      <c r="G272" s="6"/>
      <c r="H272" s="6">
        <v>807.4</v>
      </c>
      <c r="I272" s="6">
        <v>538.6</v>
      </c>
      <c r="J272" s="6">
        <v>472924</v>
      </c>
      <c r="K272" s="6">
        <v>207264.8</v>
      </c>
      <c r="L272" s="6">
        <v>58878</v>
      </c>
      <c r="M272" s="6">
        <v>15</v>
      </c>
      <c r="N272" s="6">
        <v>25</v>
      </c>
      <c r="O272" s="6">
        <v>14098.1</v>
      </c>
      <c r="P272" s="6">
        <v>6556.2</v>
      </c>
      <c r="Q272" s="6">
        <v>199273.60000000001</v>
      </c>
      <c r="R272" s="6">
        <v>160192.29999999999</v>
      </c>
      <c r="S272" s="6">
        <v>103254.9</v>
      </c>
      <c r="T272" s="6">
        <v>86329.4</v>
      </c>
      <c r="U272" s="6">
        <v>104331.9</v>
      </c>
      <c r="V272" s="6">
        <v>71140.800000000003</v>
      </c>
      <c r="W272" s="6">
        <v>10622</v>
      </c>
      <c r="X272" s="6">
        <v>7847.4</v>
      </c>
      <c r="Y272" s="6">
        <v>215313.3</v>
      </c>
      <c r="Z272" s="6">
        <v>109880.5</v>
      </c>
      <c r="AA272" s="6">
        <v>1659533.4</v>
      </c>
      <c r="AB272" s="6">
        <v>163703.29999999999</v>
      </c>
      <c r="AC272" s="6">
        <v>392.2</v>
      </c>
      <c r="AD272" s="6">
        <v>36747</v>
      </c>
      <c r="AE272" s="6">
        <v>124572.5</v>
      </c>
      <c r="AF272" s="6">
        <v>64463.6</v>
      </c>
      <c r="AG272" s="6">
        <v>1662800.6</v>
      </c>
      <c r="AH272" s="6">
        <v>163870.29999999999</v>
      </c>
      <c r="AI272" s="6">
        <v>1070.5</v>
      </c>
      <c r="AJ272" s="6">
        <v>24982</v>
      </c>
      <c r="AK272" s="6">
        <v>28838.6</v>
      </c>
      <c r="AL272" s="6">
        <v>20359.7</v>
      </c>
      <c r="AM272" s="6">
        <v>62487.9</v>
      </c>
      <c r="AN272" s="6">
        <v>48269.8</v>
      </c>
      <c r="AO272" s="6">
        <v>33370.300000000003</v>
      </c>
      <c r="AP272" s="6">
        <v>27156.7</v>
      </c>
      <c r="AQ272" s="6">
        <v>40686.300000000003</v>
      </c>
      <c r="AR272" s="6">
        <v>16005.7</v>
      </c>
      <c r="AS272" s="6">
        <v>61</v>
      </c>
      <c r="AT272" s="6">
        <v>24.5</v>
      </c>
      <c r="AU272" s="7"/>
      <c r="AV272" s="7"/>
      <c r="AW272" s="6">
        <v>192183</v>
      </c>
      <c r="AX272" s="6">
        <v>90359.5</v>
      </c>
      <c r="AY272" s="6">
        <v>54202</v>
      </c>
      <c r="AZ272" s="6">
        <v>11629.4</v>
      </c>
      <c r="BA272" s="6">
        <v>182864.4</v>
      </c>
      <c r="BB272" s="6">
        <v>81457.899999999994</v>
      </c>
      <c r="BC272" s="6">
        <v>32053.8</v>
      </c>
      <c r="BD272" s="6">
        <v>264.89999999999998</v>
      </c>
      <c r="BE272" s="6">
        <v>161.9</v>
      </c>
      <c r="BF272" s="6">
        <v>0.36</v>
      </c>
      <c r="BG272" s="6">
        <v>0.06</v>
      </c>
      <c r="BH272" s="9">
        <v>81.906000000000006</v>
      </c>
      <c r="BI272" s="9">
        <v>56.453000000000003</v>
      </c>
      <c r="BJ272" s="9">
        <v>536.5</v>
      </c>
      <c r="BK272" s="9">
        <v>736.8</v>
      </c>
      <c r="BL272" s="9">
        <v>0.7</v>
      </c>
      <c r="BM272" s="6">
        <v>13356.208518400001</v>
      </c>
      <c r="BN272" s="6">
        <v>21140.341312650904</v>
      </c>
      <c r="BO272" s="6">
        <v>6751</v>
      </c>
      <c r="BP272" s="6">
        <v>249.6</v>
      </c>
      <c r="BQ272" s="6">
        <v>24</v>
      </c>
      <c r="BR272" s="6">
        <v>2.9000000000000001E-2</v>
      </c>
      <c r="BS272" s="6">
        <v>0</v>
      </c>
      <c r="BT272" s="6">
        <v>0</v>
      </c>
      <c r="BU272" s="6">
        <v>0</v>
      </c>
      <c r="BV272" s="6">
        <v>0</v>
      </c>
      <c r="BW272" s="6">
        <v>0</v>
      </c>
      <c r="BX272" s="6">
        <v>0</v>
      </c>
      <c r="BY272" s="6">
        <v>1962152</v>
      </c>
      <c r="BZ272" s="6">
        <v>1118974</v>
      </c>
      <c r="CA272" s="6"/>
      <c r="CB272" s="6">
        <v>953738</v>
      </c>
      <c r="CC272" s="6">
        <v>827862</v>
      </c>
      <c r="CD272" s="6"/>
      <c r="CE272" s="6">
        <v>1444</v>
      </c>
      <c r="CF272" s="6">
        <v>120.28700000000001</v>
      </c>
      <c r="CG272" s="6">
        <v>1569</v>
      </c>
    </row>
    <row r="273" spans="1:85" ht="12.5">
      <c r="A273" s="5">
        <v>42989</v>
      </c>
      <c r="B273" s="6">
        <v>83.2</v>
      </c>
      <c r="C273" s="6">
        <v>48.1</v>
      </c>
      <c r="D273" s="6">
        <v>5488.1</v>
      </c>
      <c r="E273" s="6"/>
      <c r="F273" s="6"/>
      <c r="G273" s="6"/>
      <c r="H273" s="6">
        <v>814.7</v>
      </c>
      <c r="I273" s="6">
        <v>543.4</v>
      </c>
      <c r="J273" s="6">
        <v>473118.8</v>
      </c>
      <c r="K273" s="6">
        <v>207353.9</v>
      </c>
      <c r="L273" s="6">
        <v>58902</v>
      </c>
      <c r="M273" s="6">
        <v>15</v>
      </c>
      <c r="N273" s="6">
        <v>25</v>
      </c>
      <c r="O273" s="6">
        <v>14098.1</v>
      </c>
      <c r="P273" s="6">
        <v>6556.2</v>
      </c>
      <c r="Q273" s="6">
        <v>199305.60000000001</v>
      </c>
      <c r="R273" s="6">
        <v>160218.20000000001</v>
      </c>
      <c r="S273" s="6">
        <v>103269.9</v>
      </c>
      <c r="T273" s="6">
        <v>86341.4</v>
      </c>
      <c r="U273" s="6">
        <v>104341.7</v>
      </c>
      <c r="V273" s="6">
        <v>71147.8</v>
      </c>
      <c r="W273" s="6">
        <v>10622</v>
      </c>
      <c r="X273" s="6">
        <v>7847.4</v>
      </c>
      <c r="Y273" s="6">
        <v>215629.9</v>
      </c>
      <c r="Z273" s="6">
        <v>110037.3</v>
      </c>
      <c r="AA273" s="6">
        <v>1659850.7</v>
      </c>
      <c r="AB273" s="6">
        <v>163727.29999999999</v>
      </c>
      <c r="AC273" s="6">
        <v>392.2</v>
      </c>
      <c r="AD273" s="6">
        <v>36747</v>
      </c>
      <c r="AE273" s="6">
        <v>124720.8</v>
      </c>
      <c r="AF273" s="6">
        <v>64549</v>
      </c>
      <c r="AG273" s="6">
        <v>1662950</v>
      </c>
      <c r="AH273" s="6">
        <v>163894.29999999999</v>
      </c>
      <c r="AI273" s="6">
        <v>1070.5</v>
      </c>
      <c r="AJ273" s="6">
        <v>24982</v>
      </c>
      <c r="AK273" s="6">
        <v>28855.4</v>
      </c>
      <c r="AL273" s="6">
        <v>20371</v>
      </c>
      <c r="AM273" s="6">
        <v>62493.8</v>
      </c>
      <c r="AN273" s="6">
        <v>48274.1</v>
      </c>
      <c r="AO273" s="6">
        <v>33388.9</v>
      </c>
      <c r="AP273" s="6">
        <v>27172</v>
      </c>
      <c r="AQ273" s="6">
        <v>40697.4</v>
      </c>
      <c r="AR273" s="6">
        <v>16010.1</v>
      </c>
      <c r="AS273" s="6">
        <v>61.3</v>
      </c>
      <c r="AT273" s="6">
        <v>24.6</v>
      </c>
      <c r="AU273" s="7"/>
      <c r="AV273" s="7"/>
      <c r="AW273" s="6">
        <v>192315.7</v>
      </c>
      <c r="AX273" s="6">
        <v>90418.1</v>
      </c>
      <c r="AY273" s="6">
        <v>54208.7</v>
      </c>
      <c r="AZ273" s="6">
        <v>11641.4</v>
      </c>
      <c r="BA273" s="6">
        <v>182996.7</v>
      </c>
      <c r="BB273" s="6">
        <v>81516.2</v>
      </c>
      <c r="BC273" s="6">
        <v>32077.8</v>
      </c>
      <c r="BD273" s="6">
        <v>268.60000000000002</v>
      </c>
      <c r="BE273" s="6">
        <v>163</v>
      </c>
      <c r="BF273" s="6">
        <v>0.36</v>
      </c>
      <c r="BG273" s="6">
        <v>0.06</v>
      </c>
      <c r="BH273" s="9">
        <v>81.906000000000006</v>
      </c>
      <c r="BI273" s="9">
        <v>56.453000000000003</v>
      </c>
      <c r="BJ273" s="9">
        <v>536.5</v>
      </c>
      <c r="BK273" s="9">
        <v>736.8</v>
      </c>
      <c r="BL273" s="9">
        <v>0.7</v>
      </c>
      <c r="BM273" s="6">
        <v>13128.735865599998</v>
      </c>
      <c r="BN273" s="6">
        <v>24168.533104858216</v>
      </c>
      <c r="BO273" s="6">
        <v>6860</v>
      </c>
      <c r="BP273" s="6">
        <v>252</v>
      </c>
      <c r="BQ273" s="6">
        <v>24</v>
      </c>
      <c r="BR273" s="6">
        <v>2.9000000000000001E-2</v>
      </c>
      <c r="BS273" s="6">
        <v>0</v>
      </c>
      <c r="BT273" s="6">
        <v>0</v>
      </c>
      <c r="BU273" s="6">
        <v>0</v>
      </c>
      <c r="BV273" s="6">
        <v>0</v>
      </c>
      <c r="BW273" s="6">
        <v>0</v>
      </c>
      <c r="BX273" s="6">
        <v>0</v>
      </c>
      <c r="BY273" s="6">
        <v>1965045</v>
      </c>
      <c r="BZ273" s="6">
        <v>1121492</v>
      </c>
      <c r="CA273" s="6"/>
      <c r="CB273" s="6">
        <v>953738</v>
      </c>
      <c r="CC273" s="6">
        <v>827862</v>
      </c>
      <c r="CD273" s="6"/>
      <c r="CE273" s="6">
        <v>1433.3505545842499</v>
      </c>
      <c r="CF273" s="6">
        <v>120.50333651630845</v>
      </c>
      <c r="CG273" s="6">
        <v>1552.7760833333336</v>
      </c>
    </row>
    <row r="274" spans="1:85" ht="12.5">
      <c r="A274" s="5">
        <v>42990</v>
      </c>
      <c r="B274" s="6">
        <v>83.8</v>
      </c>
      <c r="C274" s="6">
        <v>48.3</v>
      </c>
      <c r="D274" s="6">
        <v>5488.8</v>
      </c>
      <c r="E274" s="6"/>
      <c r="F274" s="6"/>
      <c r="G274" s="6"/>
      <c r="H274" s="6">
        <v>821.5</v>
      </c>
      <c r="I274" s="6">
        <v>548</v>
      </c>
      <c r="J274" s="6">
        <v>473306.3</v>
      </c>
      <c r="K274" s="6">
        <v>207439.6</v>
      </c>
      <c r="L274" s="6">
        <v>58926</v>
      </c>
      <c r="M274" s="6">
        <v>15</v>
      </c>
      <c r="N274" s="6">
        <v>25</v>
      </c>
      <c r="O274" s="6">
        <v>14098.1</v>
      </c>
      <c r="P274" s="6">
        <v>6556.2</v>
      </c>
      <c r="Q274" s="6">
        <v>199330.3</v>
      </c>
      <c r="R274" s="6">
        <v>160237.4</v>
      </c>
      <c r="S274" s="6">
        <v>103282.2</v>
      </c>
      <c r="T274" s="6">
        <v>86351.5</v>
      </c>
      <c r="U274" s="6">
        <v>104350.9</v>
      </c>
      <c r="V274" s="6">
        <v>71154.399999999994</v>
      </c>
      <c r="W274" s="6">
        <v>10622</v>
      </c>
      <c r="X274" s="6">
        <v>7847.4</v>
      </c>
      <c r="Y274" s="6">
        <v>215919.6</v>
      </c>
      <c r="Z274" s="6">
        <v>110183.2</v>
      </c>
      <c r="AA274" s="6">
        <v>1660141.7</v>
      </c>
      <c r="AB274" s="6">
        <v>163751.29999999999</v>
      </c>
      <c r="AC274" s="6">
        <v>392.2</v>
      </c>
      <c r="AD274" s="6">
        <v>36747</v>
      </c>
      <c r="AE274" s="6">
        <v>124863.4</v>
      </c>
      <c r="AF274" s="6">
        <v>64625.599999999999</v>
      </c>
      <c r="AG274" s="6">
        <v>1663093.9</v>
      </c>
      <c r="AH274" s="6">
        <v>163918.29999999999</v>
      </c>
      <c r="AI274" s="6">
        <v>1070.5</v>
      </c>
      <c r="AJ274" s="6">
        <v>24982</v>
      </c>
      <c r="AK274" s="6">
        <v>28871.200000000001</v>
      </c>
      <c r="AL274" s="6">
        <v>20381.5</v>
      </c>
      <c r="AM274" s="6">
        <v>62498.7</v>
      </c>
      <c r="AN274" s="6">
        <v>48277.7</v>
      </c>
      <c r="AO274" s="6">
        <v>33407.599999999999</v>
      </c>
      <c r="AP274" s="6">
        <v>27187.1</v>
      </c>
      <c r="AQ274" s="6">
        <v>40702.9</v>
      </c>
      <c r="AR274" s="6">
        <v>16012.3</v>
      </c>
      <c r="AS274" s="6">
        <v>61.7</v>
      </c>
      <c r="AT274" s="6">
        <v>24.7</v>
      </c>
      <c r="AU274" s="7"/>
      <c r="AV274" s="7"/>
      <c r="AW274" s="6">
        <v>192452.6</v>
      </c>
      <c r="AX274" s="6">
        <v>90474.3</v>
      </c>
      <c r="AY274" s="6">
        <v>54215</v>
      </c>
      <c r="AZ274" s="6">
        <v>11652.7</v>
      </c>
      <c r="BA274" s="6">
        <v>183127.7</v>
      </c>
      <c r="BB274" s="6">
        <v>81572.7</v>
      </c>
      <c r="BC274" s="6">
        <v>32101.8</v>
      </c>
      <c r="BD274" s="6">
        <v>272.89999999999998</v>
      </c>
      <c r="BE274" s="6">
        <v>164.1</v>
      </c>
      <c r="BF274" s="6">
        <v>0.36</v>
      </c>
      <c r="BG274" s="6">
        <v>0.06</v>
      </c>
      <c r="BH274" s="9">
        <v>81.906000000000006</v>
      </c>
      <c r="BI274" s="9">
        <v>56.453000000000003</v>
      </c>
      <c r="BJ274" s="9">
        <v>536.5</v>
      </c>
      <c r="BK274" s="9">
        <v>736.8</v>
      </c>
      <c r="BL274" s="9">
        <v>0.7</v>
      </c>
      <c r="BM274" s="6">
        <v>13162.6634624</v>
      </c>
      <c r="BN274" s="6">
        <v>23240.37302749019</v>
      </c>
      <c r="BO274" s="6">
        <v>3164</v>
      </c>
      <c r="BP274" s="6">
        <v>249.6</v>
      </c>
      <c r="BQ274" s="6">
        <v>24</v>
      </c>
      <c r="BR274" s="6">
        <v>2.9000000000000001E-2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1967734</v>
      </c>
      <c r="BZ274" s="6">
        <v>1123780</v>
      </c>
      <c r="CA274" s="6"/>
      <c r="CB274" s="6">
        <v>953738</v>
      </c>
      <c r="CC274" s="6">
        <v>827862</v>
      </c>
      <c r="CD274" s="6"/>
      <c r="CE274" s="6">
        <v>1448</v>
      </c>
      <c r="CF274" s="6">
        <v>120.22499999999999</v>
      </c>
      <c r="CG274" s="6">
        <v>1572</v>
      </c>
    </row>
    <row r="275" spans="1:85" ht="12.5">
      <c r="A275" s="5">
        <v>42991</v>
      </c>
      <c r="B275" s="6">
        <v>83.8</v>
      </c>
      <c r="C275" s="6">
        <v>48.3</v>
      </c>
      <c r="D275" s="6">
        <v>5488.8</v>
      </c>
      <c r="E275" s="6"/>
      <c r="F275" s="6"/>
      <c r="G275" s="6"/>
      <c r="H275" s="6">
        <v>828.9</v>
      </c>
      <c r="I275" s="6">
        <v>552.9</v>
      </c>
      <c r="J275" s="6">
        <v>473514.8</v>
      </c>
      <c r="K275" s="6">
        <v>207535</v>
      </c>
      <c r="L275" s="6">
        <v>58950</v>
      </c>
      <c r="M275" s="6">
        <v>15</v>
      </c>
      <c r="N275" s="6">
        <v>25</v>
      </c>
      <c r="O275" s="6">
        <v>14098.1</v>
      </c>
      <c r="P275" s="6">
        <v>6556.2</v>
      </c>
      <c r="Q275" s="6">
        <v>199351.6</v>
      </c>
      <c r="R275" s="6">
        <v>160253.70000000001</v>
      </c>
      <c r="S275" s="6">
        <v>103296.6</v>
      </c>
      <c r="T275" s="6">
        <v>86362.5</v>
      </c>
      <c r="U275" s="6">
        <v>104360.7</v>
      </c>
      <c r="V275" s="6">
        <v>71161.3</v>
      </c>
      <c r="W275" s="6">
        <v>10622</v>
      </c>
      <c r="X275" s="6">
        <v>7847.4</v>
      </c>
      <c r="Y275" s="6">
        <v>216231.7</v>
      </c>
      <c r="Z275" s="6">
        <v>110337.4</v>
      </c>
      <c r="AA275" s="6">
        <v>1660454.3</v>
      </c>
      <c r="AB275" s="6">
        <v>163775.29999999999</v>
      </c>
      <c r="AC275" s="6">
        <v>392.2</v>
      </c>
      <c r="AD275" s="6">
        <v>36747</v>
      </c>
      <c r="AE275" s="6">
        <v>125014.1</v>
      </c>
      <c r="AF275" s="6">
        <v>64706.6</v>
      </c>
      <c r="AG275" s="6">
        <v>1663245.8</v>
      </c>
      <c r="AH275" s="6">
        <v>163942.29999999999</v>
      </c>
      <c r="AI275" s="6">
        <v>1070.5</v>
      </c>
      <c r="AJ275" s="6">
        <v>24982</v>
      </c>
      <c r="AK275" s="6">
        <v>28888.400000000001</v>
      </c>
      <c r="AL275" s="6">
        <v>20392.900000000001</v>
      </c>
      <c r="AM275" s="6">
        <v>62503.6</v>
      </c>
      <c r="AN275" s="6">
        <v>48281.1</v>
      </c>
      <c r="AO275" s="6">
        <v>33426.400000000001</v>
      </c>
      <c r="AP275" s="6">
        <v>27202.5</v>
      </c>
      <c r="AQ275" s="6">
        <v>40718.6</v>
      </c>
      <c r="AR275" s="6">
        <v>16018.6</v>
      </c>
      <c r="AS275" s="6">
        <v>62.1</v>
      </c>
      <c r="AT275" s="6">
        <v>24.8</v>
      </c>
      <c r="AU275" s="7"/>
      <c r="AV275" s="7"/>
      <c r="AW275" s="6">
        <v>192577.4</v>
      </c>
      <c r="AX275" s="6">
        <v>90533.7</v>
      </c>
      <c r="AY275" s="6">
        <v>54222</v>
      </c>
      <c r="AZ275" s="6">
        <v>11664.8</v>
      </c>
      <c r="BA275" s="6">
        <v>183260.2</v>
      </c>
      <c r="BB275" s="6">
        <v>81632.399999999994</v>
      </c>
      <c r="BC275" s="6">
        <v>32125.8</v>
      </c>
      <c r="BD275" s="6">
        <v>276.39999999999998</v>
      </c>
      <c r="BE275" s="6">
        <v>165.5</v>
      </c>
      <c r="BF275" s="6">
        <v>0.36</v>
      </c>
      <c r="BG275" s="6">
        <v>0.06</v>
      </c>
      <c r="BH275" s="9">
        <v>81.906000000000006</v>
      </c>
      <c r="BI275" s="9">
        <v>56.453000000000003</v>
      </c>
      <c r="BJ275" s="9">
        <v>536.5</v>
      </c>
      <c r="BK275" s="9">
        <v>736.8</v>
      </c>
      <c r="BL275" s="9">
        <v>0.7</v>
      </c>
      <c r="BM275" s="6">
        <v>13204.386649600001</v>
      </c>
      <c r="BN275" s="6">
        <v>26134.053059839065</v>
      </c>
      <c r="BO275" s="6">
        <v>9865</v>
      </c>
      <c r="BP275" s="6">
        <v>252</v>
      </c>
      <c r="BQ275" s="6">
        <v>24</v>
      </c>
      <c r="BR275" s="6">
        <v>2.9000000000000001E-2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1970571</v>
      </c>
      <c r="BZ275" s="6">
        <v>1126208</v>
      </c>
      <c r="CA275" s="6"/>
      <c r="CB275" s="6">
        <v>953738</v>
      </c>
      <c r="CC275" s="6">
        <v>827862</v>
      </c>
      <c r="CD275" s="6"/>
      <c r="CE275" s="6">
        <v>1437.3218016385599</v>
      </c>
      <c r="CF275" s="6">
        <v>120.19095592729668</v>
      </c>
      <c r="CG275" s="6">
        <v>1565.4906666666661</v>
      </c>
    </row>
    <row r="276" spans="1:85" ht="12.5">
      <c r="A276" s="5">
        <v>42992</v>
      </c>
      <c r="B276" s="6">
        <v>83.8</v>
      </c>
      <c r="C276" s="6">
        <v>48.3</v>
      </c>
      <c r="D276" s="6">
        <v>5488.8</v>
      </c>
      <c r="E276" s="6"/>
      <c r="F276" s="6"/>
      <c r="G276" s="6"/>
      <c r="H276" s="6">
        <v>835.6</v>
      </c>
      <c r="I276" s="6">
        <v>557.4</v>
      </c>
      <c r="J276" s="6">
        <v>473698.7</v>
      </c>
      <c r="K276" s="6">
        <v>207618.6</v>
      </c>
      <c r="L276" s="6">
        <v>58971.8</v>
      </c>
      <c r="M276" s="6">
        <v>15</v>
      </c>
      <c r="N276" s="6">
        <v>25</v>
      </c>
      <c r="O276" s="6">
        <v>14098.1</v>
      </c>
      <c r="P276" s="6">
        <v>6556.2</v>
      </c>
      <c r="Q276" s="6">
        <v>199370.7</v>
      </c>
      <c r="R276" s="6">
        <v>160268.29999999999</v>
      </c>
      <c r="S276" s="6">
        <v>103310.2</v>
      </c>
      <c r="T276" s="6">
        <v>86377.4</v>
      </c>
      <c r="U276" s="6">
        <v>104369.9</v>
      </c>
      <c r="V276" s="6">
        <v>71167.8</v>
      </c>
      <c r="W276" s="6">
        <v>10622</v>
      </c>
      <c r="X276" s="6">
        <v>7847.4</v>
      </c>
      <c r="Y276" s="6">
        <v>216516</v>
      </c>
      <c r="Z276" s="6">
        <v>110476.2</v>
      </c>
      <c r="AA276" s="6">
        <v>1660737.6</v>
      </c>
      <c r="AB276" s="6">
        <v>163799.29999999999</v>
      </c>
      <c r="AC276" s="6">
        <v>392.2</v>
      </c>
      <c r="AD276" s="6">
        <v>36747</v>
      </c>
      <c r="AE276" s="6">
        <v>125157.7</v>
      </c>
      <c r="AF276" s="6">
        <v>64784.9</v>
      </c>
      <c r="AG276" s="6">
        <v>1663389.6</v>
      </c>
      <c r="AH276" s="6">
        <v>163966.29999999999</v>
      </c>
      <c r="AI276" s="6">
        <v>1070.5</v>
      </c>
      <c r="AJ276" s="6">
        <v>24982</v>
      </c>
      <c r="AK276" s="6">
        <v>28904.400000000001</v>
      </c>
      <c r="AL276" s="6">
        <v>20403.5</v>
      </c>
      <c r="AM276" s="6">
        <v>62508.6</v>
      </c>
      <c r="AN276" s="6">
        <v>48284.4</v>
      </c>
      <c r="AO276" s="6">
        <v>33444.5</v>
      </c>
      <c r="AP276" s="6">
        <v>27217.4</v>
      </c>
      <c r="AQ276" s="6">
        <v>40728.9</v>
      </c>
      <c r="AR276" s="6">
        <v>16022.6</v>
      </c>
      <c r="AS276" s="6">
        <v>62.4</v>
      </c>
      <c r="AT276" s="6">
        <v>25</v>
      </c>
      <c r="AU276" s="7"/>
      <c r="AV276" s="7"/>
      <c r="AW276" s="6">
        <v>192704.8</v>
      </c>
      <c r="AX276" s="6">
        <v>90590.6</v>
      </c>
      <c r="AY276" s="6">
        <v>54228.3</v>
      </c>
      <c r="AZ276" s="6">
        <v>11676.6</v>
      </c>
      <c r="BA276" s="6">
        <v>183388.4</v>
      </c>
      <c r="BB276" s="6">
        <v>81689.100000000006</v>
      </c>
      <c r="BC276" s="6">
        <v>32149.8</v>
      </c>
      <c r="BD276" s="6">
        <v>279.10000000000002</v>
      </c>
      <c r="BE276" s="6">
        <v>167.1</v>
      </c>
      <c r="BF276" s="6">
        <v>0.36</v>
      </c>
      <c r="BG276" s="6">
        <v>0.06</v>
      </c>
      <c r="BH276" s="9">
        <v>81.906000000000006</v>
      </c>
      <c r="BI276" s="9">
        <v>56.453000000000003</v>
      </c>
      <c r="BJ276" s="9">
        <v>536.5</v>
      </c>
      <c r="BK276" s="9">
        <v>736.8</v>
      </c>
      <c r="BL276" s="9">
        <v>0.7</v>
      </c>
      <c r="BM276" s="6">
        <v>13323.342988799999</v>
      </c>
      <c r="BN276" s="6">
        <v>24244.066712433902</v>
      </c>
      <c r="BO276" s="6">
        <v>5649</v>
      </c>
      <c r="BP276" s="6">
        <v>246.48</v>
      </c>
      <c r="BQ276" s="6">
        <v>24</v>
      </c>
      <c r="BR276" s="6">
        <v>2.9000000000000001E-2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1973372</v>
      </c>
      <c r="BZ276" s="6">
        <v>1128628</v>
      </c>
      <c r="CA276" s="6"/>
      <c r="CB276" s="6">
        <v>953738</v>
      </c>
      <c r="CC276" s="6">
        <v>827862</v>
      </c>
      <c r="CD276" s="6"/>
      <c r="CE276" s="6">
        <v>1445</v>
      </c>
      <c r="CF276" s="6">
        <v>119.83799999999999</v>
      </c>
      <c r="CG276" s="6">
        <v>1575</v>
      </c>
    </row>
    <row r="277" spans="1:85" ht="12.5">
      <c r="A277" s="5">
        <v>42993</v>
      </c>
      <c r="B277" s="6">
        <v>83.8</v>
      </c>
      <c r="C277" s="6">
        <v>48.3</v>
      </c>
      <c r="D277" s="6">
        <v>5488.8</v>
      </c>
      <c r="E277" s="6"/>
      <c r="F277" s="6"/>
      <c r="G277" s="6"/>
      <c r="H277" s="6">
        <v>842.6</v>
      </c>
      <c r="I277" s="6">
        <v>562.1</v>
      </c>
      <c r="J277" s="6">
        <v>473897.7</v>
      </c>
      <c r="K277" s="6">
        <v>207708.1</v>
      </c>
      <c r="L277" s="6">
        <v>58995.8</v>
      </c>
      <c r="M277" s="6">
        <v>15</v>
      </c>
      <c r="N277" s="6">
        <v>25</v>
      </c>
      <c r="O277" s="6">
        <v>14098.1</v>
      </c>
      <c r="P277" s="6">
        <v>6556.2</v>
      </c>
      <c r="Q277" s="6">
        <v>199390.9</v>
      </c>
      <c r="R277" s="6">
        <v>160283.6</v>
      </c>
      <c r="S277" s="6">
        <v>103328.3</v>
      </c>
      <c r="T277" s="6">
        <v>86387.9</v>
      </c>
      <c r="U277" s="6">
        <v>104379.2</v>
      </c>
      <c r="V277" s="6">
        <v>71174.2</v>
      </c>
      <c r="W277" s="6">
        <v>10622</v>
      </c>
      <c r="X277" s="6">
        <v>7847.4</v>
      </c>
      <c r="Y277" s="6">
        <v>216828.79999999999</v>
      </c>
      <c r="Z277" s="6">
        <v>110616.2</v>
      </c>
      <c r="AA277" s="6">
        <v>1661051.5</v>
      </c>
      <c r="AB277" s="6">
        <v>163823.29999999999</v>
      </c>
      <c r="AC277" s="6">
        <v>392.2</v>
      </c>
      <c r="AD277" s="6">
        <v>36747</v>
      </c>
      <c r="AE277" s="6">
        <v>125304.1</v>
      </c>
      <c r="AF277" s="6">
        <v>64877.1</v>
      </c>
      <c r="AG277" s="6">
        <v>1663536.8</v>
      </c>
      <c r="AH277" s="6">
        <v>163990.29999999999</v>
      </c>
      <c r="AI277" s="6">
        <v>1070.5</v>
      </c>
      <c r="AJ277" s="6">
        <v>24982</v>
      </c>
      <c r="AK277" s="6">
        <v>28920.3</v>
      </c>
      <c r="AL277" s="6">
        <v>20414.2</v>
      </c>
      <c r="AM277" s="6">
        <v>62514.9</v>
      </c>
      <c r="AN277" s="6">
        <v>48288.800000000003</v>
      </c>
      <c r="AO277" s="6">
        <v>33462.699999999997</v>
      </c>
      <c r="AP277" s="6">
        <v>27232.3</v>
      </c>
      <c r="AQ277" s="6">
        <v>40742.5</v>
      </c>
      <c r="AR277" s="6">
        <v>16028.1</v>
      </c>
      <c r="AS277" s="6">
        <v>62.6</v>
      </c>
      <c r="AT277" s="6">
        <v>25.1</v>
      </c>
      <c r="AU277" s="7"/>
      <c r="AV277" s="7"/>
      <c r="AW277" s="6">
        <v>192834.8</v>
      </c>
      <c r="AX277" s="6">
        <v>90648.1</v>
      </c>
      <c r="AY277" s="6">
        <v>54234.7</v>
      </c>
      <c r="AZ277" s="6">
        <v>11687.3</v>
      </c>
      <c r="BA277" s="6">
        <v>183517.9</v>
      </c>
      <c r="BB277" s="6">
        <v>81746.100000000006</v>
      </c>
      <c r="BC277" s="6">
        <v>32173.8</v>
      </c>
      <c r="BD277" s="6">
        <v>281.89999999999998</v>
      </c>
      <c r="BE277" s="6">
        <v>168.8</v>
      </c>
      <c r="BF277" s="6">
        <v>0.36</v>
      </c>
      <c r="BG277" s="6">
        <v>0.06</v>
      </c>
      <c r="BH277" s="9">
        <v>81.906000000000006</v>
      </c>
      <c r="BI277" s="9">
        <v>56.453000000000003</v>
      </c>
      <c r="BJ277" s="9">
        <v>536.5</v>
      </c>
      <c r="BK277" s="9">
        <v>736.8</v>
      </c>
      <c r="BL277" s="9">
        <v>0.7</v>
      </c>
      <c r="BM277" s="6">
        <v>14053.025081600001</v>
      </c>
      <c r="BN277" s="6">
        <v>23835.515956982999</v>
      </c>
      <c r="BO277" s="6">
        <v>7105</v>
      </c>
      <c r="BP277" s="6">
        <v>252.48</v>
      </c>
      <c r="BQ277" s="6">
        <v>24</v>
      </c>
      <c r="BR277" s="6">
        <v>2.9000000000000001E-2</v>
      </c>
      <c r="BS277" s="6">
        <v>0</v>
      </c>
      <c r="BT277" s="6">
        <v>0</v>
      </c>
      <c r="BU277" s="6">
        <v>0</v>
      </c>
      <c r="BV277" s="6">
        <v>0</v>
      </c>
      <c r="BW277" s="6">
        <v>0</v>
      </c>
      <c r="BX277" s="6">
        <v>0</v>
      </c>
      <c r="BY277" s="6">
        <v>1976250</v>
      </c>
      <c r="BZ277" s="6">
        <v>1131122</v>
      </c>
      <c r="CA277" s="6"/>
      <c r="CB277" s="6">
        <v>953738</v>
      </c>
      <c r="CC277" s="6">
        <v>827862</v>
      </c>
      <c r="CD277" s="6"/>
      <c r="CE277" s="6">
        <v>1443</v>
      </c>
      <c r="CF277" s="6">
        <v>120.14</v>
      </c>
      <c r="CG277" s="6">
        <v>1571</v>
      </c>
    </row>
    <row r="278" spans="1:85" ht="12.5">
      <c r="A278" s="5">
        <v>42994</v>
      </c>
      <c r="B278" s="6">
        <v>83.8</v>
      </c>
      <c r="C278" s="6">
        <v>48.3</v>
      </c>
      <c r="D278" s="6">
        <v>5488.8</v>
      </c>
      <c r="E278" s="6"/>
      <c r="F278" s="6"/>
      <c r="G278" s="6"/>
      <c r="H278" s="6">
        <v>849.4</v>
      </c>
      <c r="I278" s="6">
        <v>566.70000000000005</v>
      </c>
      <c r="J278" s="6">
        <v>474101</v>
      </c>
      <c r="K278" s="6">
        <v>207798.2</v>
      </c>
      <c r="L278" s="6">
        <v>59019.8</v>
      </c>
      <c r="M278" s="6">
        <v>15</v>
      </c>
      <c r="N278" s="6">
        <v>25</v>
      </c>
      <c r="O278" s="6">
        <v>14098.1</v>
      </c>
      <c r="P278" s="6">
        <v>6556.2</v>
      </c>
      <c r="Q278" s="6">
        <v>199415.9</v>
      </c>
      <c r="R278" s="6">
        <v>160302.39999999999</v>
      </c>
      <c r="S278" s="6">
        <v>103346.3</v>
      </c>
      <c r="T278" s="6">
        <v>86402.3</v>
      </c>
      <c r="U278" s="6">
        <v>104387.4</v>
      </c>
      <c r="V278" s="6">
        <v>71180.100000000006</v>
      </c>
      <c r="W278" s="6">
        <v>10622</v>
      </c>
      <c r="X278" s="6">
        <v>7847.4</v>
      </c>
      <c r="Y278" s="6">
        <v>217151</v>
      </c>
      <c r="Z278" s="6">
        <v>110760.8</v>
      </c>
      <c r="AA278" s="6">
        <v>1661377</v>
      </c>
      <c r="AB278" s="6">
        <v>163847.29999999999</v>
      </c>
      <c r="AC278" s="6">
        <v>392.2</v>
      </c>
      <c r="AD278" s="6">
        <v>36747</v>
      </c>
      <c r="AE278" s="6">
        <v>125449</v>
      </c>
      <c r="AF278" s="6">
        <v>64967.8</v>
      </c>
      <c r="AG278" s="6">
        <v>1663684</v>
      </c>
      <c r="AH278" s="6">
        <v>164014.29999999999</v>
      </c>
      <c r="AI278" s="6">
        <v>1070.5</v>
      </c>
      <c r="AJ278" s="6">
        <v>24982</v>
      </c>
      <c r="AK278" s="6">
        <v>28936.5</v>
      </c>
      <c r="AL278" s="6">
        <v>20425</v>
      </c>
      <c r="AM278" s="6">
        <v>62521.2</v>
      </c>
      <c r="AN278" s="6">
        <v>48293.2</v>
      </c>
      <c r="AO278" s="6">
        <v>33480.9</v>
      </c>
      <c r="AP278" s="6">
        <v>27247</v>
      </c>
      <c r="AQ278" s="6">
        <v>40756</v>
      </c>
      <c r="AR278" s="6">
        <v>16033.2</v>
      </c>
      <c r="AS278" s="6">
        <v>62.6</v>
      </c>
      <c r="AT278" s="6">
        <v>25.1</v>
      </c>
      <c r="AU278" s="7"/>
      <c r="AV278" s="7"/>
      <c r="AW278" s="6">
        <v>192964.6</v>
      </c>
      <c r="AX278" s="6">
        <v>90705.3</v>
      </c>
      <c r="AY278" s="6">
        <v>54240.3</v>
      </c>
      <c r="AZ278" s="6">
        <v>11698.95</v>
      </c>
      <c r="BA278" s="6">
        <v>183649</v>
      </c>
      <c r="BB278" s="6">
        <v>81803.8</v>
      </c>
      <c r="BC278" s="6">
        <v>32197.8</v>
      </c>
      <c r="BD278" s="6">
        <v>284.58999999999997</v>
      </c>
      <c r="BE278" s="6">
        <v>170.44</v>
      </c>
      <c r="BF278" s="6">
        <v>0.36</v>
      </c>
      <c r="BG278" s="6">
        <v>0.06</v>
      </c>
      <c r="BH278" s="9">
        <v>81.906000000000006</v>
      </c>
      <c r="BI278" s="9">
        <v>56.453000000000003</v>
      </c>
      <c r="BJ278" s="9">
        <v>536.5</v>
      </c>
      <c r="BK278" s="9">
        <v>736.8</v>
      </c>
      <c r="BL278" s="9">
        <v>0.7</v>
      </c>
      <c r="BM278" s="6">
        <v>14288.52456</v>
      </c>
      <c r="BN278" s="6">
        <v>23121.818883846499</v>
      </c>
      <c r="BO278" s="6">
        <v>6829</v>
      </c>
      <c r="BP278" s="6">
        <v>248.64</v>
      </c>
      <c r="BQ278" s="6">
        <v>24</v>
      </c>
      <c r="BR278" s="71">
        <v>2.881216000000001E-2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1978930</v>
      </c>
      <c r="BZ278" s="6">
        <v>1133470</v>
      </c>
      <c r="CA278" s="6"/>
      <c r="CB278" s="6">
        <v>953738</v>
      </c>
      <c r="CC278" s="6">
        <v>827862</v>
      </c>
      <c r="CD278" s="6"/>
      <c r="CE278" s="6">
        <v>1453</v>
      </c>
      <c r="CF278" s="6">
        <v>120.232</v>
      </c>
      <c r="CG278" s="6">
        <v>1579</v>
      </c>
    </row>
    <row r="279" spans="1:85" ht="12.5">
      <c r="A279" s="5">
        <v>42995</v>
      </c>
      <c r="B279" s="6">
        <v>83.8</v>
      </c>
      <c r="C279" s="6">
        <v>48.3</v>
      </c>
      <c r="D279" s="6">
        <v>5488.8</v>
      </c>
      <c r="E279" s="6"/>
      <c r="F279" s="6"/>
      <c r="G279" s="6"/>
      <c r="H279" s="6">
        <v>856.4</v>
      </c>
      <c r="I279" s="6">
        <v>571.4</v>
      </c>
      <c r="J279" s="6">
        <v>474311.9</v>
      </c>
      <c r="K279" s="6">
        <v>207893</v>
      </c>
      <c r="L279" s="6">
        <v>59043.8</v>
      </c>
      <c r="M279" s="6">
        <v>15</v>
      </c>
      <c r="N279" s="6">
        <v>25</v>
      </c>
      <c r="O279" s="6">
        <v>14098.1</v>
      </c>
      <c r="P279" s="6">
        <v>6556.2</v>
      </c>
      <c r="Q279" s="6">
        <v>199448</v>
      </c>
      <c r="R279" s="6">
        <v>160328.1</v>
      </c>
      <c r="S279" s="6">
        <v>103364.3</v>
      </c>
      <c r="T279" s="6">
        <v>86416.9</v>
      </c>
      <c r="U279" s="6">
        <v>104395.7</v>
      </c>
      <c r="V279" s="6">
        <v>71186.2</v>
      </c>
      <c r="W279" s="6">
        <v>10622</v>
      </c>
      <c r="X279" s="6">
        <v>7847.4</v>
      </c>
      <c r="Y279" s="6">
        <v>217478</v>
      </c>
      <c r="Z279" s="6">
        <v>110925</v>
      </c>
      <c r="AA279" s="6">
        <v>1661705</v>
      </c>
      <c r="AB279" s="6">
        <v>163871.29999999999</v>
      </c>
      <c r="AC279" s="6">
        <v>392.2</v>
      </c>
      <c r="AD279" s="6">
        <v>36747</v>
      </c>
      <c r="AE279" s="6">
        <v>125595.3</v>
      </c>
      <c r="AF279" s="6">
        <v>65048</v>
      </c>
      <c r="AG279" s="6">
        <v>1663831</v>
      </c>
      <c r="AH279" s="6">
        <v>164038.29999999999</v>
      </c>
      <c r="AI279" s="6">
        <v>1070.5</v>
      </c>
      <c r="AJ279" s="6">
        <v>24982</v>
      </c>
      <c r="AK279" s="6">
        <v>28953.5</v>
      </c>
      <c r="AL279" s="6">
        <v>20436.3</v>
      </c>
      <c r="AM279" s="6">
        <v>62527.1</v>
      </c>
      <c r="AN279" s="6">
        <v>48297.3</v>
      </c>
      <c r="AO279" s="6">
        <v>33499.300000000003</v>
      </c>
      <c r="AP279" s="6">
        <v>27262</v>
      </c>
      <c r="AQ279" s="6">
        <v>40767</v>
      </c>
      <c r="AR279" s="6">
        <v>16037.5</v>
      </c>
      <c r="AS279" s="6">
        <v>62.6</v>
      </c>
      <c r="AT279" s="6">
        <v>25.1</v>
      </c>
      <c r="AU279" s="7"/>
      <c r="AV279" s="7"/>
      <c r="AW279" s="6">
        <v>193095.2</v>
      </c>
      <c r="AX279" s="6">
        <v>90763</v>
      </c>
      <c r="AY279" s="6">
        <v>54245.9</v>
      </c>
      <c r="AZ279" s="6">
        <v>11710.7</v>
      </c>
      <c r="BA279" s="6">
        <v>183780</v>
      </c>
      <c r="BB279" s="6">
        <v>81861.399999999994</v>
      </c>
      <c r="BC279" s="6">
        <v>32221.8</v>
      </c>
      <c r="BD279" s="6">
        <v>287.3</v>
      </c>
      <c r="BE279" s="6">
        <v>172.09</v>
      </c>
      <c r="BF279" s="6">
        <v>0.36</v>
      </c>
      <c r="BG279" s="6">
        <v>0.06</v>
      </c>
      <c r="BH279" s="9">
        <v>81.906000000000006</v>
      </c>
      <c r="BI279" s="9">
        <v>56.453000000000003</v>
      </c>
      <c r="BJ279" s="9">
        <v>536.5</v>
      </c>
      <c r="BK279" s="9">
        <v>736.8</v>
      </c>
      <c r="BL279" s="9">
        <v>0.7</v>
      </c>
      <c r="BM279" s="6">
        <v>14372.9361632</v>
      </c>
      <c r="BN279" s="6">
        <v>24283.652472384802</v>
      </c>
      <c r="BO279" s="6">
        <v>6256</v>
      </c>
      <c r="BP279" s="6">
        <v>247.68</v>
      </c>
      <c r="BQ279" s="6">
        <v>24</v>
      </c>
      <c r="BR279" s="71">
        <v>2.881216000000001E-2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1981604</v>
      </c>
      <c r="BZ279" s="6">
        <v>1135806</v>
      </c>
      <c r="CA279" s="6"/>
      <c r="CB279" s="6">
        <v>953738</v>
      </c>
      <c r="CC279" s="6">
        <v>827862</v>
      </c>
      <c r="CD279" s="6"/>
      <c r="CE279" s="6">
        <v>1441</v>
      </c>
      <c r="CF279" s="6">
        <v>120.498</v>
      </c>
      <c r="CG279" s="6">
        <v>1564</v>
      </c>
    </row>
    <row r="280" spans="1:85" ht="12.5">
      <c r="A280" s="5">
        <v>42996</v>
      </c>
      <c r="B280" s="6">
        <v>83.8</v>
      </c>
      <c r="C280" s="6">
        <v>48.3</v>
      </c>
      <c r="D280" s="6">
        <v>5488.8</v>
      </c>
      <c r="E280" s="6"/>
      <c r="F280" s="6"/>
      <c r="G280" s="6"/>
      <c r="H280" s="6">
        <v>863.5</v>
      </c>
      <c r="I280" s="6">
        <v>576.20000000000005</v>
      </c>
      <c r="J280" s="6">
        <v>474532.5</v>
      </c>
      <c r="K280" s="6">
        <v>207991.7</v>
      </c>
      <c r="L280" s="6">
        <v>59067.8</v>
      </c>
      <c r="M280" s="6">
        <v>15</v>
      </c>
      <c r="N280" s="6">
        <v>25</v>
      </c>
      <c r="O280" s="6">
        <v>14098.1</v>
      </c>
      <c r="P280" s="6">
        <v>6556.2</v>
      </c>
      <c r="Q280" s="6">
        <v>199476.1</v>
      </c>
      <c r="R280" s="6">
        <v>160351.5</v>
      </c>
      <c r="S280" s="6">
        <v>103382.9</v>
      </c>
      <c r="T280" s="6">
        <v>86432</v>
      </c>
      <c r="U280" s="6">
        <v>104405.4</v>
      </c>
      <c r="V280" s="6">
        <v>71193.100000000006</v>
      </c>
      <c r="W280" s="6">
        <v>10622</v>
      </c>
      <c r="X280" s="6">
        <v>7847.4</v>
      </c>
      <c r="Y280" s="6">
        <v>217709.5</v>
      </c>
      <c r="Z280" s="6">
        <v>111048</v>
      </c>
      <c r="AA280" s="6">
        <v>1661936</v>
      </c>
      <c r="AB280" s="6">
        <v>163895.29999999999</v>
      </c>
      <c r="AC280" s="6">
        <v>392.2</v>
      </c>
      <c r="AD280" s="6">
        <v>36747</v>
      </c>
      <c r="AE280" s="6">
        <v>125836</v>
      </c>
      <c r="AF280" s="6">
        <v>65166.7</v>
      </c>
      <c r="AG280" s="6">
        <v>1664070</v>
      </c>
      <c r="AH280" s="6">
        <v>164062.29999999999</v>
      </c>
      <c r="AI280" s="6">
        <v>1070.5</v>
      </c>
      <c r="AJ280" s="6">
        <v>24982</v>
      </c>
      <c r="AK280" s="6">
        <v>28970.9</v>
      </c>
      <c r="AL280" s="6">
        <v>20447.8</v>
      </c>
      <c r="AM280" s="6">
        <v>62533.2</v>
      </c>
      <c r="AN280" s="6">
        <v>48301.5</v>
      </c>
      <c r="AO280" s="6">
        <v>33517.599999999999</v>
      </c>
      <c r="AP280" s="6">
        <v>27277.1</v>
      </c>
      <c r="AQ280" s="6">
        <v>40778.6</v>
      </c>
      <c r="AR280" s="6">
        <v>16042</v>
      </c>
      <c r="AS280" s="6">
        <v>62.6</v>
      </c>
      <c r="AT280" s="6">
        <v>25.1</v>
      </c>
      <c r="AU280" s="7"/>
      <c r="AV280" s="7"/>
      <c r="AW280" s="6">
        <v>193223.5</v>
      </c>
      <c r="AX280" s="6">
        <v>90820.7</v>
      </c>
      <c r="AY280" s="6">
        <v>54252.6</v>
      </c>
      <c r="AZ280" s="6">
        <v>11722.8</v>
      </c>
      <c r="BA280" s="6">
        <v>183908.4</v>
      </c>
      <c r="BB280" s="6">
        <v>81918.2</v>
      </c>
      <c r="BC280" s="6">
        <v>32245.8</v>
      </c>
      <c r="BD280" s="6">
        <v>290.08</v>
      </c>
      <c r="BE280" s="6">
        <v>173.77</v>
      </c>
      <c r="BF280" s="6">
        <v>0.36</v>
      </c>
      <c r="BG280" s="6">
        <v>0.06</v>
      </c>
      <c r="BH280" s="9">
        <v>81.906000000000006</v>
      </c>
      <c r="BI280" s="9">
        <v>56.453000000000003</v>
      </c>
      <c r="BJ280" s="9">
        <v>536.5</v>
      </c>
      <c r="BK280" s="9">
        <v>736.8</v>
      </c>
      <c r="BL280" s="9">
        <v>0.7</v>
      </c>
      <c r="BM280" s="6">
        <v>14381.361302400001</v>
      </c>
      <c r="BN280" s="6">
        <v>24275.299644154798</v>
      </c>
      <c r="BO280" s="6">
        <v>6875</v>
      </c>
      <c r="BP280" s="6">
        <v>251.28000000000003</v>
      </c>
      <c r="BQ280" s="6">
        <v>24</v>
      </c>
      <c r="BR280" s="71">
        <v>2.8840319999999996E-2</v>
      </c>
      <c r="BS280" s="6">
        <v>0</v>
      </c>
      <c r="BT280" s="6">
        <v>0</v>
      </c>
      <c r="BU280" s="6">
        <v>0</v>
      </c>
      <c r="BV280" s="6">
        <v>0</v>
      </c>
      <c r="BW280" s="6">
        <v>0</v>
      </c>
      <c r="BX280" s="6">
        <v>0</v>
      </c>
      <c r="BY280" s="6">
        <v>1984492</v>
      </c>
      <c r="BZ280" s="6">
        <v>1138313</v>
      </c>
      <c r="CA280" s="6"/>
      <c r="CB280" s="6">
        <v>953738</v>
      </c>
      <c r="CC280" s="6">
        <v>827862</v>
      </c>
      <c r="CD280" s="6"/>
      <c r="CE280" s="6">
        <v>1445</v>
      </c>
      <c r="CF280" s="6">
        <v>120.42781327183</v>
      </c>
      <c r="CG280" s="6">
        <v>1568</v>
      </c>
    </row>
    <row r="281" spans="1:85" ht="12.5">
      <c r="A281" s="5">
        <v>42997</v>
      </c>
      <c r="B281" s="6">
        <v>83.8</v>
      </c>
      <c r="C281" s="6">
        <v>48.3</v>
      </c>
      <c r="D281" s="6">
        <v>5488.8</v>
      </c>
      <c r="E281" s="6"/>
      <c r="F281" s="6"/>
      <c r="G281" s="6"/>
      <c r="H281" s="6">
        <v>869.9</v>
      </c>
      <c r="I281" s="6">
        <v>580.5</v>
      </c>
      <c r="J281" s="6">
        <v>474754.5</v>
      </c>
      <c r="K281" s="6">
        <v>208090.6</v>
      </c>
      <c r="L281" s="6">
        <v>59091.8</v>
      </c>
      <c r="M281" s="6">
        <v>15</v>
      </c>
      <c r="N281" s="6">
        <v>25</v>
      </c>
      <c r="O281" s="6">
        <v>14098.1</v>
      </c>
      <c r="P281" s="6">
        <v>6556.2</v>
      </c>
      <c r="Q281" s="6">
        <v>199501</v>
      </c>
      <c r="R281" s="6">
        <v>160372.6</v>
      </c>
      <c r="S281" s="6">
        <v>103400</v>
      </c>
      <c r="T281" s="6">
        <v>86446.2</v>
      </c>
      <c r="U281" s="6">
        <v>104415.2</v>
      </c>
      <c r="V281" s="6">
        <v>71200.100000000006</v>
      </c>
      <c r="W281" s="6">
        <v>10622</v>
      </c>
      <c r="X281" s="6">
        <v>7847.4</v>
      </c>
      <c r="Y281" s="6">
        <v>217853.4</v>
      </c>
      <c r="Z281" s="6">
        <v>111124.5</v>
      </c>
      <c r="AA281" s="6">
        <v>1662082</v>
      </c>
      <c r="AB281" s="6">
        <v>163919.29999999999</v>
      </c>
      <c r="AC281" s="6">
        <v>392.2</v>
      </c>
      <c r="AD281" s="6">
        <v>36747</v>
      </c>
      <c r="AE281" s="6">
        <v>126143.5</v>
      </c>
      <c r="AF281" s="6">
        <v>65320.4</v>
      </c>
      <c r="AG281" s="6">
        <v>1664378</v>
      </c>
      <c r="AH281" s="6">
        <v>164086.29999999999</v>
      </c>
      <c r="AI281" s="6">
        <v>1070.5</v>
      </c>
      <c r="AJ281" s="6">
        <v>24982</v>
      </c>
      <c r="AK281" s="6">
        <v>28987.200000000001</v>
      </c>
      <c r="AL281" s="6">
        <v>20458.900000000001</v>
      </c>
      <c r="AM281" s="6">
        <v>62539.1</v>
      </c>
      <c r="AN281" s="6">
        <v>48305.7</v>
      </c>
      <c r="AO281" s="6">
        <v>33535.9</v>
      </c>
      <c r="AP281" s="6">
        <v>27292.1</v>
      </c>
      <c r="AQ281" s="6">
        <v>40785.699999999997</v>
      </c>
      <c r="AR281" s="6">
        <v>16044.7</v>
      </c>
      <c r="AS281" s="6">
        <v>62.6</v>
      </c>
      <c r="AT281" s="6">
        <v>25.1</v>
      </c>
      <c r="AU281" s="7"/>
      <c r="AV281" s="7"/>
      <c r="AW281" s="6">
        <v>193341.5</v>
      </c>
      <c r="AX281" s="6">
        <v>90873.7</v>
      </c>
      <c r="AY281" s="6">
        <v>54259.4</v>
      </c>
      <c r="AZ281" s="6">
        <v>11733.8</v>
      </c>
      <c r="BA281" s="6">
        <v>184026</v>
      </c>
      <c r="BB281" s="6">
        <v>81970.600000000006</v>
      </c>
      <c r="BC281" s="6">
        <v>32267.8</v>
      </c>
      <c r="BD281" s="6">
        <v>291.88</v>
      </c>
      <c r="BE281" s="6">
        <v>174.87</v>
      </c>
      <c r="BF281" s="6">
        <v>0.36</v>
      </c>
      <c r="BG281" s="6">
        <v>0.06</v>
      </c>
      <c r="BH281" s="9">
        <v>81.906000000000006</v>
      </c>
      <c r="BI281" s="9">
        <v>56.453000000000003</v>
      </c>
      <c r="BJ281" s="9">
        <v>536.5</v>
      </c>
      <c r="BK281" s="6">
        <v>737.2</v>
      </c>
      <c r="BL281" s="9">
        <v>0.7</v>
      </c>
      <c r="BM281" s="6">
        <v>14320.8323616</v>
      </c>
      <c r="BN281" s="6">
        <v>24299.596753522401</v>
      </c>
      <c r="BO281" s="6">
        <v>3859</v>
      </c>
      <c r="BP281" s="6">
        <v>246.95999999999998</v>
      </c>
      <c r="BQ281" s="6">
        <v>24</v>
      </c>
      <c r="BR281" s="71">
        <v>2.8794240000000006E-2</v>
      </c>
      <c r="BS281" s="6">
        <v>0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1987367</v>
      </c>
      <c r="BZ281" s="6">
        <v>1140818</v>
      </c>
      <c r="CA281" s="6"/>
      <c r="CB281" s="6">
        <v>953738</v>
      </c>
      <c r="CC281" s="6">
        <v>827862</v>
      </c>
      <c r="CD281" s="6"/>
      <c r="CE281" s="6">
        <v>1427</v>
      </c>
      <c r="CF281" s="6">
        <v>120.809</v>
      </c>
      <c r="CG281" s="6">
        <v>1557</v>
      </c>
    </row>
    <row r="282" spans="1:85" ht="12.5">
      <c r="A282" s="5">
        <v>42998</v>
      </c>
      <c r="B282" s="6">
        <v>83.8</v>
      </c>
      <c r="C282" s="6">
        <v>48.3</v>
      </c>
      <c r="D282" s="6">
        <v>5488.8</v>
      </c>
      <c r="E282" s="6"/>
      <c r="F282" s="6"/>
      <c r="G282" s="6"/>
      <c r="H282" s="6">
        <v>876.6</v>
      </c>
      <c r="I282" s="6">
        <v>585</v>
      </c>
      <c r="J282" s="6">
        <v>474963.20000000001</v>
      </c>
      <c r="K282" s="6">
        <v>208185.4</v>
      </c>
      <c r="L282" s="6">
        <v>59115.8</v>
      </c>
      <c r="M282" s="6">
        <v>15</v>
      </c>
      <c r="N282" s="6">
        <v>25</v>
      </c>
      <c r="O282" s="6">
        <v>14098.1</v>
      </c>
      <c r="P282" s="6">
        <v>6556.2</v>
      </c>
      <c r="Q282" s="6">
        <v>199525.6</v>
      </c>
      <c r="R282" s="6">
        <v>160393.29999999999</v>
      </c>
      <c r="S282" s="6">
        <v>103417.1</v>
      </c>
      <c r="T282" s="6">
        <v>86459.8</v>
      </c>
      <c r="U282" s="6">
        <v>104424.9</v>
      </c>
      <c r="V282" s="6">
        <v>71207.100000000006</v>
      </c>
      <c r="W282" s="6">
        <v>10622</v>
      </c>
      <c r="X282" s="6">
        <v>7847.4</v>
      </c>
      <c r="Y282" s="6">
        <v>217997.6</v>
      </c>
      <c r="Z282" s="6">
        <v>111203.1</v>
      </c>
      <c r="AA282" s="6">
        <v>1662229.7</v>
      </c>
      <c r="AB282" s="6">
        <v>163943.29999999999</v>
      </c>
      <c r="AC282" s="6">
        <v>392.2</v>
      </c>
      <c r="AD282" s="6">
        <v>36747</v>
      </c>
      <c r="AE282" s="6">
        <v>126451.7</v>
      </c>
      <c r="AF282" s="6">
        <v>65474.3</v>
      </c>
      <c r="AG282" s="6">
        <v>1664687.1</v>
      </c>
      <c r="AH282" s="6">
        <v>164110.29999999999</v>
      </c>
      <c r="AI282" s="6">
        <v>1070.5</v>
      </c>
      <c r="AJ282" s="6">
        <v>24982</v>
      </c>
      <c r="AK282" s="6">
        <v>29003.4</v>
      </c>
      <c r="AL282" s="6">
        <v>20470</v>
      </c>
      <c r="AM282" s="6">
        <v>62545</v>
      </c>
      <c r="AN282" s="6">
        <v>48309.8</v>
      </c>
      <c r="AO282" s="6">
        <v>33553.9</v>
      </c>
      <c r="AP282" s="6">
        <v>27306.9</v>
      </c>
      <c r="AQ282" s="6">
        <v>40798.5</v>
      </c>
      <c r="AR282" s="6">
        <v>16049.9</v>
      </c>
      <c r="AS282" s="6">
        <v>62.6</v>
      </c>
      <c r="AT282" s="6">
        <v>25.1</v>
      </c>
      <c r="AU282" s="7"/>
      <c r="AV282" s="7"/>
      <c r="AW282" s="6">
        <v>193468.2</v>
      </c>
      <c r="AX282" s="6">
        <v>90930.7</v>
      </c>
      <c r="AY282" s="6">
        <v>54266.1</v>
      </c>
      <c r="AZ282" s="6">
        <v>11745</v>
      </c>
      <c r="BA282" s="6">
        <v>184153.60000000001</v>
      </c>
      <c r="BB282" s="6">
        <v>82027.199999999997</v>
      </c>
      <c r="BC282" s="6">
        <v>32291.8</v>
      </c>
      <c r="BD282" s="6">
        <v>291.88</v>
      </c>
      <c r="BE282" s="6">
        <v>174.87</v>
      </c>
      <c r="BF282" s="6">
        <v>0.36</v>
      </c>
      <c r="BG282" s="6">
        <v>0.06</v>
      </c>
      <c r="BH282" s="6">
        <v>83.388000000000005</v>
      </c>
      <c r="BI282" s="6">
        <v>56.869</v>
      </c>
      <c r="BJ282" s="6">
        <v>539.04</v>
      </c>
      <c r="BK282" s="6">
        <v>739.4</v>
      </c>
      <c r="BL282" s="6">
        <v>0.7</v>
      </c>
      <c r="BM282" s="6">
        <v>13796.528988800001</v>
      </c>
      <c r="BN282" s="6">
        <v>24741.945689689699</v>
      </c>
      <c r="BO282" s="6">
        <v>7331</v>
      </c>
      <c r="BP282" s="6">
        <v>248.2</v>
      </c>
      <c r="BQ282" s="6">
        <v>24</v>
      </c>
      <c r="BR282" s="71">
        <v>2.8794240000000006E-2</v>
      </c>
      <c r="BS282" s="6">
        <v>0</v>
      </c>
      <c r="BT282" s="6">
        <v>0</v>
      </c>
      <c r="BU282" s="6">
        <v>0</v>
      </c>
      <c r="BV282" s="6">
        <v>0</v>
      </c>
      <c r="BW282" s="6">
        <v>0</v>
      </c>
      <c r="BX282" s="6">
        <v>0</v>
      </c>
      <c r="BY282" s="6">
        <v>1990218</v>
      </c>
      <c r="BZ282" s="6">
        <v>1143277</v>
      </c>
      <c r="CA282" s="6"/>
      <c r="CB282" s="6">
        <v>953738</v>
      </c>
      <c r="CC282" s="6">
        <v>827862</v>
      </c>
      <c r="CD282" s="6"/>
      <c r="CE282" s="6">
        <v>1429</v>
      </c>
      <c r="CF282" s="6">
        <v>120.768</v>
      </c>
      <c r="CG282" s="6">
        <v>1555</v>
      </c>
    </row>
    <row r="283" spans="1:85" ht="12.5">
      <c r="A283" s="5">
        <v>42999</v>
      </c>
      <c r="B283" s="6">
        <v>84</v>
      </c>
      <c r="C283" s="6">
        <v>48.4</v>
      </c>
      <c r="D283" s="6">
        <v>5489.5</v>
      </c>
      <c r="E283" s="6"/>
      <c r="F283" s="6"/>
      <c r="G283" s="6"/>
      <c r="H283" s="6">
        <v>883.6</v>
      </c>
      <c r="I283" s="6">
        <v>589.79999999999995</v>
      </c>
      <c r="J283" s="6">
        <v>475165.5</v>
      </c>
      <c r="K283" s="6">
        <v>208278.5</v>
      </c>
      <c r="L283" s="6">
        <v>59139.8</v>
      </c>
      <c r="M283" s="6">
        <v>15</v>
      </c>
      <c r="N283" s="6">
        <v>25</v>
      </c>
      <c r="O283" s="6">
        <v>14098.1</v>
      </c>
      <c r="P283" s="6">
        <v>6556.2</v>
      </c>
      <c r="Q283" s="6">
        <v>199550.4</v>
      </c>
      <c r="R283" s="6">
        <v>160414.29999999999</v>
      </c>
      <c r="S283" s="6">
        <v>103433.7</v>
      </c>
      <c r="T283" s="6">
        <v>86473.4</v>
      </c>
      <c r="U283" s="6">
        <v>104434.1</v>
      </c>
      <c r="V283" s="6">
        <v>71213.899999999994</v>
      </c>
      <c r="W283" s="6">
        <v>10622</v>
      </c>
      <c r="X283" s="6">
        <v>7847.4</v>
      </c>
      <c r="Y283" s="6">
        <v>218143</v>
      </c>
      <c r="Z283" s="6">
        <v>111279.2</v>
      </c>
      <c r="AA283" s="6">
        <v>1662377.7</v>
      </c>
      <c r="AB283" s="6">
        <v>163967.29999999999</v>
      </c>
      <c r="AC283" s="6">
        <v>392.2</v>
      </c>
      <c r="AD283" s="6">
        <v>36747</v>
      </c>
      <c r="AE283" s="6">
        <v>126748.8</v>
      </c>
      <c r="AF283" s="6">
        <v>65627.600000000006</v>
      </c>
      <c r="AG283" s="6">
        <v>1664984.1</v>
      </c>
      <c r="AH283" s="6">
        <v>164134.29999999999</v>
      </c>
      <c r="AI283" s="6">
        <v>1070.5</v>
      </c>
      <c r="AJ283" s="6">
        <v>24982</v>
      </c>
      <c r="AK283" s="6">
        <v>29019.200000000001</v>
      </c>
      <c r="AL283" s="6">
        <v>20480.900000000001</v>
      </c>
      <c r="AM283" s="6">
        <v>62551.1</v>
      </c>
      <c r="AN283" s="6">
        <v>48314.1</v>
      </c>
      <c r="AO283" s="6">
        <v>33572.1</v>
      </c>
      <c r="AP283" s="6">
        <v>27321.8</v>
      </c>
      <c r="AQ283" s="6">
        <v>40807.1</v>
      </c>
      <c r="AR283" s="6">
        <v>16053.2</v>
      </c>
      <c r="AS283" s="6">
        <v>64.5</v>
      </c>
      <c r="AT283" s="6">
        <v>25.7</v>
      </c>
      <c r="AU283" s="7"/>
      <c r="AV283" s="7"/>
      <c r="AW283" s="6">
        <v>193596.3</v>
      </c>
      <c r="AX283" s="6">
        <v>90988.2</v>
      </c>
      <c r="AY283" s="6">
        <v>54273</v>
      </c>
      <c r="AZ283" s="6">
        <v>11756.1</v>
      </c>
      <c r="BA283" s="6">
        <v>184282.2</v>
      </c>
      <c r="BB283" s="6">
        <v>82084.3</v>
      </c>
      <c r="BC283" s="6">
        <v>32315.8</v>
      </c>
      <c r="BD283" s="6">
        <v>291.88</v>
      </c>
      <c r="BE283" s="6">
        <v>174.87</v>
      </c>
      <c r="BF283" s="6">
        <v>0.36</v>
      </c>
      <c r="BG283" s="6">
        <v>0.06</v>
      </c>
      <c r="BH283" s="6">
        <v>83.388000000000005</v>
      </c>
      <c r="BI283" s="6">
        <v>56.869</v>
      </c>
      <c r="BJ283" s="6">
        <v>539.04</v>
      </c>
      <c r="BK283" s="6">
        <v>741.5</v>
      </c>
      <c r="BL283" s="6">
        <v>0.7</v>
      </c>
      <c r="BM283" s="6">
        <v>13039.1637056</v>
      </c>
      <c r="BN283" s="6">
        <v>25169.9898108536</v>
      </c>
      <c r="BO283" s="6">
        <v>4913</v>
      </c>
      <c r="BP283" s="6">
        <v>247.2</v>
      </c>
      <c r="BQ283" s="6">
        <v>24</v>
      </c>
      <c r="BR283" s="71">
        <v>2.8794240000000006E-2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1993085</v>
      </c>
      <c r="BZ283" s="6">
        <v>1145784</v>
      </c>
      <c r="CA283" s="6"/>
      <c r="CB283" s="6">
        <v>953738</v>
      </c>
      <c r="CC283" s="6">
        <v>827862</v>
      </c>
      <c r="CD283" s="6"/>
      <c r="CE283" s="6">
        <v>1431</v>
      </c>
      <c r="CF283" s="6">
        <v>120.297</v>
      </c>
      <c r="CG283" s="6">
        <v>1558</v>
      </c>
    </row>
    <row r="284" spans="1:85" ht="12.5">
      <c r="A284" s="5">
        <v>43000</v>
      </c>
      <c r="B284" s="6">
        <v>84</v>
      </c>
      <c r="C284" s="6">
        <v>48.4</v>
      </c>
      <c r="D284" s="6">
        <v>5489.5</v>
      </c>
      <c r="E284" s="6"/>
      <c r="F284" s="6"/>
      <c r="G284" s="6"/>
      <c r="H284" s="6">
        <v>890.5</v>
      </c>
      <c r="I284" s="6">
        <v>594.4</v>
      </c>
      <c r="J284" s="6">
        <v>475372.6</v>
      </c>
      <c r="K284" s="6">
        <v>208373.3</v>
      </c>
      <c r="L284" s="6">
        <v>59163.8</v>
      </c>
      <c r="M284" s="6">
        <v>15</v>
      </c>
      <c r="N284" s="6">
        <v>25</v>
      </c>
      <c r="O284" s="6">
        <v>14098.1</v>
      </c>
      <c r="P284" s="6">
        <v>6556.2</v>
      </c>
      <c r="Q284" s="6">
        <v>199575.4</v>
      </c>
      <c r="R284" s="6">
        <v>160435.4</v>
      </c>
      <c r="S284" s="6">
        <v>103452</v>
      </c>
      <c r="T284" s="6">
        <v>86487.8</v>
      </c>
      <c r="U284" s="6">
        <v>104443.5</v>
      </c>
      <c r="V284" s="6">
        <v>71220.800000000003</v>
      </c>
      <c r="W284" s="6">
        <v>10622</v>
      </c>
      <c r="X284" s="6">
        <v>7847.4</v>
      </c>
      <c r="Y284" s="6">
        <v>218289.9</v>
      </c>
      <c r="Z284" s="6">
        <v>111355.2</v>
      </c>
      <c r="AA284" s="6">
        <v>1662527.3</v>
      </c>
      <c r="AB284" s="6">
        <v>163991.29999999999</v>
      </c>
      <c r="AC284" s="6">
        <v>392.2</v>
      </c>
      <c r="AD284" s="6">
        <v>36747</v>
      </c>
      <c r="AE284" s="6">
        <v>127053.6</v>
      </c>
      <c r="AF284" s="6">
        <v>65784.800000000003</v>
      </c>
      <c r="AG284" s="6">
        <v>1665288.4</v>
      </c>
      <c r="AH284" s="6">
        <v>164158.29999999999</v>
      </c>
      <c r="AI284" s="6">
        <v>1070.5</v>
      </c>
      <c r="AJ284" s="6">
        <v>24982</v>
      </c>
      <c r="AK284" s="6">
        <v>29035.599999999999</v>
      </c>
      <c r="AL284" s="6">
        <v>20491.900000000001</v>
      </c>
      <c r="AM284" s="6">
        <v>62557.4</v>
      </c>
      <c r="AN284" s="6">
        <v>48318.7</v>
      </c>
      <c r="AO284" s="6">
        <v>33590.400000000001</v>
      </c>
      <c r="AP284" s="6">
        <v>27336.9</v>
      </c>
      <c r="AQ284" s="6">
        <v>40821.800000000003</v>
      </c>
      <c r="AR284" s="6">
        <v>16058.7</v>
      </c>
      <c r="AS284" s="6">
        <v>64.8</v>
      </c>
      <c r="AT284" s="6">
        <v>25.9</v>
      </c>
      <c r="AU284" s="7"/>
      <c r="AV284" s="7"/>
      <c r="AW284" s="6">
        <v>193719.8</v>
      </c>
      <c r="AX284" s="6">
        <v>91043.3</v>
      </c>
      <c r="AY284" s="6">
        <v>54279.8</v>
      </c>
      <c r="AZ284" s="6">
        <v>11767.8</v>
      </c>
      <c r="BA284" s="6">
        <v>184405.5</v>
      </c>
      <c r="BB284" s="6">
        <v>82138.899999999994</v>
      </c>
      <c r="BC284" s="6">
        <v>32338.7</v>
      </c>
      <c r="BD284" s="6">
        <v>291.88</v>
      </c>
      <c r="BE284" s="6">
        <v>174.87</v>
      </c>
      <c r="BF284" s="6">
        <v>0.36</v>
      </c>
      <c r="BG284" s="6">
        <v>0.06</v>
      </c>
      <c r="BH284" s="6">
        <v>83.388000000000005</v>
      </c>
      <c r="BI284" s="6">
        <v>56.869</v>
      </c>
      <c r="BJ284" s="6">
        <v>539.04</v>
      </c>
      <c r="BK284" s="6">
        <v>743.7</v>
      </c>
      <c r="BL284" s="6">
        <v>0.7</v>
      </c>
      <c r="BM284" s="6">
        <v>13461.358473599999</v>
      </c>
      <c r="BN284" s="6">
        <v>26036.277112101801</v>
      </c>
      <c r="BO284" s="6">
        <v>7302</v>
      </c>
      <c r="BP284" s="6">
        <v>249.6</v>
      </c>
      <c r="BQ284" s="6">
        <v>24</v>
      </c>
      <c r="BR284" s="71">
        <v>2.8794240000000006E-2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1996015</v>
      </c>
      <c r="BZ284" s="6">
        <v>1148321</v>
      </c>
      <c r="CA284" s="6"/>
      <c r="CB284" s="6">
        <v>953738</v>
      </c>
      <c r="CC284" s="6">
        <v>827862</v>
      </c>
      <c r="CD284" s="6"/>
      <c r="CE284" s="6">
        <v>1427</v>
      </c>
      <c r="CF284" s="6">
        <v>120.39</v>
      </c>
      <c r="CG284" s="6">
        <v>1559</v>
      </c>
    </row>
    <row r="285" spans="1:85" s="34" customFormat="1" ht="12.5">
      <c r="A285" s="53">
        <v>43001</v>
      </c>
      <c r="B285" s="32">
        <v>84</v>
      </c>
      <c r="C285" s="32">
        <v>48.4</v>
      </c>
      <c r="D285" s="32">
        <v>5489.5</v>
      </c>
      <c r="E285" s="32"/>
      <c r="F285" s="32"/>
      <c r="G285" s="32"/>
      <c r="H285" s="32">
        <v>897.4</v>
      </c>
      <c r="I285" s="32">
        <v>599.1</v>
      </c>
      <c r="J285" s="32">
        <v>475575</v>
      </c>
      <c r="K285" s="32">
        <v>208466.2</v>
      </c>
      <c r="L285" s="32">
        <v>59187.8</v>
      </c>
      <c r="M285" s="32">
        <v>15</v>
      </c>
      <c r="N285" s="32">
        <v>25</v>
      </c>
      <c r="O285" s="32">
        <v>14098.1</v>
      </c>
      <c r="P285" s="32">
        <v>6556.2</v>
      </c>
      <c r="Q285" s="32">
        <v>199600.2</v>
      </c>
      <c r="R285" s="32">
        <v>160456.29999999999</v>
      </c>
      <c r="S285" s="32">
        <v>103467.2</v>
      </c>
      <c r="T285" s="32">
        <v>86499.7</v>
      </c>
      <c r="U285" s="32">
        <v>104451.6</v>
      </c>
      <c r="V285" s="32">
        <v>71227</v>
      </c>
      <c r="W285" s="32">
        <v>10622</v>
      </c>
      <c r="X285" s="32">
        <v>7847.4</v>
      </c>
      <c r="Y285" s="32">
        <v>218435.5</v>
      </c>
      <c r="Z285" s="32">
        <v>111431.1</v>
      </c>
      <c r="AA285" s="32">
        <v>1662674.8</v>
      </c>
      <c r="AB285" s="32">
        <v>164015.29999999999</v>
      </c>
      <c r="AC285" s="32">
        <v>392.2</v>
      </c>
      <c r="AD285" s="32">
        <v>36747</v>
      </c>
      <c r="AE285" s="32">
        <v>127349.5</v>
      </c>
      <c r="AF285" s="32">
        <v>65935.600000000006</v>
      </c>
      <c r="AG285" s="32">
        <v>1665582</v>
      </c>
      <c r="AH285" s="32">
        <v>164182.29999999999</v>
      </c>
      <c r="AI285" s="32">
        <v>1070.5</v>
      </c>
      <c r="AJ285" s="32">
        <v>24982</v>
      </c>
      <c r="AK285" s="32">
        <v>29051.4</v>
      </c>
      <c r="AL285" s="32">
        <v>20502.400000000001</v>
      </c>
      <c r="AM285" s="32">
        <v>62562.6</v>
      </c>
      <c r="AN285" s="32">
        <v>48322.7</v>
      </c>
      <c r="AO285" s="32">
        <v>33608.6</v>
      </c>
      <c r="AP285" s="32">
        <v>27351.7</v>
      </c>
      <c r="AQ285" s="32">
        <v>40833.599999999999</v>
      </c>
      <c r="AR285" s="32">
        <v>16063.4</v>
      </c>
      <c r="AS285" s="32">
        <v>64.8</v>
      </c>
      <c r="AT285" s="32">
        <v>25.9</v>
      </c>
      <c r="AU285" s="33"/>
      <c r="AV285" s="33"/>
      <c r="AW285" s="32">
        <v>193846.9</v>
      </c>
      <c r="AX285" s="32">
        <v>91100.2</v>
      </c>
      <c r="AY285" s="32">
        <v>54285.9</v>
      </c>
      <c r="AZ285" s="32">
        <v>11779.2</v>
      </c>
      <c r="BA285" s="32">
        <v>184535.3</v>
      </c>
      <c r="BB285" s="32">
        <v>82196.399999999994</v>
      </c>
      <c r="BC285" s="32">
        <v>32362.7</v>
      </c>
      <c r="BD285" s="32">
        <v>291.88</v>
      </c>
      <c r="BE285" s="32">
        <v>174.87</v>
      </c>
      <c r="BF285" s="32">
        <v>0.36</v>
      </c>
      <c r="BG285" s="32">
        <v>0.06</v>
      </c>
      <c r="BH285" s="32">
        <v>83.388000000000005</v>
      </c>
      <c r="BI285" s="32">
        <v>56.869</v>
      </c>
      <c r="BJ285" s="32">
        <v>539.04</v>
      </c>
      <c r="BK285" s="32">
        <v>745.7</v>
      </c>
      <c r="BL285" s="32">
        <v>0.7</v>
      </c>
      <c r="BM285" s="32">
        <v>13610.489168</v>
      </c>
      <c r="BN285" s="32">
        <v>22026.954767078802</v>
      </c>
      <c r="BO285" s="32">
        <v>8150</v>
      </c>
      <c r="BP285" s="32">
        <v>247.2</v>
      </c>
      <c r="BQ285" s="32">
        <v>24</v>
      </c>
      <c r="BR285" s="79">
        <v>2.8794240000000006E-2</v>
      </c>
      <c r="BS285" s="32">
        <v>0</v>
      </c>
      <c r="BT285" s="32">
        <v>0</v>
      </c>
      <c r="BU285" s="32">
        <v>0</v>
      </c>
      <c r="BV285" s="32">
        <v>0</v>
      </c>
      <c r="BW285" s="32">
        <v>0</v>
      </c>
      <c r="BX285" s="32">
        <v>0</v>
      </c>
      <c r="BY285" s="32">
        <v>1998680</v>
      </c>
      <c r="BZ285" s="32">
        <v>1150557</v>
      </c>
      <c r="CA285" s="32"/>
      <c r="CB285" s="32">
        <v>953738</v>
      </c>
      <c r="CC285" s="32">
        <v>827862</v>
      </c>
      <c r="CD285" s="32"/>
      <c r="CE285" s="32">
        <v>1435</v>
      </c>
      <c r="CF285" s="32">
        <v>119.905</v>
      </c>
      <c r="CG285" s="32">
        <v>1566</v>
      </c>
    </row>
    <row r="286" spans="1:85" ht="12.5">
      <c r="A286" s="5">
        <v>43002</v>
      </c>
      <c r="B286" s="6">
        <v>84</v>
      </c>
      <c r="C286" s="6">
        <v>48.4</v>
      </c>
      <c r="D286" s="6">
        <v>5489.5</v>
      </c>
      <c r="E286" s="6"/>
      <c r="F286" s="6"/>
      <c r="G286" s="6"/>
      <c r="H286" s="6">
        <v>904.2</v>
      </c>
      <c r="I286" s="6">
        <v>603.70000000000005</v>
      </c>
      <c r="J286" s="6">
        <v>475783.2</v>
      </c>
      <c r="K286" s="6">
        <v>208560.8</v>
      </c>
      <c r="L286" s="6">
        <v>59211.8</v>
      </c>
      <c r="M286" s="6">
        <v>15</v>
      </c>
      <c r="N286" s="6">
        <v>25</v>
      </c>
      <c r="O286" s="6">
        <v>14098.1</v>
      </c>
      <c r="P286" s="6">
        <v>6556.2</v>
      </c>
      <c r="Q286" s="6">
        <v>199625.5</v>
      </c>
      <c r="R286" s="6">
        <v>160477.4</v>
      </c>
      <c r="S286" s="6">
        <v>103483.4</v>
      </c>
      <c r="T286" s="6">
        <v>86512.4</v>
      </c>
      <c r="U286" s="6">
        <v>104459.3</v>
      </c>
      <c r="V286" s="6">
        <v>71232.899999999994</v>
      </c>
      <c r="W286" s="6">
        <v>10622</v>
      </c>
      <c r="X286" s="6">
        <v>7847.4</v>
      </c>
      <c r="Y286" s="6">
        <v>218582.1</v>
      </c>
      <c r="Z286" s="6">
        <v>111515.4</v>
      </c>
      <c r="AA286" s="6">
        <v>1662823.8</v>
      </c>
      <c r="AB286" s="6">
        <v>164039.29999999999</v>
      </c>
      <c r="AC286" s="6">
        <v>392.2</v>
      </c>
      <c r="AD286" s="6">
        <v>36747</v>
      </c>
      <c r="AE286" s="6">
        <v>127653</v>
      </c>
      <c r="AF286" s="6">
        <v>66081.7</v>
      </c>
      <c r="AG286" s="6">
        <v>1665885.9</v>
      </c>
      <c r="AH286" s="6">
        <v>164206.29999999999</v>
      </c>
      <c r="AI286" s="6">
        <v>1070.5</v>
      </c>
      <c r="AJ286" s="6">
        <v>24982</v>
      </c>
      <c r="AK286" s="6">
        <v>29067.1</v>
      </c>
      <c r="AL286" s="6">
        <v>20512.900000000001</v>
      </c>
      <c r="AM286" s="6">
        <v>62568.7</v>
      </c>
      <c r="AN286" s="6">
        <v>48327.3</v>
      </c>
      <c r="AO286" s="6">
        <v>33626.9</v>
      </c>
      <c r="AP286" s="6">
        <v>27366.6</v>
      </c>
      <c r="AQ286" s="6">
        <v>40845.699999999997</v>
      </c>
      <c r="AR286" s="6">
        <v>16068</v>
      </c>
      <c r="AS286" s="6">
        <v>64.8</v>
      </c>
      <c r="AT286" s="6">
        <v>25.9</v>
      </c>
      <c r="AU286" s="7"/>
      <c r="AV286" s="7"/>
      <c r="AW286" s="6">
        <v>193974.9</v>
      </c>
      <c r="AX286" s="6">
        <v>91157.6</v>
      </c>
      <c r="AY286" s="6">
        <v>54290.1</v>
      </c>
      <c r="AZ286" s="6">
        <v>11790.5</v>
      </c>
      <c r="BA286" s="6">
        <v>184663.4</v>
      </c>
      <c r="BB286" s="6">
        <v>82253.100000000006</v>
      </c>
      <c r="BC286" s="6">
        <v>32386.7</v>
      </c>
      <c r="BD286" s="6">
        <v>291.88</v>
      </c>
      <c r="BE286" s="6">
        <v>174.87</v>
      </c>
      <c r="BF286" s="6">
        <v>0.36</v>
      </c>
      <c r="BG286" s="6">
        <v>0.06</v>
      </c>
      <c r="BH286" s="6">
        <v>83.388000000000005</v>
      </c>
      <c r="BI286" s="6">
        <v>56.869</v>
      </c>
      <c r="BJ286" s="6">
        <v>539.04</v>
      </c>
      <c r="BK286" s="6">
        <v>747.6</v>
      </c>
      <c r="BL286" s="6">
        <v>0.7</v>
      </c>
      <c r="BM286" s="6">
        <v>13659.3515264</v>
      </c>
      <c r="BN286" s="6">
        <v>20992.0044362556</v>
      </c>
      <c r="BO286" s="6">
        <v>6621</v>
      </c>
      <c r="BP286" s="6">
        <v>247</v>
      </c>
      <c r="BQ286" s="6">
        <v>24</v>
      </c>
      <c r="BR286" s="71">
        <v>2.8794240000000006E-2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2001237</v>
      </c>
      <c r="BZ286" s="6">
        <v>1152789</v>
      </c>
      <c r="CA286" s="6"/>
      <c r="CB286" s="6">
        <v>953738</v>
      </c>
      <c r="CC286" s="6">
        <v>827862</v>
      </c>
      <c r="CD286" s="6"/>
      <c r="CE286" s="6">
        <v>1298</v>
      </c>
      <c r="CF286" s="6">
        <v>107.319</v>
      </c>
      <c r="CG286" s="6">
        <v>1413</v>
      </c>
    </row>
    <row r="287" spans="1:85" ht="12.5">
      <c r="A287" s="5">
        <v>43003</v>
      </c>
      <c r="B287" s="6">
        <v>84</v>
      </c>
      <c r="C287" s="6">
        <v>48.4</v>
      </c>
      <c r="D287" s="6">
        <v>5489.5</v>
      </c>
      <c r="E287" s="6"/>
      <c r="F287" s="6"/>
      <c r="G287" s="6"/>
      <c r="H287" s="6">
        <v>911.1</v>
      </c>
      <c r="I287" s="6">
        <v>608.29999999999995</v>
      </c>
      <c r="J287" s="6">
        <v>475989.9</v>
      </c>
      <c r="K287" s="6">
        <v>208655.1</v>
      </c>
      <c r="L287" s="6">
        <v>59235.8</v>
      </c>
      <c r="M287" s="6">
        <v>15</v>
      </c>
      <c r="N287" s="6">
        <v>25</v>
      </c>
      <c r="O287" s="6">
        <v>14098.1</v>
      </c>
      <c r="P287" s="6">
        <v>6556.2</v>
      </c>
      <c r="Q287" s="6">
        <v>199650.5</v>
      </c>
      <c r="R287" s="6">
        <v>160498.5</v>
      </c>
      <c r="S287" s="6">
        <v>103500.9</v>
      </c>
      <c r="T287" s="6">
        <v>86526.1</v>
      </c>
      <c r="U287" s="6">
        <v>104468.1</v>
      </c>
      <c r="V287" s="6">
        <v>71239.199999999997</v>
      </c>
      <c r="W287" s="6">
        <v>10622</v>
      </c>
      <c r="X287" s="6">
        <v>7847.4</v>
      </c>
      <c r="Y287" s="6">
        <v>218728.1</v>
      </c>
      <c r="Z287" s="6">
        <v>111598.3</v>
      </c>
      <c r="AA287" s="6">
        <v>1662972.5</v>
      </c>
      <c r="AB287" s="6">
        <v>164063.29999999999</v>
      </c>
      <c r="AC287" s="6">
        <v>392.2</v>
      </c>
      <c r="AD287" s="6">
        <v>36747</v>
      </c>
      <c r="AE287" s="6">
        <v>127963</v>
      </c>
      <c r="AF287" s="6">
        <v>66231.899999999994</v>
      </c>
      <c r="AG287" s="6">
        <v>1666196.1</v>
      </c>
      <c r="AH287" s="6">
        <v>164230.29999999999</v>
      </c>
      <c r="AI287" s="6">
        <v>1070.5</v>
      </c>
      <c r="AJ287" s="6">
        <v>24982</v>
      </c>
      <c r="AK287" s="6">
        <v>29083.4</v>
      </c>
      <c r="AL287" s="6">
        <v>20523.7</v>
      </c>
      <c r="AM287" s="6">
        <v>62574.9</v>
      </c>
      <c r="AN287" s="6">
        <v>48332</v>
      </c>
      <c r="AO287" s="6">
        <v>33645.199999999997</v>
      </c>
      <c r="AP287" s="6">
        <v>27381.4</v>
      </c>
      <c r="AQ287" s="6">
        <v>40860.400000000001</v>
      </c>
      <c r="AR287" s="6">
        <v>16073.8</v>
      </c>
      <c r="AS287" s="6">
        <v>64.8</v>
      </c>
      <c r="AT287" s="6">
        <v>25.9</v>
      </c>
      <c r="AU287" s="7"/>
      <c r="AV287" s="7"/>
      <c r="AW287" s="6">
        <v>194104.6</v>
      </c>
      <c r="AX287" s="6">
        <v>91215</v>
      </c>
      <c r="AY287" s="6">
        <v>54296.2</v>
      </c>
      <c r="AZ287" s="6">
        <v>11802.2</v>
      </c>
      <c r="BA287" s="6">
        <v>184793.7</v>
      </c>
      <c r="BB287" s="6">
        <v>82310.600000000006</v>
      </c>
      <c r="BC287" s="6">
        <v>32410.7</v>
      </c>
      <c r="BD287" s="6">
        <v>291.88</v>
      </c>
      <c r="BE287" s="6">
        <v>174.87</v>
      </c>
      <c r="BF287" s="6">
        <v>0.36</v>
      </c>
      <c r="BG287" s="6">
        <v>0.06</v>
      </c>
      <c r="BH287" s="6">
        <v>83.388000000000005</v>
      </c>
      <c r="BI287" s="6">
        <v>56.869</v>
      </c>
      <c r="BJ287" s="6">
        <v>539.04</v>
      </c>
      <c r="BK287" s="6">
        <v>749.6</v>
      </c>
      <c r="BL287" s="6">
        <v>0.7</v>
      </c>
      <c r="BM287" s="6">
        <v>13565.5556672</v>
      </c>
      <c r="BN287" s="6">
        <v>22840.080296445001</v>
      </c>
      <c r="BO287" s="6">
        <v>10422</v>
      </c>
      <c r="BP287" s="6">
        <v>247.2</v>
      </c>
      <c r="BQ287" s="6">
        <v>24</v>
      </c>
      <c r="BR287" s="71">
        <v>2.8794240000000006E-2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2004175</v>
      </c>
      <c r="BZ287" s="6">
        <v>1155284</v>
      </c>
      <c r="CA287" s="6"/>
      <c r="CB287" s="6">
        <v>953738</v>
      </c>
      <c r="CC287" s="6">
        <v>827862</v>
      </c>
      <c r="CD287" s="6"/>
      <c r="CE287" s="6">
        <v>1444</v>
      </c>
      <c r="CF287" s="6">
        <v>121.773</v>
      </c>
      <c r="CG287" s="6">
        <v>1576</v>
      </c>
    </row>
    <row r="288" spans="1:85" ht="12.5">
      <c r="A288" s="5">
        <v>43004</v>
      </c>
      <c r="B288" s="6">
        <v>84</v>
      </c>
      <c r="C288" s="6">
        <v>48.4</v>
      </c>
      <c r="D288" s="6">
        <v>5489.5</v>
      </c>
      <c r="E288" s="6"/>
      <c r="F288" s="6"/>
      <c r="G288" s="6"/>
      <c r="H288" s="6">
        <v>918.2</v>
      </c>
      <c r="I288" s="6">
        <v>613.1</v>
      </c>
      <c r="J288" s="6">
        <v>476197.3</v>
      </c>
      <c r="K288" s="6">
        <v>208749.8</v>
      </c>
      <c r="L288" s="6">
        <v>59259.8</v>
      </c>
      <c r="M288" s="6">
        <v>15</v>
      </c>
      <c r="N288" s="6">
        <v>25</v>
      </c>
      <c r="O288" s="6">
        <v>14098.1</v>
      </c>
      <c r="P288" s="6">
        <v>6556.2</v>
      </c>
      <c r="Q288" s="6">
        <v>199675.6</v>
      </c>
      <c r="R288" s="6">
        <v>160519.70000000001</v>
      </c>
      <c r="S288" s="6">
        <v>103518.5</v>
      </c>
      <c r="T288" s="6">
        <v>86539.9</v>
      </c>
      <c r="U288" s="6">
        <v>104477.1</v>
      </c>
      <c r="V288" s="6">
        <v>71245.8</v>
      </c>
      <c r="W288" s="6">
        <v>10622</v>
      </c>
      <c r="X288" s="6">
        <v>7847.4</v>
      </c>
      <c r="Y288" s="6">
        <v>218874.9</v>
      </c>
      <c r="Z288" s="6">
        <v>111674.8</v>
      </c>
      <c r="AA288" s="6">
        <v>1663122</v>
      </c>
      <c r="AB288" s="6">
        <v>164087.29999999999</v>
      </c>
      <c r="AC288" s="6">
        <v>392.2</v>
      </c>
      <c r="AD288" s="6">
        <v>36747</v>
      </c>
      <c r="AE288" s="6">
        <v>128273.3</v>
      </c>
      <c r="AF288" s="6">
        <v>66390</v>
      </c>
      <c r="AG288" s="6">
        <v>1666506.4</v>
      </c>
      <c r="AH288" s="6">
        <v>164254.29999999999</v>
      </c>
      <c r="AI288" s="6">
        <v>1070.5</v>
      </c>
      <c r="AJ288" s="6">
        <v>24982</v>
      </c>
      <c r="AK288" s="6">
        <v>29099.200000000001</v>
      </c>
      <c r="AL288" s="6">
        <v>20534.5</v>
      </c>
      <c r="AM288" s="6">
        <v>62581.1</v>
      </c>
      <c r="AN288" s="6">
        <v>48336.800000000003</v>
      </c>
      <c r="AO288" s="6">
        <v>33663.5</v>
      </c>
      <c r="AP288" s="6">
        <v>27396.400000000001</v>
      </c>
      <c r="AQ288" s="6">
        <v>40874.800000000003</v>
      </c>
      <c r="AR288" s="6">
        <v>16079.4</v>
      </c>
      <c r="AS288" s="6">
        <v>64.8</v>
      </c>
      <c r="AT288" s="6">
        <v>25.9</v>
      </c>
      <c r="AU288" s="6"/>
      <c r="AV288" s="6"/>
      <c r="AW288" s="6">
        <v>194235</v>
      </c>
      <c r="AX288" s="6">
        <v>91272.8</v>
      </c>
      <c r="AY288" s="6">
        <v>54302.6</v>
      </c>
      <c r="AZ288" s="6">
        <v>11813.3</v>
      </c>
      <c r="BA288" s="6">
        <v>184924.2</v>
      </c>
      <c r="BB288" s="6">
        <v>82368.2</v>
      </c>
      <c r="BC288" s="6">
        <v>32434.7</v>
      </c>
      <c r="BD288" s="6">
        <v>291.88</v>
      </c>
      <c r="BE288" s="6">
        <v>174.87</v>
      </c>
      <c r="BF288" s="6">
        <v>0.36</v>
      </c>
      <c r="BG288" s="6">
        <v>0.06</v>
      </c>
      <c r="BH288" s="6">
        <v>83.388000000000005</v>
      </c>
      <c r="BI288" s="6">
        <v>56.869</v>
      </c>
      <c r="BJ288" s="6">
        <v>539.04</v>
      </c>
      <c r="BK288" s="6">
        <v>751.5</v>
      </c>
      <c r="BL288" s="6">
        <v>0.7</v>
      </c>
      <c r="BM288" s="6">
        <v>13375.300953600001</v>
      </c>
      <c r="BN288" s="6">
        <v>24018.223688655598</v>
      </c>
      <c r="BO288" s="6">
        <v>8536</v>
      </c>
      <c r="BP288" s="6">
        <v>247.2</v>
      </c>
      <c r="BQ288" s="6">
        <v>24</v>
      </c>
      <c r="BR288" s="71">
        <v>2.8794240000000006E-2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  <c r="BX288" s="6">
        <v>0</v>
      </c>
      <c r="BY288" s="6">
        <v>2006758</v>
      </c>
      <c r="BZ288" s="6">
        <v>1157498</v>
      </c>
      <c r="CA288" s="6"/>
      <c r="CB288" s="6">
        <v>954320</v>
      </c>
      <c r="CC288" s="6">
        <v>828221</v>
      </c>
      <c r="CD288" s="6"/>
      <c r="CE288" s="6">
        <v>1440</v>
      </c>
      <c r="CF288" s="6">
        <v>121.553</v>
      </c>
      <c r="CG288" s="6">
        <v>1573</v>
      </c>
    </row>
    <row r="289" spans="1:85" ht="12.5">
      <c r="A289" s="5">
        <v>43005</v>
      </c>
      <c r="B289" s="6">
        <v>84</v>
      </c>
      <c r="C289" s="6">
        <v>48.4</v>
      </c>
      <c r="D289" s="6">
        <v>5489.5</v>
      </c>
      <c r="E289" s="6"/>
      <c r="F289" s="6"/>
      <c r="G289" s="6"/>
      <c r="H289" s="6">
        <v>925.3</v>
      </c>
      <c r="I289" s="6">
        <v>617.9</v>
      </c>
      <c r="J289" s="6">
        <v>476403.4</v>
      </c>
      <c r="K289" s="6">
        <v>208843.9</v>
      </c>
      <c r="L289" s="6">
        <v>59283.8</v>
      </c>
      <c r="M289" s="6">
        <v>15</v>
      </c>
      <c r="N289" s="6">
        <v>25</v>
      </c>
      <c r="O289" s="6">
        <v>14098.1</v>
      </c>
      <c r="P289" s="6">
        <v>6556.2</v>
      </c>
      <c r="Q289" s="6">
        <v>199700.6</v>
      </c>
      <c r="R289" s="6">
        <v>160540.70000000001</v>
      </c>
      <c r="S289" s="6">
        <v>103534.1</v>
      </c>
      <c r="T289" s="6">
        <v>86552.3</v>
      </c>
      <c r="U289" s="6">
        <v>104486.1</v>
      </c>
      <c r="V289" s="6">
        <v>71252.3</v>
      </c>
      <c r="W289" s="6">
        <v>10622</v>
      </c>
      <c r="X289" s="6">
        <v>7847.4</v>
      </c>
      <c r="Y289" s="6">
        <v>219032.4</v>
      </c>
      <c r="Z289" s="6">
        <v>111756.7</v>
      </c>
      <c r="AA289" s="6">
        <v>1663282.1</v>
      </c>
      <c r="AB289" s="6">
        <v>164111.29999999999</v>
      </c>
      <c r="AC289" s="6">
        <v>392.2</v>
      </c>
      <c r="AD289" s="6">
        <v>36747</v>
      </c>
      <c r="AE289" s="6">
        <v>128565.1</v>
      </c>
      <c r="AF289" s="6">
        <v>66538.5</v>
      </c>
      <c r="AG289" s="6">
        <v>1666798.1</v>
      </c>
      <c r="AH289" s="6">
        <v>164278.29999999999</v>
      </c>
      <c r="AI289" s="6">
        <v>1070.5</v>
      </c>
      <c r="AJ289" s="6">
        <v>24982</v>
      </c>
      <c r="AK289" s="6">
        <v>29115.200000000001</v>
      </c>
      <c r="AL289" s="6">
        <v>20545.3</v>
      </c>
      <c r="AM289" s="6">
        <v>62586.2</v>
      </c>
      <c r="AN289" s="6">
        <v>48340.6</v>
      </c>
      <c r="AO289" s="6">
        <v>33681.699999999997</v>
      </c>
      <c r="AP289" s="6">
        <v>27411.3</v>
      </c>
      <c r="AQ289" s="6">
        <v>40886.1</v>
      </c>
      <c r="AR289" s="6">
        <v>16083.7</v>
      </c>
      <c r="AS289" s="6">
        <v>64.8</v>
      </c>
      <c r="AT289" s="6">
        <v>25.9</v>
      </c>
      <c r="AU289" s="7"/>
      <c r="AV289" s="7"/>
      <c r="AW289" s="6">
        <v>194364.7</v>
      </c>
      <c r="AX289" s="6">
        <v>91330.3</v>
      </c>
      <c r="AY289" s="6">
        <v>54308.7</v>
      </c>
      <c r="AZ289" s="6">
        <v>11824.7</v>
      </c>
      <c r="BA289" s="6">
        <v>185054.4</v>
      </c>
      <c r="BB289" s="6">
        <v>82425.600000000006</v>
      </c>
      <c r="BC289" s="6">
        <v>32458.7</v>
      </c>
      <c r="BD289" s="6">
        <v>291.88</v>
      </c>
      <c r="BE289" s="6">
        <v>174.87</v>
      </c>
      <c r="BF289" s="6">
        <v>0.36</v>
      </c>
      <c r="BG289" s="6">
        <v>0.06</v>
      </c>
      <c r="BH289" s="6">
        <v>83.388000000000005</v>
      </c>
      <c r="BI289" s="6">
        <v>56.869</v>
      </c>
      <c r="BJ289" s="6">
        <v>539.04</v>
      </c>
      <c r="BK289" s="6">
        <v>753.5</v>
      </c>
      <c r="BL289" s="6">
        <v>0.7</v>
      </c>
      <c r="BM289" s="6">
        <v>13607.822553600001</v>
      </c>
      <c r="BN289" s="6">
        <v>23947.127049793398</v>
      </c>
      <c r="BO289" s="6">
        <v>5750</v>
      </c>
      <c r="BP289" s="6">
        <v>247.2</v>
      </c>
      <c r="BQ289" s="6">
        <v>24</v>
      </c>
      <c r="BR289" s="71">
        <v>2.8794240000000006E-2</v>
      </c>
      <c r="BS289" s="6">
        <v>0</v>
      </c>
      <c r="BT289" s="6">
        <v>0</v>
      </c>
      <c r="BU289" s="6">
        <v>0</v>
      </c>
      <c r="BV289" s="6">
        <v>0</v>
      </c>
      <c r="BW289" s="6">
        <v>0</v>
      </c>
      <c r="BX289" s="6">
        <v>0</v>
      </c>
      <c r="BY289" s="6">
        <v>2009678</v>
      </c>
      <c r="BZ289" s="6">
        <v>1159987</v>
      </c>
      <c r="CA289" s="6"/>
      <c r="CB289" s="6">
        <v>954320</v>
      </c>
      <c r="CC289" s="6">
        <v>828221</v>
      </c>
      <c r="CD289" s="6"/>
      <c r="CE289" s="6">
        <v>1435</v>
      </c>
      <c r="CF289" s="6">
        <v>121.819</v>
      </c>
      <c r="CG289" s="6">
        <v>1568</v>
      </c>
    </row>
    <row r="290" spans="1:85" ht="12.5">
      <c r="A290" s="5">
        <v>43006</v>
      </c>
      <c r="B290" s="6">
        <v>84</v>
      </c>
      <c r="C290" s="6">
        <v>48.4</v>
      </c>
      <c r="D290" s="6">
        <v>5489.5</v>
      </c>
      <c r="E290" s="6"/>
      <c r="F290" s="6"/>
      <c r="G290" s="6"/>
      <c r="H290" s="6">
        <v>932.2</v>
      </c>
      <c r="I290" s="6">
        <v>622.4</v>
      </c>
      <c r="J290" s="6">
        <v>476589.8</v>
      </c>
      <c r="K290" s="6">
        <v>208929</v>
      </c>
      <c r="L290" s="6">
        <v>59305.1</v>
      </c>
      <c r="M290" s="6">
        <v>15</v>
      </c>
      <c r="N290" s="6">
        <v>25</v>
      </c>
      <c r="O290" s="6">
        <v>14098.1</v>
      </c>
      <c r="P290" s="6">
        <v>6556.2</v>
      </c>
      <c r="Q290" s="6">
        <v>199726</v>
      </c>
      <c r="R290" s="6">
        <v>160562</v>
      </c>
      <c r="S290" s="6">
        <v>103550.9</v>
      </c>
      <c r="T290" s="6">
        <v>86565.3</v>
      </c>
      <c r="U290" s="6">
        <v>104495.1</v>
      </c>
      <c r="V290" s="6">
        <v>71258.8</v>
      </c>
      <c r="W290" s="6">
        <v>10622</v>
      </c>
      <c r="X290" s="6">
        <v>7847.4</v>
      </c>
      <c r="Y290" s="6">
        <v>219286</v>
      </c>
      <c r="Z290" s="6">
        <v>111886.5</v>
      </c>
      <c r="AA290" s="6">
        <v>1663537.5</v>
      </c>
      <c r="AB290" s="6">
        <v>164135.29999999999</v>
      </c>
      <c r="AC290" s="6">
        <v>392.2</v>
      </c>
      <c r="AD290" s="6">
        <v>36747</v>
      </c>
      <c r="AE290" s="6">
        <v>128733.9</v>
      </c>
      <c r="AF290" s="6">
        <v>66629.5</v>
      </c>
      <c r="AG290" s="6">
        <v>1666969.4</v>
      </c>
      <c r="AH290" s="6">
        <v>164302.29999999999</v>
      </c>
      <c r="AI290" s="6">
        <v>1070.5</v>
      </c>
      <c r="AJ290" s="6">
        <v>24982</v>
      </c>
      <c r="AK290" s="6">
        <v>29131.3</v>
      </c>
      <c r="AL290" s="6">
        <v>20556.099999999999</v>
      </c>
      <c r="AM290" s="6">
        <v>62591.4</v>
      </c>
      <c r="AN290" s="6">
        <v>48344.6</v>
      </c>
      <c r="AO290" s="6">
        <v>33700.199999999997</v>
      </c>
      <c r="AP290" s="6">
        <v>27426.3</v>
      </c>
      <c r="AQ290" s="6">
        <v>40901.1</v>
      </c>
      <c r="AR290" s="6">
        <v>16089.4</v>
      </c>
      <c r="AS290" s="6">
        <v>64.8</v>
      </c>
      <c r="AT290" s="6">
        <v>25.9</v>
      </c>
      <c r="AU290" s="7"/>
      <c r="AV290" s="7"/>
      <c r="AW290" s="6">
        <v>194482.4</v>
      </c>
      <c r="AX290" s="6">
        <v>91382.2</v>
      </c>
      <c r="AY290" s="6">
        <v>54314.8</v>
      </c>
      <c r="AZ290" s="6">
        <v>11836.2</v>
      </c>
      <c r="BA290" s="6">
        <v>185171.5</v>
      </c>
      <c r="BB290" s="6">
        <v>82477.2</v>
      </c>
      <c r="BC290" s="6">
        <v>32480</v>
      </c>
      <c r="BD290" s="6">
        <v>291.88</v>
      </c>
      <c r="BE290" s="6">
        <v>174.87</v>
      </c>
      <c r="BF290" s="6">
        <v>0.36</v>
      </c>
      <c r="BG290" s="6">
        <v>0.06</v>
      </c>
      <c r="BH290" s="6">
        <v>83.388000000000005</v>
      </c>
      <c r="BI290" s="6">
        <v>56.869</v>
      </c>
      <c r="BJ290" s="6">
        <v>539.04</v>
      </c>
      <c r="BK290" s="6">
        <v>755.6</v>
      </c>
      <c r="BL290" s="6">
        <v>0.7</v>
      </c>
      <c r="BM290" s="6">
        <v>13276.6926272</v>
      </c>
      <c r="BN290" s="6">
        <v>22877.418438849501</v>
      </c>
      <c r="BO290" s="6">
        <v>8094</v>
      </c>
      <c r="BP290" s="6">
        <v>249.6</v>
      </c>
      <c r="BQ290" s="6">
        <v>24</v>
      </c>
      <c r="BR290" s="71">
        <v>2.8794240000000006E-2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0</v>
      </c>
      <c r="BY290" s="6">
        <v>2012436</v>
      </c>
      <c r="BZ290" s="6">
        <v>1162194</v>
      </c>
      <c r="CA290" s="6"/>
      <c r="CB290" s="6">
        <v>954320</v>
      </c>
      <c r="CC290" s="6">
        <v>828221</v>
      </c>
      <c r="CD290" s="6"/>
      <c r="CE290" s="6">
        <v>1448</v>
      </c>
      <c r="CF290" s="6">
        <v>121.30500000000001</v>
      </c>
      <c r="CG290" s="6">
        <v>1529</v>
      </c>
    </row>
    <row r="291" spans="1:85" ht="12.5">
      <c r="A291" s="5">
        <v>43007</v>
      </c>
      <c r="B291" s="6">
        <v>84.2</v>
      </c>
      <c r="C291" s="6">
        <v>48.5</v>
      </c>
      <c r="D291" s="6">
        <v>5490</v>
      </c>
      <c r="E291" s="6"/>
      <c r="F291" s="6"/>
      <c r="G291" s="6"/>
      <c r="H291" s="6">
        <v>939.3</v>
      </c>
      <c r="I291" s="6">
        <v>627.20000000000005</v>
      </c>
      <c r="J291" s="6">
        <v>476792.6</v>
      </c>
      <c r="K291" s="6">
        <v>209021.3</v>
      </c>
      <c r="L291" s="6">
        <v>59328.35</v>
      </c>
      <c r="M291" s="6">
        <v>15</v>
      </c>
      <c r="N291" s="6">
        <v>25</v>
      </c>
      <c r="O291" s="6">
        <v>14098.1</v>
      </c>
      <c r="P291" s="6">
        <v>6556.2</v>
      </c>
      <c r="Q291" s="6">
        <v>199751.5</v>
      </c>
      <c r="R291" s="6">
        <v>160583.29999999999</v>
      </c>
      <c r="S291" s="6">
        <v>103567.6</v>
      </c>
      <c r="T291" s="6">
        <v>86578.5</v>
      </c>
      <c r="U291" s="6">
        <v>104503.6</v>
      </c>
      <c r="V291" s="6">
        <v>71265.100000000006</v>
      </c>
      <c r="W291" s="6">
        <v>10622</v>
      </c>
      <c r="X291" s="6">
        <v>7847.4</v>
      </c>
      <c r="Y291" s="6">
        <v>219632</v>
      </c>
      <c r="Z291" s="6">
        <v>112063.3</v>
      </c>
      <c r="AA291" s="6">
        <v>1663884</v>
      </c>
      <c r="AB291" s="6">
        <v>164159.29999999999</v>
      </c>
      <c r="AC291" s="6">
        <v>392.2</v>
      </c>
      <c r="AD291" s="6">
        <v>36747</v>
      </c>
      <c r="AE291" s="6">
        <v>128837.3</v>
      </c>
      <c r="AF291" s="6">
        <v>66687.8</v>
      </c>
      <c r="AG291" s="6">
        <v>1667075.4</v>
      </c>
      <c r="AH291" s="6">
        <v>164326.29999999999</v>
      </c>
      <c r="AI291" s="6">
        <v>1070.5</v>
      </c>
      <c r="AJ291" s="6">
        <v>24982</v>
      </c>
      <c r="AK291" s="6">
        <v>29147.599999999999</v>
      </c>
      <c r="AL291" s="6">
        <v>20566.900000000001</v>
      </c>
      <c r="AM291" s="6">
        <v>62598.9</v>
      </c>
      <c r="AN291" s="6">
        <v>48350.1</v>
      </c>
      <c r="AO291" s="6">
        <v>33718.800000000003</v>
      </c>
      <c r="AP291" s="6">
        <v>27441.4</v>
      </c>
      <c r="AQ291" s="6">
        <v>40914.300000000003</v>
      </c>
      <c r="AR291" s="6">
        <v>16094.6</v>
      </c>
      <c r="AS291" s="6">
        <v>64.8</v>
      </c>
      <c r="AT291" s="6">
        <v>25.9</v>
      </c>
      <c r="AU291" s="7"/>
      <c r="AV291" s="7"/>
      <c r="AW291" s="6">
        <v>194611.6</v>
      </c>
      <c r="AX291" s="6">
        <v>91439.8</v>
      </c>
      <c r="AY291" s="6">
        <v>54321.4</v>
      </c>
      <c r="AZ291" s="6">
        <v>11848</v>
      </c>
      <c r="BA291" s="6">
        <v>185300</v>
      </c>
      <c r="BB291" s="6">
        <v>82534.399999999994</v>
      </c>
      <c r="BC291" s="6">
        <v>32503.9</v>
      </c>
      <c r="BD291" s="6">
        <v>291.88</v>
      </c>
      <c r="BE291" s="6">
        <v>174.87</v>
      </c>
      <c r="BF291" s="6">
        <v>0.36</v>
      </c>
      <c r="BG291" s="6">
        <v>0.06</v>
      </c>
      <c r="BH291" s="6">
        <v>83.388000000000005</v>
      </c>
      <c r="BI291" s="6">
        <v>56.869</v>
      </c>
      <c r="BJ291" s="6">
        <v>539.04</v>
      </c>
      <c r="BK291" s="6">
        <v>756.8</v>
      </c>
      <c r="BL291" s="6">
        <v>0.7</v>
      </c>
      <c r="BM291" s="6">
        <v>13871.385376</v>
      </c>
      <c r="BN291" s="6">
        <v>26530.187097160549</v>
      </c>
      <c r="BO291" s="6">
        <v>7079</v>
      </c>
      <c r="BP291" s="6">
        <v>247.20000000000002</v>
      </c>
      <c r="BQ291" s="6">
        <v>24</v>
      </c>
      <c r="BR291" s="80">
        <v>2.8796800000000004E-2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2015168</v>
      </c>
      <c r="BZ291" s="6">
        <v>1164371</v>
      </c>
      <c r="CA291" s="6"/>
      <c r="CB291" s="6">
        <v>954320</v>
      </c>
      <c r="CC291" s="6">
        <v>828221</v>
      </c>
      <c r="CD291" s="6"/>
      <c r="CE291" s="6">
        <v>1465.0755452429501</v>
      </c>
      <c r="CF291" s="6">
        <v>120.990631996191</v>
      </c>
      <c r="CG291" s="6">
        <v>1527.5015000000001</v>
      </c>
    </row>
    <row r="292" spans="1:85" s="34" customFormat="1" ht="12.5">
      <c r="A292" s="53">
        <v>43008</v>
      </c>
      <c r="B292" s="32">
        <v>84.2</v>
      </c>
      <c r="C292" s="32">
        <v>48.5</v>
      </c>
      <c r="D292" s="32">
        <v>5490</v>
      </c>
      <c r="E292" s="32"/>
      <c r="F292" s="32"/>
      <c r="G292" s="32"/>
      <c r="H292" s="32">
        <v>946.5</v>
      </c>
      <c r="I292" s="32">
        <v>632</v>
      </c>
      <c r="J292" s="32">
        <v>477004.1</v>
      </c>
      <c r="K292" s="32">
        <v>209117.5</v>
      </c>
      <c r="L292" s="32">
        <v>59352.35</v>
      </c>
      <c r="M292" s="32">
        <v>15</v>
      </c>
      <c r="N292" s="32">
        <v>25</v>
      </c>
      <c r="O292" s="32">
        <v>14098.1</v>
      </c>
      <c r="P292" s="32">
        <v>6556.2</v>
      </c>
      <c r="Q292" s="32">
        <v>199776.7</v>
      </c>
      <c r="R292" s="32">
        <v>160604.5</v>
      </c>
      <c r="S292" s="32">
        <v>103584.1</v>
      </c>
      <c r="T292" s="32">
        <v>86591.5</v>
      </c>
      <c r="U292" s="32">
        <v>104511.9</v>
      </c>
      <c r="V292" s="32">
        <v>71271.399999999994</v>
      </c>
      <c r="W292" s="32">
        <v>10622</v>
      </c>
      <c r="X292" s="32">
        <v>7847.4</v>
      </c>
      <c r="Y292" s="32">
        <v>219970.7</v>
      </c>
      <c r="Z292" s="32">
        <v>112239.6</v>
      </c>
      <c r="AA292" s="32">
        <v>1664224.7</v>
      </c>
      <c r="AB292" s="32">
        <v>164183.29999999999</v>
      </c>
      <c r="AC292" s="32">
        <v>392.2</v>
      </c>
      <c r="AD292" s="32">
        <v>36747</v>
      </c>
      <c r="AE292" s="32">
        <v>128963.6</v>
      </c>
      <c r="AF292" s="32">
        <v>66754</v>
      </c>
      <c r="AG292" s="32">
        <v>1667204.9</v>
      </c>
      <c r="AH292" s="32">
        <v>164350.29999999999</v>
      </c>
      <c r="AI292" s="32">
        <v>1070.5</v>
      </c>
      <c r="AJ292" s="32">
        <v>24982</v>
      </c>
      <c r="AK292" s="32">
        <v>29163.599999999999</v>
      </c>
      <c r="AL292" s="32">
        <v>20577.599999999999</v>
      </c>
      <c r="AM292" s="32">
        <v>62610.3</v>
      </c>
      <c r="AN292" s="32">
        <v>48358.6</v>
      </c>
      <c r="AO292" s="32">
        <v>33737.199999999997</v>
      </c>
      <c r="AP292" s="32">
        <v>27456.400000000001</v>
      </c>
      <c r="AQ292" s="32">
        <v>40925.599999999999</v>
      </c>
      <c r="AR292" s="32">
        <v>16099</v>
      </c>
      <c r="AS292" s="32">
        <v>67.3</v>
      </c>
      <c r="AT292" s="32">
        <v>27</v>
      </c>
      <c r="AU292" s="33"/>
      <c r="AV292" s="33"/>
      <c r="AW292" s="32">
        <v>194743.3</v>
      </c>
      <c r="AX292" s="32">
        <v>91498.1</v>
      </c>
      <c r="AY292" s="32">
        <v>54327.1</v>
      </c>
      <c r="AZ292" s="32">
        <v>11859.5</v>
      </c>
      <c r="BA292" s="32">
        <v>185431.1</v>
      </c>
      <c r="BB292" s="32">
        <v>82592.100000000006</v>
      </c>
      <c r="BC292" s="32">
        <v>32527.9</v>
      </c>
      <c r="BD292" s="32">
        <v>291.88</v>
      </c>
      <c r="BE292" s="32">
        <v>174.87</v>
      </c>
      <c r="BF292" s="32">
        <v>0.36</v>
      </c>
      <c r="BG292" s="32">
        <v>0.06</v>
      </c>
      <c r="BH292" s="32">
        <v>83.388000000000005</v>
      </c>
      <c r="BI292" s="32">
        <v>56.869</v>
      </c>
      <c r="BJ292" s="32">
        <v>539.04</v>
      </c>
      <c r="BK292" s="32">
        <v>756.8</v>
      </c>
      <c r="BL292" s="32">
        <v>0.7</v>
      </c>
      <c r="BM292" s="32">
        <v>13553.7916</v>
      </c>
      <c r="BN292" s="32">
        <v>22691.303775572633</v>
      </c>
      <c r="BO292" s="32">
        <v>6239</v>
      </c>
      <c r="BP292" s="32">
        <v>249.6</v>
      </c>
      <c r="BQ292" s="32">
        <v>24</v>
      </c>
      <c r="BR292" s="81">
        <v>2.8796800000000004E-2</v>
      </c>
      <c r="BS292" s="32">
        <v>0</v>
      </c>
      <c r="BT292" s="32">
        <v>0</v>
      </c>
      <c r="BU292" s="32">
        <v>0</v>
      </c>
      <c r="BV292" s="32">
        <v>0</v>
      </c>
      <c r="BW292" s="32">
        <v>0</v>
      </c>
      <c r="BX292" s="32">
        <v>0</v>
      </c>
      <c r="BY292" s="32">
        <v>2018207</v>
      </c>
      <c r="BZ292" s="32">
        <v>1166873</v>
      </c>
      <c r="CA292" s="32"/>
      <c r="CB292" s="32">
        <v>954320</v>
      </c>
      <c r="CC292" s="32">
        <v>828221</v>
      </c>
      <c r="CD292" s="32"/>
      <c r="CE292" s="32">
        <v>1358.92160695609</v>
      </c>
      <c r="CF292" s="32">
        <v>101.62207168321804</v>
      </c>
      <c r="CG292" s="32">
        <v>1414.2395548245615</v>
      </c>
    </row>
    <row r="293" spans="1:85" ht="13">
      <c r="A293" s="17"/>
      <c r="B293" s="18"/>
      <c r="C293" s="18"/>
      <c r="D293" s="18"/>
      <c r="E293" s="18"/>
      <c r="F293" s="18"/>
      <c r="G293" s="18"/>
      <c r="H293" s="18"/>
      <c r="I293" s="18"/>
      <c r="J293" s="38"/>
      <c r="K293" s="38"/>
      <c r="L293" s="39"/>
      <c r="M293" s="18"/>
      <c r="N293" s="18"/>
      <c r="O293" s="18"/>
      <c r="P293" s="18"/>
      <c r="Q293" s="18"/>
      <c r="R293" s="18"/>
      <c r="S293" s="18"/>
      <c r="T293" s="22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41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</row>
    <row r="294" spans="1:85" ht="12.5">
      <c r="A294" s="5">
        <v>43008</v>
      </c>
      <c r="B294" s="6">
        <v>84.2</v>
      </c>
      <c r="C294" s="6">
        <v>48.5</v>
      </c>
      <c r="D294" s="6">
        <v>5490</v>
      </c>
      <c r="E294" s="6"/>
      <c r="F294" s="6"/>
      <c r="G294" s="6"/>
      <c r="H294" s="6">
        <v>946.5</v>
      </c>
      <c r="I294" s="6">
        <v>632</v>
      </c>
      <c r="J294" s="6">
        <v>477004.1</v>
      </c>
      <c r="K294" s="6">
        <v>209117.5</v>
      </c>
      <c r="L294" s="6">
        <v>59352.4</v>
      </c>
      <c r="M294" s="6">
        <v>15</v>
      </c>
      <c r="N294" s="6">
        <v>25</v>
      </c>
      <c r="O294" s="6">
        <v>14098.1</v>
      </c>
      <c r="P294" s="6">
        <v>6556.2</v>
      </c>
      <c r="Q294" s="6">
        <v>199776.7</v>
      </c>
      <c r="R294" s="6">
        <v>160604.5</v>
      </c>
      <c r="S294" s="6">
        <v>103584.1</v>
      </c>
      <c r="T294" s="6">
        <v>86591.5</v>
      </c>
      <c r="U294" s="6">
        <v>104511.9</v>
      </c>
      <c r="V294" s="6">
        <v>71271.399999999994</v>
      </c>
      <c r="W294" s="6">
        <v>10622</v>
      </c>
      <c r="X294" s="6">
        <v>7847.4</v>
      </c>
      <c r="Y294" s="6">
        <v>219970.7</v>
      </c>
      <c r="Z294" s="6">
        <v>112239.6</v>
      </c>
      <c r="AA294" s="6">
        <v>1664224.7</v>
      </c>
      <c r="AB294" s="6">
        <v>164183.29999999999</v>
      </c>
      <c r="AC294" s="6">
        <v>329.2</v>
      </c>
      <c r="AD294" s="6">
        <v>36747</v>
      </c>
      <c r="AE294" s="6">
        <v>128963.6</v>
      </c>
      <c r="AF294" s="6">
        <v>66754</v>
      </c>
      <c r="AG294" s="6">
        <v>1667204.9</v>
      </c>
      <c r="AH294" s="6">
        <v>164349.79999999999</v>
      </c>
      <c r="AI294" s="6">
        <v>1070.5</v>
      </c>
      <c r="AJ294" s="6">
        <v>24982</v>
      </c>
      <c r="AK294" s="6">
        <v>29163.599999999999</v>
      </c>
      <c r="AL294" s="6">
        <v>20577.599999999999</v>
      </c>
      <c r="AM294" s="6">
        <v>62610.3</v>
      </c>
      <c r="AN294" s="6">
        <v>48358.6</v>
      </c>
      <c r="AO294" s="6">
        <v>33737.199999999997</v>
      </c>
      <c r="AP294" s="6">
        <v>27456.400000000001</v>
      </c>
      <c r="AQ294" s="6">
        <v>40925.599999999999</v>
      </c>
      <c r="AR294" s="6">
        <v>16099</v>
      </c>
      <c r="AS294" s="6">
        <v>67.3</v>
      </c>
      <c r="AT294" s="6">
        <v>27</v>
      </c>
      <c r="AU294" s="7"/>
      <c r="AV294" s="7"/>
      <c r="AW294" s="6">
        <v>194743.3</v>
      </c>
      <c r="AX294" s="6">
        <v>91498.1</v>
      </c>
      <c r="AY294" s="6">
        <v>54327.1</v>
      </c>
      <c r="AZ294" s="6">
        <v>11859.5</v>
      </c>
      <c r="BA294" s="6">
        <v>185431.1</v>
      </c>
      <c r="BB294" s="6">
        <v>82592.100000000006</v>
      </c>
      <c r="BC294" s="6">
        <v>32527.9</v>
      </c>
      <c r="BD294" s="6">
        <v>291.88</v>
      </c>
      <c r="BE294" s="6">
        <v>174.87</v>
      </c>
      <c r="BF294" s="6">
        <v>0.36</v>
      </c>
      <c r="BG294" s="6">
        <v>0.06</v>
      </c>
      <c r="BH294" s="6">
        <v>83.388000000000005</v>
      </c>
      <c r="BI294" s="6">
        <v>56.869</v>
      </c>
      <c r="BJ294" s="6">
        <v>539.04</v>
      </c>
      <c r="BK294" s="6">
        <v>677.6</v>
      </c>
      <c r="BL294" s="6">
        <v>0.7</v>
      </c>
      <c r="BM294" s="6">
        <v>13553.7916</v>
      </c>
      <c r="BN294" s="6">
        <v>22691.303775572633</v>
      </c>
      <c r="BO294" s="6">
        <v>6239</v>
      </c>
      <c r="BP294" s="6">
        <v>249.6</v>
      </c>
      <c r="BQ294" s="6">
        <v>24</v>
      </c>
      <c r="BR294" s="80">
        <v>2.8796800000000004E-2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2018207</v>
      </c>
      <c r="BZ294" s="6">
        <v>1166873</v>
      </c>
      <c r="CA294" s="6"/>
      <c r="CB294" s="6">
        <v>954320</v>
      </c>
      <c r="CC294" s="6">
        <v>828221</v>
      </c>
      <c r="CD294" s="6"/>
      <c r="CE294" s="6">
        <v>1358.92160695609</v>
      </c>
      <c r="CF294" s="6">
        <v>101.62207168321804</v>
      </c>
      <c r="CG294" s="6">
        <v>1414.2395548245615</v>
      </c>
    </row>
    <row r="295" spans="1:85" ht="12.5">
      <c r="A295" s="5">
        <v>43009</v>
      </c>
      <c r="B295" s="6">
        <v>84.2</v>
      </c>
      <c r="C295" s="6">
        <v>48.5</v>
      </c>
      <c r="D295" s="6">
        <v>5490</v>
      </c>
      <c r="E295" s="6"/>
      <c r="F295" s="6"/>
      <c r="G295" s="6"/>
      <c r="H295" s="6">
        <v>953.7</v>
      </c>
      <c r="I295" s="6">
        <v>636.9</v>
      </c>
      <c r="J295" s="6">
        <v>477209.1</v>
      </c>
      <c r="K295" s="6">
        <v>209211.2</v>
      </c>
      <c r="L295" s="6">
        <v>59376.4</v>
      </c>
      <c r="M295" s="6">
        <v>15</v>
      </c>
      <c r="N295" s="6">
        <v>25</v>
      </c>
      <c r="O295" s="6">
        <v>14098.1</v>
      </c>
      <c r="P295" s="6">
        <v>6556.2</v>
      </c>
      <c r="Q295" s="6">
        <v>199801.5</v>
      </c>
      <c r="R295" s="6">
        <v>160625.4</v>
      </c>
      <c r="S295" s="6">
        <v>103600.1</v>
      </c>
      <c r="T295" s="6">
        <v>86604.4</v>
      </c>
      <c r="U295" s="6">
        <v>104520.3</v>
      </c>
      <c r="V295" s="6">
        <v>71277.7</v>
      </c>
      <c r="W295" s="6">
        <v>10622</v>
      </c>
      <c r="X295" s="6">
        <v>7847.4</v>
      </c>
      <c r="Y295" s="6">
        <v>220296.7</v>
      </c>
      <c r="Z295" s="6">
        <v>112415.7</v>
      </c>
      <c r="AA295" s="6">
        <v>1664551.5</v>
      </c>
      <c r="AB295" s="6">
        <v>164207.29999999999</v>
      </c>
      <c r="AC295" s="6">
        <v>329.2</v>
      </c>
      <c r="AD295" s="6">
        <v>36747</v>
      </c>
      <c r="AE295" s="6">
        <v>129087.9</v>
      </c>
      <c r="AF295" s="6">
        <v>66813.8</v>
      </c>
      <c r="AG295" s="6">
        <v>1667332.6</v>
      </c>
      <c r="AH295" s="6">
        <v>164373.79999999999</v>
      </c>
      <c r="AI295" s="6">
        <v>1070.5</v>
      </c>
      <c r="AJ295" s="6">
        <v>24982</v>
      </c>
      <c r="AK295" s="6">
        <v>29179.3</v>
      </c>
      <c r="AL295" s="6">
        <v>20588.099999999999</v>
      </c>
      <c r="AM295" s="6">
        <v>62620.5</v>
      </c>
      <c r="AN295" s="6">
        <v>48366.2</v>
      </c>
      <c r="AO295" s="6">
        <v>33755.199999999997</v>
      </c>
      <c r="AP295" s="6">
        <v>27471</v>
      </c>
      <c r="AQ295" s="6">
        <v>40935.199999999997</v>
      </c>
      <c r="AR295" s="6">
        <v>16102.8</v>
      </c>
      <c r="AS295" s="6">
        <v>67.599999999999994</v>
      </c>
      <c r="AT295" s="6">
        <v>27.1</v>
      </c>
      <c r="AU295" s="7"/>
      <c r="AV295" s="7"/>
      <c r="AW295" s="6">
        <v>194873.2</v>
      </c>
      <c r="AX295" s="6">
        <v>91555.6</v>
      </c>
      <c r="AY295" s="6">
        <v>54333</v>
      </c>
      <c r="AZ295" s="6">
        <v>11870.7</v>
      </c>
      <c r="BA295" s="6">
        <v>185561.8</v>
      </c>
      <c r="BB295" s="6">
        <v>82649.7</v>
      </c>
      <c r="BC295" s="6">
        <v>32551.9</v>
      </c>
      <c r="BD295" s="6">
        <v>291.88</v>
      </c>
      <c r="BE295" s="6">
        <v>174.87</v>
      </c>
      <c r="BF295" s="6">
        <v>0.36</v>
      </c>
      <c r="BG295" s="6">
        <v>0.06</v>
      </c>
      <c r="BH295" s="6">
        <v>83.388000000000005</v>
      </c>
      <c r="BI295" s="6">
        <v>56.869</v>
      </c>
      <c r="BJ295" s="6">
        <v>539.04</v>
      </c>
      <c r="BK295" s="6">
        <v>677.6</v>
      </c>
      <c r="BL295" s="6">
        <v>0.7</v>
      </c>
      <c r="BM295" s="6">
        <v>13494.097398399999</v>
      </c>
      <c r="BN295" s="6">
        <v>21791.853998670107</v>
      </c>
      <c r="BO295" s="6">
        <v>5122</v>
      </c>
      <c r="BP295" s="6">
        <v>249.6</v>
      </c>
      <c r="BQ295" s="6">
        <v>24</v>
      </c>
      <c r="BR295" s="80">
        <v>2.8796800000000004E-2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2021246</v>
      </c>
      <c r="BZ295" s="6">
        <v>1169361</v>
      </c>
      <c r="CA295" s="6"/>
      <c r="CB295" s="6">
        <v>954320</v>
      </c>
      <c r="CC295" s="6">
        <v>828221</v>
      </c>
      <c r="CD295" s="6"/>
      <c r="CE295" s="6">
        <v>1466.36807812654</v>
      </c>
      <c r="CF295" s="6">
        <v>116.80411649335659</v>
      </c>
      <c r="CG295" s="6">
        <v>1532.2827717391301</v>
      </c>
    </row>
    <row r="296" spans="1:85" ht="12.5">
      <c r="A296" s="5">
        <v>43010</v>
      </c>
      <c r="B296" s="6">
        <v>84.2</v>
      </c>
      <c r="C296" s="6">
        <v>48.5</v>
      </c>
      <c r="D296" s="6">
        <v>5490</v>
      </c>
      <c r="E296" s="6"/>
      <c r="F296" s="6"/>
      <c r="G296" s="6"/>
      <c r="H296" s="6">
        <v>960.8</v>
      </c>
      <c r="I296" s="6">
        <v>641.6</v>
      </c>
      <c r="J296" s="6">
        <v>477411.7</v>
      </c>
      <c r="K296" s="6">
        <v>209303.9</v>
      </c>
      <c r="L296" s="6">
        <v>59400.4</v>
      </c>
      <c r="M296" s="6">
        <v>15</v>
      </c>
      <c r="N296" s="6">
        <v>25</v>
      </c>
      <c r="O296" s="6">
        <v>14098.1</v>
      </c>
      <c r="P296" s="6">
        <v>6556.2</v>
      </c>
      <c r="Q296" s="6">
        <v>199826.2</v>
      </c>
      <c r="R296" s="6">
        <v>160646.1</v>
      </c>
      <c r="S296" s="6">
        <v>103616.4</v>
      </c>
      <c r="T296" s="6">
        <v>86617</v>
      </c>
      <c r="U296" s="6">
        <v>104529.2</v>
      </c>
      <c r="V296" s="6">
        <v>71284.100000000006</v>
      </c>
      <c r="W296" s="6">
        <v>10622</v>
      </c>
      <c r="X296" s="6">
        <v>7847.4</v>
      </c>
      <c r="Y296" s="6">
        <v>220628.1</v>
      </c>
      <c r="Z296" s="6">
        <v>112591.5</v>
      </c>
      <c r="AA296" s="6">
        <v>1664883.5</v>
      </c>
      <c r="AB296" s="6">
        <v>164231.29999999999</v>
      </c>
      <c r="AC296" s="6">
        <v>329.2</v>
      </c>
      <c r="AD296" s="6">
        <v>36747</v>
      </c>
      <c r="AE296" s="6">
        <v>129211.3</v>
      </c>
      <c r="AF296" s="6">
        <v>66874.5</v>
      </c>
      <c r="AG296" s="6">
        <v>1667459.2</v>
      </c>
      <c r="AH296" s="6">
        <v>164397.79999999999</v>
      </c>
      <c r="AI296" s="6">
        <v>1070.5</v>
      </c>
      <c r="AJ296" s="6">
        <v>24982</v>
      </c>
      <c r="AK296" s="6">
        <v>29195.1</v>
      </c>
      <c r="AL296" s="6">
        <v>20598.599999999999</v>
      </c>
      <c r="AM296" s="6">
        <v>62631.1</v>
      </c>
      <c r="AN296" s="6">
        <v>48374.1</v>
      </c>
      <c r="AO296" s="6">
        <v>33772.800000000003</v>
      </c>
      <c r="AP296" s="6">
        <v>27485.3</v>
      </c>
      <c r="AQ296" s="6">
        <v>40950.6</v>
      </c>
      <c r="AR296" s="6">
        <v>16108.8</v>
      </c>
      <c r="AS296" s="6">
        <v>67.900000000000006</v>
      </c>
      <c r="AT296" s="6">
        <v>27.2</v>
      </c>
      <c r="AU296" s="7"/>
      <c r="AV296" s="7"/>
      <c r="AW296" s="6">
        <v>195003.7</v>
      </c>
      <c r="AX296" s="6">
        <v>91613.5</v>
      </c>
      <c r="AY296" s="6">
        <v>54339.6</v>
      </c>
      <c r="AZ296" s="6">
        <v>11881.9</v>
      </c>
      <c r="BA296" s="6">
        <v>185692.6</v>
      </c>
      <c r="BB296" s="6">
        <v>82707.100000000006</v>
      </c>
      <c r="BC296" s="6">
        <v>32575.9</v>
      </c>
      <c r="BD296" s="6">
        <v>291.88</v>
      </c>
      <c r="BE296" s="6">
        <v>174.87</v>
      </c>
      <c r="BF296" s="6">
        <v>0.36</v>
      </c>
      <c r="BG296" s="6">
        <v>0.06</v>
      </c>
      <c r="BH296" s="6">
        <v>83.388000000000005</v>
      </c>
      <c r="BI296" s="6">
        <v>56.869</v>
      </c>
      <c r="BJ296" s="6">
        <v>539.04</v>
      </c>
      <c r="BK296" s="6">
        <v>678</v>
      </c>
      <c r="BL296" s="6">
        <v>0.7</v>
      </c>
      <c r="BM296" s="6">
        <v>13516.922252800001</v>
      </c>
      <c r="BN296" s="6">
        <v>27506.233139009277</v>
      </c>
      <c r="BO296" s="6">
        <v>9008</v>
      </c>
      <c r="BP296" s="6">
        <v>247.2</v>
      </c>
      <c r="BQ296" s="6">
        <v>24</v>
      </c>
      <c r="BR296" s="80">
        <v>2.8796800000000004E-2</v>
      </c>
      <c r="BS296" s="6">
        <v>0</v>
      </c>
      <c r="BT296" s="6">
        <v>0</v>
      </c>
      <c r="BU296" s="6">
        <v>0</v>
      </c>
      <c r="BV296" s="6">
        <v>0</v>
      </c>
      <c r="BW296" s="6">
        <v>0</v>
      </c>
      <c r="BX296" s="6">
        <v>0</v>
      </c>
      <c r="BY296" s="6">
        <v>2024174</v>
      </c>
      <c r="BZ296" s="6">
        <v>1171714</v>
      </c>
      <c r="CA296" s="6"/>
      <c r="CB296" s="6">
        <v>954320</v>
      </c>
      <c r="CC296" s="6">
        <v>828221</v>
      </c>
      <c r="CD296" s="6"/>
      <c r="CE296" s="6">
        <v>1385.3426812222599</v>
      </c>
      <c r="CF296" s="6">
        <v>108.24973481528092</v>
      </c>
      <c r="CG296" s="6">
        <v>1449.3091428571431</v>
      </c>
    </row>
    <row r="297" spans="1:85" ht="12.5">
      <c r="A297" s="5">
        <v>43011</v>
      </c>
      <c r="B297" s="6">
        <v>84.2</v>
      </c>
      <c r="C297" s="6">
        <v>48.5</v>
      </c>
      <c r="D297" s="6">
        <v>5490</v>
      </c>
      <c r="E297" s="6"/>
      <c r="F297" s="6"/>
      <c r="G297" s="6"/>
      <c r="H297" s="6">
        <v>968</v>
      </c>
      <c r="I297" s="6">
        <v>646.4</v>
      </c>
      <c r="J297" s="6">
        <v>477621</v>
      </c>
      <c r="K297" s="6">
        <v>209398.7</v>
      </c>
      <c r="L297" s="6">
        <v>59424.4</v>
      </c>
      <c r="M297" s="6">
        <v>15</v>
      </c>
      <c r="N297" s="6">
        <v>25</v>
      </c>
      <c r="O297" s="6">
        <v>14098.1</v>
      </c>
      <c r="P297" s="6">
        <v>6556.2</v>
      </c>
      <c r="Q297" s="6">
        <v>199851.1</v>
      </c>
      <c r="R297" s="6">
        <v>160667</v>
      </c>
      <c r="S297" s="6">
        <v>103633</v>
      </c>
      <c r="T297" s="6">
        <v>86630.2</v>
      </c>
      <c r="U297" s="6">
        <v>104538.6</v>
      </c>
      <c r="V297" s="6">
        <v>71290.8</v>
      </c>
      <c r="W297" s="6">
        <v>10622</v>
      </c>
      <c r="X297" s="6">
        <v>7847.4</v>
      </c>
      <c r="Y297" s="6">
        <v>220962.2</v>
      </c>
      <c r="Z297" s="6">
        <v>112769.4</v>
      </c>
      <c r="AA297" s="6">
        <v>1665218.2</v>
      </c>
      <c r="AB297" s="6">
        <v>164255.29999999999</v>
      </c>
      <c r="AC297" s="6">
        <v>329.2</v>
      </c>
      <c r="AD297" s="6">
        <v>36747</v>
      </c>
      <c r="AE297" s="6">
        <v>129336.3</v>
      </c>
      <c r="AF297" s="6">
        <v>66935.600000000006</v>
      </c>
      <c r="AG297" s="6">
        <v>1667587.5</v>
      </c>
      <c r="AH297" s="6">
        <v>164421.79999999999</v>
      </c>
      <c r="AI297" s="6">
        <v>1070.5</v>
      </c>
      <c r="AJ297" s="6">
        <v>24982</v>
      </c>
      <c r="AK297" s="6">
        <v>29211.3</v>
      </c>
      <c r="AL297" s="6">
        <v>20604.400000000001</v>
      </c>
      <c r="AM297" s="6">
        <v>62642.3</v>
      </c>
      <c r="AN297" s="6">
        <v>48382.5</v>
      </c>
      <c r="AO297" s="6">
        <v>33790.199999999997</v>
      </c>
      <c r="AP297" s="6">
        <v>27499.4</v>
      </c>
      <c r="AQ297" s="6">
        <v>40962</v>
      </c>
      <c r="AR297" s="6">
        <v>16113.2</v>
      </c>
      <c r="AS297" s="6">
        <v>68.2</v>
      </c>
      <c r="AT297" s="6">
        <v>27.4</v>
      </c>
      <c r="AU297" s="7"/>
      <c r="AV297" s="7"/>
      <c r="AW297" s="6">
        <v>195133.6</v>
      </c>
      <c r="AX297" s="6">
        <v>91671.2</v>
      </c>
      <c r="AY297" s="6">
        <v>54346.6</v>
      </c>
      <c r="AZ297" s="6">
        <v>11893.6</v>
      </c>
      <c r="BA297" s="6">
        <v>185822.4</v>
      </c>
      <c r="BB297" s="6">
        <v>82764.399999999994</v>
      </c>
      <c r="BC297" s="6">
        <v>32599.9</v>
      </c>
      <c r="BD297" s="6">
        <v>291.88</v>
      </c>
      <c r="BE297" s="6">
        <v>174.87</v>
      </c>
      <c r="BF297" s="6">
        <v>0.36</v>
      </c>
      <c r="BG297" s="6">
        <v>0.06</v>
      </c>
      <c r="BH297" s="6">
        <v>83.388000000000005</v>
      </c>
      <c r="BI297" s="6">
        <v>56.869</v>
      </c>
      <c r="BJ297" s="6">
        <v>539.04</v>
      </c>
      <c r="BK297" s="6">
        <v>679.6</v>
      </c>
      <c r="BL297" s="6">
        <v>0.7</v>
      </c>
      <c r="BM297" s="6">
        <v>13660.330742400001</v>
      </c>
      <c r="BN297" s="6">
        <v>23881.858545974235</v>
      </c>
      <c r="BO297" s="6">
        <v>6346</v>
      </c>
      <c r="BP297" s="6">
        <v>249.6</v>
      </c>
      <c r="BQ297" s="6">
        <v>24</v>
      </c>
      <c r="BR297" s="80">
        <v>2.8796800000000004E-2</v>
      </c>
      <c r="BS297" s="6">
        <v>0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2027244</v>
      </c>
      <c r="BZ297" s="6">
        <v>1174230</v>
      </c>
      <c r="CA297" s="6"/>
      <c r="CB297" s="6">
        <v>954320</v>
      </c>
      <c r="CC297" s="6">
        <v>828221</v>
      </c>
      <c r="CD297" s="6"/>
      <c r="CE297" s="6">
        <v>1478.7457673819299</v>
      </c>
      <c r="CF297" s="6">
        <v>120.55324616434245</v>
      </c>
      <c r="CG297" s="6">
        <v>1541.8284999999998</v>
      </c>
    </row>
    <row r="298" spans="1:85" ht="12.5">
      <c r="A298" s="5">
        <v>43012</v>
      </c>
      <c r="B298" s="6">
        <v>84.45</v>
      </c>
      <c r="C298" s="6">
        <v>48.6</v>
      </c>
      <c r="D298" s="6">
        <v>5490.4</v>
      </c>
      <c r="E298" s="6"/>
      <c r="F298" s="6"/>
      <c r="G298" s="6"/>
      <c r="H298" s="6">
        <v>975</v>
      </c>
      <c r="I298" s="6">
        <v>651.1</v>
      </c>
      <c r="J298" s="6">
        <v>477821.5</v>
      </c>
      <c r="K298" s="6">
        <v>209491.4</v>
      </c>
      <c r="L298" s="6">
        <v>59448.4</v>
      </c>
      <c r="M298" s="6">
        <v>15</v>
      </c>
      <c r="N298" s="6">
        <v>25</v>
      </c>
      <c r="O298" s="6">
        <v>14098.1</v>
      </c>
      <c r="P298" s="6">
        <v>6556.2</v>
      </c>
      <c r="Q298" s="6">
        <v>199876.1</v>
      </c>
      <c r="R298" s="6">
        <v>160688</v>
      </c>
      <c r="S298" s="6">
        <v>103647.6</v>
      </c>
      <c r="T298" s="6">
        <v>86641.9</v>
      </c>
      <c r="U298" s="6">
        <v>104547.3</v>
      </c>
      <c r="V298" s="6">
        <v>71297</v>
      </c>
      <c r="W298" s="6">
        <v>10622</v>
      </c>
      <c r="X298" s="6">
        <v>7847.4</v>
      </c>
      <c r="Y298" s="6">
        <v>221281.2</v>
      </c>
      <c r="Z298" s="6">
        <v>112943.8</v>
      </c>
      <c r="AA298" s="6">
        <v>1665537.8</v>
      </c>
      <c r="AB298" s="6">
        <v>164279.29999999999</v>
      </c>
      <c r="AC298" s="6">
        <v>329.2</v>
      </c>
      <c r="AD298" s="6">
        <v>36747</v>
      </c>
      <c r="AE298" s="6">
        <v>129460.9</v>
      </c>
      <c r="AF298" s="6">
        <v>66993</v>
      </c>
      <c r="AG298" s="6">
        <v>1667715.5</v>
      </c>
      <c r="AH298" s="6">
        <v>164445.79999999999</v>
      </c>
      <c r="AI298" s="6">
        <v>1070.5</v>
      </c>
      <c r="AJ298" s="6">
        <v>24982</v>
      </c>
      <c r="AK298" s="6">
        <v>29227.5</v>
      </c>
      <c r="AL298" s="6">
        <v>20620.2</v>
      </c>
      <c r="AM298" s="6">
        <v>62652</v>
      </c>
      <c r="AN298" s="6">
        <v>48389.7</v>
      </c>
      <c r="AO298" s="6">
        <v>33807.599999999999</v>
      </c>
      <c r="AP298" s="6">
        <v>27513.4</v>
      </c>
      <c r="AQ298" s="6">
        <v>40971.199999999997</v>
      </c>
      <c r="AR298" s="6">
        <v>16116.9</v>
      </c>
      <c r="AS298" s="6">
        <v>68.5</v>
      </c>
      <c r="AT298" s="6">
        <v>27.5</v>
      </c>
      <c r="AU298" s="7"/>
      <c r="AV298" s="7"/>
      <c r="AW298" s="6">
        <v>195263.3</v>
      </c>
      <c r="AX298" s="6">
        <v>91728.8</v>
      </c>
      <c r="AY298" s="6">
        <v>54352.800000000003</v>
      </c>
      <c r="AZ298" s="6">
        <v>11905.2</v>
      </c>
      <c r="BA298" s="6">
        <v>185952.1</v>
      </c>
      <c r="BB298" s="6">
        <v>82821.7</v>
      </c>
      <c r="BC298" s="6">
        <v>32623.9</v>
      </c>
      <c r="BD298" s="6">
        <v>291.88</v>
      </c>
      <c r="BE298" s="6">
        <v>174.87</v>
      </c>
      <c r="BF298" s="6">
        <v>0.36</v>
      </c>
      <c r="BG298" s="6">
        <v>0.06</v>
      </c>
      <c r="BH298" s="6">
        <v>83.388000000000005</v>
      </c>
      <c r="BI298" s="6">
        <v>56.869</v>
      </c>
      <c r="BJ298" s="6">
        <v>539.04</v>
      </c>
      <c r="BK298" s="6">
        <v>681.9</v>
      </c>
      <c r="BL298" s="6">
        <v>0.7</v>
      </c>
      <c r="BM298" s="6">
        <v>13297.977862399999</v>
      </c>
      <c r="BN298" s="6">
        <v>22556.166543186515</v>
      </c>
      <c r="BO298" s="6">
        <v>5833</v>
      </c>
      <c r="BP298" s="6">
        <v>252</v>
      </c>
      <c r="BQ298" s="6">
        <v>24</v>
      </c>
      <c r="BR298" s="80">
        <v>2.8796800000000004E-2</v>
      </c>
      <c r="BS298" s="6">
        <v>0</v>
      </c>
      <c r="BT298" s="6">
        <v>0</v>
      </c>
      <c r="BU298" s="6">
        <v>0</v>
      </c>
      <c r="BV298" s="6">
        <v>0</v>
      </c>
      <c r="BW298" s="6">
        <v>0</v>
      </c>
      <c r="BX298" s="6">
        <v>0</v>
      </c>
      <c r="BY298" s="6">
        <v>2030262</v>
      </c>
      <c r="BZ298" s="6">
        <v>1176731</v>
      </c>
      <c r="CA298" s="6"/>
      <c r="CB298" s="6">
        <v>954320</v>
      </c>
      <c r="CC298" s="6">
        <v>828221</v>
      </c>
      <c r="CD298" s="6"/>
      <c r="CE298" s="6">
        <v>1310.89924088306</v>
      </c>
      <c r="CF298" s="6">
        <v>86.19918454187615</v>
      </c>
      <c r="CG298" s="6">
        <v>1368.3826999999999</v>
      </c>
    </row>
    <row r="299" spans="1:85" ht="12.5">
      <c r="A299" s="5">
        <v>43013</v>
      </c>
      <c r="B299" s="6">
        <v>84.45</v>
      </c>
      <c r="C299" s="6">
        <v>48.6</v>
      </c>
      <c r="D299" s="6">
        <v>5490.4</v>
      </c>
      <c r="E299" s="6"/>
      <c r="F299" s="6"/>
      <c r="G299" s="6"/>
      <c r="H299" s="6">
        <v>981.9</v>
      </c>
      <c r="I299" s="6">
        <v>655.7</v>
      </c>
      <c r="J299" s="6">
        <v>478028.4</v>
      </c>
      <c r="K299" s="6">
        <v>209585.6</v>
      </c>
      <c r="L299" s="6">
        <v>59472.4</v>
      </c>
      <c r="M299" s="6">
        <v>15</v>
      </c>
      <c r="N299" s="6">
        <v>25</v>
      </c>
      <c r="O299" s="6">
        <v>14098.1</v>
      </c>
      <c r="P299" s="6">
        <v>6556.2</v>
      </c>
      <c r="Q299" s="6">
        <v>199901.2</v>
      </c>
      <c r="R299" s="6">
        <v>160709</v>
      </c>
      <c r="S299" s="6">
        <v>103664.4</v>
      </c>
      <c r="T299" s="6">
        <v>86655</v>
      </c>
      <c r="U299" s="6">
        <v>104556</v>
      </c>
      <c r="V299" s="6">
        <v>71303.3</v>
      </c>
      <c r="W299" s="6">
        <v>10622</v>
      </c>
      <c r="X299" s="6">
        <v>7847.4</v>
      </c>
      <c r="Y299" s="6">
        <v>221616.6</v>
      </c>
      <c r="Z299" s="6">
        <v>113121.1</v>
      </c>
      <c r="AA299" s="6">
        <v>1665873.8</v>
      </c>
      <c r="AB299" s="6">
        <v>164303.29999999999</v>
      </c>
      <c r="AC299" s="6">
        <v>329.2</v>
      </c>
      <c r="AD299" s="6">
        <v>36747</v>
      </c>
      <c r="AE299" s="6">
        <v>129585.60000000001</v>
      </c>
      <c r="AF299" s="6">
        <v>67054.100000000006</v>
      </c>
      <c r="AG299" s="6">
        <v>1667843.2</v>
      </c>
      <c r="AH299" s="6">
        <v>164469.79999999999</v>
      </c>
      <c r="AI299" s="6">
        <v>1070.5</v>
      </c>
      <c r="AJ299" s="6">
        <v>24982</v>
      </c>
      <c r="AK299" s="6">
        <v>29243.599999999999</v>
      </c>
      <c r="AL299" s="6">
        <v>20630.900000000001</v>
      </c>
      <c r="AM299" s="6">
        <v>62661.8</v>
      </c>
      <c r="AN299" s="6">
        <v>48396.9</v>
      </c>
      <c r="AO299" s="6">
        <v>33825.5</v>
      </c>
      <c r="AP299" s="6">
        <v>27527.8</v>
      </c>
      <c r="AQ299" s="6">
        <v>40987.4</v>
      </c>
      <c r="AR299" s="6">
        <v>16123.4</v>
      </c>
      <c r="AS299" s="6">
        <v>68.7</v>
      </c>
      <c r="AT299" s="6">
        <v>27.6</v>
      </c>
      <c r="AU299" s="7"/>
      <c r="AV299" s="7"/>
      <c r="AW299" s="6">
        <v>195393.4</v>
      </c>
      <c r="AX299" s="6">
        <v>91786.4</v>
      </c>
      <c r="AY299" s="6">
        <v>54359</v>
      </c>
      <c r="AZ299" s="6">
        <v>11916.7</v>
      </c>
      <c r="BA299" s="6">
        <v>186083.3</v>
      </c>
      <c r="BB299" s="6">
        <v>82879.600000000006</v>
      </c>
      <c r="BC299" s="6">
        <v>32647.9</v>
      </c>
      <c r="BD299" s="6">
        <v>291.88</v>
      </c>
      <c r="BE299" s="6">
        <v>174.87</v>
      </c>
      <c r="BF299" s="6">
        <v>0.36</v>
      </c>
      <c r="BG299" s="6">
        <v>0.06</v>
      </c>
      <c r="BH299" s="6">
        <v>83.388000000000005</v>
      </c>
      <c r="BI299" s="6">
        <v>56.869</v>
      </c>
      <c r="BJ299" s="6">
        <v>539.04</v>
      </c>
      <c r="BK299" s="6">
        <v>684.2</v>
      </c>
      <c r="BL299" s="6">
        <v>0.7</v>
      </c>
      <c r="BM299" s="6">
        <v>13879.8848576</v>
      </c>
      <c r="BN299" s="6">
        <v>22661.785573423811</v>
      </c>
      <c r="BO299" s="6">
        <v>9781</v>
      </c>
      <c r="BP299" s="6">
        <v>244.8</v>
      </c>
      <c r="BQ299" s="6">
        <v>24</v>
      </c>
      <c r="BR299" s="80">
        <v>2.8796800000000004E-2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2033209</v>
      </c>
      <c r="BZ299" s="6">
        <v>1179097</v>
      </c>
      <c r="CA299" s="6"/>
      <c r="CB299" s="6">
        <v>954320</v>
      </c>
      <c r="CC299" s="6">
        <v>828221</v>
      </c>
      <c r="CD299" s="6"/>
      <c r="CE299" s="6">
        <v>1541.0013858632999</v>
      </c>
      <c r="CF299" s="6">
        <v>122.81100000000001</v>
      </c>
      <c r="CG299" s="6">
        <v>1527.8322916666666</v>
      </c>
    </row>
    <row r="300" spans="1:85" ht="12.5">
      <c r="A300" s="5">
        <v>43014</v>
      </c>
      <c r="B300" s="6">
        <v>84.45</v>
      </c>
      <c r="C300" s="6">
        <v>48.6</v>
      </c>
      <c r="D300" s="6">
        <v>5490.4</v>
      </c>
      <c r="E300" s="6"/>
      <c r="F300" s="6"/>
      <c r="G300" s="6"/>
      <c r="H300" s="6">
        <v>988.8</v>
      </c>
      <c r="I300" s="6">
        <v>660.4</v>
      </c>
      <c r="J300" s="6">
        <v>478231.8</v>
      </c>
      <c r="K300" s="6">
        <v>209678.6</v>
      </c>
      <c r="L300" s="6">
        <v>59496.4</v>
      </c>
      <c r="M300" s="6">
        <v>15</v>
      </c>
      <c r="N300" s="6">
        <v>25</v>
      </c>
      <c r="O300" s="6">
        <v>14098.1</v>
      </c>
      <c r="P300" s="6">
        <v>6556.2</v>
      </c>
      <c r="Q300" s="6">
        <v>199926.3</v>
      </c>
      <c r="R300" s="6">
        <v>160729.9</v>
      </c>
      <c r="S300" s="6">
        <v>103679.3</v>
      </c>
      <c r="T300" s="6">
        <v>86666.9</v>
      </c>
      <c r="U300" s="6">
        <v>104563.9</v>
      </c>
      <c r="V300" s="6">
        <v>71309.100000000006</v>
      </c>
      <c r="W300" s="6">
        <v>10622</v>
      </c>
      <c r="X300" s="6">
        <v>7847.4</v>
      </c>
      <c r="Y300" s="6">
        <v>221938.8</v>
      </c>
      <c r="Z300" s="6">
        <v>113295.1</v>
      </c>
      <c r="AA300" s="6">
        <v>1666196.7</v>
      </c>
      <c r="AB300" s="6">
        <v>164327.29999999999</v>
      </c>
      <c r="AC300" s="6">
        <v>329.2</v>
      </c>
      <c r="AD300" s="6">
        <v>36747</v>
      </c>
      <c r="AE300" s="6">
        <v>129709.7</v>
      </c>
      <c r="AF300" s="6">
        <v>67111.899999999994</v>
      </c>
      <c r="AG300" s="6">
        <v>1667970.6</v>
      </c>
      <c r="AH300" s="6">
        <v>164493.79999999999</v>
      </c>
      <c r="AI300" s="6">
        <v>1070.5</v>
      </c>
      <c r="AJ300" s="6">
        <v>24982</v>
      </c>
      <c r="AK300" s="6">
        <v>29259.599999999999</v>
      </c>
      <c r="AL300" s="6">
        <v>20641.400000000001</v>
      </c>
      <c r="AM300" s="6">
        <v>62671.5</v>
      </c>
      <c r="AN300" s="6">
        <v>48404.1</v>
      </c>
      <c r="AO300" s="6">
        <v>33843.699999999997</v>
      </c>
      <c r="AP300" s="6">
        <v>27542.400000000001</v>
      </c>
      <c r="AQ300" s="6">
        <v>40997.1</v>
      </c>
      <c r="AR300" s="6">
        <v>16127.2</v>
      </c>
      <c r="AS300" s="6">
        <v>69</v>
      </c>
      <c r="AT300" s="6">
        <v>27.7</v>
      </c>
      <c r="AU300" s="7"/>
      <c r="AV300" s="7"/>
      <c r="AW300" s="6">
        <v>195522.6</v>
      </c>
      <c r="AX300" s="6">
        <v>91843.7</v>
      </c>
      <c r="AY300" s="6">
        <v>54364.6</v>
      </c>
      <c r="AZ300" s="6">
        <v>11928.3</v>
      </c>
      <c r="BA300" s="6">
        <v>186213.2</v>
      </c>
      <c r="BB300" s="6">
        <v>82936.800000000003</v>
      </c>
      <c r="BC300" s="6">
        <v>32671.9</v>
      </c>
      <c r="BD300" s="6">
        <v>291.88</v>
      </c>
      <c r="BE300" s="6">
        <v>174.87</v>
      </c>
      <c r="BF300" s="6">
        <v>0.36</v>
      </c>
      <c r="BG300" s="6">
        <v>0.06</v>
      </c>
      <c r="BH300" s="6">
        <v>83.388000000000005</v>
      </c>
      <c r="BI300" s="6">
        <v>56.869</v>
      </c>
      <c r="BJ300" s="6">
        <v>539.04</v>
      </c>
      <c r="BK300" s="6">
        <v>686.4</v>
      </c>
      <c r="BL300" s="6">
        <v>0.7</v>
      </c>
      <c r="BM300" s="6">
        <v>13999.2967168</v>
      </c>
      <c r="BN300" s="6">
        <v>23146.503117541899</v>
      </c>
      <c r="BO300" s="6">
        <v>5959</v>
      </c>
      <c r="BP300" s="6">
        <v>248.9</v>
      </c>
      <c r="BQ300" s="6">
        <v>24</v>
      </c>
      <c r="BR300" s="80">
        <v>2.8814719999999999E-2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2036047</v>
      </c>
      <c r="BZ300" s="6">
        <v>1181370</v>
      </c>
      <c r="CA300" s="6"/>
      <c r="CB300" s="6">
        <v>954320</v>
      </c>
      <c r="CC300" s="6">
        <v>828221</v>
      </c>
      <c r="CD300" s="6"/>
      <c r="CE300" s="6">
        <v>1433</v>
      </c>
      <c r="CF300" s="6">
        <v>107.38000000000001</v>
      </c>
      <c r="CG300" s="6">
        <v>1417</v>
      </c>
    </row>
    <row r="301" spans="1:85" ht="12.5">
      <c r="A301" s="5">
        <v>43015</v>
      </c>
      <c r="B301" s="6">
        <v>84.45</v>
      </c>
      <c r="C301" s="6">
        <v>48.6</v>
      </c>
      <c r="D301" s="6">
        <v>5490.4</v>
      </c>
      <c r="E301" s="6"/>
      <c r="F301" s="6"/>
      <c r="G301" s="6"/>
      <c r="H301" s="6">
        <v>995.6</v>
      </c>
      <c r="I301" s="6">
        <v>665</v>
      </c>
      <c r="J301" s="6">
        <v>478436.7</v>
      </c>
      <c r="K301" s="6">
        <v>209772.2</v>
      </c>
      <c r="L301" s="6">
        <v>59520.4</v>
      </c>
      <c r="M301" s="6">
        <v>15</v>
      </c>
      <c r="N301" s="6">
        <v>25</v>
      </c>
      <c r="O301" s="6">
        <v>14098.1</v>
      </c>
      <c r="P301" s="6">
        <v>6556.2</v>
      </c>
      <c r="Q301" s="6">
        <v>199951.4</v>
      </c>
      <c r="R301" s="6">
        <v>160750.9</v>
      </c>
      <c r="S301" s="6">
        <v>103694.7</v>
      </c>
      <c r="T301" s="6">
        <v>86678.9</v>
      </c>
      <c r="U301" s="6">
        <v>104571.4</v>
      </c>
      <c r="V301" s="6">
        <v>71314.600000000006</v>
      </c>
      <c r="W301" s="6">
        <v>10622</v>
      </c>
      <c r="X301" s="6">
        <v>7847.4</v>
      </c>
      <c r="Y301" s="6">
        <v>222267.5</v>
      </c>
      <c r="Z301" s="6">
        <v>113465.4</v>
      </c>
      <c r="AA301" s="6">
        <v>1666526.5</v>
      </c>
      <c r="AB301" s="6">
        <v>164351.29999999999</v>
      </c>
      <c r="AC301" s="6">
        <v>329.2</v>
      </c>
      <c r="AD301" s="6">
        <v>36747</v>
      </c>
      <c r="AE301" s="6">
        <v>129831</v>
      </c>
      <c r="AF301" s="6">
        <v>67175.7</v>
      </c>
      <c r="AG301" s="6">
        <v>1668094.6</v>
      </c>
      <c r="AH301" s="6">
        <v>164517.79999999999</v>
      </c>
      <c r="AI301" s="6">
        <v>1070.5</v>
      </c>
      <c r="AJ301" s="6">
        <v>24982</v>
      </c>
      <c r="AK301" s="6">
        <v>29275.5</v>
      </c>
      <c r="AL301" s="6">
        <v>20651.900000000001</v>
      </c>
      <c r="AM301" s="6">
        <v>62681.599999999999</v>
      </c>
      <c r="AN301" s="6">
        <v>48411.6</v>
      </c>
      <c r="AO301" s="6">
        <v>33861.800000000003</v>
      </c>
      <c r="AP301" s="6">
        <v>27557</v>
      </c>
      <c r="AQ301" s="6">
        <v>41009.300000000003</v>
      </c>
      <c r="AR301" s="6">
        <v>16132.1</v>
      </c>
      <c r="AS301" s="6">
        <v>69.2</v>
      </c>
      <c r="AT301" s="6">
        <v>27.7</v>
      </c>
      <c r="AU301" s="7"/>
      <c r="AV301" s="7"/>
      <c r="AW301" s="6">
        <v>195650.9</v>
      </c>
      <c r="AX301" s="6">
        <v>91901</v>
      </c>
      <c r="AY301" s="6">
        <v>54369.599999999999</v>
      </c>
      <c r="AZ301" s="6">
        <v>11939.7</v>
      </c>
      <c r="BA301" s="6">
        <v>186340.5</v>
      </c>
      <c r="BB301" s="6">
        <v>82993.3</v>
      </c>
      <c r="BC301" s="6">
        <v>32695.9</v>
      </c>
      <c r="BD301" s="6">
        <v>291.89999999999998</v>
      </c>
      <c r="BE301" s="6">
        <v>174.9</v>
      </c>
      <c r="BF301" s="6">
        <v>0.36</v>
      </c>
      <c r="BG301" s="6">
        <v>0.06</v>
      </c>
      <c r="BH301" s="6">
        <v>83.388000000000005</v>
      </c>
      <c r="BI301" s="6">
        <v>56.869</v>
      </c>
      <c r="BJ301" s="6">
        <v>539.04</v>
      </c>
      <c r="BK301" s="6">
        <v>688.6</v>
      </c>
      <c r="BL301" s="6">
        <v>0.7</v>
      </c>
      <c r="BM301" s="6">
        <v>13375.011727999999</v>
      </c>
      <c r="BN301" s="6">
        <v>29632.4697694678</v>
      </c>
      <c r="BO301" s="6">
        <v>7743</v>
      </c>
      <c r="BP301" s="6">
        <v>247.7</v>
      </c>
      <c r="BQ301" s="6">
        <v>24</v>
      </c>
      <c r="BR301" s="80">
        <v>2.8814719999999999E-2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2037849</v>
      </c>
      <c r="BZ301" s="6">
        <v>1182792</v>
      </c>
      <c r="CA301" s="6"/>
      <c r="CB301" s="6">
        <v>955348</v>
      </c>
      <c r="CC301" s="6">
        <v>829309</v>
      </c>
      <c r="CD301" s="6"/>
      <c r="CE301" s="6">
        <v>817</v>
      </c>
      <c r="CF301" s="6">
        <v>43.2378</v>
      </c>
      <c r="CG301" s="6">
        <v>795</v>
      </c>
    </row>
    <row r="302" spans="1:85" ht="12.5">
      <c r="A302" s="5">
        <v>43016</v>
      </c>
      <c r="B302" s="6">
        <v>84.45</v>
      </c>
      <c r="C302" s="6">
        <v>48.6</v>
      </c>
      <c r="D302" s="6">
        <v>5490.4</v>
      </c>
      <c r="E302" s="6"/>
      <c r="F302" s="6"/>
      <c r="G302" s="6"/>
      <c r="H302" s="6">
        <v>1002.7</v>
      </c>
      <c r="I302" s="6">
        <v>669.7</v>
      </c>
      <c r="J302" s="6">
        <v>478640.8</v>
      </c>
      <c r="K302" s="6">
        <v>209865.9</v>
      </c>
      <c r="L302" s="6">
        <v>59544.4</v>
      </c>
      <c r="M302" s="6">
        <v>15</v>
      </c>
      <c r="N302" s="6">
        <v>25</v>
      </c>
      <c r="O302" s="6">
        <v>14098.1</v>
      </c>
      <c r="P302" s="6">
        <v>6556.2</v>
      </c>
      <c r="Q302" s="6">
        <v>199976.2</v>
      </c>
      <c r="R302" s="6">
        <v>160771.79999999999</v>
      </c>
      <c r="S302" s="6">
        <v>103710.1</v>
      </c>
      <c r="T302" s="6">
        <v>86691.3</v>
      </c>
      <c r="U302" s="6">
        <v>104579.3</v>
      </c>
      <c r="V302" s="6">
        <v>71320.600000000006</v>
      </c>
      <c r="W302" s="6">
        <v>10622</v>
      </c>
      <c r="X302" s="6">
        <v>7847.4</v>
      </c>
      <c r="Y302" s="6">
        <v>222597.6</v>
      </c>
      <c r="Z302" s="6">
        <v>113626.2</v>
      </c>
      <c r="AA302" s="6">
        <v>1666856.4</v>
      </c>
      <c r="AB302" s="6">
        <v>164375.29999999999</v>
      </c>
      <c r="AC302" s="6">
        <v>329.2</v>
      </c>
      <c r="AD302" s="6">
        <v>36747</v>
      </c>
      <c r="AE302" s="6">
        <v>129946.7</v>
      </c>
      <c r="AF302" s="6">
        <v>67249.100000000006</v>
      </c>
      <c r="AG302" s="6">
        <v>1668211.4</v>
      </c>
      <c r="AH302" s="6">
        <v>164541.79999999999</v>
      </c>
      <c r="AI302" s="6">
        <v>1070.5</v>
      </c>
      <c r="AJ302" s="6">
        <v>24982</v>
      </c>
      <c r="AK302" s="6">
        <v>29291.599999999999</v>
      </c>
      <c r="AL302" s="6">
        <v>20662.7</v>
      </c>
      <c r="AM302" s="6">
        <v>62692.3</v>
      </c>
      <c r="AN302" s="6">
        <v>48419.6</v>
      </c>
      <c r="AO302" s="6">
        <v>33879.9</v>
      </c>
      <c r="AP302" s="6">
        <v>27571.599999999999</v>
      </c>
      <c r="AQ302" s="6">
        <v>41018.5</v>
      </c>
      <c r="AR302" s="6">
        <v>16135.7</v>
      </c>
      <c r="AS302" s="6">
        <v>69.5</v>
      </c>
      <c r="AT302" s="6">
        <v>28</v>
      </c>
      <c r="AU302" s="7"/>
      <c r="AV302" s="7"/>
      <c r="AW302" s="6">
        <v>195777.3</v>
      </c>
      <c r="AX302" s="6">
        <v>91957.8</v>
      </c>
      <c r="AY302" s="6">
        <v>54375.1</v>
      </c>
      <c r="AZ302" s="6">
        <v>11951.1</v>
      </c>
      <c r="BA302" s="6">
        <v>186468.5</v>
      </c>
      <c r="BB302" s="6">
        <v>83049.899999999994</v>
      </c>
      <c r="BC302" s="6">
        <v>32719.9</v>
      </c>
      <c r="BD302" s="6">
        <v>291.89999999999998</v>
      </c>
      <c r="BE302" s="6">
        <v>174.9</v>
      </c>
      <c r="BF302" s="6">
        <v>0.36</v>
      </c>
      <c r="BG302" s="6">
        <v>0.06</v>
      </c>
      <c r="BH302" s="6">
        <v>83.388000000000005</v>
      </c>
      <c r="BI302" s="6">
        <v>56.869</v>
      </c>
      <c r="BJ302" s="6">
        <v>539.04</v>
      </c>
      <c r="BK302" s="6">
        <v>690.9</v>
      </c>
      <c r="BL302" s="6">
        <v>0.7</v>
      </c>
      <c r="BM302" s="6">
        <v>14259.006352</v>
      </c>
      <c r="BN302" s="6">
        <v>25046.304046560599</v>
      </c>
      <c r="BO302" s="6">
        <v>5385</v>
      </c>
      <c r="BP302" s="6">
        <v>251.3</v>
      </c>
      <c r="BQ302" s="6">
        <v>24</v>
      </c>
      <c r="BR302" s="80">
        <v>2.8814719999999999E-2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2037849</v>
      </c>
      <c r="BZ302" s="6">
        <v>1182792</v>
      </c>
      <c r="CA302" s="6"/>
      <c r="CB302" s="6">
        <v>956032</v>
      </c>
      <c r="CC302" s="6">
        <v>829737</v>
      </c>
      <c r="CD302" s="6"/>
      <c r="CE302" s="6">
        <v>0</v>
      </c>
      <c r="CF302" s="6">
        <v>0</v>
      </c>
      <c r="CG302" s="6">
        <v>0</v>
      </c>
    </row>
    <row r="303" spans="1:85" ht="12.5">
      <c r="A303" s="5">
        <v>43017</v>
      </c>
      <c r="B303" s="6">
        <v>84.75</v>
      </c>
      <c r="C303" s="6">
        <v>48.673999999999999</v>
      </c>
      <c r="D303" s="6">
        <v>5491</v>
      </c>
      <c r="E303" s="6"/>
      <c r="F303" s="6"/>
      <c r="G303" s="6"/>
      <c r="H303" s="6">
        <v>1009.9</v>
      </c>
      <c r="I303" s="6">
        <v>674.5</v>
      </c>
      <c r="J303" s="6">
        <v>478841.9</v>
      </c>
      <c r="K303" s="6">
        <v>209958.7</v>
      </c>
      <c r="L303" s="6">
        <v>59568.4</v>
      </c>
      <c r="M303" s="6">
        <v>15</v>
      </c>
      <c r="N303" s="6">
        <v>25</v>
      </c>
      <c r="O303" s="6">
        <v>14098.1</v>
      </c>
      <c r="P303" s="6">
        <v>6556.2</v>
      </c>
      <c r="Q303" s="6">
        <v>200001</v>
      </c>
      <c r="R303" s="6">
        <v>160792.70000000001</v>
      </c>
      <c r="S303" s="6">
        <v>103726.6</v>
      </c>
      <c r="T303" s="6">
        <v>86704.4</v>
      </c>
      <c r="U303" s="6">
        <v>104588</v>
      </c>
      <c r="V303" s="6">
        <v>71327</v>
      </c>
      <c r="W303" s="6">
        <v>10622</v>
      </c>
      <c r="X303" s="6">
        <v>7847.4</v>
      </c>
      <c r="Y303" s="6">
        <v>222936.8</v>
      </c>
      <c r="Z303" s="6">
        <v>113799.5</v>
      </c>
      <c r="AA303" s="6">
        <v>1667196.9</v>
      </c>
      <c r="AB303" s="6">
        <v>164399.29999999999</v>
      </c>
      <c r="AC303" s="6">
        <v>329.2</v>
      </c>
      <c r="AD303" s="6">
        <v>36747</v>
      </c>
      <c r="AE303" s="6">
        <v>130063.2</v>
      </c>
      <c r="AF303" s="6">
        <v>67315.100000000006</v>
      </c>
      <c r="AG303" s="6">
        <v>1668330.1</v>
      </c>
      <c r="AH303" s="6">
        <v>164565.79999999999</v>
      </c>
      <c r="AI303" s="6">
        <v>1070.5</v>
      </c>
      <c r="AJ303" s="6">
        <v>24982</v>
      </c>
      <c r="AK303" s="6">
        <v>29308.1</v>
      </c>
      <c r="AL303" s="6">
        <v>20673.8</v>
      </c>
      <c r="AM303" s="6">
        <v>62702.9</v>
      </c>
      <c r="AN303" s="6">
        <v>48427.5</v>
      </c>
      <c r="AO303" s="6">
        <v>33898.199999999997</v>
      </c>
      <c r="AP303" s="6">
        <v>27586.6</v>
      </c>
      <c r="AQ303" s="6">
        <v>41035</v>
      </c>
      <c r="AR303" s="6">
        <v>16142.1</v>
      </c>
      <c r="AS303" s="6">
        <v>69.8</v>
      </c>
      <c r="AT303" s="6">
        <v>28.1</v>
      </c>
      <c r="AU303" s="7"/>
      <c r="AV303" s="7"/>
      <c r="AW303" s="6">
        <v>195906.6</v>
      </c>
      <c r="AX303" s="6">
        <v>92015.3</v>
      </c>
      <c r="AY303" s="6">
        <v>54381.4</v>
      </c>
      <c r="AZ303" s="6">
        <v>11962.9</v>
      </c>
      <c r="BA303" s="6">
        <v>186598.39999999999</v>
      </c>
      <c r="BB303" s="6">
        <v>83107.100000000006</v>
      </c>
      <c r="BC303" s="6">
        <v>32743.9</v>
      </c>
      <c r="BD303" s="6">
        <v>291.89999999999998</v>
      </c>
      <c r="BE303" s="6">
        <v>174.9</v>
      </c>
      <c r="BF303" s="6">
        <v>0.36</v>
      </c>
      <c r="BG303" s="6">
        <v>0.06</v>
      </c>
      <c r="BH303" s="6">
        <v>83.388000000000005</v>
      </c>
      <c r="BI303" s="6">
        <v>56.869</v>
      </c>
      <c r="BJ303" s="6">
        <v>539.04</v>
      </c>
      <c r="BK303" s="6">
        <v>693.2</v>
      </c>
      <c r="BL303" s="6">
        <v>0.7</v>
      </c>
      <c r="BM303" s="6">
        <v>14169.011644800001</v>
      </c>
      <c r="BN303" s="6">
        <v>28805.570328174399</v>
      </c>
      <c r="BO303" s="6">
        <v>6447</v>
      </c>
      <c r="BP303" s="6">
        <v>250.6</v>
      </c>
      <c r="BQ303" s="6">
        <v>24</v>
      </c>
      <c r="BR303" s="80">
        <v>2.8814719999999999E-2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2038864</v>
      </c>
      <c r="BZ303" s="6">
        <v>1183619</v>
      </c>
      <c r="CA303" s="6"/>
      <c r="CB303" s="6">
        <v>956488</v>
      </c>
      <c r="CC303" s="6">
        <v>830022</v>
      </c>
      <c r="CD303" s="6"/>
      <c r="CE303" s="6">
        <v>821</v>
      </c>
      <c r="CF303" s="6">
        <v>49.45</v>
      </c>
      <c r="CG303" s="6">
        <v>773</v>
      </c>
    </row>
    <row r="304" spans="1:85" ht="12.5">
      <c r="A304" s="5">
        <v>43018</v>
      </c>
      <c r="B304" s="6">
        <v>84.75</v>
      </c>
      <c r="C304" s="6">
        <v>48.673999999999999</v>
      </c>
      <c r="D304" s="6">
        <v>5491</v>
      </c>
      <c r="E304" s="6"/>
      <c r="F304" s="6"/>
      <c r="G304" s="6"/>
      <c r="H304" s="6">
        <v>1017</v>
      </c>
      <c r="I304" s="6">
        <v>679.4</v>
      </c>
      <c r="J304" s="6">
        <v>479048</v>
      </c>
      <c r="K304" s="6">
        <v>210052.7</v>
      </c>
      <c r="L304" s="6">
        <v>59592.4</v>
      </c>
      <c r="M304" s="6">
        <v>15</v>
      </c>
      <c r="N304" s="6">
        <v>25</v>
      </c>
      <c r="O304" s="6">
        <v>14098.1</v>
      </c>
      <c r="P304" s="6">
        <v>6556.2</v>
      </c>
      <c r="Q304" s="6">
        <v>200025.8</v>
      </c>
      <c r="R304" s="6">
        <v>160813.5</v>
      </c>
      <c r="S304" s="6">
        <v>103743.4</v>
      </c>
      <c r="T304" s="6">
        <v>86717.4</v>
      </c>
      <c r="U304" s="6">
        <v>104596.6</v>
      </c>
      <c r="V304" s="6">
        <v>71333.3</v>
      </c>
      <c r="W304" s="6">
        <v>10622</v>
      </c>
      <c r="X304" s="6">
        <v>7847.4</v>
      </c>
      <c r="Y304" s="6">
        <v>223279.3</v>
      </c>
      <c r="Z304" s="6">
        <v>113974.3</v>
      </c>
      <c r="AA304" s="6">
        <v>1667539.2</v>
      </c>
      <c r="AB304" s="6">
        <v>164423.29999999999</v>
      </c>
      <c r="AC304" s="6">
        <v>329.2</v>
      </c>
      <c r="AD304" s="6">
        <v>36747</v>
      </c>
      <c r="AE304" s="6">
        <v>130179.3</v>
      </c>
      <c r="AF304" s="6">
        <v>67379.3</v>
      </c>
      <c r="AG304" s="6">
        <v>1668448.1</v>
      </c>
      <c r="AH304" s="6">
        <v>164589.79999999999</v>
      </c>
      <c r="AI304" s="6">
        <v>1070.5</v>
      </c>
      <c r="AJ304" s="6">
        <v>24982</v>
      </c>
      <c r="AK304" s="6">
        <v>29324</v>
      </c>
      <c r="AL304" s="6">
        <v>20684.7</v>
      </c>
      <c r="AM304" s="6">
        <v>62713.8</v>
      </c>
      <c r="AN304" s="6">
        <v>48435.5</v>
      </c>
      <c r="AO304" s="6">
        <v>33916.6</v>
      </c>
      <c r="AP304" s="6">
        <v>27601.4</v>
      </c>
      <c r="AQ304" s="6">
        <v>41049</v>
      </c>
      <c r="AR304" s="6">
        <v>16147.7</v>
      </c>
      <c r="AS304" s="6">
        <v>70.2</v>
      </c>
      <c r="AT304" s="6">
        <v>28.2</v>
      </c>
      <c r="AU304" s="7"/>
      <c r="AV304" s="7"/>
      <c r="AW304" s="6">
        <v>196036.8</v>
      </c>
      <c r="AX304" s="6">
        <v>92073.3</v>
      </c>
      <c r="AY304" s="6">
        <v>54387.7</v>
      </c>
      <c r="AZ304" s="6">
        <v>11974.1</v>
      </c>
      <c r="BA304" s="6">
        <v>186729.3</v>
      </c>
      <c r="BB304" s="6">
        <v>83164.899999999994</v>
      </c>
      <c r="BC304" s="6">
        <v>32767.9</v>
      </c>
      <c r="BD304" s="6">
        <v>291.89999999999998</v>
      </c>
      <c r="BE304" s="6">
        <v>174.9</v>
      </c>
      <c r="BF304" s="6">
        <v>0.36</v>
      </c>
      <c r="BG304" s="6">
        <v>0.06</v>
      </c>
      <c r="BH304" s="6">
        <v>83.388000000000005</v>
      </c>
      <c r="BI304" s="6">
        <v>56.869</v>
      </c>
      <c r="BJ304" s="6">
        <v>539.04</v>
      </c>
      <c r="BK304" s="6">
        <v>695.5</v>
      </c>
      <c r="BL304" s="6">
        <v>0.7</v>
      </c>
      <c r="BM304" s="6">
        <v>14445.755635199999</v>
      </c>
      <c r="BN304" s="6">
        <v>25217.8993777697</v>
      </c>
      <c r="BO304" s="6">
        <v>8712</v>
      </c>
      <c r="BP304" s="6">
        <v>248.2</v>
      </c>
      <c r="BQ304" s="6">
        <v>24</v>
      </c>
      <c r="BR304" s="80">
        <v>2.8814719999999999E-2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2041795</v>
      </c>
      <c r="BZ304" s="6">
        <v>1186059</v>
      </c>
      <c r="CA304" s="6"/>
      <c r="CB304" s="6">
        <v>956488</v>
      </c>
      <c r="CC304" s="6">
        <v>830022</v>
      </c>
      <c r="CD304" s="6"/>
      <c r="CE304" s="6">
        <v>1815</v>
      </c>
      <c r="CF304" s="6">
        <v>121.46899999999999</v>
      </c>
      <c r="CG304" s="6">
        <v>1732</v>
      </c>
    </row>
    <row r="305" spans="1:85" ht="12.5">
      <c r="A305" s="5">
        <v>43019</v>
      </c>
      <c r="B305" s="6">
        <v>84.75</v>
      </c>
      <c r="C305" s="6">
        <v>48.673999999999999</v>
      </c>
      <c r="D305" s="6">
        <v>5491</v>
      </c>
      <c r="E305" s="6"/>
      <c r="F305" s="6"/>
      <c r="G305" s="6"/>
      <c r="H305" s="6">
        <v>1023.7</v>
      </c>
      <c r="I305" s="6">
        <v>683.8</v>
      </c>
      <c r="J305" s="6">
        <v>479249.9</v>
      </c>
      <c r="K305" s="6">
        <v>210145.6</v>
      </c>
      <c r="L305" s="6">
        <v>59616.4</v>
      </c>
      <c r="M305" s="6">
        <v>15</v>
      </c>
      <c r="N305" s="6">
        <v>25</v>
      </c>
      <c r="O305" s="6">
        <v>14098.1</v>
      </c>
      <c r="P305" s="6">
        <v>6556.2</v>
      </c>
      <c r="Q305" s="6">
        <v>200050.8</v>
      </c>
      <c r="R305" s="6">
        <v>160834.6</v>
      </c>
      <c r="S305" s="6">
        <v>103758.8</v>
      </c>
      <c r="T305" s="6">
        <v>86729.600000000006</v>
      </c>
      <c r="U305" s="6">
        <v>104605.1</v>
      </c>
      <c r="V305" s="6">
        <v>71339.5</v>
      </c>
      <c r="W305" s="6">
        <v>10622</v>
      </c>
      <c r="X305" s="6">
        <v>7847.4</v>
      </c>
      <c r="Y305" s="6">
        <v>223599.5</v>
      </c>
      <c r="Z305" s="6">
        <v>114126.7</v>
      </c>
      <c r="AA305" s="6">
        <v>1667860.1</v>
      </c>
      <c r="AB305" s="6">
        <v>164447.29999999999</v>
      </c>
      <c r="AC305" s="6">
        <v>329.2</v>
      </c>
      <c r="AD305" s="6">
        <v>36747</v>
      </c>
      <c r="AE305" s="6">
        <v>130298.6</v>
      </c>
      <c r="AF305" s="6">
        <v>67456.600000000006</v>
      </c>
      <c r="AG305" s="6">
        <v>1668568.6</v>
      </c>
      <c r="AH305" s="6">
        <v>164613.79999999999</v>
      </c>
      <c r="AI305" s="6">
        <v>1070.5</v>
      </c>
      <c r="AJ305" s="6">
        <v>24982</v>
      </c>
      <c r="AK305" s="6">
        <v>29339.599999999999</v>
      </c>
      <c r="AL305" s="6">
        <v>20695.400000000001</v>
      </c>
      <c r="AM305" s="6">
        <v>62723.7</v>
      </c>
      <c r="AN305" s="6">
        <v>48442.9</v>
      </c>
      <c r="AO305" s="6">
        <v>33934.5</v>
      </c>
      <c r="AP305" s="6">
        <v>27615.8</v>
      </c>
      <c r="AQ305" s="6">
        <v>41061.1</v>
      </c>
      <c r="AR305" s="6">
        <v>16152.4</v>
      </c>
      <c r="AS305" s="6">
        <v>70.400000000000006</v>
      </c>
      <c r="AT305" s="6">
        <v>28.4</v>
      </c>
      <c r="AU305" s="7"/>
      <c r="AV305" s="7"/>
      <c r="AW305" s="6">
        <v>196157</v>
      </c>
      <c r="AX305" s="6">
        <v>92127</v>
      </c>
      <c r="AY305" s="6">
        <v>54393.8</v>
      </c>
      <c r="AZ305" s="6">
        <v>11985.1</v>
      </c>
      <c r="BA305" s="6">
        <v>186848.9</v>
      </c>
      <c r="BB305" s="6">
        <v>83218.100000000006</v>
      </c>
      <c r="BC305" s="6">
        <v>32790.199999999997</v>
      </c>
      <c r="BD305" s="6">
        <v>291.89999999999998</v>
      </c>
      <c r="BE305" s="6">
        <v>174.9</v>
      </c>
      <c r="BF305" s="6">
        <v>0.36</v>
      </c>
      <c r="BG305" s="6">
        <v>0.06</v>
      </c>
      <c r="BH305" s="6">
        <v>83.388000000000005</v>
      </c>
      <c r="BI305" s="6">
        <v>56.869</v>
      </c>
      <c r="BJ305" s="6">
        <v>539.04</v>
      </c>
      <c r="BK305" s="6">
        <v>696.8</v>
      </c>
      <c r="BL305" s="6">
        <v>0.7</v>
      </c>
      <c r="BM305" s="6">
        <v>14314.9347136</v>
      </c>
      <c r="BN305" s="6">
        <v>27099.805032410099</v>
      </c>
      <c r="BO305" s="6">
        <v>7622</v>
      </c>
      <c r="BP305" s="6">
        <v>249.4</v>
      </c>
      <c r="BQ305" s="6">
        <v>24</v>
      </c>
      <c r="BR305" s="80">
        <v>2.8814719999999999E-2</v>
      </c>
      <c r="BS305" s="6">
        <v>0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2044540</v>
      </c>
      <c r="BZ305" s="6">
        <v>1188245</v>
      </c>
      <c r="CA305" s="6"/>
      <c r="CB305" s="6">
        <v>956488</v>
      </c>
      <c r="CC305" s="6">
        <v>830022</v>
      </c>
      <c r="CD305" s="6"/>
      <c r="CE305" s="6">
        <v>1668</v>
      </c>
      <c r="CF305" s="6">
        <v>122.821</v>
      </c>
      <c r="CG305" s="6">
        <v>1587</v>
      </c>
    </row>
    <row r="306" spans="1:85" ht="12.5">
      <c r="A306" s="5">
        <v>43020</v>
      </c>
      <c r="B306" s="6">
        <v>84.75</v>
      </c>
      <c r="C306" s="6">
        <v>48.673999999999999</v>
      </c>
      <c r="D306" s="6">
        <v>5491</v>
      </c>
      <c r="E306" s="6"/>
      <c r="F306" s="6"/>
      <c r="G306" s="6"/>
      <c r="H306" s="6">
        <v>1030.9000000000001</v>
      </c>
      <c r="I306" s="6">
        <v>688.7</v>
      </c>
      <c r="J306" s="6">
        <v>479453.6</v>
      </c>
      <c r="K306" s="6">
        <v>210238.8</v>
      </c>
      <c r="L306" s="6">
        <v>59640.4</v>
      </c>
      <c r="M306" s="6">
        <v>15</v>
      </c>
      <c r="N306" s="6">
        <v>25</v>
      </c>
      <c r="O306" s="6">
        <v>14098.1</v>
      </c>
      <c r="P306" s="6">
        <v>6556.2</v>
      </c>
      <c r="Q306" s="6">
        <v>200075.4</v>
      </c>
      <c r="R306" s="6">
        <v>160855.20000000001</v>
      </c>
      <c r="S306" s="6">
        <v>103774.3</v>
      </c>
      <c r="T306" s="6">
        <v>86742.5</v>
      </c>
      <c r="U306" s="6">
        <v>104614.2</v>
      </c>
      <c r="V306" s="6">
        <v>71346</v>
      </c>
      <c r="W306" s="6">
        <v>10622</v>
      </c>
      <c r="X306" s="6">
        <v>7847.4</v>
      </c>
      <c r="Y306" s="6">
        <v>223933.9</v>
      </c>
      <c r="Z306" s="6">
        <v>114280.8</v>
      </c>
      <c r="AA306" s="6">
        <v>1668195.4</v>
      </c>
      <c r="AB306" s="6">
        <v>164471.29999999999</v>
      </c>
      <c r="AC306" s="6">
        <v>329.2</v>
      </c>
      <c r="AD306" s="6">
        <v>36747</v>
      </c>
      <c r="AE306" s="6">
        <v>130414.8</v>
      </c>
      <c r="AF306" s="6">
        <v>67537.7</v>
      </c>
      <c r="AG306" s="6">
        <v>1668685.7</v>
      </c>
      <c r="AH306" s="6">
        <v>164637.79999999999</v>
      </c>
      <c r="AI306" s="6">
        <v>1070.5</v>
      </c>
      <c r="AJ306" s="6">
        <v>24982</v>
      </c>
      <c r="AK306" s="6">
        <v>29355.7</v>
      </c>
      <c r="AL306" s="6">
        <v>20706.3</v>
      </c>
      <c r="AM306" s="6">
        <v>62734.1</v>
      </c>
      <c r="AN306" s="6">
        <v>48450.7</v>
      </c>
      <c r="AO306" s="6">
        <v>33952.199999999997</v>
      </c>
      <c r="AP306" s="6">
        <v>27630.2</v>
      </c>
      <c r="AQ306" s="6">
        <v>41070.199999999997</v>
      </c>
      <c r="AR306" s="6">
        <v>16156</v>
      </c>
      <c r="AS306" s="6">
        <v>70.7</v>
      </c>
      <c r="AT306" s="6">
        <v>28.5</v>
      </c>
      <c r="AU306" s="7"/>
      <c r="AV306" s="7"/>
      <c r="AW306" s="6">
        <v>196287.2</v>
      </c>
      <c r="AX306" s="6">
        <v>92184.5</v>
      </c>
      <c r="AY306" s="6">
        <v>54399.9</v>
      </c>
      <c r="AZ306" s="6">
        <v>11996.6</v>
      </c>
      <c r="BA306" s="6">
        <v>186980.5</v>
      </c>
      <c r="BB306" s="6">
        <v>83275.899999999994</v>
      </c>
      <c r="BC306" s="6">
        <v>32814.199999999997</v>
      </c>
      <c r="BD306" s="6">
        <v>291.89999999999998</v>
      </c>
      <c r="BE306" s="6">
        <v>174.9</v>
      </c>
      <c r="BF306" s="6">
        <v>0.36</v>
      </c>
      <c r="BG306" s="6">
        <v>0.06</v>
      </c>
      <c r="BH306" s="6">
        <v>83.388000000000005</v>
      </c>
      <c r="BI306" s="6">
        <v>56.869</v>
      </c>
      <c r="BJ306" s="6">
        <v>539.04</v>
      </c>
      <c r="BK306" s="6">
        <v>697.7</v>
      </c>
      <c r="BL306" s="6">
        <v>0.7</v>
      </c>
      <c r="BM306" s="6">
        <v>14304.539247999999</v>
      </c>
      <c r="BN306" s="6">
        <v>27302.204467218999</v>
      </c>
      <c r="BO306" s="6">
        <v>6698</v>
      </c>
      <c r="BP306" s="6">
        <v>247.2</v>
      </c>
      <c r="BQ306" s="6">
        <v>24</v>
      </c>
      <c r="BR306" s="80">
        <v>2.8814719999999999E-2</v>
      </c>
      <c r="BS306" s="6">
        <v>0</v>
      </c>
      <c r="BT306" s="6">
        <v>0</v>
      </c>
      <c r="BU306" s="6">
        <v>0</v>
      </c>
      <c r="BV306" s="6">
        <v>0</v>
      </c>
      <c r="BW306" s="6">
        <v>0</v>
      </c>
      <c r="BX306" s="6">
        <v>0</v>
      </c>
      <c r="BY306" s="6">
        <v>2047587</v>
      </c>
      <c r="BZ306" s="6">
        <v>1190736</v>
      </c>
      <c r="CA306" s="6"/>
      <c r="CB306" s="6">
        <v>956488</v>
      </c>
      <c r="CC306" s="6">
        <v>830022</v>
      </c>
      <c r="CD306" s="6"/>
      <c r="CE306" s="6">
        <v>1630</v>
      </c>
      <c r="CF306" s="6">
        <v>124.059</v>
      </c>
      <c r="CG306" s="6">
        <v>1541</v>
      </c>
    </row>
    <row r="307" spans="1:85" ht="12.5">
      <c r="A307" s="5">
        <v>43021</v>
      </c>
      <c r="B307" s="6">
        <v>84.75</v>
      </c>
      <c r="C307" s="6">
        <v>48.673999999999999</v>
      </c>
      <c r="D307" s="6">
        <v>5491</v>
      </c>
      <c r="E307" s="6"/>
      <c r="F307" s="6"/>
      <c r="G307" s="6"/>
      <c r="H307" s="6">
        <v>1038.0999999999999</v>
      </c>
      <c r="I307" s="6">
        <v>693.5</v>
      </c>
      <c r="J307" s="6">
        <v>479658.9</v>
      </c>
      <c r="K307" s="6">
        <v>210332.7</v>
      </c>
      <c r="L307" s="6">
        <v>59664.4</v>
      </c>
      <c r="M307" s="6">
        <v>15</v>
      </c>
      <c r="N307" s="6">
        <v>25</v>
      </c>
      <c r="O307" s="6">
        <v>14098.1</v>
      </c>
      <c r="P307" s="6">
        <v>6556.2</v>
      </c>
      <c r="Q307" s="6">
        <v>200100.2</v>
      </c>
      <c r="R307" s="6">
        <v>160876.1</v>
      </c>
      <c r="S307" s="6">
        <v>103790.6</v>
      </c>
      <c r="T307" s="6">
        <v>86755.3</v>
      </c>
      <c r="U307" s="6">
        <v>104623</v>
      </c>
      <c r="V307" s="6">
        <v>71352.399999999994</v>
      </c>
      <c r="W307" s="6">
        <v>10622</v>
      </c>
      <c r="X307" s="6">
        <v>7847.4</v>
      </c>
      <c r="Y307" s="6">
        <v>224254.4</v>
      </c>
      <c r="Z307" s="6">
        <v>114433.7</v>
      </c>
      <c r="AA307" s="6">
        <v>1668516.2</v>
      </c>
      <c r="AB307" s="6">
        <v>164495.29999999999</v>
      </c>
      <c r="AC307" s="6">
        <v>329.2</v>
      </c>
      <c r="AD307" s="6">
        <v>36747</v>
      </c>
      <c r="AE307" s="6">
        <v>130543.1</v>
      </c>
      <c r="AF307" s="6">
        <v>67618.7</v>
      </c>
      <c r="AG307" s="6">
        <v>1668815.1</v>
      </c>
      <c r="AH307" s="6">
        <v>164661.79999999999</v>
      </c>
      <c r="AI307" s="6">
        <v>1070.5</v>
      </c>
      <c r="AJ307" s="6">
        <v>24982</v>
      </c>
      <c r="AK307" s="6">
        <v>29371.599999999999</v>
      </c>
      <c r="AL307" s="6">
        <v>20717.099999999999</v>
      </c>
      <c r="AM307" s="6">
        <v>62744.3</v>
      </c>
      <c r="AN307" s="6">
        <v>48458.1</v>
      </c>
      <c r="AO307" s="6">
        <v>33970.699999999997</v>
      </c>
      <c r="AP307" s="6">
        <v>27645.200000000001</v>
      </c>
      <c r="AQ307" s="6">
        <v>41079.699999999997</v>
      </c>
      <c r="AR307" s="6">
        <v>16159.7</v>
      </c>
      <c r="AS307" s="6">
        <v>71.099999999999994</v>
      </c>
      <c r="AT307" s="6">
        <v>28.7</v>
      </c>
      <c r="AU307" s="7"/>
      <c r="AV307" s="7"/>
      <c r="AW307" s="6">
        <v>196413.7</v>
      </c>
      <c r="AX307" s="6">
        <v>92240.5</v>
      </c>
      <c r="AY307" s="6">
        <v>54406.8</v>
      </c>
      <c r="AZ307" s="6">
        <v>12007.6</v>
      </c>
      <c r="BA307" s="6">
        <v>187105.6</v>
      </c>
      <c r="BB307" s="6">
        <v>83331.399999999994</v>
      </c>
      <c r="BC307" s="6">
        <v>32837.5</v>
      </c>
      <c r="BD307" s="6">
        <v>291.89999999999998</v>
      </c>
      <c r="BE307" s="6">
        <v>174.9</v>
      </c>
      <c r="BF307" s="6">
        <v>0.36</v>
      </c>
      <c r="BG307" s="6">
        <v>0.06</v>
      </c>
      <c r="BH307" s="6">
        <v>83.388000000000005</v>
      </c>
      <c r="BI307" s="6">
        <v>56.869</v>
      </c>
      <c r="BJ307" s="6">
        <v>539.04</v>
      </c>
      <c r="BK307" s="6">
        <v>697.7</v>
      </c>
      <c r="BL307" s="6">
        <v>0.7</v>
      </c>
      <c r="BM307" s="6">
        <v>13777.621100799999</v>
      </c>
      <c r="BN307" s="6">
        <v>27343.410999522901</v>
      </c>
      <c r="BO307" s="6">
        <v>5649</v>
      </c>
      <c r="BP307" s="6">
        <v>247.2</v>
      </c>
      <c r="BQ307" s="6">
        <v>24</v>
      </c>
      <c r="BR307" s="80">
        <v>2.8814719999999999E-2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2050589</v>
      </c>
      <c r="BZ307" s="6">
        <v>1193247</v>
      </c>
      <c r="CA307" s="6"/>
      <c r="CB307" s="6">
        <v>956488</v>
      </c>
      <c r="CC307" s="6">
        <v>830022</v>
      </c>
      <c r="CD307" s="6"/>
      <c r="CE307" s="6">
        <v>1604</v>
      </c>
      <c r="CF307" s="6">
        <v>123.4</v>
      </c>
      <c r="CG307" s="6">
        <v>1525</v>
      </c>
    </row>
    <row r="308" spans="1:85" ht="12.5">
      <c r="A308" s="5">
        <v>43022</v>
      </c>
      <c r="B308" s="6">
        <v>84.75</v>
      </c>
      <c r="C308" s="6">
        <v>48.673999999999999</v>
      </c>
      <c r="D308" s="6">
        <v>5491</v>
      </c>
      <c r="E308" s="6"/>
      <c r="F308" s="6"/>
      <c r="G308" s="6"/>
      <c r="H308" s="6">
        <v>1045.2</v>
      </c>
      <c r="I308" s="6">
        <v>698.4</v>
      </c>
      <c r="J308" s="6">
        <v>479862.2</v>
      </c>
      <c r="K308" s="6">
        <v>210425.3</v>
      </c>
      <c r="L308" s="6">
        <v>59688.4</v>
      </c>
      <c r="M308" s="6">
        <v>15</v>
      </c>
      <c r="N308" s="6">
        <v>25</v>
      </c>
      <c r="O308" s="6">
        <v>14098.1</v>
      </c>
      <c r="P308" s="6">
        <v>6556.2</v>
      </c>
      <c r="Q308" s="6">
        <v>200125.1</v>
      </c>
      <c r="R308" s="6">
        <v>160897.1</v>
      </c>
      <c r="S308" s="6">
        <v>103807.5</v>
      </c>
      <c r="T308" s="6">
        <v>86768.5</v>
      </c>
      <c r="U308" s="6">
        <v>104631.1</v>
      </c>
      <c r="V308" s="6">
        <v>71358.5</v>
      </c>
      <c r="W308" s="6">
        <v>10622</v>
      </c>
      <c r="X308" s="6">
        <v>7847.4</v>
      </c>
      <c r="Y308" s="6">
        <v>224468.7</v>
      </c>
      <c r="Z308" s="6">
        <v>114551.7</v>
      </c>
      <c r="AA308" s="6">
        <v>1668732.1</v>
      </c>
      <c r="AB308" s="6">
        <v>164519.29999999999</v>
      </c>
      <c r="AC308" s="6">
        <v>329.2</v>
      </c>
      <c r="AD308" s="6">
        <v>36747</v>
      </c>
      <c r="AE308" s="6">
        <v>130781.5</v>
      </c>
      <c r="AF308" s="6">
        <v>67734.600000000006</v>
      </c>
      <c r="AG308" s="6">
        <v>1669054.5</v>
      </c>
      <c r="AH308" s="6">
        <v>164685.79999999999</v>
      </c>
      <c r="AI308" s="6">
        <v>1070.5</v>
      </c>
      <c r="AJ308" s="6">
        <v>24982</v>
      </c>
      <c r="AK308" s="6">
        <v>29387.599999999999</v>
      </c>
      <c r="AL308" s="6">
        <v>20728</v>
      </c>
      <c r="AM308" s="6">
        <v>62754.1</v>
      </c>
      <c r="AN308" s="6">
        <v>48465.4</v>
      </c>
      <c r="AO308" s="6">
        <v>33988.400000000001</v>
      </c>
      <c r="AP308" s="6">
        <v>27660</v>
      </c>
      <c r="AQ308" s="6">
        <v>41096.300000000003</v>
      </c>
      <c r="AR308" s="6">
        <v>16166.2</v>
      </c>
      <c r="AS308" s="6">
        <v>71.400000000000006</v>
      </c>
      <c r="AT308" s="6">
        <v>28.8</v>
      </c>
      <c r="AU308" s="7"/>
      <c r="AV308" s="7"/>
      <c r="AW308" s="6">
        <v>196541.6</v>
      </c>
      <c r="AX308" s="6">
        <v>92297.600000000006</v>
      </c>
      <c r="AY308" s="6">
        <v>54412.4</v>
      </c>
      <c r="AZ308" s="6">
        <v>12018.8</v>
      </c>
      <c r="BA308" s="6">
        <v>187234.8</v>
      </c>
      <c r="BB308" s="6">
        <v>83388.600000000006</v>
      </c>
      <c r="BC308" s="6">
        <v>32861.5</v>
      </c>
      <c r="BD308" s="6">
        <v>291.89999999999998</v>
      </c>
      <c r="BE308" s="6">
        <v>174.9</v>
      </c>
      <c r="BF308" s="6">
        <v>0.36</v>
      </c>
      <c r="BG308" s="6">
        <v>0.06</v>
      </c>
      <c r="BH308" s="6">
        <v>83.388000000000005</v>
      </c>
      <c r="BI308" s="6">
        <v>56.869</v>
      </c>
      <c r="BJ308" s="6">
        <v>539.04</v>
      </c>
      <c r="BK308" s="6">
        <v>697.7</v>
      </c>
      <c r="BL308" s="6">
        <v>0.7</v>
      </c>
      <c r="BM308" s="6">
        <v>14189.063056000001</v>
      </c>
      <c r="BN308" s="6">
        <v>23869.098974136501</v>
      </c>
      <c r="BO308" s="6">
        <v>7763</v>
      </c>
      <c r="BP308" s="6">
        <v>247.2</v>
      </c>
      <c r="BQ308" s="6">
        <v>24</v>
      </c>
      <c r="BR308" s="80">
        <v>2.8814719999999999E-2</v>
      </c>
      <c r="BS308" s="6">
        <v>0</v>
      </c>
      <c r="BT308" s="6">
        <v>0</v>
      </c>
      <c r="BU308" s="6">
        <v>0</v>
      </c>
      <c r="BV308" s="6">
        <v>0</v>
      </c>
      <c r="BW308" s="6">
        <v>0</v>
      </c>
      <c r="BX308" s="6">
        <v>0</v>
      </c>
      <c r="BY308" s="6">
        <v>2053635</v>
      </c>
      <c r="BZ308" s="6">
        <v>1195756</v>
      </c>
      <c r="CA308" s="6"/>
      <c r="CB308" s="6">
        <v>956488</v>
      </c>
      <c r="CC308" s="6">
        <v>830022</v>
      </c>
      <c r="CD308" s="6"/>
      <c r="CE308" s="6">
        <v>1580</v>
      </c>
      <c r="CF308" s="6">
        <v>123.694</v>
      </c>
      <c r="CG308" s="6">
        <v>1496</v>
      </c>
    </row>
    <row r="309" spans="1:85" ht="12.5">
      <c r="A309" s="5">
        <v>43023</v>
      </c>
      <c r="B309" s="6">
        <v>84.75</v>
      </c>
      <c r="C309" s="6">
        <v>48.673999999999999</v>
      </c>
      <c r="D309" s="6">
        <v>5491</v>
      </c>
      <c r="E309" s="6"/>
      <c r="F309" s="6"/>
      <c r="G309" s="6"/>
      <c r="H309" s="6">
        <v>1052.3</v>
      </c>
      <c r="I309" s="6">
        <v>703.1</v>
      </c>
      <c r="J309" s="6">
        <v>480065.7</v>
      </c>
      <c r="K309" s="6">
        <v>210519.3</v>
      </c>
      <c r="L309" s="6">
        <v>59712.4</v>
      </c>
      <c r="M309" s="6">
        <v>15</v>
      </c>
      <c r="N309" s="6">
        <v>25</v>
      </c>
      <c r="O309" s="6">
        <v>14098.1</v>
      </c>
      <c r="P309" s="6">
        <v>6556.2</v>
      </c>
      <c r="Q309" s="6">
        <v>200151.3</v>
      </c>
      <c r="R309" s="6">
        <v>160918.9</v>
      </c>
      <c r="S309" s="6">
        <v>103825.2</v>
      </c>
      <c r="T309" s="6">
        <v>86782.6</v>
      </c>
      <c r="U309" s="6">
        <v>104639.1</v>
      </c>
      <c r="V309" s="6">
        <v>71364.600000000006</v>
      </c>
      <c r="W309" s="6">
        <v>10622</v>
      </c>
      <c r="X309" s="6">
        <v>7847.4</v>
      </c>
      <c r="Y309" s="6">
        <v>224616.9</v>
      </c>
      <c r="Z309" s="6">
        <v>114623.6</v>
      </c>
      <c r="AA309" s="6">
        <v>1668883.6</v>
      </c>
      <c r="AB309" s="6">
        <v>164543.29999999999</v>
      </c>
      <c r="AC309" s="6">
        <v>329.2</v>
      </c>
      <c r="AD309" s="6">
        <v>36747</v>
      </c>
      <c r="AE309" s="6">
        <v>131093.1</v>
      </c>
      <c r="AF309" s="6">
        <v>67900.5</v>
      </c>
      <c r="AG309" s="6">
        <v>1669365.2</v>
      </c>
      <c r="AH309" s="6">
        <v>164709.79999999999</v>
      </c>
      <c r="AI309" s="6">
        <v>1070.5</v>
      </c>
      <c r="AJ309" s="6">
        <v>24982</v>
      </c>
      <c r="AK309" s="6">
        <v>29404</v>
      </c>
      <c r="AL309" s="6">
        <v>20740</v>
      </c>
      <c r="AM309" s="6">
        <v>62765.4</v>
      </c>
      <c r="AN309" s="6">
        <v>48473.8</v>
      </c>
      <c r="AO309" s="6">
        <v>34007</v>
      </c>
      <c r="AP309" s="6">
        <v>27674.9</v>
      </c>
      <c r="AQ309" s="6">
        <v>41109.699999999997</v>
      </c>
      <c r="AR309" s="6">
        <v>16171.5</v>
      </c>
      <c r="AS309" s="6">
        <v>71.599999999999994</v>
      </c>
      <c r="AT309" s="6">
        <v>28.9</v>
      </c>
      <c r="AU309" s="7"/>
      <c r="AV309" s="7"/>
      <c r="AW309" s="6">
        <v>196671.6</v>
      </c>
      <c r="AX309" s="6">
        <v>92355.3</v>
      </c>
      <c r="AY309" s="6">
        <v>54418</v>
      </c>
      <c r="AZ309" s="6">
        <v>12030.3</v>
      </c>
      <c r="BA309" s="6">
        <v>187364.8</v>
      </c>
      <c r="BB309" s="6">
        <v>83446.2</v>
      </c>
      <c r="BC309" s="6">
        <v>32885.5</v>
      </c>
      <c r="BD309" s="6">
        <v>291.89999999999998</v>
      </c>
      <c r="BE309" s="6">
        <v>174.9</v>
      </c>
      <c r="BF309" s="6">
        <v>0.36</v>
      </c>
      <c r="BG309" s="6">
        <v>0.06</v>
      </c>
      <c r="BH309" s="6">
        <v>83.388000000000005</v>
      </c>
      <c r="BI309" s="6">
        <v>56.869</v>
      </c>
      <c r="BJ309" s="6">
        <v>539.04</v>
      </c>
      <c r="BK309" s="6">
        <v>697.7</v>
      </c>
      <c r="BL309" s="6">
        <v>0.7</v>
      </c>
      <c r="BM309" s="6">
        <v>13919.236857600001</v>
      </c>
      <c r="BN309" s="6">
        <v>21426.148185542301</v>
      </c>
      <c r="BO309" s="6">
        <v>8546</v>
      </c>
      <c r="BP309" s="6">
        <v>247.2</v>
      </c>
      <c r="BQ309" s="6">
        <v>24</v>
      </c>
      <c r="BR309" s="80">
        <v>2.8814719999999999E-2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2056164</v>
      </c>
      <c r="BZ309" s="6">
        <v>1197757</v>
      </c>
      <c r="CA309" s="6"/>
      <c r="CB309" s="6">
        <v>956488</v>
      </c>
      <c r="CC309" s="6">
        <v>830022</v>
      </c>
      <c r="CD309" s="6"/>
      <c r="CE309" s="6">
        <v>956</v>
      </c>
      <c r="CF309" s="6">
        <v>60.061</v>
      </c>
      <c r="CG309" s="6">
        <v>932</v>
      </c>
    </row>
    <row r="310" spans="1:85" ht="12.5">
      <c r="A310" s="5">
        <v>43024</v>
      </c>
      <c r="B310" s="6">
        <v>84.75</v>
      </c>
      <c r="C310" s="6">
        <v>48.673999999999999</v>
      </c>
      <c r="D310" s="6">
        <v>5491</v>
      </c>
      <c r="E310" s="6"/>
      <c r="F310" s="6"/>
      <c r="G310" s="6"/>
      <c r="H310" s="6">
        <v>1059.4000000000001</v>
      </c>
      <c r="I310" s="6">
        <v>707.8</v>
      </c>
      <c r="J310" s="6">
        <v>480270.1</v>
      </c>
      <c r="K310" s="6">
        <v>210612.8</v>
      </c>
      <c r="L310" s="6">
        <v>59736.4</v>
      </c>
      <c r="M310" s="6">
        <v>15</v>
      </c>
      <c r="N310" s="6">
        <v>25</v>
      </c>
      <c r="O310" s="6">
        <v>14098.1</v>
      </c>
      <c r="P310" s="6">
        <v>6556.2</v>
      </c>
      <c r="Q310" s="6">
        <v>200177.7</v>
      </c>
      <c r="R310" s="6">
        <v>160941</v>
      </c>
      <c r="S310" s="6">
        <v>103843.1</v>
      </c>
      <c r="T310" s="6">
        <v>86797</v>
      </c>
      <c r="U310" s="6">
        <v>104647.3</v>
      </c>
      <c r="V310" s="6">
        <v>71370.8</v>
      </c>
      <c r="W310" s="6">
        <v>10622</v>
      </c>
      <c r="X310" s="6">
        <v>7847.4</v>
      </c>
      <c r="Y310" s="6">
        <v>224766.3</v>
      </c>
      <c r="Z310" s="6">
        <v>114703.2</v>
      </c>
      <c r="AA310" s="6">
        <v>1669035.8</v>
      </c>
      <c r="AB310" s="6">
        <v>164567.29999999999</v>
      </c>
      <c r="AC310" s="6">
        <v>329.2</v>
      </c>
      <c r="AD310" s="6">
        <v>36747</v>
      </c>
      <c r="AE310" s="6">
        <v>131384.20000000001</v>
      </c>
      <c r="AF310" s="6">
        <v>68049.2</v>
      </c>
      <c r="AG310" s="6">
        <v>166655.6</v>
      </c>
      <c r="AH310" s="6">
        <v>164733.79999999999</v>
      </c>
      <c r="AI310" s="6">
        <v>1070.5</v>
      </c>
      <c r="AJ310" s="6">
        <v>24982</v>
      </c>
      <c r="AK310" s="6">
        <v>29420.2</v>
      </c>
      <c r="AL310" s="6">
        <v>20750.099999999999</v>
      </c>
      <c r="AM310" s="6">
        <v>62777</v>
      </c>
      <c r="AN310" s="6">
        <v>48482.5</v>
      </c>
      <c r="AO310" s="6">
        <v>34025.300000000003</v>
      </c>
      <c r="AP310" s="6">
        <v>27689.8</v>
      </c>
      <c r="AQ310" s="6">
        <v>41124.300000000003</v>
      </c>
      <c r="AR310" s="6">
        <v>16177.2</v>
      </c>
      <c r="AS310" s="6">
        <v>71.900000000000006</v>
      </c>
      <c r="AT310" s="6">
        <v>29</v>
      </c>
      <c r="AU310" s="7"/>
      <c r="AV310" s="7"/>
      <c r="AW310" s="6">
        <v>196780.79999999999</v>
      </c>
      <c r="AX310" s="6">
        <v>92412.2</v>
      </c>
      <c r="AY310" s="6">
        <v>54423.8</v>
      </c>
      <c r="AZ310" s="6">
        <v>12041.7</v>
      </c>
      <c r="BA310" s="6">
        <v>187475.5</v>
      </c>
      <c r="BB310" s="6">
        <v>83495.199999999997</v>
      </c>
      <c r="BC310" s="6">
        <v>32905.800000000003</v>
      </c>
      <c r="BD310" s="6">
        <v>291.89999999999998</v>
      </c>
      <c r="BE310" s="6">
        <v>174.9</v>
      </c>
      <c r="BF310" s="6">
        <v>0.36</v>
      </c>
      <c r="BG310" s="6">
        <v>0.06</v>
      </c>
      <c r="BH310" s="6">
        <v>83.388000000000005</v>
      </c>
      <c r="BI310" s="6">
        <v>56.869</v>
      </c>
      <c r="BJ310" s="6">
        <v>539.04</v>
      </c>
      <c r="BK310" s="6">
        <v>697.7</v>
      </c>
      <c r="BL310" s="6">
        <v>0.7</v>
      </c>
      <c r="BM310" s="6">
        <v>13465.590886399999</v>
      </c>
      <c r="BN310" s="6">
        <v>15988.143961104801</v>
      </c>
      <c r="BO310" s="6">
        <v>8851</v>
      </c>
      <c r="BP310" s="6">
        <v>247.2</v>
      </c>
      <c r="BQ310" s="6">
        <v>24</v>
      </c>
      <c r="BR310" s="80">
        <v>2.8814719999999999E-2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2058044</v>
      </c>
      <c r="BZ310" s="6">
        <v>1199214</v>
      </c>
      <c r="CA310" s="6"/>
      <c r="CB310" s="6">
        <v>956488</v>
      </c>
      <c r="CC310" s="6">
        <v>830022</v>
      </c>
      <c r="CD310" s="6"/>
      <c r="CE310" s="6">
        <v>924</v>
      </c>
      <c r="CF310" s="6">
        <v>79.555999999999997</v>
      </c>
      <c r="CG310" s="6">
        <v>922</v>
      </c>
    </row>
    <row r="311" spans="1:85" ht="12.5">
      <c r="A311" s="5">
        <v>43025</v>
      </c>
      <c r="B311" s="6">
        <v>84.75</v>
      </c>
      <c r="C311" s="6">
        <v>48.673999999999999</v>
      </c>
      <c r="D311" s="6">
        <v>5491</v>
      </c>
      <c r="E311" s="6"/>
      <c r="F311" s="6"/>
      <c r="G311" s="6"/>
      <c r="H311" s="6">
        <v>1066.7</v>
      </c>
      <c r="I311" s="6">
        <v>712.8</v>
      </c>
      <c r="J311" s="6">
        <v>480472.2</v>
      </c>
      <c r="K311" s="6">
        <v>210706.5</v>
      </c>
      <c r="L311" s="6">
        <v>59760.4</v>
      </c>
      <c r="M311" s="6">
        <v>15</v>
      </c>
      <c r="N311" s="6">
        <v>25</v>
      </c>
      <c r="O311" s="6">
        <v>14098.1</v>
      </c>
      <c r="P311" s="6">
        <v>6556.2</v>
      </c>
      <c r="Q311" s="6">
        <v>200204</v>
      </c>
      <c r="R311" s="6">
        <v>160963.1</v>
      </c>
      <c r="S311" s="6">
        <v>103861.8</v>
      </c>
      <c r="T311" s="6">
        <v>86812.1</v>
      </c>
      <c r="U311" s="6">
        <v>104656.6</v>
      </c>
      <c r="V311" s="6">
        <v>71377.399999999994</v>
      </c>
      <c r="W311" s="6">
        <v>10622</v>
      </c>
      <c r="X311" s="6">
        <v>7847.4</v>
      </c>
      <c r="Y311" s="6">
        <v>224916.2</v>
      </c>
      <c r="Z311" s="6">
        <v>114786.7</v>
      </c>
      <c r="AA311" s="6">
        <v>1669187.1</v>
      </c>
      <c r="AB311" s="6">
        <v>164591.29999999999</v>
      </c>
      <c r="AC311" s="6">
        <v>329.2</v>
      </c>
      <c r="AD311" s="6">
        <v>36747</v>
      </c>
      <c r="AE311" s="6">
        <v>131695.70000000001</v>
      </c>
      <c r="AF311" s="6">
        <v>68206.7</v>
      </c>
      <c r="AG311" s="6">
        <v>1669964.9</v>
      </c>
      <c r="AH311" s="6">
        <v>164757.79999999999</v>
      </c>
      <c r="AI311" s="6">
        <v>1070.5</v>
      </c>
      <c r="AJ311" s="6">
        <v>24982</v>
      </c>
      <c r="AK311" s="6">
        <v>29436.7</v>
      </c>
      <c r="AL311" s="6">
        <v>20761.2</v>
      </c>
      <c r="AM311" s="6">
        <v>62788.6</v>
      </c>
      <c r="AN311" s="6">
        <v>48491.199999999997</v>
      </c>
      <c r="AO311" s="6">
        <v>34043.599999999999</v>
      </c>
      <c r="AP311" s="6">
        <v>27704.799999999999</v>
      </c>
      <c r="AQ311" s="6">
        <v>41137.9</v>
      </c>
      <c r="AR311" s="6">
        <v>16182.5</v>
      </c>
      <c r="AS311" s="6">
        <v>71.900000000000006</v>
      </c>
      <c r="AT311" s="6">
        <v>29</v>
      </c>
      <c r="AU311" s="7"/>
      <c r="AV311" s="7"/>
      <c r="AW311" s="6">
        <v>196911.7</v>
      </c>
      <c r="AX311" s="6">
        <v>92462.399999999994</v>
      </c>
      <c r="AY311" s="6">
        <v>54429.3</v>
      </c>
      <c r="AZ311" s="6">
        <v>12053.5</v>
      </c>
      <c r="BA311" s="6">
        <v>187607.8</v>
      </c>
      <c r="BB311" s="6">
        <v>83553.5</v>
      </c>
      <c r="BC311" s="6">
        <v>32929.800000000003</v>
      </c>
      <c r="BD311" s="6">
        <v>291.89999999999998</v>
      </c>
      <c r="BE311" s="6">
        <v>174.9</v>
      </c>
      <c r="BF311" s="6">
        <v>0.36</v>
      </c>
      <c r="BG311" s="6">
        <v>0.06</v>
      </c>
      <c r="BH311" s="6">
        <v>83.388000000000005</v>
      </c>
      <c r="BI311" s="6">
        <v>56.869</v>
      </c>
      <c r="BJ311" s="6">
        <v>539.04</v>
      </c>
      <c r="BK311" s="6">
        <v>697.7</v>
      </c>
      <c r="BL311" s="6">
        <v>0.7</v>
      </c>
      <c r="BM311" s="6">
        <v>13990.088505600001</v>
      </c>
      <c r="BN311" s="6">
        <v>24441.095657338101</v>
      </c>
      <c r="BO311" s="6">
        <v>6761</v>
      </c>
      <c r="BP311" s="6">
        <v>247.2</v>
      </c>
      <c r="BQ311" s="6">
        <v>24</v>
      </c>
      <c r="BR311" s="80">
        <v>2.8814719999999999E-2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2061103</v>
      </c>
      <c r="BZ311" s="6">
        <v>1201717</v>
      </c>
      <c r="CA311" s="6"/>
      <c r="CB311" s="6">
        <v>956488</v>
      </c>
      <c r="CC311" s="6">
        <v>830022</v>
      </c>
      <c r="CD311" s="6"/>
      <c r="CE311" s="6">
        <v>1503</v>
      </c>
      <c r="CF311" s="6">
        <v>125.617</v>
      </c>
      <c r="CG311" s="6">
        <v>1550</v>
      </c>
    </row>
    <row r="312" spans="1:85" ht="12.5">
      <c r="A312" s="5">
        <v>43026</v>
      </c>
      <c r="B312" s="6">
        <v>84.75</v>
      </c>
      <c r="C312" s="6">
        <v>48.673999999999999</v>
      </c>
      <c r="D312" s="6">
        <v>5491</v>
      </c>
      <c r="E312" s="6"/>
      <c r="F312" s="6"/>
      <c r="G312" s="6"/>
      <c r="H312" s="6">
        <v>1073.7</v>
      </c>
      <c r="I312" s="6">
        <v>717.6</v>
      </c>
      <c r="J312" s="6">
        <v>480682.2</v>
      </c>
      <c r="K312" s="6">
        <v>210802.3</v>
      </c>
      <c r="L312" s="6">
        <v>59784.4</v>
      </c>
      <c r="M312" s="6">
        <v>15</v>
      </c>
      <c r="N312" s="6">
        <v>25</v>
      </c>
      <c r="O312" s="6">
        <v>14098.1</v>
      </c>
      <c r="P312" s="6">
        <v>6556.2</v>
      </c>
      <c r="Q312" s="6">
        <v>200229.9</v>
      </c>
      <c r="R312" s="6">
        <v>160984.79999999999</v>
      </c>
      <c r="S312" s="6">
        <v>103879.7</v>
      </c>
      <c r="T312" s="6">
        <v>86826.7</v>
      </c>
      <c r="U312" s="6">
        <v>104666</v>
      </c>
      <c r="V312" s="6">
        <v>71384.2</v>
      </c>
      <c r="W312" s="6">
        <v>10622</v>
      </c>
      <c r="X312" s="6">
        <v>7847.4</v>
      </c>
      <c r="Y312" s="6">
        <v>225064.3</v>
      </c>
      <c r="Z312" s="6">
        <v>114866.6</v>
      </c>
      <c r="AA312" s="6">
        <v>1669337.7</v>
      </c>
      <c r="AB312" s="6">
        <v>164615.29999999999</v>
      </c>
      <c r="AC312" s="6">
        <v>329.2</v>
      </c>
      <c r="AD312" s="6">
        <v>36747</v>
      </c>
      <c r="AE312" s="6">
        <v>132013.29999999999</v>
      </c>
      <c r="AF312" s="6">
        <v>68368.399999999994</v>
      </c>
      <c r="AG312" s="6">
        <v>1670281.9</v>
      </c>
      <c r="AH312" s="6">
        <v>164781.79999999999</v>
      </c>
      <c r="AI312" s="6">
        <v>1070.5</v>
      </c>
      <c r="AJ312" s="6">
        <v>24982</v>
      </c>
      <c r="AK312" s="6">
        <v>29453</v>
      </c>
      <c r="AL312" s="6">
        <v>20772.400000000001</v>
      </c>
      <c r="AM312" s="6">
        <v>62800</v>
      </c>
      <c r="AN312" s="6">
        <v>48499.8</v>
      </c>
      <c r="AO312" s="6">
        <v>34061.599999999999</v>
      </c>
      <c r="AP312" s="6">
        <v>27719.8</v>
      </c>
      <c r="AQ312" s="6">
        <v>41151.4</v>
      </c>
      <c r="AR312" s="6">
        <v>16187.9</v>
      </c>
      <c r="AS312" s="6">
        <v>71.900000000000006</v>
      </c>
      <c r="AT312" s="6">
        <v>29</v>
      </c>
      <c r="AU312" s="7"/>
      <c r="AV312" s="7"/>
      <c r="AW312" s="6">
        <v>197040.9</v>
      </c>
      <c r="AX312" s="6">
        <v>92520</v>
      </c>
      <c r="AY312" s="6">
        <v>54435.4</v>
      </c>
      <c r="AZ312" s="6">
        <v>12065.3</v>
      </c>
      <c r="BA312" s="6">
        <v>187737.8</v>
      </c>
      <c r="BB312" s="6">
        <v>83611</v>
      </c>
      <c r="BC312" s="6">
        <v>32953.800000000003</v>
      </c>
      <c r="BD312" s="6">
        <v>291.89999999999998</v>
      </c>
      <c r="BE312" s="6">
        <v>174.9</v>
      </c>
      <c r="BF312" s="6">
        <v>0.36</v>
      </c>
      <c r="BG312" s="6">
        <v>0.06</v>
      </c>
      <c r="BH312" s="6">
        <v>83.388000000000005</v>
      </c>
      <c r="BI312" s="6">
        <v>56.869</v>
      </c>
      <c r="BJ312" s="6">
        <v>539.04</v>
      </c>
      <c r="BK312" s="6">
        <v>697.7</v>
      </c>
      <c r="BL312" s="6">
        <v>0.7</v>
      </c>
      <c r="BM312" s="6">
        <v>14244.8267744</v>
      </c>
      <c r="BN312" s="6">
        <v>26888.9849831682</v>
      </c>
      <c r="BO312" s="6">
        <v>8288</v>
      </c>
      <c r="BP312" s="6">
        <v>247.2</v>
      </c>
      <c r="BQ312" s="6">
        <v>24</v>
      </c>
      <c r="BR312" s="80">
        <v>2.8814719999999999E-2</v>
      </c>
      <c r="BS312" s="6">
        <v>0</v>
      </c>
      <c r="BT312" s="6">
        <v>0</v>
      </c>
      <c r="BU312" s="6">
        <v>0</v>
      </c>
      <c r="BV312" s="6">
        <v>0</v>
      </c>
      <c r="BW312" s="6">
        <v>0</v>
      </c>
      <c r="BX312" s="6">
        <v>0</v>
      </c>
      <c r="BY312" s="6">
        <v>2064170</v>
      </c>
      <c r="BZ312" s="6">
        <v>1204262</v>
      </c>
      <c r="CA312" s="6"/>
      <c r="CB312" s="6">
        <v>956488</v>
      </c>
      <c r="CC312" s="6">
        <v>830022</v>
      </c>
      <c r="CD312" s="6"/>
      <c r="CE312" s="6">
        <v>1504</v>
      </c>
      <c r="CF312" s="6">
        <v>125.982</v>
      </c>
      <c r="CG312" s="6">
        <v>1553</v>
      </c>
    </row>
    <row r="313" spans="1:85" ht="12.5">
      <c r="A313" s="5">
        <v>43027</v>
      </c>
      <c r="B313" s="6">
        <v>85.1</v>
      </c>
      <c r="C313" s="6">
        <v>48.8</v>
      </c>
      <c r="D313" s="6">
        <v>5491.5</v>
      </c>
      <c r="E313" s="6"/>
      <c r="F313" s="6"/>
      <c r="G313" s="6"/>
      <c r="H313" s="6">
        <v>1080.7</v>
      </c>
      <c r="I313" s="6">
        <v>722.4</v>
      </c>
      <c r="J313" s="6">
        <v>480886.7</v>
      </c>
      <c r="K313" s="6">
        <v>210869.4</v>
      </c>
      <c r="L313" s="6">
        <v>59808.4</v>
      </c>
      <c r="M313" s="6">
        <v>15</v>
      </c>
      <c r="N313" s="6">
        <v>25</v>
      </c>
      <c r="O313" s="6">
        <v>14098.1</v>
      </c>
      <c r="P313" s="6">
        <v>6556.2</v>
      </c>
      <c r="Q313" s="6">
        <v>200255.9</v>
      </c>
      <c r="R313" s="6">
        <v>161006.70000000001</v>
      </c>
      <c r="S313" s="6">
        <v>103897.2</v>
      </c>
      <c r="T313" s="6">
        <v>86841.1</v>
      </c>
      <c r="U313" s="6">
        <v>104675.5</v>
      </c>
      <c r="V313" s="6">
        <v>71391</v>
      </c>
      <c r="W313" s="6">
        <v>10622</v>
      </c>
      <c r="X313" s="6">
        <v>7847.4</v>
      </c>
      <c r="Y313" s="6">
        <v>225212.5</v>
      </c>
      <c r="Z313" s="6">
        <v>114945.5</v>
      </c>
      <c r="AA313" s="6">
        <v>1669488.5</v>
      </c>
      <c r="AB313" s="6">
        <v>164639.29999999999</v>
      </c>
      <c r="AC313" s="6">
        <v>329.2</v>
      </c>
      <c r="AD313" s="6">
        <v>36747</v>
      </c>
      <c r="AE313" s="6">
        <v>132325.1</v>
      </c>
      <c r="AF313" s="6">
        <v>68528.800000000003</v>
      </c>
      <c r="AG313" s="6">
        <v>1670593.2</v>
      </c>
      <c r="AH313" s="6">
        <v>164805.79999999999</v>
      </c>
      <c r="AI313" s="6">
        <v>1070.5</v>
      </c>
      <c r="AJ313" s="6">
        <v>24982</v>
      </c>
      <c r="AK313" s="6">
        <v>29469.3</v>
      </c>
      <c r="AL313" s="6">
        <v>20783.400000000001</v>
      </c>
      <c r="AM313" s="6">
        <v>62811.7</v>
      </c>
      <c r="AN313" s="6">
        <v>48508.6</v>
      </c>
      <c r="AO313" s="6">
        <v>34079.800000000003</v>
      </c>
      <c r="AP313" s="6">
        <v>27734.799999999999</v>
      </c>
      <c r="AQ313" s="6">
        <v>41163.1</v>
      </c>
      <c r="AR313" s="6">
        <v>16192.5</v>
      </c>
      <c r="AS313" s="6">
        <v>71.900000000000006</v>
      </c>
      <c r="AT313" s="6">
        <v>29</v>
      </c>
      <c r="AU313" s="7"/>
      <c r="AV313" s="7"/>
      <c r="AW313" s="6">
        <v>197172.1</v>
      </c>
      <c r="AX313" s="6">
        <v>92578.4</v>
      </c>
      <c r="AY313" s="6">
        <v>54441.5</v>
      </c>
      <c r="AZ313" s="6">
        <v>12076.9</v>
      </c>
      <c r="BA313" s="6">
        <v>187869.2</v>
      </c>
      <c r="BB313" s="6">
        <v>83668.899999999994</v>
      </c>
      <c r="BC313" s="6">
        <v>32977.800000000003</v>
      </c>
      <c r="BD313" s="6">
        <v>291.89999999999998</v>
      </c>
      <c r="BE313" s="6">
        <v>174.9</v>
      </c>
      <c r="BF313" s="6">
        <v>0.36</v>
      </c>
      <c r="BG313" s="6">
        <v>0.06</v>
      </c>
      <c r="BH313" s="6">
        <v>83.388000000000005</v>
      </c>
      <c r="BI313" s="6">
        <v>56.869</v>
      </c>
      <c r="BJ313" s="6">
        <v>539.04</v>
      </c>
      <c r="BK313" s="6">
        <v>697.7</v>
      </c>
      <c r="BL313" s="6">
        <v>0.7</v>
      </c>
      <c r="BM313" s="6">
        <v>14012.720380799999</v>
      </c>
      <c r="BN313" s="6">
        <v>27145.753878502801</v>
      </c>
      <c r="BO313" s="6">
        <v>6758</v>
      </c>
      <c r="BP313" s="6">
        <v>247.2</v>
      </c>
      <c r="BQ313" s="6">
        <v>24</v>
      </c>
      <c r="BR313" s="80">
        <v>2.8814719999999999E-2</v>
      </c>
      <c r="BS313" s="6">
        <v>0</v>
      </c>
      <c r="BT313" s="6">
        <v>0</v>
      </c>
      <c r="BU313" s="6">
        <v>0</v>
      </c>
      <c r="BV313" s="6">
        <v>0</v>
      </c>
      <c r="BW313" s="6">
        <v>0</v>
      </c>
      <c r="BX313" s="6">
        <v>0</v>
      </c>
      <c r="BY313" s="6">
        <v>2067267</v>
      </c>
      <c r="BZ313" s="6">
        <v>1206862</v>
      </c>
      <c r="CA313" s="6"/>
      <c r="CB313" s="6">
        <v>956488</v>
      </c>
      <c r="CC313" s="6">
        <v>830022</v>
      </c>
      <c r="CD313" s="6"/>
      <c r="CE313" s="6">
        <v>1492</v>
      </c>
      <c r="CF313" s="6">
        <v>125.59699999999999</v>
      </c>
      <c r="CG313" s="6">
        <v>1549</v>
      </c>
    </row>
    <row r="314" spans="1:85" ht="12.5">
      <c r="A314" s="5">
        <v>43028</v>
      </c>
      <c r="B314" s="6">
        <v>85.1</v>
      </c>
      <c r="C314" s="6">
        <v>48.8</v>
      </c>
      <c r="D314" s="6">
        <v>5491.5</v>
      </c>
      <c r="E314" s="6"/>
      <c r="F314" s="6"/>
      <c r="G314" s="6"/>
      <c r="H314" s="6">
        <v>1087.8</v>
      </c>
      <c r="I314" s="6">
        <v>727.2</v>
      </c>
      <c r="J314" s="6">
        <v>481093.8</v>
      </c>
      <c r="K314" s="6">
        <v>210921.2</v>
      </c>
      <c r="L314" s="6">
        <v>59832.4</v>
      </c>
      <c r="M314" s="6">
        <v>15</v>
      </c>
      <c r="N314" s="6">
        <v>25</v>
      </c>
      <c r="O314" s="6">
        <v>14098.1</v>
      </c>
      <c r="P314" s="6">
        <v>6556.2</v>
      </c>
      <c r="Q314" s="6">
        <v>200282.1</v>
      </c>
      <c r="R314" s="6">
        <v>161028.79999999999</v>
      </c>
      <c r="S314" s="6">
        <v>103914.4</v>
      </c>
      <c r="T314" s="6">
        <v>86855.2</v>
      </c>
      <c r="U314" s="6">
        <v>104685</v>
      </c>
      <c r="V314" s="6">
        <v>71397.899999999994</v>
      </c>
      <c r="W314" s="6">
        <v>10622</v>
      </c>
      <c r="X314" s="6">
        <v>7847.4</v>
      </c>
      <c r="Y314" s="6">
        <v>225360.5</v>
      </c>
      <c r="Z314" s="6">
        <v>115024.6</v>
      </c>
      <c r="AA314" s="6">
        <v>1669639</v>
      </c>
      <c r="AB314" s="6">
        <v>164663.29999999999</v>
      </c>
      <c r="AC314" s="6">
        <v>329.2</v>
      </c>
      <c r="AD314" s="6">
        <v>36747</v>
      </c>
      <c r="AE314" s="6">
        <v>132639.70000000001</v>
      </c>
      <c r="AF314" s="6">
        <v>68689.399999999994</v>
      </c>
      <c r="AG314" s="6">
        <v>1670907.4</v>
      </c>
      <c r="AH314" s="6">
        <v>164829.79999999999</v>
      </c>
      <c r="AI314" s="6">
        <v>1070.5</v>
      </c>
      <c r="AJ314" s="6">
        <v>24982</v>
      </c>
      <c r="AK314" s="6">
        <v>29485.7</v>
      </c>
      <c r="AL314" s="6">
        <v>20794.5</v>
      </c>
      <c r="AM314" s="6">
        <v>62823.6</v>
      </c>
      <c r="AN314" s="6">
        <v>48517.4</v>
      </c>
      <c r="AO314" s="6">
        <v>34097.800000000003</v>
      </c>
      <c r="AP314" s="6">
        <v>27749.7</v>
      </c>
      <c r="AQ314" s="6">
        <v>41173.9</v>
      </c>
      <c r="AR314" s="6">
        <v>16196.9</v>
      </c>
      <c r="AS314" s="6">
        <v>71.900000000000006</v>
      </c>
      <c r="AT314" s="6">
        <v>29</v>
      </c>
      <c r="AU314" s="7"/>
      <c r="AV314" s="7"/>
      <c r="AW314" s="6">
        <v>197303.8</v>
      </c>
      <c r="AX314" s="6">
        <v>92637.3</v>
      </c>
      <c r="AY314" s="6">
        <v>54447.3</v>
      </c>
      <c r="AZ314" s="6">
        <v>12088.6</v>
      </c>
      <c r="BA314" s="6">
        <v>188001.9</v>
      </c>
      <c r="BB314" s="6">
        <v>83727.3</v>
      </c>
      <c r="BC314" s="6">
        <v>33001.800000000003</v>
      </c>
      <c r="BD314" s="6">
        <v>291.89999999999998</v>
      </c>
      <c r="BE314" s="6">
        <v>174.9</v>
      </c>
      <c r="BF314" s="6">
        <v>0.36</v>
      </c>
      <c r="BG314" s="6">
        <v>0.06</v>
      </c>
      <c r="BH314" s="6">
        <v>83.388000000000005</v>
      </c>
      <c r="BI314" s="6">
        <v>56.869</v>
      </c>
      <c r="BJ314" s="6">
        <v>539.04</v>
      </c>
      <c r="BK314" s="6">
        <v>697.7</v>
      </c>
      <c r="BL314" s="6">
        <v>0.7</v>
      </c>
      <c r="BM314" s="6">
        <v>14055.153328</v>
      </c>
      <c r="BN314" s="6">
        <v>27761.579959520299</v>
      </c>
      <c r="BO314" s="6">
        <v>6991</v>
      </c>
      <c r="BP314" s="6">
        <v>247.2</v>
      </c>
      <c r="BQ314" s="6">
        <v>24</v>
      </c>
      <c r="BR314" s="80">
        <v>2.8814719999999999E-2</v>
      </c>
      <c r="BS314" s="6">
        <v>0</v>
      </c>
      <c r="BT314" s="6">
        <v>0</v>
      </c>
      <c r="BU314" s="6">
        <v>0</v>
      </c>
      <c r="BV314" s="6">
        <v>0</v>
      </c>
      <c r="BW314" s="6">
        <v>0</v>
      </c>
      <c r="BX314" s="6">
        <v>0</v>
      </c>
      <c r="BY314" s="6">
        <v>2070252</v>
      </c>
      <c r="BZ314" s="6">
        <v>1209381</v>
      </c>
      <c r="CA314" s="6"/>
      <c r="CB314" s="6">
        <v>956488</v>
      </c>
      <c r="CC314" s="6">
        <v>830022</v>
      </c>
      <c r="CD314" s="6"/>
      <c r="CE314" s="6">
        <v>1491</v>
      </c>
      <c r="CF314" s="6">
        <v>124.45099999999999</v>
      </c>
      <c r="CG314" s="6">
        <v>1546</v>
      </c>
    </row>
    <row r="315" spans="1:85" ht="12.5">
      <c r="A315" s="5">
        <v>43029</v>
      </c>
      <c r="B315" s="6">
        <v>85.1</v>
      </c>
      <c r="C315" s="6">
        <v>48.8</v>
      </c>
      <c r="D315" s="6">
        <v>5491.5</v>
      </c>
      <c r="E315" s="6"/>
      <c r="F315" s="6"/>
      <c r="G315" s="6"/>
      <c r="H315" s="6">
        <v>1095</v>
      </c>
      <c r="I315" s="6">
        <v>732.1</v>
      </c>
      <c r="J315" s="6">
        <v>481302.3</v>
      </c>
      <c r="K315" s="6">
        <v>211086.4</v>
      </c>
      <c r="L315" s="6">
        <v>59856.4</v>
      </c>
      <c r="M315" s="6">
        <v>15</v>
      </c>
      <c r="N315" s="6">
        <v>25</v>
      </c>
      <c r="O315" s="6">
        <v>14098.1</v>
      </c>
      <c r="P315" s="6">
        <v>6556.2</v>
      </c>
      <c r="Q315" s="6">
        <v>200309.1</v>
      </c>
      <c r="R315" s="6">
        <v>161051.4</v>
      </c>
      <c r="S315" s="6">
        <v>103932.5</v>
      </c>
      <c r="T315" s="6">
        <v>86869.8</v>
      </c>
      <c r="U315" s="6">
        <v>104693.6</v>
      </c>
      <c r="V315" s="6">
        <v>71404.399999999994</v>
      </c>
      <c r="W315" s="6">
        <v>10622</v>
      </c>
      <c r="X315" s="6">
        <v>7847.4</v>
      </c>
      <c r="Y315" s="6">
        <v>225509</v>
      </c>
      <c r="Z315" s="6">
        <v>115104.9</v>
      </c>
      <c r="AA315" s="6">
        <v>1669790.1</v>
      </c>
      <c r="AB315" s="6">
        <v>164687.29999999999</v>
      </c>
      <c r="AC315" s="6">
        <v>329.2</v>
      </c>
      <c r="AD315" s="6">
        <v>36747</v>
      </c>
      <c r="AE315" s="6">
        <v>132959.29999999999</v>
      </c>
      <c r="AF315" s="6">
        <v>68851.3</v>
      </c>
      <c r="AG315" s="6">
        <v>1671226.6</v>
      </c>
      <c r="AH315" s="6">
        <v>164853.79999999999</v>
      </c>
      <c r="AI315" s="6">
        <v>1070.5</v>
      </c>
      <c r="AJ315" s="6">
        <v>24982</v>
      </c>
      <c r="AK315" s="6">
        <v>29502.400000000001</v>
      </c>
      <c r="AL315" s="6">
        <v>20805.5</v>
      </c>
      <c r="AM315" s="6">
        <v>62835.5</v>
      </c>
      <c r="AN315" s="6">
        <v>48526.2</v>
      </c>
      <c r="AO315" s="6">
        <v>34116</v>
      </c>
      <c r="AP315" s="6">
        <v>27764.799999999999</v>
      </c>
      <c r="AQ315" s="6">
        <v>41189.199999999997</v>
      </c>
      <c r="AR315" s="6">
        <v>16203</v>
      </c>
      <c r="AS315" s="6">
        <v>71.900000000000006</v>
      </c>
      <c r="AT315" s="6">
        <v>29</v>
      </c>
      <c r="AU315" s="7"/>
      <c r="AV315" s="7"/>
      <c r="AW315" s="6">
        <v>197433.8</v>
      </c>
      <c r="AX315" s="6">
        <v>92695.1</v>
      </c>
      <c r="AY315" s="6">
        <v>54453.5</v>
      </c>
      <c r="AZ315" s="6">
        <v>12100.4</v>
      </c>
      <c r="BA315" s="6">
        <v>188131.8</v>
      </c>
      <c r="BB315" s="6">
        <v>83784.7</v>
      </c>
      <c r="BC315" s="6">
        <v>33025.800000000003</v>
      </c>
      <c r="BD315" s="6">
        <v>291.89999999999998</v>
      </c>
      <c r="BE315" s="6">
        <v>174.9</v>
      </c>
      <c r="BF315" s="6">
        <v>0.36</v>
      </c>
      <c r="BG315" s="6">
        <v>0.06</v>
      </c>
      <c r="BH315" s="6">
        <v>83.388000000000005</v>
      </c>
      <c r="BI315" s="6">
        <v>56.869</v>
      </c>
      <c r="BJ315" s="6">
        <v>539.04</v>
      </c>
      <c r="BK315" s="6">
        <v>697.7</v>
      </c>
      <c r="BL315" s="6">
        <v>0.7</v>
      </c>
      <c r="BM315" s="6">
        <v>13925.6525024</v>
      </c>
      <c r="BN315" s="6">
        <v>23687.1428360217</v>
      </c>
      <c r="BO315" s="6">
        <v>9215</v>
      </c>
      <c r="BP315" s="6">
        <v>247.2</v>
      </c>
      <c r="BQ315" s="6">
        <v>24</v>
      </c>
      <c r="BR315" s="80">
        <v>2.8814719999999999E-2</v>
      </c>
      <c r="BS315" s="6">
        <v>0</v>
      </c>
      <c r="BT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2073184</v>
      </c>
      <c r="BZ315" s="6">
        <v>1211895</v>
      </c>
      <c r="CA315" s="6"/>
      <c r="CB315" s="6">
        <v>956488</v>
      </c>
      <c r="CC315" s="6">
        <v>830022</v>
      </c>
      <c r="CD315" s="6"/>
      <c r="CE315" s="6">
        <v>1502</v>
      </c>
      <c r="CF315" s="6">
        <v>123.77</v>
      </c>
      <c r="CG315" s="6">
        <v>1545</v>
      </c>
    </row>
    <row r="316" spans="1:85" ht="12.5">
      <c r="A316" s="5">
        <v>43030</v>
      </c>
      <c r="B316" s="6">
        <v>85.1</v>
      </c>
      <c r="C316" s="6">
        <v>48.8</v>
      </c>
      <c r="D316" s="6">
        <v>5491.5</v>
      </c>
      <c r="E316" s="6"/>
      <c r="F316" s="6"/>
      <c r="G316" s="6"/>
      <c r="H316" s="6">
        <v>1102</v>
      </c>
      <c r="I316" s="6">
        <v>736.9</v>
      </c>
      <c r="J316" s="6">
        <v>481513</v>
      </c>
      <c r="K316" s="6">
        <v>211182.6</v>
      </c>
      <c r="L316" s="6">
        <v>59880.4</v>
      </c>
      <c r="M316" s="6">
        <v>15</v>
      </c>
      <c r="N316" s="6">
        <v>25</v>
      </c>
      <c r="O316" s="6">
        <v>14098.1</v>
      </c>
      <c r="P316" s="6">
        <v>6556.2</v>
      </c>
      <c r="Q316" s="6">
        <v>200339</v>
      </c>
      <c r="R316" s="6">
        <v>161076</v>
      </c>
      <c r="S316" s="6">
        <v>103950.39999999999</v>
      </c>
      <c r="T316" s="6">
        <v>86884.4</v>
      </c>
      <c r="U316" s="6">
        <v>104701.3</v>
      </c>
      <c r="V316" s="6">
        <v>71410.600000000006</v>
      </c>
      <c r="W316" s="6">
        <v>10622</v>
      </c>
      <c r="X316" s="6">
        <v>7847.4</v>
      </c>
      <c r="Y316" s="6">
        <v>225658</v>
      </c>
      <c r="Z316" s="6">
        <v>115186</v>
      </c>
      <c r="AA316" s="6">
        <v>1669941</v>
      </c>
      <c r="AB316" s="6">
        <v>164711.29999999999</v>
      </c>
      <c r="AC316" s="6">
        <v>329.2</v>
      </c>
      <c r="AD316" s="6">
        <v>36747</v>
      </c>
      <c r="AE316" s="6">
        <v>133283</v>
      </c>
      <c r="AF316" s="6">
        <v>69014.5</v>
      </c>
      <c r="AG316" s="6">
        <v>1671549</v>
      </c>
      <c r="AH316" s="6">
        <v>164877.79999999999</v>
      </c>
      <c r="AI316" s="6">
        <v>1070.5</v>
      </c>
      <c r="AJ316" s="6">
        <v>24982</v>
      </c>
      <c r="AK316" s="6">
        <v>29519</v>
      </c>
      <c r="AL316" s="6">
        <v>20816.400000000001</v>
      </c>
      <c r="AM316" s="6">
        <v>62847</v>
      </c>
      <c r="AN316" s="6">
        <v>48534.7</v>
      </c>
      <c r="AO316" s="6">
        <v>34135.5</v>
      </c>
      <c r="AP316" s="6">
        <v>27780.400000000001</v>
      </c>
      <c r="AQ316" s="6">
        <v>41201.300000000003</v>
      </c>
      <c r="AR316" s="6">
        <v>16207.8</v>
      </c>
      <c r="AS316" s="6">
        <v>71.900000000000006</v>
      </c>
      <c r="AT316" s="6">
        <v>29</v>
      </c>
      <c r="AU316" s="7"/>
      <c r="AV316" s="7"/>
      <c r="AW316" s="6">
        <v>197565</v>
      </c>
      <c r="AX316" s="6">
        <v>92753.600000000006</v>
      </c>
      <c r="AY316" s="6">
        <v>54464</v>
      </c>
      <c r="AZ316" s="6">
        <v>12112</v>
      </c>
      <c r="BA316" s="6">
        <v>188262</v>
      </c>
      <c r="BB316" s="6">
        <v>83842</v>
      </c>
      <c r="BC316" s="6">
        <v>33049.800000000003</v>
      </c>
      <c r="BD316" s="6">
        <v>291.89999999999998</v>
      </c>
      <c r="BE316" s="6">
        <v>174.9</v>
      </c>
      <c r="BF316" s="6">
        <v>0.36</v>
      </c>
      <c r="BG316" s="6">
        <v>0.06</v>
      </c>
      <c r="BH316" s="6">
        <v>83.388000000000005</v>
      </c>
      <c r="BI316" s="6">
        <v>56.869</v>
      </c>
      <c r="BJ316" s="6">
        <v>539.04</v>
      </c>
      <c r="BK316" s="6">
        <v>697.7</v>
      </c>
      <c r="BL316" s="6">
        <v>0.7</v>
      </c>
      <c r="BM316" s="6">
        <v>14165.2618848</v>
      </c>
      <c r="BN316" s="6">
        <v>21787.240072650799</v>
      </c>
      <c r="BO316" s="6">
        <v>7570</v>
      </c>
      <c r="BP316" s="6">
        <v>249.60000000000002</v>
      </c>
      <c r="BQ316" s="6">
        <v>24</v>
      </c>
      <c r="BR316" s="6">
        <v>2.8822400000000001E-2</v>
      </c>
      <c r="BS316" s="6">
        <v>0</v>
      </c>
      <c r="BT316" s="6">
        <v>0</v>
      </c>
      <c r="BU316" s="6">
        <v>0</v>
      </c>
      <c r="BV316" s="6">
        <v>0</v>
      </c>
      <c r="BW316" s="6">
        <v>0</v>
      </c>
      <c r="BX316" s="6">
        <v>0</v>
      </c>
      <c r="BY316" s="6">
        <v>2076198</v>
      </c>
      <c r="BZ316" s="6">
        <v>1214487</v>
      </c>
      <c r="CA316" s="6"/>
      <c r="CB316" s="6">
        <v>956488</v>
      </c>
      <c r="CC316" s="6">
        <v>830022</v>
      </c>
      <c r="CD316" s="6"/>
      <c r="CE316" s="6">
        <v>1501.2895536676499</v>
      </c>
      <c r="CF316" s="6">
        <v>123.43354577193401</v>
      </c>
      <c r="CG316" s="6">
        <v>1540.5614583333299</v>
      </c>
    </row>
    <row r="317" spans="1:85" ht="12.5">
      <c r="A317" s="5">
        <v>43031</v>
      </c>
      <c r="B317" s="6">
        <v>85.1</v>
      </c>
      <c r="C317" s="6">
        <v>48.8</v>
      </c>
      <c r="D317" s="6">
        <v>5491.5</v>
      </c>
      <c r="E317" s="6"/>
      <c r="F317" s="6"/>
      <c r="G317" s="6"/>
      <c r="H317" s="6">
        <v>1109</v>
      </c>
      <c r="I317" s="6">
        <v>741.5</v>
      </c>
      <c r="J317" s="6">
        <v>481723.9</v>
      </c>
      <c r="K317" s="6">
        <v>211278</v>
      </c>
      <c r="L317" s="6">
        <v>59904.4</v>
      </c>
      <c r="M317" s="6">
        <v>15</v>
      </c>
      <c r="N317" s="6">
        <v>25</v>
      </c>
      <c r="O317" s="6">
        <v>14098.1</v>
      </c>
      <c r="P317" s="6">
        <v>6556.2</v>
      </c>
      <c r="Q317" s="6">
        <v>200370.3</v>
      </c>
      <c r="R317" s="6">
        <v>161101.4</v>
      </c>
      <c r="S317" s="6">
        <v>103967.4</v>
      </c>
      <c r="T317" s="6">
        <v>86898.2</v>
      </c>
      <c r="U317" s="6">
        <v>104710.39999999999</v>
      </c>
      <c r="V317" s="6">
        <v>71416.800000000003</v>
      </c>
      <c r="W317" s="6">
        <v>10622</v>
      </c>
      <c r="X317" s="6">
        <v>7847.4</v>
      </c>
      <c r="Y317" s="6">
        <v>225807.9</v>
      </c>
      <c r="Z317" s="6">
        <v>115266.7</v>
      </c>
      <c r="AA317" s="6">
        <v>1670093.6</v>
      </c>
      <c r="AB317" s="6">
        <v>164735.29999999999</v>
      </c>
      <c r="AC317" s="6">
        <v>329.2</v>
      </c>
      <c r="AD317" s="6">
        <v>36747</v>
      </c>
      <c r="AE317" s="6">
        <v>133579.79999999999</v>
      </c>
      <c r="AF317" s="6">
        <v>69166</v>
      </c>
      <c r="AG317" s="6">
        <v>1671845.7</v>
      </c>
      <c r="AH317" s="6">
        <v>164901.79999999999</v>
      </c>
      <c r="AI317" s="6">
        <v>1070.5</v>
      </c>
      <c r="AJ317" s="6">
        <v>24982</v>
      </c>
      <c r="AK317" s="6">
        <v>29535.7</v>
      </c>
      <c r="AL317" s="6">
        <v>20827.3</v>
      </c>
      <c r="AM317" s="6">
        <v>62857.4</v>
      </c>
      <c r="AN317" s="6">
        <v>48542.400000000001</v>
      </c>
      <c r="AO317" s="6">
        <v>34155</v>
      </c>
      <c r="AP317" s="6">
        <v>27796</v>
      </c>
      <c r="AQ317" s="6">
        <v>41212.400000000001</v>
      </c>
      <c r="AR317" s="6">
        <v>16212.2</v>
      </c>
      <c r="AS317" s="6">
        <v>71.900000000000006</v>
      </c>
      <c r="AT317" s="6">
        <v>29</v>
      </c>
      <c r="AU317" s="7"/>
      <c r="AV317" s="7"/>
      <c r="AW317" s="6">
        <v>197673.2</v>
      </c>
      <c r="AX317" s="6">
        <v>92802.2</v>
      </c>
      <c r="AY317" s="6">
        <v>54470.2</v>
      </c>
      <c r="AZ317" s="6">
        <v>12123.2</v>
      </c>
      <c r="BA317" s="6">
        <v>188372</v>
      </c>
      <c r="BB317" s="6">
        <v>83891</v>
      </c>
      <c r="BC317" s="6">
        <v>33070</v>
      </c>
      <c r="BD317" s="6">
        <v>291.89999999999998</v>
      </c>
      <c r="BE317" s="6">
        <v>174.9</v>
      </c>
      <c r="BF317" s="6">
        <v>0.36</v>
      </c>
      <c r="BG317" s="6">
        <v>0.06</v>
      </c>
      <c r="BH317" s="6">
        <v>83.388000000000005</v>
      </c>
      <c r="BI317" s="6">
        <v>56.869</v>
      </c>
      <c r="BJ317" s="6">
        <v>539.04</v>
      </c>
      <c r="BK317" s="6">
        <v>697.7</v>
      </c>
      <c r="BL317" s="6">
        <v>0.7</v>
      </c>
      <c r="BM317" s="6">
        <v>13579.1725088</v>
      </c>
      <c r="BN317" s="6">
        <v>22314.809026194998</v>
      </c>
      <c r="BO317" s="6">
        <v>7241</v>
      </c>
      <c r="BP317" s="6">
        <v>247.2</v>
      </c>
      <c r="BQ317" s="6">
        <v>24</v>
      </c>
      <c r="BR317" s="80">
        <v>2.8814719999999999E-2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2078702</v>
      </c>
      <c r="BZ317" s="6">
        <v>1216575</v>
      </c>
      <c r="CA317" s="6"/>
      <c r="CB317" s="6">
        <v>957166</v>
      </c>
      <c r="CC317" s="6">
        <v>830480</v>
      </c>
      <c r="CD317" s="6"/>
      <c r="CE317" s="6">
        <v>1480</v>
      </c>
      <c r="CF317" s="6">
        <v>123.78100000000001</v>
      </c>
      <c r="CG317" s="6">
        <v>1535</v>
      </c>
    </row>
    <row r="318" spans="1:85" ht="12.5">
      <c r="A318" s="5">
        <v>43032</v>
      </c>
      <c r="B318" s="6">
        <v>85.1</v>
      </c>
      <c r="C318" s="6">
        <v>48.8</v>
      </c>
      <c r="D318" s="6">
        <v>5491.5</v>
      </c>
      <c r="E318" s="6"/>
      <c r="F318" s="6"/>
      <c r="G318" s="6"/>
      <c r="H318" s="6">
        <v>1116</v>
      </c>
      <c r="I318" s="6">
        <v>746.3</v>
      </c>
      <c r="J318" s="6">
        <v>481931.3</v>
      </c>
      <c r="K318" s="6">
        <v>211372.7</v>
      </c>
      <c r="L318" s="6">
        <v>59928.4</v>
      </c>
      <c r="M318" s="6">
        <v>15</v>
      </c>
      <c r="N318" s="6">
        <v>25</v>
      </c>
      <c r="O318" s="6">
        <v>14098.1</v>
      </c>
      <c r="P318" s="6">
        <v>6556.2</v>
      </c>
      <c r="Q318" s="6">
        <v>200402.5</v>
      </c>
      <c r="R318" s="6">
        <v>161127.1</v>
      </c>
      <c r="S318" s="6">
        <v>103984.6</v>
      </c>
      <c r="T318" s="6">
        <v>86911.9</v>
      </c>
      <c r="U318" s="6">
        <v>104719.2</v>
      </c>
      <c r="V318" s="6">
        <v>71423.100000000006</v>
      </c>
      <c r="W318" s="6">
        <v>10622</v>
      </c>
      <c r="X318" s="6">
        <v>7847.4</v>
      </c>
      <c r="Y318" s="6">
        <v>225955.5</v>
      </c>
      <c r="Z318" s="6">
        <v>115341.8</v>
      </c>
      <c r="AA318" s="6">
        <v>1670244.1</v>
      </c>
      <c r="AB318" s="6">
        <v>164759.29999999999</v>
      </c>
      <c r="AC318" s="6">
        <v>329.2</v>
      </c>
      <c r="AD318" s="6">
        <v>36747</v>
      </c>
      <c r="AE318" s="6">
        <v>133901.9</v>
      </c>
      <c r="AF318" s="6">
        <v>69332.7</v>
      </c>
      <c r="AG318" s="6">
        <v>1672167.5</v>
      </c>
      <c r="AH318" s="6">
        <v>164925.79999999999</v>
      </c>
      <c r="AI318" s="6">
        <v>1070.5</v>
      </c>
      <c r="AJ318" s="6">
        <v>24982</v>
      </c>
      <c r="AK318" s="6">
        <v>29553.3</v>
      </c>
      <c r="AL318" s="6">
        <v>20838.599999999999</v>
      </c>
      <c r="AM318" s="6">
        <v>62866.5</v>
      </c>
      <c r="AN318" s="6">
        <v>48549.1</v>
      </c>
      <c r="AO318" s="6">
        <v>34173.1</v>
      </c>
      <c r="AP318" s="6">
        <v>27810.9</v>
      </c>
      <c r="AQ318" s="6">
        <v>41227.800000000003</v>
      </c>
      <c r="AR318" s="6">
        <v>16218.2</v>
      </c>
      <c r="AS318" s="6">
        <v>71.900000000000006</v>
      </c>
      <c r="AT318" s="6">
        <v>29</v>
      </c>
      <c r="AU318" s="7"/>
      <c r="AV318" s="7"/>
      <c r="AW318" s="6">
        <v>197803.7</v>
      </c>
      <c r="AX318" s="6">
        <v>92860.3</v>
      </c>
      <c r="AY318" s="6">
        <v>54476.3</v>
      </c>
      <c r="AZ318" s="6">
        <v>12136.5</v>
      </c>
      <c r="BA318" s="6">
        <v>188503</v>
      </c>
      <c r="BB318" s="6">
        <v>83943</v>
      </c>
      <c r="BC318" s="6">
        <v>33094</v>
      </c>
      <c r="BD318" s="6">
        <v>291.89999999999998</v>
      </c>
      <c r="BE318" s="6">
        <v>174.9</v>
      </c>
      <c r="BF318" s="6">
        <v>0.36</v>
      </c>
      <c r="BG318" s="6">
        <v>0.06</v>
      </c>
      <c r="BH318" s="6">
        <v>83.388000000000005</v>
      </c>
      <c r="BI318" s="6">
        <v>56.869</v>
      </c>
      <c r="BJ318" s="6">
        <v>539.04</v>
      </c>
      <c r="BK318" s="6">
        <v>697.7</v>
      </c>
      <c r="BL318" s="6">
        <v>0.7</v>
      </c>
      <c r="BM318" s="6">
        <v>13937.7719296</v>
      </c>
      <c r="BN318" s="6">
        <v>25324.278613230101</v>
      </c>
      <c r="BO318" s="6">
        <v>8564</v>
      </c>
      <c r="BP318" s="6">
        <v>252</v>
      </c>
      <c r="BQ318" s="6">
        <v>24</v>
      </c>
      <c r="BR318" s="80">
        <v>2.8814719999999999E-2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2081972</v>
      </c>
      <c r="BZ318" s="6">
        <v>1219320</v>
      </c>
      <c r="CA318" s="6"/>
      <c r="CB318" s="6">
        <v>957166</v>
      </c>
      <c r="CC318" s="6">
        <v>830480</v>
      </c>
      <c r="CD318" s="6"/>
      <c r="CE318" s="6">
        <v>1497</v>
      </c>
      <c r="CF318" s="6">
        <v>123.381</v>
      </c>
      <c r="CG318" s="6">
        <v>1535</v>
      </c>
    </row>
    <row r="319" spans="1:85" ht="12.5">
      <c r="A319" s="5">
        <v>43033</v>
      </c>
      <c r="B319" s="6">
        <v>85.1</v>
      </c>
      <c r="C319" s="6">
        <v>48.8</v>
      </c>
      <c r="D319" s="6">
        <v>5491.5</v>
      </c>
      <c r="E319" s="6"/>
      <c r="F319" s="6"/>
      <c r="G319" s="6"/>
      <c r="H319" s="6">
        <v>1123</v>
      </c>
      <c r="I319" s="6">
        <v>751</v>
      </c>
      <c r="J319" s="6">
        <v>482134.8</v>
      </c>
      <c r="K319" s="6">
        <v>211466.4</v>
      </c>
      <c r="L319" s="6">
        <v>59952.4</v>
      </c>
      <c r="M319" s="6">
        <v>15</v>
      </c>
      <c r="N319" s="6">
        <v>25</v>
      </c>
      <c r="O319" s="6">
        <v>14098.1</v>
      </c>
      <c r="P319" s="6">
        <v>6556.2</v>
      </c>
      <c r="Q319" s="6">
        <v>200434.4</v>
      </c>
      <c r="R319" s="6">
        <v>161152.6</v>
      </c>
      <c r="S319" s="6">
        <v>103997.4</v>
      </c>
      <c r="T319" s="6">
        <v>86922.9</v>
      </c>
      <c r="U319" s="6">
        <v>104727.6</v>
      </c>
      <c r="V319" s="6">
        <v>71429.2</v>
      </c>
      <c r="W319" s="6">
        <v>10622</v>
      </c>
      <c r="X319" s="6">
        <v>7847.4</v>
      </c>
      <c r="Y319" s="6">
        <v>226103.4</v>
      </c>
      <c r="Z319" s="6">
        <v>115413</v>
      </c>
      <c r="AA319" s="6">
        <v>1670394.9</v>
      </c>
      <c r="AB319" s="6">
        <v>164783.29999999999</v>
      </c>
      <c r="AC319" s="6">
        <v>329.2</v>
      </c>
      <c r="AD319" s="6">
        <v>36747</v>
      </c>
      <c r="AE319" s="6">
        <v>134200.6</v>
      </c>
      <c r="AF319" s="6">
        <v>69492.899999999994</v>
      </c>
      <c r="AG319" s="6">
        <v>1672465.6</v>
      </c>
      <c r="AH319" s="6">
        <v>164949.79999999999</v>
      </c>
      <c r="AI319" s="6">
        <v>1070.5</v>
      </c>
      <c r="AJ319" s="6">
        <v>24982</v>
      </c>
      <c r="AK319" s="6">
        <v>29570</v>
      </c>
      <c r="AL319" s="6">
        <v>20849.8</v>
      </c>
      <c r="AM319" s="6">
        <v>62874.2</v>
      </c>
      <c r="AN319" s="6">
        <v>48554.5</v>
      </c>
      <c r="AO319" s="6">
        <v>34191.300000000003</v>
      </c>
      <c r="AP319" s="6">
        <v>27825.8</v>
      </c>
      <c r="AQ319" s="6">
        <v>41229</v>
      </c>
      <c r="AR319" s="6">
        <v>16218.7</v>
      </c>
      <c r="AS319" s="6">
        <v>71.900000000000006</v>
      </c>
      <c r="AT319" s="6">
        <v>29</v>
      </c>
      <c r="AU319" s="7"/>
      <c r="AV319" s="7"/>
      <c r="AW319" s="6">
        <v>197936.2</v>
      </c>
      <c r="AX319" s="6">
        <v>92919.4</v>
      </c>
      <c r="AY319" s="6">
        <v>54482.6</v>
      </c>
      <c r="AZ319" s="6">
        <v>12148.5</v>
      </c>
      <c r="BA319" s="6">
        <v>188636.2</v>
      </c>
      <c r="BB319" s="6">
        <v>84007.4</v>
      </c>
      <c r="BC319" s="6">
        <v>33118</v>
      </c>
      <c r="BD319" s="6">
        <v>291.89999999999998</v>
      </c>
      <c r="BE319" s="6">
        <v>174.9</v>
      </c>
      <c r="BF319" s="6">
        <v>0.36</v>
      </c>
      <c r="BG319" s="6">
        <v>0.06</v>
      </c>
      <c r="BH319" s="6">
        <v>83.388000000000005</v>
      </c>
      <c r="BI319" s="6">
        <v>56.869</v>
      </c>
      <c r="BJ319" s="6">
        <v>539.04</v>
      </c>
      <c r="BK319" s="6">
        <v>697.7</v>
      </c>
      <c r="BL319" s="6">
        <v>0.7</v>
      </c>
      <c r="BM319" s="6">
        <v>13391.73776</v>
      </c>
      <c r="BN319" s="6">
        <v>25255.752353963799</v>
      </c>
      <c r="BO319" s="6">
        <v>815</v>
      </c>
      <c r="BP319" s="6">
        <v>249.6</v>
      </c>
      <c r="BQ319" s="6">
        <v>24</v>
      </c>
      <c r="BR319" s="80">
        <v>2.8814719999999999E-2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2085087</v>
      </c>
      <c r="BZ319" s="6">
        <v>1221915</v>
      </c>
      <c r="CA319" s="6"/>
      <c r="CB319" s="6">
        <v>957166</v>
      </c>
      <c r="CC319" s="6">
        <v>830480</v>
      </c>
      <c r="CD319" s="6"/>
      <c r="CE319" s="6">
        <v>1496</v>
      </c>
      <c r="CF319" s="6">
        <v>123.188</v>
      </c>
      <c r="CG319" s="6">
        <v>1548</v>
      </c>
    </row>
    <row r="320" spans="1:85" ht="12.5">
      <c r="A320" s="5">
        <v>43034</v>
      </c>
      <c r="B320" s="6">
        <v>85.6</v>
      </c>
      <c r="C320" s="6">
        <v>48.912999999999997</v>
      </c>
      <c r="D320" s="6">
        <v>5492.2</v>
      </c>
      <c r="E320" s="6"/>
      <c r="F320" s="6"/>
      <c r="G320" s="6"/>
      <c r="H320" s="6">
        <v>1130</v>
      </c>
      <c r="I320" s="6">
        <v>755</v>
      </c>
      <c r="J320" s="6">
        <v>482345.6</v>
      </c>
      <c r="K320" s="6">
        <v>211562.2</v>
      </c>
      <c r="L320" s="6">
        <v>59976.4</v>
      </c>
      <c r="M320" s="6">
        <v>15</v>
      </c>
      <c r="N320" s="6">
        <v>25</v>
      </c>
      <c r="O320" s="6">
        <v>14098.1</v>
      </c>
      <c r="P320" s="6">
        <v>6556.2</v>
      </c>
      <c r="Q320" s="6">
        <v>200465.5</v>
      </c>
      <c r="R320" s="6">
        <v>161177.5</v>
      </c>
      <c r="S320" s="6">
        <v>104014.9</v>
      </c>
      <c r="T320" s="6">
        <v>86936.9</v>
      </c>
      <c r="U320" s="6">
        <v>104736.2</v>
      </c>
      <c r="V320" s="6">
        <v>71435.5</v>
      </c>
      <c r="W320" s="6">
        <v>10622</v>
      </c>
      <c r="X320" s="6">
        <v>7847.4</v>
      </c>
      <c r="Y320" s="6">
        <v>226251.7</v>
      </c>
      <c r="Z320" s="6">
        <v>115494.2</v>
      </c>
      <c r="AA320" s="6">
        <v>1670545.4</v>
      </c>
      <c r="AB320" s="6">
        <v>164807.29999999999</v>
      </c>
      <c r="AC320" s="6">
        <v>329.2</v>
      </c>
      <c r="AD320" s="6">
        <v>36747</v>
      </c>
      <c r="AE320" s="6">
        <v>134526.1</v>
      </c>
      <c r="AF320" s="6">
        <v>69655.7</v>
      </c>
      <c r="AG320" s="6">
        <v>1672290.2</v>
      </c>
      <c r="AH320" s="6">
        <v>164973.79999999999</v>
      </c>
      <c r="AI320" s="6">
        <v>1070.5</v>
      </c>
      <c r="AJ320" s="6">
        <v>24982</v>
      </c>
      <c r="AK320" s="6">
        <v>29586.400000000001</v>
      </c>
      <c r="AL320" s="6">
        <v>20860.900000000001</v>
      </c>
      <c r="AM320" s="6">
        <v>62884.800000000003</v>
      </c>
      <c r="AN320" s="6">
        <v>48562.5</v>
      </c>
      <c r="AO320" s="6">
        <v>34209.5</v>
      </c>
      <c r="AP320" s="6">
        <v>27840.7</v>
      </c>
      <c r="AQ320" s="6">
        <v>41244.199999999997</v>
      </c>
      <c r="AR320" s="6">
        <v>16224.8</v>
      </c>
      <c r="AS320" s="6">
        <v>71.900000000000006</v>
      </c>
      <c r="AT320" s="6">
        <v>29</v>
      </c>
      <c r="AU320" s="7"/>
      <c r="AV320" s="7"/>
      <c r="AW320" s="6">
        <v>198067.6</v>
      </c>
      <c r="AX320" s="6">
        <v>92978</v>
      </c>
      <c r="AY320" s="6">
        <v>54486.1</v>
      </c>
      <c r="AZ320" s="6">
        <v>12159.4</v>
      </c>
      <c r="BA320" s="6">
        <v>188767.5</v>
      </c>
      <c r="BB320" s="6">
        <v>84065.2</v>
      </c>
      <c r="BC320" s="6">
        <v>33142</v>
      </c>
      <c r="BD320" s="6">
        <v>291.89999999999998</v>
      </c>
      <c r="BE320" s="6">
        <v>174.9</v>
      </c>
      <c r="BF320" s="6">
        <v>0.36</v>
      </c>
      <c r="BG320" s="6">
        <v>0.06</v>
      </c>
      <c r="BH320" s="6">
        <v>83.388000000000005</v>
      </c>
      <c r="BI320" s="6">
        <v>56.869</v>
      </c>
      <c r="BJ320" s="6">
        <v>539.05999999999995</v>
      </c>
      <c r="BK320" s="6">
        <v>697.7</v>
      </c>
      <c r="BL320" s="6">
        <v>0.7</v>
      </c>
      <c r="BM320" s="6">
        <v>13904.868652800002</v>
      </c>
      <c r="BN320" s="6">
        <v>25339.556770981017</v>
      </c>
      <c r="BO320" s="6">
        <v>10050</v>
      </c>
      <c r="BP320" s="6">
        <v>248.2</v>
      </c>
      <c r="BQ320" s="6">
        <v>24</v>
      </c>
      <c r="BR320" s="80">
        <v>2.8814719999999999E-2</v>
      </c>
      <c r="BS320" s="6">
        <v>0</v>
      </c>
      <c r="BT320" s="6">
        <v>0</v>
      </c>
      <c r="BU320" s="6">
        <v>0</v>
      </c>
      <c r="BV320" s="6">
        <v>0</v>
      </c>
      <c r="BW320" s="6">
        <v>0</v>
      </c>
      <c r="BX320" s="6">
        <v>0</v>
      </c>
      <c r="BY320" s="6">
        <v>2088348</v>
      </c>
      <c r="BZ320" s="6">
        <v>1224691</v>
      </c>
      <c r="CA320" s="6"/>
      <c r="CB320" s="6">
        <v>957166</v>
      </c>
      <c r="CC320" s="6">
        <v>830480</v>
      </c>
      <c r="CD320" s="6"/>
      <c r="CE320" s="6">
        <v>1489</v>
      </c>
      <c r="CF320" s="6">
        <v>123.426</v>
      </c>
      <c r="CG320" s="6">
        <v>1552</v>
      </c>
    </row>
    <row r="321" spans="1:85" ht="12.5">
      <c r="A321" s="5">
        <v>43035</v>
      </c>
      <c r="B321" s="6">
        <v>85.6</v>
      </c>
      <c r="C321" s="6">
        <v>48.912999999999997</v>
      </c>
      <c r="D321" s="6">
        <v>5492.2</v>
      </c>
      <c r="E321" s="6"/>
      <c r="F321" s="6"/>
      <c r="G321" s="6"/>
      <c r="H321" s="6">
        <v>1136.5999999999999</v>
      </c>
      <c r="I321" s="6">
        <v>760.3</v>
      </c>
      <c r="J321" s="6">
        <v>482554.1</v>
      </c>
      <c r="K321" s="6">
        <v>211657.7</v>
      </c>
      <c r="L321" s="6">
        <v>60000.4</v>
      </c>
      <c r="M321" s="6">
        <v>15</v>
      </c>
      <c r="N321" s="6">
        <v>25</v>
      </c>
      <c r="O321" s="6">
        <v>14098.1</v>
      </c>
      <c r="P321" s="6">
        <v>6556.2</v>
      </c>
      <c r="Q321" s="6">
        <v>200496.6</v>
      </c>
      <c r="R321" s="6">
        <v>161202.70000000001</v>
      </c>
      <c r="S321" s="6">
        <v>104032.9</v>
      </c>
      <c r="T321" s="6">
        <v>86951.2</v>
      </c>
      <c r="U321" s="6">
        <v>104745.4</v>
      </c>
      <c r="V321" s="6">
        <v>71442.2</v>
      </c>
      <c r="W321" s="6">
        <v>10622</v>
      </c>
      <c r="X321" s="6">
        <v>7847.4</v>
      </c>
      <c r="Y321" s="6">
        <v>226401.1</v>
      </c>
      <c r="Z321" s="6">
        <v>115574.39999999999</v>
      </c>
      <c r="AA321" s="6">
        <v>1670697.3</v>
      </c>
      <c r="AB321" s="6">
        <v>164831.29999999999</v>
      </c>
      <c r="AC321" s="6">
        <v>329.2</v>
      </c>
      <c r="AD321" s="6">
        <v>36747</v>
      </c>
      <c r="AE321" s="6">
        <v>134838.1</v>
      </c>
      <c r="AF321" s="6">
        <v>69815.899999999994</v>
      </c>
      <c r="AG321" s="6">
        <v>1673102.2</v>
      </c>
      <c r="AH321" s="6">
        <v>164997.79999999999</v>
      </c>
      <c r="AI321" s="6">
        <v>1070.5</v>
      </c>
      <c r="AJ321" s="6">
        <v>24982</v>
      </c>
      <c r="AK321" s="6">
        <v>29602.5</v>
      </c>
      <c r="AL321" s="6">
        <v>20871.8</v>
      </c>
      <c r="AM321" s="6">
        <v>62896.4</v>
      </c>
      <c r="AN321" s="6">
        <v>48571.199999999997</v>
      </c>
      <c r="AO321" s="6">
        <v>34227.699999999997</v>
      </c>
      <c r="AP321" s="6">
        <v>27855.8</v>
      </c>
      <c r="AQ321" s="6">
        <v>41260.300000000003</v>
      </c>
      <c r="AR321" s="6">
        <v>16231.1</v>
      </c>
      <c r="AS321" s="6">
        <v>75.3</v>
      </c>
      <c r="AT321" s="6">
        <v>30.7</v>
      </c>
      <c r="AU321" s="7"/>
      <c r="AV321" s="7"/>
      <c r="AW321" s="6">
        <v>198187</v>
      </c>
      <c r="AX321" s="6">
        <v>93031.3</v>
      </c>
      <c r="AY321" s="6">
        <v>54495.6</v>
      </c>
      <c r="AZ321" s="6">
        <v>12170.9</v>
      </c>
      <c r="BA321" s="6">
        <v>188885.1</v>
      </c>
      <c r="BB321" s="6">
        <v>84117.2</v>
      </c>
      <c r="BC321" s="6">
        <v>33163</v>
      </c>
      <c r="BD321" s="6">
        <v>292.81</v>
      </c>
      <c r="BE321" s="6">
        <v>175.52</v>
      </c>
      <c r="BF321" s="6">
        <v>0.36</v>
      </c>
      <c r="BG321" s="6">
        <v>0.06</v>
      </c>
      <c r="BH321" s="6">
        <v>83.388000000000005</v>
      </c>
      <c r="BI321" s="6">
        <v>56.869</v>
      </c>
      <c r="BJ321" s="6">
        <v>539.05999999999995</v>
      </c>
      <c r="BK321" s="6">
        <v>697.7</v>
      </c>
      <c r="BL321" s="6">
        <v>0.7</v>
      </c>
      <c r="BM321" s="6">
        <v>13436.3872608</v>
      </c>
      <c r="BN321" s="6">
        <v>25248.6839265587</v>
      </c>
      <c r="BO321" s="6">
        <v>8669</v>
      </c>
      <c r="BP321" s="6">
        <v>245.8</v>
      </c>
      <c r="BQ321" s="6">
        <v>24</v>
      </c>
      <c r="BR321" s="80">
        <v>2.8814719999999999E-2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2091480</v>
      </c>
      <c r="BZ321" s="6">
        <v>1227326</v>
      </c>
      <c r="CA321" s="6"/>
      <c r="CB321" s="6">
        <v>957166</v>
      </c>
      <c r="CC321" s="6">
        <v>830480</v>
      </c>
      <c r="CD321" s="6"/>
      <c r="CE321" s="6">
        <v>1479</v>
      </c>
      <c r="CF321" s="6">
        <v>123.71100000000001</v>
      </c>
      <c r="CG321" s="6">
        <v>1538</v>
      </c>
    </row>
    <row r="322" spans="1:85" ht="12.5">
      <c r="A322" s="5">
        <v>43036</v>
      </c>
      <c r="B322" s="6">
        <v>85.6</v>
      </c>
      <c r="C322" s="6">
        <v>48.912999999999997</v>
      </c>
      <c r="D322" s="6">
        <v>5492.2</v>
      </c>
      <c r="E322" s="6"/>
      <c r="F322" s="6"/>
      <c r="G322" s="6"/>
      <c r="H322" s="6">
        <v>1143.8</v>
      </c>
      <c r="I322" s="6">
        <v>765.4</v>
      </c>
      <c r="J322" s="6">
        <v>482756.4</v>
      </c>
      <c r="K322" s="6">
        <v>211751</v>
      </c>
      <c r="L322" s="6">
        <v>60024.4</v>
      </c>
      <c r="M322" s="6">
        <v>15</v>
      </c>
      <c r="N322" s="6">
        <v>25</v>
      </c>
      <c r="O322" s="6">
        <v>14098.1</v>
      </c>
      <c r="P322" s="6">
        <v>6556.2</v>
      </c>
      <c r="Q322" s="6">
        <v>200527.7</v>
      </c>
      <c r="R322" s="6">
        <v>161227.70000000001</v>
      </c>
      <c r="S322" s="6">
        <v>104050</v>
      </c>
      <c r="T322" s="6">
        <v>86964.9</v>
      </c>
      <c r="U322" s="6">
        <v>104753.7</v>
      </c>
      <c r="V322" s="6">
        <v>71448.600000000006</v>
      </c>
      <c r="W322" s="6">
        <v>10622</v>
      </c>
      <c r="X322" s="6">
        <v>7847.4</v>
      </c>
      <c r="Y322" s="6">
        <v>226549</v>
      </c>
      <c r="Z322" s="6">
        <v>115656.3</v>
      </c>
      <c r="AA322" s="6">
        <v>1670848</v>
      </c>
      <c r="AB322" s="6">
        <v>164855.29999999999</v>
      </c>
      <c r="AC322" s="6">
        <v>329.2</v>
      </c>
      <c r="AD322" s="6">
        <v>36747</v>
      </c>
      <c r="AE322" s="6">
        <v>135152.20000000001</v>
      </c>
      <c r="AF322" s="6">
        <v>69975.100000000006</v>
      </c>
      <c r="AG322" s="6">
        <v>1673416</v>
      </c>
      <c r="AH322" s="6">
        <v>165021.79999999999</v>
      </c>
      <c r="AI322" s="6">
        <v>1070.5</v>
      </c>
      <c r="AJ322" s="6">
        <v>24982</v>
      </c>
      <c r="AK322" s="6">
        <v>29618.5</v>
      </c>
      <c r="AL322" s="6">
        <v>20882.8</v>
      </c>
      <c r="AM322" s="6">
        <v>62907.8</v>
      </c>
      <c r="AN322" s="6">
        <v>48579.6</v>
      </c>
      <c r="AO322" s="6">
        <v>34245.9</v>
      </c>
      <c r="AP322" s="6">
        <v>27870.6</v>
      </c>
      <c r="AQ322" s="6">
        <v>41273.699999999997</v>
      </c>
      <c r="AR322" s="6">
        <v>16236.5</v>
      </c>
      <c r="AS322" s="6">
        <v>75.3</v>
      </c>
      <c r="AT322" s="6">
        <v>30.7</v>
      </c>
      <c r="AU322" s="7"/>
      <c r="AV322" s="7"/>
      <c r="AW322" s="6">
        <v>198317.4</v>
      </c>
      <c r="AX322" s="6">
        <v>93089.1</v>
      </c>
      <c r="AY322" s="6">
        <v>54501.599999999999</v>
      </c>
      <c r="AZ322" s="6">
        <v>12182.45</v>
      </c>
      <c r="BA322" s="6">
        <v>189016.3</v>
      </c>
      <c r="BB322" s="6">
        <v>84175</v>
      </c>
      <c r="BC322" s="6">
        <v>33187</v>
      </c>
      <c r="BD322" s="6">
        <v>292.81</v>
      </c>
      <c r="BE322" s="6">
        <v>175.52</v>
      </c>
      <c r="BF322" s="6">
        <v>0.36</v>
      </c>
      <c r="BG322" s="6">
        <v>0.06</v>
      </c>
      <c r="BH322" s="6">
        <v>83.388000000000005</v>
      </c>
      <c r="BI322" s="6">
        <v>56.869</v>
      </c>
      <c r="BJ322" s="6">
        <v>539.05999999999995</v>
      </c>
      <c r="BK322" s="6">
        <v>697.7</v>
      </c>
      <c r="BL322" s="6">
        <v>0.7</v>
      </c>
      <c r="BM322" s="6">
        <v>13638.327302399999</v>
      </c>
      <c r="BN322" s="6">
        <v>23504.4037599521</v>
      </c>
      <c r="BO322" s="6">
        <v>8652</v>
      </c>
      <c r="BP322" s="6">
        <v>247.68</v>
      </c>
      <c r="BQ322" s="6">
        <v>24</v>
      </c>
      <c r="BR322" s="80">
        <v>2.8801919999999998E-2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2094358</v>
      </c>
      <c r="BZ322" s="6">
        <v>1229710</v>
      </c>
      <c r="CA322" s="6"/>
      <c r="CB322" s="6">
        <v>957166</v>
      </c>
      <c r="CC322" s="6">
        <v>830480</v>
      </c>
      <c r="CD322" s="6"/>
      <c r="CE322" s="6">
        <v>1483</v>
      </c>
      <c r="CF322" s="6">
        <v>123.568</v>
      </c>
      <c r="CG322" s="6">
        <v>1545</v>
      </c>
    </row>
    <row r="323" spans="1:85" s="16" customFormat="1" ht="12.5">
      <c r="A323" s="61">
        <v>43037</v>
      </c>
      <c r="B323" s="6">
        <v>85.6</v>
      </c>
      <c r="C323" s="6">
        <v>48.912999999999997</v>
      </c>
      <c r="D323" s="6">
        <v>5492.2</v>
      </c>
      <c r="E323" s="9"/>
      <c r="F323" s="9"/>
      <c r="G323" s="9"/>
      <c r="H323" s="9">
        <v>1150.9000000000001</v>
      </c>
      <c r="I323" s="9">
        <v>770.3</v>
      </c>
      <c r="J323" s="9">
        <v>482957.4</v>
      </c>
      <c r="K323" s="9">
        <v>211844</v>
      </c>
      <c r="L323" s="9">
        <v>60048.4</v>
      </c>
      <c r="M323" s="6">
        <v>15</v>
      </c>
      <c r="N323" s="6">
        <v>25</v>
      </c>
      <c r="O323" s="6">
        <v>14098.1</v>
      </c>
      <c r="P323" s="6">
        <v>6556.2</v>
      </c>
      <c r="Q323" s="9">
        <v>200558.9</v>
      </c>
      <c r="R323" s="9">
        <v>161252.79999999999</v>
      </c>
      <c r="S323" s="9">
        <v>104068.1</v>
      </c>
      <c r="T323" s="9">
        <v>86979.199999999997</v>
      </c>
      <c r="U323" s="9">
        <v>104761.5</v>
      </c>
      <c r="V323" s="9">
        <v>71454.5</v>
      </c>
      <c r="W323" s="6">
        <v>10622</v>
      </c>
      <c r="X323" s="6">
        <v>7847.4</v>
      </c>
      <c r="Y323" s="9">
        <v>226696.7</v>
      </c>
      <c r="Z323" s="9">
        <v>115739</v>
      </c>
      <c r="AA323" s="9">
        <v>1670998</v>
      </c>
      <c r="AB323" s="9">
        <v>164879.29999999999</v>
      </c>
      <c r="AC323" s="6">
        <v>329.2</v>
      </c>
      <c r="AD323" s="6">
        <v>36747</v>
      </c>
      <c r="AE323" s="9">
        <v>135469.20000000001</v>
      </c>
      <c r="AF323" s="9">
        <v>70135</v>
      </c>
      <c r="AG323" s="9">
        <v>1673732.5</v>
      </c>
      <c r="AH323" s="9">
        <v>165045.79999999999</v>
      </c>
      <c r="AI323" s="6">
        <v>1070.5</v>
      </c>
      <c r="AJ323" s="6">
        <v>24982</v>
      </c>
      <c r="AK323" s="9">
        <v>29634.400000000001</v>
      </c>
      <c r="AL323" s="9">
        <v>20893.599999999999</v>
      </c>
      <c r="AM323" s="9">
        <v>62920</v>
      </c>
      <c r="AN323" s="9">
        <v>48588.6</v>
      </c>
      <c r="AO323" s="9">
        <v>34263.9</v>
      </c>
      <c r="AP323" s="9">
        <v>27885.4</v>
      </c>
      <c r="AQ323" s="9">
        <v>41288.9</v>
      </c>
      <c r="AR323" s="9">
        <v>16242.5</v>
      </c>
      <c r="AS323" s="6">
        <v>75.3</v>
      </c>
      <c r="AT323" s="6">
        <v>30.7</v>
      </c>
      <c r="AU323" s="15"/>
      <c r="AV323" s="15"/>
      <c r="AW323" s="9">
        <v>198448.8</v>
      </c>
      <c r="AX323" s="9">
        <v>93147.4</v>
      </c>
      <c r="AY323" s="9">
        <v>54507.1</v>
      </c>
      <c r="AZ323" s="9">
        <v>12193.9</v>
      </c>
      <c r="BA323" s="9">
        <v>189147</v>
      </c>
      <c r="BB323" s="9">
        <v>84232.5</v>
      </c>
      <c r="BC323" s="9">
        <v>33211</v>
      </c>
      <c r="BD323" s="6">
        <v>292.81</v>
      </c>
      <c r="BE323" s="6">
        <v>175.52</v>
      </c>
      <c r="BF323" s="6">
        <v>0.36</v>
      </c>
      <c r="BG323" s="6">
        <v>0.06</v>
      </c>
      <c r="BH323" s="6">
        <v>83.388000000000005</v>
      </c>
      <c r="BI323" s="6">
        <v>56.869</v>
      </c>
      <c r="BJ323" s="6">
        <v>539.05999999999995</v>
      </c>
      <c r="BK323" s="6">
        <v>697.7</v>
      </c>
      <c r="BL323" s="6">
        <v>0.7</v>
      </c>
      <c r="BM323" s="9">
        <v>14181.7714208</v>
      </c>
      <c r="BN323" s="9">
        <v>21105.455370379299</v>
      </c>
      <c r="BO323" s="9">
        <v>8876</v>
      </c>
      <c r="BP323" s="9">
        <v>249.12</v>
      </c>
      <c r="BQ323" s="9">
        <v>24</v>
      </c>
      <c r="BR323" s="9">
        <v>2.8817279999999994E-2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9">
        <v>2097259</v>
      </c>
      <c r="BZ323" s="9">
        <v>1232128</v>
      </c>
      <c r="CA323" s="9"/>
      <c r="CB323" s="6">
        <v>957166</v>
      </c>
      <c r="CC323" s="6">
        <v>830480</v>
      </c>
      <c r="CD323" s="9"/>
      <c r="CE323" s="9">
        <v>1474</v>
      </c>
      <c r="CF323" s="9">
        <v>123.511</v>
      </c>
      <c r="CG323" s="9">
        <v>1539</v>
      </c>
    </row>
    <row r="324" spans="1:85" ht="12.5">
      <c r="A324" s="5">
        <v>43038</v>
      </c>
      <c r="B324" s="6">
        <v>85.6</v>
      </c>
      <c r="C324" s="6">
        <v>48.912999999999997</v>
      </c>
      <c r="D324" s="6">
        <v>5492.2</v>
      </c>
      <c r="E324" s="6"/>
      <c r="F324" s="6"/>
      <c r="G324" s="6"/>
      <c r="H324" s="6">
        <v>1157.9000000000001</v>
      </c>
      <c r="I324" s="6">
        <v>775.1</v>
      </c>
      <c r="J324" s="6">
        <v>483171.6</v>
      </c>
      <c r="K324" s="6">
        <v>211940.7</v>
      </c>
      <c r="L324" s="6">
        <v>60072.4</v>
      </c>
      <c r="M324" s="6">
        <v>15</v>
      </c>
      <c r="N324" s="6">
        <v>25</v>
      </c>
      <c r="O324" s="6">
        <v>14098.1</v>
      </c>
      <c r="P324" s="6">
        <v>6556.2</v>
      </c>
      <c r="Q324" s="6">
        <v>200590.4</v>
      </c>
      <c r="R324" s="6">
        <v>161278</v>
      </c>
      <c r="S324" s="6">
        <v>104085.9</v>
      </c>
      <c r="T324" s="6">
        <v>86993.7</v>
      </c>
      <c r="U324" s="6">
        <v>104770</v>
      </c>
      <c r="V324" s="6">
        <v>71460.7</v>
      </c>
      <c r="W324" s="6">
        <v>10622</v>
      </c>
      <c r="X324" s="6">
        <v>7847.4</v>
      </c>
      <c r="Y324" s="6">
        <v>226844.9</v>
      </c>
      <c r="Z324" s="6">
        <v>115823.4</v>
      </c>
      <c r="AA324" s="6">
        <v>1671148</v>
      </c>
      <c r="AB324" s="6">
        <v>164903.29999999999</v>
      </c>
      <c r="AC324" s="6">
        <v>329.2</v>
      </c>
      <c r="AD324" s="6">
        <v>36747</v>
      </c>
      <c r="AE324" s="6">
        <v>135798</v>
      </c>
      <c r="AF324" s="6">
        <v>70295.8</v>
      </c>
      <c r="AG324" s="6">
        <v>1674061</v>
      </c>
      <c r="AH324" s="6">
        <v>165069.79999999999</v>
      </c>
      <c r="AI324" s="6">
        <v>1070.5</v>
      </c>
      <c r="AJ324" s="6">
        <v>24982</v>
      </c>
      <c r="AK324" s="6">
        <v>29651.1</v>
      </c>
      <c r="AL324" s="6">
        <v>20904.599999999999</v>
      </c>
      <c r="AM324" s="6">
        <v>62932.3</v>
      </c>
      <c r="AN324" s="6">
        <v>48597.5</v>
      </c>
      <c r="AO324" s="6">
        <v>34282.1</v>
      </c>
      <c r="AP324" s="6">
        <v>27900.3</v>
      </c>
      <c r="AQ324" s="6">
        <v>41300.199999999997</v>
      </c>
      <c r="AR324" s="6">
        <v>16247</v>
      </c>
      <c r="AS324" s="6">
        <v>75.3</v>
      </c>
      <c r="AT324" s="6">
        <v>30.7</v>
      </c>
      <c r="AU324" s="7"/>
      <c r="AV324" s="7"/>
      <c r="AW324" s="6">
        <v>198581.6</v>
      </c>
      <c r="AX324" s="6">
        <v>93206.399999999994</v>
      </c>
      <c r="AY324" s="6">
        <v>54513.1</v>
      </c>
      <c r="AZ324" s="6">
        <v>12206</v>
      </c>
      <c r="BA324" s="6">
        <v>189281</v>
      </c>
      <c r="BB324" s="6">
        <v>84291.4</v>
      </c>
      <c r="BC324" s="6">
        <v>33235</v>
      </c>
      <c r="BD324" s="6">
        <v>292.81</v>
      </c>
      <c r="BE324" s="6">
        <v>175.52</v>
      </c>
      <c r="BF324" s="6">
        <v>0.36</v>
      </c>
      <c r="BG324" s="6">
        <v>0.06</v>
      </c>
      <c r="BH324" s="6">
        <v>83.388000000000005</v>
      </c>
      <c r="BI324" s="6">
        <v>56.869</v>
      </c>
      <c r="BJ324" s="6">
        <v>539.05999999999995</v>
      </c>
      <c r="BK324" s="6">
        <v>697.7</v>
      </c>
      <c r="BL324" s="6">
        <v>0.7</v>
      </c>
      <c r="BM324" s="6">
        <v>14231.650086400001</v>
      </c>
      <c r="BN324" s="6">
        <v>21561.016453546599</v>
      </c>
      <c r="BO324" s="6">
        <v>7638</v>
      </c>
      <c r="BP324" s="6">
        <v>244.32</v>
      </c>
      <c r="BQ324" s="6">
        <v>24</v>
      </c>
      <c r="BR324" s="6">
        <v>2.8766079999999999E-2</v>
      </c>
      <c r="BS324" s="6">
        <v>0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2100185</v>
      </c>
      <c r="BZ324" s="6">
        <v>1234546</v>
      </c>
      <c r="CA324" s="6"/>
      <c r="CB324" s="6">
        <v>957166</v>
      </c>
      <c r="CC324" s="6">
        <v>830480</v>
      </c>
      <c r="CD324" s="6"/>
      <c r="CE324" s="6">
        <v>1480</v>
      </c>
      <c r="CF324" s="6">
        <v>123.0851</v>
      </c>
      <c r="CG324" s="6">
        <v>1546</v>
      </c>
    </row>
    <row r="325" spans="1:85" ht="12.5">
      <c r="A325" s="5">
        <v>43039</v>
      </c>
      <c r="B325" s="6">
        <v>85.7</v>
      </c>
      <c r="C325" s="6">
        <v>49</v>
      </c>
      <c r="D325" s="6">
        <v>5492.8</v>
      </c>
      <c r="E325" s="6"/>
      <c r="F325" s="6"/>
      <c r="G325" s="6"/>
      <c r="H325" s="6">
        <v>1164.8</v>
      </c>
      <c r="I325" s="6">
        <v>779.8</v>
      </c>
      <c r="J325" s="6">
        <v>483392.3</v>
      </c>
      <c r="K325" s="6">
        <v>212039.5</v>
      </c>
      <c r="L325" s="6">
        <v>60096.4</v>
      </c>
      <c r="M325" s="6">
        <v>15</v>
      </c>
      <c r="N325" s="6">
        <v>25</v>
      </c>
      <c r="O325" s="6">
        <v>14098.1</v>
      </c>
      <c r="P325" s="6">
        <v>6556.2</v>
      </c>
      <c r="Q325" s="6">
        <v>200621.6</v>
      </c>
      <c r="R325" s="6">
        <v>161303.20000000001</v>
      </c>
      <c r="S325" s="6">
        <v>104104.5</v>
      </c>
      <c r="T325" s="6">
        <v>87008.8</v>
      </c>
      <c r="U325" s="6">
        <v>104778.8</v>
      </c>
      <c r="V325" s="6">
        <v>71467</v>
      </c>
      <c r="W325" s="6">
        <v>10622</v>
      </c>
      <c r="X325" s="6">
        <v>7847.4</v>
      </c>
      <c r="Y325" s="6">
        <v>227123.4</v>
      </c>
      <c r="Z325" s="6">
        <v>115962.3</v>
      </c>
      <c r="AA325" s="6">
        <v>1671427</v>
      </c>
      <c r="AB325" s="6">
        <v>164927.29999999999</v>
      </c>
      <c r="AC325" s="6">
        <v>329.2</v>
      </c>
      <c r="AD325" s="6">
        <v>36747</v>
      </c>
      <c r="AE325" s="6">
        <v>136004.1</v>
      </c>
      <c r="AF325" s="6">
        <v>70408</v>
      </c>
      <c r="AG325" s="6">
        <v>1674268</v>
      </c>
      <c r="AH325" s="6">
        <v>165093.79999999999</v>
      </c>
      <c r="AI325" s="6">
        <v>1070.5</v>
      </c>
      <c r="AJ325" s="6">
        <v>24982</v>
      </c>
      <c r="AK325" s="6">
        <v>29668.2</v>
      </c>
      <c r="AL325" s="6">
        <v>20915.900000000001</v>
      </c>
      <c r="AM325" s="6">
        <v>62944.9</v>
      </c>
      <c r="AN325" s="6">
        <v>48606.8</v>
      </c>
      <c r="AO325" s="6">
        <v>34300.199999999997</v>
      </c>
      <c r="AP325" s="6">
        <v>27915.200000000001</v>
      </c>
      <c r="AQ325" s="6">
        <v>41311.4</v>
      </c>
      <c r="AR325" s="6">
        <v>16251.6</v>
      </c>
      <c r="AS325" s="6">
        <v>75.3</v>
      </c>
      <c r="AT325" s="6">
        <v>30.7</v>
      </c>
      <c r="AU325" s="7"/>
      <c r="AV325" s="7"/>
      <c r="AW325" s="6">
        <v>198714</v>
      </c>
      <c r="AX325" s="6">
        <v>93265.3</v>
      </c>
      <c r="AY325" s="6">
        <v>54519.5</v>
      </c>
      <c r="AZ325" s="6">
        <v>12218.16</v>
      </c>
      <c r="BA325" s="6">
        <v>189413.5</v>
      </c>
      <c r="BB325" s="6">
        <v>84350</v>
      </c>
      <c r="BC325" s="6">
        <v>33259</v>
      </c>
      <c r="BD325" s="6">
        <v>292.81</v>
      </c>
      <c r="BE325" s="6">
        <v>175.52</v>
      </c>
      <c r="BF325" s="6">
        <v>0.36</v>
      </c>
      <c r="BG325" s="6">
        <v>0.06</v>
      </c>
      <c r="BH325" s="6">
        <v>83.388000000000005</v>
      </c>
      <c r="BI325" s="6">
        <v>56.869</v>
      </c>
      <c r="BJ325" s="6">
        <v>539.05999999999995</v>
      </c>
      <c r="BK325" s="6">
        <v>697.7</v>
      </c>
      <c r="BL325" s="6">
        <v>0.7</v>
      </c>
      <c r="BM325" s="6">
        <v>13807.7677984</v>
      </c>
      <c r="BN325" s="6">
        <v>24528.830073817498</v>
      </c>
      <c r="BO325" s="6">
        <v>7258</v>
      </c>
      <c r="BP325" s="6">
        <v>247.92000000000002</v>
      </c>
      <c r="BQ325" s="6">
        <v>24</v>
      </c>
      <c r="BR325" s="6">
        <v>2.8804480000000007E-2</v>
      </c>
      <c r="BS325" s="6">
        <v>0</v>
      </c>
      <c r="BT325" s="6">
        <v>0</v>
      </c>
      <c r="BU325" s="6">
        <v>0</v>
      </c>
      <c r="BV325" s="6">
        <v>0</v>
      </c>
      <c r="BW325" s="6">
        <v>0</v>
      </c>
      <c r="BX325" s="6">
        <v>0</v>
      </c>
      <c r="BY325" s="6">
        <v>2103071</v>
      </c>
      <c r="BZ325" s="6">
        <v>1236910</v>
      </c>
      <c r="CA325" s="6"/>
      <c r="CB325" s="6">
        <v>957166</v>
      </c>
      <c r="CC325" s="6">
        <v>830480</v>
      </c>
      <c r="CD325" s="6"/>
      <c r="CE325" s="6">
        <v>1465</v>
      </c>
      <c r="CF325" s="6">
        <v>123.408</v>
      </c>
      <c r="CG325" s="6">
        <v>1531</v>
      </c>
    </row>
    <row r="326" spans="1:85" ht="13">
      <c r="A326" s="17"/>
      <c r="B326" s="18"/>
      <c r="C326" s="18"/>
      <c r="D326" s="18"/>
      <c r="E326" s="18"/>
      <c r="F326" s="18"/>
      <c r="G326" s="18"/>
      <c r="H326" s="18"/>
      <c r="I326" s="18"/>
      <c r="J326" s="38"/>
      <c r="K326" s="38"/>
      <c r="L326" s="38"/>
      <c r="M326" s="18"/>
      <c r="N326" s="18"/>
      <c r="O326" s="18"/>
      <c r="P326" s="18"/>
      <c r="Q326" s="18"/>
      <c r="R326" s="18"/>
      <c r="S326" s="18"/>
      <c r="T326" s="22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41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</row>
    <row r="327" spans="1:85" ht="12.5">
      <c r="A327" s="5">
        <v>43039</v>
      </c>
      <c r="B327" s="6">
        <v>85.7</v>
      </c>
      <c r="C327" s="6">
        <v>49</v>
      </c>
      <c r="D327" s="6">
        <v>5492.8</v>
      </c>
      <c r="E327" s="6"/>
      <c r="F327" s="6"/>
      <c r="G327" s="6"/>
      <c r="H327" s="6">
        <v>1164.8</v>
      </c>
      <c r="I327" s="6">
        <v>779.8</v>
      </c>
      <c r="J327" s="6">
        <v>483392.3</v>
      </c>
      <c r="K327" s="6">
        <v>212039.5</v>
      </c>
      <c r="L327" s="6">
        <v>60096.4</v>
      </c>
      <c r="M327" s="6">
        <v>15</v>
      </c>
      <c r="N327" s="6">
        <v>25</v>
      </c>
      <c r="O327" s="6">
        <v>14098.1</v>
      </c>
      <c r="P327" s="6">
        <v>6556.2</v>
      </c>
      <c r="Q327" s="6">
        <v>200621.6</v>
      </c>
      <c r="R327" s="6">
        <v>161303.20000000001</v>
      </c>
      <c r="S327" s="6">
        <v>104104.5</v>
      </c>
      <c r="T327" s="6">
        <v>87008.8</v>
      </c>
      <c r="U327" s="6">
        <v>104778.8</v>
      </c>
      <c r="V327" s="6">
        <v>71467</v>
      </c>
      <c r="W327" s="6">
        <v>10622</v>
      </c>
      <c r="X327" s="6">
        <v>7847.4</v>
      </c>
      <c r="Y327" s="6">
        <v>227123.4</v>
      </c>
      <c r="Z327" s="6">
        <v>115962.3</v>
      </c>
      <c r="AA327" s="6">
        <v>1671427</v>
      </c>
      <c r="AB327" s="6">
        <v>164927.29999999999</v>
      </c>
      <c r="AC327" s="6">
        <v>329.2</v>
      </c>
      <c r="AD327" s="6">
        <v>36747</v>
      </c>
      <c r="AE327" s="6">
        <v>136004.1</v>
      </c>
      <c r="AF327" s="6">
        <v>70408</v>
      </c>
      <c r="AG327" s="6">
        <v>1674268</v>
      </c>
      <c r="AH327" s="6">
        <v>165093.79999999999</v>
      </c>
      <c r="AI327" s="6">
        <v>1070.5</v>
      </c>
      <c r="AJ327" s="6">
        <v>24982</v>
      </c>
      <c r="AK327" s="6">
        <v>29668.2</v>
      </c>
      <c r="AL327" s="6">
        <v>20915.900000000001</v>
      </c>
      <c r="AM327" s="6">
        <v>62944.9</v>
      </c>
      <c r="AN327" s="6">
        <v>48606.8</v>
      </c>
      <c r="AO327" s="6">
        <v>34300.199999999997</v>
      </c>
      <c r="AP327" s="6">
        <v>27915.200000000001</v>
      </c>
      <c r="AQ327" s="6">
        <v>41311.4</v>
      </c>
      <c r="AR327" s="6">
        <v>16251.6</v>
      </c>
      <c r="AS327" s="6">
        <v>75.3</v>
      </c>
      <c r="AT327" s="6">
        <v>30.7</v>
      </c>
      <c r="AU327" s="7"/>
      <c r="AV327" s="7"/>
      <c r="AW327" s="6">
        <v>198714</v>
      </c>
      <c r="AX327" s="6">
        <v>93265.3</v>
      </c>
      <c r="AY327" s="6">
        <v>54519.5</v>
      </c>
      <c r="AZ327" s="6">
        <v>12218.16</v>
      </c>
      <c r="BA327" s="6">
        <v>189413.5</v>
      </c>
      <c r="BB327" s="6">
        <v>84350</v>
      </c>
      <c r="BC327" s="6">
        <v>33259</v>
      </c>
      <c r="BD327" s="6">
        <v>292.81</v>
      </c>
      <c r="BE327" s="6">
        <v>175.52</v>
      </c>
      <c r="BF327" s="6">
        <v>0.36</v>
      </c>
      <c r="BG327" s="6">
        <v>0.06</v>
      </c>
      <c r="BH327" s="6">
        <v>83.388000000000005</v>
      </c>
      <c r="BI327" s="6">
        <v>56.869</v>
      </c>
      <c r="BJ327" s="6">
        <v>539.05999999999995</v>
      </c>
      <c r="BK327" s="6">
        <v>697.7</v>
      </c>
      <c r="BL327" s="6">
        <v>0.7</v>
      </c>
      <c r="BM327" s="6">
        <v>13807.7677984</v>
      </c>
      <c r="BN327" s="6">
        <v>24528.830073817498</v>
      </c>
      <c r="BO327" s="6">
        <v>7258</v>
      </c>
      <c r="BP327" s="6">
        <v>247.92000000000002</v>
      </c>
      <c r="BQ327" s="6">
        <v>24</v>
      </c>
      <c r="BR327" s="6">
        <v>2.8804480000000007E-2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2103071</v>
      </c>
      <c r="BZ327" s="6">
        <v>1236910</v>
      </c>
      <c r="CA327" s="6"/>
      <c r="CB327" s="6">
        <v>957166</v>
      </c>
      <c r="CC327" s="6">
        <v>830480</v>
      </c>
      <c r="CD327" s="6"/>
      <c r="CE327" s="6">
        <v>1465</v>
      </c>
      <c r="CF327" s="6">
        <v>123.408</v>
      </c>
      <c r="CG327" s="6">
        <v>1531</v>
      </c>
    </row>
    <row r="328" spans="1:85" ht="12.5">
      <c r="A328" s="5">
        <v>43040</v>
      </c>
      <c r="B328" s="6">
        <v>85.7</v>
      </c>
      <c r="C328" s="6">
        <v>49</v>
      </c>
      <c r="D328" s="6">
        <v>5492.8</v>
      </c>
      <c r="E328" s="6"/>
      <c r="F328" s="6"/>
      <c r="G328" s="6"/>
      <c r="H328" s="6">
        <v>1171.8</v>
      </c>
      <c r="I328" s="6">
        <v>784.6</v>
      </c>
      <c r="J328" s="6">
        <v>483613.3</v>
      </c>
      <c r="K328" s="6">
        <v>212138.4</v>
      </c>
      <c r="L328" s="6">
        <v>60120.4</v>
      </c>
      <c r="M328" s="6">
        <v>15</v>
      </c>
      <c r="N328" s="6">
        <v>25</v>
      </c>
      <c r="O328" s="6">
        <v>14098.1</v>
      </c>
      <c r="P328" s="6">
        <v>6556.2</v>
      </c>
      <c r="Q328" s="48">
        <v>200652.9</v>
      </c>
      <c r="R328" s="48">
        <v>161328.4</v>
      </c>
      <c r="S328" s="6">
        <v>104122.7</v>
      </c>
      <c r="T328" s="6">
        <v>87023.4</v>
      </c>
      <c r="U328" s="6">
        <v>104787.8</v>
      </c>
      <c r="V328" s="6">
        <v>71473.600000000006</v>
      </c>
      <c r="W328" s="6">
        <v>10622</v>
      </c>
      <c r="X328" s="6">
        <v>7847.4</v>
      </c>
      <c r="Y328" s="6">
        <v>227462.7</v>
      </c>
      <c r="Z328" s="6">
        <v>116131.8</v>
      </c>
      <c r="AA328" s="6">
        <v>1671749</v>
      </c>
      <c r="AB328" s="6">
        <v>164951.29999999999</v>
      </c>
      <c r="AC328" s="6">
        <v>329.2</v>
      </c>
      <c r="AD328" s="6">
        <v>36747</v>
      </c>
      <c r="AE328" s="6">
        <v>136150.20000000001</v>
      </c>
      <c r="AF328" s="6">
        <v>70490.7</v>
      </c>
      <c r="AG328" s="6">
        <v>1674416</v>
      </c>
      <c r="AH328" s="6">
        <v>165117.79999999999</v>
      </c>
      <c r="AI328" s="6">
        <v>1070.5</v>
      </c>
      <c r="AJ328" s="6">
        <v>24982</v>
      </c>
      <c r="AK328" s="6">
        <v>29685.1</v>
      </c>
      <c r="AL328" s="6">
        <v>20927</v>
      </c>
      <c r="AM328" s="6">
        <v>62957.1</v>
      </c>
      <c r="AN328" s="6">
        <v>48615.8</v>
      </c>
      <c r="AO328" s="6">
        <v>34318.300000000003</v>
      </c>
      <c r="AP328" s="6">
        <v>27930.1</v>
      </c>
      <c r="AQ328" s="6">
        <v>41325.699999999997</v>
      </c>
      <c r="AR328" s="6">
        <v>16257.1</v>
      </c>
      <c r="AS328" s="6">
        <v>75.3</v>
      </c>
      <c r="AT328" s="6">
        <v>30.7</v>
      </c>
      <c r="AU328" s="7"/>
      <c r="AV328" s="7"/>
      <c r="AW328" s="6">
        <v>198845.1</v>
      </c>
      <c r="AX328" s="6">
        <v>93323.7</v>
      </c>
      <c r="AY328" s="6">
        <v>54526.2</v>
      </c>
      <c r="AZ328" s="6">
        <v>12230</v>
      </c>
      <c r="BA328" s="6">
        <v>189545</v>
      </c>
      <c r="BB328" s="6">
        <v>84407.8</v>
      </c>
      <c r="BC328" s="6">
        <v>33283</v>
      </c>
      <c r="BD328" s="6">
        <v>292.81</v>
      </c>
      <c r="BE328" s="6">
        <v>175.52</v>
      </c>
      <c r="BF328" s="6">
        <v>0.36</v>
      </c>
      <c r="BG328" s="6">
        <v>0.06</v>
      </c>
      <c r="BH328" s="6">
        <v>83.388000000000005</v>
      </c>
      <c r="BI328" s="6">
        <v>56.869</v>
      </c>
      <c r="BJ328" s="6">
        <v>539.05999999999995</v>
      </c>
      <c r="BK328" s="6">
        <v>697.7</v>
      </c>
      <c r="BL328" s="6">
        <v>0.7</v>
      </c>
      <c r="BM328" s="6">
        <v>13888.78368</v>
      </c>
      <c r="BN328" s="6">
        <v>24551.525967972098</v>
      </c>
      <c r="BO328" s="6">
        <v>7778</v>
      </c>
      <c r="BP328" s="6">
        <v>250.07999999999998</v>
      </c>
      <c r="BQ328" s="6">
        <v>24</v>
      </c>
      <c r="BR328" s="71">
        <v>2.8827519999999995E-2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2106077</v>
      </c>
      <c r="BZ328" s="6">
        <v>1239401</v>
      </c>
      <c r="CA328" s="6"/>
      <c r="CB328" s="6">
        <v>957166</v>
      </c>
      <c r="CC328" s="6">
        <v>830480</v>
      </c>
      <c r="CD328" s="6"/>
      <c r="CE328" s="6">
        <v>1469</v>
      </c>
      <c r="CF328" s="6">
        <v>123.249386446199</v>
      </c>
      <c r="CG328" s="6">
        <v>1532.2827717391301</v>
      </c>
    </row>
    <row r="329" spans="1:85" ht="12.5">
      <c r="A329" s="5">
        <v>43041</v>
      </c>
      <c r="B329" s="6">
        <v>85.7</v>
      </c>
      <c r="C329" s="6">
        <v>49</v>
      </c>
      <c r="D329" s="6">
        <v>5492.8</v>
      </c>
      <c r="E329" s="6"/>
      <c r="F329" s="6"/>
      <c r="G329" s="6"/>
      <c r="H329" s="6">
        <v>1178.8</v>
      </c>
      <c r="I329" s="6">
        <v>789.4</v>
      </c>
      <c r="J329" s="6">
        <v>483832.1</v>
      </c>
      <c r="K329" s="6">
        <v>212236.6</v>
      </c>
      <c r="L329" s="6">
        <v>60144.4</v>
      </c>
      <c r="M329" s="6">
        <v>15</v>
      </c>
      <c r="N329" s="6">
        <v>25</v>
      </c>
      <c r="O329" s="6">
        <v>14098.1</v>
      </c>
      <c r="P329" s="6">
        <v>6556.2</v>
      </c>
      <c r="Q329" s="48">
        <v>200684.2</v>
      </c>
      <c r="R329" s="48">
        <v>161353.70000000001</v>
      </c>
      <c r="S329" s="6">
        <v>104139.6</v>
      </c>
      <c r="T329" s="6">
        <v>87036.9</v>
      </c>
      <c r="U329" s="6">
        <v>104796.9</v>
      </c>
      <c r="V329" s="6">
        <v>71480.399999999994</v>
      </c>
      <c r="W329" s="6">
        <v>10622</v>
      </c>
      <c r="X329" s="6">
        <v>7847.4</v>
      </c>
      <c r="Y329" s="6">
        <v>227806.9</v>
      </c>
      <c r="Z329" s="6">
        <v>116302.7</v>
      </c>
      <c r="AA329" s="6">
        <v>1672113</v>
      </c>
      <c r="AB329" s="6">
        <v>164975.29999999999</v>
      </c>
      <c r="AC329" s="6">
        <v>329.2</v>
      </c>
      <c r="AD329" s="6">
        <v>36747</v>
      </c>
      <c r="AE329" s="6">
        <v>136284.20000000001</v>
      </c>
      <c r="AF329" s="6">
        <v>70569</v>
      </c>
      <c r="AG329" s="6">
        <v>1674552</v>
      </c>
      <c r="AH329" s="6">
        <v>165141.79999999999</v>
      </c>
      <c r="AI329" s="6">
        <v>1071</v>
      </c>
      <c r="AJ329" s="6">
        <v>25562</v>
      </c>
      <c r="AK329" s="6">
        <v>29701.7</v>
      </c>
      <c r="AL329" s="6">
        <v>20938</v>
      </c>
      <c r="AM329" s="6">
        <v>62969.1</v>
      </c>
      <c r="AN329" s="6">
        <v>48624.4</v>
      </c>
      <c r="AO329" s="6">
        <v>34336.5</v>
      </c>
      <c r="AP329" s="6">
        <v>27945.1</v>
      </c>
      <c r="AQ329" s="6">
        <v>41337</v>
      </c>
      <c r="AR329" s="6">
        <v>16261.7</v>
      </c>
      <c r="AS329" s="6">
        <v>76.900000000000006</v>
      </c>
      <c r="AT329" s="6">
        <v>31.6</v>
      </c>
      <c r="AU329" s="7"/>
      <c r="AV329" s="7"/>
      <c r="AW329" s="6">
        <v>198975.3</v>
      </c>
      <c r="AX329" s="6">
        <v>93381.5</v>
      </c>
      <c r="AY329" s="6">
        <v>54533</v>
      </c>
      <c r="AZ329" s="6">
        <v>12242.4</v>
      </c>
      <c r="BA329" s="6">
        <v>189676</v>
      </c>
      <c r="BB329" s="6">
        <v>84465.2</v>
      </c>
      <c r="BC329" s="6">
        <v>33307</v>
      </c>
      <c r="BD329" s="6">
        <v>292.81</v>
      </c>
      <c r="BE329" s="6">
        <v>175.52</v>
      </c>
      <c r="BF329" s="6">
        <v>0.36</v>
      </c>
      <c r="BG329" s="6">
        <v>0.06</v>
      </c>
      <c r="BH329" s="6">
        <v>83.388000000000005</v>
      </c>
      <c r="BI329" s="6">
        <v>56.869</v>
      </c>
      <c r="BJ329" s="6">
        <v>539.05999999999995</v>
      </c>
      <c r="BK329" s="6">
        <v>697.7</v>
      </c>
      <c r="BL329" s="6">
        <v>0.7</v>
      </c>
      <c r="BM329" s="6">
        <v>13738.188425599999</v>
      </c>
      <c r="BN329" s="6">
        <v>24742.4155225227</v>
      </c>
      <c r="BO329" s="6">
        <v>7399</v>
      </c>
      <c r="BP329" s="6">
        <v>247.2</v>
      </c>
      <c r="BQ329" s="6">
        <v>24</v>
      </c>
      <c r="BR329" s="71">
        <v>2.8796800000000004E-2</v>
      </c>
      <c r="BS329" s="6">
        <v>0</v>
      </c>
      <c r="BT329" s="6">
        <v>0</v>
      </c>
      <c r="BU329" s="6">
        <v>0</v>
      </c>
      <c r="BV329" s="6">
        <v>0</v>
      </c>
      <c r="BW329" s="6">
        <v>0</v>
      </c>
      <c r="BX329" s="6">
        <v>0</v>
      </c>
      <c r="BY329" s="6">
        <v>2109111</v>
      </c>
      <c r="BZ329" s="6">
        <v>1241896</v>
      </c>
      <c r="CA329" s="6"/>
      <c r="CB329" s="6">
        <v>957166</v>
      </c>
      <c r="CC329" s="6">
        <v>830480</v>
      </c>
      <c r="CD329" s="6"/>
      <c r="CE329" s="6">
        <v>1457</v>
      </c>
      <c r="CF329" s="6">
        <v>123.29899999999999</v>
      </c>
      <c r="CG329" s="6">
        <v>1530</v>
      </c>
    </row>
    <row r="330" spans="1:85" ht="12.5">
      <c r="A330" s="5">
        <v>43042</v>
      </c>
      <c r="B330" s="6">
        <v>85.7</v>
      </c>
      <c r="C330" s="6">
        <v>49</v>
      </c>
      <c r="D330" s="6">
        <v>5492.8</v>
      </c>
      <c r="E330" s="6"/>
      <c r="F330" s="6"/>
      <c r="G330" s="6"/>
      <c r="H330" s="6">
        <v>1185.8</v>
      </c>
      <c r="I330" s="6">
        <v>794.1</v>
      </c>
      <c r="J330" s="6">
        <v>484051.4</v>
      </c>
      <c r="K330" s="6">
        <v>212335</v>
      </c>
      <c r="L330" s="6">
        <v>60168.4</v>
      </c>
      <c r="M330" s="6">
        <v>15</v>
      </c>
      <c r="N330" s="6">
        <v>25</v>
      </c>
      <c r="O330" s="6">
        <v>14098.1</v>
      </c>
      <c r="P330" s="6">
        <v>6556.2</v>
      </c>
      <c r="Q330" s="48">
        <v>200715.5</v>
      </c>
      <c r="R330" s="48">
        <v>161378.9</v>
      </c>
      <c r="S330" s="6">
        <v>104156.2</v>
      </c>
      <c r="T330" s="6">
        <v>87050.3</v>
      </c>
      <c r="U330" s="6">
        <v>104805.9</v>
      </c>
      <c r="V330" s="6">
        <v>71487.100000000006</v>
      </c>
      <c r="W330" s="6">
        <v>10622</v>
      </c>
      <c r="X330" s="6">
        <v>7847.4</v>
      </c>
      <c r="Y330" s="6">
        <v>228161.4</v>
      </c>
      <c r="Z330" s="6">
        <v>116492.5</v>
      </c>
      <c r="AA330" s="6">
        <v>1672465.3</v>
      </c>
      <c r="AB330" s="6">
        <v>164999.29999999999</v>
      </c>
      <c r="AC330" s="6">
        <v>329.2</v>
      </c>
      <c r="AD330" s="6">
        <v>36747</v>
      </c>
      <c r="AE330" s="6">
        <v>136405.6</v>
      </c>
      <c r="AF330" s="6">
        <v>70627.8</v>
      </c>
      <c r="AG330" s="6">
        <v>1674675.6</v>
      </c>
      <c r="AH330" s="6">
        <v>165165.79999999999</v>
      </c>
      <c r="AI330" s="6">
        <v>1071</v>
      </c>
      <c r="AJ330" s="6">
        <v>25562</v>
      </c>
      <c r="AK330" s="6">
        <v>29718.2</v>
      </c>
      <c r="AL330" s="6">
        <v>20949</v>
      </c>
      <c r="AM330" s="6">
        <v>62980.9</v>
      </c>
      <c r="AN330" s="6">
        <v>48633.1</v>
      </c>
      <c r="AO330" s="6">
        <v>34354.6</v>
      </c>
      <c r="AP330" s="6">
        <v>27960.1</v>
      </c>
      <c r="AQ330" s="6">
        <v>41347.1</v>
      </c>
      <c r="AR330" s="6">
        <v>16265.7</v>
      </c>
      <c r="AS330" s="6">
        <v>77.2</v>
      </c>
      <c r="AT330" s="6">
        <v>31.8</v>
      </c>
      <c r="AU330" s="7"/>
      <c r="AV330" s="7"/>
      <c r="AW330" s="6">
        <v>199105.5</v>
      </c>
      <c r="AX330" s="6">
        <v>93439.5</v>
      </c>
      <c r="AY330" s="6">
        <v>54539.4</v>
      </c>
      <c r="AZ330" s="6">
        <v>12254.5</v>
      </c>
      <c r="BA330" s="6">
        <v>189806.2</v>
      </c>
      <c r="BB330" s="6">
        <v>84522.9</v>
      </c>
      <c r="BC330" s="6">
        <v>33331</v>
      </c>
      <c r="BD330" s="6">
        <v>294.52999999999997</v>
      </c>
      <c r="BE330" s="6">
        <v>176.59</v>
      </c>
      <c r="BF330" s="6">
        <v>5.8</v>
      </c>
      <c r="BG330" s="6">
        <v>4.2</v>
      </c>
      <c r="BH330" s="6">
        <v>83.388000000000005</v>
      </c>
      <c r="BI330" s="6">
        <v>56.869</v>
      </c>
      <c r="BJ330" s="6">
        <v>539.05999999999995</v>
      </c>
      <c r="BK330" s="6">
        <v>697.7</v>
      </c>
      <c r="BL330" s="6">
        <v>0.7</v>
      </c>
      <c r="BM330" s="6">
        <v>13535.784758399999</v>
      </c>
      <c r="BN330" s="6">
        <v>23863.1209935345</v>
      </c>
      <c r="BO330" s="6">
        <v>7089</v>
      </c>
      <c r="BP330" s="6">
        <v>178.9</v>
      </c>
      <c r="BQ330" s="6">
        <v>17.2</v>
      </c>
      <c r="BR330" s="71">
        <v>2.0656053333333334E-2</v>
      </c>
      <c r="BS330" s="6">
        <v>64.575000000001864</v>
      </c>
      <c r="BT330" s="6">
        <v>6.3</v>
      </c>
      <c r="BU330" s="6">
        <v>22.05</v>
      </c>
      <c r="BV330" s="6">
        <v>0</v>
      </c>
      <c r="BW330" s="6">
        <v>0</v>
      </c>
      <c r="BX330" s="6">
        <v>0</v>
      </c>
      <c r="BY330" s="6">
        <v>2112182</v>
      </c>
      <c r="BZ330" s="6">
        <v>1244424</v>
      </c>
      <c r="CA330" s="6"/>
      <c r="CB330" s="6">
        <v>957166</v>
      </c>
      <c r="CC330" s="6">
        <v>830480</v>
      </c>
      <c r="CD330" s="6"/>
      <c r="CE330" s="6">
        <v>1443</v>
      </c>
      <c r="CF330" s="6">
        <v>123.36499999999999</v>
      </c>
      <c r="CG330" s="6">
        <v>1515</v>
      </c>
    </row>
    <row r="331" spans="1:85" ht="12.5">
      <c r="A331" s="5">
        <v>43043</v>
      </c>
      <c r="B331" s="6">
        <v>85.7</v>
      </c>
      <c r="C331" s="6">
        <v>49</v>
      </c>
      <c r="D331" s="6">
        <v>5492.8</v>
      </c>
      <c r="E331" s="6"/>
      <c r="F331" s="6"/>
      <c r="G331" s="6"/>
      <c r="H331" s="6">
        <v>1192.2</v>
      </c>
      <c r="I331" s="6">
        <v>798.5</v>
      </c>
      <c r="J331" s="6">
        <v>484266.6</v>
      </c>
      <c r="K331" s="6">
        <v>212431.7</v>
      </c>
      <c r="L331" s="6">
        <v>60192.4</v>
      </c>
      <c r="M331" s="6">
        <v>15</v>
      </c>
      <c r="N331" s="6">
        <v>25</v>
      </c>
      <c r="O331" s="6">
        <v>14098.1</v>
      </c>
      <c r="P331" s="6">
        <v>6556.2</v>
      </c>
      <c r="Q331" s="48">
        <v>200746.8</v>
      </c>
      <c r="R331" s="48">
        <v>161404</v>
      </c>
      <c r="S331" s="6">
        <v>104171</v>
      </c>
      <c r="T331" s="6">
        <v>87061.7</v>
      </c>
      <c r="U331" s="6">
        <v>104813.3</v>
      </c>
      <c r="V331" s="6">
        <v>71492.800000000003</v>
      </c>
      <c r="W331" s="6">
        <v>10622</v>
      </c>
      <c r="X331" s="6">
        <v>7847.4</v>
      </c>
      <c r="Y331" s="6">
        <v>228505</v>
      </c>
      <c r="Z331" s="6">
        <v>116671.2</v>
      </c>
      <c r="AA331" s="6">
        <v>1672809.1</v>
      </c>
      <c r="AB331" s="6">
        <v>165023.29999999999</v>
      </c>
      <c r="AC331" s="6">
        <v>329.2</v>
      </c>
      <c r="AD331" s="6">
        <v>36747</v>
      </c>
      <c r="AE331" s="6">
        <v>136529.5</v>
      </c>
      <c r="AF331" s="6">
        <v>70690.5</v>
      </c>
      <c r="AG331" s="6">
        <v>1674801.7</v>
      </c>
      <c r="AH331" s="6">
        <v>165189.79999999999</v>
      </c>
      <c r="AI331" s="6">
        <v>1071</v>
      </c>
      <c r="AJ331" s="6">
        <v>25562</v>
      </c>
      <c r="AK331" s="6">
        <v>29734.3</v>
      </c>
      <c r="AL331" s="6">
        <v>20959.7</v>
      </c>
      <c r="AM331" s="6">
        <v>62989.9</v>
      </c>
      <c r="AN331" s="6">
        <v>48639.5</v>
      </c>
      <c r="AO331" s="6">
        <v>34372.699999999997</v>
      </c>
      <c r="AP331" s="6">
        <v>27975</v>
      </c>
      <c r="AQ331" s="6">
        <v>41360.6</v>
      </c>
      <c r="AR331" s="6">
        <v>16270.9</v>
      </c>
      <c r="AS331" s="6">
        <v>77.2</v>
      </c>
      <c r="AT331" s="6">
        <v>31.8</v>
      </c>
      <c r="AU331" s="7"/>
      <c r="AV331" s="7"/>
      <c r="AW331" s="6">
        <v>199234.7</v>
      </c>
      <c r="AX331" s="6">
        <v>93497</v>
      </c>
      <c r="AY331" s="6">
        <v>54545.599999999999</v>
      </c>
      <c r="AZ331" s="6">
        <v>12266.2</v>
      </c>
      <c r="BA331" s="6">
        <v>189938.4</v>
      </c>
      <c r="BB331" s="6">
        <v>84580.2</v>
      </c>
      <c r="BC331" s="6">
        <v>33355</v>
      </c>
      <c r="BD331" s="6">
        <v>294.52999999999997</v>
      </c>
      <c r="BE331" s="6">
        <v>176.59</v>
      </c>
      <c r="BF331" s="6">
        <v>9.6999999999999993</v>
      </c>
      <c r="BG331" s="6">
        <v>7.2</v>
      </c>
      <c r="BH331" s="6">
        <v>83.388000000000005</v>
      </c>
      <c r="BI331" s="6">
        <v>56.869</v>
      </c>
      <c r="BJ331" s="6">
        <v>539.05999999999995</v>
      </c>
      <c r="BK331" s="6">
        <v>697.7</v>
      </c>
      <c r="BL331" s="6">
        <v>0.7</v>
      </c>
      <c r="BM331" s="6">
        <v>14217.5002016</v>
      </c>
      <c r="BN331" s="6">
        <v>25023.279327913799</v>
      </c>
      <c r="BO331" s="6">
        <v>7586</v>
      </c>
      <c r="BP331" s="6">
        <v>247.2</v>
      </c>
      <c r="BQ331" s="6">
        <v>24</v>
      </c>
      <c r="BR331" s="71">
        <v>2.8796800000000004E-2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2114932</v>
      </c>
      <c r="BZ331" s="6">
        <v>1246640</v>
      </c>
      <c r="CA331" s="6"/>
      <c r="CB331" s="6">
        <v>957166</v>
      </c>
      <c r="CC331" s="6">
        <v>830480</v>
      </c>
      <c r="CD331" s="6"/>
      <c r="CE331" s="6">
        <v>1460</v>
      </c>
      <c r="CF331" s="6">
        <v>122.764</v>
      </c>
      <c r="CG331" s="6">
        <v>1530</v>
      </c>
    </row>
    <row r="332" spans="1:85" ht="12.5">
      <c r="A332" s="5">
        <v>43044</v>
      </c>
      <c r="B332" s="6">
        <v>85.7</v>
      </c>
      <c r="C332" s="6">
        <v>49</v>
      </c>
      <c r="D332" s="6">
        <v>5492.8</v>
      </c>
      <c r="E332" s="6"/>
      <c r="F332" s="6"/>
      <c r="G332" s="6"/>
      <c r="H332" s="6">
        <v>1198.8</v>
      </c>
      <c r="I332" s="6">
        <v>802.9</v>
      </c>
      <c r="J332" s="6">
        <v>484489.8</v>
      </c>
      <c r="K332" s="6">
        <v>212531.20000000001</v>
      </c>
      <c r="L332" s="6">
        <v>60216.4</v>
      </c>
      <c r="M332" s="6">
        <v>15</v>
      </c>
      <c r="N332" s="6">
        <v>25</v>
      </c>
      <c r="O332" s="6">
        <v>14098.1</v>
      </c>
      <c r="P332" s="6">
        <v>6556.2</v>
      </c>
      <c r="Q332" s="48">
        <v>200778</v>
      </c>
      <c r="R332" s="48">
        <v>161429.4</v>
      </c>
      <c r="S332" s="6">
        <v>104187.6</v>
      </c>
      <c r="T332" s="6">
        <v>87075.1</v>
      </c>
      <c r="U332" s="6">
        <v>104820.8</v>
      </c>
      <c r="V332" s="6">
        <v>71498.7</v>
      </c>
      <c r="W332" s="6">
        <v>10622</v>
      </c>
      <c r="X332" s="6">
        <v>7847.4</v>
      </c>
      <c r="Y332" s="6">
        <v>228835.8</v>
      </c>
      <c r="Z332" s="6">
        <v>116841.1</v>
      </c>
      <c r="AA332" s="6">
        <v>1673140.4</v>
      </c>
      <c r="AB332" s="6">
        <v>165047.29999999999</v>
      </c>
      <c r="AC332" s="6">
        <v>329.2</v>
      </c>
      <c r="AD332" s="6">
        <v>36747</v>
      </c>
      <c r="AE332" s="6">
        <v>136679.1</v>
      </c>
      <c r="AF332" s="6">
        <v>70768.800000000003</v>
      </c>
      <c r="AG332" s="6">
        <v>1674952.8</v>
      </c>
      <c r="AH332" s="6">
        <v>165213.79999999999</v>
      </c>
      <c r="AI332" s="6">
        <v>1071</v>
      </c>
      <c r="AJ332" s="6">
        <v>25562</v>
      </c>
      <c r="AK332" s="6">
        <v>29750.400000000001</v>
      </c>
      <c r="AL332" s="6">
        <v>20970.5</v>
      </c>
      <c r="AM332" s="6">
        <v>63002.3</v>
      </c>
      <c r="AN332" s="6">
        <v>48648.6</v>
      </c>
      <c r="AO332" s="6">
        <v>34390.9</v>
      </c>
      <c r="AP332" s="6">
        <v>27989.9</v>
      </c>
      <c r="AQ332" s="6">
        <v>41370.800000000003</v>
      </c>
      <c r="AR332" s="6">
        <v>16275.1</v>
      </c>
      <c r="AS332" s="6">
        <v>77.2</v>
      </c>
      <c r="AT332" s="6">
        <v>31.8</v>
      </c>
      <c r="AU332" s="7"/>
      <c r="AV332" s="7"/>
      <c r="AW332" s="6">
        <v>199366.1</v>
      </c>
      <c r="AX332" s="6">
        <v>93555.199999999997</v>
      </c>
      <c r="AY332" s="6">
        <v>54551.7</v>
      </c>
      <c r="AZ332" s="6">
        <v>12278.1</v>
      </c>
      <c r="BA332" s="6">
        <v>190070.3</v>
      </c>
      <c r="BB332" s="6">
        <v>84639.3</v>
      </c>
      <c r="BC332" s="6">
        <v>33379</v>
      </c>
      <c r="BD332" s="6">
        <v>294.52999999999997</v>
      </c>
      <c r="BE332" s="6">
        <v>176.59</v>
      </c>
      <c r="BF332" s="6">
        <v>14.5</v>
      </c>
      <c r="BG332" s="6">
        <v>10.199999999999999</v>
      </c>
      <c r="BH332" s="6">
        <v>83.388000000000005</v>
      </c>
      <c r="BI332" s="6">
        <v>56.869</v>
      </c>
      <c r="BJ332" s="6">
        <v>539.05999999999995</v>
      </c>
      <c r="BK332" s="6">
        <v>697.7</v>
      </c>
      <c r="BL332" s="6">
        <v>0.7</v>
      </c>
      <c r="BM332" s="6">
        <v>14790.9720896</v>
      </c>
      <c r="BN332" s="6">
        <v>21026.780352932601</v>
      </c>
      <c r="BO332" s="6">
        <v>7163</v>
      </c>
      <c r="BP332" s="6">
        <v>227.6</v>
      </c>
      <c r="BQ332" s="6">
        <v>22.1</v>
      </c>
      <c r="BR332" s="71">
        <v>2.77968E-2</v>
      </c>
      <c r="BS332" s="6">
        <v>19.7</v>
      </c>
      <c r="BT332" s="6">
        <v>1.9</v>
      </c>
      <c r="BU332" s="6">
        <v>5.0350000000000001</v>
      </c>
      <c r="BV332" s="6">
        <v>0</v>
      </c>
      <c r="BW332" s="6">
        <v>0</v>
      </c>
      <c r="BX332" s="6">
        <v>0</v>
      </c>
      <c r="BY332" s="6">
        <v>2118128</v>
      </c>
      <c r="BZ332" s="6">
        <v>1249309</v>
      </c>
      <c r="CA332" s="6"/>
      <c r="CB332" s="6">
        <v>957166</v>
      </c>
      <c r="CC332" s="6">
        <v>830480</v>
      </c>
      <c r="CD332" s="6"/>
      <c r="CE332" s="6">
        <v>1458</v>
      </c>
      <c r="CF332" s="6">
        <v>122.98</v>
      </c>
      <c r="CG332" s="6">
        <v>1530</v>
      </c>
    </row>
    <row r="333" spans="1:85" ht="12.5">
      <c r="A333" s="5">
        <v>43045</v>
      </c>
      <c r="B333" s="6">
        <v>85.7</v>
      </c>
      <c r="C333" s="6">
        <v>49</v>
      </c>
      <c r="D333" s="6">
        <v>5492.8</v>
      </c>
      <c r="E333" s="6"/>
      <c r="F333" s="6"/>
      <c r="G333" s="6"/>
      <c r="H333" s="6">
        <v>1205.4000000000001</v>
      </c>
      <c r="I333" s="6">
        <v>807.5</v>
      </c>
      <c r="J333" s="6">
        <v>484706.1</v>
      </c>
      <c r="K333" s="6">
        <v>212628.7</v>
      </c>
      <c r="L333" s="6">
        <v>60240.4</v>
      </c>
      <c r="M333" s="6">
        <v>15</v>
      </c>
      <c r="N333" s="6">
        <v>25</v>
      </c>
      <c r="O333" s="6">
        <v>14098.1</v>
      </c>
      <c r="P333" s="6">
        <v>6556.2</v>
      </c>
      <c r="Q333" s="48">
        <v>200809.3</v>
      </c>
      <c r="R333" s="48">
        <v>161454.9</v>
      </c>
      <c r="S333" s="6">
        <v>104203.4</v>
      </c>
      <c r="T333" s="6">
        <v>87087.4</v>
      </c>
      <c r="U333" s="6">
        <v>104828.6</v>
      </c>
      <c r="V333" s="6">
        <v>71504.600000000006</v>
      </c>
      <c r="W333" s="6">
        <v>10622</v>
      </c>
      <c r="X333" s="6">
        <v>7847.4</v>
      </c>
      <c r="Y333" s="6">
        <v>229160.3</v>
      </c>
      <c r="Z333" s="6">
        <v>117005.9</v>
      </c>
      <c r="AA333" s="6">
        <v>1673465.5</v>
      </c>
      <c r="AB333" s="6">
        <v>165071.29999999999</v>
      </c>
      <c r="AC333" s="6">
        <v>329.2</v>
      </c>
      <c r="AD333" s="6">
        <v>36747</v>
      </c>
      <c r="AE333" s="6">
        <v>136828.70000000001</v>
      </c>
      <c r="AF333" s="6">
        <v>70849</v>
      </c>
      <c r="AG333" s="6">
        <v>1675103.6</v>
      </c>
      <c r="AH333" s="6">
        <v>165237.79999999999</v>
      </c>
      <c r="AI333" s="6">
        <v>1071</v>
      </c>
      <c r="AJ333" s="6">
        <v>25562</v>
      </c>
      <c r="AK333" s="6">
        <v>29766.400000000001</v>
      </c>
      <c r="AL333" s="6">
        <v>20981.1</v>
      </c>
      <c r="AM333" s="6">
        <v>63012.800000000003</v>
      </c>
      <c r="AN333" s="6">
        <v>48656.3</v>
      </c>
      <c r="AO333" s="6">
        <v>34409.199999999997</v>
      </c>
      <c r="AP333" s="6">
        <v>28004.9</v>
      </c>
      <c r="AQ333" s="6">
        <v>41383.599999999999</v>
      </c>
      <c r="AR333" s="6">
        <v>16280.1</v>
      </c>
      <c r="AS333" s="6">
        <v>77.2</v>
      </c>
      <c r="AT333" s="6">
        <v>31.8</v>
      </c>
      <c r="AU333" s="7"/>
      <c r="AV333" s="7"/>
      <c r="AW333" s="6">
        <v>199498.1</v>
      </c>
      <c r="AX333" s="6">
        <v>93613.6</v>
      </c>
      <c r="AY333" s="6">
        <v>54557.599999999999</v>
      </c>
      <c r="AZ333" s="6">
        <v>12289.9</v>
      </c>
      <c r="BA333" s="6">
        <v>190202.7</v>
      </c>
      <c r="BB333" s="6">
        <v>84697.600000000006</v>
      </c>
      <c r="BC333" s="6">
        <v>33403</v>
      </c>
      <c r="BD333" s="6">
        <v>294.52999999999997</v>
      </c>
      <c r="BE333" s="6">
        <v>176.59</v>
      </c>
      <c r="BF333" s="6">
        <v>22.1</v>
      </c>
      <c r="BG333" s="6">
        <v>14.2</v>
      </c>
      <c r="BH333" s="6">
        <v>83.388000000000005</v>
      </c>
      <c r="BI333" s="6">
        <v>56.869</v>
      </c>
      <c r="BJ333" s="6">
        <v>539.05999999999995</v>
      </c>
      <c r="BK333" s="6">
        <v>697.7</v>
      </c>
      <c r="BL333" s="6">
        <v>0.7</v>
      </c>
      <c r="BM333" s="6">
        <v>13290.733977600001</v>
      </c>
      <c r="BN333" s="6">
        <v>20568.588778693102</v>
      </c>
      <c r="BO333" s="6">
        <v>7194</v>
      </c>
      <c r="BP333" s="6">
        <v>216</v>
      </c>
      <c r="BQ333" s="6">
        <v>21</v>
      </c>
      <c r="BR333" s="71">
        <v>2.5796800000000002E-2</v>
      </c>
      <c r="BS333" s="6">
        <v>30.954000000000001</v>
      </c>
      <c r="BT333" s="6">
        <v>6.6</v>
      </c>
      <c r="BU333" s="6">
        <v>27.3</v>
      </c>
      <c r="BV333" s="6">
        <v>0</v>
      </c>
      <c r="BW333" s="6">
        <v>0</v>
      </c>
      <c r="BX333" s="6">
        <v>0</v>
      </c>
      <c r="BY333" s="6">
        <v>2121394</v>
      </c>
      <c r="BZ333" s="6">
        <v>1252062</v>
      </c>
      <c r="CA333" s="6"/>
      <c r="CB333" s="6">
        <v>957166</v>
      </c>
      <c r="CC333" s="6">
        <v>830480</v>
      </c>
      <c r="CD333" s="6"/>
      <c r="CE333" s="6">
        <v>1459</v>
      </c>
      <c r="CF333" s="6">
        <v>123.131</v>
      </c>
      <c r="CG333" s="6">
        <v>1534</v>
      </c>
    </row>
    <row r="334" spans="1:85" ht="12.5">
      <c r="A334" s="5">
        <v>43046</v>
      </c>
      <c r="B334" s="6">
        <v>85.7</v>
      </c>
      <c r="C334" s="6">
        <v>49</v>
      </c>
      <c r="D334" s="6">
        <v>5492.8</v>
      </c>
      <c r="E334" s="6"/>
      <c r="F334" s="6"/>
      <c r="G334" s="6"/>
      <c r="H334" s="6">
        <v>1212.0999999999999</v>
      </c>
      <c r="I334" s="6">
        <v>812.1</v>
      </c>
      <c r="J334" s="6">
        <v>484922.9</v>
      </c>
      <c r="K334" s="6">
        <v>212726.39999999999</v>
      </c>
      <c r="L334" s="6">
        <v>60264.4</v>
      </c>
      <c r="M334" s="6">
        <v>15</v>
      </c>
      <c r="N334" s="6">
        <v>25</v>
      </c>
      <c r="O334" s="6">
        <v>14098.1</v>
      </c>
      <c r="P334" s="6">
        <v>6556.2</v>
      </c>
      <c r="Q334" s="48">
        <v>200840.3</v>
      </c>
      <c r="R334" s="48">
        <v>161480.4</v>
      </c>
      <c r="S334" s="6">
        <v>104218.2</v>
      </c>
      <c r="T334" s="6">
        <v>87099.3</v>
      </c>
      <c r="U334" s="6">
        <v>104837.1</v>
      </c>
      <c r="V334" s="6">
        <v>71511</v>
      </c>
      <c r="W334" s="6">
        <v>10622</v>
      </c>
      <c r="X334" s="6">
        <v>7847.4</v>
      </c>
      <c r="Y334" s="6">
        <v>229492.7</v>
      </c>
      <c r="Z334" s="6">
        <v>117176.1</v>
      </c>
      <c r="AA334" s="6">
        <v>1673797.9</v>
      </c>
      <c r="AB334" s="6">
        <v>165095.29999999999</v>
      </c>
      <c r="AC334" s="6">
        <v>329.2</v>
      </c>
      <c r="AD334" s="6">
        <v>36747</v>
      </c>
      <c r="AE334" s="6">
        <v>136966.79999999999</v>
      </c>
      <c r="AF334" s="6">
        <v>70923.199999999997</v>
      </c>
      <c r="AG334" s="6">
        <v>1675243.2</v>
      </c>
      <c r="AH334" s="6">
        <v>165261.79999999999</v>
      </c>
      <c r="AI334" s="6">
        <v>1071</v>
      </c>
      <c r="AJ334" s="6">
        <v>25562</v>
      </c>
      <c r="AK334" s="6">
        <v>29782.9</v>
      </c>
      <c r="AL334" s="6">
        <v>20992.1</v>
      </c>
      <c r="AM334" s="6">
        <v>63022.6</v>
      </c>
      <c r="AN334" s="6">
        <v>48663.5</v>
      </c>
      <c r="AO334" s="6">
        <v>34427.5</v>
      </c>
      <c r="AP334" s="6">
        <v>28019.9</v>
      </c>
      <c r="AQ334" s="6">
        <v>41393.4</v>
      </c>
      <c r="AR334" s="6">
        <v>16284.1</v>
      </c>
      <c r="AS334" s="6">
        <v>77.2</v>
      </c>
      <c r="AT334" s="6">
        <v>31.8</v>
      </c>
      <c r="AU334" s="7"/>
      <c r="AV334" s="7"/>
      <c r="AW334" s="6">
        <v>199629.9</v>
      </c>
      <c r="AX334" s="6">
        <v>93671.9</v>
      </c>
      <c r="AY334" s="6">
        <v>54563.7</v>
      </c>
      <c r="AZ334" s="6">
        <v>12302</v>
      </c>
      <c r="BA334" s="6">
        <v>190334.9</v>
      </c>
      <c r="BB334" s="6">
        <v>84755.8</v>
      </c>
      <c r="BC334" s="6">
        <v>33427</v>
      </c>
      <c r="BD334" s="6">
        <v>294.52999999999997</v>
      </c>
      <c r="BE334" s="6">
        <v>176.59</v>
      </c>
      <c r="BF334" s="6">
        <v>28.2</v>
      </c>
      <c r="BG334" s="6">
        <v>17.100000000000001</v>
      </c>
      <c r="BH334" s="6">
        <v>83.388000000000005</v>
      </c>
      <c r="BI334" s="6">
        <v>56.869</v>
      </c>
      <c r="BJ334" s="6">
        <v>539.05999999999995</v>
      </c>
      <c r="BK334" s="6">
        <v>697.7</v>
      </c>
      <c r="BL334" s="6">
        <v>0.7</v>
      </c>
      <c r="BM334" s="6">
        <v>13761.907382400001</v>
      </c>
      <c r="BN334" s="6">
        <v>23868.3705040409</v>
      </c>
      <c r="BO334" s="6">
        <v>6366</v>
      </c>
      <c r="BP334" s="6">
        <v>247.2</v>
      </c>
      <c r="BQ334" s="6">
        <v>24</v>
      </c>
      <c r="BR334" s="71">
        <v>2.8796800000000004E-2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2124602</v>
      </c>
      <c r="BZ334" s="6">
        <v>1254647</v>
      </c>
      <c r="CA334" s="6"/>
      <c r="CB334" s="6">
        <v>957166</v>
      </c>
      <c r="CC334" s="6">
        <v>830480</v>
      </c>
      <c r="CD334" s="6"/>
      <c r="CE334" s="6">
        <v>1456</v>
      </c>
      <c r="CF334" s="6">
        <v>123.39700000000001</v>
      </c>
      <c r="CG334" s="6">
        <v>1535</v>
      </c>
    </row>
    <row r="335" spans="1:85" ht="12.5">
      <c r="A335" s="5">
        <v>43047</v>
      </c>
      <c r="B335" s="6">
        <v>85.7</v>
      </c>
      <c r="C335" s="6">
        <v>49</v>
      </c>
      <c r="D335" s="6">
        <v>5492.8</v>
      </c>
      <c r="E335" s="6"/>
      <c r="F335" s="6"/>
      <c r="G335" s="6"/>
      <c r="H335" s="6">
        <v>1219</v>
      </c>
      <c r="I335" s="6">
        <v>816.8</v>
      </c>
      <c r="J335" s="6">
        <v>485136.4</v>
      </c>
      <c r="K335" s="6">
        <v>212823.2</v>
      </c>
      <c r="L335" s="6">
        <v>60288.4</v>
      </c>
      <c r="M335" s="6">
        <v>15</v>
      </c>
      <c r="N335" s="6">
        <v>25</v>
      </c>
      <c r="O335" s="6">
        <v>14098.1</v>
      </c>
      <c r="P335" s="6">
        <v>6556.2</v>
      </c>
      <c r="Q335" s="48">
        <v>200871.3</v>
      </c>
      <c r="R335" s="48">
        <v>161506</v>
      </c>
      <c r="S335" s="6">
        <v>104234.2</v>
      </c>
      <c r="T335" s="6">
        <v>87111.8</v>
      </c>
      <c r="U335" s="6">
        <v>104845.9</v>
      </c>
      <c r="V335" s="6">
        <v>71517.7</v>
      </c>
      <c r="W335" s="6">
        <v>10622</v>
      </c>
      <c r="X335" s="6">
        <v>7847.4</v>
      </c>
      <c r="Y335" s="6">
        <v>229816.8</v>
      </c>
      <c r="Z335" s="6">
        <v>117342.3</v>
      </c>
      <c r="AA335" s="6">
        <v>1674122.3</v>
      </c>
      <c r="AB335" s="6">
        <v>165119.29999999999</v>
      </c>
      <c r="AC335" s="6">
        <v>329.2</v>
      </c>
      <c r="AD335" s="6">
        <v>36747</v>
      </c>
      <c r="AE335" s="6">
        <v>137116.1</v>
      </c>
      <c r="AF335" s="6">
        <v>71003.899999999994</v>
      </c>
      <c r="AG335" s="6">
        <v>1675393.4</v>
      </c>
      <c r="AH335" s="6">
        <v>165285.79999999999</v>
      </c>
      <c r="AI335" s="6">
        <v>1071</v>
      </c>
      <c r="AJ335" s="6">
        <v>25562</v>
      </c>
      <c r="AK335" s="6">
        <v>29799.7</v>
      </c>
      <c r="AL335" s="6">
        <v>21003.3</v>
      </c>
      <c r="AM335" s="6">
        <v>63033.7</v>
      </c>
      <c r="AN335" s="6">
        <v>48671.7</v>
      </c>
      <c r="AO335" s="6">
        <v>34446.1</v>
      </c>
      <c r="AP335" s="6">
        <v>28035.3</v>
      </c>
      <c r="AQ335" s="6">
        <v>41406.5</v>
      </c>
      <c r="AR335" s="6">
        <v>16289.3</v>
      </c>
      <c r="AS335" s="6">
        <v>77.2</v>
      </c>
      <c r="AT335" s="6">
        <v>31.8</v>
      </c>
      <c r="AU335" s="7"/>
      <c r="AV335" s="7"/>
      <c r="AW335" s="6">
        <v>199760.9</v>
      </c>
      <c r="AX335" s="6">
        <v>93730.1</v>
      </c>
      <c r="AY335" s="6">
        <v>54569.8</v>
      </c>
      <c r="AZ335" s="6">
        <v>12314</v>
      </c>
      <c r="BA335" s="6">
        <v>190466.3</v>
      </c>
      <c r="BB335" s="6">
        <v>84813.8</v>
      </c>
      <c r="BC335" s="6">
        <v>33451</v>
      </c>
      <c r="BD335" s="6">
        <v>294.52999999999997</v>
      </c>
      <c r="BE335" s="6">
        <v>176.59</v>
      </c>
      <c r="BF335" s="6">
        <v>30.9</v>
      </c>
      <c r="BG335" s="6">
        <v>18.7</v>
      </c>
      <c r="BH335" s="6">
        <v>83.388000000000005</v>
      </c>
      <c r="BI335" s="6">
        <v>56.869</v>
      </c>
      <c r="BJ335" s="6">
        <v>539.05999999999995</v>
      </c>
      <c r="BK335" s="6">
        <v>697.7</v>
      </c>
      <c r="BL335" s="6">
        <v>0.7</v>
      </c>
      <c r="BM335" s="6">
        <v>13795.6581824</v>
      </c>
      <c r="BN335" s="6">
        <v>26643.7608105324</v>
      </c>
      <c r="BO335" s="6">
        <v>7755</v>
      </c>
      <c r="BP335" s="6">
        <v>247.2</v>
      </c>
      <c r="BQ335" s="6">
        <v>24</v>
      </c>
      <c r="BR335" s="71">
        <v>2.8796800000000004E-2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2127994</v>
      </c>
      <c r="BZ335" s="6">
        <v>1257392</v>
      </c>
      <c r="CA335" s="6"/>
      <c r="CB335" s="6">
        <v>957166</v>
      </c>
      <c r="CC335" s="6">
        <v>830480</v>
      </c>
      <c r="CD335" s="6"/>
      <c r="CE335" s="6">
        <v>1434</v>
      </c>
      <c r="CF335" s="6">
        <v>123.52500000000001</v>
      </c>
      <c r="CG335" s="6">
        <v>1510</v>
      </c>
    </row>
    <row r="336" spans="1:85" ht="12.5">
      <c r="A336" s="5">
        <v>43048</v>
      </c>
      <c r="B336" s="6">
        <v>85.7</v>
      </c>
      <c r="C336" s="6">
        <v>49</v>
      </c>
      <c r="D336" s="6">
        <v>5492.8</v>
      </c>
      <c r="E336" s="6"/>
      <c r="F336" s="6"/>
      <c r="G336" s="6"/>
      <c r="H336" s="6">
        <v>1225.9000000000001</v>
      </c>
      <c r="I336" s="6">
        <v>821.5</v>
      </c>
      <c r="J336" s="6">
        <v>485347</v>
      </c>
      <c r="K336" s="6">
        <v>212919.4</v>
      </c>
      <c r="L336" s="6">
        <v>60312.4</v>
      </c>
      <c r="M336" s="6">
        <v>15</v>
      </c>
      <c r="N336" s="6">
        <v>25</v>
      </c>
      <c r="O336" s="6">
        <v>14098.1</v>
      </c>
      <c r="P336" s="6">
        <v>6556.2</v>
      </c>
      <c r="Q336" s="48">
        <v>200902.39999999999</v>
      </c>
      <c r="R336" s="48">
        <v>161531.70000000001</v>
      </c>
      <c r="S336" s="6">
        <v>104250.6</v>
      </c>
      <c r="T336" s="6">
        <v>87124.7</v>
      </c>
      <c r="U336" s="6">
        <v>104855</v>
      </c>
      <c r="V336" s="6">
        <v>71524.600000000006</v>
      </c>
      <c r="W336" s="6">
        <v>10622</v>
      </c>
      <c r="X336" s="6">
        <v>7847.4</v>
      </c>
      <c r="Y336" s="6">
        <v>230140.1</v>
      </c>
      <c r="Z336" s="6">
        <v>117510.1</v>
      </c>
      <c r="AA336" s="6">
        <v>1674445.2</v>
      </c>
      <c r="AB336" s="6">
        <v>165143.29999999999</v>
      </c>
      <c r="AC336" s="6">
        <v>329.2</v>
      </c>
      <c r="AD336" s="6">
        <v>36747</v>
      </c>
      <c r="AE336" s="6">
        <v>137265.29999999999</v>
      </c>
      <c r="AF336" s="6">
        <v>71082.7</v>
      </c>
      <c r="AG336" s="6">
        <v>1675543.5</v>
      </c>
      <c r="AH336" s="6">
        <v>165309.79999999999</v>
      </c>
      <c r="AI336" s="6">
        <v>1071</v>
      </c>
      <c r="AJ336" s="6">
        <v>25562</v>
      </c>
      <c r="AK336" s="6">
        <v>29816.1</v>
      </c>
      <c r="AL336" s="6">
        <v>21014.400000000001</v>
      </c>
      <c r="AM336" s="6">
        <v>63044.9</v>
      </c>
      <c r="AN336" s="6">
        <v>48680</v>
      </c>
      <c r="AO336" s="6">
        <v>34464.199999999997</v>
      </c>
      <c r="AP336" s="6">
        <v>28050.2</v>
      </c>
      <c r="AQ336" s="6">
        <v>41419.5</v>
      </c>
      <c r="AR336" s="6">
        <v>16294.4</v>
      </c>
      <c r="AS336" s="6">
        <v>77.2</v>
      </c>
      <c r="AT336" s="6">
        <v>31.8</v>
      </c>
      <c r="AU336" s="7"/>
      <c r="AV336" s="7"/>
      <c r="AW336" s="6">
        <v>199892.8</v>
      </c>
      <c r="AX336" s="6">
        <v>93788.800000000003</v>
      </c>
      <c r="AY336" s="6">
        <v>54575.9</v>
      </c>
      <c r="AZ336" s="6">
        <v>12325.9</v>
      </c>
      <c r="BA336" s="6">
        <v>190598.7</v>
      </c>
      <c r="BB336" s="6">
        <v>84872.1</v>
      </c>
      <c r="BC336" s="6">
        <v>33475</v>
      </c>
      <c r="BD336" s="6">
        <v>294.52999999999997</v>
      </c>
      <c r="BE336" s="6">
        <v>176.59</v>
      </c>
      <c r="BF336" s="6">
        <v>33.700000000000003</v>
      </c>
      <c r="BG336" s="6">
        <v>20.399999999999999</v>
      </c>
      <c r="BH336" s="6">
        <v>83.388000000000005</v>
      </c>
      <c r="BI336" s="6">
        <v>56.869</v>
      </c>
      <c r="BJ336" s="6">
        <v>539.05999999999995</v>
      </c>
      <c r="BK336" s="6">
        <v>697.7</v>
      </c>
      <c r="BL336" s="6">
        <v>0.7</v>
      </c>
      <c r="BM336" s="6">
        <v>13805.217724800001</v>
      </c>
      <c r="BN336" s="6">
        <v>26645.551817019899</v>
      </c>
      <c r="BO336" s="6">
        <v>6651</v>
      </c>
      <c r="BP336" s="6">
        <v>249.6</v>
      </c>
      <c r="BQ336" s="6">
        <v>24</v>
      </c>
      <c r="BR336" s="71">
        <v>2.8796800000000004E-2</v>
      </c>
      <c r="BS336" s="6">
        <v>0</v>
      </c>
      <c r="BT336" s="6">
        <v>0</v>
      </c>
      <c r="BU336" s="6">
        <v>0</v>
      </c>
      <c r="BV336" s="6">
        <v>0</v>
      </c>
      <c r="BW336" s="6">
        <v>0</v>
      </c>
      <c r="BX336" s="6">
        <v>0</v>
      </c>
      <c r="BY336" s="6">
        <v>2131328</v>
      </c>
      <c r="BZ336" s="6">
        <v>1260113</v>
      </c>
      <c r="CA336" s="6"/>
      <c r="CB336" s="6">
        <v>957166</v>
      </c>
      <c r="CC336" s="6">
        <v>830480</v>
      </c>
      <c r="CD336" s="6"/>
      <c r="CE336" s="6">
        <v>1430</v>
      </c>
      <c r="CF336" s="6">
        <v>123.53100000000001</v>
      </c>
      <c r="CG336" s="6">
        <v>1509</v>
      </c>
    </row>
    <row r="337" spans="1:85" ht="12.5">
      <c r="A337" s="5">
        <v>43049</v>
      </c>
      <c r="B337" s="6">
        <v>85.7</v>
      </c>
      <c r="C337" s="6">
        <v>49</v>
      </c>
      <c r="D337" s="6">
        <v>5492.8</v>
      </c>
      <c r="E337" s="6"/>
      <c r="F337" s="6"/>
      <c r="G337" s="6"/>
      <c r="H337" s="6">
        <v>1232.9000000000001</v>
      </c>
      <c r="I337" s="6">
        <v>826.3</v>
      </c>
      <c r="J337" s="6">
        <v>485562</v>
      </c>
      <c r="K337" s="6">
        <v>213016.8</v>
      </c>
      <c r="L337" s="6">
        <v>60336.4</v>
      </c>
      <c r="M337" s="6">
        <v>15</v>
      </c>
      <c r="N337" s="6">
        <v>25</v>
      </c>
      <c r="O337" s="6">
        <v>14098.1</v>
      </c>
      <c r="P337" s="6">
        <v>6556.2</v>
      </c>
      <c r="Q337" s="48">
        <v>200933.7</v>
      </c>
      <c r="R337" s="48">
        <v>161557.5</v>
      </c>
      <c r="S337" s="6">
        <v>104265.60000000001</v>
      </c>
      <c r="T337" s="6">
        <v>87136.7</v>
      </c>
      <c r="U337" s="6">
        <v>104864.1</v>
      </c>
      <c r="V337" s="6">
        <v>71531.5</v>
      </c>
      <c r="W337" s="6">
        <v>10622</v>
      </c>
      <c r="X337" s="6">
        <v>7847.4</v>
      </c>
      <c r="Y337" s="6">
        <v>230461.1</v>
      </c>
      <c r="Z337" s="6">
        <v>117684.1</v>
      </c>
      <c r="AA337" s="6">
        <v>1674767</v>
      </c>
      <c r="AB337" s="6">
        <v>165167.29999999999</v>
      </c>
      <c r="AC337" s="6">
        <v>329.2</v>
      </c>
      <c r="AD337" s="6">
        <v>36747</v>
      </c>
      <c r="AE337" s="6">
        <v>137415.20000000001</v>
      </c>
      <c r="AF337" s="6">
        <v>71155.199999999997</v>
      </c>
      <c r="AG337" s="6">
        <v>1675696</v>
      </c>
      <c r="AH337" s="6">
        <v>165333.79999999999</v>
      </c>
      <c r="AI337" s="6">
        <v>1071</v>
      </c>
      <c r="AJ337" s="6">
        <v>25562</v>
      </c>
      <c r="AK337" s="6">
        <v>29832.6</v>
      </c>
      <c r="AL337" s="6">
        <v>21025.599999999999</v>
      </c>
      <c r="AM337" s="6">
        <v>63056.7</v>
      </c>
      <c r="AN337" s="6">
        <v>48688.7</v>
      </c>
      <c r="AO337" s="6">
        <v>34482.5</v>
      </c>
      <c r="AP337" s="6">
        <v>28065.3</v>
      </c>
      <c r="AQ337" s="6">
        <v>41428.300000000003</v>
      </c>
      <c r="AR337" s="6">
        <v>16298</v>
      </c>
      <c r="AS337" s="6">
        <v>77.2</v>
      </c>
      <c r="AT337" s="6">
        <v>31.8</v>
      </c>
      <c r="AU337" s="7"/>
      <c r="AV337" s="7"/>
      <c r="AW337" s="6">
        <v>200025.7</v>
      </c>
      <c r="AX337" s="6">
        <v>93847.7</v>
      </c>
      <c r="AY337" s="6">
        <v>54581.1</v>
      </c>
      <c r="AZ337" s="6">
        <v>12337.7</v>
      </c>
      <c r="BA337" s="6">
        <v>190730</v>
      </c>
      <c r="BB337" s="6">
        <v>84930</v>
      </c>
      <c r="BC337" s="6">
        <v>33499</v>
      </c>
      <c r="BD337" s="6">
        <v>294.52999999999997</v>
      </c>
      <c r="BE337" s="6">
        <v>176.59</v>
      </c>
      <c r="BF337" s="6">
        <v>36.43</v>
      </c>
      <c r="BG337" s="6">
        <v>22.15</v>
      </c>
      <c r="BH337" s="6">
        <v>83.388000000000005</v>
      </c>
      <c r="BI337" s="6">
        <v>56.869</v>
      </c>
      <c r="BJ337" s="6">
        <v>539.05999999999995</v>
      </c>
      <c r="BK337" s="6">
        <v>697.7</v>
      </c>
      <c r="BL337" s="6">
        <v>0.7</v>
      </c>
      <c r="BM337" s="6">
        <v>13519.902643199999</v>
      </c>
      <c r="BN337" s="6">
        <v>25407.650529806899</v>
      </c>
      <c r="BO337" s="6">
        <v>5849</v>
      </c>
      <c r="BP337" s="6">
        <v>247.20000000000002</v>
      </c>
      <c r="BQ337" s="6">
        <v>24</v>
      </c>
      <c r="BR337" s="71">
        <v>2.8796800000000004E-2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0</v>
      </c>
      <c r="BY337" s="6">
        <v>2134627</v>
      </c>
      <c r="BZ337" s="6">
        <v>1262775</v>
      </c>
      <c r="CA337" s="6"/>
      <c r="CB337" s="6">
        <v>957166</v>
      </c>
      <c r="CC337" s="6">
        <v>830480</v>
      </c>
      <c r="CD337" s="6"/>
      <c r="CE337" s="6">
        <v>1361.9273041602601</v>
      </c>
      <c r="CF337" s="6">
        <v>108.640811741105</v>
      </c>
      <c r="CG337" s="6">
        <v>1434.5703333333299</v>
      </c>
    </row>
    <row r="338" spans="1:85" ht="12.5">
      <c r="A338" s="5">
        <v>43050</v>
      </c>
      <c r="B338" s="6">
        <v>85.7</v>
      </c>
      <c r="C338" s="6">
        <v>49</v>
      </c>
      <c r="D338" s="6">
        <v>5492.8</v>
      </c>
      <c r="E338" s="6"/>
      <c r="F338" s="6"/>
      <c r="G338" s="6"/>
      <c r="H338" s="6">
        <v>1239.7</v>
      </c>
      <c r="I338" s="6">
        <v>831</v>
      </c>
      <c r="J338" s="6">
        <v>485772.9</v>
      </c>
      <c r="K338" s="6">
        <v>213111.9</v>
      </c>
      <c r="L338" s="6">
        <v>60360.4</v>
      </c>
      <c r="M338" s="6">
        <v>15</v>
      </c>
      <c r="N338" s="6">
        <v>25</v>
      </c>
      <c r="O338" s="6">
        <v>14098.1</v>
      </c>
      <c r="P338" s="6">
        <v>6556.2</v>
      </c>
      <c r="Q338" s="48">
        <v>200963.9</v>
      </c>
      <c r="R338" s="48">
        <v>161582.5</v>
      </c>
      <c r="S338" s="6">
        <v>104280.6</v>
      </c>
      <c r="T338" s="6">
        <v>87148.6</v>
      </c>
      <c r="U338" s="6">
        <v>104872</v>
      </c>
      <c r="V338" s="6">
        <v>71537.8</v>
      </c>
      <c r="W338" s="6">
        <v>10622</v>
      </c>
      <c r="X338" s="6">
        <v>7847.4</v>
      </c>
      <c r="Y338" s="6">
        <v>230776.9</v>
      </c>
      <c r="Z338" s="6">
        <v>117853.7</v>
      </c>
      <c r="AA338" s="6">
        <v>1675084.9</v>
      </c>
      <c r="AB338" s="6">
        <v>165191.29999999999</v>
      </c>
      <c r="AC338" s="6">
        <v>329.2</v>
      </c>
      <c r="AD338" s="6">
        <v>36747</v>
      </c>
      <c r="AE338" s="6">
        <v>137561.9</v>
      </c>
      <c r="AF338" s="6">
        <v>71226.2</v>
      </c>
      <c r="AG338" s="6">
        <v>1675845.2</v>
      </c>
      <c r="AH338" s="6">
        <v>165357.79999999999</v>
      </c>
      <c r="AI338" s="6">
        <v>1071</v>
      </c>
      <c r="AJ338" s="6">
        <v>25562</v>
      </c>
      <c r="AK338" s="6">
        <v>29848.5</v>
      </c>
      <c r="AL338" s="6">
        <v>21036.2</v>
      </c>
      <c r="AM338" s="6">
        <v>63067.8</v>
      </c>
      <c r="AN338" s="6">
        <v>48696.9</v>
      </c>
      <c r="AO338" s="6">
        <v>34500.300000000003</v>
      </c>
      <c r="AP338" s="6">
        <v>28080</v>
      </c>
      <c r="AQ338" s="6">
        <v>41438.5</v>
      </c>
      <c r="AR338" s="6">
        <v>16302.1</v>
      </c>
      <c r="AS338" s="6">
        <v>80</v>
      </c>
      <c r="AT338" s="6">
        <v>33.6</v>
      </c>
      <c r="AU338" s="7"/>
      <c r="AV338" s="7"/>
      <c r="AW338" s="6">
        <v>200155.6</v>
      </c>
      <c r="AX338" s="6">
        <v>93905.1</v>
      </c>
      <c r="AY338" s="6">
        <v>54586.6</v>
      </c>
      <c r="AZ338" s="6">
        <v>12349.2</v>
      </c>
      <c r="BA338" s="6">
        <v>190860.5</v>
      </c>
      <c r="BB338" s="6">
        <v>84987.199999999997</v>
      </c>
      <c r="BC338" s="6">
        <v>33523</v>
      </c>
      <c r="BD338" s="6">
        <v>294.52999999999997</v>
      </c>
      <c r="BE338" s="6">
        <v>176.59</v>
      </c>
      <c r="BF338" s="6">
        <v>39.1</v>
      </c>
      <c r="BG338" s="6">
        <v>23.8</v>
      </c>
      <c r="BH338" s="6">
        <v>83.388000000000005</v>
      </c>
      <c r="BI338" s="6">
        <v>56.869</v>
      </c>
      <c r="BJ338" s="6">
        <v>539.05999999999995</v>
      </c>
      <c r="BK338" s="6">
        <v>697.7</v>
      </c>
      <c r="BL338" s="6">
        <v>0.7</v>
      </c>
      <c r="BM338" s="6">
        <v>13807.568825599999</v>
      </c>
      <c r="BN338" s="6">
        <v>26708.420137293153</v>
      </c>
      <c r="BO338" s="6">
        <v>6463</v>
      </c>
      <c r="BP338" s="6">
        <v>249.6</v>
      </c>
      <c r="BQ338" s="6">
        <v>24</v>
      </c>
      <c r="BR338" s="71">
        <v>2.8796800000000004E-2</v>
      </c>
      <c r="BS338" s="6">
        <v>0</v>
      </c>
      <c r="BT338" s="6">
        <v>0</v>
      </c>
      <c r="BU338" s="6">
        <v>0</v>
      </c>
      <c r="BV338" s="6">
        <v>0</v>
      </c>
      <c r="BW338" s="6">
        <v>0</v>
      </c>
      <c r="BX338" s="6">
        <v>0</v>
      </c>
      <c r="BY338" s="6">
        <v>2137937</v>
      </c>
      <c r="BZ338" s="6">
        <v>1265468</v>
      </c>
      <c r="CA338" s="6"/>
      <c r="CB338" s="6">
        <v>957166</v>
      </c>
      <c r="CC338" s="6">
        <v>830480</v>
      </c>
      <c r="CD338" s="6"/>
      <c r="CE338" s="6">
        <v>1113.1725850513801</v>
      </c>
      <c r="CF338" s="6">
        <v>92.640984437017295</v>
      </c>
      <c r="CG338" s="6">
        <v>1013.725125</v>
      </c>
    </row>
    <row r="339" spans="1:85" ht="12.5">
      <c r="A339" s="5">
        <v>43051</v>
      </c>
      <c r="B339" s="6">
        <v>85.7</v>
      </c>
      <c r="C339" s="6">
        <v>49</v>
      </c>
      <c r="D339" s="6">
        <v>5492.8</v>
      </c>
      <c r="E339" s="6"/>
      <c r="F339" s="6"/>
      <c r="G339" s="6"/>
      <c r="H339" s="6">
        <v>1247.0999999999999</v>
      </c>
      <c r="I339" s="6">
        <v>836</v>
      </c>
      <c r="J339" s="6">
        <v>485991</v>
      </c>
      <c r="K339" s="6">
        <v>213210.4</v>
      </c>
      <c r="L339" s="6">
        <v>60384.4</v>
      </c>
      <c r="M339" s="6">
        <v>15</v>
      </c>
      <c r="N339" s="6">
        <v>25</v>
      </c>
      <c r="O339" s="6">
        <v>14098.1</v>
      </c>
      <c r="P339" s="6">
        <v>6556.2</v>
      </c>
      <c r="Q339" s="48">
        <v>200995.3</v>
      </c>
      <c r="R339" s="48">
        <v>161608.29999999999</v>
      </c>
      <c r="S339" s="6">
        <v>104295.9</v>
      </c>
      <c r="T339" s="6">
        <v>87160.9</v>
      </c>
      <c r="U339" s="6">
        <v>104880</v>
      </c>
      <c r="V339" s="6">
        <v>71544.100000000006</v>
      </c>
      <c r="W339" s="6">
        <v>10622</v>
      </c>
      <c r="X339" s="6">
        <v>7847.4</v>
      </c>
      <c r="Y339" s="6">
        <v>231098.9</v>
      </c>
      <c r="Z339" s="6">
        <v>118028.3</v>
      </c>
      <c r="AA339" s="6">
        <v>1675407.6</v>
      </c>
      <c r="AB339" s="6">
        <v>165215.29999999999</v>
      </c>
      <c r="AC339" s="6">
        <v>329.2</v>
      </c>
      <c r="AD339" s="6">
        <v>36747</v>
      </c>
      <c r="AE339" s="6">
        <v>137713.5</v>
      </c>
      <c r="AF339" s="6">
        <v>71298.899999999994</v>
      </c>
      <c r="AG339" s="6">
        <v>1675998.8</v>
      </c>
      <c r="AH339" s="6">
        <v>165381.79999999999</v>
      </c>
      <c r="AI339" s="6">
        <v>1071</v>
      </c>
      <c r="AJ339" s="6">
        <v>25562</v>
      </c>
      <c r="AK339" s="6">
        <v>29864.799999999999</v>
      </c>
      <c r="AL339" s="6">
        <v>21047.1</v>
      </c>
      <c r="AM339" s="6">
        <v>63080.5</v>
      </c>
      <c r="AN339" s="6">
        <v>48706.2</v>
      </c>
      <c r="AO339" s="6">
        <v>34518.800000000003</v>
      </c>
      <c r="AP339" s="6">
        <v>28095.1</v>
      </c>
      <c r="AQ339" s="6">
        <v>41444.800000000003</v>
      </c>
      <c r="AR339" s="6">
        <v>16304.6</v>
      </c>
      <c r="AS339" s="6">
        <v>80.2</v>
      </c>
      <c r="AT339" s="6">
        <v>33.6</v>
      </c>
      <c r="AU339" s="7"/>
      <c r="AV339" s="7"/>
      <c r="AW339" s="6">
        <v>200288.5</v>
      </c>
      <c r="AX339" s="6">
        <v>93964.2</v>
      </c>
      <c r="AY339" s="6">
        <v>54592.2</v>
      </c>
      <c r="AZ339" s="6">
        <v>12361</v>
      </c>
      <c r="BA339" s="6">
        <v>190993</v>
      </c>
      <c r="BB339" s="6">
        <v>85045.8</v>
      </c>
      <c r="BC339" s="6">
        <v>33547</v>
      </c>
      <c r="BD339" s="6">
        <v>294.52999999999997</v>
      </c>
      <c r="BE339" s="6">
        <v>176.59</v>
      </c>
      <c r="BF339" s="6">
        <v>41.8</v>
      </c>
      <c r="BG339" s="6">
        <v>25.4</v>
      </c>
      <c r="BH339" s="6">
        <v>83.388000000000005</v>
      </c>
      <c r="BI339" s="6">
        <v>56.869</v>
      </c>
      <c r="BJ339" s="6">
        <v>539.05999999999995</v>
      </c>
      <c r="BK339" s="6">
        <v>697.7</v>
      </c>
      <c r="BL339" s="6">
        <v>0.7</v>
      </c>
      <c r="BM339" s="6">
        <v>13637.5370208</v>
      </c>
      <c r="BN339" s="6">
        <v>22615.540544759788</v>
      </c>
      <c r="BO339" s="6">
        <v>4459</v>
      </c>
      <c r="BP339" s="6">
        <v>252</v>
      </c>
      <c r="BQ339" s="6">
        <v>24</v>
      </c>
      <c r="BR339" s="71">
        <v>2.9000000000000001E-2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2141274</v>
      </c>
      <c r="BZ339" s="6">
        <v>1268178</v>
      </c>
      <c r="CA339" s="6"/>
      <c r="CB339" s="6">
        <v>957166</v>
      </c>
      <c r="CC339" s="6">
        <v>830480</v>
      </c>
      <c r="CD339" s="6"/>
      <c r="CE339" s="6">
        <v>1167.7635521654599</v>
      </c>
      <c r="CF339" s="6">
        <v>107.2505070961726</v>
      </c>
      <c r="CG339" s="6">
        <v>1024.2943750000002</v>
      </c>
    </row>
    <row r="340" spans="1:85">
      <c r="A340" s="5">
        <v>43052</v>
      </c>
      <c r="B340" s="6">
        <v>85.7</v>
      </c>
      <c r="C340" s="6">
        <v>49</v>
      </c>
      <c r="D340" s="6">
        <v>5492.8</v>
      </c>
      <c r="E340" s="6"/>
      <c r="F340" s="6"/>
      <c r="G340" s="6"/>
      <c r="H340" s="6">
        <v>1254.2</v>
      </c>
      <c r="I340" s="6">
        <v>840.9</v>
      </c>
      <c r="J340" s="6">
        <v>486201.59999999998</v>
      </c>
      <c r="K340" s="6">
        <v>213305.7</v>
      </c>
      <c r="L340" s="6">
        <v>60408.4</v>
      </c>
      <c r="M340" s="6">
        <v>15</v>
      </c>
      <c r="N340" s="6">
        <v>25</v>
      </c>
      <c r="O340" s="6">
        <v>14098.1</v>
      </c>
      <c r="P340" s="6">
        <v>6556.2</v>
      </c>
      <c r="Q340" s="48">
        <v>201025.7</v>
      </c>
      <c r="R340" s="48">
        <v>161633.4</v>
      </c>
      <c r="S340" s="6">
        <v>104314.3</v>
      </c>
      <c r="T340" s="6">
        <v>87175.3</v>
      </c>
      <c r="U340" s="6">
        <v>104888.1</v>
      </c>
      <c r="V340" s="6">
        <v>71550.600000000006</v>
      </c>
      <c r="W340" s="6">
        <v>10622</v>
      </c>
      <c r="X340" s="6">
        <v>7847.4</v>
      </c>
      <c r="Y340" s="6">
        <v>231432.3</v>
      </c>
      <c r="Z340" s="6">
        <v>118200.8</v>
      </c>
      <c r="AA340" s="6">
        <v>1675742.1</v>
      </c>
      <c r="AB340" s="6">
        <v>165239.29999999999</v>
      </c>
      <c r="AC340" s="6">
        <v>329.2</v>
      </c>
      <c r="AD340" s="6">
        <v>36747</v>
      </c>
      <c r="AE340" s="6">
        <v>137853.4</v>
      </c>
      <c r="AF340" s="6">
        <v>71373.7</v>
      </c>
      <c r="AG340" s="6">
        <v>1676140.3</v>
      </c>
      <c r="AH340" s="6">
        <v>165405.79999999999</v>
      </c>
      <c r="AI340" s="6">
        <v>1071</v>
      </c>
      <c r="AJ340" s="6">
        <v>25562</v>
      </c>
      <c r="AK340" s="6">
        <v>29880.7</v>
      </c>
      <c r="AL340" s="6">
        <v>21057.599999999999</v>
      </c>
      <c r="AM340" s="6">
        <v>63092.7</v>
      </c>
      <c r="AN340" s="6">
        <v>48715.199999999997</v>
      </c>
      <c r="AO340" s="6">
        <v>34536.800000000003</v>
      </c>
      <c r="AP340" s="6">
        <v>28110</v>
      </c>
      <c r="AQ340" s="6">
        <v>41459.9</v>
      </c>
      <c r="AR340" s="6">
        <v>16310.6</v>
      </c>
      <c r="AS340" s="6">
        <v>80.400000000000006</v>
      </c>
      <c r="AT340" s="6">
        <v>33.700000000000003</v>
      </c>
      <c r="AU340" s="6"/>
      <c r="AV340" s="6"/>
      <c r="AW340" s="6">
        <v>200419.20000000001</v>
      </c>
      <c r="AX340" s="6">
        <v>94021.8</v>
      </c>
      <c r="AY340" s="6">
        <v>54598.1</v>
      </c>
      <c r="AZ340" s="6">
        <v>12372.5</v>
      </c>
      <c r="BA340" s="6">
        <v>191124.4</v>
      </c>
      <c r="BB340" s="6">
        <v>85103.5</v>
      </c>
      <c r="BC340" s="6">
        <v>33571</v>
      </c>
      <c r="BD340" s="6">
        <v>294.52999999999997</v>
      </c>
      <c r="BE340" s="6">
        <v>176.59</v>
      </c>
      <c r="BF340" s="6">
        <v>44.49</v>
      </c>
      <c r="BG340" s="6">
        <v>27.05</v>
      </c>
      <c r="BH340" s="6">
        <v>83.388000000000005</v>
      </c>
      <c r="BI340" s="6">
        <v>56.869</v>
      </c>
      <c r="BJ340" s="6">
        <v>539.05999999999995</v>
      </c>
      <c r="BK340" s="6">
        <v>697.7</v>
      </c>
      <c r="BL340" s="6">
        <v>0.7</v>
      </c>
      <c r="BM340" s="6">
        <v>13467.132464000002</v>
      </c>
      <c r="BN340" s="6">
        <v>22581.922604397361</v>
      </c>
      <c r="BO340" s="6">
        <v>9328</v>
      </c>
      <c r="BP340">
        <v>249.6</v>
      </c>
      <c r="BQ340" s="6">
        <v>24</v>
      </c>
      <c r="BR340" s="71">
        <v>2.9000000000000001E-2</v>
      </c>
      <c r="BS340" s="6">
        <v>0</v>
      </c>
      <c r="BT340" s="6">
        <v>0</v>
      </c>
      <c r="BU340" s="6">
        <v>0</v>
      </c>
      <c r="BV340" s="6">
        <v>0</v>
      </c>
      <c r="BW340" s="6">
        <v>0</v>
      </c>
      <c r="BX340" s="6">
        <v>0</v>
      </c>
      <c r="BY340" s="6">
        <v>2144617</v>
      </c>
      <c r="BZ340" s="6">
        <v>1270910</v>
      </c>
      <c r="CA340" s="6"/>
      <c r="CB340" s="6">
        <v>957166</v>
      </c>
      <c r="CC340" s="6">
        <v>830480</v>
      </c>
      <c r="CD340" s="6"/>
      <c r="CE340" s="6">
        <v>1174.6606512169319</v>
      </c>
      <c r="CF340" s="6">
        <v>107.83667123211498</v>
      </c>
      <c r="CG340" s="6">
        <v>1023.5337916666664</v>
      </c>
    </row>
    <row r="341" spans="1:85" ht="12.5">
      <c r="A341" s="5">
        <v>43053</v>
      </c>
      <c r="B341" s="6">
        <v>85.7</v>
      </c>
      <c r="C341" s="6">
        <v>49</v>
      </c>
      <c r="D341" s="6">
        <v>5492.8</v>
      </c>
      <c r="E341" s="6"/>
      <c r="F341" s="6"/>
      <c r="G341" s="6"/>
      <c r="H341" s="6">
        <v>1261.2</v>
      </c>
      <c r="I341" s="6">
        <v>845.6</v>
      </c>
      <c r="J341" s="6">
        <v>486421.2</v>
      </c>
      <c r="K341" s="6">
        <v>213404</v>
      </c>
      <c r="L341" s="6">
        <v>60432.4</v>
      </c>
      <c r="M341" s="6">
        <v>15</v>
      </c>
      <c r="N341" s="6">
        <v>25</v>
      </c>
      <c r="O341" s="6">
        <v>14098.1</v>
      </c>
      <c r="P341" s="6">
        <v>6556.2</v>
      </c>
      <c r="Q341" s="48">
        <v>201055.7</v>
      </c>
      <c r="R341" s="48">
        <v>161658</v>
      </c>
      <c r="S341" s="6">
        <v>104330.4</v>
      </c>
      <c r="T341" s="6">
        <v>87188.1</v>
      </c>
      <c r="U341" s="6">
        <v>104896.6</v>
      </c>
      <c r="V341" s="6">
        <v>71557.100000000006</v>
      </c>
      <c r="W341" s="6">
        <v>10622</v>
      </c>
      <c r="X341" s="6">
        <v>7847.4</v>
      </c>
      <c r="Y341" s="6">
        <v>231765.8</v>
      </c>
      <c r="Z341" s="6">
        <v>118373</v>
      </c>
      <c r="AA341" s="6">
        <v>1676075.4</v>
      </c>
      <c r="AB341" s="6">
        <v>165263.29999999999</v>
      </c>
      <c r="AC341" s="6">
        <v>329.2</v>
      </c>
      <c r="AD341" s="6">
        <v>36747</v>
      </c>
      <c r="AE341" s="6">
        <v>137994.6</v>
      </c>
      <c r="AF341" s="6">
        <v>71447.100000000006</v>
      </c>
      <c r="AG341" s="6">
        <v>1676282.8</v>
      </c>
      <c r="AH341" s="6">
        <v>165429.79999999999</v>
      </c>
      <c r="AI341" s="6">
        <v>1071</v>
      </c>
      <c r="AJ341" s="6">
        <v>25562</v>
      </c>
      <c r="AK341" s="6">
        <v>29896.9</v>
      </c>
      <c r="AL341" s="6">
        <v>21068.400000000001</v>
      </c>
      <c r="AM341" s="6">
        <v>63104.6</v>
      </c>
      <c r="AN341" s="6">
        <v>48724</v>
      </c>
      <c r="AO341" s="6">
        <v>34555.9</v>
      </c>
      <c r="AP341" s="6">
        <v>28125.3</v>
      </c>
      <c r="AQ341" s="6">
        <v>41468</v>
      </c>
      <c r="AR341" s="6">
        <v>16313.8</v>
      </c>
      <c r="AS341" s="6">
        <v>80.599999999999994</v>
      </c>
      <c r="AT341" s="6">
        <v>33.9</v>
      </c>
      <c r="AU341" s="7"/>
      <c r="AV341" s="7"/>
      <c r="AW341" s="6">
        <v>200550.6</v>
      </c>
      <c r="AX341" s="6">
        <v>94079.9</v>
      </c>
      <c r="AY341" s="6">
        <v>54604.3</v>
      </c>
      <c r="AZ341" s="6">
        <v>12384.2</v>
      </c>
      <c r="BA341" s="6">
        <v>191255.6</v>
      </c>
      <c r="BB341" s="6">
        <v>85161.4</v>
      </c>
      <c r="BC341" s="6">
        <v>33595</v>
      </c>
      <c r="BD341" s="6">
        <v>294.52999999999997</v>
      </c>
      <c r="BE341" s="6">
        <v>176.59</v>
      </c>
      <c r="BF341" s="6">
        <v>47.11</v>
      </c>
      <c r="BG341" s="6">
        <v>28.62</v>
      </c>
      <c r="BH341" s="6">
        <v>83.388000000000005</v>
      </c>
      <c r="BI341" s="6">
        <v>56.869</v>
      </c>
      <c r="BJ341" s="6">
        <v>539.05999999999995</v>
      </c>
      <c r="BK341" s="6">
        <v>697.7</v>
      </c>
      <c r="BL341" s="6">
        <v>0.7</v>
      </c>
      <c r="BM341" s="6">
        <v>13890.9687008</v>
      </c>
      <c r="BN341" s="6">
        <v>25662.209312420673</v>
      </c>
      <c r="BO341" s="6">
        <v>3985</v>
      </c>
      <c r="BP341" s="6">
        <v>198.8</v>
      </c>
      <c r="BQ341" s="6">
        <v>24</v>
      </c>
      <c r="BR341" s="71">
        <v>2.3E-2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2147850</v>
      </c>
      <c r="BZ341" s="6">
        <v>1273577</v>
      </c>
      <c r="CA341" s="6"/>
      <c r="CB341" s="6">
        <v>957166</v>
      </c>
      <c r="CC341" s="6">
        <v>830480</v>
      </c>
      <c r="CD341" s="6"/>
      <c r="CE341" s="6">
        <v>1190.0954066092299</v>
      </c>
      <c r="CF341" s="6">
        <v>107.25936016951454</v>
      </c>
      <c r="CG341" s="6">
        <v>1042.3072083333334</v>
      </c>
    </row>
    <row r="342" spans="1:85" ht="12.5">
      <c r="A342" s="5">
        <v>43054</v>
      </c>
      <c r="B342" s="6">
        <v>85.7</v>
      </c>
      <c r="C342" s="6">
        <v>49</v>
      </c>
      <c r="D342" s="6">
        <v>5492.8</v>
      </c>
      <c r="E342" s="6"/>
      <c r="F342" s="6"/>
      <c r="G342" s="6"/>
      <c r="H342" s="6">
        <v>1268.3</v>
      </c>
      <c r="I342" s="6">
        <v>850.5</v>
      </c>
      <c r="J342" s="6">
        <v>486633.2</v>
      </c>
      <c r="K342" s="6">
        <v>213499.8</v>
      </c>
      <c r="L342" s="6">
        <v>60456.4</v>
      </c>
      <c r="M342" s="6">
        <v>15</v>
      </c>
      <c r="N342" s="6">
        <v>25</v>
      </c>
      <c r="O342" s="6">
        <v>14098.1</v>
      </c>
      <c r="P342" s="6">
        <v>6556.2</v>
      </c>
      <c r="Q342" s="48">
        <v>201085.1</v>
      </c>
      <c r="R342" s="6">
        <v>161682</v>
      </c>
      <c r="S342" s="6">
        <v>104348.6</v>
      </c>
      <c r="T342" s="6">
        <v>87202.1</v>
      </c>
      <c r="U342" s="6">
        <v>104905.5</v>
      </c>
      <c r="V342" s="6">
        <v>71563.7</v>
      </c>
      <c r="W342" s="6">
        <v>10622</v>
      </c>
      <c r="X342" s="6">
        <v>7847.4</v>
      </c>
      <c r="Y342" s="6">
        <v>232102.6</v>
      </c>
      <c r="Z342" s="6">
        <v>118545.1</v>
      </c>
      <c r="AA342" s="6">
        <v>1676411.8</v>
      </c>
      <c r="AB342" s="6">
        <v>165287.29999999999</v>
      </c>
      <c r="AC342" s="6">
        <v>329.2</v>
      </c>
      <c r="AD342" s="6">
        <v>36747</v>
      </c>
      <c r="AE342" s="6">
        <v>138134.6</v>
      </c>
      <c r="AF342" s="6">
        <v>71522</v>
      </c>
      <c r="AG342" s="6">
        <v>1676423.9</v>
      </c>
      <c r="AH342" s="6">
        <v>165453.79999999999</v>
      </c>
      <c r="AI342" s="6">
        <v>1071</v>
      </c>
      <c r="AJ342" s="6">
        <v>25562</v>
      </c>
      <c r="AK342" s="6">
        <v>29913.1</v>
      </c>
      <c r="AL342" s="6">
        <v>21079.200000000001</v>
      </c>
      <c r="AM342" s="6">
        <v>63116</v>
      </c>
      <c r="AN342" s="6">
        <v>48732.3</v>
      </c>
      <c r="AO342" s="6">
        <v>34574.6</v>
      </c>
      <c r="AP342" s="6">
        <v>28140.6</v>
      </c>
      <c r="AQ342" s="6">
        <v>41485.300000000003</v>
      </c>
      <c r="AR342" s="6">
        <v>16320.7</v>
      </c>
      <c r="AS342" s="6">
        <v>80.900000000000006</v>
      </c>
      <c r="AT342" s="6">
        <v>34</v>
      </c>
      <c r="AU342" s="7"/>
      <c r="AV342" s="7"/>
      <c r="AW342" s="6">
        <v>200681.2</v>
      </c>
      <c r="AX342" s="6">
        <v>94137.7</v>
      </c>
      <c r="AY342" s="6">
        <v>54610.8</v>
      </c>
      <c r="AZ342" s="6">
        <v>12396</v>
      </c>
      <c r="BA342" s="6">
        <v>191386.9</v>
      </c>
      <c r="BB342" s="6">
        <v>85219.1</v>
      </c>
      <c r="BC342" s="6">
        <v>33619</v>
      </c>
      <c r="BD342" s="6">
        <v>294.52999999999997</v>
      </c>
      <c r="BE342" s="6">
        <v>176.59</v>
      </c>
      <c r="BF342" s="6">
        <v>49.7</v>
      </c>
      <c r="BG342" s="6">
        <v>30.18</v>
      </c>
      <c r="BH342" s="6">
        <v>83.388000000000005</v>
      </c>
      <c r="BI342" s="6">
        <v>56.869</v>
      </c>
      <c r="BJ342" s="6">
        <v>539.05999999999995</v>
      </c>
      <c r="BK342" s="6">
        <v>697.7</v>
      </c>
      <c r="BL342" s="6">
        <v>0.7</v>
      </c>
      <c r="BM342" s="6">
        <v>13801.556134399998</v>
      </c>
      <c r="BN342" s="6">
        <v>26851.114652975848</v>
      </c>
      <c r="BO342" s="6">
        <v>11801</v>
      </c>
      <c r="BP342" s="6">
        <v>249.6</v>
      </c>
      <c r="BQ342" s="6">
        <v>24</v>
      </c>
      <c r="BR342" s="71">
        <v>2.9000000000000001E-2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2151164</v>
      </c>
      <c r="BZ342" s="6">
        <v>1276288</v>
      </c>
      <c r="CA342" s="6"/>
      <c r="CB342" s="6">
        <v>957166</v>
      </c>
      <c r="CC342" s="6">
        <v>830480</v>
      </c>
      <c r="CD342" s="6"/>
      <c r="CE342" s="6">
        <v>1188.8086063951</v>
      </c>
      <c r="CF342" s="6">
        <v>107.19255582152196</v>
      </c>
      <c r="CG342" s="6">
        <v>1046.415</v>
      </c>
    </row>
    <row r="343" spans="1:85" ht="12.5">
      <c r="A343" s="5">
        <v>43055</v>
      </c>
      <c r="B343" s="6">
        <v>85.7</v>
      </c>
      <c r="C343" s="6">
        <v>49</v>
      </c>
      <c r="D343" s="6">
        <v>5492.8</v>
      </c>
      <c r="E343" s="6"/>
      <c r="F343" s="6"/>
      <c r="G343" s="6"/>
      <c r="H343" s="6">
        <v>1275.4000000000001</v>
      </c>
      <c r="I343" s="6">
        <v>855.3</v>
      </c>
      <c r="J343" s="6">
        <v>486844.9</v>
      </c>
      <c r="K343" s="6">
        <v>213595.4</v>
      </c>
      <c r="L343" s="6">
        <v>60480.4</v>
      </c>
      <c r="M343" s="6">
        <v>15</v>
      </c>
      <c r="N343" s="6">
        <v>25</v>
      </c>
      <c r="O343" s="6">
        <v>14098.1</v>
      </c>
      <c r="P343" s="6">
        <v>6556.2</v>
      </c>
      <c r="Q343" s="6">
        <v>201114</v>
      </c>
      <c r="R343" s="6">
        <v>161705.70000000001</v>
      </c>
      <c r="S343" s="6">
        <v>104365.9</v>
      </c>
      <c r="T343" s="6">
        <v>87215.6</v>
      </c>
      <c r="U343" s="6">
        <v>104914.2</v>
      </c>
      <c r="V343" s="6">
        <v>71570.2</v>
      </c>
      <c r="W343" s="6">
        <v>10622</v>
      </c>
      <c r="X343" s="6">
        <v>7847.4</v>
      </c>
      <c r="Y343" s="6">
        <v>232434.2</v>
      </c>
      <c r="Z343" s="6">
        <v>118717.3</v>
      </c>
      <c r="AA343" s="6">
        <v>1676744.1</v>
      </c>
      <c r="AB343" s="6">
        <v>165311.29999999999</v>
      </c>
      <c r="AC343" s="6">
        <v>329.2</v>
      </c>
      <c r="AD343" s="6">
        <v>36747</v>
      </c>
      <c r="AE343" s="6">
        <v>138275.6</v>
      </c>
      <c r="AF343" s="6">
        <v>71595.8</v>
      </c>
      <c r="AG343" s="6">
        <v>1676506.5</v>
      </c>
      <c r="AH343" s="6">
        <v>165477.79999999999</v>
      </c>
      <c r="AI343" s="6">
        <v>1071</v>
      </c>
      <c r="AJ343" s="6">
        <v>25562</v>
      </c>
      <c r="AK343" s="6">
        <v>29929.4</v>
      </c>
      <c r="AL343" s="6">
        <v>21089.9</v>
      </c>
      <c r="AM343" s="6">
        <v>63128.7</v>
      </c>
      <c r="AN343" s="6">
        <v>48741.599999999999</v>
      </c>
      <c r="AO343" s="6">
        <v>34593.599999999999</v>
      </c>
      <c r="AP343" s="6">
        <v>28156</v>
      </c>
      <c r="AQ343" s="6">
        <v>41496.199999999997</v>
      </c>
      <c r="AR343" s="6">
        <v>16324.8</v>
      </c>
      <c r="AS343" s="6">
        <v>81.099999999999994</v>
      </c>
      <c r="AT343" s="6">
        <v>34.1</v>
      </c>
      <c r="AU343" s="7"/>
      <c r="AV343" s="7"/>
      <c r="AW343" s="6">
        <v>200813.6</v>
      </c>
      <c r="AX343" s="6">
        <v>94196.1</v>
      </c>
      <c r="AY343" s="6">
        <v>54616.9</v>
      </c>
      <c r="AZ343" s="6">
        <v>12407.8</v>
      </c>
      <c r="BA343" s="6">
        <v>191520.1</v>
      </c>
      <c r="BB343" s="6">
        <v>85277.6</v>
      </c>
      <c r="BC343" s="6">
        <v>33643</v>
      </c>
      <c r="BD343" s="6">
        <v>294.52999999999997</v>
      </c>
      <c r="BE343" s="6">
        <v>176.59</v>
      </c>
      <c r="BF343" s="6">
        <v>52.33</v>
      </c>
      <c r="BG343" s="6">
        <v>31.75</v>
      </c>
      <c r="BH343" s="6">
        <v>83.388000000000005</v>
      </c>
      <c r="BI343" s="6">
        <v>56.869</v>
      </c>
      <c r="BJ343" s="6">
        <v>539.05999999999995</v>
      </c>
      <c r="BK343" s="6">
        <v>697.7</v>
      </c>
      <c r="BL343" s="6">
        <v>0.7</v>
      </c>
      <c r="BM343" s="6">
        <v>13846.397059200001</v>
      </c>
      <c r="BN343" s="6">
        <v>27107.614218662093</v>
      </c>
      <c r="BO343" s="6">
        <v>3481</v>
      </c>
      <c r="BP343" s="6">
        <v>249.1</v>
      </c>
      <c r="BQ343" s="6">
        <v>24</v>
      </c>
      <c r="BR343" s="71">
        <v>2.9000000000000001E-2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2154375</v>
      </c>
      <c r="BZ343" s="6">
        <v>1278958</v>
      </c>
      <c r="CA343" s="6"/>
      <c r="CB343" s="6">
        <v>957166</v>
      </c>
      <c r="CC343" s="6">
        <v>830480</v>
      </c>
      <c r="CD343" s="6"/>
      <c r="CE343" s="6">
        <v>1246</v>
      </c>
      <c r="CF343" s="6">
        <v>109.035</v>
      </c>
      <c r="CG343" s="6">
        <v>1100</v>
      </c>
    </row>
    <row r="344" spans="1:85" ht="12.5">
      <c r="A344" s="5">
        <v>43056</v>
      </c>
      <c r="B344" s="6">
        <v>85.87</v>
      </c>
      <c r="C344" s="6">
        <v>49.128</v>
      </c>
      <c r="D344" s="6">
        <v>5493.5</v>
      </c>
      <c r="E344" s="6"/>
      <c r="F344" s="6"/>
      <c r="G344" s="6"/>
      <c r="H344" s="6">
        <v>1282.5</v>
      </c>
      <c r="I344" s="6">
        <v>860.2</v>
      </c>
      <c r="J344" s="6">
        <v>487058.1</v>
      </c>
      <c r="K344" s="6">
        <v>213691.2</v>
      </c>
      <c r="L344" s="6">
        <v>60504.4</v>
      </c>
      <c r="M344" s="6">
        <v>15</v>
      </c>
      <c r="N344" s="6">
        <v>25</v>
      </c>
      <c r="O344" s="6">
        <v>14100.7</v>
      </c>
      <c r="P344" s="6">
        <v>6558</v>
      </c>
      <c r="Q344" s="6">
        <v>201141.5</v>
      </c>
      <c r="R344" s="6">
        <v>161728.70000000001</v>
      </c>
      <c r="S344" s="6">
        <v>104383.9</v>
      </c>
      <c r="T344" s="6">
        <v>87229.9</v>
      </c>
      <c r="U344" s="6">
        <v>104922.5</v>
      </c>
      <c r="V344" s="6">
        <v>71576.600000000006</v>
      </c>
      <c r="W344" s="6">
        <v>10622</v>
      </c>
      <c r="X344" s="6">
        <v>7847.4</v>
      </c>
      <c r="Y344" s="6">
        <v>232640.4</v>
      </c>
      <c r="Z344" s="6">
        <v>118826.5</v>
      </c>
      <c r="AA344" s="6">
        <v>1676953.8</v>
      </c>
      <c r="AB344" s="6">
        <v>165335.29999999999</v>
      </c>
      <c r="AC344" s="6">
        <v>329.2</v>
      </c>
      <c r="AD344" s="6">
        <v>36747</v>
      </c>
      <c r="AE344" s="6">
        <v>138543.4</v>
      </c>
      <c r="AF344" s="6">
        <v>71730.100000000006</v>
      </c>
      <c r="AG344" s="6">
        <v>1676840.2</v>
      </c>
      <c r="AH344" s="6">
        <v>165501.79999999999</v>
      </c>
      <c r="AI344" s="6">
        <v>1071</v>
      </c>
      <c r="AJ344" s="6">
        <v>25562</v>
      </c>
      <c r="AK344" s="6">
        <v>29945.3</v>
      </c>
      <c r="AL344" s="6">
        <v>21100.6</v>
      </c>
      <c r="AM344" s="6">
        <v>63141.2</v>
      </c>
      <c r="AN344" s="6">
        <v>48750.8</v>
      </c>
      <c r="AO344" s="6">
        <v>34612.1</v>
      </c>
      <c r="AP344" s="6">
        <v>28171.1</v>
      </c>
      <c r="AQ344" s="6">
        <v>41508.1</v>
      </c>
      <c r="AR344" s="6">
        <v>16329.6</v>
      </c>
      <c r="AS344" s="6">
        <v>81.400000000000006</v>
      </c>
      <c r="AT344" s="6">
        <v>34.200000000000003</v>
      </c>
      <c r="AU344" s="7"/>
      <c r="AV344" s="7"/>
      <c r="AW344" s="6">
        <v>200947.3</v>
      </c>
      <c r="AX344" s="6">
        <v>94254.9</v>
      </c>
      <c r="AY344" s="6">
        <v>54623.4</v>
      </c>
      <c r="AZ344" s="6">
        <v>12419.4</v>
      </c>
      <c r="BA344" s="6">
        <v>191656.7</v>
      </c>
      <c r="BB344" s="6">
        <v>85337.3</v>
      </c>
      <c r="BC344" s="6">
        <v>33667</v>
      </c>
      <c r="BD344" s="6">
        <v>294.52999999999997</v>
      </c>
      <c r="BE344" s="6">
        <v>176.59</v>
      </c>
      <c r="BF344" s="6">
        <v>54.95</v>
      </c>
      <c r="BG344" s="6">
        <v>33.32</v>
      </c>
      <c r="BH344" s="6">
        <v>83.388000000000005</v>
      </c>
      <c r="BI344" s="6">
        <v>56.869</v>
      </c>
      <c r="BJ344" s="6">
        <v>539.05999999999995</v>
      </c>
      <c r="BK344" s="6">
        <v>697.7</v>
      </c>
      <c r="BL344" s="6">
        <v>0.7</v>
      </c>
      <c r="BM344" s="6">
        <v>14545.6627424</v>
      </c>
      <c r="BN344" s="6">
        <v>33060.4278011223</v>
      </c>
      <c r="BO344" s="6">
        <v>7940</v>
      </c>
      <c r="BP344" s="6">
        <v>250.56</v>
      </c>
      <c r="BQ344" s="6">
        <v>24</v>
      </c>
      <c r="BR344" s="71">
        <v>2.9000000000000001E-2</v>
      </c>
      <c r="BS344" s="6">
        <v>0</v>
      </c>
      <c r="BT344" s="6">
        <v>0</v>
      </c>
      <c r="BU344" s="6">
        <v>0</v>
      </c>
      <c r="BV344" s="6">
        <v>0</v>
      </c>
      <c r="BW344" s="6">
        <v>0</v>
      </c>
      <c r="BX344" s="6">
        <v>0</v>
      </c>
      <c r="BY344" s="6">
        <v>2157624</v>
      </c>
      <c r="BZ344" s="6">
        <v>1281640</v>
      </c>
      <c r="CA344" s="6"/>
      <c r="CB344" s="6">
        <v>957166</v>
      </c>
      <c r="CC344" s="6">
        <v>830480</v>
      </c>
      <c r="CD344" s="6"/>
      <c r="CE344" s="6">
        <v>1207</v>
      </c>
      <c r="CF344" s="6">
        <v>102.846</v>
      </c>
      <c r="CG344" s="6">
        <v>1053</v>
      </c>
    </row>
    <row r="345" spans="1:85" ht="12.5">
      <c r="A345" s="5">
        <v>43057</v>
      </c>
      <c r="B345" s="6">
        <v>85.87</v>
      </c>
      <c r="C345" s="6">
        <v>49.128</v>
      </c>
      <c r="D345" s="6">
        <v>5493.5</v>
      </c>
      <c r="E345" s="6"/>
      <c r="F345" s="6"/>
      <c r="G345" s="6"/>
      <c r="H345" s="6">
        <v>1289.7</v>
      </c>
      <c r="I345" s="6">
        <v>865.1</v>
      </c>
      <c r="J345" s="6">
        <v>487280.4</v>
      </c>
      <c r="K345" s="6">
        <v>213790.9</v>
      </c>
      <c r="L345" s="6">
        <v>60528.4</v>
      </c>
      <c r="M345" s="6">
        <v>15</v>
      </c>
      <c r="N345" s="6">
        <v>25</v>
      </c>
      <c r="O345" s="6">
        <v>14101.8</v>
      </c>
      <c r="P345" s="6">
        <v>6558.8</v>
      </c>
      <c r="Q345" s="6">
        <v>201166.8</v>
      </c>
      <c r="R345" s="6">
        <v>161749.79999999999</v>
      </c>
      <c r="S345" s="6">
        <v>104400.2</v>
      </c>
      <c r="T345" s="6">
        <v>87243.199999999997</v>
      </c>
      <c r="U345" s="6">
        <v>104930.8</v>
      </c>
      <c r="V345" s="6">
        <v>71583</v>
      </c>
      <c r="W345" s="6">
        <v>10622</v>
      </c>
      <c r="X345" s="6">
        <v>7847.4</v>
      </c>
      <c r="Y345" s="6">
        <v>232802</v>
      </c>
      <c r="Z345" s="6">
        <v>118907.8</v>
      </c>
      <c r="AA345" s="6">
        <v>1677115</v>
      </c>
      <c r="AB345" s="6">
        <v>165359.29999999999</v>
      </c>
      <c r="AC345" s="6">
        <v>329.2</v>
      </c>
      <c r="AD345" s="6">
        <v>36747</v>
      </c>
      <c r="AE345" s="6">
        <v>138860.6</v>
      </c>
      <c r="AF345" s="6">
        <v>71892.5</v>
      </c>
      <c r="AG345" s="6">
        <v>1677151</v>
      </c>
      <c r="AH345" s="6">
        <v>165525.79999999999</v>
      </c>
      <c r="AI345" s="6">
        <v>1071</v>
      </c>
      <c r="AJ345" s="6">
        <v>25562</v>
      </c>
      <c r="AK345" s="6">
        <v>29961.7</v>
      </c>
      <c r="AL345" s="6">
        <v>21111.8</v>
      </c>
      <c r="AM345" s="6">
        <v>63153.7</v>
      </c>
      <c r="AN345" s="6">
        <v>48759.9</v>
      </c>
      <c r="AO345" s="6">
        <v>34630.400000000001</v>
      </c>
      <c r="AP345" s="6">
        <v>28186.2</v>
      </c>
      <c r="AQ345" s="6">
        <v>41514.199999999997</v>
      </c>
      <c r="AR345" s="6">
        <v>16332</v>
      </c>
      <c r="AS345" s="6">
        <v>81.400000000000006</v>
      </c>
      <c r="AT345" s="6">
        <v>34.200000000000003</v>
      </c>
      <c r="AU345" s="7"/>
      <c r="AV345" s="7"/>
      <c r="AW345" s="6">
        <v>201084.9</v>
      </c>
      <c r="AX345" s="6">
        <v>94315.7</v>
      </c>
      <c r="AY345" s="6">
        <v>54629.2</v>
      </c>
      <c r="AZ345" s="6">
        <v>12431.2</v>
      </c>
      <c r="BA345" s="6">
        <v>191792</v>
      </c>
      <c r="BB345" s="6">
        <v>85396.5</v>
      </c>
      <c r="BC345" s="6">
        <v>33691</v>
      </c>
      <c r="BD345" s="6">
        <v>294.52999999999997</v>
      </c>
      <c r="BE345" s="6">
        <v>176.59</v>
      </c>
      <c r="BF345" s="6">
        <v>57.53</v>
      </c>
      <c r="BG345" s="6">
        <v>34.869999999999997</v>
      </c>
      <c r="BH345" s="6">
        <v>83.388000000000005</v>
      </c>
      <c r="BI345" s="6">
        <v>56.869</v>
      </c>
      <c r="BJ345" s="6">
        <v>539.05999999999995</v>
      </c>
      <c r="BK345" s="6">
        <v>697.7</v>
      </c>
      <c r="BL345" s="6">
        <v>0.7</v>
      </c>
      <c r="BM345" s="6">
        <v>14202.855737600001</v>
      </c>
      <c r="BN345" s="6">
        <v>31494.243188382701</v>
      </c>
      <c r="BO345" s="6">
        <v>2898</v>
      </c>
      <c r="BP345" s="6">
        <v>246.95999999999998</v>
      </c>
      <c r="BQ345" s="6">
        <v>24</v>
      </c>
      <c r="BR345" s="71">
        <v>2.8794240000000006E-2</v>
      </c>
      <c r="BS345" s="6">
        <v>0</v>
      </c>
      <c r="BT345" s="6">
        <v>0</v>
      </c>
      <c r="BU345" s="6">
        <v>0</v>
      </c>
      <c r="BV345" s="6">
        <v>0</v>
      </c>
      <c r="BW345" s="6">
        <v>0</v>
      </c>
      <c r="BX345" s="6">
        <v>0</v>
      </c>
      <c r="BY345" s="6">
        <v>2160897</v>
      </c>
      <c r="BZ345" s="6">
        <v>1284344</v>
      </c>
      <c r="CA345" s="6"/>
      <c r="CB345" s="6">
        <v>957166</v>
      </c>
      <c r="CC345" s="6">
        <v>830480</v>
      </c>
      <c r="CD345" s="6"/>
      <c r="CE345" s="6">
        <v>1256</v>
      </c>
      <c r="CF345" s="6">
        <v>110.39</v>
      </c>
      <c r="CG345" s="6">
        <v>1059</v>
      </c>
    </row>
    <row r="346" spans="1:85" ht="12.5">
      <c r="A346" s="5">
        <v>43058</v>
      </c>
      <c r="B346" s="6">
        <v>85.87</v>
      </c>
      <c r="C346" s="6">
        <v>49.128</v>
      </c>
      <c r="D346" s="6">
        <v>5493.5</v>
      </c>
      <c r="E346" s="6"/>
      <c r="F346" s="6"/>
      <c r="G346" s="6"/>
      <c r="H346" s="6">
        <v>1296.9000000000001</v>
      </c>
      <c r="I346" s="6">
        <v>870</v>
      </c>
      <c r="J346" s="6">
        <v>487492.2</v>
      </c>
      <c r="K346" s="6">
        <v>213886.9</v>
      </c>
      <c r="L346" s="6">
        <v>60552.4</v>
      </c>
      <c r="M346" s="6">
        <v>15</v>
      </c>
      <c r="N346" s="6">
        <v>25</v>
      </c>
      <c r="O346" s="6">
        <v>14102.9</v>
      </c>
      <c r="P346" s="6">
        <v>6559.5</v>
      </c>
      <c r="Q346" s="6">
        <v>201186.9</v>
      </c>
      <c r="R346" s="6">
        <v>161766.1</v>
      </c>
      <c r="S346" s="6">
        <v>104417.5</v>
      </c>
      <c r="T346" s="6">
        <v>87256.8</v>
      </c>
      <c r="U346" s="6">
        <v>104939.2</v>
      </c>
      <c r="V346" s="6">
        <v>71589.5</v>
      </c>
      <c r="W346" s="6">
        <v>10622</v>
      </c>
      <c r="X346" s="6">
        <v>7847.4</v>
      </c>
      <c r="Y346" s="6">
        <v>233010.6</v>
      </c>
      <c r="Z346" s="6">
        <v>119013.3</v>
      </c>
      <c r="AA346" s="6">
        <v>1677324</v>
      </c>
      <c r="AB346" s="6">
        <v>165383.29999999999</v>
      </c>
      <c r="AC346" s="6">
        <v>329.2</v>
      </c>
      <c r="AD346" s="6">
        <v>36747</v>
      </c>
      <c r="AE346" s="6">
        <v>139114.20000000001</v>
      </c>
      <c r="AF346" s="6">
        <v>72022.399999999994</v>
      </c>
      <c r="AG346" s="6">
        <v>1677403</v>
      </c>
      <c r="AH346" s="6">
        <v>165549.79999999999</v>
      </c>
      <c r="AI346" s="6">
        <v>1071</v>
      </c>
      <c r="AJ346" s="6">
        <v>25562</v>
      </c>
      <c r="AK346" s="6">
        <v>29978</v>
      </c>
      <c r="AL346" s="6">
        <v>21122.799999999999</v>
      </c>
      <c r="AM346" s="6">
        <v>63164.1</v>
      </c>
      <c r="AN346" s="6">
        <v>48767.5</v>
      </c>
      <c r="AO346" s="6">
        <v>34648.199999999997</v>
      </c>
      <c r="AP346" s="6">
        <v>28201</v>
      </c>
      <c r="AQ346" s="6">
        <v>41528.699999999997</v>
      </c>
      <c r="AR346" s="6">
        <v>16337.7</v>
      </c>
      <c r="AS346" s="6">
        <v>81.400000000000006</v>
      </c>
      <c r="AT346" s="6">
        <v>34.200000000000003</v>
      </c>
      <c r="AU346" s="7"/>
      <c r="AV346" s="7"/>
      <c r="AW346" s="6">
        <v>201216.2</v>
      </c>
      <c r="AX346" s="6">
        <v>94374.1</v>
      </c>
      <c r="AY346" s="6">
        <v>54635.1</v>
      </c>
      <c r="AZ346" s="6">
        <v>12443</v>
      </c>
      <c r="BA346" s="6">
        <v>191923.5</v>
      </c>
      <c r="BB346" s="6">
        <v>85454.5</v>
      </c>
      <c r="BC346" s="6">
        <v>33715</v>
      </c>
      <c r="BD346" s="6">
        <v>294.52999999999997</v>
      </c>
      <c r="BE346" s="6">
        <v>176.59</v>
      </c>
      <c r="BF346" s="6">
        <v>60.18</v>
      </c>
      <c r="BG346" s="6">
        <v>36.479999999999997</v>
      </c>
      <c r="BH346" s="6">
        <v>83.388000000000005</v>
      </c>
      <c r="BI346" s="6">
        <v>56.869</v>
      </c>
      <c r="BJ346" s="6">
        <v>539.05999999999995</v>
      </c>
      <c r="BK346" s="6">
        <v>697.7</v>
      </c>
      <c r="BL346" s="6">
        <v>0.7</v>
      </c>
      <c r="BM346" s="6">
        <v>13363.670134399999</v>
      </c>
      <c r="BN346" s="6">
        <v>28058.394668173602</v>
      </c>
      <c r="BO346" s="6">
        <v>8252</v>
      </c>
      <c r="BP346" s="6">
        <v>251.04000000000002</v>
      </c>
      <c r="BQ346" s="6">
        <v>24</v>
      </c>
      <c r="BR346" s="71">
        <v>2.8837759999999997E-2</v>
      </c>
      <c r="BS346" s="6">
        <v>0</v>
      </c>
      <c r="BT346" s="6">
        <v>0</v>
      </c>
      <c r="BU346" s="6">
        <v>0</v>
      </c>
      <c r="BV346" s="6">
        <v>0</v>
      </c>
      <c r="BW346" s="6">
        <v>0</v>
      </c>
      <c r="BX346" s="6">
        <v>0</v>
      </c>
      <c r="BY346" s="6">
        <v>2164170</v>
      </c>
      <c r="BZ346" s="6">
        <v>1287042</v>
      </c>
      <c r="CA346" s="6"/>
      <c r="CB346" s="6">
        <v>957166</v>
      </c>
      <c r="CC346" s="6">
        <v>830480</v>
      </c>
      <c r="CD346" s="6"/>
      <c r="CE346" s="6">
        <v>1057</v>
      </c>
      <c r="CF346" s="6">
        <v>61.511000000000003</v>
      </c>
      <c r="CG346" s="6">
        <v>958</v>
      </c>
    </row>
    <row r="347" spans="1:85" ht="12.5">
      <c r="A347" s="5">
        <v>43059</v>
      </c>
      <c r="B347" s="6">
        <v>85.87</v>
      </c>
      <c r="C347" s="6">
        <v>49.128</v>
      </c>
      <c r="D347" s="6">
        <v>5493.5</v>
      </c>
      <c r="E347" s="6"/>
      <c r="F347" s="6"/>
      <c r="G347" s="6"/>
      <c r="H347" s="6">
        <v>1304</v>
      </c>
      <c r="I347" s="6">
        <v>874.9</v>
      </c>
      <c r="J347" s="6">
        <v>487697.8</v>
      </c>
      <c r="K347" s="6">
        <v>213981.3</v>
      </c>
      <c r="L347" s="6">
        <v>60576.4</v>
      </c>
      <c r="M347" s="6">
        <v>15</v>
      </c>
      <c r="N347" s="6">
        <v>25</v>
      </c>
      <c r="O347" s="6">
        <v>14104</v>
      </c>
      <c r="P347" s="6">
        <v>6560.3</v>
      </c>
      <c r="Q347" s="6">
        <v>201209.60000000001</v>
      </c>
      <c r="R347" s="6">
        <v>161784.79999999999</v>
      </c>
      <c r="S347" s="6">
        <v>104434.3</v>
      </c>
      <c r="T347" s="6">
        <v>87270.3</v>
      </c>
      <c r="U347" s="6">
        <v>104948.2</v>
      </c>
      <c r="V347" s="6">
        <v>71596.3</v>
      </c>
      <c r="W347" s="6">
        <v>10622</v>
      </c>
      <c r="X347" s="6">
        <v>7847.4</v>
      </c>
      <c r="Y347" s="6">
        <v>233311.7</v>
      </c>
      <c r="Z347" s="6">
        <v>119170.5</v>
      </c>
      <c r="AA347" s="6">
        <v>1677626.2</v>
      </c>
      <c r="AB347" s="6">
        <v>165407.29999999999</v>
      </c>
      <c r="AC347" s="6">
        <v>329.2</v>
      </c>
      <c r="AD347" s="6">
        <v>36747</v>
      </c>
      <c r="AE347" s="6">
        <v>139266.4</v>
      </c>
      <c r="AF347" s="6">
        <v>72102</v>
      </c>
      <c r="AG347" s="6">
        <v>1677556.6</v>
      </c>
      <c r="AH347" s="6">
        <v>165573.79999999999</v>
      </c>
      <c r="AI347" s="6">
        <v>1071</v>
      </c>
      <c r="AJ347" s="6">
        <v>25562</v>
      </c>
      <c r="AK347" s="6">
        <v>29994.2</v>
      </c>
      <c r="AL347" s="6">
        <v>21133.7</v>
      </c>
      <c r="AM347" s="6">
        <v>63175.5</v>
      </c>
      <c r="AN347" s="6">
        <v>48775.8</v>
      </c>
      <c r="AO347" s="6">
        <v>34666</v>
      </c>
      <c r="AP347" s="6">
        <v>28215.7</v>
      </c>
      <c r="AQ347" s="6">
        <v>41539.1</v>
      </c>
      <c r="AR347" s="6">
        <v>16341.7</v>
      </c>
      <c r="AS347" s="6">
        <v>81.400000000000006</v>
      </c>
      <c r="AT347" s="6">
        <v>34.200000000000003</v>
      </c>
      <c r="AU347" s="7"/>
      <c r="AV347" s="7"/>
      <c r="AW347" s="6">
        <v>201345.4</v>
      </c>
      <c r="AX347" s="6">
        <v>94431.7</v>
      </c>
      <c r="AY347" s="6">
        <v>54641.7</v>
      </c>
      <c r="AZ347" s="6">
        <v>12454.6</v>
      </c>
      <c r="BA347" s="6">
        <v>192054</v>
      </c>
      <c r="BB347" s="6">
        <v>85512</v>
      </c>
      <c r="BC347" s="6">
        <v>33739</v>
      </c>
      <c r="BD347" s="6">
        <v>294.52999999999997</v>
      </c>
      <c r="BE347" s="6">
        <v>176.59</v>
      </c>
      <c r="BF347" s="6">
        <v>62.84</v>
      </c>
      <c r="BG347" s="6">
        <v>38.1</v>
      </c>
      <c r="BH347" s="6">
        <v>83.424000000000007</v>
      </c>
      <c r="BI347" s="6">
        <v>56.884</v>
      </c>
      <c r="BJ347" s="6">
        <v>539.33000000000004</v>
      </c>
      <c r="BK347" s="6">
        <v>697.7</v>
      </c>
      <c r="BL347" s="6">
        <v>0.7</v>
      </c>
      <c r="BM347" s="6">
        <v>13579.531104</v>
      </c>
      <c r="BN347" s="6">
        <v>28107.873690568002</v>
      </c>
      <c r="BO347" s="6">
        <v>5607</v>
      </c>
      <c r="BP347" s="6">
        <v>249.12</v>
      </c>
      <c r="BQ347" s="6">
        <v>24</v>
      </c>
      <c r="BR347" s="71">
        <v>2.8817279999999994E-2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2167462</v>
      </c>
      <c r="BZ347" s="6">
        <v>1289718</v>
      </c>
      <c r="CA347" s="6"/>
      <c r="CB347" s="6">
        <v>957166</v>
      </c>
      <c r="CC347" s="6">
        <v>830480</v>
      </c>
      <c r="CD347" s="6"/>
      <c r="CE347" s="6">
        <v>1026</v>
      </c>
      <c r="CF347" s="6">
        <v>50.908999999999999</v>
      </c>
      <c r="CG347" s="6">
        <v>938</v>
      </c>
    </row>
    <row r="348" spans="1:85" ht="12.5">
      <c r="A348" s="5">
        <v>43060</v>
      </c>
      <c r="B348" s="6">
        <v>85.87</v>
      </c>
      <c r="C348" s="6">
        <v>49.128</v>
      </c>
      <c r="D348" s="6">
        <v>5493.5</v>
      </c>
      <c r="E348" s="6"/>
      <c r="F348" s="6"/>
      <c r="G348" s="6"/>
      <c r="H348" s="6">
        <v>1311.1</v>
      </c>
      <c r="I348" s="6">
        <v>879.8</v>
      </c>
      <c r="J348" s="6">
        <v>487912</v>
      </c>
      <c r="K348" s="6">
        <v>214078</v>
      </c>
      <c r="L348" s="6">
        <v>60600.4</v>
      </c>
      <c r="M348" s="6">
        <v>15</v>
      </c>
      <c r="N348" s="6">
        <v>25</v>
      </c>
      <c r="O348" s="6">
        <v>14104.6</v>
      </c>
      <c r="P348" s="6">
        <v>6560.6</v>
      </c>
      <c r="Q348" s="6">
        <v>201236</v>
      </c>
      <c r="R348" s="6">
        <v>161807</v>
      </c>
      <c r="S348" s="6">
        <v>104451.7</v>
      </c>
      <c r="T348" s="6">
        <v>87284.4</v>
      </c>
      <c r="U348" s="6">
        <v>104957.1</v>
      </c>
      <c r="V348" s="6">
        <v>71602.899999999994</v>
      </c>
      <c r="W348" s="6">
        <v>10622</v>
      </c>
      <c r="X348" s="6">
        <v>7847.4</v>
      </c>
      <c r="Y348" s="6">
        <v>233625.3</v>
      </c>
      <c r="Z348" s="6">
        <v>119331.3</v>
      </c>
      <c r="AA348" s="6">
        <v>1677940</v>
      </c>
      <c r="AB348" s="6">
        <v>165431.29999999999</v>
      </c>
      <c r="AC348" s="6">
        <v>329.2</v>
      </c>
      <c r="AD348" s="6">
        <v>36747</v>
      </c>
      <c r="AE348" s="6">
        <v>139422.70000000001</v>
      </c>
      <c r="AF348" s="6">
        <v>72185</v>
      </c>
      <c r="AG348" s="6">
        <v>1677714</v>
      </c>
      <c r="AH348" s="6">
        <v>165597.79999999999</v>
      </c>
      <c r="AI348" s="6">
        <v>1071</v>
      </c>
      <c r="AJ348" s="6">
        <v>25562</v>
      </c>
      <c r="AK348" s="6">
        <v>30010.9</v>
      </c>
      <c r="AL348" s="6">
        <v>21144.9</v>
      </c>
      <c r="AM348" s="6">
        <v>63187.199999999997</v>
      </c>
      <c r="AN348" s="6">
        <v>48784.3</v>
      </c>
      <c r="AO348" s="6">
        <v>34683.9</v>
      </c>
      <c r="AP348" s="6">
        <v>28230.5</v>
      </c>
      <c r="AQ348" s="6">
        <v>41550.1</v>
      </c>
      <c r="AR348" s="6">
        <v>16346.1</v>
      </c>
      <c r="AS348" s="6">
        <v>82.8</v>
      </c>
      <c r="AT348" s="6">
        <v>34.700000000000003</v>
      </c>
      <c r="AU348" s="7"/>
      <c r="AV348" s="7"/>
      <c r="AW348" s="6">
        <v>201477</v>
      </c>
      <c r="AX348" s="6">
        <v>94489.9</v>
      </c>
      <c r="AY348" s="6">
        <v>54648.3</v>
      </c>
      <c r="AZ348" s="6">
        <v>12466.6</v>
      </c>
      <c r="BA348" s="6">
        <v>192186</v>
      </c>
      <c r="BB348" s="6">
        <v>85570</v>
      </c>
      <c r="BC348" s="6">
        <v>33763</v>
      </c>
      <c r="BD348" s="6">
        <v>294.52999999999997</v>
      </c>
      <c r="BE348" s="6">
        <v>176.59</v>
      </c>
      <c r="BF348" s="6">
        <v>65.48</v>
      </c>
      <c r="BG348" s="6">
        <v>39.71</v>
      </c>
      <c r="BH348" s="6">
        <v>83.424000000000007</v>
      </c>
      <c r="BI348" s="6">
        <v>56.884</v>
      </c>
      <c r="BJ348" s="6">
        <v>539.33000000000004</v>
      </c>
      <c r="BK348" s="6">
        <v>697.7</v>
      </c>
      <c r="BL348" s="6">
        <v>0.7</v>
      </c>
      <c r="BM348" s="6">
        <v>13501.661187199999</v>
      </c>
      <c r="BN348" s="6">
        <v>25986.202373199401</v>
      </c>
      <c r="BO348" s="6">
        <v>6883</v>
      </c>
      <c r="BP348" s="6">
        <v>250.07999999999998</v>
      </c>
      <c r="BQ348" s="6">
        <v>24</v>
      </c>
      <c r="BR348" s="71">
        <v>2.8827519999999995E-2</v>
      </c>
      <c r="BS348" s="6">
        <v>0</v>
      </c>
      <c r="BT348" s="6">
        <v>0</v>
      </c>
      <c r="BU348" s="6">
        <v>0</v>
      </c>
      <c r="BV348" s="6">
        <v>0</v>
      </c>
      <c r="BW348" s="6">
        <v>0</v>
      </c>
      <c r="BX348" s="6">
        <v>0</v>
      </c>
      <c r="BY348" s="6">
        <v>2170310</v>
      </c>
      <c r="BZ348" s="6">
        <v>1292044</v>
      </c>
      <c r="CA348" s="6"/>
      <c r="CB348" s="6">
        <v>957166</v>
      </c>
      <c r="CC348" s="6">
        <v>830480</v>
      </c>
      <c r="CD348" s="6"/>
      <c r="CE348" s="6">
        <v>914</v>
      </c>
      <c r="CF348" s="6">
        <v>58.584000000000003</v>
      </c>
      <c r="CG348" s="6">
        <v>801</v>
      </c>
    </row>
    <row r="349" spans="1:85" ht="12.5">
      <c r="A349" s="5">
        <v>43061</v>
      </c>
      <c r="B349" s="6">
        <v>86.036000000000001</v>
      </c>
      <c r="C349" s="6">
        <v>49.2</v>
      </c>
      <c r="D349" s="6">
        <v>5494.1</v>
      </c>
      <c r="E349" s="6"/>
      <c r="F349" s="6"/>
      <c r="G349" s="6"/>
      <c r="H349" s="6">
        <v>1318.3</v>
      </c>
      <c r="I349" s="6">
        <v>884.7</v>
      </c>
      <c r="J349" s="6">
        <v>488127.1</v>
      </c>
      <c r="K349" s="6">
        <v>214175</v>
      </c>
      <c r="L349" s="6">
        <v>60624.4</v>
      </c>
      <c r="M349" s="6">
        <v>15</v>
      </c>
      <c r="N349" s="6">
        <v>25</v>
      </c>
      <c r="O349" s="6">
        <v>14104.6</v>
      </c>
      <c r="P349" s="6">
        <v>6560.6</v>
      </c>
      <c r="Q349" s="6">
        <v>201260</v>
      </c>
      <c r="R349" s="6">
        <v>161827</v>
      </c>
      <c r="S349" s="6">
        <v>104469.9</v>
      </c>
      <c r="T349" s="6">
        <v>87298.6</v>
      </c>
      <c r="U349" s="6">
        <v>104965.9</v>
      </c>
      <c r="V349" s="6">
        <v>71609.600000000006</v>
      </c>
      <c r="W349" s="6">
        <v>10622</v>
      </c>
      <c r="X349" s="6">
        <v>7847.4</v>
      </c>
      <c r="Y349" s="6">
        <v>233883.4</v>
      </c>
      <c r="Z349" s="6">
        <v>119465.9</v>
      </c>
      <c r="AA349" s="6">
        <v>1678200</v>
      </c>
      <c r="AB349" s="6">
        <v>165455.29999999999</v>
      </c>
      <c r="AC349" s="6">
        <v>329.2</v>
      </c>
      <c r="AD349" s="6">
        <v>36747</v>
      </c>
      <c r="AE349" s="6">
        <v>139636.6</v>
      </c>
      <c r="AF349" s="6">
        <v>72292.3</v>
      </c>
      <c r="AG349" s="6">
        <v>1677927.2</v>
      </c>
      <c r="AH349" s="6">
        <v>165621.79999999999</v>
      </c>
      <c r="AI349" s="6">
        <v>1071</v>
      </c>
      <c r="AJ349" s="6">
        <v>25562</v>
      </c>
      <c r="AK349" s="6">
        <v>30028.1</v>
      </c>
      <c r="AL349" s="6">
        <v>21156.3</v>
      </c>
      <c r="AM349" s="6">
        <v>63198.5</v>
      </c>
      <c r="AN349" s="6">
        <v>48792.7</v>
      </c>
      <c r="AO349" s="6">
        <v>34701.5</v>
      </c>
      <c r="AP349" s="6">
        <v>28245.1</v>
      </c>
      <c r="AQ349" s="6">
        <v>41564.300000000003</v>
      </c>
      <c r="AR349" s="6">
        <v>16351.8</v>
      </c>
      <c r="AS349" s="6">
        <v>83.1</v>
      </c>
      <c r="AT349" s="6">
        <v>34.9</v>
      </c>
      <c r="AU349" s="7"/>
      <c r="AV349" s="7"/>
      <c r="AW349" s="6">
        <v>201608.7</v>
      </c>
      <c r="AX349" s="6">
        <v>94548</v>
      </c>
      <c r="AY349" s="6">
        <v>54655</v>
      </c>
      <c r="AZ349" s="6">
        <v>12478.7</v>
      </c>
      <c r="BA349" s="6">
        <v>192318</v>
      </c>
      <c r="BB349" s="6">
        <v>85628</v>
      </c>
      <c r="BC349" s="6">
        <v>33787</v>
      </c>
      <c r="BD349" s="6">
        <v>294.52999999999997</v>
      </c>
      <c r="BE349" s="6">
        <v>176.59</v>
      </c>
      <c r="BF349" s="6">
        <v>68.150000000000006</v>
      </c>
      <c r="BG349" s="6">
        <v>41.33</v>
      </c>
      <c r="BH349" s="6">
        <v>83.424000000000007</v>
      </c>
      <c r="BI349" s="6">
        <v>56.884</v>
      </c>
      <c r="BJ349" s="6">
        <v>539.33000000000004</v>
      </c>
      <c r="BK349" s="6">
        <v>697.7</v>
      </c>
      <c r="BL349" s="6">
        <v>0.7</v>
      </c>
      <c r="BM349" s="6">
        <v>13451.4524224</v>
      </c>
      <c r="BN349" s="6">
        <v>26656.6708191035</v>
      </c>
      <c r="BO349" s="6">
        <v>8989</v>
      </c>
      <c r="BP349" s="6">
        <v>247.68</v>
      </c>
      <c r="BQ349" s="6">
        <v>24</v>
      </c>
      <c r="BR349" s="71">
        <v>2.8801919999999998E-2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2173582</v>
      </c>
      <c r="BZ349" s="6">
        <v>1294687</v>
      </c>
      <c r="CA349" s="6"/>
      <c r="CB349" s="6">
        <v>957166</v>
      </c>
      <c r="CC349" s="6">
        <v>830480</v>
      </c>
      <c r="CD349" s="6"/>
      <c r="CE349" s="6">
        <v>1251</v>
      </c>
      <c r="CF349" s="6">
        <v>108.47199999999999</v>
      </c>
      <c r="CG349" s="6">
        <v>1061</v>
      </c>
    </row>
    <row r="350" spans="1:85" ht="12.5">
      <c r="A350" s="5">
        <v>43062</v>
      </c>
      <c r="B350" s="6">
        <v>86.036000000000001</v>
      </c>
      <c r="C350" s="6">
        <v>49.2</v>
      </c>
      <c r="D350" s="6">
        <v>5494.1</v>
      </c>
      <c r="E350" s="6"/>
      <c r="F350" s="6"/>
      <c r="G350" s="6"/>
      <c r="H350" s="6">
        <v>1325.5</v>
      </c>
      <c r="I350" s="6">
        <v>889.7</v>
      </c>
      <c r="J350" s="6">
        <v>488338.2</v>
      </c>
      <c r="K350" s="6">
        <v>214270.9</v>
      </c>
      <c r="L350" s="6">
        <v>60648.4</v>
      </c>
      <c r="M350" s="6">
        <v>15</v>
      </c>
      <c r="N350" s="6">
        <v>25</v>
      </c>
      <c r="O350" s="6">
        <v>14104.6</v>
      </c>
      <c r="P350" s="6">
        <v>6560.6</v>
      </c>
      <c r="Q350" s="6">
        <v>201278.9</v>
      </c>
      <c r="R350" s="6">
        <v>161841.4</v>
      </c>
      <c r="S350" s="6">
        <v>104486.39999999999</v>
      </c>
      <c r="T350" s="6">
        <v>87311.9</v>
      </c>
      <c r="U350" s="6">
        <v>104975.3</v>
      </c>
      <c r="V350" s="6">
        <v>71616.5</v>
      </c>
      <c r="W350" s="6">
        <v>10622</v>
      </c>
      <c r="X350" s="6">
        <v>7847.4</v>
      </c>
      <c r="Y350" s="6">
        <v>234034.1</v>
      </c>
      <c r="Z350" s="6">
        <v>119550</v>
      </c>
      <c r="AA350" s="6">
        <v>1678353.4</v>
      </c>
      <c r="AB350" s="6">
        <v>165479.29999999999</v>
      </c>
      <c r="AC350" s="6">
        <v>329.2</v>
      </c>
      <c r="AD350" s="6">
        <v>36747</v>
      </c>
      <c r="AE350" s="6">
        <v>139942.20000000001</v>
      </c>
      <c r="AF350" s="6">
        <v>72439.3</v>
      </c>
      <c r="AG350" s="6">
        <v>1678234.5</v>
      </c>
      <c r="AH350" s="6">
        <v>165645.79999999999</v>
      </c>
      <c r="AI350" s="6">
        <v>1071</v>
      </c>
      <c r="AJ350" s="6">
        <v>25562</v>
      </c>
      <c r="AK350" s="6">
        <v>30045.9</v>
      </c>
      <c r="AL350" s="6">
        <v>21167.7</v>
      </c>
      <c r="AM350" s="6">
        <v>63209.1</v>
      </c>
      <c r="AN350" s="6">
        <v>48800.6</v>
      </c>
      <c r="AO350" s="6">
        <v>34718.800000000003</v>
      </c>
      <c r="AP350" s="6">
        <v>28259.5</v>
      </c>
      <c r="AQ350" s="6">
        <v>41574.199999999997</v>
      </c>
      <c r="AR350" s="6">
        <v>16355.8</v>
      </c>
      <c r="AS350" s="6">
        <v>83.3</v>
      </c>
      <c r="AT350" s="6">
        <v>35</v>
      </c>
      <c r="AU350" s="7"/>
      <c r="AV350" s="7"/>
      <c r="AW350" s="6">
        <v>201739.3</v>
      </c>
      <c r="AX350" s="6">
        <v>94606.2</v>
      </c>
      <c r="AY350" s="6">
        <v>54661.8</v>
      </c>
      <c r="AZ350" s="6">
        <v>12491</v>
      </c>
      <c r="BA350" s="6">
        <v>192449</v>
      </c>
      <c r="BB350" s="6">
        <v>85686</v>
      </c>
      <c r="BC350" s="6">
        <v>33811</v>
      </c>
      <c r="BD350" s="6">
        <v>294.52999999999997</v>
      </c>
      <c r="BE350" s="6">
        <v>176.59</v>
      </c>
      <c r="BF350" s="6">
        <v>70.78</v>
      </c>
      <c r="BG350" s="6">
        <v>42.93</v>
      </c>
      <c r="BH350" s="6">
        <v>83.424000000000007</v>
      </c>
      <c r="BI350" s="6">
        <v>56.884</v>
      </c>
      <c r="BJ350" s="6">
        <v>539.33000000000004</v>
      </c>
      <c r="BK350" s="6">
        <v>697.7</v>
      </c>
      <c r="BL350" s="6">
        <v>0.7</v>
      </c>
      <c r="BM350" s="6">
        <v>13661.231888</v>
      </c>
      <c r="BN350" s="6">
        <v>26639.481679079501</v>
      </c>
      <c r="BO350" s="6">
        <v>6193</v>
      </c>
      <c r="BP350" s="6">
        <v>247.2</v>
      </c>
      <c r="BQ350" s="6">
        <v>24</v>
      </c>
      <c r="BR350" s="71">
        <v>2.8801919999999998E-2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2176862</v>
      </c>
      <c r="BZ350" s="6">
        <v>1297383</v>
      </c>
      <c r="CA350" s="6"/>
      <c r="CB350" s="6">
        <v>957166</v>
      </c>
      <c r="CC350" s="6">
        <v>830480</v>
      </c>
      <c r="CD350" s="6"/>
      <c r="CE350" s="6">
        <v>1221</v>
      </c>
      <c r="CF350" s="6">
        <v>107.809</v>
      </c>
      <c r="CG350" s="6">
        <v>1043</v>
      </c>
    </row>
    <row r="351" spans="1:85" ht="12.5">
      <c r="A351" s="5">
        <v>43063</v>
      </c>
      <c r="B351" s="6">
        <v>86.036000000000001</v>
      </c>
      <c r="C351" s="6">
        <v>49.2</v>
      </c>
      <c r="D351" s="6">
        <v>5494.1</v>
      </c>
      <c r="E351" s="6"/>
      <c r="F351" s="6"/>
      <c r="G351" s="6"/>
      <c r="H351" s="6">
        <v>1332.7</v>
      </c>
      <c r="I351" s="6">
        <v>894.6</v>
      </c>
      <c r="J351" s="6">
        <v>488552.2</v>
      </c>
      <c r="K351" s="6">
        <v>214368.4</v>
      </c>
      <c r="L351" s="6">
        <v>60672.4</v>
      </c>
      <c r="M351" s="6">
        <v>15</v>
      </c>
      <c r="N351" s="6">
        <v>25</v>
      </c>
      <c r="O351" s="6">
        <v>14104.6</v>
      </c>
      <c r="P351" s="6">
        <v>6560.6</v>
      </c>
      <c r="Q351" s="6">
        <v>201302.7</v>
      </c>
      <c r="R351" s="6">
        <v>161860.5</v>
      </c>
      <c r="S351" s="6">
        <v>104503.6</v>
      </c>
      <c r="T351" s="6">
        <v>87325.6</v>
      </c>
      <c r="U351" s="6">
        <v>104984.7</v>
      </c>
      <c r="V351" s="6">
        <v>71623.5</v>
      </c>
      <c r="W351" s="6">
        <v>10622</v>
      </c>
      <c r="X351" s="6">
        <v>7847.4</v>
      </c>
      <c r="Y351" s="6">
        <v>234186.6</v>
      </c>
      <c r="Z351" s="6">
        <v>119634.5</v>
      </c>
      <c r="AA351" s="6">
        <v>1678507</v>
      </c>
      <c r="AB351" s="6">
        <v>165503.29999999999</v>
      </c>
      <c r="AC351" s="6">
        <v>329.2</v>
      </c>
      <c r="AD351" s="6">
        <v>36747</v>
      </c>
      <c r="AE351" s="6">
        <v>140259.70000000001</v>
      </c>
      <c r="AF351" s="6">
        <v>72595.3</v>
      </c>
      <c r="AG351" s="6">
        <v>1678548.8</v>
      </c>
      <c r="AH351" s="6">
        <v>165669.79999999999</v>
      </c>
      <c r="AI351" s="6">
        <v>1071</v>
      </c>
      <c r="AJ351" s="6">
        <v>25562</v>
      </c>
      <c r="AK351" s="6">
        <v>30063.7</v>
      </c>
      <c r="AL351" s="6">
        <v>21179.3</v>
      </c>
      <c r="AM351" s="6">
        <v>63220.7</v>
      </c>
      <c r="AN351" s="6">
        <v>48809.2</v>
      </c>
      <c r="AO351" s="6">
        <v>34737.199999999997</v>
      </c>
      <c r="AP351" s="6">
        <v>28274.7</v>
      </c>
      <c r="AQ351" s="6">
        <v>41585.599999999999</v>
      </c>
      <c r="AR351" s="6">
        <v>16360.3</v>
      </c>
      <c r="AS351" s="6">
        <v>83.5</v>
      </c>
      <c r="AT351" s="6">
        <v>35.1</v>
      </c>
      <c r="AU351" s="7"/>
      <c r="AV351" s="7"/>
      <c r="AW351" s="6">
        <v>201871.2</v>
      </c>
      <c r="AX351" s="6">
        <v>94665</v>
      </c>
      <c r="AY351" s="6">
        <v>54668.7</v>
      </c>
      <c r="AZ351" s="6">
        <v>12503</v>
      </c>
      <c r="BA351" s="6">
        <v>192580.5</v>
      </c>
      <c r="BB351" s="6">
        <v>85743.9</v>
      </c>
      <c r="BC351" s="6">
        <v>33835</v>
      </c>
      <c r="BD351" s="6">
        <v>294.52999999999997</v>
      </c>
      <c r="BE351" s="6">
        <v>176.59</v>
      </c>
      <c r="BF351" s="6">
        <v>73.5</v>
      </c>
      <c r="BG351" s="6">
        <v>44.59</v>
      </c>
      <c r="BH351" s="6">
        <v>83.424000000000007</v>
      </c>
      <c r="BI351" s="6">
        <v>56.884</v>
      </c>
      <c r="BJ351" s="6">
        <v>539.33000000000004</v>
      </c>
      <c r="BK351" s="6">
        <v>697.7</v>
      </c>
      <c r="BL351" s="6">
        <v>0.7</v>
      </c>
      <c r="BM351" s="6">
        <v>13593.0433472</v>
      </c>
      <c r="BN351" s="6">
        <v>26340.606186371901</v>
      </c>
      <c r="BO351" s="6">
        <v>6306</v>
      </c>
      <c r="BP351" s="6">
        <v>247.20000000000002</v>
      </c>
      <c r="BQ351" s="6">
        <v>24</v>
      </c>
      <c r="BR351" s="71">
        <v>2.8796800000000004E-2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2180148</v>
      </c>
      <c r="BZ351" s="6">
        <v>1300087</v>
      </c>
      <c r="CA351" s="6"/>
      <c r="CB351" s="6">
        <v>957166</v>
      </c>
      <c r="CC351" s="6">
        <v>830480</v>
      </c>
      <c r="CD351" s="6"/>
      <c r="CE351" s="6">
        <v>1243</v>
      </c>
      <c r="CF351" s="6">
        <v>109.361</v>
      </c>
      <c r="CG351" s="6">
        <v>1059</v>
      </c>
    </row>
    <row r="352" spans="1:85" ht="12.5">
      <c r="A352" s="5">
        <v>43064</v>
      </c>
      <c r="B352" s="6">
        <v>86.036000000000001</v>
      </c>
      <c r="C352" s="6">
        <v>49.2</v>
      </c>
      <c r="D352" s="6">
        <v>5494.1</v>
      </c>
      <c r="E352" s="6"/>
      <c r="F352" s="6"/>
      <c r="G352" s="6"/>
      <c r="H352" s="6">
        <v>1339.8</v>
      </c>
      <c r="I352" s="6">
        <v>899.5</v>
      </c>
      <c r="J352" s="6">
        <v>488737.7</v>
      </c>
      <c r="K352" s="6">
        <v>214454.39999999999</v>
      </c>
      <c r="L352" s="6">
        <v>60694.5</v>
      </c>
      <c r="M352" s="6">
        <v>15</v>
      </c>
      <c r="N352" s="6">
        <v>25</v>
      </c>
      <c r="O352" s="6">
        <v>14104.6</v>
      </c>
      <c r="P352" s="6">
        <v>6560.6</v>
      </c>
      <c r="Q352" s="6">
        <v>201330</v>
      </c>
      <c r="R352" s="6">
        <v>161882.9</v>
      </c>
      <c r="S352" s="6">
        <v>104518.3</v>
      </c>
      <c r="T352" s="6">
        <v>87337.3</v>
      </c>
      <c r="U352" s="6">
        <v>104993.3</v>
      </c>
      <c r="V352" s="6">
        <v>71630</v>
      </c>
      <c r="W352" s="6">
        <v>10622</v>
      </c>
      <c r="X352" s="6">
        <v>7847.4</v>
      </c>
      <c r="Y352" s="6">
        <v>234335.3</v>
      </c>
      <c r="Z352" s="6">
        <v>119716.7</v>
      </c>
      <c r="AA352" s="6">
        <v>1678657.9</v>
      </c>
      <c r="AB352" s="6">
        <v>165527.29999999999</v>
      </c>
      <c r="AC352" s="6">
        <v>329.2</v>
      </c>
      <c r="AD352" s="6">
        <v>36747</v>
      </c>
      <c r="AE352" s="6">
        <v>140544.1</v>
      </c>
      <c r="AF352" s="6">
        <v>72739.5</v>
      </c>
      <c r="AG352" s="6">
        <v>1678832.9</v>
      </c>
      <c r="AH352" s="6">
        <v>165693.79999999999</v>
      </c>
      <c r="AI352" s="6">
        <v>1071</v>
      </c>
      <c r="AJ352" s="6">
        <v>25562</v>
      </c>
      <c r="AK352" s="6">
        <v>30081.4</v>
      </c>
      <c r="AL352" s="6">
        <v>21190.6</v>
      </c>
      <c r="AM352" s="6">
        <v>63230.9</v>
      </c>
      <c r="AN352" s="6">
        <v>48816.6</v>
      </c>
      <c r="AO352" s="6">
        <v>34754.800000000003</v>
      </c>
      <c r="AP352" s="6">
        <v>28289.4</v>
      </c>
      <c r="AQ352" s="6">
        <v>41595.199999999997</v>
      </c>
      <c r="AR352" s="6">
        <v>16364.1</v>
      </c>
      <c r="AS352" s="6">
        <v>83.5</v>
      </c>
      <c r="AT352" s="6">
        <v>35.1</v>
      </c>
      <c r="AU352" s="7"/>
      <c r="AV352" s="7"/>
      <c r="AW352" s="6">
        <v>201999.2</v>
      </c>
      <c r="AX352" s="6">
        <v>94722</v>
      </c>
      <c r="AY352" s="6">
        <v>54674.8</v>
      </c>
      <c r="AZ352" s="6">
        <v>12515.1</v>
      </c>
      <c r="BA352" s="6">
        <v>192711.3</v>
      </c>
      <c r="BB352" s="6">
        <v>85801.600000000006</v>
      </c>
      <c r="BC352" s="6">
        <v>33859</v>
      </c>
      <c r="BD352" s="6">
        <v>294.52999999999997</v>
      </c>
      <c r="BE352" s="6">
        <v>176.59</v>
      </c>
      <c r="BF352" s="6">
        <v>76.099999999999994</v>
      </c>
      <c r="BG352" s="6">
        <v>46.2</v>
      </c>
      <c r="BH352" s="6">
        <v>83.424000000000007</v>
      </c>
      <c r="BI352" s="6">
        <v>56.884</v>
      </c>
      <c r="BJ352" s="6">
        <v>539.33000000000004</v>
      </c>
      <c r="BK352" s="6">
        <v>697.7</v>
      </c>
      <c r="BL352" s="6">
        <v>0.7</v>
      </c>
      <c r="BM352" s="6">
        <v>13054.289740800001</v>
      </c>
      <c r="BN352" s="6">
        <v>23368.804372398699</v>
      </c>
      <c r="BO352" s="6">
        <v>5331</v>
      </c>
      <c r="BP352" s="6">
        <v>247.20000000000002</v>
      </c>
      <c r="BQ352" s="6">
        <v>24</v>
      </c>
      <c r="BR352" s="71">
        <v>2.8796800000000004E-2</v>
      </c>
      <c r="BS352" s="6">
        <v>0</v>
      </c>
      <c r="BT352" s="6">
        <v>0</v>
      </c>
      <c r="BU352" s="6">
        <v>0</v>
      </c>
      <c r="BV352" s="6">
        <v>0</v>
      </c>
      <c r="BW352" s="6">
        <v>0</v>
      </c>
      <c r="BX352" s="6">
        <v>0</v>
      </c>
      <c r="BY352" s="6">
        <v>2183410</v>
      </c>
      <c r="BZ352" s="6">
        <v>1302806</v>
      </c>
      <c r="CA352" s="6"/>
      <c r="CB352" s="6">
        <v>957166</v>
      </c>
      <c r="CC352" s="6">
        <v>830480</v>
      </c>
      <c r="CD352" s="6"/>
      <c r="CE352" s="6">
        <v>1271</v>
      </c>
      <c r="CF352" s="6">
        <v>110.496</v>
      </c>
      <c r="CG352" s="6">
        <v>1076</v>
      </c>
    </row>
    <row r="353" spans="1:85" ht="12.5">
      <c r="A353" s="5">
        <v>43065</v>
      </c>
      <c r="B353" s="6">
        <v>86.036000000000001</v>
      </c>
      <c r="C353" s="6">
        <v>49.2</v>
      </c>
      <c r="D353" s="6">
        <v>5494.1</v>
      </c>
      <c r="E353" s="6"/>
      <c r="F353" s="6"/>
      <c r="G353" s="6"/>
      <c r="H353" s="6">
        <v>1346.9</v>
      </c>
      <c r="I353" s="6">
        <v>904.4</v>
      </c>
      <c r="J353" s="6">
        <v>488953.8</v>
      </c>
      <c r="K353" s="6">
        <v>214552.3</v>
      </c>
      <c r="L353" s="6">
        <v>60718.5</v>
      </c>
      <c r="M353" s="6">
        <v>15</v>
      </c>
      <c r="N353" s="6">
        <v>25</v>
      </c>
      <c r="O353" s="6">
        <v>14104.6</v>
      </c>
      <c r="P353" s="6">
        <v>6560.6</v>
      </c>
      <c r="Q353" s="6">
        <v>201355.9</v>
      </c>
      <c r="R353" s="6">
        <v>161904.4</v>
      </c>
      <c r="S353" s="6">
        <v>104535.1</v>
      </c>
      <c r="T353" s="6">
        <v>87350.8</v>
      </c>
      <c r="U353" s="6">
        <v>105001.9</v>
      </c>
      <c r="V353" s="6">
        <v>71636.600000000006</v>
      </c>
      <c r="W353" s="6">
        <v>10622</v>
      </c>
      <c r="X353" s="6">
        <v>7847.4</v>
      </c>
      <c r="Y353" s="6">
        <v>234486.6</v>
      </c>
      <c r="Z353" s="6">
        <v>119796</v>
      </c>
      <c r="AA353" s="6">
        <v>1678811.6</v>
      </c>
      <c r="AB353" s="6">
        <v>165551.29999999999</v>
      </c>
      <c r="AC353" s="6">
        <v>329.2</v>
      </c>
      <c r="AD353" s="6">
        <v>36747</v>
      </c>
      <c r="AE353" s="6">
        <v>140865.4</v>
      </c>
      <c r="AF353" s="6">
        <v>72901.600000000006</v>
      </c>
      <c r="AG353" s="6">
        <v>1679153.5</v>
      </c>
      <c r="AH353" s="6">
        <v>165717.79999999999</v>
      </c>
      <c r="AI353" s="6">
        <v>1071</v>
      </c>
      <c r="AJ353" s="6">
        <v>25562</v>
      </c>
      <c r="AK353" s="6">
        <v>30099.1</v>
      </c>
      <c r="AL353" s="6">
        <v>21202</v>
      </c>
      <c r="AM353" s="6">
        <v>63242.6</v>
      </c>
      <c r="AN353" s="6">
        <v>48825.1</v>
      </c>
      <c r="AO353" s="6">
        <v>34772.5</v>
      </c>
      <c r="AP353" s="6">
        <v>28304.1</v>
      </c>
      <c r="AQ353" s="6">
        <v>41606.300000000003</v>
      </c>
      <c r="AR353" s="6">
        <v>16368.4</v>
      </c>
      <c r="AS353" s="6">
        <v>83.5</v>
      </c>
      <c r="AT353" s="6">
        <v>35.1</v>
      </c>
      <c r="AU353" s="7"/>
      <c r="AV353" s="7"/>
      <c r="AW353" s="6">
        <v>202131.5</v>
      </c>
      <c r="AX353" s="6">
        <v>94780.7</v>
      </c>
      <c r="AY353" s="6">
        <v>54680.9</v>
      </c>
      <c r="AZ353" s="6">
        <v>12527.2</v>
      </c>
      <c r="BA353" s="6">
        <v>192844.2</v>
      </c>
      <c r="BB353" s="6">
        <v>85860</v>
      </c>
      <c r="BC353" s="6">
        <v>33883</v>
      </c>
      <c r="BD353" s="6">
        <v>294.52999999999997</v>
      </c>
      <c r="BE353" s="6">
        <v>176.59</v>
      </c>
      <c r="BF353" s="6">
        <v>78.8</v>
      </c>
      <c r="BG353" s="6">
        <v>47.8</v>
      </c>
      <c r="BH353" s="6">
        <v>83.424000000000007</v>
      </c>
      <c r="BI353" s="6">
        <v>56.884</v>
      </c>
      <c r="BJ353" s="6">
        <v>539.33000000000004</v>
      </c>
      <c r="BK353" s="6">
        <v>697.7</v>
      </c>
      <c r="BL353" s="6">
        <v>0.7</v>
      </c>
      <c r="BM353" s="6">
        <v>13556.179241600001</v>
      </c>
      <c r="BN353" s="6">
        <v>27168.1222031379</v>
      </c>
      <c r="BO353" s="6">
        <v>6407</v>
      </c>
      <c r="BP353" s="6">
        <v>247.20000000000002</v>
      </c>
      <c r="BQ353" s="6">
        <v>24</v>
      </c>
      <c r="BR353" s="71">
        <v>2.8796800000000004E-2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2186720</v>
      </c>
      <c r="BZ353" s="6">
        <v>1305516</v>
      </c>
      <c r="CA353" s="6"/>
      <c r="CB353" s="6">
        <v>957166</v>
      </c>
      <c r="CC353" s="6">
        <v>830480</v>
      </c>
      <c r="CD353" s="6"/>
      <c r="CE353" s="6">
        <v>1244</v>
      </c>
      <c r="CF353" s="6">
        <v>109.86799999999999</v>
      </c>
      <c r="CG353" s="6">
        <v>1058</v>
      </c>
    </row>
    <row r="354" spans="1:85" ht="12.5">
      <c r="A354" s="5">
        <v>43066</v>
      </c>
      <c r="B354" s="6">
        <v>86.036000000000001</v>
      </c>
      <c r="C354" s="6">
        <v>49.2</v>
      </c>
      <c r="D354" s="6">
        <v>5494.1</v>
      </c>
      <c r="E354" s="6"/>
      <c r="F354" s="6"/>
      <c r="G354" s="6"/>
      <c r="H354" s="6">
        <v>1354.1</v>
      </c>
      <c r="I354" s="6">
        <v>909.3</v>
      </c>
      <c r="J354" s="6">
        <v>489160</v>
      </c>
      <c r="K354" s="6">
        <v>214647.3</v>
      </c>
      <c r="L354" s="6">
        <v>60742.5</v>
      </c>
      <c r="M354" s="6">
        <v>15</v>
      </c>
      <c r="N354" s="6">
        <v>25</v>
      </c>
      <c r="O354" s="6">
        <v>14118.3</v>
      </c>
      <c r="P354" s="6">
        <v>6566.4</v>
      </c>
      <c r="Q354" s="6">
        <v>201380.5</v>
      </c>
      <c r="R354" s="6">
        <v>161924.79999999999</v>
      </c>
      <c r="S354" s="6">
        <v>104552.2</v>
      </c>
      <c r="T354" s="6">
        <v>87364.3</v>
      </c>
      <c r="U354" s="6">
        <v>105011.2</v>
      </c>
      <c r="V354" s="6">
        <v>71643.399999999994</v>
      </c>
      <c r="W354" s="6">
        <v>10622</v>
      </c>
      <c r="X354" s="6">
        <v>7847.4</v>
      </c>
      <c r="Y354" s="6">
        <v>234637.9</v>
      </c>
      <c r="Z354" s="6">
        <v>119876.9</v>
      </c>
      <c r="AA354" s="6">
        <v>1678965.2</v>
      </c>
      <c r="AB354" s="6">
        <v>165575.29999999999</v>
      </c>
      <c r="AC354" s="6">
        <v>329.2</v>
      </c>
      <c r="AD354" s="6">
        <v>36747</v>
      </c>
      <c r="AE354" s="6">
        <v>141175.79999999999</v>
      </c>
      <c r="AF354" s="6">
        <v>73059.100000000006</v>
      </c>
      <c r="AG354" s="6">
        <v>1679463.2</v>
      </c>
      <c r="AH354" s="6">
        <v>165741.79999999999</v>
      </c>
      <c r="AI354" s="6">
        <v>1071</v>
      </c>
      <c r="AJ354" s="6">
        <v>25562</v>
      </c>
      <c r="AK354" s="6">
        <v>30116.5</v>
      </c>
      <c r="AL354" s="6">
        <v>21213.4</v>
      </c>
      <c r="AM354" s="6">
        <v>63254.3</v>
      </c>
      <c r="AN354" s="6">
        <v>48833.7</v>
      </c>
      <c r="AO354" s="6">
        <v>34790.199999999997</v>
      </c>
      <c r="AP354" s="6">
        <v>28318.9</v>
      </c>
      <c r="AQ354" s="6">
        <v>41606.300000000003</v>
      </c>
      <c r="AR354" s="6">
        <v>16368.4</v>
      </c>
      <c r="AS354" s="6">
        <v>83.5</v>
      </c>
      <c r="AT354" s="6">
        <v>35.1</v>
      </c>
      <c r="AU354" s="7"/>
      <c r="AV354" s="7"/>
      <c r="AW354" s="6">
        <v>202262.1</v>
      </c>
      <c r="AX354" s="6">
        <v>94838.8</v>
      </c>
      <c r="AY354" s="6">
        <v>54686.9</v>
      </c>
      <c r="AZ354" s="6">
        <v>12539.5</v>
      </c>
      <c r="BA354" s="6">
        <v>192975.1</v>
      </c>
      <c r="BB354" s="6">
        <v>85917.8</v>
      </c>
      <c r="BC354" s="6">
        <v>33907</v>
      </c>
      <c r="BD354" s="6">
        <v>294.52999999999997</v>
      </c>
      <c r="BE354" s="6">
        <v>176.59</v>
      </c>
      <c r="BF354" s="6">
        <v>81.5</v>
      </c>
      <c r="BG354" s="6">
        <v>49.4</v>
      </c>
      <c r="BH354" s="6">
        <v>83.424000000000007</v>
      </c>
      <c r="BI354" s="6">
        <v>56.884</v>
      </c>
      <c r="BJ354" s="6">
        <v>539.33000000000004</v>
      </c>
      <c r="BK354" s="6">
        <v>697.7</v>
      </c>
      <c r="BL354" s="6">
        <v>0.7</v>
      </c>
      <c r="BM354" s="6">
        <v>13594.520288</v>
      </c>
      <c r="BN354" s="6">
        <v>27309.240872111099</v>
      </c>
      <c r="BO354" s="6">
        <v>7152</v>
      </c>
      <c r="BP354" s="6">
        <v>247.20000000000002</v>
      </c>
      <c r="BQ354" s="6">
        <v>24</v>
      </c>
      <c r="BR354" s="71">
        <v>2.8796800000000004E-2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0</v>
      </c>
      <c r="BY354" s="6">
        <v>2190059</v>
      </c>
      <c r="BZ354" s="6">
        <v>1308210</v>
      </c>
      <c r="CA354" s="6"/>
      <c r="CB354" s="6">
        <v>957166</v>
      </c>
      <c r="CC354" s="6">
        <v>830480</v>
      </c>
      <c r="CD354" s="6"/>
      <c r="CE354" s="6">
        <v>1251</v>
      </c>
      <c r="CF354" s="6">
        <v>104.819</v>
      </c>
      <c r="CG354" s="6">
        <v>1105</v>
      </c>
    </row>
    <row r="355" spans="1:85" ht="12.5">
      <c r="A355" s="5">
        <v>43067</v>
      </c>
      <c r="B355" s="6">
        <v>86.036000000000001</v>
      </c>
      <c r="C355" s="6">
        <v>49.2</v>
      </c>
      <c r="D355" s="6">
        <v>5494.1</v>
      </c>
      <c r="E355" s="6"/>
      <c r="F355" s="6"/>
      <c r="G355" s="6"/>
      <c r="H355" s="6">
        <v>1361.2</v>
      </c>
      <c r="I355" s="6">
        <v>914.2</v>
      </c>
      <c r="J355" s="6">
        <v>489370.5</v>
      </c>
      <c r="K355" s="6">
        <v>214743.4</v>
      </c>
      <c r="L355" s="6">
        <v>60766.5</v>
      </c>
      <c r="M355" s="6">
        <v>15</v>
      </c>
      <c r="N355" s="6">
        <v>25</v>
      </c>
      <c r="O355" s="6">
        <v>14118.3</v>
      </c>
      <c r="P355" s="6">
        <v>6566.4</v>
      </c>
      <c r="Q355" s="6">
        <v>201402.1</v>
      </c>
      <c r="R355" s="6">
        <v>161941.79999999999</v>
      </c>
      <c r="S355" s="6">
        <v>104569.2</v>
      </c>
      <c r="T355" s="6">
        <v>87377.600000000006</v>
      </c>
      <c r="U355" s="6">
        <v>105020.3</v>
      </c>
      <c r="V355" s="6">
        <v>71650.2</v>
      </c>
      <c r="W355" s="6">
        <v>10622</v>
      </c>
      <c r="X355" s="6">
        <v>7847.4</v>
      </c>
      <c r="Y355" s="6">
        <v>234787.8</v>
      </c>
      <c r="Z355" s="6">
        <v>119955.7</v>
      </c>
      <c r="AA355" s="6">
        <v>1679117.6</v>
      </c>
      <c r="AB355" s="6">
        <v>165599.29999999999</v>
      </c>
      <c r="AC355" s="6">
        <v>329.2</v>
      </c>
      <c r="AD355" s="6">
        <v>36747</v>
      </c>
      <c r="AE355" s="6">
        <v>141481.70000000001</v>
      </c>
      <c r="AF355" s="6">
        <v>73212.899999999994</v>
      </c>
      <c r="AG355" s="6">
        <v>1679768.6</v>
      </c>
      <c r="AH355" s="6">
        <v>165765.79999999999</v>
      </c>
      <c r="AI355" s="6">
        <v>1071</v>
      </c>
      <c r="AJ355" s="6">
        <v>25562</v>
      </c>
      <c r="AK355" s="6">
        <v>30133.7</v>
      </c>
      <c r="AL355" s="6">
        <v>21224.799999999999</v>
      </c>
      <c r="AM355" s="6">
        <v>63265.7</v>
      </c>
      <c r="AN355" s="6">
        <v>48842.1</v>
      </c>
      <c r="AO355" s="6">
        <v>34807.800000000003</v>
      </c>
      <c r="AP355" s="6">
        <v>28333.7</v>
      </c>
      <c r="AQ355" s="6">
        <v>41621</v>
      </c>
      <c r="AR355" s="6">
        <v>16374.2</v>
      </c>
      <c r="AS355" s="6">
        <v>83.5</v>
      </c>
      <c r="AT355" s="6">
        <v>35.1</v>
      </c>
      <c r="AU355" s="7"/>
      <c r="AV355" s="7"/>
      <c r="AW355" s="6">
        <v>202384.1</v>
      </c>
      <c r="AX355" s="6">
        <v>94893.2</v>
      </c>
      <c r="AY355" s="6">
        <v>54692.9</v>
      </c>
      <c r="AZ355" s="6">
        <v>12551.6</v>
      </c>
      <c r="BA355" s="6">
        <v>193097.8</v>
      </c>
      <c r="BB355" s="6">
        <v>85971.9</v>
      </c>
      <c r="BC355" s="6">
        <v>33929.4</v>
      </c>
      <c r="BD355" s="6">
        <v>294.52999999999997</v>
      </c>
      <c r="BE355" s="6">
        <v>176.59</v>
      </c>
      <c r="BF355" s="6">
        <v>84.2</v>
      </c>
      <c r="BG355" s="6">
        <v>51</v>
      </c>
      <c r="BH355" s="6">
        <v>83.424000000000007</v>
      </c>
      <c r="BI355" s="6">
        <v>56.884</v>
      </c>
      <c r="BJ355" s="6">
        <v>539.33000000000004</v>
      </c>
      <c r="BK355" s="6">
        <v>697.7</v>
      </c>
      <c r="BL355" s="6">
        <v>0.7</v>
      </c>
      <c r="BM355" s="6">
        <v>13576.8945152</v>
      </c>
      <c r="BN355" s="6">
        <v>24486.970731274901</v>
      </c>
      <c r="BO355" s="6">
        <v>8401</v>
      </c>
      <c r="BP355" s="6">
        <v>247.20000000000002</v>
      </c>
      <c r="BQ355" s="6">
        <v>24</v>
      </c>
      <c r="BR355" s="71">
        <v>2.8796800000000004E-2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2193394</v>
      </c>
      <c r="BZ355" s="6">
        <v>1310892</v>
      </c>
      <c r="CA355" s="6"/>
      <c r="CB355" s="6">
        <v>957166</v>
      </c>
      <c r="CC355" s="6">
        <v>830480</v>
      </c>
      <c r="CD355" s="6"/>
      <c r="CE355" s="6">
        <v>1219</v>
      </c>
      <c r="CF355" s="6">
        <v>102.074</v>
      </c>
      <c r="CG355" s="6">
        <v>1044</v>
      </c>
    </row>
    <row r="356" spans="1:85" ht="12.5">
      <c r="A356" s="5">
        <v>43068</v>
      </c>
      <c r="B356" s="6">
        <v>86.036000000000001</v>
      </c>
      <c r="C356" s="6">
        <v>49.2</v>
      </c>
      <c r="D356" s="6">
        <v>5494.1</v>
      </c>
      <c r="E356" s="6"/>
      <c r="F356" s="6"/>
      <c r="G356" s="6"/>
      <c r="H356" s="6">
        <v>1368.9</v>
      </c>
      <c r="I356" s="6">
        <v>919.5</v>
      </c>
      <c r="J356" s="6">
        <v>489587.4</v>
      </c>
      <c r="K356" s="6">
        <v>214841.60000000001</v>
      </c>
      <c r="L356" s="6">
        <v>60790.5</v>
      </c>
      <c r="M356" s="6">
        <v>15</v>
      </c>
      <c r="N356" s="6">
        <v>25</v>
      </c>
      <c r="O356" s="6">
        <v>14118.3</v>
      </c>
      <c r="P356" s="6">
        <v>6566.4</v>
      </c>
      <c r="Q356" s="6">
        <v>201426.7</v>
      </c>
      <c r="R356" s="6">
        <v>161962</v>
      </c>
      <c r="S356" s="6">
        <v>104588.6</v>
      </c>
      <c r="T356" s="6">
        <v>87393.2</v>
      </c>
      <c r="U356" s="6">
        <v>105029.6</v>
      </c>
      <c r="V356" s="6">
        <v>71657.100000000006</v>
      </c>
      <c r="W356" s="6">
        <v>10622</v>
      </c>
      <c r="X356" s="6">
        <v>7847.4</v>
      </c>
      <c r="Y356" s="6">
        <v>234935.8</v>
      </c>
      <c r="Z356" s="6">
        <v>120039.1</v>
      </c>
      <c r="AA356" s="6">
        <v>1679268.2</v>
      </c>
      <c r="AB356" s="6">
        <v>165623.29999999999</v>
      </c>
      <c r="AC356" s="6">
        <v>329.2</v>
      </c>
      <c r="AD356" s="6">
        <v>36747</v>
      </c>
      <c r="AE356" s="6">
        <v>141810.70000000001</v>
      </c>
      <c r="AF356" s="6">
        <v>73372.899999999994</v>
      </c>
      <c r="AG356" s="6">
        <v>1680096.7</v>
      </c>
      <c r="AH356" s="6">
        <v>165789.79999999999</v>
      </c>
      <c r="AI356" s="6">
        <v>1071</v>
      </c>
      <c r="AJ356" s="6">
        <v>25562</v>
      </c>
      <c r="AK356" s="6">
        <v>30151.1</v>
      </c>
      <c r="AL356" s="6">
        <v>21236.3</v>
      </c>
      <c r="AM356" s="6">
        <v>63274.3</v>
      </c>
      <c r="AN356" s="6">
        <v>48848.4</v>
      </c>
      <c r="AO356" s="6">
        <v>34825.699999999997</v>
      </c>
      <c r="AP356" s="6">
        <v>28348.7</v>
      </c>
      <c r="AQ356" s="6">
        <v>41631.4</v>
      </c>
      <c r="AR356" s="6">
        <v>16378.4</v>
      </c>
      <c r="AS356" s="6">
        <v>83.5</v>
      </c>
      <c r="AT356" s="6">
        <v>35.1</v>
      </c>
      <c r="AU356" s="7"/>
      <c r="AV356" s="7"/>
      <c r="AW356" s="6">
        <v>202521.7</v>
      </c>
      <c r="AX356" s="6">
        <v>94953.9</v>
      </c>
      <c r="AY356" s="6">
        <v>54699.199999999997</v>
      </c>
      <c r="AZ356" s="6">
        <v>12563.9</v>
      </c>
      <c r="BA356" s="6">
        <v>193235.4</v>
      </c>
      <c r="BB356" s="6">
        <v>86032.2</v>
      </c>
      <c r="BC356" s="6">
        <v>33953.4</v>
      </c>
      <c r="BD356" s="6">
        <v>294.52999999999997</v>
      </c>
      <c r="BE356" s="6">
        <v>176.59</v>
      </c>
      <c r="BF356" s="6">
        <v>86.9</v>
      </c>
      <c r="BG356" s="6">
        <v>52.7</v>
      </c>
      <c r="BH356" s="6">
        <v>83.424000000000007</v>
      </c>
      <c r="BI356" s="6">
        <v>56.884</v>
      </c>
      <c r="BJ356" s="6">
        <v>539.33000000000004</v>
      </c>
      <c r="BK356" s="6">
        <v>697.7</v>
      </c>
      <c r="BL356" s="6">
        <v>0.7</v>
      </c>
      <c r="BM356" s="6">
        <v>14226.655459199999</v>
      </c>
      <c r="BN356" s="6">
        <v>30423.333497637101</v>
      </c>
      <c r="BO356" s="6">
        <v>5642</v>
      </c>
      <c r="BP356" s="6">
        <v>247.20000000000002</v>
      </c>
      <c r="BQ356" s="6">
        <v>24</v>
      </c>
      <c r="BR356" s="71">
        <v>2.8796800000000004E-2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2196738</v>
      </c>
      <c r="BZ356" s="6">
        <v>1313564</v>
      </c>
      <c r="CA356" s="6"/>
      <c r="CB356" s="6">
        <v>957166</v>
      </c>
      <c r="CC356" s="6">
        <v>830480</v>
      </c>
      <c r="CD356" s="6"/>
      <c r="CE356" s="6">
        <v>1327</v>
      </c>
      <c r="CF356" s="6">
        <v>104.71299999999999</v>
      </c>
      <c r="CG356" s="6">
        <v>1098</v>
      </c>
    </row>
    <row r="357" spans="1:85" ht="12.5">
      <c r="A357" s="5">
        <v>43069</v>
      </c>
      <c r="B357" s="6">
        <v>86.2</v>
      </c>
      <c r="C357" s="6">
        <v>49.3</v>
      </c>
      <c r="D357" s="6">
        <v>5494.6</v>
      </c>
      <c r="E357" s="6"/>
      <c r="F357" s="6"/>
      <c r="G357" s="6"/>
      <c r="H357" s="6">
        <v>1376.3</v>
      </c>
      <c r="I357" s="6">
        <v>924.6</v>
      </c>
      <c r="J357" s="6">
        <v>489801</v>
      </c>
      <c r="K357" s="6">
        <v>214939</v>
      </c>
      <c r="L357" s="6">
        <v>60814.5</v>
      </c>
      <c r="M357" s="6">
        <v>15</v>
      </c>
      <c r="N357" s="6">
        <v>25</v>
      </c>
      <c r="O357" s="6">
        <v>14118.3</v>
      </c>
      <c r="P357" s="6">
        <v>6566.4</v>
      </c>
      <c r="Q357" s="6">
        <v>201461.2</v>
      </c>
      <c r="R357" s="6">
        <v>161990.5</v>
      </c>
      <c r="S357" s="6">
        <v>104603.5</v>
      </c>
      <c r="T357" s="6">
        <v>87404.6</v>
      </c>
      <c r="U357" s="6">
        <v>105038.7</v>
      </c>
      <c r="V357" s="6">
        <v>71663.899999999994</v>
      </c>
      <c r="W357" s="6">
        <v>10622</v>
      </c>
      <c r="X357" s="6">
        <v>7847.4</v>
      </c>
      <c r="Y357" s="6">
        <v>235083.8</v>
      </c>
      <c r="Z357" s="6">
        <v>120126.7</v>
      </c>
      <c r="AA357" s="6">
        <v>1679419</v>
      </c>
      <c r="AB357" s="6">
        <v>165647.29999999999</v>
      </c>
      <c r="AC357" s="6">
        <v>329.2</v>
      </c>
      <c r="AD357" s="6">
        <v>36747</v>
      </c>
      <c r="AE357" s="6">
        <v>142129.1</v>
      </c>
      <c r="AF357" s="6">
        <v>73526.8</v>
      </c>
      <c r="AG357" s="6">
        <v>1680416</v>
      </c>
      <c r="AH357" s="6">
        <v>165813.79999999999</v>
      </c>
      <c r="AI357" s="6">
        <v>1071</v>
      </c>
      <c r="AJ357" s="6">
        <v>25562</v>
      </c>
      <c r="AK357" s="6">
        <v>30168.5</v>
      </c>
      <c r="AL357" s="6">
        <v>21247.7</v>
      </c>
      <c r="AM357" s="6">
        <v>63290.5</v>
      </c>
      <c r="AN357" s="6">
        <v>48860.9</v>
      </c>
      <c r="AO357" s="6">
        <v>34833.9</v>
      </c>
      <c r="AP357" s="6">
        <v>28355.5</v>
      </c>
      <c r="AQ357" s="6">
        <v>41645.599999999999</v>
      </c>
      <c r="AR357" s="6">
        <v>16384</v>
      </c>
      <c r="AS357" s="6">
        <v>83.5</v>
      </c>
      <c r="AT357" s="6">
        <v>35.1</v>
      </c>
      <c r="AU357" s="7"/>
      <c r="AV357" s="7"/>
      <c r="AW357" s="6">
        <v>202646.3</v>
      </c>
      <c r="AX357" s="6">
        <v>95009.8</v>
      </c>
      <c r="AY357" s="6">
        <v>54708.7</v>
      </c>
      <c r="AZ357" s="6">
        <v>12576</v>
      </c>
      <c r="BA357" s="6">
        <v>193359</v>
      </c>
      <c r="BB357" s="6">
        <v>86087</v>
      </c>
      <c r="BC357" s="6">
        <v>33976.400000000001</v>
      </c>
      <c r="BD357" s="6">
        <v>294.52999999999997</v>
      </c>
      <c r="BE357" s="6">
        <v>176.59</v>
      </c>
      <c r="BF357" s="6">
        <v>89.63</v>
      </c>
      <c r="BG357" s="6">
        <v>54.43</v>
      </c>
      <c r="BH357" s="6">
        <v>83.424000000000007</v>
      </c>
      <c r="BI357" s="6">
        <v>56.884</v>
      </c>
      <c r="BJ357" s="6">
        <v>539.33000000000004</v>
      </c>
      <c r="BK357" s="6">
        <v>697.7</v>
      </c>
      <c r="BL357" s="6">
        <v>0.7</v>
      </c>
      <c r="BM357" s="6">
        <v>13698.5060128</v>
      </c>
      <c r="BN357" s="6">
        <v>27944.587216538701</v>
      </c>
      <c r="BO357" s="6">
        <v>7877</v>
      </c>
      <c r="BP357" s="6">
        <v>175.10000000000002</v>
      </c>
      <c r="BQ357" s="6">
        <v>17</v>
      </c>
      <c r="BR357" s="71">
        <v>2.0397733333333338E-2</v>
      </c>
      <c r="BS357" s="6">
        <v>72.100000000000009</v>
      </c>
      <c r="BT357" s="6">
        <v>7</v>
      </c>
      <c r="BU357" s="6">
        <v>44.1</v>
      </c>
      <c r="BV357" s="6">
        <v>0</v>
      </c>
      <c r="BW357" s="6">
        <v>0</v>
      </c>
      <c r="BX357" s="6">
        <v>0</v>
      </c>
      <c r="BY357" s="6">
        <v>2200065</v>
      </c>
      <c r="BZ357" s="6">
        <v>1316235</v>
      </c>
      <c r="CA357" s="6"/>
      <c r="CB357" s="6">
        <v>957166</v>
      </c>
      <c r="CC357" s="6">
        <v>830480</v>
      </c>
      <c r="CD357" s="6"/>
      <c r="CE357" s="6">
        <v>1229</v>
      </c>
      <c r="CF357" s="6">
        <v>104.23399999999999</v>
      </c>
      <c r="CG357" s="6">
        <v>1056</v>
      </c>
    </row>
    <row r="358" spans="1:85" ht="13">
      <c r="A358" s="17"/>
      <c r="B358" s="18"/>
      <c r="C358" s="18"/>
      <c r="D358" s="18"/>
      <c r="E358" s="18"/>
      <c r="F358" s="18"/>
      <c r="G358" s="18"/>
      <c r="H358" s="18"/>
      <c r="I358" s="18"/>
      <c r="J358" s="38"/>
      <c r="K358" s="38"/>
      <c r="L358" s="38"/>
      <c r="M358" s="18"/>
      <c r="N358" s="18"/>
      <c r="O358" s="18"/>
      <c r="P358" s="18"/>
      <c r="Q358" s="18"/>
      <c r="R358" s="18"/>
      <c r="S358" s="18"/>
      <c r="T358" s="22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41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</row>
    <row r="359" spans="1:85" ht="12.5">
      <c r="A359" s="5">
        <v>43069</v>
      </c>
      <c r="B359" s="6">
        <v>86.2</v>
      </c>
      <c r="C359" s="6">
        <v>49.3</v>
      </c>
      <c r="D359" s="6">
        <v>5494.6</v>
      </c>
      <c r="E359" s="6"/>
      <c r="F359" s="6"/>
      <c r="G359" s="6"/>
      <c r="H359" s="6">
        <v>1376.3</v>
      </c>
      <c r="I359" s="6">
        <v>924.6</v>
      </c>
      <c r="J359" s="6">
        <v>489801</v>
      </c>
      <c r="K359" s="6">
        <v>214939</v>
      </c>
      <c r="L359" s="6">
        <v>60814.5</v>
      </c>
      <c r="M359" s="6">
        <v>15</v>
      </c>
      <c r="N359" s="6">
        <v>25</v>
      </c>
      <c r="O359" s="6">
        <v>14118.3</v>
      </c>
      <c r="P359" s="6">
        <v>6566.4</v>
      </c>
      <c r="Q359" s="6">
        <v>201461.2</v>
      </c>
      <c r="R359" s="6">
        <v>161990.5</v>
      </c>
      <c r="S359" s="6">
        <v>104603.5</v>
      </c>
      <c r="T359" s="6">
        <v>87404.6</v>
      </c>
      <c r="U359" s="6">
        <v>105038.7</v>
      </c>
      <c r="V359" s="6">
        <v>71663.899999999994</v>
      </c>
      <c r="W359" s="6">
        <v>10622</v>
      </c>
      <c r="X359" s="6">
        <v>7847.4</v>
      </c>
      <c r="Y359" s="6">
        <v>235083.8</v>
      </c>
      <c r="Z359" s="6">
        <v>120126.7</v>
      </c>
      <c r="AA359" s="6">
        <v>1679419</v>
      </c>
      <c r="AB359" s="6">
        <v>165647.29999999999</v>
      </c>
      <c r="AC359" s="6">
        <v>329.2</v>
      </c>
      <c r="AD359" s="6">
        <v>36747</v>
      </c>
      <c r="AE359" s="6">
        <v>142129.1</v>
      </c>
      <c r="AF359" s="6">
        <v>73526.8</v>
      </c>
      <c r="AG359" s="6">
        <v>1680416</v>
      </c>
      <c r="AH359" s="6">
        <v>165813.79999999999</v>
      </c>
      <c r="AI359" s="6">
        <v>1071</v>
      </c>
      <c r="AJ359" s="6">
        <v>25562</v>
      </c>
      <c r="AK359" s="6">
        <v>30168.5</v>
      </c>
      <c r="AL359" s="6">
        <v>21247.7</v>
      </c>
      <c r="AM359" s="6">
        <v>63290.5</v>
      </c>
      <c r="AN359" s="6">
        <v>48860.9</v>
      </c>
      <c r="AO359" s="6">
        <v>34833.9</v>
      </c>
      <c r="AP359" s="6">
        <v>28355.5</v>
      </c>
      <c r="AQ359" s="6">
        <v>41645.599999999999</v>
      </c>
      <c r="AR359" s="6">
        <v>16384</v>
      </c>
      <c r="AS359" s="6">
        <v>83.5</v>
      </c>
      <c r="AT359" s="6">
        <v>35.1</v>
      </c>
      <c r="AU359" s="7"/>
      <c r="AV359" s="7"/>
      <c r="AW359" s="6">
        <v>202646.3</v>
      </c>
      <c r="AX359" s="6">
        <v>95009.8</v>
      </c>
      <c r="AY359" s="6">
        <v>54708.7</v>
      </c>
      <c r="AZ359" s="6">
        <v>12576</v>
      </c>
      <c r="BA359" s="6">
        <v>193359</v>
      </c>
      <c r="BB359" s="6">
        <v>86087</v>
      </c>
      <c r="BC359" s="6">
        <v>33976.400000000001</v>
      </c>
      <c r="BD359" s="6">
        <v>294.52999999999997</v>
      </c>
      <c r="BE359" s="6">
        <v>176.59</v>
      </c>
      <c r="BF359" s="6">
        <v>89.63</v>
      </c>
      <c r="BG359" s="6">
        <v>54.43</v>
      </c>
      <c r="BH359" s="6">
        <v>83.424000000000007</v>
      </c>
      <c r="BI359" s="6">
        <v>56.884</v>
      </c>
      <c r="BJ359" s="6">
        <v>539.33000000000004</v>
      </c>
      <c r="BK359" s="6">
        <v>697.7</v>
      </c>
      <c r="BL359" s="6">
        <v>0.7</v>
      </c>
      <c r="BM359" s="6">
        <v>13698.5060128</v>
      </c>
      <c r="BN359" s="6">
        <v>27944.587216538701</v>
      </c>
      <c r="BO359" s="6">
        <v>7877</v>
      </c>
      <c r="BP359" s="6">
        <v>175.10000000000002</v>
      </c>
      <c r="BQ359" s="6">
        <v>17</v>
      </c>
      <c r="BR359" s="71">
        <v>2.0397733333333338E-2</v>
      </c>
      <c r="BS359" s="6">
        <v>72.100000000000009</v>
      </c>
      <c r="BT359" s="6">
        <v>7</v>
      </c>
      <c r="BU359" s="6">
        <v>44.1</v>
      </c>
      <c r="BV359" s="6">
        <v>0</v>
      </c>
      <c r="BW359" s="6">
        <v>0</v>
      </c>
      <c r="BX359" s="6">
        <v>0</v>
      </c>
      <c r="BY359" s="6">
        <v>2200065</v>
      </c>
      <c r="BZ359" s="6">
        <v>1316235</v>
      </c>
      <c r="CA359" s="6"/>
      <c r="CB359" s="6">
        <v>957166</v>
      </c>
      <c r="CC359" s="6">
        <v>830480</v>
      </c>
      <c r="CD359" s="6"/>
      <c r="CE359" s="6">
        <v>1229</v>
      </c>
      <c r="CF359" s="6">
        <v>104.23399999999999</v>
      </c>
      <c r="CG359" s="6">
        <v>1056</v>
      </c>
    </row>
    <row r="360" spans="1:85" ht="12.5">
      <c r="A360" s="5">
        <v>43070</v>
      </c>
      <c r="B360" s="6">
        <v>86.2</v>
      </c>
      <c r="C360" s="6">
        <v>49.3</v>
      </c>
      <c r="D360" s="6">
        <v>5494.6</v>
      </c>
      <c r="E360" s="6"/>
      <c r="F360" s="6"/>
      <c r="G360" s="6"/>
      <c r="H360" s="6">
        <v>1383.4</v>
      </c>
      <c r="I360" s="6">
        <v>929.5</v>
      </c>
      <c r="J360" s="6">
        <v>490011.2</v>
      </c>
      <c r="K360" s="6">
        <v>215034.4</v>
      </c>
      <c r="L360" s="6">
        <v>60838.5</v>
      </c>
      <c r="M360" s="6">
        <v>15</v>
      </c>
      <c r="N360" s="6">
        <v>25</v>
      </c>
      <c r="O360" s="6">
        <v>14118.3</v>
      </c>
      <c r="P360" s="6">
        <v>6566.4</v>
      </c>
      <c r="Q360" s="6">
        <v>201493.2</v>
      </c>
      <c r="R360" s="6">
        <v>162017.5</v>
      </c>
      <c r="S360" s="6">
        <v>104620</v>
      </c>
      <c r="T360" s="6">
        <v>87418</v>
      </c>
      <c r="U360" s="6">
        <v>105048.1</v>
      </c>
      <c r="V360" s="6">
        <v>71670.8</v>
      </c>
      <c r="W360" s="6">
        <v>10622</v>
      </c>
      <c r="X360" s="6">
        <v>7847.4</v>
      </c>
      <c r="Y360" s="6">
        <v>235229.9</v>
      </c>
      <c r="Z360" s="6">
        <v>120203.1</v>
      </c>
      <c r="AA360" s="6">
        <v>1679568.5</v>
      </c>
      <c r="AB360" s="6">
        <v>165671.29999999999</v>
      </c>
      <c r="AC360" s="6">
        <v>329.2</v>
      </c>
      <c r="AD360" s="6">
        <v>36747</v>
      </c>
      <c r="AE360" s="6">
        <v>142435.9</v>
      </c>
      <c r="AF360" s="6">
        <v>73684</v>
      </c>
      <c r="AG360" s="6">
        <v>1680724.1</v>
      </c>
      <c r="AH360" s="6">
        <v>165837.79999999999</v>
      </c>
      <c r="AI360" s="6">
        <v>1071</v>
      </c>
      <c r="AJ360" s="6">
        <v>25562</v>
      </c>
      <c r="AK360" s="6">
        <v>30185.8</v>
      </c>
      <c r="AL360" s="6">
        <v>21259</v>
      </c>
      <c r="AM360" s="6">
        <v>63302.3</v>
      </c>
      <c r="AN360" s="6">
        <v>48870.1</v>
      </c>
      <c r="AO360" s="6">
        <v>34841.4</v>
      </c>
      <c r="AP360" s="6">
        <v>28361.5</v>
      </c>
      <c r="AQ360" s="6">
        <v>41652.6</v>
      </c>
      <c r="AR360" s="6">
        <v>16386.8</v>
      </c>
      <c r="AS360" s="6">
        <v>83.5</v>
      </c>
      <c r="AT360" s="6">
        <v>35.1</v>
      </c>
      <c r="AU360" s="7"/>
      <c r="AV360" s="7"/>
      <c r="AW360" s="6">
        <v>202773.4</v>
      </c>
      <c r="AX360" s="6">
        <v>95067</v>
      </c>
      <c r="AY360" s="6">
        <v>54715.3</v>
      </c>
      <c r="AZ360" s="6">
        <v>12588.1</v>
      </c>
      <c r="BA360" s="6">
        <v>193486.2</v>
      </c>
      <c r="BB360" s="6">
        <v>86143.9</v>
      </c>
      <c r="BC360" s="6">
        <v>34000.400000000001</v>
      </c>
      <c r="BD360" s="6">
        <v>294.52999999999997</v>
      </c>
      <c r="BE360" s="6">
        <v>176.59</v>
      </c>
      <c r="BF360" s="6">
        <v>89.63</v>
      </c>
      <c r="BG360" s="6">
        <v>54.43</v>
      </c>
      <c r="BH360" s="6">
        <v>83.424000000000007</v>
      </c>
      <c r="BI360" s="6">
        <v>56.884</v>
      </c>
      <c r="BJ360" s="6">
        <v>539.33000000000004</v>
      </c>
      <c r="BK360" s="6">
        <v>697.7</v>
      </c>
      <c r="BL360" s="6">
        <v>0.7</v>
      </c>
      <c r="BM360" s="6">
        <v>13878.510982400001</v>
      </c>
      <c r="BN360" s="6">
        <v>24656.69350744089</v>
      </c>
      <c r="BO360" s="6">
        <v>4379</v>
      </c>
      <c r="BP360" s="6">
        <v>249.6</v>
      </c>
      <c r="BQ360" s="6">
        <v>24</v>
      </c>
      <c r="BR360" s="71">
        <v>2.0397733333333338E-2</v>
      </c>
      <c r="BS360" s="6">
        <v>0</v>
      </c>
      <c r="BT360" s="6">
        <v>0</v>
      </c>
      <c r="BU360" s="6">
        <v>0</v>
      </c>
      <c r="BV360" s="6">
        <v>0</v>
      </c>
      <c r="BW360" s="6">
        <v>0</v>
      </c>
      <c r="BX360" s="6">
        <v>0</v>
      </c>
      <c r="BY360" s="6">
        <v>2203327</v>
      </c>
      <c r="BZ360" s="6">
        <v>1318879</v>
      </c>
      <c r="CA360" s="6"/>
      <c r="CB360" s="6">
        <v>957166</v>
      </c>
      <c r="CC360" s="6">
        <v>830480</v>
      </c>
      <c r="CD360" s="6"/>
      <c r="CE360" s="6">
        <v>1204.06231887732</v>
      </c>
      <c r="CF360" s="6">
        <v>103.165595246869</v>
      </c>
      <c r="CG360" s="6">
        <v>1091.4173333333299</v>
      </c>
    </row>
    <row r="361" spans="1:85" ht="12.5">
      <c r="A361" s="5">
        <v>43071</v>
      </c>
      <c r="B361" s="6">
        <v>86.2</v>
      </c>
      <c r="C361" s="6">
        <v>49.3</v>
      </c>
      <c r="D361" s="6">
        <v>5494.6</v>
      </c>
      <c r="E361" s="6"/>
      <c r="F361" s="6"/>
      <c r="G361" s="6"/>
      <c r="H361" s="6">
        <v>1390.8</v>
      </c>
      <c r="I361" s="6">
        <v>934.6</v>
      </c>
      <c r="J361" s="6">
        <v>490229</v>
      </c>
      <c r="K361" s="6">
        <v>215133.1</v>
      </c>
      <c r="L361" s="6">
        <v>60862.5</v>
      </c>
      <c r="M361" s="6">
        <v>15</v>
      </c>
      <c r="N361" s="6">
        <v>25</v>
      </c>
      <c r="O361" s="6">
        <v>14118.3</v>
      </c>
      <c r="P361" s="6">
        <v>6566.4</v>
      </c>
      <c r="Q361" s="6">
        <v>201512.4</v>
      </c>
      <c r="R361" s="6">
        <v>162033.79999999999</v>
      </c>
      <c r="S361" s="6">
        <v>104637.8</v>
      </c>
      <c r="T361" s="6">
        <v>87432.2</v>
      </c>
      <c r="U361" s="6">
        <v>105057.4</v>
      </c>
      <c r="V361" s="6">
        <v>71677.8</v>
      </c>
      <c r="W361" s="6">
        <v>10622</v>
      </c>
      <c r="X361" s="6">
        <v>7847.4</v>
      </c>
      <c r="Y361" s="6">
        <v>235542.8</v>
      </c>
      <c r="Z361" s="6">
        <v>120379.3</v>
      </c>
      <c r="AA361" s="6">
        <v>1679883</v>
      </c>
      <c r="AB361" s="6">
        <v>165695.29999999999</v>
      </c>
      <c r="AC361" s="6">
        <v>329.2</v>
      </c>
      <c r="AD361" s="6">
        <v>36747</v>
      </c>
      <c r="AE361" s="6">
        <v>142597</v>
      </c>
      <c r="AF361" s="6">
        <v>73754.3</v>
      </c>
      <c r="AG361" s="6">
        <v>1680888.6</v>
      </c>
      <c r="AH361" s="6">
        <v>165861.79999999999</v>
      </c>
      <c r="AI361" s="6">
        <v>1071</v>
      </c>
      <c r="AJ361" s="6">
        <v>25562</v>
      </c>
      <c r="AK361" s="6">
        <v>30203.3</v>
      </c>
      <c r="AL361" s="6">
        <v>21270.6</v>
      </c>
      <c r="AM361" s="6">
        <v>63314.6</v>
      </c>
      <c r="AN361" s="6">
        <v>48874.400000000001</v>
      </c>
      <c r="AO361" s="6">
        <v>34863</v>
      </c>
      <c r="AP361" s="6">
        <v>28378.5</v>
      </c>
      <c r="AQ361" s="6">
        <v>41666</v>
      </c>
      <c r="AR361" s="6">
        <v>16392.3</v>
      </c>
      <c r="AS361" s="6">
        <v>85.9</v>
      </c>
      <c r="AT361" s="6">
        <v>36.4</v>
      </c>
      <c r="AU361" s="7"/>
      <c r="AV361" s="7"/>
      <c r="AW361" s="6">
        <v>202905.4</v>
      </c>
      <c r="AX361" s="6">
        <v>95125.7</v>
      </c>
      <c r="AY361" s="6">
        <v>54722</v>
      </c>
      <c r="AZ361" s="6">
        <v>12600.5</v>
      </c>
      <c r="BA361" s="6">
        <v>193617.1</v>
      </c>
      <c r="BB361" s="6">
        <v>86202</v>
      </c>
      <c r="BC361" s="6">
        <v>34024.400000000001</v>
      </c>
      <c r="BD361" s="6">
        <v>294.52999999999997</v>
      </c>
      <c r="BE361" s="6">
        <v>176.59</v>
      </c>
      <c r="BF361" s="6">
        <v>95.12</v>
      </c>
      <c r="BG361" s="6">
        <v>57.83</v>
      </c>
      <c r="BH361" s="6">
        <v>83.424000000000007</v>
      </c>
      <c r="BI361" s="6">
        <v>56.884</v>
      </c>
      <c r="BJ361" s="6">
        <v>539.33000000000004</v>
      </c>
      <c r="BK361" s="6">
        <v>697.7</v>
      </c>
      <c r="BL361" s="6">
        <v>0.7</v>
      </c>
      <c r="BM361" s="6">
        <v>13561.513043200002</v>
      </c>
      <c r="BN361" s="6">
        <v>24509.059523165164</v>
      </c>
      <c r="BO361" s="6">
        <v>7472</v>
      </c>
      <c r="BP361" s="6">
        <v>247.2</v>
      </c>
      <c r="BQ361" s="6">
        <v>24</v>
      </c>
      <c r="BR361" s="71">
        <v>2.9000000000000001E-2</v>
      </c>
      <c r="BS361" s="6">
        <v>0</v>
      </c>
      <c r="BT361" s="6">
        <v>0</v>
      </c>
      <c r="BU361" s="6">
        <v>0</v>
      </c>
      <c r="BV361" s="6">
        <v>0</v>
      </c>
      <c r="BW361" s="6">
        <v>0</v>
      </c>
      <c r="BX361" s="6">
        <v>0</v>
      </c>
      <c r="BY361" s="6">
        <v>2206631</v>
      </c>
      <c r="BZ361" s="6">
        <v>1321596</v>
      </c>
      <c r="CA361" s="6"/>
      <c r="CB361" s="6">
        <v>957166</v>
      </c>
      <c r="CC361" s="6">
        <v>830480</v>
      </c>
      <c r="CD361" s="6"/>
      <c r="CE361" s="6">
        <v>1224.6853540623399</v>
      </c>
      <c r="CF361" s="6">
        <v>106.15287962537437</v>
      </c>
      <c r="CG361" s="6">
        <v>1060.3454999999999</v>
      </c>
    </row>
    <row r="362" spans="1:85" ht="12.5">
      <c r="A362" s="5">
        <v>43072</v>
      </c>
      <c r="B362" s="6">
        <v>86.2</v>
      </c>
      <c r="C362" s="6">
        <v>49.3</v>
      </c>
      <c r="D362" s="6">
        <v>5494.6</v>
      </c>
      <c r="E362" s="6"/>
      <c r="F362" s="6"/>
      <c r="G362" s="6"/>
      <c r="H362" s="6">
        <v>1398.1</v>
      </c>
      <c r="I362" s="6">
        <v>939.9</v>
      </c>
      <c r="J362" s="6">
        <v>490442.4</v>
      </c>
      <c r="K362" s="6">
        <v>215229.5</v>
      </c>
      <c r="L362" s="6">
        <v>60886.5</v>
      </c>
      <c r="M362" s="6">
        <v>15</v>
      </c>
      <c r="N362" s="6">
        <v>25</v>
      </c>
      <c r="O362" s="6">
        <v>14118.3</v>
      </c>
      <c r="P362" s="6">
        <v>6566.4</v>
      </c>
      <c r="Q362" s="6">
        <v>201528.3</v>
      </c>
      <c r="R362" s="6">
        <v>162047</v>
      </c>
      <c r="S362" s="6">
        <v>104654.1</v>
      </c>
      <c r="T362" s="6">
        <v>87445.5</v>
      </c>
      <c r="U362" s="6">
        <v>105066.1</v>
      </c>
      <c r="V362" s="6">
        <v>71684.600000000006</v>
      </c>
      <c r="W362" s="6">
        <v>10622</v>
      </c>
      <c r="X362" s="6">
        <v>7847.4</v>
      </c>
      <c r="Y362" s="6">
        <v>235854.7</v>
      </c>
      <c r="Z362" s="6">
        <v>120547.5</v>
      </c>
      <c r="AA362" s="6">
        <v>1680195.8</v>
      </c>
      <c r="AB362" s="6">
        <v>165719.29999999999</v>
      </c>
      <c r="AC362" s="6">
        <v>329.2</v>
      </c>
      <c r="AD362" s="6">
        <v>36747</v>
      </c>
      <c r="AE362" s="6">
        <v>142746.5</v>
      </c>
      <c r="AF362" s="6">
        <v>73827.5</v>
      </c>
      <c r="AG362" s="6">
        <v>1681040.6</v>
      </c>
      <c r="AH362" s="6">
        <v>165885.79999999999</v>
      </c>
      <c r="AI362" s="6">
        <v>1071</v>
      </c>
      <c r="AJ362" s="6">
        <v>25562</v>
      </c>
      <c r="AK362" s="6">
        <v>30220.2</v>
      </c>
      <c r="AL362" s="6">
        <v>21281.8</v>
      </c>
      <c r="AM362" s="6">
        <v>63326.8</v>
      </c>
      <c r="AN362" s="6">
        <v>48888.5</v>
      </c>
      <c r="AO362" s="6">
        <v>34892.6</v>
      </c>
      <c r="AP362" s="6">
        <v>28402.1</v>
      </c>
      <c r="AQ362" s="6">
        <v>41672.6</v>
      </c>
      <c r="AR362" s="6">
        <v>16395.099999999999</v>
      </c>
      <c r="AS362" s="6">
        <v>86.2</v>
      </c>
      <c r="AT362" s="6">
        <v>36.6</v>
      </c>
      <c r="AU362" s="7"/>
      <c r="AV362" s="7"/>
      <c r="AW362" s="6">
        <v>203034.1</v>
      </c>
      <c r="AX362" s="6">
        <v>95182.8</v>
      </c>
      <c r="AY362" s="6">
        <v>54728.3</v>
      </c>
      <c r="AZ362" s="6">
        <v>12612.5</v>
      </c>
      <c r="BA362" s="6">
        <v>193746.8</v>
      </c>
      <c r="BB362" s="6">
        <v>86259.3</v>
      </c>
      <c r="BC362" s="6">
        <v>34048.400000000001</v>
      </c>
      <c r="BD362" s="6">
        <v>294.52999999999997</v>
      </c>
      <c r="BE362" s="6">
        <v>176.59</v>
      </c>
      <c r="BF362" s="6">
        <v>97.96</v>
      </c>
      <c r="BG362" s="6">
        <v>59.59</v>
      </c>
      <c r="BH362" s="6">
        <v>83.424000000000007</v>
      </c>
      <c r="BI362" s="6">
        <v>56.884</v>
      </c>
      <c r="BJ362" s="6">
        <v>539.33000000000004</v>
      </c>
      <c r="BK362" s="6">
        <v>697.7</v>
      </c>
      <c r="BL362" s="6">
        <v>0.7</v>
      </c>
      <c r="BM362" s="6">
        <v>13657.342307200001</v>
      </c>
      <c r="BN362" s="6">
        <v>27321.290693185561</v>
      </c>
      <c r="BO362" s="6">
        <v>4285</v>
      </c>
      <c r="BP362" s="6">
        <v>249.6</v>
      </c>
      <c r="BQ362" s="6">
        <v>24</v>
      </c>
      <c r="BR362" s="71">
        <v>2.9000000000000001E-2</v>
      </c>
      <c r="BS362" s="6">
        <v>0</v>
      </c>
      <c r="BT362" s="6">
        <v>0</v>
      </c>
      <c r="BU362" s="6">
        <v>0</v>
      </c>
      <c r="BV362" s="6">
        <v>0</v>
      </c>
      <c r="BW362" s="6">
        <v>0</v>
      </c>
      <c r="BX362" s="6">
        <v>0</v>
      </c>
      <c r="BY362" s="6">
        <v>2209845</v>
      </c>
      <c r="BZ362" s="6">
        <v>1324239</v>
      </c>
      <c r="CA362" s="6"/>
      <c r="CB362" s="6">
        <v>957166</v>
      </c>
      <c r="CC362" s="6">
        <v>830480</v>
      </c>
      <c r="CD362" s="6"/>
      <c r="CE362" s="6">
        <v>1233.4246351572699</v>
      </c>
      <c r="CF362" s="6">
        <v>107.03881342359134</v>
      </c>
      <c r="CG362" s="6">
        <v>1062.883166666667</v>
      </c>
    </row>
    <row r="363" spans="1:85" ht="12.5">
      <c r="A363" s="5">
        <v>43073</v>
      </c>
      <c r="B363" s="6">
        <v>86.2</v>
      </c>
      <c r="C363" s="6">
        <v>49.3</v>
      </c>
      <c r="D363" s="6">
        <v>5494.6</v>
      </c>
      <c r="E363" s="6"/>
      <c r="F363" s="6"/>
      <c r="G363" s="6"/>
      <c r="H363" s="6">
        <v>1405.3</v>
      </c>
      <c r="I363" s="6">
        <v>944.9</v>
      </c>
      <c r="J363" s="6">
        <v>490654</v>
      </c>
      <c r="K363" s="6">
        <v>215325.6</v>
      </c>
      <c r="L363" s="6">
        <v>60910.5</v>
      </c>
      <c r="M363" s="6">
        <v>15</v>
      </c>
      <c r="N363" s="6">
        <v>25</v>
      </c>
      <c r="O363" s="6">
        <v>14118.3</v>
      </c>
      <c r="P363" s="6">
        <v>6566.4</v>
      </c>
      <c r="Q363" s="6">
        <v>201559</v>
      </c>
      <c r="R363" s="6">
        <v>162072.6</v>
      </c>
      <c r="S363" s="6">
        <v>104673.2</v>
      </c>
      <c r="T363" s="6">
        <v>87460.4</v>
      </c>
      <c r="U363" s="6">
        <v>105075.5</v>
      </c>
      <c r="V363" s="6">
        <v>71691.3</v>
      </c>
      <c r="W363" s="6">
        <v>10622</v>
      </c>
      <c r="X363" s="6">
        <v>7847.4</v>
      </c>
      <c r="Y363" s="6">
        <v>236185</v>
      </c>
      <c r="Z363" s="6">
        <v>120718.1</v>
      </c>
      <c r="AA363" s="6">
        <v>1680526.8</v>
      </c>
      <c r="AB363" s="6">
        <v>165743.29999999999</v>
      </c>
      <c r="AC363" s="6">
        <v>329.2</v>
      </c>
      <c r="AD363" s="6">
        <v>36747</v>
      </c>
      <c r="AE363" s="6">
        <v>142898</v>
      </c>
      <c r="AF363" s="6">
        <v>73908.899999999994</v>
      </c>
      <c r="AG363" s="6">
        <v>1681193.8</v>
      </c>
      <c r="AH363" s="6">
        <v>165909.79999999999</v>
      </c>
      <c r="AI363" s="6">
        <v>1071</v>
      </c>
      <c r="AJ363" s="6">
        <v>25562</v>
      </c>
      <c r="AK363" s="6">
        <v>30237.4</v>
      </c>
      <c r="AL363" s="6">
        <v>21293.1</v>
      </c>
      <c r="AM363" s="6">
        <v>63338.5</v>
      </c>
      <c r="AN363" s="6">
        <v>48897.5</v>
      </c>
      <c r="AO363" s="6">
        <v>34913.4</v>
      </c>
      <c r="AP363" s="6">
        <v>28417.8</v>
      </c>
      <c r="AQ363" s="6">
        <v>41691.599999999999</v>
      </c>
      <c r="AR363" s="6">
        <v>16402.8</v>
      </c>
      <c r="AS363" s="6">
        <v>86.5</v>
      </c>
      <c r="AT363" s="6">
        <v>36.700000000000003</v>
      </c>
      <c r="AU363" s="7"/>
      <c r="AV363" s="7"/>
      <c r="AW363" s="6">
        <v>203163.4</v>
      </c>
      <c r="AX363" s="6">
        <v>95240.4</v>
      </c>
      <c r="AY363" s="6">
        <v>54735.1</v>
      </c>
      <c r="AZ363" s="6">
        <v>12624.7</v>
      </c>
      <c r="BA363" s="6">
        <v>193876.2</v>
      </c>
      <c r="BB363" s="6">
        <v>86316.7</v>
      </c>
      <c r="BC363" s="6">
        <v>34072.400000000001</v>
      </c>
      <c r="BD363" s="6">
        <v>294.52999999999997</v>
      </c>
      <c r="BE363" s="6">
        <v>176.59</v>
      </c>
      <c r="BF363" s="6">
        <v>100.65</v>
      </c>
      <c r="BG363" s="6">
        <v>61.24</v>
      </c>
      <c r="BH363" s="6">
        <v>83.424000000000007</v>
      </c>
      <c r="BI363" s="6">
        <v>56.884</v>
      </c>
      <c r="BJ363" s="6">
        <v>539.33000000000004</v>
      </c>
      <c r="BK363" s="6">
        <v>697.7</v>
      </c>
      <c r="BL363" s="6">
        <v>0.7</v>
      </c>
      <c r="BM363" s="6">
        <v>13607.510537599999</v>
      </c>
      <c r="BN363" s="6">
        <v>23303.808062215277</v>
      </c>
      <c r="BO363" s="6">
        <v>10197</v>
      </c>
      <c r="BP363" s="6">
        <v>247.2</v>
      </c>
      <c r="BQ363" s="6">
        <v>24</v>
      </c>
      <c r="BR363" s="71">
        <v>2.9000000000000001E-2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2213103</v>
      </c>
      <c r="BZ363" s="6">
        <v>1326941</v>
      </c>
      <c r="CA363" s="6"/>
      <c r="CB363" s="6">
        <v>957166</v>
      </c>
      <c r="CC363" s="6">
        <v>830480</v>
      </c>
      <c r="CD363" s="6"/>
      <c r="CE363" s="6">
        <v>1080.5238826075399</v>
      </c>
      <c r="CF363" s="6">
        <v>73.599478032892407</v>
      </c>
      <c r="CG363" s="6">
        <v>987.34399999999982</v>
      </c>
    </row>
    <row r="364" spans="1:85" ht="12.5">
      <c r="A364" s="5">
        <v>43074</v>
      </c>
      <c r="B364" s="6">
        <v>86.2</v>
      </c>
      <c r="C364" s="6">
        <v>49.3</v>
      </c>
      <c r="D364" s="6">
        <v>5494.6</v>
      </c>
      <c r="E364" s="6"/>
      <c r="F364" s="6"/>
      <c r="G364" s="6"/>
      <c r="H364" s="6">
        <v>1412.5</v>
      </c>
      <c r="I364" s="6">
        <v>949.8</v>
      </c>
      <c r="J364" s="6">
        <v>490864.3</v>
      </c>
      <c r="K364" s="6">
        <v>215421.8</v>
      </c>
      <c r="L364" s="6">
        <v>60934.5</v>
      </c>
      <c r="M364" s="6">
        <v>15</v>
      </c>
      <c r="N364" s="6">
        <v>25</v>
      </c>
      <c r="O364" s="6">
        <v>14118.3</v>
      </c>
      <c r="P364" s="6">
        <v>6566.4</v>
      </c>
      <c r="Q364" s="6">
        <v>201582</v>
      </c>
      <c r="R364" s="6">
        <v>162091.9</v>
      </c>
      <c r="S364" s="6">
        <v>104690</v>
      </c>
      <c r="T364" s="6">
        <v>87474.4</v>
      </c>
      <c r="U364" s="6">
        <v>105084.9</v>
      </c>
      <c r="V364" s="6">
        <v>71698.2</v>
      </c>
      <c r="W364" s="6">
        <v>10622</v>
      </c>
      <c r="X364" s="6">
        <v>7847.4</v>
      </c>
      <c r="Y364" s="6">
        <v>236499.6</v>
      </c>
      <c r="Z364" s="6">
        <v>120887</v>
      </c>
      <c r="AA364" s="6">
        <v>1680842</v>
      </c>
      <c r="AB364" s="6">
        <v>165767.29999999999</v>
      </c>
      <c r="AC364" s="6">
        <v>329.2</v>
      </c>
      <c r="AD364" s="6">
        <v>36747</v>
      </c>
      <c r="AE364" s="6">
        <v>143050.29999999999</v>
      </c>
      <c r="AF364" s="6">
        <v>73986.3</v>
      </c>
      <c r="AG364" s="6">
        <v>1681347.9</v>
      </c>
      <c r="AH364" s="6">
        <v>165933.79999999999</v>
      </c>
      <c r="AI364" s="6">
        <v>1071</v>
      </c>
      <c r="AJ364" s="6">
        <v>25562</v>
      </c>
      <c r="AK364" s="6">
        <v>30254.799999999999</v>
      </c>
      <c r="AL364" s="6">
        <v>21304.7</v>
      </c>
      <c r="AM364" s="6">
        <v>63350.400000000001</v>
      </c>
      <c r="AN364" s="6">
        <v>48906.400000000001</v>
      </c>
      <c r="AO364" s="6">
        <v>34941.1</v>
      </c>
      <c r="AP364" s="6">
        <v>28439.1</v>
      </c>
      <c r="AQ364" s="6">
        <v>41697.699999999997</v>
      </c>
      <c r="AR364" s="6">
        <v>16405.2</v>
      </c>
      <c r="AS364" s="6">
        <v>86.9</v>
      </c>
      <c r="AT364" s="6">
        <v>36.9</v>
      </c>
      <c r="AU364" s="7"/>
      <c r="AV364" s="7"/>
      <c r="AW364" s="6">
        <v>203294.2</v>
      </c>
      <c r="AX364" s="6">
        <v>95298.6</v>
      </c>
      <c r="AY364" s="6">
        <v>54741.9</v>
      </c>
      <c r="AZ364" s="6">
        <v>12637</v>
      </c>
      <c r="BA364" s="6">
        <v>194008.5</v>
      </c>
      <c r="BB364" s="6">
        <v>86375.1</v>
      </c>
      <c r="BC364" s="6">
        <v>34096.400000000001</v>
      </c>
      <c r="BD364" s="6">
        <v>294.52999999999997</v>
      </c>
      <c r="BE364" s="6">
        <v>176.59</v>
      </c>
      <c r="BF364" s="6">
        <v>103.39</v>
      </c>
      <c r="BG364" s="6">
        <v>62.92</v>
      </c>
      <c r="BH364" s="6">
        <v>83.424000000000007</v>
      </c>
      <c r="BI364" s="6">
        <v>56.884</v>
      </c>
      <c r="BJ364" s="6">
        <v>539.33000000000004</v>
      </c>
      <c r="BK364" s="6">
        <v>697.7</v>
      </c>
      <c r="BL364" s="6">
        <v>0.7</v>
      </c>
      <c r="BM364" s="6">
        <v>13442.343859199998</v>
      </c>
      <c r="BN364" s="6">
        <v>25923.242533062261</v>
      </c>
      <c r="BO364" s="6">
        <v>3403</v>
      </c>
      <c r="BP364" s="6">
        <v>249.7</v>
      </c>
      <c r="BQ364" s="6">
        <v>24</v>
      </c>
      <c r="BR364" s="71">
        <v>2.9000000000000001E-2</v>
      </c>
      <c r="BS364" s="6">
        <v>0</v>
      </c>
      <c r="BT364" s="6">
        <v>0</v>
      </c>
      <c r="BU364" s="6">
        <v>0</v>
      </c>
      <c r="BV364" s="6">
        <v>0</v>
      </c>
      <c r="BW364" s="6">
        <v>0</v>
      </c>
      <c r="BX364" s="6">
        <v>0</v>
      </c>
      <c r="BY364" s="6">
        <v>2214218</v>
      </c>
      <c r="BZ364" s="6">
        <v>1327576</v>
      </c>
      <c r="CA364" s="6"/>
      <c r="CB364" s="6">
        <v>958251</v>
      </c>
      <c r="CC364" s="6">
        <v>830825</v>
      </c>
      <c r="CD364" s="6"/>
      <c r="CE364" s="6">
        <v>243.28702167</v>
      </c>
      <c r="CF364" s="6">
        <v>7.7901300487309939</v>
      </c>
      <c r="CG364" s="6">
        <v>249.18857142857144</v>
      </c>
    </row>
    <row r="365" spans="1:85" ht="12.5">
      <c r="A365" s="5">
        <v>43075</v>
      </c>
      <c r="B365" s="6">
        <v>86.2</v>
      </c>
      <c r="C365" s="6">
        <v>49.3</v>
      </c>
      <c r="D365" s="6">
        <v>5494.6</v>
      </c>
      <c r="E365" s="6"/>
      <c r="F365" s="6"/>
      <c r="G365" s="6"/>
      <c r="H365" s="6">
        <v>1420</v>
      </c>
      <c r="I365" s="6">
        <v>955.2</v>
      </c>
      <c r="J365" s="6">
        <v>491077.4</v>
      </c>
      <c r="K365" s="6">
        <v>215518.3</v>
      </c>
      <c r="L365" s="6">
        <v>60958.5</v>
      </c>
      <c r="M365" s="6">
        <v>15</v>
      </c>
      <c r="N365" s="6">
        <v>25</v>
      </c>
      <c r="O365" s="6">
        <v>14118.3</v>
      </c>
      <c r="P365" s="6">
        <v>6566.4</v>
      </c>
      <c r="Q365" s="6">
        <v>201604.4</v>
      </c>
      <c r="R365" s="6">
        <v>162110.79999999999</v>
      </c>
      <c r="S365" s="6">
        <v>104708.4</v>
      </c>
      <c r="T365" s="6">
        <v>87489</v>
      </c>
      <c r="U365" s="6">
        <v>105094.5</v>
      </c>
      <c r="V365" s="6">
        <v>71705.100000000006</v>
      </c>
      <c r="W365" s="6">
        <v>10622</v>
      </c>
      <c r="X365" s="6">
        <v>7847.4</v>
      </c>
      <c r="Y365" s="6">
        <v>236825.5</v>
      </c>
      <c r="Z365" s="6">
        <v>121057.2</v>
      </c>
      <c r="AA365" s="6">
        <v>1681168.6</v>
      </c>
      <c r="AB365" s="6">
        <v>165791.29999999999</v>
      </c>
      <c r="AC365" s="6">
        <v>329.2</v>
      </c>
      <c r="AD365" s="6">
        <v>36747</v>
      </c>
      <c r="AE365" s="6">
        <v>143201.1</v>
      </c>
      <c r="AF365" s="6">
        <v>74065.100000000006</v>
      </c>
      <c r="AG365" s="6">
        <v>1681500.5</v>
      </c>
      <c r="AH365" s="6">
        <v>165957.79999999999</v>
      </c>
      <c r="AI365" s="6">
        <v>1071</v>
      </c>
      <c r="AJ365" s="6">
        <v>25562</v>
      </c>
      <c r="AK365" s="6">
        <v>30271.8</v>
      </c>
      <c r="AL365" s="6">
        <v>21316.1</v>
      </c>
      <c r="AM365" s="6">
        <v>63362.1</v>
      </c>
      <c r="AN365" s="6">
        <v>48915.199999999997</v>
      </c>
      <c r="AO365" s="6">
        <v>34966.300000000003</v>
      </c>
      <c r="AP365" s="6">
        <v>28459.1</v>
      </c>
      <c r="AQ365" s="6">
        <v>41713.5</v>
      </c>
      <c r="AR365" s="6">
        <v>16411.599999999999</v>
      </c>
      <c r="AS365" s="6">
        <v>87.3</v>
      </c>
      <c r="AT365" s="6">
        <v>37</v>
      </c>
      <c r="AU365" s="7"/>
      <c r="AV365" s="7"/>
      <c r="AW365" s="6">
        <v>203424</v>
      </c>
      <c r="AX365" s="6">
        <v>95356.3</v>
      </c>
      <c r="AY365" s="6">
        <v>54748.800000000003</v>
      </c>
      <c r="AZ365" s="6">
        <v>12649.1</v>
      </c>
      <c r="BA365" s="6">
        <v>194137.8</v>
      </c>
      <c r="BB365" s="6">
        <v>86432.2</v>
      </c>
      <c r="BC365" s="6">
        <v>34120.400000000001</v>
      </c>
      <c r="BD365" s="6">
        <v>294.52999999999997</v>
      </c>
      <c r="BE365" s="6">
        <v>176.59</v>
      </c>
      <c r="BF365" s="6">
        <v>106.21</v>
      </c>
      <c r="BG365" s="6">
        <v>64.680000000000007</v>
      </c>
      <c r="BH365" s="6">
        <v>83.424000000000007</v>
      </c>
      <c r="BI365" s="6">
        <v>56.884</v>
      </c>
      <c r="BJ365" s="6">
        <v>539.33000000000004</v>
      </c>
      <c r="BK365" s="6">
        <v>697.7</v>
      </c>
      <c r="BL365" s="6">
        <v>0.7</v>
      </c>
      <c r="BM365" s="6">
        <v>13007.267600000003</v>
      </c>
      <c r="BN365" s="6">
        <v>26133.651800700336</v>
      </c>
      <c r="BO365" s="6">
        <v>9774</v>
      </c>
      <c r="BP365" s="6">
        <v>247.2</v>
      </c>
      <c r="BQ365" s="6">
        <v>24</v>
      </c>
      <c r="BR365" s="71">
        <v>2.9000000000000001E-2</v>
      </c>
      <c r="BS365" s="6">
        <v>0</v>
      </c>
      <c r="BT365" s="6">
        <v>0</v>
      </c>
      <c r="BU365" s="6">
        <v>0</v>
      </c>
      <c r="BV365" s="6">
        <v>0</v>
      </c>
      <c r="BW365" s="6">
        <v>0</v>
      </c>
      <c r="BX365" s="6">
        <v>0</v>
      </c>
      <c r="BY365" s="6">
        <v>2214218</v>
      </c>
      <c r="BZ365" s="6">
        <v>1327576</v>
      </c>
      <c r="CA365" s="6"/>
      <c r="CB365" s="6">
        <v>959736</v>
      </c>
      <c r="CC365" s="6">
        <v>831745</v>
      </c>
      <c r="CD365" s="6"/>
      <c r="CE365" s="6">
        <v>243.28702167</v>
      </c>
      <c r="CF365" s="6">
        <v>7.7901300487309939</v>
      </c>
      <c r="CG365" s="6">
        <v>249.18857142857144</v>
      </c>
    </row>
    <row r="366" spans="1:85" ht="12.5">
      <c r="A366" s="5">
        <v>43076</v>
      </c>
      <c r="B366" s="6">
        <v>86.2</v>
      </c>
      <c r="C366" s="6">
        <v>49.3</v>
      </c>
      <c r="D366" s="6">
        <v>5494.6</v>
      </c>
      <c r="E366" s="6"/>
      <c r="F366" s="6"/>
      <c r="G366" s="6"/>
      <c r="H366" s="6">
        <v>1427.2</v>
      </c>
      <c r="I366" s="6">
        <v>960.2</v>
      </c>
      <c r="J366" s="6">
        <v>491294.4</v>
      </c>
      <c r="K366" s="6">
        <v>215616.3</v>
      </c>
      <c r="L366" s="6">
        <v>60982.5</v>
      </c>
      <c r="M366" s="6">
        <v>15</v>
      </c>
      <c r="N366" s="6">
        <v>25</v>
      </c>
      <c r="O366" s="6">
        <v>14118.3</v>
      </c>
      <c r="P366" s="6">
        <v>6566.4</v>
      </c>
      <c r="Q366" s="6">
        <v>201631.7</v>
      </c>
      <c r="R366" s="6">
        <v>162133.79999999999</v>
      </c>
      <c r="S366" s="6">
        <v>104725.3</v>
      </c>
      <c r="T366" s="6">
        <v>87502.7</v>
      </c>
      <c r="U366" s="6">
        <v>105104</v>
      </c>
      <c r="V366" s="6">
        <v>71712.2</v>
      </c>
      <c r="W366" s="6">
        <v>10622</v>
      </c>
      <c r="X366" s="6">
        <v>7847.4</v>
      </c>
      <c r="Y366" s="6">
        <v>237152.7</v>
      </c>
      <c r="Z366" s="6">
        <v>121227.8</v>
      </c>
      <c r="AA366" s="6">
        <v>1681496.3</v>
      </c>
      <c r="AB366" s="6">
        <v>165815.29999999999</v>
      </c>
      <c r="AC366" s="6">
        <v>329.2</v>
      </c>
      <c r="AD366" s="6">
        <v>36747</v>
      </c>
      <c r="AE366" s="6">
        <v>143353.70000000001</v>
      </c>
      <c r="AF366" s="6">
        <v>74145</v>
      </c>
      <c r="AG366" s="6">
        <v>1681654.9</v>
      </c>
      <c r="AH366" s="6">
        <v>165981.79999999999</v>
      </c>
      <c r="AI366" s="6">
        <v>1071</v>
      </c>
      <c r="AJ366" s="6">
        <v>25562</v>
      </c>
      <c r="AK366" s="6">
        <v>30289.1</v>
      </c>
      <c r="AL366" s="6">
        <v>21327.599999999999</v>
      </c>
      <c r="AM366" s="6">
        <v>63373.599999999999</v>
      </c>
      <c r="AN366" s="6">
        <v>48923.8</v>
      </c>
      <c r="AO366" s="6">
        <v>34989.599999999999</v>
      </c>
      <c r="AP366" s="6">
        <v>28477.4</v>
      </c>
      <c r="AQ366" s="6">
        <v>41722.699999999997</v>
      </c>
      <c r="AR366" s="6">
        <v>16415.2</v>
      </c>
      <c r="AS366" s="6">
        <v>87.6</v>
      </c>
      <c r="AT366" s="6">
        <v>37.1</v>
      </c>
      <c r="AU366" s="7"/>
      <c r="AV366" s="7"/>
      <c r="AW366" s="6">
        <v>203558.5</v>
      </c>
      <c r="AX366" s="6">
        <v>95415.8</v>
      </c>
      <c r="AY366" s="6">
        <v>54755.6</v>
      </c>
      <c r="AZ366" s="6">
        <v>12661.3</v>
      </c>
      <c r="BA366" s="6">
        <v>194272.2</v>
      </c>
      <c r="BB366" s="6">
        <v>86491.3</v>
      </c>
      <c r="BC366" s="6">
        <v>34144.400000000001</v>
      </c>
      <c r="BD366" s="6">
        <v>294.52999999999997</v>
      </c>
      <c r="BE366" s="6">
        <v>176.59</v>
      </c>
      <c r="BF366" s="6">
        <v>108.91</v>
      </c>
      <c r="BG366" s="6">
        <v>66.319999999999993</v>
      </c>
      <c r="BH366" s="6">
        <v>83.424000000000007</v>
      </c>
      <c r="BI366" s="6">
        <v>56.884</v>
      </c>
      <c r="BJ366" s="6">
        <v>539.33000000000004</v>
      </c>
      <c r="BK366" s="6">
        <v>697.7</v>
      </c>
      <c r="BL366" s="6">
        <v>0.7</v>
      </c>
      <c r="BM366" s="6">
        <v>12980.147068800001</v>
      </c>
      <c r="BN366" s="6">
        <v>29597.263403506899</v>
      </c>
      <c r="BO366" s="6">
        <v>5842</v>
      </c>
      <c r="BP366" s="6">
        <v>247.2</v>
      </c>
      <c r="BQ366" s="6">
        <v>24</v>
      </c>
      <c r="BR366" s="71">
        <v>2.9000000000000001E-2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2214363</v>
      </c>
      <c r="BZ366" s="6">
        <v>1327661</v>
      </c>
      <c r="CA366" s="6"/>
      <c r="CB366" s="6">
        <v>961916</v>
      </c>
      <c r="CC366" s="6">
        <v>833039</v>
      </c>
      <c r="CD366" s="6"/>
      <c r="CE366" s="6">
        <v>527</v>
      </c>
      <c r="CF366" s="6">
        <v>58.283000000000001</v>
      </c>
      <c r="CG366" s="6">
        <v>429</v>
      </c>
    </row>
    <row r="367" spans="1:85" ht="12.5">
      <c r="A367" s="5">
        <v>43077</v>
      </c>
      <c r="B367" s="6">
        <v>86.2</v>
      </c>
      <c r="C367" s="6">
        <v>49.3</v>
      </c>
      <c r="D367" s="6">
        <v>5494.6</v>
      </c>
      <c r="E367" s="6"/>
      <c r="F367" s="6"/>
      <c r="G367" s="6"/>
      <c r="H367" s="6">
        <v>1434.5</v>
      </c>
      <c r="I367" s="6">
        <v>965.5</v>
      </c>
      <c r="J367" s="6">
        <v>491508.1</v>
      </c>
      <c r="K367" s="6">
        <v>215712.7</v>
      </c>
      <c r="L367" s="6">
        <v>61006.5</v>
      </c>
      <c r="M367" s="6">
        <v>15</v>
      </c>
      <c r="N367" s="6">
        <v>25</v>
      </c>
      <c r="O367" s="6">
        <v>14118.3</v>
      </c>
      <c r="P367" s="6">
        <v>6566.4</v>
      </c>
      <c r="Q367" s="6">
        <v>201665.2</v>
      </c>
      <c r="R367" s="6">
        <v>162162.1</v>
      </c>
      <c r="S367" s="6">
        <v>104741.5</v>
      </c>
      <c r="T367" s="6">
        <v>87515.8</v>
      </c>
      <c r="U367" s="6">
        <v>105112.4</v>
      </c>
      <c r="V367" s="6">
        <v>71718.7</v>
      </c>
      <c r="W367" s="6">
        <v>10622</v>
      </c>
      <c r="X367" s="6">
        <v>7847.4</v>
      </c>
      <c r="Y367" s="6">
        <v>237472.2</v>
      </c>
      <c r="Z367" s="6">
        <v>121395.3</v>
      </c>
      <c r="AA367" s="6">
        <v>1681816.7</v>
      </c>
      <c r="AB367" s="6">
        <v>165839.29999999999</v>
      </c>
      <c r="AC367" s="6">
        <v>329.2</v>
      </c>
      <c r="AD367" s="6">
        <v>36747</v>
      </c>
      <c r="AE367" s="6">
        <v>143504.29999999999</v>
      </c>
      <c r="AF367" s="6">
        <v>74223.600000000006</v>
      </c>
      <c r="AG367" s="6">
        <v>1681807.2</v>
      </c>
      <c r="AH367" s="6">
        <v>166005.79999999999</v>
      </c>
      <c r="AI367" s="6">
        <v>1071</v>
      </c>
      <c r="AJ367" s="6">
        <v>25562</v>
      </c>
      <c r="AK367" s="6">
        <v>30305.5</v>
      </c>
      <c r="AL367" s="6">
        <v>21338.6</v>
      </c>
      <c r="AM367" s="6">
        <v>63384.1</v>
      </c>
      <c r="AN367" s="6">
        <v>48931.7</v>
      </c>
      <c r="AO367" s="6">
        <v>35007.300000000003</v>
      </c>
      <c r="AP367" s="6">
        <v>28491.3</v>
      </c>
      <c r="AQ367" s="6">
        <v>41732.800000000003</v>
      </c>
      <c r="AR367" s="6">
        <v>16419.3</v>
      </c>
      <c r="AS367" s="6">
        <v>87.7</v>
      </c>
      <c r="AT367" s="6">
        <v>37.200000000000003</v>
      </c>
      <c r="AU367" s="7"/>
      <c r="AV367" s="7"/>
      <c r="AW367" s="6">
        <v>203688.3</v>
      </c>
      <c r="AX367" s="6">
        <v>95473.4</v>
      </c>
      <c r="AY367" s="6">
        <v>54761.4</v>
      </c>
      <c r="AZ367" s="6">
        <v>12672.8</v>
      </c>
      <c r="BA367" s="6">
        <v>194401.7</v>
      </c>
      <c r="BB367" s="6">
        <v>86548.6</v>
      </c>
      <c r="BC367" s="6">
        <v>34168.400000000001</v>
      </c>
      <c r="BD367" s="6">
        <v>294.52999999999997</v>
      </c>
      <c r="BE367" s="6">
        <v>176.59</v>
      </c>
      <c r="BF367" s="6">
        <v>110</v>
      </c>
      <c r="BG367" s="6">
        <v>66.900000000000006</v>
      </c>
      <c r="BH367" s="6">
        <v>83.424000000000007</v>
      </c>
      <c r="BI367" s="6">
        <v>56.884</v>
      </c>
      <c r="BJ367" s="6">
        <v>539.33000000000004</v>
      </c>
      <c r="BK367" s="6">
        <v>697.7</v>
      </c>
      <c r="BL367" s="6">
        <v>0.7</v>
      </c>
      <c r="BM367" s="6">
        <v>13911.455996799999</v>
      </c>
      <c r="BN367" s="6">
        <v>29355.949874671202</v>
      </c>
      <c r="BO367" s="6">
        <v>6349</v>
      </c>
      <c r="BP367" s="6">
        <v>252.2</v>
      </c>
      <c r="BQ367" s="6">
        <v>24</v>
      </c>
      <c r="BR367" s="71">
        <v>2.9000000000000001E-2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2216164</v>
      </c>
      <c r="BZ367" s="6">
        <v>1329550</v>
      </c>
      <c r="CA367" s="6"/>
      <c r="CB367" s="6">
        <v>963173</v>
      </c>
      <c r="CC367" s="6">
        <v>834236</v>
      </c>
      <c r="CD367" s="6"/>
      <c r="CE367" s="6">
        <v>1321</v>
      </c>
      <c r="CF367" s="6">
        <v>107.658</v>
      </c>
      <c r="CG367" s="6">
        <v>1127</v>
      </c>
    </row>
    <row r="368" spans="1:85" ht="12.5">
      <c r="A368" s="5">
        <v>43078</v>
      </c>
      <c r="B368" s="6">
        <v>86.2</v>
      </c>
      <c r="C368" s="6">
        <v>49.3</v>
      </c>
      <c r="D368" s="6">
        <v>5494.6</v>
      </c>
      <c r="E368" s="6"/>
      <c r="F368" s="6"/>
      <c r="G368" s="6"/>
      <c r="H368" s="6">
        <v>1441.9</v>
      </c>
      <c r="I368" s="6">
        <v>971</v>
      </c>
      <c r="J368" s="6">
        <v>491716.4</v>
      </c>
      <c r="K368" s="6">
        <v>215807.6</v>
      </c>
      <c r="L368" s="6">
        <v>61030.5</v>
      </c>
      <c r="M368" s="6">
        <v>15</v>
      </c>
      <c r="N368" s="6">
        <v>25</v>
      </c>
      <c r="O368" s="6">
        <v>14118.3</v>
      </c>
      <c r="P368" s="6">
        <v>6566.4</v>
      </c>
      <c r="Q368" s="6">
        <v>201697.6</v>
      </c>
      <c r="R368" s="6">
        <v>162189.6</v>
      </c>
      <c r="S368" s="6">
        <v>104759</v>
      </c>
      <c r="T368" s="6">
        <v>87529.7</v>
      </c>
      <c r="U368" s="6">
        <v>105120.8</v>
      </c>
      <c r="V368" s="6">
        <v>71725.100000000006</v>
      </c>
      <c r="W368" s="6">
        <v>10622</v>
      </c>
      <c r="X368" s="6">
        <v>7847.4</v>
      </c>
      <c r="Y368" s="6">
        <v>237786.9</v>
      </c>
      <c r="Z368" s="6">
        <v>121562.7</v>
      </c>
      <c r="AA368" s="6">
        <v>1682132.1</v>
      </c>
      <c r="AB368" s="6">
        <v>165863.29999999999</v>
      </c>
      <c r="AC368" s="6">
        <v>329.2</v>
      </c>
      <c r="AD368" s="6">
        <v>36747</v>
      </c>
      <c r="AE368" s="6">
        <v>143655.6</v>
      </c>
      <c r="AF368" s="6">
        <v>74302</v>
      </c>
      <c r="AG368" s="6">
        <v>1681960.4</v>
      </c>
      <c r="AH368" s="6">
        <v>166029.79999999999</v>
      </c>
      <c r="AI368" s="6">
        <v>1071</v>
      </c>
      <c r="AJ368" s="6">
        <v>25562</v>
      </c>
      <c r="AK368" s="6">
        <v>30322</v>
      </c>
      <c r="AL368" s="6">
        <v>21349.599999999999</v>
      </c>
      <c r="AM368" s="6">
        <v>63395.199999999997</v>
      </c>
      <c r="AN368" s="6">
        <v>48940.2</v>
      </c>
      <c r="AO368" s="6">
        <v>35024.400000000001</v>
      </c>
      <c r="AP368" s="6">
        <v>28504.799999999999</v>
      </c>
      <c r="AQ368" s="6">
        <v>41745.9</v>
      </c>
      <c r="AR368" s="6">
        <v>16424.5</v>
      </c>
      <c r="AS368" s="6">
        <v>87.9</v>
      </c>
      <c r="AT368" s="6">
        <v>37.200000000000003</v>
      </c>
      <c r="AU368" s="7"/>
      <c r="AV368" s="7"/>
      <c r="AW368" s="6">
        <v>203816.1</v>
      </c>
      <c r="AX368" s="6">
        <v>95530.8</v>
      </c>
      <c r="AY368" s="6">
        <v>54767.4</v>
      </c>
      <c r="AZ368" s="6">
        <v>12684.2</v>
      </c>
      <c r="BA368" s="6">
        <v>194531.5</v>
      </c>
      <c r="BB368" s="6">
        <v>86606.3</v>
      </c>
      <c r="BC368" s="6">
        <v>34192.400000000001</v>
      </c>
      <c r="BD368" s="6">
        <v>294.5</v>
      </c>
      <c r="BE368" s="6">
        <v>176.6</v>
      </c>
      <c r="BF368" s="6">
        <v>114.7</v>
      </c>
      <c r="BG368" s="6">
        <v>69.900000000000006</v>
      </c>
      <c r="BH368" s="6">
        <v>83.424000000000007</v>
      </c>
      <c r="BI368" s="6">
        <v>56.884</v>
      </c>
      <c r="BJ368" s="6">
        <v>539.33000000000004</v>
      </c>
      <c r="BK368" s="6">
        <v>697.7</v>
      </c>
      <c r="BL368" s="6">
        <v>0.7</v>
      </c>
      <c r="BM368" s="6">
        <v>13641.3001984</v>
      </c>
      <c r="BN368" s="6">
        <v>26748.056952340899</v>
      </c>
      <c r="BO368" s="6">
        <v>6814</v>
      </c>
      <c r="BP368" s="6">
        <v>250.1</v>
      </c>
      <c r="BQ368" s="6">
        <v>24</v>
      </c>
      <c r="BR368" s="71">
        <v>2.9000000000000001E-2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2219273</v>
      </c>
      <c r="BZ368" s="6">
        <v>1332292</v>
      </c>
      <c r="CA368" s="6"/>
      <c r="CB368" s="6">
        <v>963173</v>
      </c>
      <c r="CC368" s="6">
        <v>834236</v>
      </c>
      <c r="CD368" s="6"/>
      <c r="CE368" s="6">
        <v>1297</v>
      </c>
      <c r="CF368" s="6">
        <v>108.801</v>
      </c>
      <c r="CG368" s="6">
        <v>1113</v>
      </c>
    </row>
    <row r="369" spans="1:85" ht="12.5">
      <c r="A369" s="5">
        <v>43079</v>
      </c>
      <c r="B369" s="6">
        <v>86.2</v>
      </c>
      <c r="C369" s="6">
        <v>49.3</v>
      </c>
      <c r="D369" s="6">
        <v>5494.6</v>
      </c>
      <c r="E369" s="6"/>
      <c r="F369" s="6"/>
      <c r="G369" s="6"/>
      <c r="H369" s="6">
        <v>1449.1</v>
      </c>
      <c r="I369" s="6">
        <v>975.9</v>
      </c>
      <c r="J369" s="6">
        <v>491928.8</v>
      </c>
      <c r="K369" s="6">
        <v>215903.9</v>
      </c>
      <c r="L369" s="6">
        <v>61054.5</v>
      </c>
      <c r="M369" s="6">
        <v>15</v>
      </c>
      <c r="N369" s="6">
        <v>25</v>
      </c>
      <c r="O369" s="6">
        <v>14118.3</v>
      </c>
      <c r="P369" s="6">
        <v>6566.4</v>
      </c>
      <c r="Q369" s="6">
        <v>201729.4</v>
      </c>
      <c r="R369" s="6">
        <v>162216.70000000001</v>
      </c>
      <c r="S369" s="6">
        <v>104776.2</v>
      </c>
      <c r="T369" s="6">
        <v>87543.6</v>
      </c>
      <c r="U369" s="6">
        <v>105129.3</v>
      </c>
      <c r="V369" s="6">
        <v>71731.600000000006</v>
      </c>
      <c r="W369" s="6">
        <v>10622</v>
      </c>
      <c r="X369" s="6">
        <v>7847.4</v>
      </c>
      <c r="Y369" s="6">
        <v>238104.8</v>
      </c>
      <c r="Z369" s="6">
        <v>121731.2</v>
      </c>
      <c r="AA369" s="6">
        <v>1682450.8</v>
      </c>
      <c r="AB369" s="6">
        <v>165887.29999999999</v>
      </c>
      <c r="AC369" s="6">
        <v>329.2</v>
      </c>
      <c r="AD369" s="6">
        <v>36747</v>
      </c>
      <c r="AE369" s="6">
        <v>143808.1</v>
      </c>
      <c r="AF369" s="6">
        <v>74380.600000000006</v>
      </c>
      <c r="AG369" s="6">
        <v>1682114.9</v>
      </c>
      <c r="AH369" s="6">
        <v>166053.79999999999</v>
      </c>
      <c r="AI369" s="6">
        <v>1071</v>
      </c>
      <c r="AJ369" s="6">
        <v>25562</v>
      </c>
      <c r="AK369" s="6">
        <v>30338.799999999999</v>
      </c>
      <c r="AL369" s="6">
        <v>21360.7</v>
      </c>
      <c r="AM369" s="54">
        <v>63406.8</v>
      </c>
      <c r="AN369" s="54">
        <v>48948.800000000003</v>
      </c>
      <c r="AO369" s="6">
        <v>35041.1</v>
      </c>
      <c r="AP369" s="6">
        <v>28518</v>
      </c>
      <c r="AQ369" s="6">
        <v>41757.599999999999</v>
      </c>
      <c r="AR369" s="6">
        <v>16429.2</v>
      </c>
      <c r="AS369" s="6">
        <v>87.9</v>
      </c>
      <c r="AT369" s="6">
        <v>37.200000000000003</v>
      </c>
      <c r="AU369" s="7"/>
      <c r="AV369" s="7"/>
      <c r="AW369" s="6">
        <v>203946</v>
      </c>
      <c r="AX369" s="6">
        <v>95588.800000000003</v>
      </c>
      <c r="AY369" s="6">
        <v>54773.1</v>
      </c>
      <c r="AZ369" s="6">
        <v>12696.2</v>
      </c>
      <c r="BA369" s="6">
        <v>194662.5</v>
      </c>
      <c r="BB369" s="6">
        <v>86663.5</v>
      </c>
      <c r="BC369" s="6">
        <v>34216.400000000001</v>
      </c>
      <c r="BD369" s="6">
        <v>294.5</v>
      </c>
      <c r="BE369" s="6">
        <v>176.6</v>
      </c>
      <c r="BF369" s="6">
        <v>118.4</v>
      </c>
      <c r="BG369" s="6">
        <v>69.900000000000006</v>
      </c>
      <c r="BH369" s="6">
        <v>83.424000000000007</v>
      </c>
      <c r="BI369" s="6">
        <v>56.884</v>
      </c>
      <c r="BJ369" s="6">
        <v>539.33000000000004</v>
      </c>
      <c r="BK369" s="6">
        <v>697.7</v>
      </c>
      <c r="BL369" s="6">
        <v>0.7</v>
      </c>
      <c r="BM369" s="6">
        <v>13991.4986976</v>
      </c>
      <c r="BN369" s="6">
        <v>22536.9520974814</v>
      </c>
      <c r="BO369" s="6">
        <v>6180</v>
      </c>
      <c r="BP369" s="6">
        <v>249.4</v>
      </c>
      <c r="BQ369" s="6">
        <v>24</v>
      </c>
      <c r="BR369" s="71">
        <v>2.9000000000000001E-2</v>
      </c>
      <c r="BS369" s="6">
        <v>0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2222326</v>
      </c>
      <c r="BZ369" s="6">
        <v>1335031</v>
      </c>
      <c r="CA369" s="6"/>
      <c r="CB369" s="6">
        <v>963173</v>
      </c>
      <c r="CC369" s="6">
        <v>834236</v>
      </c>
      <c r="CD369" s="6"/>
      <c r="CE369" s="6">
        <v>1302</v>
      </c>
      <c r="CF369" s="6">
        <v>109.718</v>
      </c>
      <c r="CG369" s="6">
        <v>1144</v>
      </c>
    </row>
    <row r="370" spans="1:85" ht="12.5">
      <c r="A370" s="5">
        <v>43080</v>
      </c>
      <c r="B370" s="6">
        <v>86.2</v>
      </c>
      <c r="C370" s="6">
        <v>49.3</v>
      </c>
      <c r="D370" s="6">
        <v>5494.6</v>
      </c>
      <c r="E370" s="6"/>
      <c r="F370" s="6"/>
      <c r="G370" s="6"/>
      <c r="H370" s="6">
        <v>1456.5</v>
      </c>
      <c r="I370" s="6">
        <v>980.9</v>
      </c>
      <c r="J370" s="6">
        <v>492142</v>
      </c>
      <c r="K370" s="6">
        <v>216000.7</v>
      </c>
      <c r="L370" s="6">
        <v>61078.5</v>
      </c>
      <c r="M370" s="6">
        <v>15</v>
      </c>
      <c r="N370" s="6">
        <v>25</v>
      </c>
      <c r="O370" s="6">
        <v>14118.3</v>
      </c>
      <c r="P370" s="6">
        <v>6566.4</v>
      </c>
      <c r="Q370" s="6">
        <v>201761.5</v>
      </c>
      <c r="R370" s="6">
        <v>162244</v>
      </c>
      <c r="S370" s="6">
        <v>104794.2</v>
      </c>
      <c r="T370" s="6">
        <v>87558.1</v>
      </c>
      <c r="U370" s="6">
        <v>105138.8</v>
      </c>
      <c r="V370" s="6">
        <v>71738.399999999994</v>
      </c>
      <c r="W370" s="6">
        <v>10622</v>
      </c>
      <c r="X370" s="6">
        <v>7847.4</v>
      </c>
      <c r="Y370" s="6">
        <v>238428</v>
      </c>
      <c r="Z370" s="6">
        <v>121901.6</v>
      </c>
      <c r="AA370" s="6">
        <v>1682773</v>
      </c>
      <c r="AB370" s="6">
        <v>165911.29999999999</v>
      </c>
      <c r="AC370" s="6">
        <v>329.2</v>
      </c>
      <c r="AD370" s="6">
        <v>36747</v>
      </c>
      <c r="AE370" s="6">
        <v>143962</v>
      </c>
      <c r="AF370" s="6">
        <v>74460.2</v>
      </c>
      <c r="AG370" s="6">
        <v>1682270</v>
      </c>
      <c r="AH370" s="6">
        <v>166077.79999999999</v>
      </c>
      <c r="AI370" s="6">
        <v>1071</v>
      </c>
      <c r="AJ370" s="6">
        <v>25562</v>
      </c>
      <c r="AK370" s="6">
        <v>30355.5</v>
      </c>
      <c r="AL370" s="6">
        <v>21371.9</v>
      </c>
      <c r="AM370" s="54">
        <v>63418.6</v>
      </c>
      <c r="AN370" s="54">
        <v>48957.7</v>
      </c>
      <c r="AO370" s="6">
        <v>35058.199999999997</v>
      </c>
      <c r="AP370" s="6">
        <v>28531.4</v>
      </c>
      <c r="AQ370" s="6">
        <v>41769.9</v>
      </c>
      <c r="AR370" s="6">
        <v>16434.099999999999</v>
      </c>
      <c r="AS370" s="6">
        <v>87.9</v>
      </c>
      <c r="AT370" s="6">
        <v>37.200000000000003</v>
      </c>
      <c r="AU370" s="7"/>
      <c r="AV370" s="7"/>
      <c r="AW370" s="6">
        <v>204078.9</v>
      </c>
      <c r="AX370" s="6">
        <v>95647.8</v>
      </c>
      <c r="AY370" s="6">
        <v>54780.1</v>
      </c>
      <c r="AZ370" s="6">
        <v>12707.8</v>
      </c>
      <c r="BA370" s="6">
        <v>194796</v>
      </c>
      <c r="BB370" s="6">
        <v>86722.5</v>
      </c>
      <c r="BC370" s="6">
        <v>34240.400000000001</v>
      </c>
      <c r="BD370" s="6">
        <v>294.5</v>
      </c>
      <c r="BE370" s="6">
        <v>176.6</v>
      </c>
      <c r="BF370" s="6">
        <v>120.26</v>
      </c>
      <c r="BG370" s="6">
        <v>73.319999999999993</v>
      </c>
      <c r="BH370" s="6">
        <v>83.424000000000007</v>
      </c>
      <c r="BI370" s="6">
        <v>56.884</v>
      </c>
      <c r="BJ370" s="6">
        <v>539.33000000000004</v>
      </c>
      <c r="BK370" s="6">
        <v>697.7</v>
      </c>
      <c r="BL370" s="6">
        <v>0.7</v>
      </c>
      <c r="BM370" s="6">
        <v>13756.9656032</v>
      </c>
      <c r="BN370" s="6">
        <v>26618.831479699202</v>
      </c>
      <c r="BO370" s="6">
        <v>7339</v>
      </c>
      <c r="BP370" s="6">
        <v>250.56</v>
      </c>
      <c r="BQ370" s="6">
        <v>24</v>
      </c>
      <c r="BR370" s="71">
        <v>2.8832640000000003E-2</v>
      </c>
      <c r="BS370" s="6">
        <v>0</v>
      </c>
      <c r="BT370" s="6">
        <v>0</v>
      </c>
      <c r="BU370" s="6">
        <v>0</v>
      </c>
      <c r="BV370" s="6">
        <v>0</v>
      </c>
      <c r="BW370" s="6">
        <v>0</v>
      </c>
      <c r="BX370" s="6">
        <v>0</v>
      </c>
      <c r="BY370" s="6">
        <v>2225440</v>
      </c>
      <c r="BZ370" s="6">
        <v>1337768</v>
      </c>
      <c r="CA370" s="6"/>
      <c r="CB370" s="6">
        <v>963173</v>
      </c>
      <c r="CC370" s="6">
        <v>834236</v>
      </c>
      <c r="CD370" s="6"/>
      <c r="CE370" s="6">
        <v>1319</v>
      </c>
      <c r="CF370" s="6">
        <v>109.90300000000001</v>
      </c>
      <c r="CG370" s="6">
        <v>1110</v>
      </c>
    </row>
    <row r="371" spans="1:85" ht="12.5">
      <c r="A371" s="5">
        <v>43081</v>
      </c>
      <c r="B371" s="6">
        <v>86.2</v>
      </c>
      <c r="C371" s="6">
        <v>49.3</v>
      </c>
      <c r="D371" s="6">
        <v>5494.6</v>
      </c>
      <c r="E371" s="6"/>
      <c r="F371" s="6"/>
      <c r="G371" s="6"/>
      <c r="H371" s="6">
        <v>1463.5</v>
      </c>
      <c r="I371" s="6">
        <v>985.7</v>
      </c>
      <c r="J371" s="6">
        <v>492348</v>
      </c>
      <c r="K371" s="6">
        <v>216094.8</v>
      </c>
      <c r="L371" s="6">
        <v>61102.5</v>
      </c>
      <c r="M371" s="6">
        <v>15</v>
      </c>
      <c r="N371" s="6">
        <v>25</v>
      </c>
      <c r="O371" s="6">
        <v>14118.3</v>
      </c>
      <c r="P371" s="6">
        <v>6566.4</v>
      </c>
      <c r="Q371" s="6">
        <v>201792.9</v>
      </c>
      <c r="R371" s="6">
        <v>162270.6</v>
      </c>
      <c r="S371" s="6">
        <v>104809.2</v>
      </c>
      <c r="T371" s="6">
        <v>87570.1</v>
      </c>
      <c r="U371" s="6">
        <v>105148</v>
      </c>
      <c r="V371" s="6">
        <v>71745</v>
      </c>
      <c r="W371" s="6">
        <v>10622</v>
      </c>
      <c r="X371" s="6">
        <v>7847.4</v>
      </c>
      <c r="Y371" s="6">
        <v>238734.2</v>
      </c>
      <c r="Z371" s="6">
        <v>122066.5</v>
      </c>
      <c r="AA371" s="6">
        <v>1683080</v>
      </c>
      <c r="AB371" s="6">
        <v>165935.29999999999</v>
      </c>
      <c r="AC371" s="6">
        <v>329.2</v>
      </c>
      <c r="AD371" s="6">
        <v>36747</v>
      </c>
      <c r="AE371" s="6">
        <v>144113.70000000001</v>
      </c>
      <c r="AF371" s="6">
        <v>74535</v>
      </c>
      <c r="AG371" s="6">
        <v>1682424</v>
      </c>
      <c r="AH371" s="6">
        <v>166101.79999999999</v>
      </c>
      <c r="AI371" s="6">
        <v>1071</v>
      </c>
      <c r="AJ371" s="6">
        <v>25562</v>
      </c>
      <c r="AK371" s="6">
        <v>30371.599999999999</v>
      </c>
      <c r="AL371" s="6">
        <v>21382.7</v>
      </c>
      <c r="AM371" s="54">
        <v>63428.9</v>
      </c>
      <c r="AN371" s="54">
        <v>48965.2</v>
      </c>
      <c r="AO371" s="6">
        <v>35074.800000000003</v>
      </c>
      <c r="AP371" s="6">
        <v>28544.400000000001</v>
      </c>
      <c r="AQ371" s="6">
        <v>41779.9</v>
      </c>
      <c r="AR371" s="6">
        <v>16438.2</v>
      </c>
      <c r="AS371" s="6">
        <v>88.2</v>
      </c>
      <c r="AT371" s="6">
        <v>37.299999999999997</v>
      </c>
      <c r="AU371" s="6">
        <v>-13.6</v>
      </c>
      <c r="AV371" s="6">
        <v>-64.5</v>
      </c>
      <c r="AW371" s="6">
        <v>204209.2</v>
      </c>
      <c r="AX371" s="6">
        <v>95705.5</v>
      </c>
      <c r="AY371" s="6">
        <v>54786.6</v>
      </c>
      <c r="AZ371" s="6">
        <v>12719.4</v>
      </c>
      <c r="BA371" s="6">
        <v>194926</v>
      </c>
      <c r="BB371" s="6">
        <v>86780</v>
      </c>
      <c r="BC371" s="6">
        <v>34264.400000000001</v>
      </c>
      <c r="BD371" s="6">
        <v>294.5</v>
      </c>
      <c r="BE371" s="6">
        <v>176.6</v>
      </c>
      <c r="BF371" s="6">
        <v>122.9</v>
      </c>
      <c r="BG371" s="6">
        <v>74.91</v>
      </c>
      <c r="BH371" s="6">
        <v>83.424000000000007</v>
      </c>
      <c r="BI371" s="6">
        <v>56.884</v>
      </c>
      <c r="BJ371" s="6">
        <v>539.33000000000004</v>
      </c>
      <c r="BK371" s="6">
        <v>697.7</v>
      </c>
      <c r="BL371" s="6">
        <v>0.7</v>
      </c>
      <c r="BM371" s="6">
        <v>13833</v>
      </c>
      <c r="BN371" s="6">
        <v>21358</v>
      </c>
      <c r="BO371" s="6">
        <v>5340</v>
      </c>
      <c r="BP371" s="6">
        <v>247.92000000000002</v>
      </c>
      <c r="BQ371" s="6">
        <v>24</v>
      </c>
      <c r="BR371" s="71">
        <v>2.8804480000000007E-2</v>
      </c>
      <c r="BS371" s="6">
        <v>0</v>
      </c>
      <c r="BT371" s="6">
        <v>0.1000000000003638</v>
      </c>
      <c r="BU371" s="6">
        <v>0.60000000000218279</v>
      </c>
      <c r="BV371" s="6">
        <v>0</v>
      </c>
      <c r="BW371" s="6">
        <v>0</v>
      </c>
      <c r="BX371" s="6">
        <v>0</v>
      </c>
      <c r="BY371" s="6">
        <v>2228500</v>
      </c>
      <c r="BZ371" s="6">
        <v>1340517</v>
      </c>
      <c r="CA371" s="6"/>
      <c r="CB371" s="6">
        <v>963173</v>
      </c>
      <c r="CC371" s="6">
        <v>834236</v>
      </c>
      <c r="CD371" s="6"/>
      <c r="CE371" s="6">
        <v>1337</v>
      </c>
      <c r="CF371" s="6">
        <v>109.949</v>
      </c>
      <c r="CG371" s="6">
        <v>1122</v>
      </c>
    </row>
    <row r="372" spans="1:85" ht="12.5">
      <c r="A372" s="5">
        <v>43082</v>
      </c>
      <c r="B372" s="6">
        <v>86.6</v>
      </c>
      <c r="C372" s="6">
        <v>49.5</v>
      </c>
      <c r="D372" s="6">
        <v>5497.8</v>
      </c>
      <c r="E372" s="6"/>
      <c r="F372" s="6"/>
      <c r="G372" s="6"/>
      <c r="H372" s="6">
        <v>1468.2</v>
      </c>
      <c r="I372" s="6">
        <v>989</v>
      </c>
      <c r="J372" s="6">
        <v>492467.4</v>
      </c>
      <c r="K372" s="6">
        <v>216149.4</v>
      </c>
      <c r="L372" s="6">
        <v>61116.1</v>
      </c>
      <c r="M372" s="6">
        <v>15</v>
      </c>
      <c r="N372" s="6">
        <v>25</v>
      </c>
      <c r="O372" s="6">
        <v>14118.3</v>
      </c>
      <c r="P372" s="6">
        <v>6566.4</v>
      </c>
      <c r="Q372" s="6">
        <v>201801.8</v>
      </c>
      <c r="R372" s="6">
        <v>162278.1</v>
      </c>
      <c r="S372" s="6">
        <v>104820.6</v>
      </c>
      <c r="T372" s="6">
        <v>87579.199999999997</v>
      </c>
      <c r="U372" s="6">
        <v>105156.3</v>
      </c>
      <c r="V372" s="6">
        <v>71750.8</v>
      </c>
      <c r="W372" s="6">
        <v>10622</v>
      </c>
      <c r="X372" s="6">
        <v>7847.4</v>
      </c>
      <c r="Y372" s="6">
        <v>238870.6</v>
      </c>
      <c r="Z372" s="6">
        <v>122146.8</v>
      </c>
      <c r="AA372" s="6">
        <v>1683219</v>
      </c>
      <c r="AB372" s="6">
        <v>165955.29999999999</v>
      </c>
      <c r="AC372" s="6">
        <v>329.2</v>
      </c>
      <c r="AD372" s="6">
        <v>36824</v>
      </c>
      <c r="AE372" s="6">
        <v>144262.20000000001</v>
      </c>
      <c r="AF372" s="6">
        <v>74607.600000000006</v>
      </c>
      <c r="AG372" s="6">
        <v>1682573.2</v>
      </c>
      <c r="AH372" s="6">
        <v>166123.9</v>
      </c>
      <c r="AI372" s="6">
        <v>1071.2</v>
      </c>
      <c r="AJ372" s="6">
        <v>25782</v>
      </c>
      <c r="AK372" s="6">
        <v>30387.1</v>
      </c>
      <c r="AL372" s="6">
        <v>21392.7</v>
      </c>
      <c r="AM372" s="54">
        <v>63435.199999999997</v>
      </c>
      <c r="AN372" s="54">
        <v>48969.7</v>
      </c>
      <c r="AO372" s="6">
        <v>35107.5</v>
      </c>
      <c r="AP372" s="6">
        <v>28570.400000000001</v>
      </c>
      <c r="AQ372" s="6">
        <v>41790.6</v>
      </c>
      <c r="AR372" s="6">
        <v>16443.099999999999</v>
      </c>
      <c r="AS372" s="6">
        <v>88.5</v>
      </c>
      <c r="AT372" s="6">
        <v>37.5</v>
      </c>
      <c r="AU372" s="7"/>
      <c r="AV372" s="7"/>
      <c r="AW372" s="6">
        <v>204273</v>
      </c>
      <c r="AX372" s="6">
        <v>95734</v>
      </c>
      <c r="AY372" s="6">
        <v>54792.2</v>
      </c>
      <c r="AZ372" s="6">
        <v>12730.8</v>
      </c>
      <c r="BA372" s="6">
        <v>194990.5</v>
      </c>
      <c r="BB372" s="6">
        <v>86808.5</v>
      </c>
      <c r="BC372" s="6">
        <v>34277</v>
      </c>
      <c r="BD372" s="6">
        <v>294.5</v>
      </c>
      <c r="BE372" s="6">
        <v>176.6</v>
      </c>
      <c r="BF372" s="6">
        <v>123.74</v>
      </c>
      <c r="BG372" s="6">
        <v>75.41</v>
      </c>
      <c r="BH372" s="6">
        <v>83.73</v>
      </c>
      <c r="BI372" s="6">
        <v>57.06</v>
      </c>
      <c r="BJ372" s="6">
        <v>542.4</v>
      </c>
      <c r="BK372" s="6">
        <v>697.7</v>
      </c>
      <c r="BL372" s="6">
        <v>0.7</v>
      </c>
      <c r="BM372" s="6">
        <v>12970.1366784</v>
      </c>
      <c r="BN372" s="6">
        <v>16756.1948916855</v>
      </c>
      <c r="BO372" s="6">
        <v>4631</v>
      </c>
      <c r="BP372" s="6">
        <v>251.04000000000002</v>
      </c>
      <c r="BQ372" s="6">
        <v>24</v>
      </c>
      <c r="BR372" s="71">
        <v>2.8837759999999997E-2</v>
      </c>
      <c r="BS372" s="6">
        <v>0</v>
      </c>
      <c r="BT372" s="6">
        <v>0</v>
      </c>
      <c r="BU372" s="6">
        <v>0</v>
      </c>
      <c r="BV372" s="6">
        <v>0</v>
      </c>
      <c r="BW372" s="6">
        <v>0</v>
      </c>
      <c r="BX372" s="6">
        <v>0</v>
      </c>
      <c r="BY372" s="6">
        <v>2231235</v>
      </c>
      <c r="BZ372" s="6">
        <v>1342960</v>
      </c>
      <c r="CA372" s="6"/>
      <c r="CB372" s="6">
        <v>963173</v>
      </c>
      <c r="CC372" s="6">
        <v>834236</v>
      </c>
      <c r="CD372" s="6"/>
      <c r="CE372" s="6">
        <v>1218</v>
      </c>
      <c r="CF372" s="6">
        <v>106.19499999999999</v>
      </c>
      <c r="CG372" s="6">
        <v>1007</v>
      </c>
    </row>
    <row r="373" spans="1:85" ht="12.5">
      <c r="A373" s="5">
        <v>43083</v>
      </c>
      <c r="B373" s="6">
        <v>86.6</v>
      </c>
      <c r="C373" s="6">
        <v>49.5</v>
      </c>
      <c r="D373" s="6">
        <v>5497.8</v>
      </c>
      <c r="E373" s="6"/>
      <c r="F373" s="6"/>
      <c r="G373" s="6"/>
      <c r="H373" s="6">
        <v>1476</v>
      </c>
      <c r="I373" s="6">
        <v>994.6</v>
      </c>
      <c r="J373" s="6">
        <v>492666.9</v>
      </c>
      <c r="K373" s="6">
        <v>216239.4</v>
      </c>
      <c r="L373" s="6">
        <v>61138.1</v>
      </c>
      <c r="M373" s="6">
        <v>15</v>
      </c>
      <c r="N373" s="6">
        <v>25</v>
      </c>
      <c r="O373" s="6">
        <v>14118.3</v>
      </c>
      <c r="P373" s="6">
        <v>6566.4</v>
      </c>
      <c r="Q373" s="6">
        <v>201801.8</v>
      </c>
      <c r="R373" s="6">
        <v>162278.1</v>
      </c>
      <c r="S373" s="6">
        <v>104837.2</v>
      </c>
      <c r="T373" s="6">
        <v>87592.5</v>
      </c>
      <c r="U373" s="6">
        <v>105165.2</v>
      </c>
      <c r="V373" s="6">
        <v>71757</v>
      </c>
      <c r="W373" s="6">
        <v>10622</v>
      </c>
      <c r="X373" s="6">
        <v>7847.4</v>
      </c>
      <c r="Y373" s="6">
        <v>239015.7</v>
      </c>
      <c r="Z373" s="6">
        <v>122226.1</v>
      </c>
      <c r="AA373" s="6">
        <v>1683367</v>
      </c>
      <c r="AB373" s="6">
        <v>165979.29999999999</v>
      </c>
      <c r="AC373" s="6">
        <v>329.2</v>
      </c>
      <c r="AD373" s="6">
        <v>36824</v>
      </c>
      <c r="AE373" s="6">
        <v>144571.20000000001</v>
      </c>
      <c r="AF373" s="6">
        <v>74762.100000000006</v>
      </c>
      <c r="AG373" s="6">
        <v>1682884</v>
      </c>
      <c r="AH373" s="6">
        <v>166147.9</v>
      </c>
      <c r="AI373" s="6">
        <v>1071.2</v>
      </c>
      <c r="AJ373" s="6">
        <v>25782</v>
      </c>
      <c r="AK373" s="6">
        <v>30404</v>
      </c>
      <c r="AL373" s="6">
        <v>21403.8</v>
      </c>
      <c r="AM373" s="54">
        <v>63446.2</v>
      </c>
      <c r="AN373" s="54">
        <v>48977.599999999999</v>
      </c>
      <c r="AO373" s="6">
        <v>35153.300000000003</v>
      </c>
      <c r="AP373" s="6">
        <v>28608.400000000001</v>
      </c>
      <c r="AQ373" s="6">
        <v>41804.300000000003</v>
      </c>
      <c r="AR373" s="6">
        <v>16450.099999999999</v>
      </c>
      <c r="AS373" s="6">
        <v>88.8</v>
      </c>
      <c r="AT373" s="6">
        <v>37.6</v>
      </c>
      <c r="AU373" s="7"/>
      <c r="AV373" s="7"/>
      <c r="AW373" s="6">
        <v>204403.9</v>
      </c>
      <c r="AX373" s="6">
        <v>95792.1</v>
      </c>
      <c r="AY373" s="6">
        <v>54798.3</v>
      </c>
      <c r="AZ373" s="6">
        <v>12742.7</v>
      </c>
      <c r="BA373" s="6">
        <v>195122</v>
      </c>
      <c r="BB373" s="6">
        <v>86866</v>
      </c>
      <c r="BC373" s="6">
        <v>34301</v>
      </c>
      <c r="BD373" s="6">
        <v>294.5</v>
      </c>
      <c r="BE373" s="6">
        <v>176.6</v>
      </c>
      <c r="BF373" s="6">
        <v>123.74</v>
      </c>
      <c r="BG373" s="6">
        <v>75.41</v>
      </c>
      <c r="BH373" s="6">
        <v>83.73</v>
      </c>
      <c r="BI373" s="6">
        <v>57.06</v>
      </c>
      <c r="BJ373" s="6">
        <v>542.4</v>
      </c>
      <c r="BK373" s="6">
        <v>699.5</v>
      </c>
      <c r="BL373" s="6">
        <v>0.7</v>
      </c>
      <c r="BM373" s="6">
        <v>13842.565536</v>
      </c>
      <c r="BN373" s="6">
        <v>29354.2650060292</v>
      </c>
      <c r="BO373" s="6">
        <v>4379</v>
      </c>
      <c r="BP373" s="6">
        <v>247.20000000000002</v>
      </c>
      <c r="BQ373" s="6">
        <v>24</v>
      </c>
      <c r="BR373" s="71">
        <v>2.8796800000000004E-2</v>
      </c>
      <c r="BS373" s="6">
        <v>0</v>
      </c>
      <c r="BT373" s="6">
        <v>0</v>
      </c>
      <c r="BU373" s="6">
        <v>0</v>
      </c>
      <c r="BV373" s="6">
        <v>0</v>
      </c>
      <c r="BW373" s="6">
        <v>0</v>
      </c>
      <c r="BX373" s="6">
        <v>0</v>
      </c>
      <c r="BY373" s="6">
        <v>2234340</v>
      </c>
      <c r="BZ373" s="6">
        <v>1345694</v>
      </c>
      <c r="CA373" s="6"/>
      <c r="CB373" s="6">
        <v>963173</v>
      </c>
      <c r="CC373" s="6">
        <v>834236</v>
      </c>
      <c r="CD373" s="6"/>
      <c r="CE373" s="6">
        <v>1354</v>
      </c>
      <c r="CF373" s="6">
        <v>113.92100000000001</v>
      </c>
      <c r="CG373" s="6">
        <v>1135</v>
      </c>
    </row>
    <row r="374" spans="1:85" ht="12.5">
      <c r="A374" s="5">
        <v>43084</v>
      </c>
      <c r="B374" s="6">
        <v>86.6</v>
      </c>
      <c r="C374" s="6">
        <v>49.5</v>
      </c>
      <c r="D374" s="6">
        <v>5498</v>
      </c>
      <c r="E374" s="6"/>
      <c r="F374" s="6"/>
      <c r="G374" s="6"/>
      <c r="H374" s="6">
        <v>1483</v>
      </c>
      <c r="I374" s="6">
        <v>999.4</v>
      </c>
      <c r="J374" s="6">
        <v>492887.4</v>
      </c>
      <c r="K374" s="6">
        <v>216337.8</v>
      </c>
      <c r="L374" s="6">
        <v>61162.1</v>
      </c>
      <c r="M374" s="6">
        <v>15</v>
      </c>
      <c r="N374" s="6">
        <v>25</v>
      </c>
      <c r="O374" s="6">
        <v>14118.3</v>
      </c>
      <c r="P374" s="6">
        <v>6566.4</v>
      </c>
      <c r="Q374" s="6">
        <v>201801.8</v>
      </c>
      <c r="R374" s="6">
        <v>162278.1</v>
      </c>
      <c r="S374" s="6">
        <v>104852.5</v>
      </c>
      <c r="T374" s="6">
        <v>87605.2</v>
      </c>
      <c r="U374" s="6">
        <v>105174.3</v>
      </c>
      <c r="V374" s="6">
        <v>71763.399999999994</v>
      </c>
      <c r="W374" s="6">
        <v>10622</v>
      </c>
      <c r="X374" s="6">
        <v>7847.4</v>
      </c>
      <c r="Y374" s="6">
        <v>239170.6</v>
      </c>
      <c r="Z374" s="6">
        <v>122305.4</v>
      </c>
      <c r="AA374" s="6">
        <v>1683524</v>
      </c>
      <c r="AB374" s="6">
        <v>166003.29999999999</v>
      </c>
      <c r="AC374" s="6">
        <v>329.2</v>
      </c>
      <c r="AD374" s="6">
        <v>36824</v>
      </c>
      <c r="AE374" s="6">
        <v>144889.1</v>
      </c>
      <c r="AF374" s="6">
        <v>74926.399999999994</v>
      </c>
      <c r="AG374" s="6">
        <v>1683201</v>
      </c>
      <c r="AH374" s="6">
        <v>166171.9</v>
      </c>
      <c r="AI374" s="6">
        <v>1071.2</v>
      </c>
      <c r="AJ374" s="6">
        <v>25782</v>
      </c>
      <c r="AK374" s="6">
        <v>30420.3</v>
      </c>
      <c r="AL374" s="6">
        <v>21414.799999999999</v>
      </c>
      <c r="AM374" s="54">
        <v>63458.8</v>
      </c>
      <c r="AN374" s="54">
        <v>48986.8</v>
      </c>
      <c r="AO374" s="6">
        <v>35203.800000000003</v>
      </c>
      <c r="AP374" s="6">
        <v>28650.2</v>
      </c>
      <c r="AQ374" s="6">
        <v>41810</v>
      </c>
      <c r="AR374" s="6">
        <v>16454</v>
      </c>
      <c r="AS374" s="6">
        <v>89.2</v>
      </c>
      <c r="AT374" s="6">
        <v>37.700000000000003</v>
      </c>
      <c r="AU374" s="7"/>
      <c r="AV374" s="7"/>
      <c r="AW374" s="6">
        <v>204533.2</v>
      </c>
      <c r="AX374" s="6">
        <v>95849.7</v>
      </c>
      <c r="AY374" s="6">
        <v>54804.7</v>
      </c>
      <c r="AZ374" s="6">
        <v>12754.1</v>
      </c>
      <c r="BA374" s="6">
        <v>195252</v>
      </c>
      <c r="BB374" s="6">
        <v>86924</v>
      </c>
      <c r="BC374" s="6">
        <v>34325</v>
      </c>
      <c r="BD374" s="6">
        <v>294.5</v>
      </c>
      <c r="BE374" s="6">
        <v>176.6</v>
      </c>
      <c r="BF374" s="6">
        <v>123.74</v>
      </c>
      <c r="BG374" s="6">
        <v>75.41</v>
      </c>
      <c r="BH374" s="6">
        <v>83.73</v>
      </c>
      <c r="BI374" s="6">
        <v>57.06</v>
      </c>
      <c r="BJ374" s="6">
        <v>542.4</v>
      </c>
      <c r="BK374" s="6">
        <v>700.5</v>
      </c>
      <c r="BL374" s="6">
        <v>0.7</v>
      </c>
      <c r="BM374" s="6">
        <v>13991.624467199999</v>
      </c>
      <c r="BN374" s="6">
        <v>21805.9959504894</v>
      </c>
      <c r="BO374" s="6">
        <v>1240</v>
      </c>
      <c r="BP374" s="6">
        <v>247.20000000000002</v>
      </c>
      <c r="BQ374" s="6">
        <v>24</v>
      </c>
      <c r="BR374" s="71">
        <v>2.8796800000000004E-2</v>
      </c>
      <c r="BS374" s="6">
        <v>0</v>
      </c>
      <c r="BT374" s="6">
        <v>0</v>
      </c>
      <c r="BU374" s="6">
        <v>0</v>
      </c>
      <c r="BV374" s="6">
        <v>0</v>
      </c>
      <c r="BW374" s="6">
        <v>0</v>
      </c>
      <c r="BX374" s="6">
        <v>0</v>
      </c>
      <c r="BY374" s="6">
        <v>2237487</v>
      </c>
      <c r="BZ374" s="6">
        <v>1348448</v>
      </c>
      <c r="CA374" s="6"/>
      <c r="CB374" s="6">
        <v>963173</v>
      </c>
      <c r="CC374" s="6">
        <v>834236</v>
      </c>
      <c r="CD374" s="6"/>
      <c r="CE374" s="6">
        <v>1354</v>
      </c>
      <c r="CF374" s="6">
        <v>113.07899999999999</v>
      </c>
      <c r="CG374" s="6">
        <v>1133</v>
      </c>
    </row>
    <row r="375" spans="1:85" ht="12.5">
      <c r="A375" s="5">
        <v>43085</v>
      </c>
      <c r="B375" s="6">
        <v>86.6</v>
      </c>
      <c r="C375" s="6">
        <v>49.5</v>
      </c>
      <c r="D375" s="6">
        <v>5498</v>
      </c>
      <c r="E375" s="6"/>
      <c r="F375" s="6"/>
      <c r="G375" s="6"/>
      <c r="H375" s="6">
        <v>1490.1</v>
      </c>
      <c r="I375" s="6">
        <v>1004.2</v>
      </c>
      <c r="J375" s="6">
        <v>493104.2</v>
      </c>
      <c r="K375" s="6">
        <v>216435.20000000001</v>
      </c>
      <c r="L375" s="6">
        <v>61186.1</v>
      </c>
      <c r="M375" s="6">
        <v>15</v>
      </c>
      <c r="N375" s="6">
        <v>25</v>
      </c>
      <c r="O375" s="6">
        <v>14118.3</v>
      </c>
      <c r="P375" s="6">
        <v>6566.4</v>
      </c>
      <c r="Q375" s="6">
        <v>201801.8</v>
      </c>
      <c r="R375" s="6">
        <v>162278.1</v>
      </c>
      <c r="S375" s="6">
        <v>104870.9</v>
      </c>
      <c r="T375" s="6">
        <v>87619.5</v>
      </c>
      <c r="U375" s="6">
        <v>105182.8</v>
      </c>
      <c r="V375" s="6">
        <v>71770.2</v>
      </c>
      <c r="W375" s="6">
        <v>10622</v>
      </c>
      <c r="X375" s="6">
        <v>7847.4</v>
      </c>
      <c r="Y375" s="6">
        <v>239324.2</v>
      </c>
      <c r="Z375" s="6">
        <v>122390.39999999999</v>
      </c>
      <c r="AA375" s="6">
        <v>1683681</v>
      </c>
      <c r="AB375" s="6">
        <v>166027.29999999999</v>
      </c>
      <c r="AC375" s="6">
        <v>329.2</v>
      </c>
      <c r="AD375" s="6">
        <v>36824</v>
      </c>
      <c r="AE375" s="6">
        <v>145214.9</v>
      </c>
      <c r="AF375" s="6">
        <v>75088.100000000006</v>
      </c>
      <c r="AG375" s="6">
        <v>1683528.9</v>
      </c>
      <c r="AH375" s="6">
        <v>166195.9</v>
      </c>
      <c r="AI375" s="6">
        <v>1071.2</v>
      </c>
      <c r="AJ375" s="6">
        <v>25782</v>
      </c>
      <c r="AK375" s="6">
        <v>30436.400000000001</v>
      </c>
      <c r="AL375" s="6">
        <v>21425.5</v>
      </c>
      <c r="AM375" s="54">
        <v>63471.1</v>
      </c>
      <c r="AN375" s="54">
        <v>48996</v>
      </c>
      <c r="AO375" s="6">
        <v>35250.6</v>
      </c>
      <c r="AP375" s="6">
        <v>28689.7</v>
      </c>
      <c r="AQ375" s="6">
        <v>41830</v>
      </c>
      <c r="AR375" s="6">
        <v>16463.2</v>
      </c>
      <c r="AS375" s="6">
        <v>89.6</v>
      </c>
      <c r="AT375" s="6">
        <v>37.799999999999997</v>
      </c>
      <c r="AU375" s="7"/>
      <c r="AV375" s="7"/>
      <c r="AW375" s="6">
        <v>204661.8</v>
      </c>
      <c r="AX375" s="6">
        <v>95906.8</v>
      </c>
      <c r="AY375" s="6">
        <v>54810.7</v>
      </c>
      <c r="AZ375" s="6">
        <v>12765.8</v>
      </c>
      <c r="BA375" s="6">
        <v>195381</v>
      </c>
      <c r="BB375" s="6">
        <v>86980.5</v>
      </c>
      <c r="BC375" s="6">
        <v>34349</v>
      </c>
      <c r="BD375" s="6">
        <v>294.5</v>
      </c>
      <c r="BE375" s="6">
        <v>176.6</v>
      </c>
      <c r="BF375" s="6">
        <v>123.74</v>
      </c>
      <c r="BG375" s="6">
        <v>75.41</v>
      </c>
      <c r="BH375" s="6">
        <v>83.73</v>
      </c>
      <c r="BI375" s="6">
        <v>57.06</v>
      </c>
      <c r="BJ375" s="6">
        <v>542.4</v>
      </c>
      <c r="BK375" s="6">
        <v>701.5</v>
      </c>
      <c r="BL375" s="6">
        <v>0.7</v>
      </c>
      <c r="BM375" s="6">
        <v>14451.0413088</v>
      </c>
      <c r="BN375" s="6">
        <v>21462.001899565199</v>
      </c>
      <c r="BO375" s="6">
        <v>9604</v>
      </c>
      <c r="BP375" s="6">
        <v>247.20000000000002</v>
      </c>
      <c r="BQ375" s="6">
        <v>24</v>
      </c>
      <c r="BR375" s="71">
        <v>2.8796800000000004E-2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2240632</v>
      </c>
      <c r="BZ375" s="6">
        <v>1351188</v>
      </c>
      <c r="CA375" s="6"/>
      <c r="CB375" s="6">
        <v>963173</v>
      </c>
      <c r="CC375" s="6">
        <v>834236</v>
      </c>
      <c r="CD375" s="6"/>
      <c r="CE375" s="6">
        <v>1363</v>
      </c>
      <c r="CF375" s="6">
        <v>113.35899999999999</v>
      </c>
      <c r="CG375" s="6">
        <v>1129</v>
      </c>
    </row>
    <row r="376" spans="1:85" ht="12.5">
      <c r="A376" s="5">
        <v>43086</v>
      </c>
      <c r="B376" s="6">
        <v>86.6</v>
      </c>
      <c r="C376" s="6">
        <v>49.5</v>
      </c>
      <c r="D376" s="6">
        <v>5498</v>
      </c>
      <c r="E376" s="6"/>
      <c r="F376" s="6"/>
      <c r="G376" s="6"/>
      <c r="H376" s="6">
        <v>1497.2</v>
      </c>
      <c r="I376" s="6">
        <v>1009</v>
      </c>
      <c r="J376" s="6">
        <v>493324.9</v>
      </c>
      <c r="K376" s="6">
        <v>216534</v>
      </c>
      <c r="L376" s="6">
        <v>61210.1</v>
      </c>
      <c r="M376" s="6">
        <v>15</v>
      </c>
      <c r="N376" s="6">
        <v>25</v>
      </c>
      <c r="O376" s="6">
        <v>14118.3</v>
      </c>
      <c r="P376" s="6">
        <v>6566.4</v>
      </c>
      <c r="Q376" s="6">
        <v>201801.8</v>
      </c>
      <c r="R376" s="6">
        <v>162278.1</v>
      </c>
      <c r="S376" s="6">
        <v>104888</v>
      </c>
      <c r="T376" s="6">
        <v>87633.2</v>
      </c>
      <c r="U376" s="6">
        <v>105191.2</v>
      </c>
      <c r="V376" s="6">
        <v>71776.899999999994</v>
      </c>
      <c r="W376" s="6">
        <v>10622</v>
      </c>
      <c r="X376" s="6">
        <v>7847.4</v>
      </c>
      <c r="Y376" s="6">
        <v>239481.7</v>
      </c>
      <c r="Z376" s="6">
        <v>122475.1</v>
      </c>
      <c r="AA376" s="6">
        <v>1683839.8</v>
      </c>
      <c r="AB376" s="6">
        <v>166051.29999999999</v>
      </c>
      <c r="AC376" s="6">
        <v>329.2</v>
      </c>
      <c r="AD376" s="6">
        <v>36824</v>
      </c>
      <c r="AE376" s="6">
        <v>145539.4</v>
      </c>
      <c r="AF376" s="6">
        <v>75252</v>
      </c>
      <c r="AG376" s="6">
        <v>1683851.5</v>
      </c>
      <c r="AH376" s="6">
        <v>166219.9</v>
      </c>
      <c r="AI376" s="6">
        <v>1071.2</v>
      </c>
      <c r="AJ376" s="6">
        <v>25782</v>
      </c>
      <c r="AK376" s="6">
        <v>30453.200000000001</v>
      </c>
      <c r="AL376" s="6">
        <v>21438.799999999999</v>
      </c>
      <c r="AM376" s="54">
        <v>63483.1</v>
      </c>
      <c r="AN376" s="54">
        <v>49004.9</v>
      </c>
      <c r="AO376" s="6">
        <v>35298.5</v>
      </c>
      <c r="AP376" s="6">
        <v>28730.1</v>
      </c>
      <c r="AQ376" s="6">
        <v>41845.1</v>
      </c>
      <c r="AR376" s="6">
        <v>16470.3</v>
      </c>
      <c r="AS376" s="6">
        <v>89.9</v>
      </c>
      <c r="AT376" s="6">
        <v>37.799999999999997</v>
      </c>
      <c r="AU376" s="7"/>
      <c r="AV376" s="7"/>
      <c r="AW376" s="6">
        <v>204793.60000000001</v>
      </c>
      <c r="AX376" s="6">
        <v>95965.4</v>
      </c>
      <c r="AY376" s="6">
        <v>54816.3</v>
      </c>
      <c r="AZ376" s="6">
        <v>12777.6</v>
      </c>
      <c r="BA376" s="6">
        <v>195512</v>
      </c>
      <c r="BB376" s="6">
        <v>87038.6</v>
      </c>
      <c r="BC376" s="6">
        <v>34373</v>
      </c>
      <c r="BD376" s="6">
        <v>294.52999999999997</v>
      </c>
      <c r="BE376" s="6">
        <v>176.6</v>
      </c>
      <c r="BF376" s="6">
        <v>123.74</v>
      </c>
      <c r="BG376" s="6">
        <v>75.41</v>
      </c>
      <c r="BH376" s="6">
        <v>83.73</v>
      </c>
      <c r="BI376" s="6">
        <v>57.06</v>
      </c>
      <c r="BJ376" s="6">
        <v>542.4</v>
      </c>
      <c r="BK376" s="6">
        <v>702.5</v>
      </c>
      <c r="BL376" s="6">
        <v>0.7</v>
      </c>
      <c r="BM376" s="6">
        <v>14146.7873248</v>
      </c>
      <c r="BN376" s="6">
        <v>24717.1788739697</v>
      </c>
      <c r="BO376" s="6">
        <v>7448</v>
      </c>
      <c r="BP376" s="6">
        <v>247.20000000000002</v>
      </c>
      <c r="BQ376" s="6">
        <v>24</v>
      </c>
      <c r="BR376" s="71">
        <v>2.8796800000000004E-2</v>
      </c>
      <c r="BS376" s="6">
        <v>0</v>
      </c>
      <c r="BT376" s="6">
        <v>0</v>
      </c>
      <c r="BU376" s="6">
        <v>0</v>
      </c>
      <c r="BV376" s="6">
        <v>0</v>
      </c>
      <c r="BW376" s="6">
        <v>0</v>
      </c>
      <c r="BX376" s="6">
        <v>0</v>
      </c>
      <c r="BY376" s="6">
        <v>2243772</v>
      </c>
      <c r="BZ376" s="6">
        <v>1353944</v>
      </c>
      <c r="CA376" s="6"/>
      <c r="CB376" s="6">
        <v>963173</v>
      </c>
      <c r="CC376" s="6">
        <v>834236</v>
      </c>
      <c r="CD376" s="6"/>
      <c r="CE376" s="6">
        <v>1371</v>
      </c>
      <c r="CF376" s="6">
        <v>113.592</v>
      </c>
      <c r="CG376" s="6">
        <v>1136</v>
      </c>
    </row>
    <row r="377" spans="1:85" ht="12.5">
      <c r="A377" s="5">
        <v>43087</v>
      </c>
      <c r="B377" s="6">
        <v>86.6</v>
      </c>
      <c r="C377" s="6">
        <v>49.5</v>
      </c>
      <c r="D377" s="6">
        <v>5498</v>
      </c>
      <c r="E377" s="6"/>
      <c r="F377" s="6"/>
      <c r="G377" s="6"/>
      <c r="H377" s="6">
        <v>1503.9</v>
      </c>
      <c r="I377" s="6">
        <v>1013.6</v>
      </c>
      <c r="J377" s="6">
        <v>493532.6</v>
      </c>
      <c r="K377" s="6">
        <v>216629</v>
      </c>
      <c r="L377" s="6">
        <v>61234.1</v>
      </c>
      <c r="M377" s="6">
        <v>15</v>
      </c>
      <c r="N377" s="6">
        <v>25</v>
      </c>
      <c r="O377" s="6">
        <v>14118.3</v>
      </c>
      <c r="P377" s="6">
        <v>6566.4</v>
      </c>
      <c r="Q377" s="6">
        <v>201801.8</v>
      </c>
      <c r="R377" s="6">
        <v>162278.1</v>
      </c>
      <c r="S377" s="6">
        <v>104904.2</v>
      </c>
      <c r="T377" s="6">
        <v>87646.7</v>
      </c>
      <c r="U377" s="6">
        <v>105200.2</v>
      </c>
      <c r="V377" s="6">
        <v>71783.7</v>
      </c>
      <c r="W377" s="6">
        <v>10622</v>
      </c>
      <c r="X377" s="6">
        <v>7847.4</v>
      </c>
      <c r="Y377" s="6">
        <v>239622.2</v>
      </c>
      <c r="Z377" s="6">
        <v>122554.9</v>
      </c>
      <c r="AA377" s="6">
        <v>1683986.2</v>
      </c>
      <c r="AB377" s="6">
        <v>166075.29999999999</v>
      </c>
      <c r="AC377" s="6">
        <v>329.2</v>
      </c>
      <c r="AD377" s="6">
        <v>36824</v>
      </c>
      <c r="AE377" s="6">
        <v>145844</v>
      </c>
      <c r="AF377" s="6">
        <v>75405.600000000006</v>
      </c>
      <c r="AG377" s="6">
        <v>1684162.8</v>
      </c>
      <c r="AH377" s="6">
        <v>166243.9</v>
      </c>
      <c r="AI377" s="6">
        <v>1071.2</v>
      </c>
      <c r="AJ377" s="6">
        <v>25782</v>
      </c>
      <c r="AK377" s="6">
        <v>30468.9</v>
      </c>
      <c r="AL377" s="6">
        <v>21447.3</v>
      </c>
      <c r="AM377" s="54">
        <v>63494.7</v>
      </c>
      <c r="AN377" s="54">
        <v>49013.599999999999</v>
      </c>
      <c r="AO377" s="6">
        <v>35345.9</v>
      </c>
      <c r="AP377" s="6">
        <v>28769.7</v>
      </c>
      <c r="AQ377" s="6">
        <v>41854.400000000001</v>
      </c>
      <c r="AR377" s="6">
        <v>16474.5</v>
      </c>
      <c r="AS377" s="6">
        <v>90.3</v>
      </c>
      <c r="AT377" s="6">
        <v>37.9</v>
      </c>
      <c r="AU377" s="7"/>
      <c r="AV377" s="7"/>
      <c r="AW377" s="6">
        <v>204908.5</v>
      </c>
      <c r="AX377" s="6">
        <v>96017.600000000006</v>
      </c>
      <c r="AY377" s="6">
        <v>54822.8</v>
      </c>
      <c r="AZ377" s="6">
        <v>12789</v>
      </c>
      <c r="BA377" s="6">
        <v>195630.1</v>
      </c>
      <c r="BB377" s="6">
        <v>87091.7</v>
      </c>
      <c r="BC377" s="6">
        <v>34395</v>
      </c>
      <c r="BD377" s="6">
        <v>294.52999999999997</v>
      </c>
      <c r="BE377" s="6">
        <v>176.6</v>
      </c>
      <c r="BF377" s="6">
        <v>123.74</v>
      </c>
      <c r="BG377" s="6">
        <v>75.41</v>
      </c>
      <c r="BH377" s="6">
        <v>83.73</v>
      </c>
      <c r="BI377" s="6">
        <v>57.06</v>
      </c>
      <c r="BJ377" s="6">
        <v>542.4</v>
      </c>
      <c r="BK377" s="6">
        <v>703.4</v>
      </c>
      <c r="BL377" s="6">
        <v>0.7</v>
      </c>
      <c r="BM377" s="6">
        <v>13786.161984</v>
      </c>
      <c r="BN377" s="6">
        <v>21426.016084667499</v>
      </c>
      <c r="BO377" s="6">
        <v>5184</v>
      </c>
      <c r="BP377" s="6">
        <v>247.20000000000002</v>
      </c>
      <c r="BQ377" s="6">
        <v>24</v>
      </c>
      <c r="BR377" s="71">
        <v>2.8796800000000004E-2</v>
      </c>
      <c r="BS377" s="6">
        <v>0</v>
      </c>
      <c r="BT377" s="6">
        <v>0</v>
      </c>
      <c r="BU377" s="6">
        <v>0</v>
      </c>
      <c r="BV377" s="6">
        <v>0</v>
      </c>
      <c r="BW377" s="6">
        <v>0</v>
      </c>
      <c r="BX377" s="6">
        <v>0</v>
      </c>
      <c r="BY377" s="6">
        <v>2246899</v>
      </c>
      <c r="BZ377" s="6">
        <v>1356662</v>
      </c>
      <c r="CA377" s="6"/>
      <c r="CB377" s="6">
        <v>963173</v>
      </c>
      <c r="CC377" s="6">
        <v>834236</v>
      </c>
      <c r="CD377" s="6"/>
      <c r="CE377" s="6">
        <v>1366</v>
      </c>
      <c r="CF377" s="6">
        <v>113.452</v>
      </c>
      <c r="CG377" s="6">
        <v>1135</v>
      </c>
    </row>
    <row r="378" spans="1:85" ht="12.5">
      <c r="A378" s="5">
        <v>43088</v>
      </c>
      <c r="B378" s="6">
        <v>86.6</v>
      </c>
      <c r="C378" s="6">
        <v>49.5</v>
      </c>
      <c r="D378" s="6">
        <v>5498</v>
      </c>
      <c r="E378" s="6"/>
      <c r="F378" s="6"/>
      <c r="G378" s="6"/>
      <c r="H378" s="6">
        <v>1510.9</v>
      </c>
      <c r="I378" s="6">
        <v>1018.3</v>
      </c>
      <c r="J378" s="6">
        <v>493747.8</v>
      </c>
      <c r="K378" s="6">
        <v>216725.7</v>
      </c>
      <c r="L378" s="6">
        <v>61258.1</v>
      </c>
      <c r="M378" s="6">
        <v>15</v>
      </c>
      <c r="N378" s="6">
        <v>25</v>
      </c>
      <c r="O378" s="6">
        <v>14118.3</v>
      </c>
      <c r="P378" s="6">
        <v>6566.4</v>
      </c>
      <c r="Q378" s="6">
        <v>201801.8</v>
      </c>
      <c r="R378" s="6">
        <v>162278.1</v>
      </c>
      <c r="S378" s="6">
        <v>104921.2</v>
      </c>
      <c r="T378" s="6">
        <v>87660.4</v>
      </c>
      <c r="U378" s="6">
        <v>105209.5</v>
      </c>
      <c r="V378" s="6">
        <v>71790.600000000006</v>
      </c>
      <c r="W378" s="6">
        <v>10622</v>
      </c>
      <c r="X378" s="6">
        <v>7847.4</v>
      </c>
      <c r="Y378" s="6">
        <v>239768.1</v>
      </c>
      <c r="Z378" s="6">
        <v>122630.9</v>
      </c>
      <c r="AA378" s="6">
        <v>1684134.3</v>
      </c>
      <c r="AB378" s="6">
        <v>166099.29999999999</v>
      </c>
      <c r="AC378" s="6">
        <v>329.2</v>
      </c>
      <c r="AD378" s="6">
        <v>36824</v>
      </c>
      <c r="AE378" s="6">
        <v>146174.1</v>
      </c>
      <c r="AF378" s="6">
        <v>75574.399999999994</v>
      </c>
      <c r="AG378" s="6">
        <v>1684492.1</v>
      </c>
      <c r="AH378" s="6">
        <v>166267.9</v>
      </c>
      <c r="AI378" s="6">
        <v>1071.2</v>
      </c>
      <c r="AJ378" s="6">
        <v>25782</v>
      </c>
      <c r="AK378" s="6">
        <v>30484.9</v>
      </c>
      <c r="AL378" s="6">
        <v>21458</v>
      </c>
      <c r="AM378" s="54">
        <v>63506.6</v>
      </c>
      <c r="AN378" s="54">
        <v>49022.5</v>
      </c>
      <c r="AO378" s="6">
        <v>35395.699999999997</v>
      </c>
      <c r="AP378" s="6">
        <v>28811</v>
      </c>
      <c r="AQ378" s="6">
        <v>41864.699999999997</v>
      </c>
      <c r="AR378" s="6">
        <v>16478.7</v>
      </c>
      <c r="AS378" s="6">
        <v>90.6</v>
      </c>
      <c r="AT378" s="6">
        <v>38</v>
      </c>
      <c r="AU378" s="7"/>
      <c r="AV378" s="7"/>
      <c r="AW378" s="6">
        <v>205040.5</v>
      </c>
      <c r="AX378" s="6">
        <v>96076</v>
      </c>
      <c r="AY378" s="6">
        <v>54829.4</v>
      </c>
      <c r="AZ378" s="6">
        <v>12800.8</v>
      </c>
      <c r="BA378" s="6">
        <v>195761.8</v>
      </c>
      <c r="BB378" s="6">
        <v>87149.6</v>
      </c>
      <c r="BC378" s="6">
        <v>34419</v>
      </c>
      <c r="BD378" s="6">
        <v>294.52999999999997</v>
      </c>
      <c r="BE378" s="6">
        <v>176.6</v>
      </c>
      <c r="BF378" s="6">
        <v>123.74</v>
      </c>
      <c r="BG378" s="6">
        <v>75.41</v>
      </c>
      <c r="BH378" s="6">
        <v>83.73</v>
      </c>
      <c r="BI378" s="6">
        <v>57.06</v>
      </c>
      <c r="BJ378" s="6">
        <v>542.4</v>
      </c>
      <c r="BK378" s="6">
        <v>704.3</v>
      </c>
      <c r="BL378" s="6">
        <v>0.7</v>
      </c>
      <c r="BM378" s="6">
        <v>14305.275567999999</v>
      </c>
      <c r="BN378" s="6">
        <v>21369.0443450481</v>
      </c>
      <c r="BO378" s="6">
        <v>6873</v>
      </c>
      <c r="BP378" s="6">
        <v>247.20000000000002</v>
      </c>
      <c r="BQ378" s="6">
        <v>24</v>
      </c>
      <c r="BR378" s="71">
        <v>2.8796800000000004E-2</v>
      </c>
      <c r="BS378" s="6">
        <v>0</v>
      </c>
      <c r="BT378" s="6">
        <v>0</v>
      </c>
      <c r="BU378" s="6">
        <v>0</v>
      </c>
      <c r="BV378" s="6">
        <v>0</v>
      </c>
      <c r="BW378" s="6">
        <v>0</v>
      </c>
      <c r="BX378" s="6">
        <v>0</v>
      </c>
      <c r="BY378" s="6">
        <v>2250035</v>
      </c>
      <c r="BZ378" s="6">
        <v>1359378</v>
      </c>
      <c r="CA378" s="6"/>
      <c r="CB378" s="6">
        <v>963173</v>
      </c>
      <c r="CC378" s="6">
        <v>834236</v>
      </c>
      <c r="CD378" s="6"/>
      <c r="CE378" s="6">
        <v>1368</v>
      </c>
      <c r="CF378" s="6">
        <v>112.876</v>
      </c>
      <c r="CG378" s="6">
        <v>1140</v>
      </c>
    </row>
    <row r="379" spans="1:85" ht="12.5">
      <c r="A379" s="5">
        <v>43089</v>
      </c>
      <c r="B379" s="6">
        <v>86.6</v>
      </c>
      <c r="C379" s="6">
        <v>49.5</v>
      </c>
      <c r="D379" s="6">
        <v>5498</v>
      </c>
      <c r="E379" s="6"/>
      <c r="F379" s="6"/>
      <c r="G379" s="6"/>
      <c r="H379" s="6">
        <v>1517.9</v>
      </c>
      <c r="I379" s="6">
        <v>1023.1</v>
      </c>
      <c r="J379" s="6">
        <v>493961.5</v>
      </c>
      <c r="K379" s="6">
        <v>216822.3</v>
      </c>
      <c r="L379" s="6">
        <v>61282.1</v>
      </c>
      <c r="M379" s="6">
        <v>15</v>
      </c>
      <c r="N379" s="6">
        <v>25</v>
      </c>
      <c r="O379" s="6">
        <v>14121.1</v>
      </c>
      <c r="P379" s="6">
        <v>6568.2</v>
      </c>
      <c r="Q379" s="6">
        <v>201801.8</v>
      </c>
      <c r="R379" s="6">
        <v>162278.1</v>
      </c>
      <c r="S379" s="6">
        <v>104938.7</v>
      </c>
      <c r="T379" s="6">
        <v>87674.4</v>
      </c>
      <c r="U379" s="6">
        <v>105218.7</v>
      </c>
      <c r="V379" s="6">
        <v>71797.5</v>
      </c>
      <c r="W379" s="6">
        <v>10622</v>
      </c>
      <c r="X379" s="6">
        <v>7847.4</v>
      </c>
      <c r="Y379" s="6">
        <v>239915.5</v>
      </c>
      <c r="Z379" s="6">
        <v>122712.5</v>
      </c>
      <c r="AA379" s="6">
        <v>1684282.5</v>
      </c>
      <c r="AB379" s="6">
        <v>166123.29999999999</v>
      </c>
      <c r="AC379" s="6">
        <v>329.2</v>
      </c>
      <c r="AD379" s="6">
        <v>36824</v>
      </c>
      <c r="AE379" s="6">
        <v>146502.9</v>
      </c>
      <c r="AF379" s="6">
        <v>75738.2</v>
      </c>
      <c r="AG379" s="6">
        <v>1684821.1</v>
      </c>
      <c r="AH379" s="6">
        <v>166291.9</v>
      </c>
      <c r="AI379" s="6">
        <v>1071.2</v>
      </c>
      <c r="AJ379" s="6">
        <v>25782</v>
      </c>
      <c r="AK379" s="6">
        <v>30501.1</v>
      </c>
      <c r="AL379" s="6">
        <v>21468.799999999999</v>
      </c>
      <c r="AM379" s="54">
        <v>63518.2</v>
      </c>
      <c r="AN379" s="54">
        <v>49031.1</v>
      </c>
      <c r="AO379" s="6">
        <v>35444.300000000003</v>
      </c>
      <c r="AP379" s="6">
        <v>28851.599999999999</v>
      </c>
      <c r="AQ379" s="6">
        <v>41875.9</v>
      </c>
      <c r="AR379" s="6">
        <v>16483.099999999999</v>
      </c>
      <c r="AS379" s="6">
        <v>91</v>
      </c>
      <c r="AT379" s="6">
        <v>38</v>
      </c>
      <c r="AU379" s="7"/>
      <c r="AV379" s="7"/>
      <c r="AW379" s="6">
        <v>205174.8</v>
      </c>
      <c r="AX379" s="6">
        <v>96135.6</v>
      </c>
      <c r="AY379" s="6">
        <v>54835.9</v>
      </c>
      <c r="AZ379" s="6">
        <v>12812.6</v>
      </c>
      <c r="BA379" s="6">
        <v>195896.8</v>
      </c>
      <c r="BB379" s="6">
        <v>87208.8</v>
      </c>
      <c r="BC379" s="6">
        <v>34443</v>
      </c>
      <c r="BD379" s="6">
        <v>294.52999999999997</v>
      </c>
      <c r="BE379" s="6">
        <v>176.6</v>
      </c>
      <c r="BF379" s="6">
        <v>123.74</v>
      </c>
      <c r="BG379" s="6">
        <v>75.41</v>
      </c>
      <c r="BH379" s="6">
        <v>83.73</v>
      </c>
      <c r="BI379" s="6">
        <v>57.06</v>
      </c>
      <c r="BJ379" s="6">
        <v>542.4</v>
      </c>
      <c r="BK379" s="6">
        <v>705.3</v>
      </c>
      <c r="BL379" s="6">
        <v>0.7</v>
      </c>
      <c r="BM379" s="6">
        <v>14552.5904448</v>
      </c>
      <c r="BN379" s="6">
        <v>21449.9664519996</v>
      </c>
      <c r="BO379" s="6">
        <v>6292</v>
      </c>
      <c r="BP379" s="6">
        <v>249.6</v>
      </c>
      <c r="BQ379" s="6">
        <v>24</v>
      </c>
      <c r="BR379" s="71">
        <v>2.8796800000000004E-2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2253245</v>
      </c>
      <c r="BZ379" s="6">
        <v>1362123</v>
      </c>
      <c r="CA379" s="6"/>
      <c r="CB379" s="6">
        <v>963173</v>
      </c>
      <c r="CC379" s="6">
        <v>834236</v>
      </c>
      <c r="CD379" s="6"/>
      <c r="CE379" s="6">
        <v>1374</v>
      </c>
      <c r="CF379" s="6">
        <v>112.724</v>
      </c>
      <c r="CG379" s="6">
        <v>1147</v>
      </c>
    </row>
    <row r="380" spans="1:85" ht="12.5">
      <c r="A380" s="5">
        <v>43090</v>
      </c>
      <c r="B380" s="6">
        <v>86.6</v>
      </c>
      <c r="C380" s="6">
        <v>49.5</v>
      </c>
      <c r="D380" s="6">
        <v>5498</v>
      </c>
      <c r="E380" s="6"/>
      <c r="F380" s="6"/>
      <c r="G380" s="6"/>
      <c r="H380" s="6">
        <v>1525</v>
      </c>
      <c r="I380" s="6">
        <v>1027.9000000000001</v>
      </c>
      <c r="J380" s="6">
        <v>494164.7</v>
      </c>
      <c r="K380" s="6">
        <v>216915.8</v>
      </c>
      <c r="L380" s="6">
        <v>61306.1</v>
      </c>
      <c r="M380" s="6">
        <v>15</v>
      </c>
      <c r="N380" s="6">
        <v>25</v>
      </c>
      <c r="O380" s="6">
        <v>14122.3</v>
      </c>
      <c r="P380" s="6">
        <v>6569</v>
      </c>
      <c r="Q380" s="6">
        <v>201801.8</v>
      </c>
      <c r="R380" s="6">
        <v>162278.1</v>
      </c>
      <c r="S380" s="6">
        <v>104955.2</v>
      </c>
      <c r="T380" s="6">
        <v>87687.5</v>
      </c>
      <c r="U380" s="6">
        <v>105227.8</v>
      </c>
      <c r="V380" s="6">
        <v>71804.100000000006</v>
      </c>
      <c r="W380" s="6">
        <v>10622</v>
      </c>
      <c r="X380" s="6">
        <v>7847.4</v>
      </c>
      <c r="Y380" s="6">
        <v>240062.2</v>
      </c>
      <c r="Z380" s="6">
        <v>122791.1</v>
      </c>
      <c r="AA380" s="6">
        <v>1684433.7</v>
      </c>
      <c r="AB380" s="6">
        <v>166147.29999999999</v>
      </c>
      <c r="AC380" s="6">
        <v>329.2</v>
      </c>
      <c r="AD380" s="6">
        <v>36824</v>
      </c>
      <c r="AE380" s="6">
        <v>146818.29999999999</v>
      </c>
      <c r="AF380" s="6">
        <v>75899</v>
      </c>
      <c r="AG380" s="6">
        <v>1685136.9</v>
      </c>
      <c r="AH380" s="6">
        <v>166315.9</v>
      </c>
      <c r="AI380" s="6">
        <v>1071.2</v>
      </c>
      <c r="AJ380" s="6">
        <v>25782</v>
      </c>
      <c r="AK380" s="6">
        <v>30517.200000000001</v>
      </c>
      <c r="AL380" s="6">
        <v>21479.4</v>
      </c>
      <c r="AM380" s="54">
        <v>63529.1</v>
      </c>
      <c r="AN380" s="54">
        <v>49039.1</v>
      </c>
      <c r="AO380" s="6">
        <v>35490.699999999997</v>
      </c>
      <c r="AP380" s="6">
        <v>28890.9</v>
      </c>
      <c r="AQ380" s="6">
        <v>41888.199999999997</v>
      </c>
      <c r="AR380" s="6">
        <v>16488</v>
      </c>
      <c r="AS380" s="6">
        <v>91.3</v>
      </c>
      <c r="AT380" s="6">
        <v>38.1</v>
      </c>
      <c r="AU380" s="7"/>
      <c r="AV380" s="7"/>
      <c r="AW380" s="6">
        <v>205308.4</v>
      </c>
      <c r="AX380" s="6">
        <v>96194.9</v>
      </c>
      <c r="AY380" s="6">
        <v>54842.2</v>
      </c>
      <c r="AZ380" s="6">
        <v>12824.4</v>
      </c>
      <c r="BA380" s="6">
        <v>196031</v>
      </c>
      <c r="BB380" s="6">
        <v>87267.6</v>
      </c>
      <c r="BC380" s="6">
        <v>34467</v>
      </c>
      <c r="BD380" s="6">
        <v>294.52999999999997</v>
      </c>
      <c r="BE380" s="6">
        <v>176.6</v>
      </c>
      <c r="BF380" s="6">
        <v>123.74</v>
      </c>
      <c r="BG380" s="6">
        <v>75.41</v>
      </c>
      <c r="BH380" s="6">
        <v>83.73</v>
      </c>
      <c r="BI380" s="6">
        <v>57.06</v>
      </c>
      <c r="BJ380" s="6">
        <v>542.4</v>
      </c>
      <c r="BK380" s="6">
        <v>706.3</v>
      </c>
      <c r="BL380" s="6">
        <v>0.7</v>
      </c>
      <c r="BM380" s="6">
        <v>13621.753225599999</v>
      </c>
      <c r="BN380" s="6">
        <v>24515.2981013108</v>
      </c>
      <c r="BO380" s="6">
        <v>7739</v>
      </c>
      <c r="BP380" s="6">
        <v>247.20000000000002</v>
      </c>
      <c r="BQ380" s="6">
        <v>24</v>
      </c>
      <c r="BR380" s="71">
        <v>2.8796800000000004E-2</v>
      </c>
      <c r="BS380" s="6">
        <v>0</v>
      </c>
      <c r="BT380" s="6">
        <v>0</v>
      </c>
      <c r="BU380" s="6">
        <v>0</v>
      </c>
      <c r="BV380" s="6">
        <v>0</v>
      </c>
      <c r="BW380" s="6">
        <v>0</v>
      </c>
      <c r="BX380" s="6">
        <v>0</v>
      </c>
      <c r="BY380" s="6">
        <v>2256510</v>
      </c>
      <c r="BZ380" s="6">
        <v>1364898</v>
      </c>
      <c r="CA380" s="6"/>
      <c r="CB380" s="6">
        <v>963173</v>
      </c>
      <c r="CC380" s="6">
        <v>834236</v>
      </c>
      <c r="CD380" s="6"/>
      <c r="CE380" s="6">
        <v>1380</v>
      </c>
      <c r="CF380" s="6">
        <v>112.524</v>
      </c>
      <c r="CG380" s="6">
        <v>1152</v>
      </c>
    </row>
    <row r="381" spans="1:85" ht="12.5">
      <c r="A381" s="5">
        <v>43091</v>
      </c>
      <c r="B381" s="6">
        <v>86.878</v>
      </c>
      <c r="C381" s="6">
        <v>49.655000000000001</v>
      </c>
      <c r="D381" s="6">
        <v>5498.6</v>
      </c>
      <c r="E381" s="6"/>
      <c r="F381" s="6"/>
      <c r="G381" s="6"/>
      <c r="H381" s="6">
        <v>1532</v>
      </c>
      <c r="I381" s="6">
        <v>1032.5999999999999</v>
      </c>
      <c r="J381" s="6">
        <v>494370.7</v>
      </c>
      <c r="K381" s="6">
        <v>217010.1</v>
      </c>
      <c r="L381" s="6">
        <v>61330.1</v>
      </c>
      <c r="M381" s="6">
        <v>15</v>
      </c>
      <c r="N381" s="6">
        <v>25</v>
      </c>
      <c r="O381" s="6">
        <v>14123.6</v>
      </c>
      <c r="P381" s="6">
        <v>6569.8</v>
      </c>
      <c r="Q381" s="6">
        <v>201801.8</v>
      </c>
      <c r="R381" s="6">
        <v>162278.1</v>
      </c>
      <c r="S381" s="6">
        <v>104971</v>
      </c>
      <c r="T381" s="6">
        <v>87700.6</v>
      </c>
      <c r="U381" s="6">
        <v>105236.8</v>
      </c>
      <c r="V381" s="6">
        <v>71810.7</v>
      </c>
      <c r="W381" s="6">
        <v>10622</v>
      </c>
      <c r="X381" s="6">
        <v>7847.4</v>
      </c>
      <c r="Y381" s="6">
        <v>240209.1</v>
      </c>
      <c r="Z381" s="6">
        <v>122868.9</v>
      </c>
      <c r="AA381" s="6">
        <v>1684583.8</v>
      </c>
      <c r="AB381" s="6">
        <v>166171.29999999999</v>
      </c>
      <c r="AC381" s="6">
        <v>329.2</v>
      </c>
      <c r="AD381" s="6">
        <v>36824</v>
      </c>
      <c r="AE381" s="6">
        <v>147129.20000000001</v>
      </c>
      <c r="AF381" s="6">
        <v>76059.199999999997</v>
      </c>
      <c r="AG381" s="6">
        <v>1685448.6</v>
      </c>
      <c r="AH381" s="6">
        <v>166339.9</v>
      </c>
      <c r="AI381" s="6">
        <v>1071.2</v>
      </c>
      <c r="AJ381" s="6">
        <v>25782</v>
      </c>
      <c r="AK381" s="6">
        <v>30533.200000000001</v>
      </c>
      <c r="AL381" s="6">
        <v>21490.1</v>
      </c>
      <c r="AM381" s="6">
        <v>63539.7</v>
      </c>
      <c r="AN381" s="6">
        <v>49046.7</v>
      </c>
      <c r="AO381" s="6">
        <v>35537.5</v>
      </c>
      <c r="AP381" s="6">
        <v>28930.7</v>
      </c>
      <c r="AQ381" s="6">
        <v>41898.9</v>
      </c>
      <c r="AR381" s="6">
        <v>16492.3</v>
      </c>
      <c r="AS381" s="6">
        <v>91.7</v>
      </c>
      <c r="AT381" s="6">
        <v>38.1</v>
      </c>
      <c r="AU381" s="7"/>
      <c r="AV381" s="7"/>
      <c r="AW381" s="6">
        <v>205437.7</v>
      </c>
      <c r="AX381" s="6">
        <v>96252.5</v>
      </c>
      <c r="AY381" s="6">
        <v>54848.7</v>
      </c>
      <c r="AZ381" s="6">
        <v>12836.2</v>
      </c>
      <c r="BA381" s="6">
        <v>196161</v>
      </c>
      <c r="BB381" s="6">
        <v>87325.1</v>
      </c>
      <c r="BC381" s="6">
        <v>34491</v>
      </c>
      <c r="BD381" s="6">
        <v>294.52999999999997</v>
      </c>
      <c r="BE381" s="6">
        <v>176.6</v>
      </c>
      <c r="BF381" s="6">
        <v>123.74</v>
      </c>
      <c r="BG381" s="6">
        <v>75.41</v>
      </c>
      <c r="BH381" s="6">
        <v>83.942999999999998</v>
      </c>
      <c r="BI381" s="6">
        <v>57.11</v>
      </c>
      <c r="BJ381" s="6">
        <v>543.20000000000005</v>
      </c>
      <c r="BK381" s="6">
        <v>707.3</v>
      </c>
      <c r="BL381" s="6">
        <v>0.7</v>
      </c>
      <c r="BM381" s="6">
        <v>13564.282710400001</v>
      </c>
      <c r="BN381" s="6">
        <v>21522.305378811201</v>
      </c>
      <c r="BO381" s="6">
        <v>7725</v>
      </c>
      <c r="BP381" s="6">
        <v>249.6</v>
      </c>
      <c r="BQ381" s="6">
        <v>24</v>
      </c>
      <c r="BR381" s="71">
        <v>2.8796800000000004E-2</v>
      </c>
      <c r="BS381" s="6">
        <v>0</v>
      </c>
      <c r="BT381" s="6">
        <v>0</v>
      </c>
      <c r="BU381" s="6">
        <v>0</v>
      </c>
      <c r="BV381" s="6">
        <v>0</v>
      </c>
      <c r="BW381" s="6">
        <v>0</v>
      </c>
      <c r="BX381" s="6">
        <v>0</v>
      </c>
      <c r="BY381" s="6">
        <v>2259779</v>
      </c>
      <c r="BZ381" s="6">
        <v>1367682</v>
      </c>
      <c r="CA381" s="6"/>
      <c r="CB381" s="6">
        <v>963173</v>
      </c>
      <c r="CC381" s="6">
        <v>834236</v>
      </c>
      <c r="CD381" s="6"/>
      <c r="CE381" s="6">
        <v>1382.4051857835625</v>
      </c>
      <c r="CF381" s="6">
        <v>113.90476816208627</v>
      </c>
      <c r="CG381" s="6">
        <v>1160.6623333333332</v>
      </c>
    </row>
    <row r="382" spans="1:85" ht="12.5">
      <c r="A382" s="5">
        <v>43092</v>
      </c>
      <c r="B382" s="6">
        <v>86.878</v>
      </c>
      <c r="C382" s="6">
        <v>49.655000000000001</v>
      </c>
      <c r="D382" s="6">
        <v>5498.6</v>
      </c>
      <c r="E382" s="6"/>
      <c r="F382" s="6"/>
      <c r="G382" s="6"/>
      <c r="H382" s="6">
        <v>1539.1</v>
      </c>
      <c r="I382" s="6">
        <v>1037.5</v>
      </c>
      <c r="J382" s="6">
        <v>494575.4</v>
      </c>
      <c r="K382" s="6">
        <v>217104.2</v>
      </c>
      <c r="L382" s="6">
        <v>61354.1</v>
      </c>
      <c r="M382" s="6">
        <v>15</v>
      </c>
      <c r="N382" s="6">
        <v>25</v>
      </c>
      <c r="O382" s="6">
        <v>14124.9</v>
      </c>
      <c r="P382" s="6">
        <v>6570.6</v>
      </c>
      <c r="Q382" s="6">
        <v>201801.8</v>
      </c>
      <c r="R382" s="6">
        <v>162278.1</v>
      </c>
      <c r="S382" s="6">
        <v>104984.9</v>
      </c>
      <c r="T382" s="6">
        <v>87712.3</v>
      </c>
      <c r="U382" s="6">
        <v>105245.7</v>
      </c>
      <c r="V382" s="6">
        <v>71817.100000000006</v>
      </c>
      <c r="W382" s="6">
        <v>10622</v>
      </c>
      <c r="X382" s="6">
        <v>7847.4</v>
      </c>
      <c r="Y382" s="6">
        <v>240356.6</v>
      </c>
      <c r="Z382" s="6">
        <v>122946.3</v>
      </c>
      <c r="AA382" s="6">
        <v>1684732.4</v>
      </c>
      <c r="AB382" s="6">
        <v>166195.29999999999</v>
      </c>
      <c r="AC382" s="6">
        <v>329.2</v>
      </c>
      <c r="AD382" s="6">
        <v>36824</v>
      </c>
      <c r="AE382" s="6">
        <v>147433.60000000001</v>
      </c>
      <c r="AF382" s="6">
        <v>76217.100000000006</v>
      </c>
      <c r="AG382" s="6">
        <v>1685749.9</v>
      </c>
      <c r="AH382" s="6">
        <v>166363.9</v>
      </c>
      <c r="AI382" s="6">
        <v>1071.2</v>
      </c>
      <c r="AJ382" s="6">
        <v>25782</v>
      </c>
      <c r="AK382" s="6">
        <v>30549.4</v>
      </c>
      <c r="AL382" s="6">
        <v>21500.9</v>
      </c>
      <c r="AM382" s="6">
        <v>63549.599999999999</v>
      </c>
      <c r="AN382" s="6">
        <v>49053.9</v>
      </c>
      <c r="AO382" s="6">
        <v>35585.199999999997</v>
      </c>
      <c r="AP382" s="6">
        <v>28971</v>
      </c>
      <c r="AQ382" s="6">
        <v>41904.1</v>
      </c>
      <c r="AR382" s="6">
        <v>16494.400000000001</v>
      </c>
      <c r="AS382" s="6">
        <v>92</v>
      </c>
      <c r="AT382" s="6">
        <v>38.1</v>
      </c>
      <c r="AU382" s="7"/>
      <c r="AV382" s="7"/>
      <c r="AW382" s="6">
        <v>205568.9</v>
      </c>
      <c r="AX382" s="6">
        <v>96310.399999999994</v>
      </c>
      <c r="AY382" s="6">
        <v>54854.8</v>
      </c>
      <c r="AZ382" s="6">
        <v>12848.1</v>
      </c>
      <c r="BA382" s="6">
        <v>196291.4</v>
      </c>
      <c r="BB382" s="6">
        <v>87382.6</v>
      </c>
      <c r="BC382" s="6">
        <v>34515</v>
      </c>
      <c r="BD382" s="6">
        <v>294.52999999999997</v>
      </c>
      <c r="BE382" s="6">
        <v>176.6</v>
      </c>
      <c r="BF382" s="6">
        <v>123.74</v>
      </c>
      <c r="BG382" s="6">
        <v>75.41</v>
      </c>
      <c r="BH382" s="6">
        <v>83.942999999999998</v>
      </c>
      <c r="BI382" s="6">
        <v>57.11</v>
      </c>
      <c r="BJ382" s="6">
        <v>543.20000000000005</v>
      </c>
      <c r="BK382" s="6">
        <v>708.3</v>
      </c>
      <c r="BL382" s="6">
        <v>0.7</v>
      </c>
      <c r="BM382" s="6">
        <v>13711.907705600001</v>
      </c>
      <c r="BN382" s="6">
        <v>21234.112512685901</v>
      </c>
      <c r="BO382" s="6">
        <v>2758</v>
      </c>
      <c r="BP382" s="6">
        <v>247.20000000000002</v>
      </c>
      <c r="BQ382" s="6">
        <v>24</v>
      </c>
      <c r="BR382" s="71">
        <v>2.8796800000000004E-2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  <c r="BX382" s="6">
        <v>0</v>
      </c>
      <c r="BY382" s="6">
        <v>2262988</v>
      </c>
      <c r="BZ382" s="6">
        <v>1370404</v>
      </c>
      <c r="CA382" s="6"/>
      <c r="CB382" s="6">
        <v>963173</v>
      </c>
      <c r="CC382" s="6">
        <v>834236</v>
      </c>
      <c r="CD382" s="6"/>
      <c r="CE382" s="6">
        <v>1404.6548837403457</v>
      </c>
      <c r="CF382" s="6">
        <v>116.11271869808434</v>
      </c>
      <c r="CG382" s="6">
        <v>1175.8595833333334</v>
      </c>
    </row>
    <row r="383" spans="1:85" ht="12.5">
      <c r="A383" s="5">
        <v>43093</v>
      </c>
      <c r="B383" s="6">
        <v>86.878</v>
      </c>
      <c r="C383" s="6">
        <v>49.655000000000001</v>
      </c>
      <c r="D383" s="6">
        <v>5498.6</v>
      </c>
      <c r="E383" s="6"/>
      <c r="F383" s="6"/>
      <c r="G383" s="6"/>
      <c r="H383" s="6">
        <v>1546.2</v>
      </c>
      <c r="I383" s="6">
        <v>1042.3</v>
      </c>
      <c r="J383" s="6">
        <v>494779.3</v>
      </c>
      <c r="K383" s="6">
        <v>217197.7</v>
      </c>
      <c r="L383" s="6">
        <v>61378.1</v>
      </c>
      <c r="M383" s="6">
        <v>15</v>
      </c>
      <c r="N383" s="6">
        <v>25</v>
      </c>
      <c r="O383" s="6">
        <v>14126.3</v>
      </c>
      <c r="P383" s="6">
        <v>6571.6</v>
      </c>
      <c r="Q383" s="6">
        <v>201801.8</v>
      </c>
      <c r="R383" s="6">
        <v>162278.1</v>
      </c>
      <c r="S383" s="6">
        <v>105001.8</v>
      </c>
      <c r="T383" s="6">
        <v>87725.5</v>
      </c>
      <c r="U383" s="6">
        <v>105254</v>
      </c>
      <c r="V383" s="6">
        <v>71823.199999999997</v>
      </c>
      <c r="W383" s="6">
        <v>10622</v>
      </c>
      <c r="X383" s="6">
        <v>7847.4</v>
      </c>
      <c r="Y383" s="6">
        <v>240502.8</v>
      </c>
      <c r="Z383" s="6">
        <v>123024.7</v>
      </c>
      <c r="AA383" s="6">
        <v>1684881.1</v>
      </c>
      <c r="AB383" s="6">
        <v>166219.29999999999</v>
      </c>
      <c r="AC383" s="6">
        <v>329.2</v>
      </c>
      <c r="AD383" s="6">
        <v>36824</v>
      </c>
      <c r="AE383" s="6">
        <v>147747.9</v>
      </c>
      <c r="AF383" s="6">
        <v>76377.3</v>
      </c>
      <c r="AG383" s="6">
        <v>1686064.1</v>
      </c>
      <c r="AH383" s="6">
        <v>166387.9</v>
      </c>
      <c r="AI383" s="6">
        <v>1071.2</v>
      </c>
      <c r="AJ383" s="6">
        <v>25782</v>
      </c>
      <c r="AK383" s="6">
        <v>30565.7</v>
      </c>
      <c r="AL383" s="6">
        <v>21511.9</v>
      </c>
      <c r="AM383" s="6">
        <v>63559.6</v>
      </c>
      <c r="AN383" s="6">
        <v>49061.3</v>
      </c>
      <c r="AO383" s="6">
        <v>35631.5</v>
      </c>
      <c r="AP383" s="6">
        <v>29010.5</v>
      </c>
      <c r="AQ383" s="6">
        <v>41919.9</v>
      </c>
      <c r="AR383" s="6">
        <v>16500.7</v>
      </c>
      <c r="AS383" s="6">
        <v>92.3</v>
      </c>
      <c r="AT383" s="6">
        <v>38.200000000000003</v>
      </c>
      <c r="AU383" s="7"/>
      <c r="AV383" s="7"/>
      <c r="AW383" s="6">
        <v>205697.7</v>
      </c>
      <c r="AX383" s="6">
        <v>96367.7</v>
      </c>
      <c r="AY383" s="6">
        <v>54860.5</v>
      </c>
      <c r="AZ383" s="6">
        <v>12860.1</v>
      </c>
      <c r="BA383" s="6">
        <v>196420.6</v>
      </c>
      <c r="BB383" s="6">
        <v>87439.6</v>
      </c>
      <c r="BC383" s="6">
        <v>34539</v>
      </c>
      <c r="BD383" s="6">
        <v>294.52999999999997</v>
      </c>
      <c r="BE383" s="6">
        <v>176.6</v>
      </c>
      <c r="BF383" s="6">
        <v>123.74</v>
      </c>
      <c r="BG383" s="6">
        <v>75.41</v>
      </c>
      <c r="BH383" s="6">
        <v>83.942999999999998</v>
      </c>
      <c r="BI383" s="6">
        <v>57.11</v>
      </c>
      <c r="BJ383" s="6">
        <v>543.20000000000005</v>
      </c>
      <c r="BK383" s="6">
        <v>709.3</v>
      </c>
      <c r="BL383" s="6">
        <v>0.7</v>
      </c>
      <c r="BM383" s="6">
        <v>13392.512905600001</v>
      </c>
      <c r="BN383" s="6">
        <v>21232.1358755113</v>
      </c>
      <c r="BO383" s="6">
        <v>7987</v>
      </c>
      <c r="BP383" s="6">
        <v>249.6</v>
      </c>
      <c r="BQ383" s="6">
        <v>24</v>
      </c>
      <c r="BR383" s="71">
        <v>2.8796800000000004E-2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2266260</v>
      </c>
      <c r="BZ383" s="6">
        <v>1373177</v>
      </c>
      <c r="CA383" s="6"/>
      <c r="CB383" s="6">
        <v>963173</v>
      </c>
      <c r="CC383" s="6">
        <v>834236</v>
      </c>
      <c r="CD383" s="6"/>
      <c r="CE383" s="6">
        <v>1421.4181351135644</v>
      </c>
      <c r="CF383" s="6">
        <v>118.12920943913645</v>
      </c>
      <c r="CG383" s="6">
        <v>1185.0263333333332</v>
      </c>
    </row>
    <row r="384" spans="1:85" ht="12.5">
      <c r="A384" s="5">
        <v>43094</v>
      </c>
      <c r="B384" s="6">
        <v>86.878</v>
      </c>
      <c r="C384" s="6">
        <v>49.655000000000001</v>
      </c>
      <c r="D384" s="6">
        <v>5498.6</v>
      </c>
      <c r="E384" s="6"/>
      <c r="F384" s="6"/>
      <c r="G384" s="6"/>
      <c r="H384" s="6">
        <v>1553.4</v>
      </c>
      <c r="I384" s="6">
        <v>1047.0999999999999</v>
      </c>
      <c r="J384" s="6">
        <v>494983.9</v>
      </c>
      <c r="K384" s="6">
        <v>217291.7</v>
      </c>
      <c r="L384" s="6">
        <v>61402.1</v>
      </c>
      <c r="M384" s="6">
        <v>15</v>
      </c>
      <c r="N384" s="6">
        <v>25</v>
      </c>
      <c r="O384" s="6">
        <v>14127.4</v>
      </c>
      <c r="P384" s="6">
        <v>6572.2</v>
      </c>
      <c r="Q384" s="6">
        <v>201801.8</v>
      </c>
      <c r="R384" s="6">
        <v>162278.1</v>
      </c>
      <c r="S384" s="6">
        <v>105018.6</v>
      </c>
      <c r="T384" s="6">
        <v>87739</v>
      </c>
      <c r="U384" s="6">
        <v>105262.7</v>
      </c>
      <c r="V384" s="6">
        <v>71829.600000000006</v>
      </c>
      <c r="W384" s="6">
        <v>10622</v>
      </c>
      <c r="X384" s="6">
        <v>7847.4</v>
      </c>
      <c r="Y384" s="6">
        <v>240649.9</v>
      </c>
      <c r="Z384" s="6">
        <v>123102.39999999999</v>
      </c>
      <c r="AA384" s="6">
        <v>1685030.7</v>
      </c>
      <c r="AB384" s="6">
        <v>166243.29999999999</v>
      </c>
      <c r="AC384" s="6">
        <v>329.2</v>
      </c>
      <c r="AD384" s="6">
        <v>36824</v>
      </c>
      <c r="AE384" s="6">
        <v>148056.70000000001</v>
      </c>
      <c r="AF384" s="6">
        <v>76537.5</v>
      </c>
      <c r="AG384" s="6">
        <v>1686373.1</v>
      </c>
      <c r="AH384" s="6">
        <v>166411.9</v>
      </c>
      <c r="AI384" s="6">
        <v>1071.2</v>
      </c>
      <c r="AJ384" s="6">
        <v>25782</v>
      </c>
      <c r="AK384" s="6">
        <v>30582.1</v>
      </c>
      <c r="AL384" s="6">
        <v>21522.799999999999</v>
      </c>
      <c r="AM384" s="6">
        <v>63570.8</v>
      </c>
      <c r="AN384" s="6">
        <v>49069.5</v>
      </c>
      <c r="AO384" s="6">
        <v>35676.699999999997</v>
      </c>
      <c r="AP384" s="6">
        <v>29049.599999999999</v>
      </c>
      <c r="AQ384" s="6">
        <v>41928.9</v>
      </c>
      <c r="AR384" s="6">
        <v>16504.3</v>
      </c>
      <c r="AS384" s="6">
        <v>92.6</v>
      </c>
      <c r="AT384" s="6">
        <v>38.200000000000003</v>
      </c>
      <c r="AU384" s="7"/>
      <c r="AV384" s="7"/>
      <c r="AW384" s="6">
        <v>205827.7</v>
      </c>
      <c r="AX384" s="6">
        <v>96425.3</v>
      </c>
      <c r="AY384" s="6">
        <v>54866.400000000001</v>
      </c>
      <c r="AZ384" s="6">
        <v>12872.3</v>
      </c>
      <c r="BA384" s="6">
        <v>196550.8</v>
      </c>
      <c r="BB384" s="6">
        <v>87497.2</v>
      </c>
      <c r="BC384" s="6">
        <v>34563</v>
      </c>
      <c r="BD384" s="6">
        <v>294.52999999999997</v>
      </c>
      <c r="BE384" s="6">
        <v>176.6</v>
      </c>
      <c r="BF384" s="6">
        <v>123.74</v>
      </c>
      <c r="BG384" s="6">
        <v>75.41</v>
      </c>
      <c r="BH384" s="6">
        <v>83.942999999999998</v>
      </c>
      <c r="BI384" s="6">
        <v>57.11</v>
      </c>
      <c r="BJ384" s="6">
        <v>543.20000000000005</v>
      </c>
      <c r="BK384" s="6">
        <v>710.4</v>
      </c>
      <c r="BL384" s="6">
        <v>0.7</v>
      </c>
      <c r="BM384" s="6">
        <v>13156.7941888</v>
      </c>
      <c r="BN384" s="6">
        <v>12921.958691752299</v>
      </c>
      <c r="BO384" s="6">
        <v>4882</v>
      </c>
      <c r="BP384" s="6">
        <v>247.20000000000002</v>
      </c>
      <c r="BQ384" s="6">
        <v>24</v>
      </c>
      <c r="BR384" s="71">
        <v>2.8796800000000004E-2</v>
      </c>
      <c r="BS384" s="6">
        <v>0</v>
      </c>
      <c r="BT384" s="6">
        <v>0</v>
      </c>
      <c r="BU384" s="6">
        <v>0</v>
      </c>
      <c r="BV384" s="6">
        <v>0</v>
      </c>
      <c r="BW384" s="6">
        <v>0</v>
      </c>
      <c r="BX384" s="6">
        <v>0</v>
      </c>
      <c r="BY384" s="6">
        <v>2269504</v>
      </c>
      <c r="BZ384" s="6">
        <v>1375931</v>
      </c>
      <c r="CA384" s="6"/>
      <c r="CB384" s="6">
        <v>963173</v>
      </c>
      <c r="CC384" s="6">
        <v>834236</v>
      </c>
      <c r="CD384" s="6"/>
      <c r="CE384" s="6">
        <v>1436.6161954275076</v>
      </c>
      <c r="CF384" s="6">
        <v>117.9942475040647</v>
      </c>
      <c r="CG384" s="6">
        <v>1195.1474666666668</v>
      </c>
    </row>
    <row r="385" spans="1:85" ht="12.5">
      <c r="A385" s="5">
        <v>43095</v>
      </c>
      <c r="B385" s="6">
        <v>90.578999999999994</v>
      </c>
      <c r="C385" s="6">
        <v>51.701999999999998</v>
      </c>
      <c r="D385" s="6">
        <v>5501.8</v>
      </c>
      <c r="E385" s="6"/>
      <c r="F385" s="6"/>
      <c r="G385" s="6"/>
      <c r="H385" s="6">
        <v>1559.5</v>
      </c>
      <c r="I385" s="6">
        <v>1051.5</v>
      </c>
      <c r="J385" s="6">
        <v>495191.2</v>
      </c>
      <c r="K385" s="6">
        <v>217386.4</v>
      </c>
      <c r="L385" s="6">
        <v>61426.1</v>
      </c>
      <c r="M385" s="6">
        <v>15</v>
      </c>
      <c r="N385" s="6">
        <v>25</v>
      </c>
      <c r="O385" s="6">
        <v>14128.7</v>
      </c>
      <c r="P385" s="6">
        <v>6573.1</v>
      </c>
      <c r="Q385" s="6">
        <v>201801.8</v>
      </c>
      <c r="R385" s="6">
        <v>162278.1</v>
      </c>
      <c r="S385" s="6">
        <v>105035.6</v>
      </c>
      <c r="T385" s="6">
        <v>87752.6</v>
      </c>
      <c r="U385" s="6">
        <v>105270.6</v>
      </c>
      <c r="V385" s="6">
        <v>71835.199999999997</v>
      </c>
      <c r="W385" s="6">
        <v>10622</v>
      </c>
      <c r="X385" s="6">
        <v>7847.4</v>
      </c>
      <c r="Y385" s="6">
        <v>240859.5</v>
      </c>
      <c r="Z385" s="6">
        <v>123206.8</v>
      </c>
      <c r="AA385" s="6">
        <v>1686620.7</v>
      </c>
      <c r="AB385" s="6">
        <v>166267.29999999999</v>
      </c>
      <c r="AC385" s="6">
        <v>329.6</v>
      </c>
      <c r="AD385" s="6">
        <v>37138</v>
      </c>
      <c r="AE385" s="6">
        <v>148307.5</v>
      </c>
      <c r="AF385" s="6">
        <v>76674.100000000006</v>
      </c>
      <c r="AG385" s="6">
        <v>1685241.8</v>
      </c>
      <c r="AH385" s="6">
        <v>166435.29999999999</v>
      </c>
      <c r="AI385" s="6">
        <v>1071.2</v>
      </c>
      <c r="AJ385" s="6">
        <v>25787</v>
      </c>
      <c r="AK385" s="6">
        <v>30598.6</v>
      </c>
      <c r="AL385" s="6">
        <v>21533.8</v>
      </c>
      <c r="AM385" s="6">
        <v>63582.1</v>
      </c>
      <c r="AN385" s="6">
        <v>49077.8</v>
      </c>
      <c r="AO385" s="6">
        <v>35723.1</v>
      </c>
      <c r="AP385" s="6">
        <v>29089.5</v>
      </c>
      <c r="AQ385" s="6">
        <v>41942.1</v>
      </c>
      <c r="AR385" s="6">
        <v>16509.599999999999</v>
      </c>
      <c r="AS385" s="6">
        <v>92.9</v>
      </c>
      <c r="AT385" s="6">
        <v>38.200000000000003</v>
      </c>
      <c r="AU385" s="7"/>
      <c r="AV385" s="7"/>
      <c r="AW385" s="6">
        <v>205958.2</v>
      </c>
      <c r="AX385" s="6">
        <v>96483.1</v>
      </c>
      <c r="AY385" s="6">
        <v>54872.9</v>
      </c>
      <c r="AZ385" s="6">
        <v>12884.4</v>
      </c>
      <c r="BA385" s="6">
        <v>196682.6</v>
      </c>
      <c r="BB385" s="6">
        <v>87555.3</v>
      </c>
      <c r="BC385" s="6">
        <v>34587</v>
      </c>
      <c r="BD385" s="6">
        <v>294.52999999999997</v>
      </c>
      <c r="BE385" s="6">
        <v>176.6</v>
      </c>
      <c r="BF385" s="6">
        <v>123.74</v>
      </c>
      <c r="BG385" s="6">
        <v>75.41</v>
      </c>
      <c r="BH385" s="6">
        <v>85.507000000000005</v>
      </c>
      <c r="BI385" s="6">
        <v>57.326000000000001</v>
      </c>
      <c r="BJ385" s="6">
        <v>547.14</v>
      </c>
      <c r="BK385" s="6">
        <v>711.4</v>
      </c>
      <c r="BL385" s="6">
        <v>0.7</v>
      </c>
      <c r="BM385" s="6">
        <v>13405</v>
      </c>
      <c r="BN385" s="6">
        <v>20296</v>
      </c>
      <c r="BO385" s="6">
        <v>9339</v>
      </c>
      <c r="BP385" s="6">
        <v>249.6</v>
      </c>
      <c r="BQ385" s="6">
        <v>24</v>
      </c>
      <c r="BR385" s="71">
        <v>2.8796800000000004E-2</v>
      </c>
      <c r="BS385" s="6">
        <v>0</v>
      </c>
      <c r="BT385" s="6">
        <v>0</v>
      </c>
      <c r="BU385" s="6">
        <v>0</v>
      </c>
      <c r="BV385" s="6">
        <v>0</v>
      </c>
      <c r="BW385" s="6">
        <v>0</v>
      </c>
      <c r="BX385" s="6">
        <v>0</v>
      </c>
      <c r="BY385" s="6">
        <v>2272785</v>
      </c>
      <c r="BZ385" s="6">
        <v>1378675</v>
      </c>
      <c r="CA385" s="6"/>
      <c r="CB385" s="6">
        <v>963173</v>
      </c>
      <c r="CC385" s="6">
        <v>834236</v>
      </c>
      <c r="CD385" s="6"/>
      <c r="CE385" s="6">
        <v>1472.7643945182472</v>
      </c>
      <c r="CF385" s="6">
        <v>118.51939561675766</v>
      </c>
      <c r="CG385" s="6">
        <v>1210.6527083333333</v>
      </c>
    </row>
    <row r="386" spans="1:85" ht="12.5">
      <c r="A386" s="5">
        <v>43096</v>
      </c>
      <c r="B386" s="6">
        <v>90.578999999999994</v>
      </c>
      <c r="C386" s="6">
        <v>51.701999999999998</v>
      </c>
      <c r="D386" s="6">
        <v>5501.8</v>
      </c>
      <c r="E386" s="6"/>
      <c r="F386" s="6"/>
      <c r="G386" s="6"/>
      <c r="H386" s="6">
        <v>1566.6</v>
      </c>
      <c r="I386" s="6">
        <v>1056.3</v>
      </c>
      <c r="J386" s="6">
        <v>495393.6</v>
      </c>
      <c r="K386" s="6">
        <v>217479.7</v>
      </c>
      <c r="L386" s="6">
        <v>61450.1</v>
      </c>
      <c r="M386" s="6">
        <v>15</v>
      </c>
      <c r="N386" s="6">
        <v>25</v>
      </c>
      <c r="O386" s="6">
        <v>14130.1</v>
      </c>
      <c r="P386" s="6">
        <v>6573.9</v>
      </c>
      <c r="Q386" s="6">
        <v>201801.8</v>
      </c>
      <c r="R386" s="6">
        <v>162278.1</v>
      </c>
      <c r="S386" s="6">
        <v>105052.7</v>
      </c>
      <c r="T386" s="6">
        <v>87766.399999999994</v>
      </c>
      <c r="U386" s="6">
        <v>105279.9</v>
      </c>
      <c r="V386" s="6">
        <v>71841.899999999994</v>
      </c>
      <c r="W386" s="6">
        <v>10622</v>
      </c>
      <c r="X386" s="6">
        <v>7847.4</v>
      </c>
      <c r="Y386" s="6">
        <v>241171.4</v>
      </c>
      <c r="Z386" s="6">
        <v>123360.1</v>
      </c>
      <c r="AA386" s="6">
        <v>1685554.3</v>
      </c>
      <c r="AB386" s="6">
        <v>166291.29999999999</v>
      </c>
      <c r="AC386" s="6">
        <v>329.6</v>
      </c>
      <c r="AD386" s="6">
        <v>37138</v>
      </c>
      <c r="AE386" s="6">
        <v>148452.6</v>
      </c>
      <c r="AF386" s="6">
        <v>76763</v>
      </c>
      <c r="AG386" s="6">
        <v>1686767.2</v>
      </c>
      <c r="AH386" s="6">
        <v>166459.29999999999</v>
      </c>
      <c r="AI386" s="6">
        <v>1071.2</v>
      </c>
      <c r="AJ386" s="6">
        <v>25787</v>
      </c>
      <c r="AK386" s="6">
        <v>30614.3</v>
      </c>
      <c r="AL386" s="6">
        <v>21544.5</v>
      </c>
      <c r="AM386" s="6">
        <v>63592.5</v>
      </c>
      <c r="AN386" s="6">
        <v>49085.8</v>
      </c>
      <c r="AO386" s="6">
        <v>35769.199999999997</v>
      </c>
      <c r="AP386" s="6">
        <v>29129.3</v>
      </c>
      <c r="AQ386" s="6">
        <v>41953.599999999999</v>
      </c>
      <c r="AR386" s="6">
        <v>16514.099999999999</v>
      </c>
      <c r="AS386" s="6">
        <v>93.2</v>
      </c>
      <c r="AT386" s="6">
        <v>38.299999999999997</v>
      </c>
      <c r="AU386" s="7"/>
      <c r="AV386" s="7"/>
      <c r="AW386" s="6">
        <v>206088.7</v>
      </c>
      <c r="AX386" s="6">
        <v>96540.9</v>
      </c>
      <c r="AY386" s="6">
        <v>54879.6</v>
      </c>
      <c r="AZ386" s="6">
        <v>12895.8</v>
      </c>
      <c r="BA386" s="6">
        <v>196813.4</v>
      </c>
      <c r="BB386" s="6">
        <v>87612.9</v>
      </c>
      <c r="BC386" s="6">
        <v>34611</v>
      </c>
      <c r="BD386" s="6">
        <v>294.52999999999997</v>
      </c>
      <c r="BE386" s="6">
        <v>176.6</v>
      </c>
      <c r="BF386" s="6">
        <v>123.74</v>
      </c>
      <c r="BG386" s="6">
        <v>75.41</v>
      </c>
      <c r="BH386" s="6">
        <v>85.507000000000005</v>
      </c>
      <c r="BI386" s="6">
        <v>57.326000000000001</v>
      </c>
      <c r="BJ386" s="6">
        <v>547.14</v>
      </c>
      <c r="BK386" s="6">
        <v>712.4</v>
      </c>
      <c r="BL386" s="6">
        <v>0.7</v>
      </c>
      <c r="BM386" s="6">
        <v>13651.303423999998</v>
      </c>
      <c r="BN386" s="6">
        <v>19510.792913982074</v>
      </c>
      <c r="BO386" s="6">
        <v>5626</v>
      </c>
      <c r="BP386" s="6">
        <v>247.20000000000002</v>
      </c>
      <c r="BQ386" s="6">
        <v>24</v>
      </c>
      <c r="BR386" s="71">
        <v>2.8796800000000004E-2</v>
      </c>
      <c r="BS386" s="6">
        <v>0</v>
      </c>
      <c r="BT386" s="6">
        <v>0</v>
      </c>
      <c r="BU386" s="6">
        <v>0</v>
      </c>
      <c r="BV386" s="6">
        <v>0</v>
      </c>
      <c r="BW386" s="6">
        <v>0</v>
      </c>
      <c r="BX386" s="6">
        <v>0</v>
      </c>
      <c r="BY386" s="6">
        <v>2275101</v>
      </c>
      <c r="BZ386" s="6">
        <v>1380592</v>
      </c>
      <c r="CA386" s="6"/>
      <c r="CB386" s="6">
        <v>963173</v>
      </c>
      <c r="CC386" s="6">
        <v>834236</v>
      </c>
      <c r="CD386" s="6"/>
      <c r="CE386" s="6">
        <v>1206</v>
      </c>
      <c r="CF386" s="6">
        <v>107.01175124700966</v>
      </c>
      <c r="CG386" s="6">
        <v>918</v>
      </c>
    </row>
    <row r="387" spans="1:85" ht="12.5">
      <c r="A387" s="5">
        <v>43097</v>
      </c>
      <c r="B387" s="6">
        <v>90.578999999999994</v>
      </c>
      <c r="C387" s="6">
        <v>51.701999999999998</v>
      </c>
      <c r="D387" s="6">
        <v>5501.8</v>
      </c>
      <c r="E387" s="6"/>
      <c r="F387" s="6"/>
      <c r="G387" s="6"/>
      <c r="H387" s="6">
        <v>1574</v>
      </c>
      <c r="I387" s="6">
        <v>1061.4000000000001</v>
      </c>
      <c r="J387" s="6">
        <v>495578.3</v>
      </c>
      <c r="K387" s="6">
        <v>217566</v>
      </c>
      <c r="L387" s="6">
        <v>61474.1</v>
      </c>
      <c r="M387" s="6">
        <v>15</v>
      </c>
      <c r="N387" s="6">
        <v>25</v>
      </c>
      <c r="O387" s="6">
        <v>14131.4</v>
      </c>
      <c r="P387" s="6">
        <v>6574.8</v>
      </c>
      <c r="Q387" s="6">
        <v>201801.8</v>
      </c>
      <c r="R387" s="6">
        <v>162278.1</v>
      </c>
      <c r="S387" s="6">
        <v>105071</v>
      </c>
      <c r="T387" s="6">
        <v>87781.1</v>
      </c>
      <c r="U387" s="6">
        <v>105289.8</v>
      </c>
      <c r="V387" s="6">
        <v>71849</v>
      </c>
      <c r="W387" s="6">
        <v>10622</v>
      </c>
      <c r="X387" s="6">
        <v>7847.4</v>
      </c>
      <c r="Y387" s="6">
        <v>241463.8</v>
      </c>
      <c r="Z387" s="6">
        <v>123508</v>
      </c>
      <c r="AA387" s="6">
        <v>1685848</v>
      </c>
      <c r="AB387" s="6">
        <v>166315.29999999999</v>
      </c>
      <c r="AC387" s="6">
        <v>329.6</v>
      </c>
      <c r="AD387" s="6">
        <v>37138</v>
      </c>
      <c r="AE387" s="6">
        <v>148602.20000000001</v>
      </c>
      <c r="AF387" s="6">
        <v>76850</v>
      </c>
      <c r="AG387" s="6">
        <v>1686918.6</v>
      </c>
      <c r="AH387" s="6">
        <v>166483.29999999999</v>
      </c>
      <c r="AI387" s="6">
        <v>1071.2</v>
      </c>
      <c r="AJ387" s="6">
        <v>25787</v>
      </c>
      <c r="AK387" s="6">
        <v>30630.400000000001</v>
      </c>
      <c r="AL387" s="6">
        <v>21555.3</v>
      </c>
      <c r="AM387" s="6">
        <v>63603.9</v>
      </c>
      <c r="AN387" s="6">
        <v>49094.1</v>
      </c>
      <c r="AO387" s="6">
        <v>35811.1</v>
      </c>
      <c r="AP387" s="6">
        <v>29165</v>
      </c>
      <c r="AQ387" s="6">
        <v>41965.3</v>
      </c>
      <c r="AR387" s="6">
        <v>16518.8</v>
      </c>
      <c r="AS387" s="6">
        <v>93.5</v>
      </c>
      <c r="AT387" s="6">
        <v>38.299999999999997</v>
      </c>
      <c r="AU387" s="7"/>
      <c r="AV387" s="7"/>
      <c r="AW387" s="6">
        <v>206222.6</v>
      </c>
      <c r="AX387" s="6">
        <v>96600.2</v>
      </c>
      <c r="AY387" s="6">
        <v>54886.5</v>
      </c>
      <c r="AZ387" s="6">
        <v>12907.5</v>
      </c>
      <c r="BA387" s="6">
        <v>196944</v>
      </c>
      <c r="BB387" s="6">
        <v>87670.5</v>
      </c>
      <c r="BC387" s="6">
        <v>34635</v>
      </c>
      <c r="BD387" s="6">
        <v>294.52999999999997</v>
      </c>
      <c r="BE387" s="6">
        <v>176.6</v>
      </c>
      <c r="BF387" s="6">
        <v>123.74</v>
      </c>
      <c r="BG387" s="6">
        <v>75.41</v>
      </c>
      <c r="BH387" s="6">
        <v>85.507000000000005</v>
      </c>
      <c r="BI387" s="6">
        <v>57.326000000000001</v>
      </c>
      <c r="BJ387" s="6">
        <v>547.14</v>
      </c>
      <c r="BK387" s="6">
        <v>713</v>
      </c>
      <c r="BL387" s="6">
        <v>0.7</v>
      </c>
      <c r="BM387" s="6">
        <v>12319.614838400003</v>
      </c>
      <c r="BN387" s="6">
        <v>19317.587867427636</v>
      </c>
      <c r="BO387" s="6">
        <v>6809</v>
      </c>
      <c r="BP387" s="6">
        <v>248.9</v>
      </c>
      <c r="BQ387" s="6">
        <v>24</v>
      </c>
      <c r="BR387" s="71">
        <v>2.9000000000000001E-2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2277379</v>
      </c>
      <c r="BZ387" s="6">
        <v>1382481</v>
      </c>
      <c r="CA387" s="6"/>
      <c r="CB387" s="6">
        <v>963541</v>
      </c>
      <c r="CC387" s="6">
        <v>834478</v>
      </c>
      <c r="CD387" s="6"/>
      <c r="CE387" s="6">
        <v>1270.8132278718199</v>
      </c>
      <c r="CF387" s="6">
        <v>112.44386146549387</v>
      </c>
      <c r="CG387" s="6">
        <v>959.75183333333325</v>
      </c>
    </row>
    <row r="388" spans="1:85" ht="12.5">
      <c r="A388" s="5">
        <v>43098</v>
      </c>
      <c r="B388" s="6">
        <v>90.578999999999994</v>
      </c>
      <c r="C388" s="6">
        <v>51.701999999999998</v>
      </c>
      <c r="D388" s="6">
        <v>5501.8</v>
      </c>
      <c r="E388" s="6"/>
      <c r="F388" s="6"/>
      <c r="G388" s="6"/>
      <c r="H388" s="6">
        <v>1581.1</v>
      </c>
      <c r="I388" s="6">
        <v>1066.2</v>
      </c>
      <c r="J388" s="6">
        <v>495781.8</v>
      </c>
      <c r="K388" s="6">
        <v>217659.9</v>
      </c>
      <c r="L388" s="6">
        <v>61498.1</v>
      </c>
      <c r="M388" s="6">
        <v>15</v>
      </c>
      <c r="N388" s="6">
        <v>25</v>
      </c>
      <c r="O388" s="6">
        <v>14132.5</v>
      </c>
      <c r="P388" s="6">
        <v>6575.6</v>
      </c>
      <c r="Q388" s="6">
        <v>201801.8</v>
      </c>
      <c r="R388" s="6">
        <v>162278.1</v>
      </c>
      <c r="S388" s="6">
        <v>105088.4</v>
      </c>
      <c r="T388" s="6">
        <v>87795.4</v>
      </c>
      <c r="U388" s="6">
        <v>105299.4</v>
      </c>
      <c r="V388" s="6">
        <v>71856</v>
      </c>
      <c r="W388" s="6">
        <v>10622</v>
      </c>
      <c r="X388" s="6">
        <v>7847.4</v>
      </c>
      <c r="Y388" s="6">
        <v>241771.6</v>
      </c>
      <c r="Z388" s="6">
        <v>123656.7</v>
      </c>
      <c r="AA388" s="6">
        <v>1686156.8</v>
      </c>
      <c r="AB388" s="6">
        <v>166339.29999999999</v>
      </c>
      <c r="AC388" s="6">
        <v>329.6</v>
      </c>
      <c r="AD388" s="6">
        <v>37138</v>
      </c>
      <c r="AE388" s="6">
        <v>148748.9</v>
      </c>
      <c r="AF388" s="6">
        <v>76942.100000000006</v>
      </c>
      <c r="AG388" s="6">
        <v>1687066.5</v>
      </c>
      <c r="AH388" s="6">
        <v>166507.29999999999</v>
      </c>
      <c r="AI388" s="6">
        <v>1071.2</v>
      </c>
      <c r="AJ388" s="6">
        <v>25787</v>
      </c>
      <c r="AK388" s="6">
        <v>30646</v>
      </c>
      <c r="AL388" s="6">
        <v>21565.8</v>
      </c>
      <c r="AM388" s="6">
        <v>63615.199999999997</v>
      </c>
      <c r="AN388" s="6">
        <v>49102.3</v>
      </c>
      <c r="AO388" s="6">
        <v>35855.9</v>
      </c>
      <c r="AP388" s="6">
        <v>29203.5</v>
      </c>
      <c r="AQ388" s="6">
        <v>41973.2</v>
      </c>
      <c r="AR388" s="6">
        <v>16522</v>
      </c>
      <c r="AS388" s="6">
        <v>93.8</v>
      </c>
      <c r="AT388" s="6">
        <v>38.4</v>
      </c>
      <c r="AU388" s="7"/>
      <c r="AV388" s="7"/>
      <c r="AW388" s="6">
        <v>206352.9</v>
      </c>
      <c r="AX388" s="6">
        <v>96657.8</v>
      </c>
      <c r="AY388" s="6">
        <v>54893.1</v>
      </c>
      <c r="AZ388" s="6">
        <v>12918.8</v>
      </c>
      <c r="BA388" s="6">
        <v>197074.9</v>
      </c>
      <c r="BB388" s="6">
        <v>87728.2</v>
      </c>
      <c r="BC388" s="6">
        <v>34659</v>
      </c>
      <c r="BD388" s="6">
        <v>294.52999999999997</v>
      </c>
      <c r="BE388" s="6">
        <v>176.6</v>
      </c>
      <c r="BF388" s="6">
        <v>123.74</v>
      </c>
      <c r="BG388" s="6">
        <v>75.41</v>
      </c>
      <c r="BH388" s="6">
        <v>85.507000000000005</v>
      </c>
      <c r="BI388" s="6">
        <v>57.326000000000001</v>
      </c>
      <c r="BJ388" s="6">
        <v>547.14</v>
      </c>
      <c r="BK388" s="6">
        <v>714.92</v>
      </c>
      <c r="BL388" s="6">
        <v>0.7</v>
      </c>
      <c r="BM388" s="6">
        <v>13338.983776000001</v>
      </c>
      <c r="BN388" s="6">
        <v>20276.286632125997</v>
      </c>
      <c r="BO388" s="6">
        <v>4263</v>
      </c>
      <c r="BP388" s="6">
        <v>252</v>
      </c>
      <c r="BQ388" s="6">
        <v>24</v>
      </c>
      <c r="BR388" s="71">
        <v>2.9000000000000001E-2</v>
      </c>
      <c r="BS388" s="6">
        <v>0</v>
      </c>
      <c r="BT388" s="6">
        <v>0</v>
      </c>
      <c r="BU388" s="6">
        <v>0</v>
      </c>
      <c r="BV388" s="6">
        <v>0</v>
      </c>
      <c r="BW388" s="6">
        <v>0</v>
      </c>
      <c r="BX388" s="6">
        <v>0</v>
      </c>
      <c r="BY388" s="6">
        <v>2279744</v>
      </c>
      <c r="BZ388" s="6">
        <v>1384440</v>
      </c>
      <c r="CA388" s="6"/>
      <c r="CB388" s="6">
        <v>963541</v>
      </c>
      <c r="CC388" s="6">
        <v>834478</v>
      </c>
      <c r="CD388" s="6"/>
      <c r="CE388" s="6">
        <v>1314</v>
      </c>
      <c r="CF388" s="6">
        <v>116.09899999999999</v>
      </c>
      <c r="CG388" s="6">
        <v>987</v>
      </c>
    </row>
    <row r="389" spans="1:85" ht="12.5">
      <c r="A389" s="5">
        <v>43099</v>
      </c>
      <c r="B389" s="6">
        <v>90.578999999999994</v>
      </c>
      <c r="C389" s="6">
        <v>51.701999999999998</v>
      </c>
      <c r="D389" s="6">
        <v>5501.8</v>
      </c>
      <c r="E389" s="6"/>
      <c r="F389" s="6"/>
      <c r="G389" s="6"/>
      <c r="H389" s="6">
        <v>1588.3</v>
      </c>
      <c r="I389" s="6">
        <v>1071.2</v>
      </c>
      <c r="J389" s="6">
        <v>495998.5</v>
      </c>
      <c r="K389" s="6">
        <v>217757.4</v>
      </c>
      <c r="L389" s="6">
        <v>61522.1</v>
      </c>
      <c r="M389" s="6">
        <v>15</v>
      </c>
      <c r="N389" s="6">
        <v>25</v>
      </c>
      <c r="O389" s="6">
        <v>14133.6</v>
      </c>
      <c r="P389" s="6">
        <v>6576.4</v>
      </c>
      <c r="Q389" s="6">
        <v>201801.8</v>
      </c>
      <c r="R389" s="6">
        <v>162278.1</v>
      </c>
      <c r="S389" s="6">
        <v>105105.3</v>
      </c>
      <c r="T389" s="6">
        <v>87809.4</v>
      </c>
      <c r="U389" s="6">
        <v>105308.8</v>
      </c>
      <c r="V389" s="6">
        <v>71863</v>
      </c>
      <c r="W389" s="6">
        <v>10622</v>
      </c>
      <c r="X389" s="6">
        <v>7847.4</v>
      </c>
      <c r="Y389" s="6">
        <v>242091.5</v>
      </c>
      <c r="Z389" s="6">
        <v>123804.1</v>
      </c>
      <c r="AA389" s="6">
        <v>1686477.4</v>
      </c>
      <c r="AB389" s="6">
        <v>166363.29999999999</v>
      </c>
      <c r="AC389" s="6">
        <v>329.6</v>
      </c>
      <c r="AD389" s="6">
        <v>37138</v>
      </c>
      <c r="AE389" s="6">
        <v>148899.20000000001</v>
      </c>
      <c r="AF389" s="6">
        <v>77040.899999999994</v>
      </c>
      <c r="AG389" s="6">
        <v>1687217.5</v>
      </c>
      <c r="AH389" s="6">
        <v>166531.29999999999</v>
      </c>
      <c r="AI389" s="6">
        <v>1071.2</v>
      </c>
      <c r="AJ389" s="6">
        <v>25787</v>
      </c>
      <c r="AK389" s="6">
        <v>30661.9</v>
      </c>
      <c r="AL389" s="6">
        <v>21576.6</v>
      </c>
      <c r="AM389" s="6">
        <v>63626.400000000001</v>
      </c>
      <c r="AN389" s="6">
        <v>49110.8</v>
      </c>
      <c r="AO389" s="6">
        <v>35903.300000000003</v>
      </c>
      <c r="AP389" s="6">
        <v>29243.8</v>
      </c>
      <c r="AQ389" s="6">
        <v>41980.2</v>
      </c>
      <c r="AR389" s="6">
        <v>16524.900000000001</v>
      </c>
      <c r="AS389" s="6">
        <v>94</v>
      </c>
      <c r="AT389" s="6">
        <v>38.4</v>
      </c>
      <c r="AU389" s="7"/>
      <c r="AV389" s="7"/>
      <c r="AW389" s="6">
        <v>206484.1</v>
      </c>
      <c r="AX389" s="6">
        <v>96715.6</v>
      </c>
      <c r="AY389" s="6">
        <v>54899.6</v>
      </c>
      <c r="AZ389" s="6">
        <v>12930.3</v>
      </c>
      <c r="BA389" s="6">
        <v>197206.39999999999</v>
      </c>
      <c r="BB389" s="6">
        <v>87786.1</v>
      </c>
      <c r="BC389" s="6">
        <v>34683</v>
      </c>
      <c r="BD389" s="6">
        <v>294.52999999999997</v>
      </c>
      <c r="BE389" s="6">
        <v>176.6</v>
      </c>
      <c r="BF389" s="6">
        <v>123.74</v>
      </c>
      <c r="BG389" s="6">
        <v>75.41</v>
      </c>
      <c r="BH389" s="6">
        <v>85.507000000000005</v>
      </c>
      <c r="BI389" s="6">
        <v>57.326000000000001</v>
      </c>
      <c r="BJ389" s="6">
        <v>547.14</v>
      </c>
      <c r="BK389" s="6">
        <v>716.82</v>
      </c>
      <c r="BL389" s="6">
        <v>0.7</v>
      </c>
      <c r="BM389" s="6">
        <v>13975.459708799997</v>
      </c>
      <c r="BN389" s="6">
        <v>20948.49826145656</v>
      </c>
      <c r="BO389" s="6">
        <v>4293</v>
      </c>
      <c r="BP389" s="6">
        <v>248.2</v>
      </c>
      <c r="BQ389" s="6">
        <v>24</v>
      </c>
      <c r="BR389" s="71">
        <v>2.9000000000000001E-2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2282620</v>
      </c>
      <c r="BZ389" s="6">
        <v>1386875</v>
      </c>
      <c r="CA389" s="6"/>
      <c r="CB389" s="6">
        <v>963541</v>
      </c>
      <c r="CC389" s="6">
        <v>834478</v>
      </c>
      <c r="CD389" s="6"/>
      <c r="CE389" s="6">
        <v>1482</v>
      </c>
      <c r="CF389" s="6">
        <v>120.072</v>
      </c>
      <c r="CG389" s="6">
        <v>1167</v>
      </c>
    </row>
    <row r="390" spans="1:85" ht="12.5">
      <c r="A390" s="5">
        <v>43100</v>
      </c>
      <c r="B390" s="6">
        <v>90.578999999999994</v>
      </c>
      <c r="C390" s="6">
        <v>51.701999999999998</v>
      </c>
      <c r="D390" s="6">
        <v>5501.8</v>
      </c>
      <c r="E390" s="6"/>
      <c r="F390" s="6"/>
      <c r="G390" s="6"/>
      <c r="H390" s="7">
        <v>1595.4</v>
      </c>
      <c r="I390" s="7">
        <v>1076</v>
      </c>
      <c r="J390" s="7">
        <v>496204.2</v>
      </c>
      <c r="K390" s="6">
        <v>217851.4</v>
      </c>
      <c r="L390" s="6">
        <v>61546.1</v>
      </c>
      <c r="M390" s="6">
        <v>15</v>
      </c>
      <c r="N390" s="6">
        <v>25</v>
      </c>
      <c r="O390" s="7">
        <v>14134.6</v>
      </c>
      <c r="P390" s="7">
        <v>6577.1</v>
      </c>
      <c r="Q390" s="6">
        <v>201801.8</v>
      </c>
      <c r="R390" s="6">
        <v>162278.1</v>
      </c>
      <c r="S390" s="7">
        <v>105123.8</v>
      </c>
      <c r="T390" s="7">
        <v>87824.1</v>
      </c>
      <c r="U390" s="7">
        <v>105318.2</v>
      </c>
      <c r="V390" s="7">
        <v>71869.899999999994</v>
      </c>
      <c r="W390" s="6">
        <v>10622</v>
      </c>
      <c r="X390" s="6">
        <v>7847.4</v>
      </c>
      <c r="Y390" s="7">
        <v>242403.20000000001</v>
      </c>
      <c r="Z390" s="7">
        <v>123967</v>
      </c>
      <c r="AA390" s="7">
        <v>1686789.8</v>
      </c>
      <c r="AB390" s="7">
        <v>166387.29999999999</v>
      </c>
      <c r="AC390" s="6">
        <v>329.6</v>
      </c>
      <c r="AD390" s="6">
        <v>37138</v>
      </c>
      <c r="AE390" s="7">
        <v>149052.4</v>
      </c>
      <c r="AF390" s="7">
        <v>77123.199999999997</v>
      </c>
      <c r="AG390" s="7">
        <v>1687372.2</v>
      </c>
      <c r="AH390" s="7">
        <v>166555.29999999999</v>
      </c>
      <c r="AI390" s="6">
        <v>1071.2</v>
      </c>
      <c r="AJ390" s="6">
        <v>25787</v>
      </c>
      <c r="AK390" s="7">
        <v>30677.599999999999</v>
      </c>
      <c r="AL390" s="7">
        <v>21587.4</v>
      </c>
      <c r="AM390" s="7">
        <v>63637.599999999999</v>
      </c>
      <c r="AN390" s="7">
        <v>49119.4</v>
      </c>
      <c r="AO390" s="7">
        <v>35950.400000000001</v>
      </c>
      <c r="AP390" s="7">
        <v>29283.8</v>
      </c>
      <c r="AQ390" s="7">
        <v>41993.2</v>
      </c>
      <c r="AR390" s="7">
        <v>16530.099999999999</v>
      </c>
      <c r="AS390" s="7">
        <v>94.2</v>
      </c>
      <c r="AT390" s="7">
        <v>38.4</v>
      </c>
      <c r="AU390" s="7"/>
      <c r="AV390" s="7"/>
      <c r="AW390" s="7">
        <v>206614.6</v>
      </c>
      <c r="AX390" s="7">
        <v>96773.2</v>
      </c>
      <c r="AY390" s="7">
        <v>54905.7</v>
      </c>
      <c r="AZ390" s="7">
        <v>12941.6</v>
      </c>
      <c r="BA390" s="6">
        <v>197337.8</v>
      </c>
      <c r="BB390" s="7">
        <v>87843.9</v>
      </c>
      <c r="BC390" s="7">
        <v>34707</v>
      </c>
      <c r="BD390" s="6">
        <v>294.52999999999997</v>
      </c>
      <c r="BE390" s="6">
        <v>176.6</v>
      </c>
      <c r="BF390" s="6">
        <v>123.74</v>
      </c>
      <c r="BG390" s="6">
        <v>75.41</v>
      </c>
      <c r="BH390" s="6">
        <v>85.507000000000005</v>
      </c>
      <c r="BI390" s="6">
        <v>57.326000000000001</v>
      </c>
      <c r="BJ390" s="6">
        <v>547.14</v>
      </c>
      <c r="BK390" s="7">
        <v>718.6</v>
      </c>
      <c r="BL390" s="6">
        <v>0.7</v>
      </c>
      <c r="BM390" s="7">
        <v>14495.1499616</v>
      </c>
      <c r="BN390" s="7">
        <v>20883.872031698193</v>
      </c>
      <c r="BO390" s="7">
        <v>6991</v>
      </c>
      <c r="BP390" s="7">
        <v>251</v>
      </c>
      <c r="BQ390" s="6">
        <v>24</v>
      </c>
      <c r="BR390" s="71">
        <v>2.9000000000000001E-2</v>
      </c>
      <c r="BS390" s="6">
        <v>0</v>
      </c>
      <c r="BT390" s="6">
        <v>0</v>
      </c>
      <c r="BU390" s="6">
        <v>0</v>
      </c>
      <c r="BV390" s="6">
        <v>0</v>
      </c>
      <c r="BW390" s="6">
        <v>0</v>
      </c>
      <c r="BX390" s="6">
        <v>0</v>
      </c>
      <c r="BY390" s="7">
        <v>2285854</v>
      </c>
      <c r="BZ390" s="7">
        <v>1389611</v>
      </c>
      <c r="CA390" s="7"/>
      <c r="CB390" s="6">
        <v>963541</v>
      </c>
      <c r="CC390" s="6">
        <v>834478</v>
      </c>
      <c r="CD390" s="7"/>
      <c r="CE390" s="7">
        <v>1574</v>
      </c>
      <c r="CF390" s="7">
        <v>122.376</v>
      </c>
      <c r="CG390" s="7">
        <v>1258</v>
      </c>
    </row>
    <row r="391" spans="1:85" ht="13">
      <c r="A391" s="17"/>
      <c r="B391" s="18"/>
      <c r="C391" s="18"/>
      <c r="D391" s="18"/>
      <c r="E391" s="18"/>
      <c r="F391" s="18"/>
      <c r="G391" s="18"/>
      <c r="H391" s="18"/>
      <c r="I391" s="18"/>
      <c r="J391" s="19"/>
      <c r="K391" s="19"/>
      <c r="L391" s="20"/>
      <c r="M391" s="18"/>
      <c r="N391" s="18"/>
      <c r="O391" s="21"/>
      <c r="P391" s="18"/>
      <c r="Q391" s="18"/>
      <c r="R391" s="18"/>
      <c r="S391" s="18"/>
      <c r="T391" s="22"/>
      <c r="U391" s="18"/>
      <c r="V391" s="18"/>
      <c r="W391" s="18"/>
      <c r="X391" s="18"/>
      <c r="Y391" s="18"/>
      <c r="Z391" s="18"/>
      <c r="AA391" s="18"/>
      <c r="AB391" s="21"/>
      <c r="AC391" s="18"/>
      <c r="AD391" s="18"/>
      <c r="AE391" s="24"/>
      <c r="AF391" s="25"/>
      <c r="AG391" s="24"/>
      <c r="AH391" s="18"/>
      <c r="AI391" s="18"/>
      <c r="AJ391" s="18"/>
      <c r="AK391" s="18"/>
      <c r="AL391" s="18"/>
      <c r="AM391" s="18"/>
      <c r="AN391" s="18"/>
      <c r="AO391" s="18"/>
      <c r="AP391" s="18"/>
      <c r="AQ391" s="21"/>
      <c r="AR391" s="21"/>
      <c r="AS391" s="18"/>
      <c r="AT391" s="18"/>
      <c r="AU391" s="19"/>
      <c r="AV391" s="19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</row>
    <row r="392" spans="1:85" ht="12.5">
      <c r="A392" s="56" t="s">
        <v>88</v>
      </c>
      <c r="B392" s="10">
        <f t="shared" ref="B392:BM392" si="0">SUMIF(B2:B27,"&gt;0")</f>
        <v>1850.150000000001</v>
      </c>
      <c r="C392" s="10">
        <f t="shared" si="0"/>
        <v>1068.3800000000003</v>
      </c>
      <c r="D392" s="10">
        <f t="shared" si="0"/>
        <v>141936.89999999997</v>
      </c>
      <c r="E392" s="10">
        <f t="shared" si="0"/>
        <v>0</v>
      </c>
      <c r="F392" s="10">
        <f t="shared" si="0"/>
        <v>0</v>
      </c>
      <c r="G392" s="10">
        <f t="shared" si="0"/>
        <v>0</v>
      </c>
      <c r="H392" s="10">
        <f t="shared" si="0"/>
        <v>423.80000000000018</v>
      </c>
      <c r="I392" s="10">
        <f t="shared" si="0"/>
        <v>260</v>
      </c>
      <c r="J392" s="10">
        <f t="shared" si="0"/>
        <v>10992804.4</v>
      </c>
      <c r="K392" s="10">
        <f t="shared" si="0"/>
        <v>4798851.7</v>
      </c>
      <c r="L392" s="10">
        <f t="shared" si="0"/>
        <v>1383190</v>
      </c>
      <c r="M392" s="10">
        <f t="shared" si="0"/>
        <v>390</v>
      </c>
      <c r="N392" s="10">
        <f t="shared" si="0"/>
        <v>647.39999999999975</v>
      </c>
      <c r="O392" s="10">
        <f t="shared" si="0"/>
        <v>365712.4</v>
      </c>
      <c r="P392" s="10">
        <f t="shared" si="0"/>
        <v>170068.79999999996</v>
      </c>
      <c r="Q392" s="10">
        <f t="shared" si="0"/>
        <v>5004189.7000000011</v>
      </c>
      <c r="R392" s="10">
        <f t="shared" si="0"/>
        <v>4020201.5000000005</v>
      </c>
      <c r="S392" s="10">
        <f t="shared" si="0"/>
        <v>2591424.0000000005</v>
      </c>
      <c r="T392" s="10">
        <f t="shared" si="0"/>
        <v>2171114</v>
      </c>
      <c r="U392" s="10">
        <f t="shared" si="0"/>
        <v>2656941.3000000003</v>
      </c>
      <c r="V392" s="10">
        <f t="shared" si="0"/>
        <v>1809018.9000000001</v>
      </c>
      <c r="W392" s="10">
        <f t="shared" si="0"/>
        <v>276172</v>
      </c>
      <c r="X392" s="10">
        <f t="shared" si="0"/>
        <v>204035</v>
      </c>
      <c r="Y392" s="10">
        <f t="shared" si="0"/>
        <v>4132590.7000000011</v>
      </c>
      <c r="Z392" s="10">
        <f t="shared" si="0"/>
        <v>2106639.1</v>
      </c>
      <c r="AA392" s="10">
        <f t="shared" si="0"/>
        <v>41671177.29999999</v>
      </c>
      <c r="AB392" s="10">
        <f t="shared" si="0"/>
        <v>4106372.1999999993</v>
      </c>
      <c r="AC392" s="10">
        <f t="shared" si="0"/>
        <v>8551.399999999996</v>
      </c>
      <c r="AD392" s="10">
        <f t="shared" si="0"/>
        <v>945256</v>
      </c>
      <c r="AE392" s="10">
        <f t="shared" si="0"/>
        <v>1826097.9</v>
      </c>
      <c r="AF392" s="10">
        <f t="shared" si="0"/>
        <v>949407.5</v>
      </c>
      <c r="AG392" s="10">
        <f t="shared" si="0"/>
        <v>41815069.500000007</v>
      </c>
      <c r="AH392" s="10">
        <f t="shared" si="0"/>
        <v>4111372.200000002</v>
      </c>
      <c r="AI392" s="10">
        <f t="shared" si="0"/>
        <v>27778.400000000012</v>
      </c>
      <c r="AJ392" s="10">
        <f t="shared" si="0"/>
        <v>585624</v>
      </c>
      <c r="AK392" s="10">
        <f t="shared" si="0"/>
        <v>644077.19999999995</v>
      </c>
      <c r="AL392" s="10">
        <f t="shared" si="0"/>
        <v>460564.1</v>
      </c>
      <c r="AM392" s="10">
        <f t="shared" si="0"/>
        <v>1567063.0999999999</v>
      </c>
      <c r="AN392" s="10">
        <f t="shared" si="0"/>
        <v>1214132</v>
      </c>
      <c r="AO392" s="10">
        <f t="shared" si="0"/>
        <v>760170.99999999988</v>
      </c>
      <c r="AP392" s="10">
        <f t="shared" si="0"/>
        <v>618405.1</v>
      </c>
      <c r="AQ392" s="10">
        <f t="shared" si="0"/>
        <v>983129.80000000016</v>
      </c>
      <c r="AR392" s="10">
        <f t="shared" si="0"/>
        <v>386514.6</v>
      </c>
      <c r="AS392" s="10">
        <f t="shared" si="0"/>
        <v>322.00000000000011</v>
      </c>
      <c r="AT392" s="10">
        <f t="shared" si="0"/>
        <v>482.50000000000006</v>
      </c>
      <c r="AU392" s="10">
        <f t="shared" si="0"/>
        <v>0</v>
      </c>
      <c r="AV392" s="10">
        <f t="shared" si="0"/>
        <v>0</v>
      </c>
      <c r="AW392" s="10">
        <f t="shared" si="0"/>
        <v>4170190.9000000004</v>
      </c>
      <c r="AX392" s="10">
        <f t="shared" si="0"/>
        <v>1973245.9999999995</v>
      </c>
      <c r="AY392" s="10">
        <f t="shared" si="0"/>
        <v>1372006.9</v>
      </c>
      <c r="AZ392" s="10">
        <f t="shared" si="0"/>
        <v>227386.02000000002</v>
      </c>
      <c r="BA392" s="10">
        <f t="shared" si="0"/>
        <v>3949354.9999999995</v>
      </c>
      <c r="BB392" s="10">
        <f t="shared" si="0"/>
        <v>1763868.7000000002</v>
      </c>
      <c r="BC392" s="10">
        <f t="shared" si="0"/>
        <v>689661.10000000033</v>
      </c>
      <c r="BD392" s="10">
        <f t="shared" si="0"/>
        <v>3632.84</v>
      </c>
      <c r="BE392" s="10">
        <f t="shared" si="0"/>
        <v>2199.65</v>
      </c>
      <c r="BF392" s="10">
        <f t="shared" si="0"/>
        <v>10.400000000000004</v>
      </c>
      <c r="BG392" s="10">
        <f t="shared" si="0"/>
        <v>2.600000000000001</v>
      </c>
      <c r="BH392" s="10">
        <f t="shared" si="0"/>
        <v>2125.7600000000002</v>
      </c>
      <c r="BI392" s="10">
        <f t="shared" si="0"/>
        <v>1465.9840000000002</v>
      </c>
      <c r="BJ392" s="10">
        <f t="shared" si="0"/>
        <v>13892.799999999992</v>
      </c>
      <c r="BK392" s="10">
        <f t="shared" si="0"/>
        <v>14510.600000000006</v>
      </c>
      <c r="BL392" s="10">
        <f t="shared" si="0"/>
        <v>15.599999999999994</v>
      </c>
      <c r="BM392" s="10">
        <f t="shared" si="0"/>
        <v>269247.29999999993</v>
      </c>
      <c r="BN392" s="10">
        <f t="shared" ref="BN392:CG392" si="1">SUMIF(BN2:BN27,"&gt;0")</f>
        <v>716395.42105263157</v>
      </c>
      <c r="BO392" s="10">
        <f t="shared" si="1"/>
        <v>205880</v>
      </c>
      <c r="BP392" s="10">
        <f t="shared" si="1"/>
        <v>18728.705000000002</v>
      </c>
      <c r="BQ392" s="10">
        <f t="shared" si="1"/>
        <v>600</v>
      </c>
      <c r="BR392" s="10">
        <f t="shared" si="1"/>
        <v>0.85286757333333352</v>
      </c>
      <c r="BS392" s="10">
        <f t="shared" si="1"/>
        <v>758.97500000000571</v>
      </c>
      <c r="BT392" s="10">
        <f t="shared" si="1"/>
        <v>25.000000000000181</v>
      </c>
      <c r="BU392" s="10">
        <f t="shared" si="1"/>
        <v>151.00000000000159</v>
      </c>
      <c r="BV392" s="10">
        <f t="shared" si="1"/>
        <v>8217.4</v>
      </c>
      <c r="BW392" s="10">
        <f t="shared" si="1"/>
        <v>78.200000000000017</v>
      </c>
      <c r="BX392" s="10">
        <f t="shared" si="1"/>
        <v>2299.79</v>
      </c>
      <c r="BY392" s="10">
        <f t="shared" si="1"/>
        <v>34928970</v>
      </c>
      <c r="BZ392" s="10">
        <f t="shared" si="1"/>
        <v>15213844</v>
      </c>
      <c r="CA392" s="10">
        <f t="shared" si="1"/>
        <v>0</v>
      </c>
      <c r="CB392" s="10">
        <f t="shared" si="1"/>
        <v>0</v>
      </c>
      <c r="CC392" s="10">
        <f t="shared" si="1"/>
        <v>0</v>
      </c>
      <c r="CD392" s="10">
        <f t="shared" si="1"/>
        <v>0</v>
      </c>
      <c r="CE392" s="10">
        <f t="shared" si="1"/>
        <v>41580.364928396339</v>
      </c>
      <c r="CF392" s="10">
        <f t="shared" si="1"/>
        <v>3190.3903784487807</v>
      </c>
      <c r="CG392" s="10">
        <f t="shared" si="1"/>
        <v>42708.890833333331</v>
      </c>
    </row>
    <row r="393" spans="1:85" ht="12.5">
      <c r="A393" s="56" t="s">
        <v>89</v>
      </c>
      <c r="B393" s="10">
        <f t="shared" ref="B393:BM393" si="2">SUMIF(B27:B60,"&gt;0")</f>
        <v>2372.6420000000016</v>
      </c>
      <c r="C393" s="10">
        <f t="shared" si="2"/>
        <v>1370.6439999999998</v>
      </c>
      <c r="D393" s="10">
        <f t="shared" si="2"/>
        <v>180235.9</v>
      </c>
      <c r="E393" s="10">
        <f t="shared" si="2"/>
        <v>0</v>
      </c>
      <c r="F393" s="10">
        <f t="shared" si="2"/>
        <v>0</v>
      </c>
      <c r="G393" s="10">
        <f t="shared" si="2"/>
        <v>0</v>
      </c>
      <c r="H393" s="10">
        <f t="shared" si="2"/>
        <v>537.9000000000002</v>
      </c>
      <c r="I393" s="10">
        <f t="shared" si="2"/>
        <v>330</v>
      </c>
      <c r="J393" s="10">
        <f t="shared" si="2"/>
        <v>14154988.200000001</v>
      </c>
      <c r="K393" s="10">
        <f t="shared" si="2"/>
        <v>6180428.2999999989</v>
      </c>
      <c r="L393" s="10">
        <f t="shared" si="2"/>
        <v>1777284</v>
      </c>
      <c r="M393" s="10">
        <f t="shared" si="2"/>
        <v>495</v>
      </c>
      <c r="N393" s="10">
        <f t="shared" si="2"/>
        <v>823.09999999999991</v>
      </c>
      <c r="O393" s="10">
        <f t="shared" si="2"/>
        <v>464187.89999999973</v>
      </c>
      <c r="P393" s="10">
        <f t="shared" si="2"/>
        <v>215866.1999999999</v>
      </c>
      <c r="Q393" s="10">
        <f t="shared" si="2"/>
        <v>6376885.3999999976</v>
      </c>
      <c r="R393" s="10">
        <f t="shared" si="2"/>
        <v>5123467.6000000006</v>
      </c>
      <c r="S393" s="10">
        <f t="shared" si="2"/>
        <v>3303597.5</v>
      </c>
      <c r="T393" s="10">
        <f t="shared" si="2"/>
        <v>2766898.2999999993</v>
      </c>
      <c r="U393" s="10">
        <f t="shared" si="2"/>
        <v>3380690.4</v>
      </c>
      <c r="V393" s="10">
        <f t="shared" si="2"/>
        <v>2302225.1999999997</v>
      </c>
      <c r="W393" s="10">
        <f t="shared" si="2"/>
        <v>350526</v>
      </c>
      <c r="X393" s="10">
        <f t="shared" si="2"/>
        <v>258967.5</v>
      </c>
      <c r="Y393" s="10">
        <f t="shared" si="2"/>
        <v>5450009</v>
      </c>
      <c r="Z393" s="10">
        <f t="shared" si="2"/>
        <v>2778038.2</v>
      </c>
      <c r="AA393" s="10">
        <f t="shared" si="2"/>
        <v>53096710.900000006</v>
      </c>
      <c r="AB393" s="10">
        <f t="shared" si="2"/>
        <v>5233680.8999999966</v>
      </c>
      <c r="AC393" s="10">
        <f t="shared" si="2"/>
        <v>10854.599999999997</v>
      </c>
      <c r="AD393" s="10">
        <f t="shared" si="2"/>
        <v>1200921</v>
      </c>
      <c r="AE393" s="10">
        <f t="shared" si="2"/>
        <v>2547939.8000000003</v>
      </c>
      <c r="AF393" s="10">
        <f t="shared" si="2"/>
        <v>1321780.5</v>
      </c>
      <c r="AG393" s="10">
        <f t="shared" si="2"/>
        <v>53303533.600000001</v>
      </c>
      <c r="AH393" s="10">
        <f t="shared" si="2"/>
        <v>5240228.1000000034</v>
      </c>
      <c r="AI393" s="10">
        <f t="shared" si="2"/>
        <v>35258.400000000023</v>
      </c>
      <c r="AJ393" s="10">
        <f t="shared" si="2"/>
        <v>744669</v>
      </c>
      <c r="AK393" s="10">
        <f t="shared" si="2"/>
        <v>833156.19999999984</v>
      </c>
      <c r="AL393" s="10">
        <f t="shared" si="2"/>
        <v>594742.4</v>
      </c>
      <c r="AM393" s="10">
        <f t="shared" si="2"/>
        <v>1998369.7999999996</v>
      </c>
      <c r="AN393" s="10">
        <f t="shared" si="2"/>
        <v>1547639.4999999998</v>
      </c>
      <c r="AO393" s="10">
        <f t="shared" si="2"/>
        <v>980610</v>
      </c>
      <c r="AP393" s="10">
        <f t="shared" si="2"/>
        <v>797844.79999999993</v>
      </c>
      <c r="AQ393" s="10">
        <f t="shared" si="2"/>
        <v>1258711.4000000001</v>
      </c>
      <c r="AR393" s="10">
        <f t="shared" si="2"/>
        <v>494877.90000000008</v>
      </c>
      <c r="AS393" s="10">
        <f t="shared" si="2"/>
        <v>576.3000000000003</v>
      </c>
      <c r="AT393" s="10">
        <f t="shared" si="2"/>
        <v>620.4</v>
      </c>
      <c r="AU393" s="10">
        <f t="shared" si="2"/>
        <v>0</v>
      </c>
      <c r="AV393" s="10">
        <f t="shared" si="2"/>
        <v>0</v>
      </c>
      <c r="AW393" s="10">
        <f t="shared" si="2"/>
        <v>5419333.7000000002</v>
      </c>
      <c r="AX393" s="10">
        <f t="shared" si="2"/>
        <v>2563189.5999999996</v>
      </c>
      <c r="AY393" s="10">
        <f t="shared" si="2"/>
        <v>1746961.6999999997</v>
      </c>
      <c r="AZ393" s="10">
        <f t="shared" si="2"/>
        <v>299884.76000000007</v>
      </c>
      <c r="BA393" s="10">
        <f t="shared" si="2"/>
        <v>5132887.9000000004</v>
      </c>
      <c r="BB393" s="10">
        <f t="shared" si="2"/>
        <v>2291657.3000000003</v>
      </c>
      <c r="BC393" s="10">
        <f t="shared" si="2"/>
        <v>896827.5</v>
      </c>
      <c r="BD393" s="10">
        <f t="shared" si="2"/>
        <v>6614.46</v>
      </c>
      <c r="BE393" s="10">
        <f t="shared" si="2"/>
        <v>3939.0300000000007</v>
      </c>
      <c r="BF393" s="10">
        <f t="shared" si="2"/>
        <v>13.200000000000006</v>
      </c>
      <c r="BG393" s="10">
        <f t="shared" si="2"/>
        <v>3.3000000000000016</v>
      </c>
      <c r="BH393" s="10">
        <f t="shared" si="2"/>
        <v>2698.0800000000017</v>
      </c>
      <c r="BI393" s="10">
        <f t="shared" si="2"/>
        <v>1860.6720000000003</v>
      </c>
      <c r="BJ393" s="10">
        <f t="shared" si="2"/>
        <v>17637.54</v>
      </c>
      <c r="BK393" s="10">
        <f t="shared" si="2"/>
        <v>18703.300000000003</v>
      </c>
      <c r="BL393" s="10">
        <f t="shared" si="2"/>
        <v>19.800000000000004</v>
      </c>
      <c r="BM393" s="10">
        <f t="shared" si="2"/>
        <v>340748.24999999994</v>
      </c>
      <c r="BN393" s="10">
        <f t="shared" ref="BN393:CG393" si="3">SUMIF(BN27:BN60,"&gt;0")</f>
        <v>1002794.6140350874</v>
      </c>
      <c r="BO393" s="10">
        <f t="shared" si="3"/>
        <v>254995</v>
      </c>
      <c r="BP393" s="10">
        <f t="shared" si="3"/>
        <v>24094.77</v>
      </c>
      <c r="BQ393" s="10">
        <f t="shared" si="3"/>
        <v>767.8</v>
      </c>
      <c r="BR393" s="10">
        <f t="shared" si="3"/>
        <v>1.117263426666667</v>
      </c>
      <c r="BS393" s="10">
        <f t="shared" si="3"/>
        <v>250.45999999999427</v>
      </c>
      <c r="BT393" s="10">
        <f t="shared" si="3"/>
        <v>25.399999999999725</v>
      </c>
      <c r="BU393" s="10">
        <f t="shared" si="3"/>
        <v>148.79999999999836</v>
      </c>
      <c r="BV393" s="10">
        <f t="shared" si="3"/>
        <v>19050.260000000009</v>
      </c>
      <c r="BW393" s="10">
        <f t="shared" si="3"/>
        <v>444.90000000000003</v>
      </c>
      <c r="BX393" s="10">
        <f t="shared" si="3"/>
        <v>3640.6799999999989</v>
      </c>
      <c r="BY393" s="10">
        <f t="shared" si="3"/>
        <v>46445192</v>
      </c>
      <c r="BZ393" s="10">
        <f t="shared" si="3"/>
        <v>21015804</v>
      </c>
      <c r="CA393" s="10">
        <f t="shared" si="3"/>
        <v>0</v>
      </c>
      <c r="CB393" s="10">
        <f t="shared" si="3"/>
        <v>0</v>
      </c>
      <c r="CC393" s="10">
        <f t="shared" si="3"/>
        <v>0</v>
      </c>
      <c r="CD393" s="10">
        <f t="shared" si="3"/>
        <v>0</v>
      </c>
      <c r="CE393" s="10">
        <f t="shared" si="3"/>
        <v>51307.242998799178</v>
      </c>
      <c r="CF393" s="10">
        <f t="shared" si="3"/>
        <v>4015.2410582685234</v>
      </c>
      <c r="CG393" s="10">
        <f t="shared" si="3"/>
        <v>53161.756212499997</v>
      </c>
    </row>
    <row r="394" spans="1:85" ht="12.5">
      <c r="A394" s="56" t="s">
        <v>90</v>
      </c>
      <c r="B394" s="10">
        <f t="shared" ref="B394:BM394" si="4">SUMIF(B60:B91,"&gt;0")</f>
        <v>2204.0999999999995</v>
      </c>
      <c r="C394" s="10">
        <f t="shared" si="4"/>
        <v>1263.9020000000003</v>
      </c>
      <c r="D394" s="10">
        <f t="shared" si="4"/>
        <v>163925.10000000003</v>
      </c>
      <c r="E394" s="10">
        <f t="shared" si="4"/>
        <v>0</v>
      </c>
      <c r="F394" s="10">
        <f t="shared" si="4"/>
        <v>0</v>
      </c>
      <c r="G394" s="10">
        <f t="shared" si="4"/>
        <v>0</v>
      </c>
      <c r="H394" s="10">
        <f t="shared" si="4"/>
        <v>489.00000000000023</v>
      </c>
      <c r="I394" s="10">
        <f t="shared" si="4"/>
        <v>300</v>
      </c>
      <c r="J394" s="10">
        <f t="shared" si="4"/>
        <v>13062807.999999998</v>
      </c>
      <c r="K394" s="10">
        <f t="shared" si="4"/>
        <v>5706117.9000000004</v>
      </c>
      <c r="L394" s="10">
        <f t="shared" si="4"/>
        <v>1636834</v>
      </c>
      <c r="M394" s="10">
        <f t="shared" si="4"/>
        <v>450</v>
      </c>
      <c r="N394" s="10">
        <f t="shared" si="4"/>
        <v>750</v>
      </c>
      <c r="O394" s="10">
        <f t="shared" si="4"/>
        <v>421988.99999999977</v>
      </c>
      <c r="P394" s="10">
        <f t="shared" si="4"/>
        <v>196241.99999999991</v>
      </c>
      <c r="Q394" s="10">
        <f t="shared" si="4"/>
        <v>5820919.5</v>
      </c>
      <c r="R394" s="10">
        <f t="shared" si="4"/>
        <v>4677126.5999999996</v>
      </c>
      <c r="S394" s="10">
        <f t="shared" si="4"/>
        <v>3016680.9</v>
      </c>
      <c r="T394" s="10">
        <f t="shared" si="4"/>
        <v>2525968.0999999996</v>
      </c>
      <c r="U394" s="10">
        <f t="shared" si="4"/>
        <v>3081533.5000000005</v>
      </c>
      <c r="V394" s="10">
        <f t="shared" si="4"/>
        <v>2098877.7000000007</v>
      </c>
      <c r="W394" s="10">
        <f t="shared" si="4"/>
        <v>318660</v>
      </c>
      <c r="X394" s="10">
        <f t="shared" si="4"/>
        <v>235425</v>
      </c>
      <c r="Y394" s="10">
        <f t="shared" si="4"/>
        <v>5162739.6999999983</v>
      </c>
      <c r="Z394" s="10">
        <f t="shared" si="4"/>
        <v>2629003.7000000011</v>
      </c>
      <c r="AA394" s="10">
        <f t="shared" si="4"/>
        <v>63033581.699999988</v>
      </c>
      <c r="AB394" s="10">
        <f t="shared" si="4"/>
        <v>4779074.9999999972</v>
      </c>
      <c r="AC394" s="10">
        <f t="shared" si="4"/>
        <v>11073.000000000004</v>
      </c>
      <c r="AD394" s="10">
        <f t="shared" si="4"/>
        <v>1102410</v>
      </c>
      <c r="AE394" s="10">
        <f t="shared" si="4"/>
        <v>2531547.9999999995</v>
      </c>
      <c r="AF394" s="10">
        <f t="shared" si="4"/>
        <v>1312880.4000000004</v>
      </c>
      <c r="AG394" s="10">
        <f t="shared" si="4"/>
        <v>48673469.500000007</v>
      </c>
      <c r="AH394" s="10">
        <f t="shared" si="4"/>
        <v>4785027.0000000028</v>
      </c>
      <c r="AI394" s="10">
        <f t="shared" si="4"/>
        <v>32063.999999999985</v>
      </c>
      <c r="AJ394" s="10">
        <f t="shared" si="4"/>
        <v>689490</v>
      </c>
      <c r="AK394" s="10">
        <f t="shared" si="4"/>
        <v>772701.00000000012</v>
      </c>
      <c r="AL394" s="10">
        <f t="shared" si="4"/>
        <v>550536</v>
      </c>
      <c r="AM394" s="10">
        <f t="shared" si="4"/>
        <v>1825667.8</v>
      </c>
      <c r="AN394" s="10">
        <f t="shared" si="4"/>
        <v>1413228.0000000002</v>
      </c>
      <c r="AO394" s="10">
        <f t="shared" si="4"/>
        <v>907117.52452000009</v>
      </c>
      <c r="AP394" s="10">
        <f t="shared" si="4"/>
        <v>738224.79999999993</v>
      </c>
      <c r="AQ394" s="10">
        <f t="shared" si="4"/>
        <v>1154749.7</v>
      </c>
      <c r="AR394" s="10">
        <f t="shared" si="4"/>
        <v>454021.69999999995</v>
      </c>
      <c r="AS394" s="10">
        <f t="shared" si="4"/>
        <v>652.00000000000011</v>
      </c>
      <c r="AT394" s="10">
        <f t="shared" si="4"/>
        <v>565.89999999999975</v>
      </c>
      <c r="AU394" s="10">
        <f t="shared" si="4"/>
        <v>0</v>
      </c>
      <c r="AV394" s="10">
        <f t="shared" si="4"/>
        <v>0</v>
      </c>
      <c r="AW394" s="10">
        <f t="shared" si="4"/>
        <v>5054096.4000000004</v>
      </c>
      <c r="AX394" s="10">
        <f t="shared" si="4"/>
        <v>2389048.9</v>
      </c>
      <c r="AY394" s="10">
        <f t="shared" si="4"/>
        <v>1593644.4500000002</v>
      </c>
      <c r="AZ394" s="10">
        <f t="shared" si="4"/>
        <v>283500.34999999998</v>
      </c>
      <c r="BA394" s="10">
        <f t="shared" si="4"/>
        <v>4787601.3999999994</v>
      </c>
      <c r="BB394" s="10">
        <f t="shared" si="4"/>
        <v>2136367.9999999995</v>
      </c>
      <c r="BC394" s="10">
        <f t="shared" si="4"/>
        <v>836416.89999999991</v>
      </c>
      <c r="BD394" s="10">
        <f t="shared" si="4"/>
        <v>6242.3999999999987</v>
      </c>
      <c r="BE394" s="10">
        <f t="shared" si="4"/>
        <v>3718.8000000000006</v>
      </c>
      <c r="BF394" s="10">
        <f t="shared" si="4"/>
        <v>12.000000000000005</v>
      </c>
      <c r="BG394" s="10">
        <f t="shared" si="4"/>
        <v>3.0000000000000013</v>
      </c>
      <c r="BH394" s="10">
        <f t="shared" si="4"/>
        <v>2452.8000000000011</v>
      </c>
      <c r="BI394" s="10">
        <f t="shared" si="4"/>
        <v>1691.5200000000002</v>
      </c>
      <c r="BJ394" s="10">
        <f t="shared" si="4"/>
        <v>16053.099999999989</v>
      </c>
      <c r="BK394" s="10">
        <f t="shared" si="4"/>
        <v>17852</v>
      </c>
      <c r="BL394" s="10">
        <f t="shared" si="4"/>
        <v>18</v>
      </c>
      <c r="BM394" s="10">
        <f t="shared" si="4"/>
        <v>307066.55000000005</v>
      </c>
      <c r="BN394" s="10">
        <f t="shared" ref="BN394:CG394" si="5">SUMIF(BN60:BN91,"&gt;0")</f>
        <v>978299.39824561391</v>
      </c>
      <c r="BO394" s="10">
        <f t="shared" si="5"/>
        <v>238988</v>
      </c>
      <c r="BP394" s="10">
        <f t="shared" si="5"/>
        <v>20372.931</v>
      </c>
      <c r="BQ394" s="10">
        <f t="shared" si="5"/>
        <v>652.50000000000011</v>
      </c>
      <c r="BR394" s="10">
        <f t="shared" si="5"/>
        <v>0.90082507733333328</v>
      </c>
      <c r="BS394" s="10">
        <f t="shared" si="5"/>
        <v>1919.5999999999935</v>
      </c>
      <c r="BT394" s="10">
        <f t="shared" si="5"/>
        <v>67.899999999999821</v>
      </c>
      <c r="BU394" s="10">
        <f t="shared" si="5"/>
        <v>407.3999999999989</v>
      </c>
      <c r="BV394" s="10">
        <f t="shared" si="5"/>
        <v>20756.400000000001</v>
      </c>
      <c r="BW394" s="10">
        <f t="shared" si="5"/>
        <v>502.56999999999994</v>
      </c>
      <c r="BX394" s="10">
        <f t="shared" si="5"/>
        <v>3290.1690000000003</v>
      </c>
      <c r="BY394" s="10">
        <f t="shared" si="5"/>
        <v>44574576</v>
      </c>
      <c r="BZ394" s="10">
        <f t="shared" si="5"/>
        <v>21120405</v>
      </c>
      <c r="CA394" s="10">
        <f t="shared" si="5"/>
        <v>0</v>
      </c>
      <c r="CB394" s="10">
        <f t="shared" si="5"/>
        <v>0</v>
      </c>
      <c r="CC394" s="10">
        <f t="shared" si="5"/>
        <v>0</v>
      </c>
      <c r="CD394" s="10">
        <f t="shared" si="5"/>
        <v>0</v>
      </c>
      <c r="CE394" s="10">
        <f t="shared" si="5"/>
        <v>46665.959690102594</v>
      </c>
      <c r="CF394" s="10">
        <f t="shared" si="5"/>
        <v>3638.7085377491476</v>
      </c>
      <c r="CG394" s="10">
        <f t="shared" si="5"/>
        <v>48725.241000000009</v>
      </c>
    </row>
    <row r="395" spans="1:85" ht="12.5">
      <c r="A395" s="56" t="s">
        <v>91</v>
      </c>
      <c r="B395" s="10">
        <f>SUMIF(B91:B124,"&gt;0")</f>
        <v>2465.0410000000006</v>
      </c>
      <c r="C395" s="10">
        <f t="shared" ref="C395:BN395" si="6">SUMIF(C91:C124,"&gt;0")</f>
        <v>1411.5839999999998</v>
      </c>
      <c r="D395" s="10">
        <f t="shared" si="6"/>
        <v>180417.09999999995</v>
      </c>
      <c r="E395" s="10">
        <f t="shared" si="6"/>
        <v>0</v>
      </c>
      <c r="F395" s="10">
        <f t="shared" si="6"/>
        <v>0</v>
      </c>
      <c r="G395" s="10">
        <f t="shared" si="6"/>
        <v>0</v>
      </c>
      <c r="H395" s="10">
        <f t="shared" si="6"/>
        <v>537.9000000000002</v>
      </c>
      <c r="I395" s="10">
        <f t="shared" si="6"/>
        <v>330</v>
      </c>
      <c r="J395" s="10">
        <f t="shared" si="6"/>
        <v>14581920.4</v>
      </c>
      <c r="K395" s="10">
        <f t="shared" si="6"/>
        <v>6371929.6556040002</v>
      </c>
      <c r="L395" s="10">
        <f t="shared" si="6"/>
        <v>1823761</v>
      </c>
      <c r="M395" s="10">
        <f t="shared" si="6"/>
        <v>495</v>
      </c>
      <c r="N395" s="10">
        <f t="shared" si="6"/>
        <v>825</v>
      </c>
      <c r="O395" s="10">
        <f t="shared" si="6"/>
        <v>464199.69999999972</v>
      </c>
      <c r="P395" s="10">
        <f t="shared" si="6"/>
        <v>215873.89999999991</v>
      </c>
      <c r="Q395" s="10">
        <f t="shared" si="6"/>
        <v>6428855.4000000022</v>
      </c>
      <c r="R395" s="10">
        <f t="shared" si="6"/>
        <v>5165957.3</v>
      </c>
      <c r="S395" s="10">
        <f t="shared" si="6"/>
        <v>3331898.1</v>
      </c>
      <c r="T395" s="10">
        <f t="shared" si="6"/>
        <v>2789406.3000000003</v>
      </c>
      <c r="U395" s="10">
        <f t="shared" si="6"/>
        <v>3398701.2000000011</v>
      </c>
      <c r="V395" s="10">
        <f t="shared" si="6"/>
        <v>2315293.9</v>
      </c>
      <c r="W395" s="10">
        <f t="shared" si="6"/>
        <v>350526</v>
      </c>
      <c r="X395" s="10">
        <f t="shared" si="6"/>
        <v>258967.5</v>
      </c>
      <c r="Y395" s="10">
        <f t="shared" si="6"/>
        <v>5917319.3999999994</v>
      </c>
      <c r="Z395" s="10">
        <f t="shared" si="6"/>
        <v>3011603.399999999</v>
      </c>
      <c r="AA395" s="10">
        <f t="shared" si="6"/>
        <v>53567523.70000001</v>
      </c>
      <c r="AB395" s="10">
        <f t="shared" si="6"/>
        <v>5280408.8999999966</v>
      </c>
      <c r="AC395" s="10">
        <f t="shared" si="6"/>
        <v>12942.600000000006</v>
      </c>
      <c r="AD395" s="10">
        <f t="shared" si="6"/>
        <v>1212651</v>
      </c>
      <c r="AE395" s="10">
        <f t="shared" si="6"/>
        <v>3006947.5</v>
      </c>
      <c r="AF395" s="10">
        <f t="shared" si="6"/>
        <v>1557451.9000000001</v>
      </c>
      <c r="AG395" s="10">
        <f t="shared" si="6"/>
        <v>53763858.500000007</v>
      </c>
      <c r="AH395" s="10">
        <f t="shared" si="6"/>
        <v>5286956.1000000034</v>
      </c>
      <c r="AI395" s="10">
        <f t="shared" si="6"/>
        <v>35276.399999999994</v>
      </c>
      <c r="AJ395" s="10">
        <f t="shared" si="6"/>
        <v>764574</v>
      </c>
      <c r="AK395" s="10">
        <f t="shared" si="6"/>
        <v>866511.1</v>
      </c>
      <c r="AL395" s="10">
        <f t="shared" si="6"/>
        <v>616379.10000000009</v>
      </c>
      <c r="AM395" s="10">
        <f t="shared" si="6"/>
        <v>2017162.7000000002</v>
      </c>
      <c r="AN395" s="10">
        <f t="shared" si="6"/>
        <v>1560784.0000000002</v>
      </c>
      <c r="AO395" s="10">
        <f t="shared" si="6"/>
        <v>1014037.7000000004</v>
      </c>
      <c r="AP395" s="10">
        <f t="shared" si="6"/>
        <v>825252.70000000007</v>
      </c>
      <c r="AQ395" s="10">
        <f t="shared" si="6"/>
        <v>1281611</v>
      </c>
      <c r="AR395" s="10">
        <f t="shared" si="6"/>
        <v>503931.29999999993</v>
      </c>
      <c r="AS395" s="10">
        <f t="shared" si="6"/>
        <v>861.89999999999986</v>
      </c>
      <c r="AT395" s="10">
        <f t="shared" si="6"/>
        <v>629.89999999999964</v>
      </c>
      <c r="AU395" s="10">
        <f t="shared" si="6"/>
        <v>0</v>
      </c>
      <c r="AV395" s="10">
        <f t="shared" si="6"/>
        <v>0</v>
      </c>
      <c r="AW395" s="10">
        <f t="shared" si="6"/>
        <v>5698949.9000000013</v>
      </c>
      <c r="AX395" s="10">
        <f t="shared" si="6"/>
        <v>2692500.2</v>
      </c>
      <c r="AY395" s="10">
        <f t="shared" si="6"/>
        <v>1759019.8</v>
      </c>
      <c r="AZ395" s="10">
        <f t="shared" si="6"/>
        <v>323448.2</v>
      </c>
      <c r="BA395" s="10">
        <f t="shared" si="6"/>
        <v>5399059</v>
      </c>
      <c r="BB395" s="10">
        <f t="shared" si="6"/>
        <v>2407984.2000000002</v>
      </c>
      <c r="BC395" s="10">
        <f t="shared" si="6"/>
        <v>943040.89999999967</v>
      </c>
      <c r="BD395" s="10">
        <f t="shared" si="6"/>
        <v>6866.69</v>
      </c>
      <c r="BE395" s="10">
        <f t="shared" si="6"/>
        <v>4090.6800000000007</v>
      </c>
      <c r="BF395" s="10">
        <f t="shared" si="6"/>
        <v>13.000000000000002</v>
      </c>
      <c r="BG395" s="10">
        <f t="shared" si="6"/>
        <v>3.1000000000000014</v>
      </c>
      <c r="BH395" s="10">
        <f t="shared" si="6"/>
        <v>2698.0800000000017</v>
      </c>
      <c r="BI395" s="10">
        <f t="shared" si="6"/>
        <v>1860.6720000000003</v>
      </c>
      <c r="BJ395" s="10">
        <f t="shared" si="6"/>
        <v>17664.899999999991</v>
      </c>
      <c r="BK395" s="10">
        <f t="shared" si="6"/>
        <v>20512.399999999998</v>
      </c>
      <c r="BL395" s="10">
        <f t="shared" si="6"/>
        <v>20.199999999999996</v>
      </c>
      <c r="BM395" s="10">
        <f t="shared" si="6"/>
        <v>330686.41000000009</v>
      </c>
      <c r="BN395" s="10">
        <f t="shared" si="6"/>
        <v>1014523.1842105262</v>
      </c>
      <c r="BO395" s="10">
        <f t="shared" ref="BO395:CG395" si="7">SUMIF(BO91:BO124,"&gt;0")</f>
        <v>253412</v>
      </c>
      <c r="BP395" s="10">
        <f t="shared" si="7"/>
        <v>18926.809999999998</v>
      </c>
      <c r="BQ395" s="10">
        <f t="shared" si="7"/>
        <v>607.5</v>
      </c>
      <c r="BR395" s="10">
        <f t="shared" si="7"/>
        <v>0.79557484000000045</v>
      </c>
      <c r="BS395" s="10">
        <f t="shared" si="7"/>
        <v>4620.6749999999975</v>
      </c>
      <c r="BT395" s="10">
        <f t="shared" si="7"/>
        <v>183.29999999999981</v>
      </c>
      <c r="BU395" s="10">
        <f t="shared" si="7"/>
        <v>1095.7999999999988</v>
      </c>
      <c r="BV395" s="10">
        <f t="shared" si="7"/>
        <v>18583.399999999998</v>
      </c>
      <c r="BW395" s="10">
        <f t="shared" si="7"/>
        <v>429.03862861127106</v>
      </c>
      <c r="BX395" s="10">
        <f t="shared" si="7"/>
        <v>2902.68</v>
      </c>
      <c r="BY395" s="10">
        <f t="shared" si="7"/>
        <v>51700343</v>
      </c>
      <c r="BZ395" s="10">
        <f t="shared" si="7"/>
        <v>25522511</v>
      </c>
      <c r="CA395" s="10">
        <f t="shared" si="7"/>
        <v>0</v>
      </c>
      <c r="CB395" s="10">
        <f t="shared" si="7"/>
        <v>24344347</v>
      </c>
      <c r="CC395" s="10">
        <f t="shared" si="7"/>
        <v>21153372</v>
      </c>
      <c r="CD395" s="10">
        <f t="shared" si="7"/>
        <v>0</v>
      </c>
      <c r="CE395" s="10">
        <f t="shared" si="7"/>
        <v>51129.134156894339</v>
      </c>
      <c r="CF395" s="10">
        <f t="shared" si="7"/>
        <v>4026.5791491267651</v>
      </c>
      <c r="CG395" s="10">
        <f t="shared" si="7"/>
        <v>55078.326750000015</v>
      </c>
    </row>
    <row r="396" spans="1:85" ht="12.5">
      <c r="A396" s="56" t="s">
        <v>92</v>
      </c>
      <c r="B396" s="10">
        <f>SUMIF(B124:B156,"&gt;0")</f>
        <v>2417.4</v>
      </c>
      <c r="C396" s="10">
        <f t="shared" ref="C396:BN396" si="8">SUMIF(C124:C156,"&gt;0")</f>
        <v>1385.1999999999998</v>
      </c>
      <c r="D396" s="10">
        <f t="shared" si="8"/>
        <v>175041</v>
      </c>
      <c r="E396" s="10">
        <f t="shared" si="8"/>
        <v>0</v>
      </c>
      <c r="F396" s="10">
        <f t="shared" si="8"/>
        <v>0</v>
      </c>
      <c r="G396" s="10">
        <f t="shared" si="8"/>
        <v>0</v>
      </c>
      <c r="H396" s="10">
        <f t="shared" si="8"/>
        <v>521.60000000000025</v>
      </c>
      <c r="I396" s="10">
        <f t="shared" si="8"/>
        <v>320</v>
      </c>
      <c r="J396" s="10">
        <f t="shared" si="8"/>
        <v>14340479.139999999</v>
      </c>
      <c r="K396" s="10">
        <f t="shared" si="8"/>
        <v>6269208.5599999987</v>
      </c>
      <c r="L396" s="10">
        <f t="shared" si="8"/>
        <v>1790653.7</v>
      </c>
      <c r="M396" s="10">
        <f t="shared" si="8"/>
        <v>480</v>
      </c>
      <c r="N396" s="10">
        <f t="shared" si="8"/>
        <v>800</v>
      </c>
      <c r="O396" s="10">
        <f t="shared" si="8"/>
        <v>450262.99999999994</v>
      </c>
      <c r="P396" s="10">
        <f t="shared" si="8"/>
        <v>209416.7000000001</v>
      </c>
      <c r="Q396" s="10">
        <f t="shared" si="8"/>
        <v>6260895.6800000006</v>
      </c>
      <c r="R396" s="10">
        <f t="shared" si="8"/>
        <v>5031476.1400000015</v>
      </c>
      <c r="S396" s="10">
        <f t="shared" si="8"/>
        <v>3245538.5100000007</v>
      </c>
      <c r="T396" s="10">
        <f t="shared" si="8"/>
        <v>2716419.5599999996</v>
      </c>
      <c r="U396" s="10">
        <f t="shared" si="8"/>
        <v>3304471.4699999993</v>
      </c>
      <c r="V396" s="10">
        <f t="shared" si="8"/>
        <v>2251502.5199999996</v>
      </c>
      <c r="W396" s="10">
        <f t="shared" si="8"/>
        <v>339903.69999999995</v>
      </c>
      <c r="X396" s="10">
        <f t="shared" si="8"/>
        <v>251119.7</v>
      </c>
      <c r="Y396" s="10">
        <f t="shared" si="8"/>
        <v>5970738.1000000006</v>
      </c>
      <c r="Z396" s="10">
        <f t="shared" si="8"/>
        <v>3038661.1000000006</v>
      </c>
      <c r="AA396" s="10">
        <f t="shared" si="8"/>
        <v>52178800.800000019</v>
      </c>
      <c r="AB396" s="10">
        <f t="shared" si="8"/>
        <v>5143801.5999999968</v>
      </c>
      <c r="AC396" s="10">
        <f t="shared" si="8"/>
        <v>12550.400000000005</v>
      </c>
      <c r="AD396" s="10">
        <f t="shared" si="8"/>
        <v>1175904</v>
      </c>
      <c r="AE396" s="10">
        <f t="shared" si="8"/>
        <v>3129300.1200000006</v>
      </c>
      <c r="AF396" s="10">
        <f t="shared" si="8"/>
        <v>1620391.5600000003</v>
      </c>
      <c r="AG396" s="10">
        <f t="shared" si="8"/>
        <v>52349118.100000001</v>
      </c>
      <c r="AH396" s="10">
        <f t="shared" si="8"/>
        <v>5149756.7999999989</v>
      </c>
      <c r="AI396" s="10">
        <f t="shared" si="8"/>
        <v>34214.400000000009</v>
      </c>
      <c r="AJ396" s="10">
        <f t="shared" si="8"/>
        <v>748544</v>
      </c>
      <c r="AK396" s="10">
        <f t="shared" si="8"/>
        <v>856858.9</v>
      </c>
      <c r="AL396" s="10">
        <f t="shared" si="8"/>
        <v>608484.86</v>
      </c>
      <c r="AM396" s="10">
        <f t="shared" si="8"/>
        <v>1965061.41</v>
      </c>
      <c r="AN396" s="10">
        <f t="shared" si="8"/>
        <v>1519828.7300000002</v>
      </c>
      <c r="AO396" s="10">
        <f t="shared" si="8"/>
        <v>999077.38</v>
      </c>
      <c r="AP396" s="10">
        <f t="shared" si="8"/>
        <v>813022.8899999999</v>
      </c>
      <c r="AQ396" s="10">
        <f t="shared" si="8"/>
        <v>1254893.9999999998</v>
      </c>
      <c r="AR396" s="10">
        <f t="shared" si="8"/>
        <v>493467.10000000003</v>
      </c>
      <c r="AS396" s="10">
        <f t="shared" si="8"/>
        <v>953.4000000000002</v>
      </c>
      <c r="AT396" s="10">
        <f t="shared" si="8"/>
        <v>633.5</v>
      </c>
      <c r="AU396" s="10">
        <f t="shared" si="8"/>
        <v>0</v>
      </c>
      <c r="AV396" s="10">
        <f t="shared" si="8"/>
        <v>0</v>
      </c>
      <c r="AW396" s="10">
        <f t="shared" si="8"/>
        <v>5656759.8000000007</v>
      </c>
      <c r="AX396" s="10">
        <f t="shared" si="8"/>
        <v>2671280.7999999998</v>
      </c>
      <c r="AY396" s="10">
        <f t="shared" si="8"/>
        <v>1711546.6999999997</v>
      </c>
      <c r="AZ396" s="10">
        <f t="shared" si="8"/>
        <v>325344.02</v>
      </c>
      <c r="BA396" s="10">
        <f t="shared" si="8"/>
        <v>5359366.8400000008</v>
      </c>
      <c r="BB396" s="10">
        <f t="shared" si="8"/>
        <v>2389252.4300000002</v>
      </c>
      <c r="BC396" s="10">
        <f t="shared" si="8"/>
        <v>935652.56000000017</v>
      </c>
      <c r="BD396" s="10">
        <f t="shared" si="8"/>
        <v>6658.8800000000028</v>
      </c>
      <c r="BE396" s="10">
        <f t="shared" si="8"/>
        <v>3966.7200000000007</v>
      </c>
      <c r="BF396" s="10">
        <f t="shared" si="8"/>
        <v>11.519999999999998</v>
      </c>
      <c r="BG396" s="10">
        <f t="shared" si="8"/>
        <v>1.9200000000000013</v>
      </c>
      <c r="BH396" s="10">
        <f t="shared" si="8"/>
        <v>2618.0359999999987</v>
      </c>
      <c r="BI396" s="10">
        <f t="shared" si="8"/>
        <v>1805.0920000000003</v>
      </c>
      <c r="BJ396" s="10">
        <f t="shared" si="8"/>
        <v>17141.599999999991</v>
      </c>
      <c r="BK396" s="10">
        <f t="shared" si="8"/>
        <v>21236.699999999993</v>
      </c>
      <c r="BL396" s="10">
        <f t="shared" si="8"/>
        <v>22.399999999999988</v>
      </c>
      <c r="BM396" s="10">
        <f t="shared" si="8"/>
        <v>327867.72000000003</v>
      </c>
      <c r="BN396" s="10">
        <f t="shared" si="8"/>
        <v>881446.80175438605</v>
      </c>
      <c r="BO396" s="10">
        <f t="shared" ref="BO396:CG396" si="9">SUMIF(BO124:BO156,"&gt;0")</f>
        <v>233241</v>
      </c>
      <c r="BP396" s="10">
        <f t="shared" si="9"/>
        <v>2792.4399999999996</v>
      </c>
      <c r="BQ396" s="10">
        <f t="shared" si="9"/>
        <v>140.6</v>
      </c>
      <c r="BR396" s="10">
        <f t="shared" si="9"/>
        <v>6.0359560000000007E-2</v>
      </c>
      <c r="BS396" s="10">
        <f t="shared" si="9"/>
        <v>10916.772000000014</v>
      </c>
      <c r="BT396" s="10">
        <f t="shared" si="9"/>
        <v>581.40000000000032</v>
      </c>
      <c r="BU396" s="10">
        <f t="shared" si="9"/>
        <v>3563.4980000000037</v>
      </c>
      <c r="BV396" s="10">
        <f t="shared" si="9"/>
        <v>9827.8000000000011</v>
      </c>
      <c r="BW396" s="10">
        <f t="shared" si="9"/>
        <v>227.1</v>
      </c>
      <c r="BX396" s="10">
        <f t="shared" si="9"/>
        <v>1584.63</v>
      </c>
      <c r="BY396" s="10">
        <f t="shared" si="9"/>
        <v>52622601</v>
      </c>
      <c r="BZ396" s="10">
        <f t="shared" si="9"/>
        <v>26901447</v>
      </c>
      <c r="CA396" s="10">
        <f t="shared" si="9"/>
        <v>0</v>
      </c>
      <c r="CB396" s="10">
        <f t="shared" si="9"/>
        <v>30123612</v>
      </c>
      <c r="CC396" s="10">
        <f t="shared" si="9"/>
        <v>26154287</v>
      </c>
      <c r="CD396" s="10">
        <f t="shared" si="9"/>
        <v>0</v>
      </c>
      <c r="CE396" s="10">
        <f t="shared" si="9"/>
        <v>44188.966277922926</v>
      </c>
      <c r="CF396" s="10">
        <f t="shared" si="9"/>
        <v>3501.3003810403347</v>
      </c>
      <c r="CG396" s="10">
        <f t="shared" si="9"/>
        <v>49425.787500000006</v>
      </c>
    </row>
    <row r="397" spans="1:85" ht="12.5">
      <c r="A397" s="56" t="s">
        <v>93</v>
      </c>
      <c r="B397" s="10">
        <f>SUMIF(B156:B189,"&gt;0")</f>
        <v>2535.4259999999999</v>
      </c>
      <c r="C397" s="10">
        <f t="shared" ref="C397:BN397" si="10">SUMIF(C156:C189,"&gt;0")</f>
        <v>1451.6899999999998</v>
      </c>
      <c r="D397" s="10">
        <f t="shared" si="10"/>
        <v>180612.19999999995</v>
      </c>
      <c r="E397" s="10">
        <f t="shared" si="10"/>
        <v>0</v>
      </c>
      <c r="F397" s="10">
        <f t="shared" si="10"/>
        <v>0</v>
      </c>
      <c r="G397" s="10">
        <f t="shared" si="10"/>
        <v>0</v>
      </c>
      <c r="H397" s="10">
        <f t="shared" si="10"/>
        <v>4898.3</v>
      </c>
      <c r="I397" s="10">
        <f t="shared" si="10"/>
        <v>3136.8000000000006</v>
      </c>
      <c r="J397" s="10">
        <f t="shared" si="10"/>
        <v>15000058.4</v>
      </c>
      <c r="K397" s="10">
        <f t="shared" si="10"/>
        <v>6560832.1000000006</v>
      </c>
      <c r="L397" s="10">
        <f t="shared" si="10"/>
        <v>1870279.5</v>
      </c>
      <c r="M397" s="10">
        <f t="shared" si="10"/>
        <v>495</v>
      </c>
      <c r="N397" s="10">
        <f t="shared" si="10"/>
        <v>825</v>
      </c>
      <c r="O397" s="10">
        <f t="shared" si="10"/>
        <v>464401.50000000017</v>
      </c>
      <c r="P397" s="10">
        <f t="shared" si="10"/>
        <v>216004.80000000016</v>
      </c>
      <c r="Q397" s="10">
        <f t="shared" si="10"/>
        <v>6485955.7999999998</v>
      </c>
      <c r="R397" s="10">
        <f t="shared" si="10"/>
        <v>5212837.7999999989</v>
      </c>
      <c r="S397" s="10">
        <f t="shared" si="10"/>
        <v>3362168.1000000006</v>
      </c>
      <c r="T397" s="10">
        <f t="shared" si="10"/>
        <v>2813256.1</v>
      </c>
      <c r="U397" s="10">
        <f t="shared" si="10"/>
        <v>3416614.399999999</v>
      </c>
      <c r="V397" s="10">
        <f t="shared" si="10"/>
        <v>2328320.0000000009</v>
      </c>
      <c r="W397" s="10">
        <f t="shared" si="10"/>
        <v>350526</v>
      </c>
      <c r="X397" s="10">
        <f t="shared" si="10"/>
        <v>258966.49999999994</v>
      </c>
      <c r="Y397" s="10">
        <f t="shared" si="10"/>
        <v>6365766.5</v>
      </c>
      <c r="Z397" s="10">
        <f t="shared" si="10"/>
        <v>3242705.2</v>
      </c>
      <c r="AA397" s="10">
        <f t="shared" si="10"/>
        <v>54019942.900000006</v>
      </c>
      <c r="AB397" s="10">
        <f t="shared" si="10"/>
        <v>5328720.8999999966</v>
      </c>
      <c r="AC397" s="10">
        <f t="shared" si="10"/>
        <v>12942.600000000006</v>
      </c>
      <c r="AD397" s="10">
        <f t="shared" si="10"/>
        <v>1212651</v>
      </c>
      <c r="AE397" s="10">
        <f t="shared" si="10"/>
        <v>3464992.4999999991</v>
      </c>
      <c r="AF397" s="10">
        <f t="shared" si="10"/>
        <v>1792335.7</v>
      </c>
      <c r="AG397" s="10">
        <f t="shared" si="10"/>
        <v>54223676.399999999</v>
      </c>
      <c r="AH397" s="10">
        <f t="shared" si="10"/>
        <v>5334231.8999999966</v>
      </c>
      <c r="AI397" s="10">
        <f t="shared" si="10"/>
        <v>35292.600000000006</v>
      </c>
      <c r="AJ397" s="10">
        <f t="shared" si="10"/>
        <v>784050</v>
      </c>
      <c r="AK397" s="10">
        <f t="shared" si="10"/>
        <v>900536.39999999979</v>
      </c>
      <c r="AL397" s="10">
        <f t="shared" si="10"/>
        <v>638395.1</v>
      </c>
      <c r="AM397" s="10">
        <f t="shared" si="10"/>
        <v>2035794.5000000005</v>
      </c>
      <c r="AN397" s="10">
        <f t="shared" si="10"/>
        <v>1573953.9000000001</v>
      </c>
      <c r="AO397" s="10">
        <f t="shared" si="10"/>
        <v>1047497.7999999999</v>
      </c>
      <c r="AP397" s="10">
        <f t="shared" si="10"/>
        <v>852569.89999999991</v>
      </c>
      <c r="AQ397" s="10">
        <f t="shared" si="10"/>
        <v>1306915.0000000002</v>
      </c>
      <c r="AR397" s="10">
        <f t="shared" si="10"/>
        <v>514013.89999999991</v>
      </c>
      <c r="AS397" s="10">
        <f t="shared" si="10"/>
        <v>1123.1999999999996</v>
      </c>
      <c r="AT397" s="10">
        <f t="shared" si="10"/>
        <v>663.10000000000036</v>
      </c>
      <c r="AU397" s="10">
        <f t="shared" si="10"/>
        <v>0</v>
      </c>
      <c r="AV397" s="10">
        <f t="shared" si="10"/>
        <v>0</v>
      </c>
      <c r="AW397" s="10">
        <f t="shared" si="10"/>
        <v>5946406.5999999987</v>
      </c>
      <c r="AX397" s="10">
        <f t="shared" si="10"/>
        <v>2806088.4000000004</v>
      </c>
      <c r="AY397" s="10">
        <f t="shared" si="10"/>
        <v>1770995.1499999997</v>
      </c>
      <c r="AZ397" s="10">
        <f t="shared" si="10"/>
        <v>347588.40000000008</v>
      </c>
      <c r="BA397" s="10">
        <f t="shared" si="10"/>
        <v>5637548</v>
      </c>
      <c r="BB397" s="10">
        <f t="shared" si="10"/>
        <v>2512713.9000000004</v>
      </c>
      <c r="BC397" s="10">
        <f t="shared" si="10"/>
        <v>984887</v>
      </c>
      <c r="BD397" s="10">
        <f t="shared" si="10"/>
        <v>6866.970000000003</v>
      </c>
      <c r="BE397" s="10">
        <f t="shared" si="10"/>
        <v>4090.6800000000007</v>
      </c>
      <c r="BF397" s="10">
        <f t="shared" si="10"/>
        <v>11.879999999999997</v>
      </c>
      <c r="BG397" s="10">
        <f t="shared" si="10"/>
        <v>1.9800000000000013</v>
      </c>
      <c r="BH397" s="10">
        <f t="shared" si="10"/>
        <v>2702.7989999999986</v>
      </c>
      <c r="BI397" s="10">
        <f t="shared" si="10"/>
        <v>1862.8830000000005</v>
      </c>
      <c r="BJ397" s="10">
        <f t="shared" si="10"/>
        <v>17697.899999999991</v>
      </c>
      <c r="BK397" s="10">
        <f t="shared" si="10"/>
        <v>23302.799999999992</v>
      </c>
      <c r="BL397" s="10">
        <f t="shared" si="10"/>
        <v>23.099999999999987</v>
      </c>
      <c r="BM397" s="10">
        <f t="shared" si="10"/>
        <v>474388.83802879998</v>
      </c>
      <c r="BN397" s="10">
        <f t="shared" si="10"/>
        <v>755732.31305956282</v>
      </c>
      <c r="BO397" s="10">
        <f t="shared" ref="BO397:CG397" si="11">SUMIF(BO156:BO189,"&gt;0")</f>
        <v>253041</v>
      </c>
      <c r="BP397" s="10">
        <f t="shared" si="11"/>
        <v>0</v>
      </c>
      <c r="BQ397" s="10">
        <f t="shared" si="11"/>
        <v>0</v>
      </c>
      <c r="BR397" s="10">
        <f t="shared" si="11"/>
        <v>0</v>
      </c>
      <c r="BS397" s="10">
        <f t="shared" si="11"/>
        <v>10428.18</v>
      </c>
      <c r="BT397" s="10">
        <f t="shared" si="11"/>
        <v>672</v>
      </c>
      <c r="BU397" s="10">
        <f t="shared" si="11"/>
        <v>1634.4099999999996</v>
      </c>
      <c r="BV397" s="10">
        <f t="shared" si="11"/>
        <v>4634.2</v>
      </c>
      <c r="BW397" s="10">
        <f t="shared" si="11"/>
        <v>110.24</v>
      </c>
      <c r="BX397" s="10">
        <f t="shared" si="11"/>
        <v>745.19999999999993</v>
      </c>
      <c r="BY397" s="10">
        <f t="shared" si="11"/>
        <v>56717758</v>
      </c>
      <c r="BZ397" s="10">
        <f t="shared" si="11"/>
        <v>29894888</v>
      </c>
      <c r="CA397" s="10">
        <f t="shared" si="11"/>
        <v>0</v>
      </c>
      <c r="CB397" s="10">
        <f t="shared" si="11"/>
        <v>31172835</v>
      </c>
      <c r="CC397" s="10">
        <f t="shared" si="11"/>
        <v>27051041</v>
      </c>
      <c r="CD397" s="10">
        <f t="shared" si="11"/>
        <v>0</v>
      </c>
      <c r="CE397" s="10">
        <f t="shared" si="11"/>
        <v>51453.493841867807</v>
      </c>
      <c r="CF397" s="10">
        <f t="shared" si="11"/>
        <v>3958.8553728064558</v>
      </c>
      <c r="CG397" s="10">
        <f t="shared" si="11"/>
        <v>53872.538596080376</v>
      </c>
    </row>
    <row r="398" spans="1:85" ht="12.5">
      <c r="A398" s="56" t="s">
        <v>94</v>
      </c>
      <c r="B398" s="10">
        <f>SUMIF(B189:B221,"&gt;0")</f>
        <v>2492.1280000000006</v>
      </c>
      <c r="C398" s="10">
        <f t="shared" ref="C398:BN398" si="12">SUMIF(C189:C221,"&gt;0")</f>
        <v>1432.3849999999995</v>
      </c>
      <c r="D398" s="10">
        <f t="shared" si="12"/>
        <v>175236.69999999995</v>
      </c>
      <c r="E398" s="10">
        <f t="shared" si="12"/>
        <v>7264.2666666666701</v>
      </c>
      <c r="F398" s="10">
        <f t="shared" si="12"/>
        <v>9963.3166666666693</v>
      </c>
      <c r="G398" s="10">
        <f t="shared" si="12"/>
        <v>12662.3666666667</v>
      </c>
      <c r="H398" s="10">
        <f t="shared" si="12"/>
        <v>11894.200000000003</v>
      </c>
      <c r="I398" s="10">
        <f t="shared" si="12"/>
        <v>7798.7999999999993</v>
      </c>
      <c r="J398" s="10">
        <f t="shared" si="12"/>
        <v>14734210.200000001</v>
      </c>
      <c r="K398" s="10">
        <f t="shared" si="12"/>
        <v>6449960.7999999989</v>
      </c>
      <c r="L398" s="10">
        <f t="shared" si="12"/>
        <v>1836577.5</v>
      </c>
      <c r="M398" s="10">
        <f t="shared" si="12"/>
        <v>480</v>
      </c>
      <c r="N398" s="10">
        <f t="shared" si="12"/>
        <v>800</v>
      </c>
      <c r="O398" s="10">
        <f t="shared" si="12"/>
        <v>450362.90000000026</v>
      </c>
      <c r="P398" s="10">
        <f t="shared" si="12"/>
        <v>209482.89999999994</v>
      </c>
      <c r="Q398" s="10">
        <f t="shared" si="12"/>
        <v>6318016.5000000009</v>
      </c>
      <c r="R398" s="10">
        <f t="shared" si="12"/>
        <v>5077997.5</v>
      </c>
      <c r="S398" s="10">
        <f t="shared" si="12"/>
        <v>3275005.4999999995</v>
      </c>
      <c r="T398" s="10">
        <f t="shared" si="12"/>
        <v>2739659.3</v>
      </c>
      <c r="U398" s="10">
        <f t="shared" si="12"/>
        <v>3321281.8</v>
      </c>
      <c r="V398" s="10">
        <f t="shared" si="12"/>
        <v>2263755.8000000007</v>
      </c>
      <c r="W398" s="10">
        <f t="shared" si="12"/>
        <v>339904</v>
      </c>
      <c r="X398" s="10">
        <f t="shared" si="12"/>
        <v>251116.79999999987</v>
      </c>
      <c r="Y398" s="10">
        <f t="shared" si="12"/>
        <v>6401175.7999999998</v>
      </c>
      <c r="Z398" s="10">
        <f t="shared" si="12"/>
        <v>3264161.4000000004</v>
      </c>
      <c r="AA398" s="10">
        <f t="shared" si="12"/>
        <v>52619649.399999999</v>
      </c>
      <c r="AB398" s="10">
        <f t="shared" si="12"/>
        <v>5190649.5999999968</v>
      </c>
      <c r="AC398" s="10">
        <f t="shared" si="12"/>
        <v>12550.400000000005</v>
      </c>
      <c r="AD398" s="10">
        <f t="shared" si="12"/>
        <v>1175904</v>
      </c>
      <c r="AE398" s="10">
        <f t="shared" si="12"/>
        <v>3565373.4000000008</v>
      </c>
      <c r="AF398" s="10">
        <f t="shared" si="12"/>
        <v>1844376.7000000002</v>
      </c>
      <c r="AG398" s="10">
        <f t="shared" si="12"/>
        <v>52791395.200000003</v>
      </c>
      <c r="AH398" s="10">
        <f t="shared" si="12"/>
        <v>5195993.299999997</v>
      </c>
      <c r="AI398" s="10">
        <f t="shared" si="12"/>
        <v>34236.400000000001</v>
      </c>
      <c r="AJ398" s="10">
        <f t="shared" si="12"/>
        <v>776180</v>
      </c>
      <c r="AK398" s="10">
        <f t="shared" si="12"/>
        <v>889605</v>
      </c>
      <c r="AL398" s="10">
        <f t="shared" si="12"/>
        <v>629505</v>
      </c>
      <c r="AM398" s="10">
        <f t="shared" si="12"/>
        <v>1982722.2</v>
      </c>
      <c r="AN398" s="10">
        <f t="shared" si="12"/>
        <v>1532434.9</v>
      </c>
      <c r="AO398" s="10">
        <f t="shared" si="12"/>
        <v>1032042.9999999999</v>
      </c>
      <c r="AP398" s="10">
        <f t="shared" si="12"/>
        <v>839951.00000000012</v>
      </c>
      <c r="AQ398" s="10">
        <f t="shared" si="12"/>
        <v>1278747.7999999998</v>
      </c>
      <c r="AR398" s="10">
        <f t="shared" si="12"/>
        <v>502952.20000000007</v>
      </c>
      <c r="AS398" s="10">
        <f t="shared" si="12"/>
        <v>1284.6999999999998</v>
      </c>
      <c r="AT398" s="10">
        <f t="shared" si="12"/>
        <v>653.70000000000039</v>
      </c>
      <c r="AU398" s="10">
        <f t="shared" si="12"/>
        <v>0</v>
      </c>
      <c r="AV398" s="10">
        <f t="shared" si="12"/>
        <v>0</v>
      </c>
      <c r="AW398" s="10">
        <f t="shared" si="12"/>
        <v>5892946.5000000009</v>
      </c>
      <c r="AX398" s="10">
        <f t="shared" si="12"/>
        <v>2777285.1</v>
      </c>
      <c r="AY398" s="10">
        <f t="shared" si="12"/>
        <v>1722764.75</v>
      </c>
      <c r="AZ398" s="10">
        <f t="shared" si="12"/>
        <v>348784.68</v>
      </c>
      <c r="BA398" s="10">
        <f t="shared" si="12"/>
        <v>5594188.1000000006</v>
      </c>
      <c r="BB398" s="10">
        <f t="shared" si="12"/>
        <v>2492792.2000000002</v>
      </c>
      <c r="BC398" s="10">
        <f t="shared" si="12"/>
        <v>978272</v>
      </c>
      <c r="BD398" s="10">
        <f t="shared" si="12"/>
        <v>6658.8800000000028</v>
      </c>
      <c r="BE398" s="10">
        <f t="shared" si="12"/>
        <v>3966.7200000000007</v>
      </c>
      <c r="BF398" s="10">
        <f t="shared" si="12"/>
        <v>11.519999999999998</v>
      </c>
      <c r="BG398" s="10">
        <f t="shared" si="12"/>
        <v>1.9200000000000013</v>
      </c>
      <c r="BH398" s="10">
        <f t="shared" si="12"/>
        <v>2620.8959999999988</v>
      </c>
      <c r="BI398" s="10">
        <f t="shared" si="12"/>
        <v>1806.4320000000005</v>
      </c>
      <c r="BJ398" s="10">
        <f t="shared" si="12"/>
        <v>17161.599999999991</v>
      </c>
      <c r="BK398" s="10">
        <f t="shared" si="12"/>
        <v>22937.599999999999</v>
      </c>
      <c r="BL398" s="10">
        <f t="shared" si="12"/>
        <v>22.399999999999988</v>
      </c>
      <c r="BM398" s="10">
        <f t="shared" si="12"/>
        <v>451968.18746879988</v>
      </c>
      <c r="BN398" s="10">
        <f t="shared" si="12"/>
        <v>721997.04031577951</v>
      </c>
      <c r="BO398" s="10">
        <f t="shared" ref="BO398:CG398" si="13">SUMIF(BO189:BO221,"&gt;0")</f>
        <v>222073</v>
      </c>
      <c r="BP398" s="10">
        <f t="shared" si="13"/>
        <v>4388.66</v>
      </c>
      <c r="BQ398" s="10">
        <f t="shared" si="13"/>
        <v>427</v>
      </c>
      <c r="BR398" s="10">
        <f t="shared" si="13"/>
        <v>0.32800000000000007</v>
      </c>
      <c r="BS398" s="10">
        <f t="shared" si="13"/>
        <v>1342</v>
      </c>
      <c r="BT398" s="10">
        <f t="shared" si="13"/>
        <v>138</v>
      </c>
      <c r="BU398" s="10">
        <f t="shared" si="13"/>
        <v>61.199999999999996</v>
      </c>
      <c r="BV398" s="10">
        <f t="shared" si="13"/>
        <v>0</v>
      </c>
      <c r="BW398" s="10">
        <f t="shared" si="13"/>
        <v>0</v>
      </c>
      <c r="BX398" s="10">
        <f t="shared" si="13"/>
        <v>0</v>
      </c>
      <c r="BY398" s="10">
        <f t="shared" si="13"/>
        <v>57438635</v>
      </c>
      <c r="BZ398" s="10">
        <f t="shared" si="13"/>
        <v>31135990</v>
      </c>
      <c r="CA398" s="10">
        <f t="shared" si="13"/>
        <v>0</v>
      </c>
      <c r="CB398" s="10">
        <f t="shared" si="13"/>
        <v>30400406</v>
      </c>
      <c r="CC398" s="10">
        <f t="shared" si="13"/>
        <v>26381123</v>
      </c>
      <c r="CD398" s="10">
        <f t="shared" si="13"/>
        <v>0</v>
      </c>
      <c r="CE398" s="10">
        <f t="shared" si="13"/>
        <v>48657.405621440208</v>
      </c>
      <c r="CF398" s="10">
        <f t="shared" si="13"/>
        <v>3799.6837321476373</v>
      </c>
      <c r="CG398" s="10">
        <f t="shared" si="13"/>
        <v>50915.341166666665</v>
      </c>
    </row>
    <row r="399" spans="1:85" ht="12.5">
      <c r="A399" s="56" t="s">
        <v>95</v>
      </c>
      <c r="B399" s="10">
        <f>SUMIF(B221:B254,"&gt;0")</f>
        <v>2609</v>
      </c>
      <c r="C399" s="10">
        <f t="shared" ref="C399:BN399" si="14">SUMIF(C221:C254,"&gt;0")</f>
        <v>1505.65</v>
      </c>
      <c r="D399" s="10">
        <f t="shared" si="14"/>
        <v>180809.49999999991</v>
      </c>
      <c r="E399" s="10">
        <f t="shared" si="14"/>
        <v>0</v>
      </c>
      <c r="F399" s="10">
        <f t="shared" si="14"/>
        <v>0</v>
      </c>
      <c r="G399" s="10">
        <f t="shared" si="14"/>
        <v>0</v>
      </c>
      <c r="H399" s="10">
        <f t="shared" si="14"/>
        <v>19260.199999999997</v>
      </c>
      <c r="I399" s="10">
        <f t="shared" si="14"/>
        <v>12783</v>
      </c>
      <c r="J399" s="10">
        <f t="shared" si="14"/>
        <v>15393034.010000004</v>
      </c>
      <c r="K399" s="10">
        <f t="shared" si="14"/>
        <v>6743182.4000000004</v>
      </c>
      <c r="L399" s="10">
        <f t="shared" si="14"/>
        <v>1917854</v>
      </c>
      <c r="M399" s="10">
        <f t="shared" si="14"/>
        <v>495</v>
      </c>
      <c r="N399" s="10">
        <f t="shared" si="14"/>
        <v>825</v>
      </c>
      <c r="O399" s="10">
        <f t="shared" si="14"/>
        <v>464438.70000000024</v>
      </c>
      <c r="P399" s="10">
        <f t="shared" si="14"/>
        <v>216031.1999999999</v>
      </c>
      <c r="Q399" s="10">
        <f t="shared" si="14"/>
        <v>6544770.6000000006</v>
      </c>
      <c r="R399" s="10">
        <f t="shared" si="14"/>
        <v>5260472.5999999996</v>
      </c>
      <c r="S399" s="10">
        <f t="shared" si="14"/>
        <v>3391155.3000000003</v>
      </c>
      <c r="T399" s="10">
        <f t="shared" si="14"/>
        <v>2835970.7000000007</v>
      </c>
      <c r="U399" s="10">
        <f t="shared" si="14"/>
        <v>3433619.5999999992</v>
      </c>
      <c r="V399" s="10">
        <f t="shared" si="14"/>
        <v>2340820.7000000002</v>
      </c>
      <c r="W399" s="10">
        <f t="shared" si="14"/>
        <v>350526</v>
      </c>
      <c r="X399" s="10">
        <f t="shared" si="14"/>
        <v>258964.19999999987</v>
      </c>
      <c r="Y399" s="10">
        <f t="shared" si="14"/>
        <v>6821993.8999999994</v>
      </c>
      <c r="Z399" s="10">
        <f t="shared" si="14"/>
        <v>3481330.2</v>
      </c>
      <c r="AA399" s="10">
        <f t="shared" si="14"/>
        <v>54479864.79999999</v>
      </c>
      <c r="AB399" s="10">
        <f t="shared" si="14"/>
        <v>5377032.8999999966</v>
      </c>
      <c r="AC399" s="10">
        <f t="shared" si="14"/>
        <v>12942.600000000006</v>
      </c>
      <c r="AD399" s="10">
        <f t="shared" si="14"/>
        <v>1212651</v>
      </c>
      <c r="AE399" s="10">
        <f t="shared" si="14"/>
        <v>3907076.8000000003</v>
      </c>
      <c r="AF399" s="10">
        <f t="shared" si="14"/>
        <v>2019953.6</v>
      </c>
      <c r="AG399" s="10">
        <f t="shared" si="14"/>
        <v>54667701.600000009</v>
      </c>
      <c r="AH399" s="10">
        <f t="shared" si="14"/>
        <v>5382543.8999999966</v>
      </c>
      <c r="AI399" s="10">
        <f t="shared" si="14"/>
        <v>35319.200000000019</v>
      </c>
      <c r="AJ399" s="10">
        <f t="shared" si="14"/>
        <v>814192</v>
      </c>
      <c r="AK399" s="10">
        <f t="shared" si="14"/>
        <v>934197.30000000016</v>
      </c>
      <c r="AL399" s="10">
        <f t="shared" si="14"/>
        <v>661079.89999999991</v>
      </c>
      <c r="AM399" s="10">
        <f t="shared" si="14"/>
        <v>2052252.3000000003</v>
      </c>
      <c r="AN399" s="10">
        <f t="shared" si="14"/>
        <v>1585697.9000000004</v>
      </c>
      <c r="AO399" s="10">
        <f t="shared" si="14"/>
        <v>1082309</v>
      </c>
      <c r="AP399" s="10">
        <f t="shared" si="14"/>
        <v>880780.50000000023</v>
      </c>
      <c r="AQ399" s="10">
        <f t="shared" si="14"/>
        <v>1330668.4000000001</v>
      </c>
      <c r="AR399" s="10">
        <f t="shared" si="14"/>
        <v>523429.1</v>
      </c>
      <c r="AS399" s="10">
        <f t="shared" si="14"/>
        <v>1608.1000000000008</v>
      </c>
      <c r="AT399" s="10">
        <f t="shared" si="14"/>
        <v>702.09999999999991</v>
      </c>
      <c r="AU399" s="10">
        <f t="shared" si="14"/>
        <v>0</v>
      </c>
      <c r="AV399" s="10">
        <f t="shared" si="14"/>
        <v>0</v>
      </c>
      <c r="AW399" s="10">
        <f t="shared" si="14"/>
        <v>6207273.6999999983</v>
      </c>
      <c r="AX399" s="10">
        <f t="shared" si="14"/>
        <v>2922011.3999999994</v>
      </c>
      <c r="AY399" s="10">
        <f t="shared" si="14"/>
        <v>1782295.4000000004</v>
      </c>
      <c r="AZ399" s="10">
        <f t="shared" si="14"/>
        <v>371561.80000000005</v>
      </c>
      <c r="BA399" s="10">
        <f t="shared" si="14"/>
        <v>5899482.5999999996</v>
      </c>
      <c r="BB399" s="10">
        <f t="shared" si="14"/>
        <v>2628452.1</v>
      </c>
      <c r="BC399" s="10">
        <f t="shared" si="14"/>
        <v>1032904.8000000003</v>
      </c>
      <c r="BD399" s="10">
        <f t="shared" si="14"/>
        <v>6916.4800000000014</v>
      </c>
      <c r="BE399" s="10">
        <f t="shared" si="14"/>
        <v>4120.7800000000007</v>
      </c>
      <c r="BF399" s="10">
        <f t="shared" si="14"/>
        <v>11.879999999999997</v>
      </c>
      <c r="BG399" s="10">
        <f t="shared" si="14"/>
        <v>1.9800000000000013</v>
      </c>
      <c r="BH399" s="10">
        <f t="shared" si="14"/>
        <v>2702.7989999999986</v>
      </c>
      <c r="BI399" s="10">
        <f t="shared" si="14"/>
        <v>1862.8830000000005</v>
      </c>
      <c r="BJ399" s="10">
        <f t="shared" si="14"/>
        <v>17697.899999999991</v>
      </c>
      <c r="BK399" s="10">
        <f t="shared" si="14"/>
        <v>24125.1</v>
      </c>
      <c r="BL399" s="10">
        <f t="shared" si="14"/>
        <v>23.099999999999987</v>
      </c>
      <c r="BM399" s="10">
        <f t="shared" si="14"/>
        <v>453713.15873279999</v>
      </c>
      <c r="BN399" s="10">
        <f t="shared" si="14"/>
        <v>792194.80815490813</v>
      </c>
      <c r="BO399" s="10">
        <f t="shared" ref="BO399:CG399" si="15">SUMIF(BO221:BO254,"&gt;0")</f>
        <v>235805</v>
      </c>
      <c r="BP399" s="10">
        <f t="shared" si="15"/>
        <v>9748.779999999997</v>
      </c>
      <c r="BQ399" s="10">
        <f t="shared" si="15"/>
        <v>792</v>
      </c>
      <c r="BR399" s="10">
        <f t="shared" si="15"/>
        <v>1.379999999999999</v>
      </c>
      <c r="BS399" s="10">
        <f t="shared" si="15"/>
        <v>0</v>
      </c>
      <c r="BT399" s="10">
        <f t="shared" si="15"/>
        <v>0</v>
      </c>
      <c r="BU399" s="10">
        <f t="shared" si="15"/>
        <v>0</v>
      </c>
      <c r="BV399" s="10">
        <f t="shared" si="15"/>
        <v>0</v>
      </c>
      <c r="BW399" s="10">
        <f t="shared" si="15"/>
        <v>0</v>
      </c>
      <c r="BX399" s="10">
        <f t="shared" si="15"/>
        <v>0</v>
      </c>
      <c r="BY399" s="10">
        <f t="shared" si="15"/>
        <v>62026321</v>
      </c>
      <c r="BZ399" s="10">
        <f t="shared" si="15"/>
        <v>34561557</v>
      </c>
      <c r="CA399" s="10">
        <f t="shared" si="15"/>
        <v>0</v>
      </c>
      <c r="CB399" s="10">
        <f t="shared" si="15"/>
        <v>31373105</v>
      </c>
      <c r="CC399" s="10">
        <f t="shared" si="15"/>
        <v>27226029</v>
      </c>
      <c r="CD399" s="10">
        <f t="shared" si="15"/>
        <v>0</v>
      </c>
      <c r="CE399" s="10">
        <f t="shared" si="15"/>
        <v>48108.604613042044</v>
      </c>
      <c r="CF399" s="10">
        <f t="shared" si="15"/>
        <v>3918.7047988547411</v>
      </c>
      <c r="CG399" s="10">
        <f t="shared" si="15"/>
        <v>51746.985708333334</v>
      </c>
    </row>
    <row r="400" spans="1:85" ht="12.5">
      <c r="A400" s="56" t="s">
        <v>96</v>
      </c>
      <c r="B400" s="10">
        <f>SUMIF(B254:B287,"&gt;0")</f>
        <v>2721.9970000000008</v>
      </c>
      <c r="C400" s="10">
        <f t="shared" ref="C400:BN400" si="16">SUMIF(C254:C287,"&gt;0")</f>
        <v>1568.2020000000002</v>
      </c>
      <c r="D400" s="10">
        <f t="shared" si="16"/>
        <v>181038.40000000002</v>
      </c>
      <c r="E400" s="10">
        <f t="shared" si="16"/>
        <v>0</v>
      </c>
      <c r="F400" s="10">
        <f t="shared" si="16"/>
        <v>0</v>
      </c>
      <c r="G400" s="10">
        <f t="shared" si="16"/>
        <v>0</v>
      </c>
      <c r="H400" s="10">
        <f t="shared" si="16"/>
        <v>26452</v>
      </c>
      <c r="I400" s="10">
        <f t="shared" si="16"/>
        <v>17643.7</v>
      </c>
      <c r="J400" s="10">
        <f t="shared" si="16"/>
        <v>15600507.999999998</v>
      </c>
      <c r="K400" s="10">
        <f t="shared" si="16"/>
        <v>6837074.4999999991</v>
      </c>
      <c r="L400" s="10">
        <f t="shared" si="16"/>
        <v>1942323.6000000006</v>
      </c>
      <c r="M400" s="10">
        <f t="shared" si="16"/>
        <v>495</v>
      </c>
      <c r="N400" s="10">
        <f t="shared" si="16"/>
        <v>825</v>
      </c>
      <c r="O400" s="10">
        <f t="shared" si="16"/>
        <v>464955.09999999969</v>
      </c>
      <c r="P400" s="10">
        <f t="shared" si="16"/>
        <v>216240.30000000013</v>
      </c>
      <c r="Q400" s="10">
        <f t="shared" si="16"/>
        <v>6574742.2000000011</v>
      </c>
      <c r="R400" s="10">
        <f t="shared" si="16"/>
        <v>5285173.5000000009</v>
      </c>
      <c r="S400" s="10">
        <f t="shared" si="16"/>
        <v>3407038.1999999997</v>
      </c>
      <c r="T400" s="10">
        <f t="shared" si="16"/>
        <v>2848585.7999999993</v>
      </c>
      <c r="U400" s="10">
        <f t="shared" si="16"/>
        <v>3442745.2</v>
      </c>
      <c r="V400" s="10">
        <f t="shared" si="16"/>
        <v>2347492.5</v>
      </c>
      <c r="W400" s="10">
        <f t="shared" si="16"/>
        <v>350526</v>
      </c>
      <c r="X400" s="10">
        <f t="shared" si="16"/>
        <v>258964.19999999987</v>
      </c>
      <c r="Y400" s="10">
        <f t="shared" si="16"/>
        <v>7090305.4999999991</v>
      </c>
      <c r="Z400" s="10">
        <f t="shared" si="16"/>
        <v>3618107.3000000003</v>
      </c>
      <c r="AA400" s="10">
        <f t="shared" si="16"/>
        <v>54749071.999999993</v>
      </c>
      <c r="AB400" s="10">
        <f t="shared" si="16"/>
        <v>5401584.8999999966</v>
      </c>
      <c r="AC400" s="10">
        <f t="shared" si="16"/>
        <v>12942.600000000006</v>
      </c>
      <c r="AD400" s="10">
        <f t="shared" si="16"/>
        <v>1212651</v>
      </c>
      <c r="AE400" s="10">
        <f t="shared" si="16"/>
        <v>4112362.8</v>
      </c>
      <c r="AF400" s="10">
        <f t="shared" si="16"/>
        <v>2127806.8000000003</v>
      </c>
      <c r="AG400" s="10">
        <f t="shared" si="16"/>
        <v>54873731.199999996</v>
      </c>
      <c r="AH400" s="10">
        <f t="shared" si="16"/>
        <v>5407095.8999999966</v>
      </c>
      <c r="AI400" s="10">
        <f t="shared" si="16"/>
        <v>35325</v>
      </c>
      <c r="AJ400" s="10">
        <f t="shared" si="16"/>
        <v>821736</v>
      </c>
      <c r="AK400" s="10">
        <f t="shared" si="16"/>
        <v>951216.39999999991</v>
      </c>
      <c r="AL400" s="10">
        <f t="shared" si="16"/>
        <v>671569.00000000012</v>
      </c>
      <c r="AM400" s="10">
        <f t="shared" si="16"/>
        <v>2061525.7</v>
      </c>
      <c r="AN400" s="10">
        <f t="shared" si="16"/>
        <v>1592463.1</v>
      </c>
      <c r="AO400" s="10">
        <f t="shared" si="16"/>
        <v>1100780</v>
      </c>
      <c r="AP400" s="10">
        <f t="shared" si="16"/>
        <v>895810.10000000009</v>
      </c>
      <c r="AQ400" s="10">
        <f t="shared" si="16"/>
        <v>1342432.6</v>
      </c>
      <c r="AR400" s="10">
        <f t="shared" si="16"/>
        <v>528092.4</v>
      </c>
      <c r="AS400" s="10">
        <f t="shared" si="16"/>
        <v>1991.1999999999996</v>
      </c>
      <c r="AT400" s="10">
        <f t="shared" si="16"/>
        <v>802.40000000000009</v>
      </c>
      <c r="AU400" s="10">
        <f t="shared" si="16"/>
        <v>0</v>
      </c>
      <c r="AV400" s="10">
        <f t="shared" si="16"/>
        <v>0</v>
      </c>
      <c r="AW400" s="10">
        <f t="shared" si="16"/>
        <v>6338673.7000000002</v>
      </c>
      <c r="AX400" s="10">
        <f t="shared" si="16"/>
        <v>2980348.100000001</v>
      </c>
      <c r="AY400" s="10">
        <f t="shared" si="16"/>
        <v>1788509.0999999999</v>
      </c>
      <c r="AZ400" s="10">
        <f t="shared" si="16"/>
        <v>383466.74999999994</v>
      </c>
      <c r="BA400" s="10">
        <f t="shared" si="16"/>
        <v>6031178.9000000013</v>
      </c>
      <c r="BB400" s="10">
        <f t="shared" si="16"/>
        <v>2686625</v>
      </c>
      <c r="BC400" s="10">
        <f t="shared" si="16"/>
        <v>1057148.0000000002</v>
      </c>
      <c r="BD400" s="10">
        <f t="shared" si="16"/>
        <v>8677.33</v>
      </c>
      <c r="BE400" s="10">
        <f t="shared" si="16"/>
        <v>5215.7899999999991</v>
      </c>
      <c r="BF400" s="10">
        <f t="shared" si="16"/>
        <v>11.879999999999997</v>
      </c>
      <c r="BG400" s="10">
        <f t="shared" si="16"/>
        <v>1.9800000000000013</v>
      </c>
      <c r="BH400" s="10">
        <f t="shared" si="16"/>
        <v>2711.7719999999986</v>
      </c>
      <c r="BI400" s="10">
        <f t="shared" si="16"/>
        <v>1865.4329999999991</v>
      </c>
      <c r="BJ400" s="10">
        <f t="shared" si="16"/>
        <v>17718.540000000005</v>
      </c>
      <c r="BK400" s="10">
        <f t="shared" si="16"/>
        <v>24361.499999999993</v>
      </c>
      <c r="BL400" s="10">
        <f t="shared" si="16"/>
        <v>23.099999999999987</v>
      </c>
      <c r="BM400" s="10">
        <f t="shared" si="16"/>
        <v>451559.86397280009</v>
      </c>
      <c r="BN400" s="10">
        <f t="shared" si="16"/>
        <v>771147.646929404</v>
      </c>
      <c r="BO400" s="10">
        <f t="shared" ref="BO400:CG400" si="17">SUMIF(BO254:BO287,"&gt;0")</f>
        <v>224586</v>
      </c>
      <c r="BP400" s="10">
        <f t="shared" si="17"/>
        <v>8242.4000000000015</v>
      </c>
      <c r="BQ400" s="10">
        <f t="shared" si="17"/>
        <v>792</v>
      </c>
      <c r="BR400" s="10">
        <f t="shared" si="17"/>
        <v>0.95502432000000015</v>
      </c>
      <c r="BS400" s="10">
        <f t="shared" si="17"/>
        <v>0</v>
      </c>
      <c r="BT400" s="10">
        <f t="shared" si="17"/>
        <v>0</v>
      </c>
      <c r="BU400" s="10">
        <f t="shared" si="17"/>
        <v>0</v>
      </c>
      <c r="BV400" s="10">
        <f t="shared" si="17"/>
        <v>0</v>
      </c>
      <c r="BW400" s="10">
        <f t="shared" si="17"/>
        <v>0</v>
      </c>
      <c r="BX400" s="10">
        <f t="shared" si="17"/>
        <v>0</v>
      </c>
      <c r="BY400" s="10">
        <f t="shared" si="17"/>
        <v>64702198</v>
      </c>
      <c r="BZ400" s="10">
        <f t="shared" si="17"/>
        <v>36883891</v>
      </c>
      <c r="CA400" s="10">
        <f t="shared" si="17"/>
        <v>0</v>
      </c>
      <c r="CB400" s="10">
        <f t="shared" si="17"/>
        <v>31473354</v>
      </c>
      <c r="CC400" s="10">
        <f t="shared" si="17"/>
        <v>27319446</v>
      </c>
      <c r="CD400" s="10">
        <f t="shared" si="17"/>
        <v>0</v>
      </c>
      <c r="CE400" s="10">
        <f t="shared" si="17"/>
        <v>44756.520602951612</v>
      </c>
      <c r="CF400" s="10">
        <f t="shared" si="17"/>
        <v>3860.1703589930694</v>
      </c>
      <c r="CG400" s="10">
        <f t="shared" si="17"/>
        <v>48806.351833333334</v>
      </c>
    </row>
    <row r="401" spans="1:85" ht="12.5">
      <c r="A401" s="56" t="s">
        <v>97</v>
      </c>
      <c r="B401" s="10">
        <f>SUMIF(B287:B319,"&gt;0")</f>
        <v>2706.6499999999996</v>
      </c>
      <c r="C401" s="10">
        <f t="shared" ref="C401:BN401" si="18">SUMIF(C287:C319,"&gt;0")</f>
        <v>1555.9399999999996</v>
      </c>
      <c r="D401" s="10">
        <f t="shared" si="18"/>
        <v>175700.5</v>
      </c>
      <c r="E401" s="10">
        <f t="shared" si="18"/>
        <v>0</v>
      </c>
      <c r="F401" s="10">
        <f t="shared" si="18"/>
        <v>0</v>
      </c>
      <c r="G401" s="10">
        <f t="shared" si="18"/>
        <v>0</v>
      </c>
      <c r="H401" s="10">
        <f t="shared" si="18"/>
        <v>32476.000000000004</v>
      </c>
      <c r="I401" s="10">
        <f t="shared" si="18"/>
        <v>21696.7</v>
      </c>
      <c r="J401" s="10">
        <f t="shared" si="18"/>
        <v>15327572.699999999</v>
      </c>
      <c r="K401" s="10">
        <f t="shared" si="18"/>
        <v>6720713.0000000009</v>
      </c>
      <c r="L401" s="10">
        <f t="shared" si="18"/>
        <v>1906727.5999999989</v>
      </c>
      <c r="M401" s="10">
        <f t="shared" si="18"/>
        <v>480</v>
      </c>
      <c r="N401" s="10">
        <f t="shared" si="18"/>
        <v>800</v>
      </c>
      <c r="O401" s="10">
        <f t="shared" si="18"/>
        <v>451139.19999999978</v>
      </c>
      <c r="P401" s="10">
        <f t="shared" si="18"/>
        <v>209798.40000000011</v>
      </c>
      <c r="Q401" s="10">
        <f t="shared" si="18"/>
        <v>6400702.0999999996</v>
      </c>
      <c r="R401" s="10">
        <f t="shared" si="18"/>
        <v>5145922.3000000007</v>
      </c>
      <c r="S401" s="10">
        <f t="shared" si="18"/>
        <v>3319740.7</v>
      </c>
      <c r="T401" s="10">
        <f t="shared" si="18"/>
        <v>2774950.3000000003</v>
      </c>
      <c r="U401" s="10">
        <f t="shared" si="18"/>
        <v>3347039.4</v>
      </c>
      <c r="V401" s="10">
        <f t="shared" si="18"/>
        <v>2282627.9</v>
      </c>
      <c r="W401" s="10">
        <f t="shared" si="18"/>
        <v>339904</v>
      </c>
      <c r="X401" s="10">
        <f t="shared" si="18"/>
        <v>251116.79999999987</v>
      </c>
      <c r="Y401" s="10">
        <f t="shared" si="18"/>
        <v>7128526.6000000015</v>
      </c>
      <c r="Z401" s="10">
        <f t="shared" si="18"/>
        <v>3638116.3000000007</v>
      </c>
      <c r="AA401" s="10">
        <f t="shared" si="18"/>
        <v>53344967.199999996</v>
      </c>
      <c r="AB401" s="10">
        <f t="shared" si="18"/>
        <v>5261305.5999999968</v>
      </c>
      <c r="AC401" s="10">
        <f t="shared" si="18"/>
        <v>10912.400000000003</v>
      </c>
      <c r="AD401" s="10">
        <f t="shared" si="18"/>
        <v>1175904</v>
      </c>
      <c r="AE401" s="10">
        <f t="shared" si="18"/>
        <v>4177825.4</v>
      </c>
      <c r="AF401" s="10">
        <f t="shared" si="18"/>
        <v>2162835.7999999998</v>
      </c>
      <c r="AG401" s="10">
        <f t="shared" si="18"/>
        <v>51899094.500000015</v>
      </c>
      <c r="AH401" s="10">
        <f t="shared" si="18"/>
        <v>5266636.5999999968</v>
      </c>
      <c r="AI401" s="10">
        <f t="shared" si="18"/>
        <v>34256</v>
      </c>
      <c r="AJ401" s="10">
        <f t="shared" si="18"/>
        <v>799424</v>
      </c>
      <c r="AK401" s="10">
        <f t="shared" si="18"/>
        <v>938223.2999999997</v>
      </c>
      <c r="AL401" s="10">
        <f t="shared" si="18"/>
        <v>661824.40000000014</v>
      </c>
      <c r="AM401" s="10">
        <f t="shared" si="18"/>
        <v>2006826.0000000002</v>
      </c>
      <c r="AN401" s="10">
        <f t="shared" si="18"/>
        <v>1549926.2999999998</v>
      </c>
      <c r="AO401" s="10">
        <f t="shared" si="18"/>
        <v>1085167.1000000001</v>
      </c>
      <c r="AP401" s="10">
        <f t="shared" si="18"/>
        <v>883128.40000000026</v>
      </c>
      <c r="AQ401" s="10">
        <f t="shared" si="18"/>
        <v>1313430.5</v>
      </c>
      <c r="AR401" s="10">
        <f t="shared" si="18"/>
        <v>516671.50000000017</v>
      </c>
      <c r="AS401" s="10">
        <f t="shared" si="18"/>
        <v>2221.400000000001</v>
      </c>
      <c r="AT401" s="10">
        <f t="shared" si="18"/>
        <v>893.3</v>
      </c>
      <c r="AU401" s="10">
        <f t="shared" si="18"/>
        <v>0</v>
      </c>
      <c r="AV401" s="10">
        <f t="shared" si="18"/>
        <v>0</v>
      </c>
      <c r="AW401" s="10">
        <f t="shared" si="18"/>
        <v>6271538.6000000006</v>
      </c>
      <c r="AX401" s="10">
        <f t="shared" si="18"/>
        <v>2945628.6999999997</v>
      </c>
      <c r="AY401" s="10">
        <f t="shared" si="18"/>
        <v>1740362.1</v>
      </c>
      <c r="AZ401" s="10">
        <f t="shared" si="18"/>
        <v>383052.60000000003</v>
      </c>
      <c r="BA401" s="10">
        <f t="shared" si="18"/>
        <v>5973699.8999999994</v>
      </c>
      <c r="BB401" s="10">
        <f t="shared" si="18"/>
        <v>2660558.8999999994</v>
      </c>
      <c r="BC401" s="10">
        <f t="shared" si="18"/>
        <v>1048258.3000000004</v>
      </c>
      <c r="BD401" s="10">
        <f t="shared" si="18"/>
        <v>9340.5399999999954</v>
      </c>
      <c r="BE401" s="10">
        <f t="shared" si="18"/>
        <v>5596.4099999999971</v>
      </c>
      <c r="BF401" s="10">
        <f t="shared" si="18"/>
        <v>11.519999999999998</v>
      </c>
      <c r="BG401" s="10">
        <f t="shared" si="18"/>
        <v>1.9200000000000013</v>
      </c>
      <c r="BH401" s="10">
        <f t="shared" si="18"/>
        <v>2668.4159999999988</v>
      </c>
      <c r="BI401" s="10">
        <f t="shared" si="18"/>
        <v>1819.8079999999993</v>
      </c>
      <c r="BJ401" s="10">
        <f t="shared" si="18"/>
        <v>17249.280000000013</v>
      </c>
      <c r="BK401" s="10">
        <f t="shared" si="18"/>
        <v>22521.900000000009</v>
      </c>
      <c r="BL401" s="10">
        <f t="shared" si="18"/>
        <v>22.399999999999988</v>
      </c>
      <c r="BM401" s="10">
        <f t="shared" si="18"/>
        <v>442175.00700479996</v>
      </c>
      <c r="BN401" s="10">
        <f t="shared" si="18"/>
        <v>783477.73756235396</v>
      </c>
      <c r="BO401" s="10">
        <f t="shared" ref="BO401:CG401" si="19">SUMIF(BO287:BO319,"&gt;0")</f>
        <v>230027</v>
      </c>
      <c r="BP401" s="10">
        <f t="shared" si="19"/>
        <v>7947.2999999999984</v>
      </c>
      <c r="BQ401" s="10">
        <f t="shared" si="19"/>
        <v>768</v>
      </c>
      <c r="BR401" s="10">
        <f t="shared" si="19"/>
        <v>0.92185343999999969</v>
      </c>
      <c r="BS401" s="10">
        <f t="shared" si="19"/>
        <v>0</v>
      </c>
      <c r="BT401" s="10">
        <f t="shared" si="19"/>
        <v>0</v>
      </c>
      <c r="BU401" s="10">
        <f t="shared" si="19"/>
        <v>0</v>
      </c>
      <c r="BV401" s="10">
        <f t="shared" si="19"/>
        <v>0</v>
      </c>
      <c r="BW401" s="10">
        <f t="shared" si="19"/>
        <v>0</v>
      </c>
      <c r="BX401" s="10">
        <f t="shared" si="19"/>
        <v>0</v>
      </c>
      <c r="BY401" s="10">
        <f t="shared" si="19"/>
        <v>65381662</v>
      </c>
      <c r="BZ401" s="10">
        <f t="shared" si="19"/>
        <v>37992214</v>
      </c>
      <c r="CA401" s="10">
        <f t="shared" si="19"/>
        <v>0</v>
      </c>
      <c r="CB401" s="10">
        <f t="shared" si="19"/>
        <v>30579288</v>
      </c>
      <c r="CC401" s="10">
        <f t="shared" si="19"/>
        <v>26537308</v>
      </c>
      <c r="CD401" s="10">
        <f t="shared" si="19"/>
        <v>0</v>
      </c>
      <c r="CE401" s="10">
        <f t="shared" si="19"/>
        <v>43846.565466299871</v>
      </c>
      <c r="CF401" s="10">
        <f t="shared" si="19"/>
        <v>3439.6304031494174</v>
      </c>
      <c r="CG401" s="10">
        <f t="shared" si="19"/>
        <v>44643.177474245393</v>
      </c>
    </row>
    <row r="402" spans="1:85" ht="12.5">
      <c r="A402" s="56" t="s">
        <v>98</v>
      </c>
      <c r="B402" s="10">
        <f>SUMIF(B319:B352,"&gt;0")</f>
        <v>2829.1940000000004</v>
      </c>
      <c r="C402" s="10">
        <f t="shared" ref="C402:BN402" si="20">SUMIF(C319:C352,"&gt;0")</f>
        <v>1617.8049999999998</v>
      </c>
      <c r="D402" s="10">
        <f t="shared" si="20"/>
        <v>181266.80000000008</v>
      </c>
      <c r="E402" s="10">
        <f t="shared" si="20"/>
        <v>0</v>
      </c>
      <c r="F402" s="10">
        <f t="shared" si="20"/>
        <v>0</v>
      </c>
      <c r="G402" s="10">
        <f t="shared" si="20"/>
        <v>0</v>
      </c>
      <c r="H402" s="10">
        <f t="shared" si="20"/>
        <v>40540.9</v>
      </c>
      <c r="I402" s="10">
        <f t="shared" si="20"/>
        <v>27168.199999999997</v>
      </c>
      <c r="J402" s="10">
        <f t="shared" si="20"/>
        <v>16017692.599999996</v>
      </c>
      <c r="K402" s="10">
        <f t="shared" si="20"/>
        <v>7026912.6000000024</v>
      </c>
      <c r="L402" s="10">
        <f t="shared" si="20"/>
        <v>1990475.2999999989</v>
      </c>
      <c r="M402" s="10">
        <f t="shared" si="20"/>
        <v>495</v>
      </c>
      <c r="N402" s="10">
        <f t="shared" si="20"/>
        <v>825</v>
      </c>
      <c r="O402" s="10">
        <f t="shared" si="20"/>
        <v>465286.79999999987</v>
      </c>
      <c r="P402" s="10">
        <f t="shared" si="20"/>
        <v>216388.40000000002</v>
      </c>
      <c r="Q402" s="10">
        <f t="shared" si="20"/>
        <v>6629603.1999999993</v>
      </c>
      <c r="R402" s="10">
        <f t="shared" si="20"/>
        <v>5330440.7</v>
      </c>
      <c r="S402" s="10">
        <f t="shared" si="20"/>
        <v>3440408.8</v>
      </c>
      <c r="T402" s="10">
        <f t="shared" si="20"/>
        <v>2875222.3000000003</v>
      </c>
      <c r="U402" s="10">
        <f t="shared" si="20"/>
        <v>3460280.8000000007</v>
      </c>
      <c r="V402" s="10">
        <f t="shared" si="20"/>
        <v>2360378.1</v>
      </c>
      <c r="W402" s="10">
        <f t="shared" si="20"/>
        <v>350526</v>
      </c>
      <c r="X402" s="10">
        <f t="shared" si="20"/>
        <v>258964.19999999987</v>
      </c>
      <c r="Y402" s="10">
        <f t="shared" si="20"/>
        <v>7594376.4999999991</v>
      </c>
      <c r="Z402" s="10">
        <f t="shared" si="20"/>
        <v>3878117.3999999994</v>
      </c>
      <c r="AA402" s="10">
        <f t="shared" si="20"/>
        <v>55256503.499999993</v>
      </c>
      <c r="AB402" s="10">
        <f t="shared" si="20"/>
        <v>5449896.8999999966</v>
      </c>
      <c r="AC402" s="10">
        <f t="shared" si="20"/>
        <v>10863.600000000004</v>
      </c>
      <c r="AD402" s="10">
        <f t="shared" si="20"/>
        <v>1212651</v>
      </c>
      <c r="AE402" s="10">
        <f t="shared" si="20"/>
        <v>4532756.6000000006</v>
      </c>
      <c r="AF402" s="10">
        <f t="shared" si="20"/>
        <v>2346809.2999999993</v>
      </c>
      <c r="AG402" s="10">
        <f t="shared" si="20"/>
        <v>55295387</v>
      </c>
      <c r="AH402" s="10">
        <f t="shared" si="20"/>
        <v>5455391.3999999966</v>
      </c>
      <c r="AI402" s="10">
        <f t="shared" si="20"/>
        <v>35338.5</v>
      </c>
      <c r="AJ402" s="10">
        <f t="shared" si="20"/>
        <v>838326</v>
      </c>
      <c r="AK402" s="10">
        <f t="shared" si="20"/>
        <v>984029.3</v>
      </c>
      <c r="AL402" s="10">
        <f t="shared" si="20"/>
        <v>693542.10000000009</v>
      </c>
      <c r="AM402" s="10">
        <f t="shared" si="20"/>
        <v>2080646.5</v>
      </c>
      <c r="AN402" s="10">
        <f t="shared" si="20"/>
        <v>1606562.7000000002</v>
      </c>
      <c r="AO402" s="10">
        <f t="shared" si="20"/>
        <v>1137456.2</v>
      </c>
      <c r="AP402" s="10">
        <f t="shared" si="20"/>
        <v>925764.99999999988</v>
      </c>
      <c r="AQ402" s="10">
        <f t="shared" si="20"/>
        <v>1366743.8000000003</v>
      </c>
      <c r="AR402" s="10">
        <f t="shared" si="20"/>
        <v>537675.89999999991</v>
      </c>
      <c r="AS402" s="10">
        <f t="shared" si="20"/>
        <v>2590.400000000001</v>
      </c>
      <c r="AT402" s="10">
        <f t="shared" si="20"/>
        <v>1073.4000000000001</v>
      </c>
      <c r="AU402" s="10">
        <f t="shared" si="20"/>
        <v>0</v>
      </c>
      <c r="AV402" s="10">
        <f t="shared" si="20"/>
        <v>0</v>
      </c>
      <c r="AW402" s="10">
        <f t="shared" si="20"/>
        <v>6597498.6000000015</v>
      </c>
      <c r="AX402" s="10">
        <f t="shared" si="20"/>
        <v>3095463.5000000009</v>
      </c>
      <c r="AY402" s="10">
        <f t="shared" si="20"/>
        <v>1801016</v>
      </c>
      <c r="AZ402" s="10">
        <f t="shared" si="20"/>
        <v>406811.47</v>
      </c>
      <c r="BA402" s="10">
        <f t="shared" si="20"/>
        <v>6290740.0999999996</v>
      </c>
      <c r="BB402" s="10">
        <f t="shared" si="20"/>
        <v>2801197.8000000003</v>
      </c>
      <c r="BC402" s="10">
        <f t="shared" si="20"/>
        <v>1104849</v>
      </c>
      <c r="BD402" s="10">
        <f t="shared" si="20"/>
        <v>9700.4699999999993</v>
      </c>
      <c r="BE402" s="10">
        <f t="shared" si="20"/>
        <v>5815.5300000000025</v>
      </c>
      <c r="BF402" s="10">
        <f t="shared" si="20"/>
        <v>1048.9699999999998</v>
      </c>
      <c r="BG402" s="10">
        <f t="shared" si="20"/>
        <v>639.08000000000015</v>
      </c>
      <c r="BH402" s="10">
        <f t="shared" si="20"/>
        <v>2752.0199999999991</v>
      </c>
      <c r="BI402" s="10">
        <f t="shared" si="20"/>
        <v>1876.7669999999998</v>
      </c>
      <c r="BJ402" s="10">
        <f t="shared" si="20"/>
        <v>17790.579999999994</v>
      </c>
      <c r="BK402" s="10">
        <f t="shared" si="20"/>
        <v>23024.100000000013</v>
      </c>
      <c r="BL402" s="10">
        <f t="shared" si="20"/>
        <v>23.099999999999987</v>
      </c>
      <c r="BM402" s="10">
        <f t="shared" si="20"/>
        <v>454149.48565440002</v>
      </c>
      <c r="BN402" s="10">
        <f t="shared" si="20"/>
        <v>834653.09963689384</v>
      </c>
      <c r="BO402" s="10">
        <f t="shared" ref="BO402:CG402" si="21">SUMIF(BO319:BO352,"&gt;0")</f>
        <v>227962</v>
      </c>
      <c r="BP402" s="10">
        <f t="shared" si="21"/>
        <v>8024.4800000000014</v>
      </c>
      <c r="BQ402" s="10">
        <f t="shared" si="21"/>
        <v>780.3</v>
      </c>
      <c r="BR402" s="10">
        <f t="shared" si="21"/>
        <v>0.93356741333333337</v>
      </c>
      <c r="BS402" s="10">
        <f t="shared" si="21"/>
        <v>115.22900000000186</v>
      </c>
      <c r="BT402" s="10">
        <f t="shared" si="21"/>
        <v>14.799999999999999</v>
      </c>
      <c r="BU402" s="10">
        <f t="shared" si="21"/>
        <v>54.385000000000005</v>
      </c>
      <c r="BV402" s="10">
        <f t="shared" si="21"/>
        <v>0</v>
      </c>
      <c r="BW402" s="10">
        <f t="shared" si="21"/>
        <v>0</v>
      </c>
      <c r="BX402" s="10">
        <f t="shared" si="21"/>
        <v>0</v>
      </c>
      <c r="BY402" s="10">
        <f t="shared" si="21"/>
        <v>70374916</v>
      </c>
      <c r="BZ402" s="10">
        <f t="shared" si="21"/>
        <v>41615925</v>
      </c>
      <c r="CA402" s="10">
        <f t="shared" si="21"/>
        <v>0</v>
      </c>
      <c r="CB402" s="10">
        <f t="shared" si="21"/>
        <v>31586478</v>
      </c>
      <c r="CC402" s="10">
        <f t="shared" si="21"/>
        <v>27405840</v>
      </c>
      <c r="CD402" s="10">
        <f t="shared" si="21"/>
        <v>0</v>
      </c>
      <c r="CE402" s="10">
        <f t="shared" si="21"/>
        <v>43785.428105598359</v>
      </c>
      <c r="CF402" s="10">
        <f t="shared" si="21"/>
        <v>3656.7803769436455</v>
      </c>
      <c r="CG402" s="10">
        <f t="shared" si="21"/>
        <v>42788.128605072459</v>
      </c>
    </row>
    <row r="403" spans="1:85" ht="12.5">
      <c r="A403" s="56" t="s">
        <v>99</v>
      </c>
      <c r="B403" s="10">
        <f>SUMIF(B352:B384,"&gt;0")</f>
        <v>2763.8920000000003</v>
      </c>
      <c r="C403" s="10">
        <f t="shared" ref="C403:BN403" si="22">SUMIF(C352:C384,"&gt;0")</f>
        <v>1580.3199999999997</v>
      </c>
      <c r="D403" s="10">
        <f t="shared" si="22"/>
        <v>175870.90000000008</v>
      </c>
      <c r="E403" s="10">
        <f t="shared" si="22"/>
        <v>0</v>
      </c>
      <c r="F403" s="10">
        <f t="shared" si="22"/>
        <v>0</v>
      </c>
      <c r="G403" s="10">
        <f t="shared" si="22"/>
        <v>0</v>
      </c>
      <c r="H403" s="10">
        <f t="shared" si="22"/>
        <v>46249.2</v>
      </c>
      <c r="I403" s="10">
        <f t="shared" si="22"/>
        <v>31127.799999999996</v>
      </c>
      <c r="J403" s="10">
        <f t="shared" si="22"/>
        <v>15738194.100000001</v>
      </c>
      <c r="K403" s="10">
        <f t="shared" si="22"/>
        <v>6907308</v>
      </c>
      <c r="L403" s="10">
        <f t="shared" si="22"/>
        <v>1953344.8000000012</v>
      </c>
      <c r="M403" s="10">
        <f t="shared" si="22"/>
        <v>480</v>
      </c>
      <c r="N403" s="10">
        <f t="shared" si="22"/>
        <v>800</v>
      </c>
      <c r="O403" s="10">
        <f t="shared" si="22"/>
        <v>451793.99999999983</v>
      </c>
      <c r="P403" s="10">
        <f t="shared" si="22"/>
        <v>210136.19999999995</v>
      </c>
      <c r="Q403" s="10">
        <f t="shared" si="22"/>
        <v>6452798.5999999978</v>
      </c>
      <c r="R403" s="10">
        <f t="shared" si="22"/>
        <v>5188802.5999999987</v>
      </c>
      <c r="S403" s="10">
        <f t="shared" si="22"/>
        <v>3352524.1000000006</v>
      </c>
      <c r="T403" s="10">
        <f t="shared" si="22"/>
        <v>2801147.9</v>
      </c>
      <c r="U403" s="10">
        <f t="shared" si="22"/>
        <v>3364038.7</v>
      </c>
      <c r="V403" s="10">
        <f t="shared" si="22"/>
        <v>2295318.7000000002</v>
      </c>
      <c r="W403" s="10">
        <f t="shared" si="22"/>
        <v>339904</v>
      </c>
      <c r="X403" s="10">
        <f t="shared" si="22"/>
        <v>251116.79999999987</v>
      </c>
      <c r="Y403" s="10">
        <f t="shared" si="22"/>
        <v>7604116.5</v>
      </c>
      <c r="Z403" s="10">
        <f t="shared" si="22"/>
        <v>3887490.5999999996</v>
      </c>
      <c r="AA403" s="10">
        <f t="shared" si="22"/>
        <v>53823287.600000009</v>
      </c>
      <c r="AB403" s="10">
        <f t="shared" si="22"/>
        <v>5308101.5999999968</v>
      </c>
      <c r="AC403" s="10">
        <f t="shared" si="22"/>
        <v>10534.400000000003</v>
      </c>
      <c r="AD403" s="10">
        <f t="shared" si="22"/>
        <v>1176905</v>
      </c>
      <c r="AE403" s="10">
        <f t="shared" si="22"/>
        <v>4609645.6000000006</v>
      </c>
      <c r="AF403" s="10">
        <f t="shared" si="22"/>
        <v>2384056.6</v>
      </c>
      <c r="AG403" s="10">
        <f t="shared" si="22"/>
        <v>53835360.999999993</v>
      </c>
      <c r="AH403" s="10">
        <f t="shared" si="22"/>
        <v>5313456.9000000013</v>
      </c>
      <c r="AI403" s="10">
        <f t="shared" si="22"/>
        <v>34274.600000000006</v>
      </c>
      <c r="AJ403" s="10">
        <f t="shared" si="22"/>
        <v>820844</v>
      </c>
      <c r="AK403" s="10">
        <f t="shared" si="22"/>
        <v>970578.09999999986</v>
      </c>
      <c r="AL403" s="10">
        <f t="shared" si="22"/>
        <v>683373.70000000007</v>
      </c>
      <c r="AM403" s="10">
        <f t="shared" si="22"/>
        <v>2028813.4000000004</v>
      </c>
      <c r="AN403" s="10">
        <f t="shared" si="22"/>
        <v>1566179.9</v>
      </c>
      <c r="AO403" s="10">
        <f t="shared" si="22"/>
        <v>1123353.2</v>
      </c>
      <c r="AP403" s="10">
        <f t="shared" si="22"/>
        <v>914364.99999999977</v>
      </c>
      <c r="AQ403" s="10">
        <f t="shared" si="22"/>
        <v>1336169.1999999997</v>
      </c>
      <c r="AR403" s="10">
        <f t="shared" si="22"/>
        <v>525772.5</v>
      </c>
      <c r="AS403" s="10">
        <f t="shared" si="22"/>
        <v>2805.8</v>
      </c>
      <c r="AT403" s="10">
        <f t="shared" si="22"/>
        <v>1180.5999999999999</v>
      </c>
      <c r="AU403" s="10">
        <f t="shared" si="22"/>
        <v>0</v>
      </c>
      <c r="AV403" s="10">
        <f t="shared" si="22"/>
        <v>0</v>
      </c>
      <c r="AW403" s="10">
        <f t="shared" si="22"/>
        <v>6524112.4000000013</v>
      </c>
      <c r="AX403" s="10">
        <f t="shared" si="22"/>
        <v>3057869.1</v>
      </c>
      <c r="AY403" s="10">
        <f t="shared" si="22"/>
        <v>1752650.5999999999</v>
      </c>
      <c r="AZ403" s="10">
        <f t="shared" si="22"/>
        <v>406117.39999999985</v>
      </c>
      <c r="BA403" s="10">
        <f t="shared" si="22"/>
        <v>6227045.2999999998</v>
      </c>
      <c r="BB403" s="10">
        <f t="shared" si="22"/>
        <v>2772278.7000000007</v>
      </c>
      <c r="BC403" s="10">
        <f t="shared" si="22"/>
        <v>1094530.4000000004</v>
      </c>
      <c r="BD403" s="10">
        <f t="shared" si="22"/>
        <v>9424.7199999999993</v>
      </c>
      <c r="BE403" s="10">
        <f t="shared" si="22"/>
        <v>5651.050000000002</v>
      </c>
      <c r="BF403" s="10">
        <f t="shared" si="22"/>
        <v>3483.5099999999979</v>
      </c>
      <c r="BG403" s="10">
        <f t="shared" si="22"/>
        <v>2118.2300000000009</v>
      </c>
      <c r="BH403" s="10">
        <f t="shared" si="22"/>
        <v>2674.3980000000006</v>
      </c>
      <c r="BI403" s="10">
        <f t="shared" si="22"/>
        <v>1822.7759999999992</v>
      </c>
      <c r="BJ403" s="10">
        <f t="shared" si="22"/>
        <v>17301.669999999998</v>
      </c>
      <c r="BK403" s="10">
        <f t="shared" si="22"/>
        <v>22412.600000000006</v>
      </c>
      <c r="BL403" s="10">
        <f t="shared" si="22"/>
        <v>22.399999999999988</v>
      </c>
      <c r="BM403" s="10">
        <f t="shared" si="22"/>
        <v>438167.84121279995</v>
      </c>
      <c r="BN403" s="10">
        <f t="shared" si="22"/>
        <v>776474.92010063201</v>
      </c>
      <c r="BO403" s="10">
        <f t="shared" ref="BO403:CG403" si="23">SUMIF(BO352:BO384,"&gt;0")</f>
        <v>202803</v>
      </c>
      <c r="BP403" s="10">
        <f t="shared" si="23"/>
        <v>7798.7199999999984</v>
      </c>
      <c r="BQ403" s="10">
        <f t="shared" si="23"/>
        <v>754</v>
      </c>
      <c r="BR403" s="10">
        <f t="shared" si="23"/>
        <v>0.89821367999999979</v>
      </c>
      <c r="BS403" s="10">
        <f t="shared" si="23"/>
        <v>144.20000000000002</v>
      </c>
      <c r="BT403" s="10">
        <f t="shared" si="23"/>
        <v>14.100000000000364</v>
      </c>
      <c r="BU403" s="10">
        <f t="shared" si="23"/>
        <v>88.800000000002186</v>
      </c>
      <c r="BV403" s="10">
        <f t="shared" si="23"/>
        <v>0</v>
      </c>
      <c r="BW403" s="10">
        <f t="shared" si="23"/>
        <v>0</v>
      </c>
      <c r="BX403" s="10">
        <f t="shared" si="23"/>
        <v>0</v>
      </c>
      <c r="BY403" s="10">
        <f t="shared" si="23"/>
        <v>71190545</v>
      </c>
      <c r="BZ403" s="10">
        <f t="shared" si="23"/>
        <v>42795573</v>
      </c>
      <c r="CA403" s="10">
        <f t="shared" si="23"/>
        <v>0</v>
      </c>
      <c r="CB403" s="10">
        <f t="shared" si="23"/>
        <v>30745843</v>
      </c>
      <c r="CC403" s="10">
        <f t="shared" si="23"/>
        <v>26647137</v>
      </c>
      <c r="CD403" s="10">
        <f t="shared" si="23"/>
        <v>0</v>
      </c>
      <c r="CE403" s="10">
        <f t="shared" si="23"/>
        <v>38895.36463410945</v>
      </c>
      <c r="CF403" s="10">
        <f t="shared" si="23"/>
        <v>3228.1499702295614</v>
      </c>
      <c r="CG403" s="10">
        <f t="shared" si="23"/>
        <v>33069.062859523809</v>
      </c>
    </row>
    <row r="404" spans="1:85">
      <c r="A404" s="56" t="s">
        <v>100</v>
      </c>
      <c r="B404" s="10">
        <f>SUM(B392:B403)</f>
        <v>29967.62</v>
      </c>
      <c r="C404" s="10">
        <f t="shared" ref="C404:AN404" si="24">SUM(C392:C403)</f>
        <v>17211.701999999997</v>
      </c>
      <c r="D404" s="10">
        <f t="shared" si="24"/>
        <v>2092091</v>
      </c>
      <c r="E404" s="10">
        <f t="shared" si="24"/>
        <v>7264.2666666666701</v>
      </c>
      <c r="F404" s="10">
        <f t="shared" si="24"/>
        <v>9963.3166666666693</v>
      </c>
      <c r="G404" s="10">
        <f t="shared" si="24"/>
        <v>12662.3666666667</v>
      </c>
      <c r="H404" s="10">
        <f t="shared" si="24"/>
        <v>184281</v>
      </c>
      <c r="I404" s="10">
        <f t="shared" si="24"/>
        <v>122895</v>
      </c>
      <c r="J404" s="56">
        <f t="shared" si="24"/>
        <v>174944270.15000001</v>
      </c>
      <c r="K404" s="10">
        <f t="shared" si="24"/>
        <v>76572519.515604004</v>
      </c>
      <c r="L404" s="10">
        <f t="shared" si="24"/>
        <v>21829304.999999996</v>
      </c>
      <c r="M404" s="10">
        <f t="shared" si="24"/>
        <v>5730</v>
      </c>
      <c r="N404" s="10">
        <f t="shared" si="24"/>
        <v>9545.5</v>
      </c>
      <c r="O404" s="10">
        <f t="shared" si="24"/>
        <v>5378730.1999999993</v>
      </c>
      <c r="P404" s="10">
        <f t="shared" si="24"/>
        <v>2501549.7999999998</v>
      </c>
      <c r="Q404" s="10">
        <f t="shared" si="24"/>
        <v>75298334.679999992</v>
      </c>
      <c r="R404" s="10">
        <f t="shared" si="24"/>
        <v>60519876.140000008</v>
      </c>
      <c r="S404" s="10">
        <f t="shared" si="24"/>
        <v>39037179.710000001</v>
      </c>
      <c r="T404" s="10">
        <f t="shared" si="24"/>
        <v>32658598.659999996</v>
      </c>
      <c r="U404" s="10">
        <f t="shared" si="24"/>
        <v>39607957.769999996</v>
      </c>
      <c r="V404" s="10">
        <f t="shared" si="24"/>
        <v>26995631.920000002</v>
      </c>
      <c r="W404" s="10">
        <f t="shared" si="24"/>
        <v>4057603.7</v>
      </c>
      <c r="X404" s="10">
        <f t="shared" si="24"/>
        <v>2997724.1999999988</v>
      </c>
      <c r="Y404" s="10">
        <f t="shared" si="24"/>
        <v>75639658.199999988</v>
      </c>
      <c r="Z404" s="10">
        <f t="shared" si="24"/>
        <v>38573973.900000006</v>
      </c>
      <c r="AA404" s="10">
        <f t="shared" si="24"/>
        <v>641841081.79999995</v>
      </c>
      <c r="AB404" s="10">
        <f t="shared" si="24"/>
        <v>61860630.999999963</v>
      </c>
      <c r="AD404" s="10">
        <f t="shared" si="24"/>
        <v>14016459</v>
      </c>
      <c r="AE404" s="10">
        <f t="shared" si="24"/>
        <v>41411866.420000002</v>
      </c>
      <c r="AF404" s="10">
        <f t="shared" si="24"/>
        <v>21440086.360000003</v>
      </c>
      <c r="AG404" s="10">
        <f t="shared" si="24"/>
        <v>627491396.10000002</v>
      </c>
      <c r="AH404" s="10">
        <f t="shared" si="24"/>
        <v>61928690.099999994</v>
      </c>
      <c r="AI404" s="10">
        <f t="shared" si="24"/>
        <v>408633.9</v>
      </c>
      <c r="AJ404" s="10">
        <f t="shared" si="24"/>
        <v>9187653</v>
      </c>
      <c r="AK404" s="10">
        <f t="shared" si="24"/>
        <v>10541690.199999999</v>
      </c>
      <c r="AL404" s="10">
        <f t="shared" si="24"/>
        <v>7469995.6600000011</v>
      </c>
      <c r="AM404" s="10">
        <f t="shared" si="24"/>
        <v>23621905.409999996</v>
      </c>
      <c r="AN404" s="10">
        <f t="shared" si="24"/>
        <v>18262830.93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CG403"/>
  <sheetViews>
    <sheetView zoomScaleNormal="100" zoomScaleSheetLayoutView="70" workbookViewId="0">
      <pane xSplit="1" ySplit="1" topLeftCell="B380" activePane="bottomRight" state="frozen"/>
      <selection activeCell="H42" sqref="H42"/>
      <selection pane="topRight" activeCell="H42" sqref="H42"/>
      <selection pane="bottomLeft" activeCell="H42" sqref="H42"/>
      <selection pane="bottomRight" activeCell="C386" sqref="C386"/>
    </sheetView>
  </sheetViews>
  <sheetFormatPr baseColWidth="10" defaultColWidth="9.1796875" defaultRowHeight="14.5"/>
  <cols>
    <col min="1" max="1" width="11.453125" style="56" customWidth="1"/>
    <col min="2" max="4" width="7.7265625" style="10" customWidth="1"/>
    <col min="5" max="5" width="7.7265625" style="10" hidden="1" customWidth="1"/>
    <col min="6" max="6" width="7.54296875" style="10" hidden="1" customWidth="1"/>
    <col min="7" max="7" width="8.26953125" style="10" hidden="1" customWidth="1"/>
    <col min="8" max="9" width="7.7265625" style="10" customWidth="1"/>
    <col min="10" max="10" width="12" style="56" bestFit="1" customWidth="1"/>
    <col min="11" max="11" width="8.7265625" style="10" customWidth="1"/>
    <col min="12" max="14" width="7.7265625" style="10" customWidth="1"/>
    <col min="15" max="15" width="8.54296875" style="10" bestFit="1" customWidth="1"/>
    <col min="16" max="16" width="7.7265625" style="10" customWidth="1"/>
    <col min="17" max="18" width="8.7265625" style="10" customWidth="1"/>
    <col min="19" max="19" width="8.54296875" style="10" customWidth="1"/>
    <col min="20" max="20" width="7.7265625" style="10" customWidth="1"/>
    <col min="21" max="21" width="10.54296875" style="10" bestFit="1" customWidth="1"/>
    <col min="22" max="24" width="7.7265625" style="10" customWidth="1"/>
    <col min="25" max="25" width="10.1796875" style="10" customWidth="1"/>
    <col min="26" max="26" width="9.26953125" style="10" customWidth="1"/>
    <col min="27" max="27" width="11.1796875" style="10" customWidth="1"/>
    <col min="28" max="28" width="9.26953125" style="10" customWidth="1"/>
    <col min="29" max="29" width="9.7265625" style="10" bestFit="1" customWidth="1"/>
    <col min="30" max="30" width="7.7265625" style="10" customWidth="1"/>
    <col min="31" max="32" width="9.26953125" style="10" customWidth="1"/>
    <col min="33" max="33" width="11.81640625" style="10" bestFit="1" customWidth="1"/>
    <col min="34" max="34" width="9.26953125" style="10" customWidth="1"/>
    <col min="35" max="35" width="7.7265625" style="10" customWidth="1"/>
    <col min="36" max="36" width="9" style="16" customWidth="1"/>
    <col min="37" max="38" width="7.7265625" style="10" customWidth="1"/>
    <col min="39" max="39" width="8.26953125" style="10" customWidth="1"/>
    <col min="40" max="46" width="7.7265625" style="10" customWidth="1"/>
    <col min="47" max="47" width="9.453125" style="56" hidden="1" customWidth="1"/>
    <col min="48" max="48" width="9.453125" style="10" hidden="1" customWidth="1"/>
    <col min="49" max="49" width="8.54296875" style="10" customWidth="1"/>
    <col min="50" max="50" width="10" style="10" bestFit="1" customWidth="1"/>
    <col min="51" max="52" width="7.7265625" style="10" customWidth="1"/>
    <col min="53" max="53" width="10.54296875" style="10" bestFit="1" customWidth="1"/>
    <col min="54" max="54" width="9.7265625" style="10" bestFit="1" customWidth="1"/>
    <col min="55" max="56" width="7.7265625" style="10" customWidth="1"/>
    <col min="57" max="57" width="8" style="10" bestFit="1" customWidth="1"/>
    <col min="58" max="58" width="6" style="10" customWidth="1"/>
    <col min="59" max="64" width="7.7265625" style="10" customWidth="1"/>
    <col min="65" max="65" width="10.7265625" style="10" customWidth="1"/>
    <col min="66" max="67" width="7.7265625" style="10" customWidth="1"/>
    <col min="68" max="76" width="7.7265625" customWidth="1"/>
    <col min="77" max="77" width="9.54296875" bestFit="1" customWidth="1"/>
    <col min="78" max="78" width="11.1796875" bestFit="1" customWidth="1"/>
    <col min="79" max="79" width="7.7265625" customWidth="1"/>
    <col min="80" max="80" width="9.7265625" bestFit="1" customWidth="1"/>
    <col min="81" max="81" width="9.453125" customWidth="1"/>
    <col min="82" max="82" width="10.453125" customWidth="1"/>
    <col min="83" max="85" width="7.7265625" style="10" customWidth="1"/>
    <col min="86" max="286" width="9.1796875" style="10"/>
    <col min="287" max="287" width="24.7265625" style="10" bestFit="1" customWidth="1"/>
    <col min="288" max="288" width="15.453125" style="10" bestFit="1" customWidth="1"/>
    <col min="289" max="289" width="10.1796875" style="10" bestFit="1" customWidth="1"/>
    <col min="290" max="320" width="10.1796875" style="10" customWidth="1"/>
    <col min="321" max="324" width="8.453125" style="10" customWidth="1"/>
    <col min="325" max="325" width="10.1796875" style="10" customWidth="1"/>
    <col min="326" max="330" width="10" style="10" customWidth="1"/>
    <col min="331" max="542" width="9.1796875" style="10"/>
    <col min="543" max="543" width="24.7265625" style="10" bestFit="1" customWidth="1"/>
    <col min="544" max="544" width="15.453125" style="10" bestFit="1" customWidth="1"/>
    <col min="545" max="545" width="10.1796875" style="10" bestFit="1" customWidth="1"/>
    <col min="546" max="576" width="10.1796875" style="10" customWidth="1"/>
    <col min="577" max="580" width="8.453125" style="10" customWidth="1"/>
    <col min="581" max="581" width="10.1796875" style="10" customWidth="1"/>
    <col min="582" max="586" width="10" style="10" customWidth="1"/>
    <col min="587" max="798" width="9.1796875" style="10"/>
    <col min="799" max="799" width="24.7265625" style="10" bestFit="1" customWidth="1"/>
    <col min="800" max="800" width="15.453125" style="10" bestFit="1" customWidth="1"/>
    <col min="801" max="801" width="10.1796875" style="10" bestFit="1" customWidth="1"/>
    <col min="802" max="832" width="10.1796875" style="10" customWidth="1"/>
    <col min="833" max="836" width="8.453125" style="10" customWidth="1"/>
    <col min="837" max="837" width="10.1796875" style="10" customWidth="1"/>
    <col min="838" max="842" width="10" style="10" customWidth="1"/>
    <col min="843" max="1054" width="9.1796875" style="10"/>
    <col min="1055" max="1055" width="24.7265625" style="10" bestFit="1" customWidth="1"/>
    <col min="1056" max="1056" width="15.453125" style="10" bestFit="1" customWidth="1"/>
    <col min="1057" max="1057" width="10.1796875" style="10" bestFit="1" customWidth="1"/>
    <col min="1058" max="1088" width="10.1796875" style="10" customWidth="1"/>
    <col min="1089" max="1092" width="8.453125" style="10" customWidth="1"/>
    <col min="1093" max="1093" width="10.1796875" style="10" customWidth="1"/>
    <col min="1094" max="1098" width="10" style="10" customWidth="1"/>
    <col min="1099" max="1310" width="9.1796875" style="10"/>
    <col min="1311" max="1311" width="24.7265625" style="10" bestFit="1" customWidth="1"/>
    <col min="1312" max="1312" width="15.453125" style="10" bestFit="1" customWidth="1"/>
    <col min="1313" max="1313" width="10.1796875" style="10" bestFit="1" customWidth="1"/>
    <col min="1314" max="1344" width="10.1796875" style="10" customWidth="1"/>
    <col min="1345" max="1348" width="8.453125" style="10" customWidth="1"/>
    <col min="1349" max="1349" width="10.1796875" style="10" customWidth="1"/>
    <col min="1350" max="1354" width="10" style="10" customWidth="1"/>
    <col min="1355" max="1566" width="9.1796875" style="10"/>
    <col min="1567" max="1567" width="24.7265625" style="10" bestFit="1" customWidth="1"/>
    <col min="1568" max="1568" width="15.453125" style="10" bestFit="1" customWidth="1"/>
    <col min="1569" max="1569" width="10.1796875" style="10" bestFit="1" customWidth="1"/>
    <col min="1570" max="1600" width="10.1796875" style="10" customWidth="1"/>
    <col min="1601" max="1604" width="8.453125" style="10" customWidth="1"/>
    <col min="1605" max="1605" width="10.1796875" style="10" customWidth="1"/>
    <col min="1606" max="1610" width="10" style="10" customWidth="1"/>
    <col min="1611" max="1822" width="9.1796875" style="10"/>
    <col min="1823" max="1823" width="24.7265625" style="10" bestFit="1" customWidth="1"/>
    <col min="1824" max="1824" width="15.453125" style="10" bestFit="1" customWidth="1"/>
    <col min="1825" max="1825" width="10.1796875" style="10" bestFit="1" customWidth="1"/>
    <col min="1826" max="1856" width="10.1796875" style="10" customWidth="1"/>
    <col min="1857" max="1860" width="8.453125" style="10" customWidth="1"/>
    <col min="1861" max="1861" width="10.1796875" style="10" customWidth="1"/>
    <col min="1862" max="1866" width="10" style="10" customWidth="1"/>
    <col min="1867" max="2078" width="9.1796875" style="10"/>
    <col min="2079" max="2079" width="24.7265625" style="10" bestFit="1" customWidth="1"/>
    <col min="2080" max="2080" width="15.453125" style="10" bestFit="1" customWidth="1"/>
    <col min="2081" max="2081" width="10.1796875" style="10" bestFit="1" customWidth="1"/>
    <col min="2082" max="2112" width="10.1796875" style="10" customWidth="1"/>
    <col min="2113" max="2116" width="8.453125" style="10" customWidth="1"/>
    <col min="2117" max="2117" width="10.1796875" style="10" customWidth="1"/>
    <col min="2118" max="2122" width="10" style="10" customWidth="1"/>
    <col min="2123" max="2334" width="9.1796875" style="10"/>
    <col min="2335" max="2335" width="24.7265625" style="10" bestFit="1" customWidth="1"/>
    <col min="2336" max="2336" width="15.453125" style="10" bestFit="1" customWidth="1"/>
    <col min="2337" max="2337" width="10.1796875" style="10" bestFit="1" customWidth="1"/>
    <col min="2338" max="2368" width="10.1796875" style="10" customWidth="1"/>
    <col min="2369" max="2372" width="8.453125" style="10" customWidth="1"/>
    <col min="2373" max="2373" width="10.1796875" style="10" customWidth="1"/>
    <col min="2374" max="2378" width="10" style="10" customWidth="1"/>
    <col min="2379" max="2590" width="9.1796875" style="10"/>
    <col min="2591" max="2591" width="24.7265625" style="10" bestFit="1" customWidth="1"/>
    <col min="2592" max="2592" width="15.453125" style="10" bestFit="1" customWidth="1"/>
    <col min="2593" max="2593" width="10.1796875" style="10" bestFit="1" customWidth="1"/>
    <col min="2594" max="2624" width="10.1796875" style="10" customWidth="1"/>
    <col min="2625" max="2628" width="8.453125" style="10" customWidth="1"/>
    <col min="2629" max="2629" width="10.1796875" style="10" customWidth="1"/>
    <col min="2630" max="2634" width="10" style="10" customWidth="1"/>
    <col min="2635" max="2846" width="9.1796875" style="10"/>
    <col min="2847" max="2847" width="24.7265625" style="10" bestFit="1" customWidth="1"/>
    <col min="2848" max="2848" width="15.453125" style="10" bestFit="1" customWidth="1"/>
    <col min="2849" max="2849" width="10.1796875" style="10" bestFit="1" customWidth="1"/>
    <col min="2850" max="2880" width="10.1796875" style="10" customWidth="1"/>
    <col min="2881" max="2884" width="8.453125" style="10" customWidth="1"/>
    <col min="2885" max="2885" width="10.1796875" style="10" customWidth="1"/>
    <col min="2886" max="2890" width="10" style="10" customWidth="1"/>
    <col min="2891" max="3102" width="9.1796875" style="10"/>
    <col min="3103" max="3103" width="24.7265625" style="10" bestFit="1" customWidth="1"/>
    <col min="3104" max="3104" width="15.453125" style="10" bestFit="1" customWidth="1"/>
    <col min="3105" max="3105" width="10.1796875" style="10" bestFit="1" customWidth="1"/>
    <col min="3106" max="3136" width="10.1796875" style="10" customWidth="1"/>
    <col min="3137" max="3140" width="8.453125" style="10" customWidth="1"/>
    <col min="3141" max="3141" width="10.1796875" style="10" customWidth="1"/>
    <col min="3142" max="3146" width="10" style="10" customWidth="1"/>
    <col min="3147" max="3358" width="9.1796875" style="10"/>
    <col min="3359" max="3359" width="24.7265625" style="10" bestFit="1" customWidth="1"/>
    <col min="3360" max="3360" width="15.453125" style="10" bestFit="1" customWidth="1"/>
    <col min="3361" max="3361" width="10.1796875" style="10" bestFit="1" customWidth="1"/>
    <col min="3362" max="3392" width="10.1796875" style="10" customWidth="1"/>
    <col min="3393" max="3396" width="8.453125" style="10" customWidth="1"/>
    <col min="3397" max="3397" width="10.1796875" style="10" customWidth="1"/>
    <col min="3398" max="3402" width="10" style="10" customWidth="1"/>
    <col min="3403" max="3614" width="9.1796875" style="10"/>
    <col min="3615" max="3615" width="24.7265625" style="10" bestFit="1" customWidth="1"/>
    <col min="3616" max="3616" width="15.453125" style="10" bestFit="1" customWidth="1"/>
    <col min="3617" max="3617" width="10.1796875" style="10" bestFit="1" customWidth="1"/>
    <col min="3618" max="3648" width="10.1796875" style="10" customWidth="1"/>
    <col min="3649" max="3652" width="8.453125" style="10" customWidth="1"/>
    <col min="3653" max="3653" width="10.1796875" style="10" customWidth="1"/>
    <col min="3654" max="3658" width="10" style="10" customWidth="1"/>
    <col min="3659" max="3870" width="9.1796875" style="10"/>
    <col min="3871" max="3871" width="24.7265625" style="10" bestFit="1" customWidth="1"/>
    <col min="3872" max="3872" width="15.453125" style="10" bestFit="1" customWidth="1"/>
    <col min="3873" max="3873" width="10.1796875" style="10" bestFit="1" customWidth="1"/>
    <col min="3874" max="3904" width="10.1796875" style="10" customWidth="1"/>
    <col min="3905" max="3908" width="8.453125" style="10" customWidth="1"/>
    <col min="3909" max="3909" width="10.1796875" style="10" customWidth="1"/>
    <col min="3910" max="3914" width="10" style="10" customWidth="1"/>
    <col min="3915" max="4126" width="9.1796875" style="10"/>
    <col min="4127" max="4127" width="24.7265625" style="10" bestFit="1" customWidth="1"/>
    <col min="4128" max="4128" width="15.453125" style="10" bestFit="1" customWidth="1"/>
    <col min="4129" max="4129" width="10.1796875" style="10" bestFit="1" customWidth="1"/>
    <col min="4130" max="4160" width="10.1796875" style="10" customWidth="1"/>
    <col min="4161" max="4164" width="8.453125" style="10" customWidth="1"/>
    <col min="4165" max="4165" width="10.1796875" style="10" customWidth="1"/>
    <col min="4166" max="4170" width="10" style="10" customWidth="1"/>
    <col min="4171" max="4382" width="9.1796875" style="10"/>
    <col min="4383" max="4383" width="24.7265625" style="10" bestFit="1" customWidth="1"/>
    <col min="4384" max="4384" width="15.453125" style="10" bestFit="1" customWidth="1"/>
    <col min="4385" max="4385" width="10.1796875" style="10" bestFit="1" customWidth="1"/>
    <col min="4386" max="4416" width="10.1796875" style="10" customWidth="1"/>
    <col min="4417" max="4420" width="8.453125" style="10" customWidth="1"/>
    <col min="4421" max="4421" width="10.1796875" style="10" customWidth="1"/>
    <col min="4422" max="4426" width="10" style="10" customWidth="1"/>
    <col min="4427" max="4638" width="9.1796875" style="10"/>
    <col min="4639" max="4639" width="24.7265625" style="10" bestFit="1" customWidth="1"/>
    <col min="4640" max="4640" width="15.453125" style="10" bestFit="1" customWidth="1"/>
    <col min="4641" max="4641" width="10.1796875" style="10" bestFit="1" customWidth="1"/>
    <col min="4642" max="4672" width="10.1796875" style="10" customWidth="1"/>
    <col min="4673" max="4676" width="8.453125" style="10" customWidth="1"/>
    <col min="4677" max="4677" width="10.1796875" style="10" customWidth="1"/>
    <col min="4678" max="4682" width="10" style="10" customWidth="1"/>
    <col min="4683" max="4894" width="9.1796875" style="10"/>
    <col min="4895" max="4895" width="24.7265625" style="10" bestFit="1" customWidth="1"/>
    <col min="4896" max="4896" width="15.453125" style="10" bestFit="1" customWidth="1"/>
    <col min="4897" max="4897" width="10.1796875" style="10" bestFit="1" customWidth="1"/>
    <col min="4898" max="4928" width="10.1796875" style="10" customWidth="1"/>
    <col min="4929" max="4932" width="8.453125" style="10" customWidth="1"/>
    <col min="4933" max="4933" width="10.1796875" style="10" customWidth="1"/>
    <col min="4934" max="4938" width="10" style="10" customWidth="1"/>
    <col min="4939" max="5150" width="9.1796875" style="10"/>
    <col min="5151" max="5151" width="24.7265625" style="10" bestFit="1" customWidth="1"/>
    <col min="5152" max="5152" width="15.453125" style="10" bestFit="1" customWidth="1"/>
    <col min="5153" max="5153" width="10.1796875" style="10" bestFit="1" customWidth="1"/>
    <col min="5154" max="5184" width="10.1796875" style="10" customWidth="1"/>
    <col min="5185" max="5188" width="8.453125" style="10" customWidth="1"/>
    <col min="5189" max="5189" width="10.1796875" style="10" customWidth="1"/>
    <col min="5190" max="5194" width="10" style="10" customWidth="1"/>
    <col min="5195" max="5406" width="9.1796875" style="10"/>
    <col min="5407" max="5407" width="24.7265625" style="10" bestFit="1" customWidth="1"/>
    <col min="5408" max="5408" width="15.453125" style="10" bestFit="1" customWidth="1"/>
    <col min="5409" max="5409" width="10.1796875" style="10" bestFit="1" customWidth="1"/>
    <col min="5410" max="5440" width="10.1796875" style="10" customWidth="1"/>
    <col min="5441" max="5444" width="8.453125" style="10" customWidth="1"/>
    <col min="5445" max="5445" width="10.1796875" style="10" customWidth="1"/>
    <col min="5446" max="5450" width="10" style="10" customWidth="1"/>
    <col min="5451" max="5662" width="9.1796875" style="10"/>
    <col min="5663" max="5663" width="24.7265625" style="10" bestFit="1" customWidth="1"/>
    <col min="5664" max="5664" width="15.453125" style="10" bestFit="1" customWidth="1"/>
    <col min="5665" max="5665" width="10.1796875" style="10" bestFit="1" customWidth="1"/>
    <col min="5666" max="5696" width="10.1796875" style="10" customWidth="1"/>
    <col min="5697" max="5700" width="8.453125" style="10" customWidth="1"/>
    <col min="5701" max="5701" width="10.1796875" style="10" customWidth="1"/>
    <col min="5702" max="5706" width="10" style="10" customWidth="1"/>
    <col min="5707" max="5918" width="9.1796875" style="10"/>
    <col min="5919" max="5919" width="24.7265625" style="10" bestFit="1" customWidth="1"/>
    <col min="5920" max="5920" width="15.453125" style="10" bestFit="1" customWidth="1"/>
    <col min="5921" max="5921" width="10.1796875" style="10" bestFit="1" customWidth="1"/>
    <col min="5922" max="5952" width="10.1796875" style="10" customWidth="1"/>
    <col min="5953" max="5956" width="8.453125" style="10" customWidth="1"/>
    <col min="5957" max="5957" width="10.1796875" style="10" customWidth="1"/>
    <col min="5958" max="5962" width="10" style="10" customWidth="1"/>
    <col min="5963" max="6174" width="9.1796875" style="10"/>
    <col min="6175" max="6175" width="24.7265625" style="10" bestFit="1" customWidth="1"/>
    <col min="6176" max="6176" width="15.453125" style="10" bestFit="1" customWidth="1"/>
    <col min="6177" max="6177" width="10.1796875" style="10" bestFit="1" customWidth="1"/>
    <col min="6178" max="6208" width="10.1796875" style="10" customWidth="1"/>
    <col min="6209" max="6212" width="8.453125" style="10" customWidth="1"/>
    <col min="6213" max="6213" width="10.1796875" style="10" customWidth="1"/>
    <col min="6214" max="6218" width="10" style="10" customWidth="1"/>
    <col min="6219" max="6430" width="9.1796875" style="10"/>
    <col min="6431" max="6431" width="24.7265625" style="10" bestFit="1" customWidth="1"/>
    <col min="6432" max="6432" width="15.453125" style="10" bestFit="1" customWidth="1"/>
    <col min="6433" max="6433" width="10.1796875" style="10" bestFit="1" customWidth="1"/>
    <col min="6434" max="6464" width="10.1796875" style="10" customWidth="1"/>
    <col min="6465" max="6468" width="8.453125" style="10" customWidth="1"/>
    <col min="6469" max="6469" width="10.1796875" style="10" customWidth="1"/>
    <col min="6470" max="6474" width="10" style="10" customWidth="1"/>
    <col min="6475" max="6686" width="9.1796875" style="10"/>
    <col min="6687" max="6687" width="24.7265625" style="10" bestFit="1" customWidth="1"/>
    <col min="6688" max="6688" width="15.453125" style="10" bestFit="1" customWidth="1"/>
    <col min="6689" max="6689" width="10.1796875" style="10" bestFit="1" customWidth="1"/>
    <col min="6690" max="6720" width="10.1796875" style="10" customWidth="1"/>
    <col min="6721" max="6724" width="8.453125" style="10" customWidth="1"/>
    <col min="6725" max="6725" width="10.1796875" style="10" customWidth="1"/>
    <col min="6726" max="6730" width="10" style="10" customWidth="1"/>
    <col min="6731" max="6942" width="9.1796875" style="10"/>
    <col min="6943" max="6943" width="24.7265625" style="10" bestFit="1" customWidth="1"/>
    <col min="6944" max="6944" width="15.453125" style="10" bestFit="1" customWidth="1"/>
    <col min="6945" max="6945" width="10.1796875" style="10" bestFit="1" customWidth="1"/>
    <col min="6946" max="6976" width="10.1796875" style="10" customWidth="1"/>
    <col min="6977" max="6980" width="8.453125" style="10" customWidth="1"/>
    <col min="6981" max="6981" width="10.1796875" style="10" customWidth="1"/>
    <col min="6982" max="6986" width="10" style="10" customWidth="1"/>
    <col min="6987" max="7198" width="9.1796875" style="10"/>
    <col min="7199" max="7199" width="24.7265625" style="10" bestFit="1" customWidth="1"/>
    <col min="7200" max="7200" width="15.453125" style="10" bestFit="1" customWidth="1"/>
    <col min="7201" max="7201" width="10.1796875" style="10" bestFit="1" customWidth="1"/>
    <col min="7202" max="7232" width="10.1796875" style="10" customWidth="1"/>
    <col min="7233" max="7236" width="8.453125" style="10" customWidth="1"/>
    <col min="7237" max="7237" width="10.1796875" style="10" customWidth="1"/>
    <col min="7238" max="7242" width="10" style="10" customWidth="1"/>
    <col min="7243" max="7454" width="9.1796875" style="10"/>
    <col min="7455" max="7455" width="24.7265625" style="10" bestFit="1" customWidth="1"/>
    <col min="7456" max="7456" width="15.453125" style="10" bestFit="1" customWidth="1"/>
    <col min="7457" max="7457" width="10.1796875" style="10" bestFit="1" customWidth="1"/>
    <col min="7458" max="7488" width="10.1796875" style="10" customWidth="1"/>
    <col min="7489" max="7492" width="8.453125" style="10" customWidth="1"/>
    <col min="7493" max="7493" width="10.1796875" style="10" customWidth="1"/>
    <col min="7494" max="7498" width="10" style="10" customWidth="1"/>
    <col min="7499" max="7710" width="9.1796875" style="10"/>
    <col min="7711" max="7711" width="24.7265625" style="10" bestFit="1" customWidth="1"/>
    <col min="7712" max="7712" width="15.453125" style="10" bestFit="1" customWidth="1"/>
    <col min="7713" max="7713" width="10.1796875" style="10" bestFit="1" customWidth="1"/>
    <col min="7714" max="7744" width="10.1796875" style="10" customWidth="1"/>
    <col min="7745" max="7748" width="8.453125" style="10" customWidth="1"/>
    <col min="7749" max="7749" width="10.1796875" style="10" customWidth="1"/>
    <col min="7750" max="7754" width="10" style="10" customWidth="1"/>
    <col min="7755" max="7966" width="9.1796875" style="10"/>
    <col min="7967" max="7967" width="24.7265625" style="10" bestFit="1" customWidth="1"/>
    <col min="7968" max="7968" width="15.453125" style="10" bestFit="1" customWidth="1"/>
    <col min="7969" max="7969" width="10.1796875" style="10" bestFit="1" customWidth="1"/>
    <col min="7970" max="8000" width="10.1796875" style="10" customWidth="1"/>
    <col min="8001" max="8004" width="8.453125" style="10" customWidth="1"/>
    <col min="8005" max="8005" width="10.1796875" style="10" customWidth="1"/>
    <col min="8006" max="8010" width="10" style="10" customWidth="1"/>
    <col min="8011" max="8222" width="9.1796875" style="10"/>
    <col min="8223" max="8223" width="24.7265625" style="10" bestFit="1" customWidth="1"/>
    <col min="8224" max="8224" width="15.453125" style="10" bestFit="1" customWidth="1"/>
    <col min="8225" max="8225" width="10.1796875" style="10" bestFit="1" customWidth="1"/>
    <col min="8226" max="8256" width="10.1796875" style="10" customWidth="1"/>
    <col min="8257" max="8260" width="8.453125" style="10" customWidth="1"/>
    <col min="8261" max="8261" width="10.1796875" style="10" customWidth="1"/>
    <col min="8262" max="8266" width="10" style="10" customWidth="1"/>
    <col min="8267" max="8478" width="9.1796875" style="10"/>
    <col min="8479" max="8479" width="24.7265625" style="10" bestFit="1" customWidth="1"/>
    <col min="8480" max="8480" width="15.453125" style="10" bestFit="1" customWidth="1"/>
    <col min="8481" max="8481" width="10.1796875" style="10" bestFit="1" customWidth="1"/>
    <col min="8482" max="8512" width="10.1796875" style="10" customWidth="1"/>
    <col min="8513" max="8516" width="8.453125" style="10" customWidth="1"/>
    <col min="8517" max="8517" width="10.1796875" style="10" customWidth="1"/>
    <col min="8518" max="8522" width="10" style="10" customWidth="1"/>
    <col min="8523" max="8734" width="9.1796875" style="10"/>
    <col min="8735" max="8735" width="24.7265625" style="10" bestFit="1" customWidth="1"/>
    <col min="8736" max="8736" width="15.453125" style="10" bestFit="1" customWidth="1"/>
    <col min="8737" max="8737" width="10.1796875" style="10" bestFit="1" customWidth="1"/>
    <col min="8738" max="8768" width="10.1796875" style="10" customWidth="1"/>
    <col min="8769" max="8772" width="8.453125" style="10" customWidth="1"/>
    <col min="8773" max="8773" width="10.1796875" style="10" customWidth="1"/>
    <col min="8774" max="8778" width="10" style="10" customWidth="1"/>
    <col min="8779" max="8990" width="9.1796875" style="10"/>
    <col min="8991" max="8991" width="24.7265625" style="10" bestFit="1" customWidth="1"/>
    <col min="8992" max="8992" width="15.453125" style="10" bestFit="1" customWidth="1"/>
    <col min="8993" max="8993" width="10.1796875" style="10" bestFit="1" customWidth="1"/>
    <col min="8994" max="9024" width="10.1796875" style="10" customWidth="1"/>
    <col min="9025" max="9028" width="8.453125" style="10" customWidth="1"/>
    <col min="9029" max="9029" width="10.1796875" style="10" customWidth="1"/>
    <col min="9030" max="9034" width="10" style="10" customWidth="1"/>
    <col min="9035" max="9246" width="9.1796875" style="10"/>
    <col min="9247" max="9247" width="24.7265625" style="10" bestFit="1" customWidth="1"/>
    <col min="9248" max="9248" width="15.453125" style="10" bestFit="1" customWidth="1"/>
    <col min="9249" max="9249" width="10.1796875" style="10" bestFit="1" customWidth="1"/>
    <col min="9250" max="9280" width="10.1796875" style="10" customWidth="1"/>
    <col min="9281" max="9284" width="8.453125" style="10" customWidth="1"/>
    <col min="9285" max="9285" width="10.1796875" style="10" customWidth="1"/>
    <col min="9286" max="9290" width="10" style="10" customWidth="1"/>
    <col min="9291" max="9502" width="9.1796875" style="10"/>
    <col min="9503" max="9503" width="24.7265625" style="10" bestFit="1" customWidth="1"/>
    <col min="9504" max="9504" width="15.453125" style="10" bestFit="1" customWidth="1"/>
    <col min="9505" max="9505" width="10.1796875" style="10" bestFit="1" customWidth="1"/>
    <col min="9506" max="9536" width="10.1796875" style="10" customWidth="1"/>
    <col min="9537" max="9540" width="8.453125" style="10" customWidth="1"/>
    <col min="9541" max="9541" width="10.1796875" style="10" customWidth="1"/>
    <col min="9542" max="9546" width="10" style="10" customWidth="1"/>
    <col min="9547" max="9758" width="9.1796875" style="10"/>
    <col min="9759" max="9759" width="24.7265625" style="10" bestFit="1" customWidth="1"/>
    <col min="9760" max="9760" width="15.453125" style="10" bestFit="1" customWidth="1"/>
    <col min="9761" max="9761" width="10.1796875" style="10" bestFit="1" customWidth="1"/>
    <col min="9762" max="9792" width="10.1796875" style="10" customWidth="1"/>
    <col min="9793" max="9796" width="8.453125" style="10" customWidth="1"/>
    <col min="9797" max="9797" width="10.1796875" style="10" customWidth="1"/>
    <col min="9798" max="9802" width="10" style="10" customWidth="1"/>
    <col min="9803" max="10014" width="9.1796875" style="10"/>
    <col min="10015" max="10015" width="24.7265625" style="10" bestFit="1" customWidth="1"/>
    <col min="10016" max="10016" width="15.453125" style="10" bestFit="1" customWidth="1"/>
    <col min="10017" max="10017" width="10.1796875" style="10" bestFit="1" customWidth="1"/>
    <col min="10018" max="10048" width="10.1796875" style="10" customWidth="1"/>
    <col min="10049" max="10052" width="8.453125" style="10" customWidth="1"/>
    <col min="10053" max="10053" width="10.1796875" style="10" customWidth="1"/>
    <col min="10054" max="10058" width="10" style="10" customWidth="1"/>
    <col min="10059" max="10270" width="9.1796875" style="10"/>
    <col min="10271" max="10271" width="24.7265625" style="10" bestFit="1" customWidth="1"/>
    <col min="10272" max="10272" width="15.453125" style="10" bestFit="1" customWidth="1"/>
    <col min="10273" max="10273" width="10.1796875" style="10" bestFit="1" customWidth="1"/>
    <col min="10274" max="10304" width="10.1796875" style="10" customWidth="1"/>
    <col min="10305" max="10308" width="8.453125" style="10" customWidth="1"/>
    <col min="10309" max="10309" width="10.1796875" style="10" customWidth="1"/>
    <col min="10310" max="10314" width="10" style="10" customWidth="1"/>
    <col min="10315" max="10526" width="9.1796875" style="10"/>
    <col min="10527" max="10527" width="24.7265625" style="10" bestFit="1" customWidth="1"/>
    <col min="10528" max="10528" width="15.453125" style="10" bestFit="1" customWidth="1"/>
    <col min="10529" max="10529" width="10.1796875" style="10" bestFit="1" customWidth="1"/>
    <col min="10530" max="10560" width="10.1796875" style="10" customWidth="1"/>
    <col min="10561" max="10564" width="8.453125" style="10" customWidth="1"/>
    <col min="10565" max="10565" width="10.1796875" style="10" customWidth="1"/>
    <col min="10566" max="10570" width="10" style="10" customWidth="1"/>
    <col min="10571" max="10782" width="9.1796875" style="10"/>
    <col min="10783" max="10783" width="24.7265625" style="10" bestFit="1" customWidth="1"/>
    <col min="10784" max="10784" width="15.453125" style="10" bestFit="1" customWidth="1"/>
    <col min="10785" max="10785" width="10.1796875" style="10" bestFit="1" customWidth="1"/>
    <col min="10786" max="10816" width="10.1796875" style="10" customWidth="1"/>
    <col min="10817" max="10820" width="8.453125" style="10" customWidth="1"/>
    <col min="10821" max="10821" width="10.1796875" style="10" customWidth="1"/>
    <col min="10822" max="10826" width="10" style="10" customWidth="1"/>
    <col min="10827" max="11038" width="9.1796875" style="10"/>
    <col min="11039" max="11039" width="24.7265625" style="10" bestFit="1" customWidth="1"/>
    <col min="11040" max="11040" width="15.453125" style="10" bestFit="1" customWidth="1"/>
    <col min="11041" max="11041" width="10.1796875" style="10" bestFit="1" customWidth="1"/>
    <col min="11042" max="11072" width="10.1796875" style="10" customWidth="1"/>
    <col min="11073" max="11076" width="8.453125" style="10" customWidth="1"/>
    <col min="11077" max="11077" width="10.1796875" style="10" customWidth="1"/>
    <col min="11078" max="11082" width="10" style="10" customWidth="1"/>
    <col min="11083" max="11294" width="9.1796875" style="10"/>
    <col min="11295" max="11295" width="24.7265625" style="10" bestFit="1" customWidth="1"/>
    <col min="11296" max="11296" width="15.453125" style="10" bestFit="1" customWidth="1"/>
    <col min="11297" max="11297" width="10.1796875" style="10" bestFit="1" customWidth="1"/>
    <col min="11298" max="11328" width="10.1796875" style="10" customWidth="1"/>
    <col min="11329" max="11332" width="8.453125" style="10" customWidth="1"/>
    <col min="11333" max="11333" width="10.1796875" style="10" customWidth="1"/>
    <col min="11334" max="11338" width="10" style="10" customWidth="1"/>
    <col min="11339" max="11550" width="9.1796875" style="10"/>
    <col min="11551" max="11551" width="24.7265625" style="10" bestFit="1" customWidth="1"/>
    <col min="11552" max="11552" width="15.453125" style="10" bestFit="1" customWidth="1"/>
    <col min="11553" max="11553" width="10.1796875" style="10" bestFit="1" customWidth="1"/>
    <col min="11554" max="11584" width="10.1796875" style="10" customWidth="1"/>
    <col min="11585" max="11588" width="8.453125" style="10" customWidth="1"/>
    <col min="11589" max="11589" width="10.1796875" style="10" customWidth="1"/>
    <col min="11590" max="11594" width="10" style="10" customWidth="1"/>
    <col min="11595" max="11806" width="9.1796875" style="10"/>
    <col min="11807" max="11807" width="24.7265625" style="10" bestFit="1" customWidth="1"/>
    <col min="11808" max="11808" width="15.453125" style="10" bestFit="1" customWidth="1"/>
    <col min="11809" max="11809" width="10.1796875" style="10" bestFit="1" customWidth="1"/>
    <col min="11810" max="11840" width="10.1796875" style="10" customWidth="1"/>
    <col min="11841" max="11844" width="8.453125" style="10" customWidth="1"/>
    <col min="11845" max="11845" width="10.1796875" style="10" customWidth="1"/>
    <col min="11846" max="11850" width="10" style="10" customWidth="1"/>
    <col min="11851" max="12062" width="9.1796875" style="10"/>
    <col min="12063" max="12063" width="24.7265625" style="10" bestFit="1" customWidth="1"/>
    <col min="12064" max="12064" width="15.453125" style="10" bestFit="1" customWidth="1"/>
    <col min="12065" max="12065" width="10.1796875" style="10" bestFit="1" customWidth="1"/>
    <col min="12066" max="12096" width="10.1796875" style="10" customWidth="1"/>
    <col min="12097" max="12100" width="8.453125" style="10" customWidth="1"/>
    <col min="12101" max="12101" width="10.1796875" style="10" customWidth="1"/>
    <col min="12102" max="12106" width="10" style="10" customWidth="1"/>
    <col min="12107" max="12318" width="9.1796875" style="10"/>
    <col min="12319" max="12319" width="24.7265625" style="10" bestFit="1" customWidth="1"/>
    <col min="12320" max="12320" width="15.453125" style="10" bestFit="1" customWidth="1"/>
    <col min="12321" max="12321" width="10.1796875" style="10" bestFit="1" customWidth="1"/>
    <col min="12322" max="12352" width="10.1796875" style="10" customWidth="1"/>
    <col min="12353" max="12356" width="8.453125" style="10" customWidth="1"/>
    <col min="12357" max="12357" width="10.1796875" style="10" customWidth="1"/>
    <col min="12358" max="12362" width="10" style="10" customWidth="1"/>
    <col min="12363" max="12574" width="9.1796875" style="10"/>
    <col min="12575" max="12575" width="24.7265625" style="10" bestFit="1" customWidth="1"/>
    <col min="12576" max="12576" width="15.453125" style="10" bestFit="1" customWidth="1"/>
    <col min="12577" max="12577" width="10.1796875" style="10" bestFit="1" customWidth="1"/>
    <col min="12578" max="12608" width="10.1796875" style="10" customWidth="1"/>
    <col min="12609" max="12612" width="8.453125" style="10" customWidth="1"/>
    <col min="12613" max="12613" width="10.1796875" style="10" customWidth="1"/>
    <col min="12614" max="12618" width="10" style="10" customWidth="1"/>
    <col min="12619" max="12830" width="9.1796875" style="10"/>
    <col min="12831" max="12831" width="24.7265625" style="10" bestFit="1" customWidth="1"/>
    <col min="12832" max="12832" width="15.453125" style="10" bestFit="1" customWidth="1"/>
    <col min="12833" max="12833" width="10.1796875" style="10" bestFit="1" customWidth="1"/>
    <col min="12834" max="12864" width="10.1796875" style="10" customWidth="1"/>
    <col min="12865" max="12868" width="8.453125" style="10" customWidth="1"/>
    <col min="12869" max="12869" width="10.1796875" style="10" customWidth="1"/>
    <col min="12870" max="12874" width="10" style="10" customWidth="1"/>
    <col min="12875" max="13086" width="9.1796875" style="10"/>
    <col min="13087" max="13087" width="24.7265625" style="10" bestFit="1" customWidth="1"/>
    <col min="13088" max="13088" width="15.453125" style="10" bestFit="1" customWidth="1"/>
    <col min="13089" max="13089" width="10.1796875" style="10" bestFit="1" customWidth="1"/>
    <col min="13090" max="13120" width="10.1796875" style="10" customWidth="1"/>
    <col min="13121" max="13124" width="8.453125" style="10" customWidth="1"/>
    <col min="13125" max="13125" width="10.1796875" style="10" customWidth="1"/>
    <col min="13126" max="13130" width="10" style="10" customWidth="1"/>
    <col min="13131" max="13342" width="9.1796875" style="10"/>
    <col min="13343" max="13343" width="24.7265625" style="10" bestFit="1" customWidth="1"/>
    <col min="13344" max="13344" width="15.453125" style="10" bestFit="1" customWidth="1"/>
    <col min="13345" max="13345" width="10.1796875" style="10" bestFit="1" customWidth="1"/>
    <col min="13346" max="13376" width="10.1796875" style="10" customWidth="1"/>
    <col min="13377" max="13380" width="8.453125" style="10" customWidth="1"/>
    <col min="13381" max="13381" width="10.1796875" style="10" customWidth="1"/>
    <col min="13382" max="13386" width="10" style="10" customWidth="1"/>
    <col min="13387" max="13598" width="9.1796875" style="10"/>
    <col min="13599" max="13599" width="24.7265625" style="10" bestFit="1" customWidth="1"/>
    <col min="13600" max="13600" width="15.453125" style="10" bestFit="1" customWidth="1"/>
    <col min="13601" max="13601" width="10.1796875" style="10" bestFit="1" customWidth="1"/>
    <col min="13602" max="13632" width="10.1796875" style="10" customWidth="1"/>
    <col min="13633" max="13636" width="8.453125" style="10" customWidth="1"/>
    <col min="13637" max="13637" width="10.1796875" style="10" customWidth="1"/>
    <col min="13638" max="13642" width="10" style="10" customWidth="1"/>
    <col min="13643" max="13854" width="9.1796875" style="10"/>
    <col min="13855" max="13855" width="24.7265625" style="10" bestFit="1" customWidth="1"/>
    <col min="13856" max="13856" width="15.453125" style="10" bestFit="1" customWidth="1"/>
    <col min="13857" max="13857" width="10.1796875" style="10" bestFit="1" customWidth="1"/>
    <col min="13858" max="13888" width="10.1796875" style="10" customWidth="1"/>
    <col min="13889" max="13892" width="8.453125" style="10" customWidth="1"/>
    <col min="13893" max="13893" width="10.1796875" style="10" customWidth="1"/>
    <col min="13894" max="13898" width="10" style="10" customWidth="1"/>
    <col min="13899" max="14110" width="9.1796875" style="10"/>
    <col min="14111" max="14111" width="24.7265625" style="10" bestFit="1" customWidth="1"/>
    <col min="14112" max="14112" width="15.453125" style="10" bestFit="1" customWidth="1"/>
    <col min="14113" max="14113" width="10.1796875" style="10" bestFit="1" customWidth="1"/>
    <col min="14114" max="14144" width="10.1796875" style="10" customWidth="1"/>
    <col min="14145" max="14148" width="8.453125" style="10" customWidth="1"/>
    <col min="14149" max="14149" width="10.1796875" style="10" customWidth="1"/>
    <col min="14150" max="14154" width="10" style="10" customWidth="1"/>
    <col min="14155" max="14366" width="9.1796875" style="10"/>
    <col min="14367" max="14367" width="24.7265625" style="10" bestFit="1" customWidth="1"/>
    <col min="14368" max="14368" width="15.453125" style="10" bestFit="1" customWidth="1"/>
    <col min="14369" max="14369" width="10.1796875" style="10" bestFit="1" customWidth="1"/>
    <col min="14370" max="14400" width="10.1796875" style="10" customWidth="1"/>
    <col min="14401" max="14404" width="8.453125" style="10" customWidth="1"/>
    <col min="14405" max="14405" width="10.1796875" style="10" customWidth="1"/>
    <col min="14406" max="14410" width="10" style="10" customWidth="1"/>
    <col min="14411" max="14622" width="9.1796875" style="10"/>
    <col min="14623" max="14623" width="24.7265625" style="10" bestFit="1" customWidth="1"/>
    <col min="14624" max="14624" width="15.453125" style="10" bestFit="1" customWidth="1"/>
    <col min="14625" max="14625" width="10.1796875" style="10" bestFit="1" customWidth="1"/>
    <col min="14626" max="14656" width="10.1796875" style="10" customWidth="1"/>
    <col min="14657" max="14660" width="8.453125" style="10" customWidth="1"/>
    <col min="14661" max="14661" width="10.1796875" style="10" customWidth="1"/>
    <col min="14662" max="14666" width="10" style="10" customWidth="1"/>
    <col min="14667" max="14878" width="9.1796875" style="10"/>
    <col min="14879" max="14879" width="24.7265625" style="10" bestFit="1" customWidth="1"/>
    <col min="14880" max="14880" width="15.453125" style="10" bestFit="1" customWidth="1"/>
    <col min="14881" max="14881" width="10.1796875" style="10" bestFit="1" customWidth="1"/>
    <col min="14882" max="14912" width="10.1796875" style="10" customWidth="1"/>
    <col min="14913" max="14916" width="8.453125" style="10" customWidth="1"/>
    <col min="14917" max="14917" width="10.1796875" style="10" customWidth="1"/>
    <col min="14918" max="14922" width="10" style="10" customWidth="1"/>
    <col min="14923" max="15134" width="9.1796875" style="10"/>
    <col min="15135" max="15135" width="24.7265625" style="10" bestFit="1" customWidth="1"/>
    <col min="15136" max="15136" width="15.453125" style="10" bestFit="1" customWidth="1"/>
    <col min="15137" max="15137" width="10.1796875" style="10" bestFit="1" customWidth="1"/>
    <col min="15138" max="15168" width="10.1796875" style="10" customWidth="1"/>
    <col min="15169" max="15172" width="8.453125" style="10" customWidth="1"/>
    <col min="15173" max="15173" width="10.1796875" style="10" customWidth="1"/>
    <col min="15174" max="15178" width="10" style="10" customWidth="1"/>
    <col min="15179" max="15390" width="9.1796875" style="10"/>
    <col min="15391" max="15391" width="24.7265625" style="10" bestFit="1" customWidth="1"/>
    <col min="15392" max="15392" width="15.453125" style="10" bestFit="1" customWidth="1"/>
    <col min="15393" max="15393" width="10.1796875" style="10" bestFit="1" customWidth="1"/>
    <col min="15394" max="15424" width="10.1796875" style="10" customWidth="1"/>
    <col min="15425" max="15428" width="8.453125" style="10" customWidth="1"/>
    <col min="15429" max="15429" width="10.1796875" style="10" customWidth="1"/>
    <col min="15430" max="15434" width="10" style="10" customWidth="1"/>
    <col min="15435" max="15646" width="9.1796875" style="10"/>
    <col min="15647" max="15647" width="24.7265625" style="10" bestFit="1" customWidth="1"/>
    <col min="15648" max="15648" width="15.453125" style="10" bestFit="1" customWidth="1"/>
    <col min="15649" max="15649" width="10.1796875" style="10" bestFit="1" customWidth="1"/>
    <col min="15650" max="15680" width="10.1796875" style="10" customWidth="1"/>
    <col min="15681" max="15684" width="8.453125" style="10" customWidth="1"/>
    <col min="15685" max="15685" width="10.1796875" style="10" customWidth="1"/>
    <col min="15686" max="15690" width="10" style="10" customWidth="1"/>
    <col min="15691" max="15902" width="9.1796875" style="10"/>
    <col min="15903" max="15903" width="24.7265625" style="10" bestFit="1" customWidth="1"/>
    <col min="15904" max="15904" width="15.453125" style="10" bestFit="1" customWidth="1"/>
    <col min="15905" max="15905" width="10.1796875" style="10" bestFit="1" customWidth="1"/>
    <col min="15906" max="15936" width="10.1796875" style="10" customWidth="1"/>
    <col min="15937" max="15940" width="8.453125" style="10" customWidth="1"/>
    <col min="15941" max="15941" width="10.1796875" style="10" customWidth="1"/>
    <col min="15942" max="15946" width="10" style="10" customWidth="1"/>
    <col min="15947" max="16158" width="9.1796875" style="10"/>
    <col min="16159" max="16159" width="24.7265625" style="10" bestFit="1" customWidth="1"/>
    <col min="16160" max="16160" width="15.453125" style="10" bestFit="1" customWidth="1"/>
    <col min="16161" max="16161" width="10.1796875" style="10" bestFit="1" customWidth="1"/>
    <col min="16162" max="16192" width="10.1796875" style="10" customWidth="1"/>
    <col min="16193" max="16196" width="8.453125" style="10" customWidth="1"/>
    <col min="16197" max="16197" width="10.1796875" style="10" customWidth="1"/>
    <col min="16198" max="16202" width="10" style="10" customWidth="1"/>
    <col min="16203" max="16384" width="9.1796875" style="10"/>
  </cols>
  <sheetData>
    <row r="1" spans="1:85" s="4" customFormat="1" ht="100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101</v>
      </c>
      <c r="I1" s="1" t="s">
        <v>8</v>
      </c>
      <c r="J1" s="1" t="s">
        <v>102</v>
      </c>
      <c r="K1" s="1" t="s">
        <v>103</v>
      </c>
      <c r="L1" s="1" t="s">
        <v>11</v>
      </c>
      <c r="M1" s="1" t="s">
        <v>12</v>
      </c>
      <c r="N1" s="1" t="s">
        <v>8</v>
      </c>
      <c r="O1" s="1" t="s">
        <v>104</v>
      </c>
      <c r="P1" s="1" t="s">
        <v>8</v>
      </c>
      <c r="Q1" s="1" t="s">
        <v>105</v>
      </c>
      <c r="R1" s="1" t="s">
        <v>8</v>
      </c>
      <c r="S1" s="1" t="s">
        <v>15</v>
      </c>
      <c r="T1" s="1" t="s">
        <v>8</v>
      </c>
      <c r="U1" s="1" t="s">
        <v>16</v>
      </c>
      <c r="V1" s="1" t="s">
        <v>8</v>
      </c>
      <c r="W1" s="1" t="s">
        <v>17</v>
      </c>
      <c r="X1" s="1" t="s">
        <v>8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8</v>
      </c>
      <c r="AM1" s="1" t="s">
        <v>31</v>
      </c>
      <c r="AN1" s="1" t="s">
        <v>8</v>
      </c>
      <c r="AO1" s="1" t="s">
        <v>106</v>
      </c>
      <c r="AP1" s="1" t="s">
        <v>8</v>
      </c>
      <c r="AQ1" s="1" t="s">
        <v>107</v>
      </c>
      <c r="AR1" s="1" t="s">
        <v>8</v>
      </c>
      <c r="AS1" s="1" t="s">
        <v>34</v>
      </c>
      <c r="AT1" s="1" t="s">
        <v>8</v>
      </c>
      <c r="AU1" s="1" t="s">
        <v>35</v>
      </c>
      <c r="AV1" s="1" t="s">
        <v>36</v>
      </c>
      <c r="AW1" s="1" t="s">
        <v>108</v>
      </c>
      <c r="AX1" s="1" t="s">
        <v>8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109</v>
      </c>
      <c r="BE1" s="1" t="s">
        <v>8</v>
      </c>
      <c r="BF1" s="1" t="s">
        <v>110</v>
      </c>
      <c r="BG1" s="1" t="s">
        <v>8</v>
      </c>
      <c r="BH1" s="1" t="s">
        <v>111</v>
      </c>
      <c r="BI1" s="1" t="s">
        <v>112</v>
      </c>
      <c r="BJ1" s="1" t="s">
        <v>47</v>
      </c>
      <c r="BK1" s="1" t="s">
        <v>113</v>
      </c>
      <c r="BL1" s="1" t="s">
        <v>8</v>
      </c>
      <c r="BM1" s="1" t="s">
        <v>116</v>
      </c>
      <c r="BN1" s="1" t="s">
        <v>114</v>
      </c>
      <c r="BO1" s="1" t="s">
        <v>52</v>
      </c>
      <c r="BP1" s="1" t="s">
        <v>53</v>
      </c>
      <c r="BQ1" s="1" t="s">
        <v>54</v>
      </c>
      <c r="BR1" s="1" t="s">
        <v>55</v>
      </c>
      <c r="BS1" s="1" t="s">
        <v>56</v>
      </c>
      <c r="BT1" s="1" t="s">
        <v>57</v>
      </c>
      <c r="BU1" s="1" t="s">
        <v>58</v>
      </c>
      <c r="BV1" s="1" t="s">
        <v>59</v>
      </c>
      <c r="BW1" s="1" t="s">
        <v>60</v>
      </c>
      <c r="BX1" s="1" t="s">
        <v>61</v>
      </c>
      <c r="BY1" s="1" t="s">
        <v>62</v>
      </c>
      <c r="BZ1" s="1" t="s">
        <v>63</v>
      </c>
      <c r="CA1" s="1" t="s">
        <v>64</v>
      </c>
      <c r="CB1" s="1" t="s">
        <v>65</v>
      </c>
      <c r="CC1" s="1" t="s">
        <v>66</v>
      </c>
      <c r="CD1" s="1" t="s">
        <v>67</v>
      </c>
      <c r="CE1" s="1" t="s">
        <v>68</v>
      </c>
      <c r="CF1" s="1" t="s">
        <v>69</v>
      </c>
      <c r="CG1" s="1" t="s">
        <v>70</v>
      </c>
    </row>
    <row r="2" spans="1:85">
      <c r="A2" s="5">
        <v>43100</v>
      </c>
      <c r="B2" s="6">
        <v>3.9790000000000001</v>
      </c>
      <c r="C2" s="6">
        <v>2.202</v>
      </c>
      <c r="D2" s="6">
        <v>5501.8</v>
      </c>
      <c r="E2" s="6"/>
      <c r="F2" s="6"/>
      <c r="G2" s="6"/>
      <c r="H2" s="7">
        <v>1595.4</v>
      </c>
      <c r="I2" s="7">
        <v>1076</v>
      </c>
      <c r="J2" s="7">
        <v>496204.2</v>
      </c>
      <c r="K2" s="6">
        <v>217851.4</v>
      </c>
      <c r="L2" s="6">
        <v>61546.1</v>
      </c>
      <c r="M2" s="6">
        <v>15</v>
      </c>
      <c r="N2" s="6">
        <v>25</v>
      </c>
      <c r="O2" s="7">
        <v>14134.6</v>
      </c>
      <c r="P2" s="7">
        <v>6577.1</v>
      </c>
      <c r="Q2" s="6">
        <v>201801.8</v>
      </c>
      <c r="R2" s="6">
        <v>162278.1</v>
      </c>
      <c r="S2" s="7">
        <v>105123.8</v>
      </c>
      <c r="T2" s="7">
        <v>87824.1</v>
      </c>
      <c r="U2" s="7">
        <v>105318.2</v>
      </c>
      <c r="V2" s="7">
        <v>71869.899999999994</v>
      </c>
      <c r="W2" s="6">
        <v>10622</v>
      </c>
      <c r="X2" s="6">
        <v>7847.4</v>
      </c>
      <c r="Y2" s="7">
        <v>242403.20000000001</v>
      </c>
      <c r="Z2" s="7">
        <v>123967</v>
      </c>
      <c r="AA2" s="7">
        <v>1686789.8</v>
      </c>
      <c r="AB2" s="7">
        <v>166387.29999999999</v>
      </c>
      <c r="AC2" s="6">
        <v>329.6</v>
      </c>
      <c r="AD2" s="6">
        <v>37138</v>
      </c>
      <c r="AE2" s="7">
        <v>149052.4</v>
      </c>
      <c r="AF2" s="7">
        <v>77123.199999999997</v>
      </c>
      <c r="AG2" s="7">
        <v>1687372.2</v>
      </c>
      <c r="AH2" s="7">
        <v>166555</v>
      </c>
      <c r="AI2" s="6">
        <v>1071.2</v>
      </c>
      <c r="AJ2" s="9">
        <v>25787</v>
      </c>
      <c r="AK2" s="7">
        <v>30677.599999999999</v>
      </c>
      <c r="AL2" s="7">
        <v>21587.4</v>
      </c>
      <c r="AM2" s="7">
        <v>63637.599999999999</v>
      </c>
      <c r="AN2" s="7">
        <v>49119.4</v>
      </c>
      <c r="AO2" s="7">
        <v>35950.400000000001</v>
      </c>
      <c r="AP2" s="7">
        <v>29283.8</v>
      </c>
      <c r="AQ2" s="7">
        <v>41993.2</v>
      </c>
      <c r="AR2" s="7">
        <v>16530.099999999999</v>
      </c>
      <c r="AS2" s="7">
        <v>94.2</v>
      </c>
      <c r="AT2" s="7">
        <v>38.4</v>
      </c>
      <c r="AU2" s="7"/>
      <c r="AV2" s="7"/>
      <c r="AW2" s="7">
        <v>206614.6</v>
      </c>
      <c r="AX2" s="7">
        <v>96773.2</v>
      </c>
      <c r="AY2" s="7">
        <v>54905.7</v>
      </c>
      <c r="AZ2" s="7">
        <v>12941.6</v>
      </c>
      <c r="BA2" s="6">
        <v>197337.8</v>
      </c>
      <c r="BB2" s="7">
        <v>87843.9</v>
      </c>
      <c r="BC2" s="7">
        <v>34707</v>
      </c>
      <c r="BD2" s="6">
        <v>294.52999999999997</v>
      </c>
      <c r="BE2" s="6">
        <v>176.6</v>
      </c>
      <c r="BF2" s="6">
        <v>123.74</v>
      </c>
      <c r="BG2" s="6">
        <v>75.41</v>
      </c>
      <c r="BH2" s="6">
        <v>85.507000000000005</v>
      </c>
      <c r="BI2" s="6">
        <v>57.326000000000001</v>
      </c>
      <c r="BJ2" s="6">
        <v>547.14</v>
      </c>
      <c r="BK2" s="7">
        <v>718.6</v>
      </c>
      <c r="BL2" s="6">
        <v>0.7</v>
      </c>
      <c r="BM2" s="7">
        <v>14495.1499616</v>
      </c>
      <c r="BN2" s="7">
        <v>20883.872031698193</v>
      </c>
      <c r="BO2" s="7">
        <v>6991</v>
      </c>
      <c r="BP2" s="7">
        <v>251</v>
      </c>
      <c r="BQ2" s="6">
        <v>24</v>
      </c>
      <c r="BR2" s="71">
        <v>2.9000000000000001E-2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7">
        <v>2285854</v>
      </c>
      <c r="BZ2" s="7">
        <v>1389611</v>
      </c>
      <c r="CA2" s="7"/>
      <c r="CB2" s="6">
        <v>963541</v>
      </c>
      <c r="CC2" s="6">
        <v>834478</v>
      </c>
      <c r="CD2" s="7"/>
      <c r="CE2" s="7">
        <v>1574</v>
      </c>
      <c r="CF2" s="7">
        <v>122.376</v>
      </c>
      <c r="CG2" s="7">
        <v>1258</v>
      </c>
    </row>
    <row r="3" spans="1:85" ht="12.5">
      <c r="A3" s="5">
        <v>43101</v>
      </c>
      <c r="B3" s="6">
        <v>3.9790000000000001</v>
      </c>
      <c r="C3" s="6">
        <v>2.202</v>
      </c>
      <c r="D3" s="6">
        <v>5501.8</v>
      </c>
      <c r="E3" s="6"/>
      <c r="F3" s="6"/>
      <c r="G3" s="6"/>
      <c r="H3" s="6">
        <v>1602.4</v>
      </c>
      <c r="I3" s="6">
        <v>1080.8</v>
      </c>
      <c r="J3" s="7">
        <v>496414.3</v>
      </c>
      <c r="K3" s="7">
        <v>217946.5</v>
      </c>
      <c r="L3" s="7">
        <v>61570.1</v>
      </c>
      <c r="M3" s="6">
        <v>15</v>
      </c>
      <c r="N3" s="6">
        <v>25</v>
      </c>
      <c r="O3" s="6">
        <v>14135.8</v>
      </c>
      <c r="P3" s="6">
        <v>6577.9</v>
      </c>
      <c r="Q3" s="6">
        <v>201801.8</v>
      </c>
      <c r="R3" s="6">
        <v>162278.1</v>
      </c>
      <c r="S3" s="6">
        <v>105141.3</v>
      </c>
      <c r="T3" s="6">
        <v>87838.2</v>
      </c>
      <c r="U3" s="6">
        <v>105326.7</v>
      </c>
      <c r="V3" s="6">
        <v>71876.399999999994</v>
      </c>
      <c r="W3" s="6">
        <v>10622</v>
      </c>
      <c r="X3" s="6">
        <v>7847.4</v>
      </c>
      <c r="Y3" s="6">
        <v>242679.8</v>
      </c>
      <c r="Z3" s="6">
        <v>124111.3</v>
      </c>
      <c r="AA3" s="6">
        <v>1687066.9</v>
      </c>
      <c r="AB3" s="6">
        <v>166411.29999999999</v>
      </c>
      <c r="AC3" s="6">
        <v>329.6</v>
      </c>
      <c r="AD3" s="6">
        <v>37138</v>
      </c>
      <c r="AE3" s="6">
        <v>149240.1</v>
      </c>
      <c r="AF3" s="6">
        <v>77221.7</v>
      </c>
      <c r="AG3" s="6">
        <v>1687561.3</v>
      </c>
      <c r="AH3" s="6">
        <v>166579</v>
      </c>
      <c r="AI3" s="6">
        <v>1071.2</v>
      </c>
      <c r="AJ3" s="9">
        <v>25787</v>
      </c>
      <c r="AK3" s="6">
        <v>30693</v>
      </c>
      <c r="AL3" s="6">
        <v>21597.4</v>
      </c>
      <c r="AM3" s="6">
        <v>63648.9</v>
      </c>
      <c r="AN3" s="6">
        <v>49128</v>
      </c>
      <c r="AO3" s="6">
        <v>35997.800000000003</v>
      </c>
      <c r="AP3" s="6">
        <v>29323.8</v>
      </c>
      <c r="AQ3" s="6">
        <v>42004</v>
      </c>
      <c r="AR3" s="6">
        <v>16534.400000000001</v>
      </c>
      <c r="AS3" s="6">
        <v>94.5</v>
      </c>
      <c r="AT3" s="6">
        <v>38.4</v>
      </c>
      <c r="AU3" s="7"/>
      <c r="AV3" s="7"/>
      <c r="AW3" s="6">
        <v>206743.9</v>
      </c>
      <c r="AX3" s="6">
        <v>96830.5</v>
      </c>
      <c r="AY3" s="6">
        <v>54911.8</v>
      </c>
      <c r="AZ3" s="6">
        <v>12952.7</v>
      </c>
      <c r="BA3" s="6">
        <v>197467.2</v>
      </c>
      <c r="BB3" s="6">
        <v>87901</v>
      </c>
      <c r="BC3" s="9">
        <v>34731</v>
      </c>
      <c r="BD3" s="6">
        <v>294.52999999999997</v>
      </c>
      <c r="BE3" s="6">
        <v>176.6</v>
      </c>
      <c r="BF3" s="6">
        <v>123.74</v>
      </c>
      <c r="BG3" s="6">
        <v>75.41</v>
      </c>
      <c r="BH3" s="6">
        <v>85.507000000000005</v>
      </c>
      <c r="BI3" s="6">
        <v>57.326000000000001</v>
      </c>
      <c r="BJ3" s="6">
        <v>547.14</v>
      </c>
      <c r="BK3" s="7">
        <v>720.5</v>
      </c>
      <c r="BL3" s="6">
        <v>0.7</v>
      </c>
      <c r="BM3" s="7">
        <v>14158.647625600002</v>
      </c>
      <c r="BN3" s="7">
        <v>19105.446220948397</v>
      </c>
      <c r="BO3" s="7">
        <v>6353</v>
      </c>
      <c r="BP3" s="6">
        <v>250.6</v>
      </c>
      <c r="BQ3" s="6">
        <v>24</v>
      </c>
      <c r="BR3" s="71">
        <v>2.9000000000000001E-2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7">
        <v>2289084</v>
      </c>
      <c r="BZ3" s="12">
        <v>1392369</v>
      </c>
      <c r="CA3" s="7"/>
      <c r="CB3" s="6">
        <v>963541</v>
      </c>
      <c r="CC3" s="6">
        <v>834478</v>
      </c>
      <c r="CD3" s="7"/>
      <c r="CE3" s="7">
        <v>1593</v>
      </c>
      <c r="CF3" s="7">
        <v>121.565</v>
      </c>
      <c r="CG3" s="7">
        <v>1275</v>
      </c>
    </row>
    <row r="4" spans="1:85" ht="12.5">
      <c r="A4" s="5">
        <v>43102</v>
      </c>
      <c r="B4" s="6">
        <v>3.9790000000000001</v>
      </c>
      <c r="C4" s="6">
        <v>2.202</v>
      </c>
      <c r="D4" s="6">
        <v>5501.8</v>
      </c>
      <c r="E4" s="6"/>
      <c r="F4" s="6"/>
      <c r="G4" s="6"/>
      <c r="H4" s="6">
        <v>1608.8</v>
      </c>
      <c r="I4" s="6">
        <v>1085.0999999999999</v>
      </c>
      <c r="J4" s="6">
        <v>496621</v>
      </c>
      <c r="K4" s="6">
        <v>218041</v>
      </c>
      <c r="L4" s="6">
        <v>61594.1</v>
      </c>
      <c r="M4" s="6">
        <v>15</v>
      </c>
      <c r="N4" s="6">
        <v>25</v>
      </c>
      <c r="O4" s="6">
        <v>14137.6</v>
      </c>
      <c r="P4" s="6">
        <v>6579</v>
      </c>
      <c r="Q4" s="6">
        <v>201801.8</v>
      </c>
      <c r="R4" s="6">
        <v>162278.1</v>
      </c>
      <c r="S4" s="6">
        <v>105158.1</v>
      </c>
      <c r="T4" s="6">
        <v>87851.3</v>
      </c>
      <c r="U4" s="6">
        <v>105334.7</v>
      </c>
      <c r="V4" s="6">
        <v>71882.3</v>
      </c>
      <c r="W4" s="6">
        <v>10622</v>
      </c>
      <c r="X4" s="6">
        <v>7847.4</v>
      </c>
      <c r="Y4" s="6">
        <v>242831.3</v>
      </c>
      <c r="Z4" s="6">
        <v>124197.1</v>
      </c>
      <c r="AA4" s="6">
        <v>1687220.6</v>
      </c>
      <c r="AB4" s="6">
        <v>166435.29999999999</v>
      </c>
      <c r="AC4" s="6">
        <v>329.6</v>
      </c>
      <c r="AD4" s="6">
        <v>37138</v>
      </c>
      <c r="AE4" s="6">
        <v>149550.29999999999</v>
      </c>
      <c r="AF4" s="6">
        <v>77374.8</v>
      </c>
      <c r="AG4" s="6">
        <v>1687871.5</v>
      </c>
      <c r="AH4" s="6">
        <v>166603</v>
      </c>
      <c r="AI4" s="6">
        <v>1071.2</v>
      </c>
      <c r="AJ4" s="9">
        <v>25787</v>
      </c>
      <c r="AK4" s="6">
        <v>30708.2</v>
      </c>
      <c r="AL4" s="6">
        <v>21607.599999999999</v>
      </c>
      <c r="AM4" s="6">
        <v>63661.1</v>
      </c>
      <c r="AN4" s="6">
        <v>49136.9</v>
      </c>
      <c r="AO4" s="6">
        <v>36045</v>
      </c>
      <c r="AP4" s="6">
        <v>29363.9</v>
      </c>
      <c r="AQ4" s="6">
        <v>42016.2</v>
      </c>
      <c r="AR4" s="6">
        <v>16539.099999999999</v>
      </c>
      <c r="AS4" s="6">
        <v>94.8</v>
      </c>
      <c r="AT4" s="6">
        <v>38.4</v>
      </c>
      <c r="AU4" s="7"/>
      <c r="AV4" s="7"/>
      <c r="AW4" s="6">
        <v>206873.60000000001</v>
      </c>
      <c r="AX4" s="6">
        <v>96888.1</v>
      </c>
      <c r="AY4" s="6">
        <v>54917.2</v>
      </c>
      <c r="AZ4" s="6">
        <v>12963.8</v>
      </c>
      <c r="BA4" s="6">
        <v>197597.6</v>
      </c>
      <c r="BB4" s="6">
        <v>87958.7</v>
      </c>
      <c r="BC4" s="6">
        <v>34755</v>
      </c>
      <c r="BD4" s="6">
        <v>294.52999999999997</v>
      </c>
      <c r="BE4" s="6">
        <v>176.6</v>
      </c>
      <c r="BF4" s="6">
        <v>123.74</v>
      </c>
      <c r="BG4" s="6">
        <v>75.41</v>
      </c>
      <c r="BH4" s="6">
        <v>85.507000000000005</v>
      </c>
      <c r="BI4" s="6">
        <v>57.326000000000001</v>
      </c>
      <c r="BJ4" s="6">
        <v>547.14</v>
      </c>
      <c r="BK4" s="7">
        <v>722.1</v>
      </c>
      <c r="BL4" s="6">
        <v>0.7</v>
      </c>
      <c r="BM4" s="7">
        <v>14324.252006399998</v>
      </c>
      <c r="BN4" s="7">
        <v>21236.579223041415</v>
      </c>
      <c r="BO4" s="7">
        <v>6823</v>
      </c>
      <c r="BP4" s="6">
        <v>249.1</v>
      </c>
      <c r="BQ4" s="6">
        <v>24</v>
      </c>
      <c r="BR4" s="71">
        <v>2.9000000000000001E-2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7">
        <v>2292029</v>
      </c>
      <c r="BZ4" s="12">
        <v>1394772</v>
      </c>
      <c r="CA4" s="7"/>
      <c r="CB4" s="6">
        <v>963541</v>
      </c>
      <c r="CC4" s="6">
        <v>834478</v>
      </c>
      <c r="CD4" s="7"/>
      <c r="CE4" s="7">
        <v>1586</v>
      </c>
      <c r="CF4" s="7">
        <v>118.50700000000001</v>
      </c>
      <c r="CG4" s="7">
        <v>1275</v>
      </c>
    </row>
    <row r="5" spans="1:85" ht="12.5">
      <c r="A5" s="5">
        <v>43103</v>
      </c>
      <c r="B5" s="6">
        <v>3.9790000000000001</v>
      </c>
      <c r="C5" s="6">
        <v>2.202</v>
      </c>
      <c r="D5" s="6">
        <v>5501.8</v>
      </c>
      <c r="E5" s="6"/>
      <c r="F5" s="6"/>
      <c r="G5" s="6"/>
      <c r="H5" s="6">
        <v>1615.7</v>
      </c>
      <c r="I5" s="6">
        <v>1089.8</v>
      </c>
      <c r="J5" s="6">
        <v>496833.4</v>
      </c>
      <c r="K5" s="6">
        <v>218137.1</v>
      </c>
      <c r="L5" s="6">
        <v>61618.1</v>
      </c>
      <c r="M5" s="6">
        <v>15</v>
      </c>
      <c r="N5" s="6">
        <v>25</v>
      </c>
      <c r="O5" s="6">
        <v>14139.2</v>
      </c>
      <c r="P5" s="6">
        <v>6580</v>
      </c>
      <c r="Q5" s="6">
        <v>201801.8</v>
      </c>
      <c r="R5" s="6">
        <v>162278.1</v>
      </c>
      <c r="S5" s="6">
        <v>105176.6</v>
      </c>
      <c r="T5" s="6">
        <v>87865.9</v>
      </c>
      <c r="U5" s="6">
        <v>105343.5</v>
      </c>
      <c r="V5" s="6">
        <v>71888.5</v>
      </c>
      <c r="W5" s="6">
        <v>10622</v>
      </c>
      <c r="X5" s="6">
        <v>7847.4</v>
      </c>
      <c r="Y5" s="6">
        <v>242980.3</v>
      </c>
      <c r="Z5" s="6">
        <v>124284.9</v>
      </c>
      <c r="AA5" s="6">
        <v>1687371.8</v>
      </c>
      <c r="AB5" s="6">
        <v>166459.29999999999</v>
      </c>
      <c r="AC5" s="6">
        <v>329.6</v>
      </c>
      <c r="AD5" s="6">
        <v>37138</v>
      </c>
      <c r="AE5" s="6">
        <v>149870.9</v>
      </c>
      <c r="AF5" s="6">
        <v>77529.3</v>
      </c>
      <c r="AG5" s="6">
        <v>1688192</v>
      </c>
      <c r="AH5" s="6">
        <v>166627</v>
      </c>
      <c r="AI5" s="6">
        <v>1071.2</v>
      </c>
      <c r="AJ5" s="9">
        <v>25787</v>
      </c>
      <c r="AK5" s="6">
        <v>30723.599999999999</v>
      </c>
      <c r="AL5" s="6">
        <v>21617.9</v>
      </c>
      <c r="AM5" s="6">
        <v>63673.1</v>
      </c>
      <c r="AN5" s="6">
        <v>49145.8</v>
      </c>
      <c r="AO5" s="6">
        <v>36090.6</v>
      </c>
      <c r="AP5" s="6">
        <v>29403.200000000001</v>
      </c>
      <c r="AQ5" s="6">
        <v>42029.7</v>
      </c>
      <c r="AR5" s="6">
        <v>16544.599999999999</v>
      </c>
      <c r="AS5" s="6">
        <v>95.1</v>
      </c>
      <c r="AT5" s="6">
        <v>38.4</v>
      </c>
      <c r="AU5" s="7"/>
      <c r="AV5" s="7"/>
      <c r="AW5" s="6">
        <v>207003.2</v>
      </c>
      <c r="AX5" s="6">
        <v>96945.7</v>
      </c>
      <c r="AY5" s="6">
        <v>54922.9</v>
      </c>
      <c r="AZ5" s="6">
        <v>12974.7</v>
      </c>
      <c r="BA5" s="6">
        <v>197727</v>
      </c>
      <c r="BB5" s="6">
        <v>88015.9</v>
      </c>
      <c r="BC5" s="6">
        <v>34779</v>
      </c>
      <c r="BD5" s="6">
        <v>294.52999999999997</v>
      </c>
      <c r="BE5" s="6">
        <v>176.6</v>
      </c>
      <c r="BF5" s="6">
        <v>123.74</v>
      </c>
      <c r="BG5" s="6">
        <v>75.41</v>
      </c>
      <c r="BH5" s="6">
        <v>85.507000000000005</v>
      </c>
      <c r="BI5" s="6">
        <v>57.326000000000001</v>
      </c>
      <c r="BJ5" s="6">
        <v>547.14</v>
      </c>
      <c r="BK5" s="7">
        <v>723.7</v>
      </c>
      <c r="BL5" s="6">
        <v>0.7</v>
      </c>
      <c r="BM5" s="7">
        <v>14156.570204799998</v>
      </c>
      <c r="BN5" s="7">
        <v>20898.243238755138</v>
      </c>
      <c r="BO5" s="7">
        <v>7180</v>
      </c>
      <c r="BP5" s="6">
        <v>248.6</v>
      </c>
      <c r="BQ5" s="6">
        <v>24</v>
      </c>
      <c r="BR5" s="71">
        <v>2.9000000000000001E-2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7">
        <v>2294355</v>
      </c>
      <c r="BZ5" s="7">
        <v>1396673</v>
      </c>
      <c r="CA5" s="7"/>
      <c r="CB5" s="6">
        <v>963541</v>
      </c>
      <c r="CC5" s="6">
        <v>834478</v>
      </c>
      <c r="CD5" s="7"/>
      <c r="CE5" s="7">
        <v>1348</v>
      </c>
      <c r="CF5" s="7">
        <v>115.854</v>
      </c>
      <c r="CG5" s="7">
        <v>1019</v>
      </c>
    </row>
    <row r="6" spans="1:85" ht="12.5">
      <c r="A6" s="5">
        <v>43104</v>
      </c>
      <c r="B6" s="6">
        <v>3.9790000000000001</v>
      </c>
      <c r="C6" s="6">
        <v>2.202</v>
      </c>
      <c r="D6" s="6">
        <v>5501.8</v>
      </c>
      <c r="E6" s="6"/>
      <c r="F6" s="6"/>
      <c r="G6" s="6"/>
      <c r="H6" s="6">
        <v>1622.8</v>
      </c>
      <c r="I6" s="6">
        <v>1094.7</v>
      </c>
      <c r="J6" s="6">
        <v>497040.6</v>
      </c>
      <c r="K6" s="6">
        <v>218231.7</v>
      </c>
      <c r="L6" s="6">
        <v>61642.1</v>
      </c>
      <c r="M6" s="6">
        <v>15</v>
      </c>
      <c r="N6" s="6">
        <v>25</v>
      </c>
      <c r="O6" s="6">
        <v>14139.2</v>
      </c>
      <c r="P6" s="6">
        <v>6580</v>
      </c>
      <c r="Q6" s="6">
        <v>201801.8</v>
      </c>
      <c r="R6" s="6">
        <v>162278.1</v>
      </c>
      <c r="S6" s="6">
        <v>105194.6</v>
      </c>
      <c r="T6" s="6">
        <v>87880.2</v>
      </c>
      <c r="U6" s="6">
        <v>105352.9</v>
      </c>
      <c r="V6" s="6">
        <v>71895.100000000006</v>
      </c>
      <c r="W6" s="6">
        <v>10622</v>
      </c>
      <c r="X6" s="6">
        <v>7847.4</v>
      </c>
      <c r="Y6" s="6">
        <v>243131.1</v>
      </c>
      <c r="Z6" s="6">
        <v>124371.9</v>
      </c>
      <c r="AA6" s="6">
        <v>1687524.7</v>
      </c>
      <c r="AB6" s="6">
        <v>166483.29999999999</v>
      </c>
      <c r="AC6" s="6">
        <v>329.6</v>
      </c>
      <c r="AD6" s="6">
        <v>37138</v>
      </c>
      <c r="AE6" s="6">
        <v>150184.79999999999</v>
      </c>
      <c r="AF6" s="6">
        <v>77683.600000000006</v>
      </c>
      <c r="AG6" s="6">
        <v>1688505.2</v>
      </c>
      <c r="AH6" s="6">
        <v>166651</v>
      </c>
      <c r="AI6" s="6">
        <v>1071.2</v>
      </c>
      <c r="AJ6" s="9">
        <v>25787</v>
      </c>
      <c r="AK6" s="6">
        <v>30738.5</v>
      </c>
      <c r="AL6" s="6">
        <v>21627.9</v>
      </c>
      <c r="AM6" s="6">
        <v>63685.1</v>
      </c>
      <c r="AN6" s="6">
        <v>49154.7</v>
      </c>
      <c r="AO6" s="6">
        <v>36136</v>
      </c>
      <c r="AP6" s="6">
        <v>29442.5</v>
      </c>
      <c r="AQ6" s="6">
        <v>42041.7</v>
      </c>
      <c r="AR6" s="6">
        <v>16549.3</v>
      </c>
      <c r="AS6" s="6">
        <v>95.1</v>
      </c>
      <c r="AT6" s="6">
        <v>38.4</v>
      </c>
      <c r="AU6" s="7"/>
      <c r="AV6" s="7"/>
      <c r="AW6" s="6">
        <v>207135</v>
      </c>
      <c r="AX6" s="6">
        <v>97003.8</v>
      </c>
      <c r="AY6" s="6">
        <v>54929.3</v>
      </c>
      <c r="AZ6" s="6">
        <v>12984.9</v>
      </c>
      <c r="BA6" s="6">
        <v>197859.5</v>
      </c>
      <c r="BB6" s="6">
        <v>88074.2</v>
      </c>
      <c r="BC6" s="6">
        <v>34803</v>
      </c>
      <c r="BD6" s="6">
        <v>294.52999999999997</v>
      </c>
      <c r="BE6" s="6">
        <v>176.6</v>
      </c>
      <c r="BF6" s="6">
        <v>123.74</v>
      </c>
      <c r="BG6" s="6">
        <v>75.41</v>
      </c>
      <c r="BH6" s="6">
        <v>85.507000000000005</v>
      </c>
      <c r="BI6" s="6">
        <v>57.326000000000001</v>
      </c>
      <c r="BJ6" s="6">
        <v>547.14</v>
      </c>
      <c r="BK6" s="7">
        <v>725.3</v>
      </c>
      <c r="BL6" s="6">
        <v>0.7</v>
      </c>
      <c r="BM6" s="7">
        <v>14049.9105024</v>
      </c>
      <c r="BN6" s="7">
        <v>20604.909156433001</v>
      </c>
      <c r="BO6" s="7">
        <v>6278</v>
      </c>
      <c r="BP6" s="6">
        <v>247.2</v>
      </c>
      <c r="BQ6" s="6">
        <v>24</v>
      </c>
      <c r="BR6" s="71">
        <v>2.9000000000000001E-2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7">
        <v>2296882</v>
      </c>
      <c r="BZ6" s="7">
        <v>1398735</v>
      </c>
      <c r="CA6" s="7"/>
      <c r="CB6" s="6">
        <v>963541</v>
      </c>
      <c r="CC6" s="6">
        <v>834478</v>
      </c>
      <c r="CD6" s="7"/>
      <c r="CE6" s="7">
        <v>1388</v>
      </c>
      <c r="CF6" s="7">
        <v>119.151</v>
      </c>
      <c r="CG6" s="7">
        <v>1043</v>
      </c>
    </row>
    <row r="7" spans="1:85" ht="12.5">
      <c r="A7" s="5">
        <v>43105</v>
      </c>
      <c r="B7" s="6">
        <v>3.9790000000000001</v>
      </c>
      <c r="C7" s="6">
        <v>2.202</v>
      </c>
      <c r="D7" s="6">
        <v>5501.8</v>
      </c>
      <c r="E7" s="6"/>
      <c r="F7" s="6"/>
      <c r="G7" s="6"/>
      <c r="H7" s="6">
        <v>1629.9</v>
      </c>
      <c r="I7" s="6">
        <v>1099.5999999999999</v>
      </c>
      <c r="J7" s="6">
        <v>497248.9</v>
      </c>
      <c r="K7" s="6">
        <v>218326.7</v>
      </c>
      <c r="L7" s="6">
        <v>61666.1</v>
      </c>
      <c r="M7" s="6">
        <v>15</v>
      </c>
      <c r="N7" s="6">
        <v>25</v>
      </c>
      <c r="O7" s="6">
        <v>14139.2</v>
      </c>
      <c r="P7" s="6">
        <v>6580</v>
      </c>
      <c r="Q7" s="6">
        <v>201801.8</v>
      </c>
      <c r="R7" s="6">
        <v>162278.1</v>
      </c>
      <c r="S7" s="6">
        <v>105212.6</v>
      </c>
      <c r="T7" s="6">
        <v>87894.399999999994</v>
      </c>
      <c r="U7" s="6">
        <v>105362.5</v>
      </c>
      <c r="V7" s="6">
        <v>71901.899999999994</v>
      </c>
      <c r="W7" s="6">
        <v>10622</v>
      </c>
      <c r="X7" s="6">
        <v>7847.4</v>
      </c>
      <c r="Y7" s="6">
        <v>243288.5</v>
      </c>
      <c r="Z7" s="6">
        <v>124459.7</v>
      </c>
      <c r="AA7" s="6">
        <v>1687684.5</v>
      </c>
      <c r="AB7" s="6">
        <v>166507.29999999999</v>
      </c>
      <c r="AC7" s="6">
        <v>329.6</v>
      </c>
      <c r="AD7" s="6">
        <v>37138</v>
      </c>
      <c r="AE7" s="6">
        <v>150496.79999999999</v>
      </c>
      <c r="AF7" s="6">
        <v>77838.899999999994</v>
      </c>
      <c r="AG7" s="6">
        <v>1688167</v>
      </c>
      <c r="AH7" s="6">
        <v>166675</v>
      </c>
      <c r="AI7" s="6">
        <v>1071.2</v>
      </c>
      <c r="AJ7" s="9">
        <v>25787</v>
      </c>
      <c r="AK7" s="6">
        <v>30753.8</v>
      </c>
      <c r="AL7" s="6">
        <v>21638.3</v>
      </c>
      <c r="AM7" s="6">
        <v>63696.7</v>
      </c>
      <c r="AN7" s="6">
        <v>49163.3</v>
      </c>
      <c r="AO7" s="6">
        <v>36181.5</v>
      </c>
      <c r="AP7" s="6">
        <v>29481.9</v>
      </c>
      <c r="AQ7" s="6">
        <v>42056.1</v>
      </c>
      <c r="AR7" s="6">
        <v>16555</v>
      </c>
      <c r="AS7" s="6">
        <v>95.7</v>
      </c>
      <c r="AT7" s="6">
        <v>38.5</v>
      </c>
      <c r="AU7" s="7"/>
      <c r="AV7" s="7"/>
      <c r="AW7" s="6">
        <v>207267.5</v>
      </c>
      <c r="AX7" s="6">
        <v>97062.2</v>
      </c>
      <c r="AY7" s="6">
        <v>54935.9</v>
      </c>
      <c r="AZ7" s="6">
        <v>12995.6</v>
      </c>
      <c r="BA7" s="6">
        <v>197993.3</v>
      </c>
      <c r="BB7" s="6">
        <v>88132.800000000003</v>
      </c>
      <c r="BC7" s="6">
        <v>34827</v>
      </c>
      <c r="BD7" s="6">
        <v>294.52999999999997</v>
      </c>
      <c r="BE7" s="6">
        <v>176.6</v>
      </c>
      <c r="BF7" s="6">
        <v>123.74</v>
      </c>
      <c r="BG7" s="6">
        <v>75.41</v>
      </c>
      <c r="BH7" s="6">
        <v>85.507000000000005</v>
      </c>
      <c r="BI7" s="6">
        <v>57.326000000000001</v>
      </c>
      <c r="BJ7" s="6">
        <v>547.14</v>
      </c>
      <c r="BK7" s="7">
        <v>727.6</v>
      </c>
      <c r="BL7" s="7">
        <v>0.7</v>
      </c>
      <c r="BM7" s="7">
        <v>13566.8765824</v>
      </c>
      <c r="BN7" s="7">
        <v>21292.901239486499</v>
      </c>
      <c r="BO7" s="7">
        <v>9125</v>
      </c>
      <c r="BP7" s="6">
        <v>247.2</v>
      </c>
      <c r="BQ7" s="6">
        <v>24</v>
      </c>
      <c r="BR7" s="71">
        <v>2.9000000000000001E-2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7">
        <v>2298628</v>
      </c>
      <c r="BZ7" s="7">
        <v>1400108</v>
      </c>
      <c r="CA7" s="7"/>
      <c r="CB7" s="6">
        <v>963541</v>
      </c>
      <c r="CC7" s="6">
        <v>834478</v>
      </c>
      <c r="CD7" s="7"/>
      <c r="CE7" s="7">
        <v>1112</v>
      </c>
      <c r="CF7" s="7">
        <v>110.82</v>
      </c>
      <c r="CG7" s="7">
        <v>752</v>
      </c>
    </row>
    <row r="8" spans="1:85" ht="12.5">
      <c r="A8" s="5">
        <v>43106</v>
      </c>
      <c r="B8" s="6">
        <v>3.9790000000000001</v>
      </c>
      <c r="C8" s="6">
        <v>2.202</v>
      </c>
      <c r="D8" s="6">
        <v>5501.8</v>
      </c>
      <c r="E8" s="6"/>
      <c r="F8" s="6"/>
      <c r="G8" s="6"/>
      <c r="H8" s="6">
        <v>1637</v>
      </c>
      <c r="I8" s="6">
        <v>1104.4000000000001</v>
      </c>
      <c r="J8" s="6">
        <v>497451.7</v>
      </c>
      <c r="K8" s="6">
        <v>218420.3</v>
      </c>
      <c r="L8" s="6">
        <v>61690.1</v>
      </c>
      <c r="M8" s="6">
        <v>15</v>
      </c>
      <c r="N8" s="6">
        <v>25</v>
      </c>
      <c r="O8" s="6">
        <v>14143.1</v>
      </c>
      <c r="P8" s="6">
        <v>6582.5</v>
      </c>
      <c r="Q8" s="6">
        <v>201801.8</v>
      </c>
      <c r="R8" s="6">
        <v>162278.1</v>
      </c>
      <c r="S8" s="6">
        <v>105228.9</v>
      </c>
      <c r="T8" s="6">
        <v>87907.6</v>
      </c>
      <c r="U8" s="6">
        <v>105371.2</v>
      </c>
      <c r="V8" s="6">
        <v>71908.5</v>
      </c>
      <c r="W8" s="6">
        <v>10622</v>
      </c>
      <c r="X8" s="6">
        <v>7847.4</v>
      </c>
      <c r="Y8" s="6">
        <v>243446.39999999999</v>
      </c>
      <c r="Z8" s="6">
        <v>124544.3</v>
      </c>
      <c r="AA8" s="6">
        <v>1687844</v>
      </c>
      <c r="AB8" s="6">
        <v>166531.29999999999</v>
      </c>
      <c r="AC8" s="6">
        <v>329.6</v>
      </c>
      <c r="AD8" s="6">
        <v>37138</v>
      </c>
      <c r="AE8" s="6">
        <v>150794.1</v>
      </c>
      <c r="AF8" s="6">
        <v>77992.100000000006</v>
      </c>
      <c r="AG8" s="6">
        <v>1689113</v>
      </c>
      <c r="AH8" s="6">
        <v>166699</v>
      </c>
      <c r="AI8" s="6">
        <v>1071.2</v>
      </c>
      <c r="AJ8" s="9">
        <v>25787</v>
      </c>
      <c r="AK8" s="6">
        <v>30769.200000000001</v>
      </c>
      <c r="AL8" s="6">
        <v>21648.7</v>
      </c>
      <c r="AM8" s="6">
        <v>63707.5</v>
      </c>
      <c r="AN8" s="6">
        <v>49171.4</v>
      </c>
      <c r="AO8" s="6">
        <v>36227.1</v>
      </c>
      <c r="AP8" s="6">
        <v>29521.200000000001</v>
      </c>
      <c r="AQ8" s="6">
        <v>42065.8</v>
      </c>
      <c r="AR8" s="6">
        <v>16558.7</v>
      </c>
      <c r="AS8" s="6">
        <v>95.7</v>
      </c>
      <c r="AT8" s="6">
        <v>38.5</v>
      </c>
      <c r="AU8" s="7"/>
      <c r="AV8" s="7"/>
      <c r="AW8" s="6">
        <v>207399.8</v>
      </c>
      <c r="AX8" s="6">
        <v>97120.5</v>
      </c>
      <c r="AY8" s="6">
        <v>54941.9</v>
      </c>
      <c r="AZ8" s="6">
        <v>13006.6</v>
      </c>
      <c r="BA8" s="6">
        <v>198125</v>
      </c>
      <c r="BB8" s="6">
        <v>88191</v>
      </c>
      <c r="BC8" s="6">
        <v>34851</v>
      </c>
      <c r="BD8" s="6">
        <v>294.52999999999997</v>
      </c>
      <c r="BE8" s="6">
        <v>176.6</v>
      </c>
      <c r="BF8" s="6">
        <v>123.74</v>
      </c>
      <c r="BG8" s="6">
        <v>75.41</v>
      </c>
      <c r="BH8" s="6">
        <v>85.507000000000005</v>
      </c>
      <c r="BI8" s="6">
        <v>57.326000000000001</v>
      </c>
      <c r="BJ8" s="6">
        <v>547.14</v>
      </c>
      <c r="BK8" s="7">
        <v>727.6</v>
      </c>
      <c r="BL8" s="7">
        <v>0.7</v>
      </c>
      <c r="BM8" s="7">
        <v>12968.3180512</v>
      </c>
      <c r="BN8" s="7">
        <v>21154.9591500727</v>
      </c>
      <c r="BO8" s="7">
        <v>5417</v>
      </c>
      <c r="BP8" s="6">
        <v>247.20000000000002</v>
      </c>
      <c r="BQ8" s="7">
        <v>24</v>
      </c>
      <c r="BR8" s="27">
        <v>2.8796800000000004E-2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2298946</v>
      </c>
      <c r="BZ8" s="7">
        <v>1400321</v>
      </c>
      <c r="CA8" s="7"/>
      <c r="CB8" s="7">
        <v>964053</v>
      </c>
      <c r="CC8" s="7">
        <v>834788</v>
      </c>
      <c r="CD8" s="7"/>
      <c r="CE8" s="7">
        <v>366</v>
      </c>
      <c r="CF8" s="7">
        <v>45.895000000000003</v>
      </c>
      <c r="CG8" s="7">
        <v>189</v>
      </c>
    </row>
    <row r="9" spans="1:85" ht="12.5">
      <c r="A9" s="5">
        <v>43107</v>
      </c>
      <c r="B9" s="6">
        <v>3.9790000000000001</v>
      </c>
      <c r="C9" s="6">
        <v>2.202</v>
      </c>
      <c r="D9" s="6">
        <v>5501.8</v>
      </c>
      <c r="E9" s="6"/>
      <c r="F9" s="6"/>
      <c r="G9" s="6"/>
      <c r="H9" s="6">
        <v>1643.8</v>
      </c>
      <c r="I9" s="6">
        <v>1109.0999999999999</v>
      </c>
      <c r="J9" s="6">
        <v>497644.2</v>
      </c>
      <c r="K9" s="6">
        <v>218511</v>
      </c>
      <c r="L9" s="6">
        <v>61714.1</v>
      </c>
      <c r="M9" s="6">
        <v>15</v>
      </c>
      <c r="N9" s="6">
        <v>25</v>
      </c>
      <c r="O9" s="6">
        <v>14143.9</v>
      </c>
      <c r="P9" s="6">
        <v>6583.1</v>
      </c>
      <c r="Q9" s="6">
        <v>201801.8</v>
      </c>
      <c r="R9" s="6">
        <v>162278.1</v>
      </c>
      <c r="S9" s="6">
        <v>105244.6</v>
      </c>
      <c r="T9" s="6">
        <v>87920.6</v>
      </c>
      <c r="U9" s="6">
        <v>105379.6</v>
      </c>
      <c r="V9" s="6">
        <v>71914.899999999994</v>
      </c>
      <c r="W9" s="6">
        <v>10622</v>
      </c>
      <c r="X9" s="6">
        <v>7847.4</v>
      </c>
      <c r="Y9" s="6">
        <v>243602.3</v>
      </c>
      <c r="Z9" s="6">
        <v>124629</v>
      </c>
      <c r="AA9" s="6">
        <v>1688001.7</v>
      </c>
      <c r="AB9" s="6">
        <v>166555.29999999999</v>
      </c>
      <c r="AC9" s="6">
        <v>329.6</v>
      </c>
      <c r="AD9" s="6">
        <v>37138</v>
      </c>
      <c r="AE9" s="6">
        <v>151073.1</v>
      </c>
      <c r="AF9" s="6">
        <v>78138.2</v>
      </c>
      <c r="AG9" s="6">
        <v>1689391.3</v>
      </c>
      <c r="AH9" s="6">
        <v>166723</v>
      </c>
      <c r="AI9" s="6">
        <v>1071.2</v>
      </c>
      <c r="AJ9" s="9">
        <v>25787</v>
      </c>
      <c r="AK9" s="6">
        <v>30784.400000000001</v>
      </c>
      <c r="AL9" s="6">
        <v>21659</v>
      </c>
      <c r="AM9" s="6">
        <v>63718.6</v>
      </c>
      <c r="AN9" s="6">
        <v>49179.7</v>
      </c>
      <c r="AO9" s="6">
        <v>36272.400000000001</v>
      </c>
      <c r="AP9" s="6">
        <v>29560.400000000001</v>
      </c>
      <c r="AQ9" s="6">
        <v>42073</v>
      </c>
      <c r="AR9" s="6">
        <v>16561.599999999999</v>
      </c>
      <c r="AS9" s="6">
        <v>96.3</v>
      </c>
      <c r="AT9" s="6">
        <v>38.5</v>
      </c>
      <c r="AU9" s="6"/>
      <c r="AV9" s="6"/>
      <c r="AW9" s="6">
        <v>207525.7</v>
      </c>
      <c r="AX9" s="6">
        <v>97176.4</v>
      </c>
      <c r="AY9" s="6">
        <v>54947.6</v>
      </c>
      <c r="AZ9" s="6">
        <v>13017.3</v>
      </c>
      <c r="BA9" s="6">
        <v>198253</v>
      </c>
      <c r="BB9" s="6">
        <v>88247.6</v>
      </c>
      <c r="BC9" s="6">
        <v>34874</v>
      </c>
      <c r="BD9" s="6">
        <v>294.52999999999997</v>
      </c>
      <c r="BE9" s="6">
        <v>176.6</v>
      </c>
      <c r="BF9" s="6">
        <v>123.74</v>
      </c>
      <c r="BG9" s="6">
        <v>75.41</v>
      </c>
      <c r="BH9" s="6">
        <v>85.507000000000005</v>
      </c>
      <c r="BI9" s="6">
        <v>57.326000000000001</v>
      </c>
      <c r="BJ9" s="6">
        <v>547.14</v>
      </c>
      <c r="BK9" s="7">
        <v>727.6</v>
      </c>
      <c r="BL9" s="7">
        <v>0.7</v>
      </c>
      <c r="BM9" s="7">
        <v>13186.932988799999</v>
      </c>
      <c r="BN9" s="7">
        <v>16908.123785745302</v>
      </c>
      <c r="BO9" s="7">
        <v>5318</v>
      </c>
      <c r="BP9" s="6">
        <v>247.20000000000002</v>
      </c>
      <c r="BQ9" s="6">
        <v>24</v>
      </c>
      <c r="BR9" s="27">
        <v>2.8796800000000004E-2</v>
      </c>
      <c r="BS9" s="6">
        <v>0</v>
      </c>
      <c r="BT9" s="6">
        <v>0.5999999999994543</v>
      </c>
      <c r="BU9" s="6">
        <v>1.3259999999987939</v>
      </c>
      <c r="BV9" s="7">
        <v>0</v>
      </c>
      <c r="BW9" s="7">
        <v>0</v>
      </c>
      <c r="BX9" s="7">
        <v>0</v>
      </c>
      <c r="BY9" s="7">
        <v>2299264</v>
      </c>
      <c r="BZ9" s="7">
        <v>1400534</v>
      </c>
      <c r="CA9" s="7"/>
      <c r="CB9" s="7">
        <v>964845</v>
      </c>
      <c r="CC9" s="7">
        <v>835340</v>
      </c>
      <c r="CD9" s="7"/>
      <c r="CE9" s="7">
        <v>0</v>
      </c>
      <c r="CF9" s="7">
        <v>0</v>
      </c>
      <c r="CG9" s="7">
        <v>0</v>
      </c>
    </row>
    <row r="10" spans="1:85" ht="12.5">
      <c r="A10" s="5">
        <v>43108</v>
      </c>
      <c r="B10" s="6">
        <v>3.9790000000000001</v>
      </c>
      <c r="C10" s="6">
        <v>2.202</v>
      </c>
      <c r="D10" s="6">
        <v>5501.8</v>
      </c>
      <c r="E10" s="6"/>
      <c r="F10" s="6"/>
      <c r="G10" s="6"/>
      <c r="H10" s="6">
        <v>1650.9</v>
      </c>
      <c r="I10" s="6">
        <v>1113.9000000000001</v>
      </c>
      <c r="J10" s="6">
        <v>497727.4</v>
      </c>
      <c r="K10" s="6">
        <v>218551.3</v>
      </c>
      <c r="L10" s="6">
        <v>61725.1</v>
      </c>
      <c r="M10" s="6">
        <v>15</v>
      </c>
      <c r="N10" s="6">
        <v>25</v>
      </c>
      <c r="O10" s="6">
        <v>14145</v>
      </c>
      <c r="P10" s="6">
        <v>6583.8</v>
      </c>
      <c r="Q10" s="6">
        <v>201801.8</v>
      </c>
      <c r="R10" s="6">
        <v>162278.1</v>
      </c>
      <c r="S10" s="6">
        <v>105261.5</v>
      </c>
      <c r="T10" s="6">
        <v>87934.5</v>
      </c>
      <c r="U10" s="6">
        <v>105388.8</v>
      </c>
      <c r="V10" s="6">
        <v>71921.600000000006</v>
      </c>
      <c r="W10" s="6">
        <v>10622</v>
      </c>
      <c r="X10" s="6">
        <v>7847.4</v>
      </c>
      <c r="Y10" s="6">
        <v>243725.9</v>
      </c>
      <c r="Z10" s="6">
        <v>124696.2</v>
      </c>
      <c r="AA10" s="6">
        <v>1688128.3</v>
      </c>
      <c r="AB10" s="6">
        <v>166579.29999999999</v>
      </c>
      <c r="AC10" s="6">
        <v>329.6</v>
      </c>
      <c r="AD10" s="6">
        <v>37138</v>
      </c>
      <c r="AE10" s="6">
        <v>151276</v>
      </c>
      <c r="AF10" s="6">
        <v>78252.800000000003</v>
      </c>
      <c r="AG10" s="6">
        <v>1689595.1</v>
      </c>
      <c r="AH10" s="6">
        <v>166747</v>
      </c>
      <c r="AI10" s="6">
        <v>1071.2</v>
      </c>
      <c r="AJ10" s="9">
        <v>25787</v>
      </c>
      <c r="AK10" s="6">
        <v>30799.8</v>
      </c>
      <c r="AL10" s="6">
        <v>21669.4</v>
      </c>
      <c r="AM10" s="6">
        <v>63728.5</v>
      </c>
      <c r="AN10" s="6">
        <v>49186.9</v>
      </c>
      <c r="AO10" s="6">
        <v>36316.400000000001</v>
      </c>
      <c r="AP10" s="6">
        <v>29598.3</v>
      </c>
      <c r="AQ10" s="6">
        <v>42084.2</v>
      </c>
      <c r="AR10" s="6">
        <v>16566</v>
      </c>
      <c r="AS10" s="6">
        <v>96.7</v>
      </c>
      <c r="AT10" s="6">
        <v>38.6</v>
      </c>
      <c r="AU10" s="7"/>
      <c r="AV10" s="7"/>
      <c r="AW10" s="6">
        <v>207650</v>
      </c>
      <c r="AX10" s="6">
        <v>97232</v>
      </c>
      <c r="AY10" s="6">
        <v>54953.9</v>
      </c>
      <c r="AZ10" s="6">
        <v>13028.3</v>
      </c>
      <c r="BA10" s="6">
        <v>198376</v>
      </c>
      <c r="BB10" s="6">
        <v>88302.399999999994</v>
      </c>
      <c r="BC10" s="6">
        <v>34897.300000000003</v>
      </c>
      <c r="BD10" s="6">
        <v>294.52999999999997</v>
      </c>
      <c r="BE10" s="6">
        <v>176.6</v>
      </c>
      <c r="BF10" s="6">
        <v>123.74</v>
      </c>
      <c r="BG10" s="6">
        <v>75.41</v>
      </c>
      <c r="BH10" s="6">
        <v>85.507000000000005</v>
      </c>
      <c r="BI10" s="6">
        <v>57.326000000000001</v>
      </c>
      <c r="BJ10" s="6">
        <v>547.14</v>
      </c>
      <c r="BK10" s="7">
        <v>727.6</v>
      </c>
      <c r="BL10" s="7">
        <v>0.7</v>
      </c>
      <c r="BM10" s="7">
        <v>13196.7979904</v>
      </c>
      <c r="BN10" s="7">
        <v>16919.463245839699</v>
      </c>
      <c r="BO10" s="7">
        <v>4471</v>
      </c>
      <c r="BP10" s="6">
        <v>208.06</v>
      </c>
      <c r="BQ10" s="6">
        <v>20.2</v>
      </c>
      <c r="BR10" s="27">
        <v>2.4237306666666666E-2</v>
      </c>
      <c r="BS10" s="6">
        <v>39</v>
      </c>
      <c r="BT10" s="6">
        <v>3.8000000000001819</v>
      </c>
      <c r="BU10" s="6">
        <v>8.3600000000004009</v>
      </c>
      <c r="BV10" s="7">
        <v>0</v>
      </c>
      <c r="BW10" s="7">
        <v>0</v>
      </c>
      <c r="BX10" s="7">
        <v>0</v>
      </c>
      <c r="BY10" s="7">
        <v>2299264</v>
      </c>
      <c r="BZ10" s="7">
        <v>1400534</v>
      </c>
      <c r="CA10" s="7"/>
      <c r="CB10" s="7">
        <v>965626</v>
      </c>
      <c r="CC10" s="7">
        <v>835876</v>
      </c>
      <c r="CD10" s="7"/>
      <c r="CE10" s="7">
        <v>101</v>
      </c>
      <c r="CF10" s="7">
        <v>12.285</v>
      </c>
      <c r="CG10" s="7">
        <v>55</v>
      </c>
    </row>
    <row r="11" spans="1:85" ht="12.5">
      <c r="A11" s="5">
        <v>43109</v>
      </c>
      <c r="B11" s="6">
        <v>3.9790000000000001</v>
      </c>
      <c r="C11" s="6">
        <v>2.202</v>
      </c>
      <c r="D11" s="6">
        <v>5501.8</v>
      </c>
      <c r="E11" s="6"/>
      <c r="F11" s="6"/>
      <c r="G11" s="6"/>
      <c r="H11" s="6">
        <v>1657.9</v>
      </c>
      <c r="I11" s="6">
        <v>1118.7</v>
      </c>
      <c r="J11" s="6">
        <v>497917.2</v>
      </c>
      <c r="K11" s="6">
        <v>218641</v>
      </c>
      <c r="L11" s="6">
        <v>61749.1</v>
      </c>
      <c r="M11" s="6">
        <v>15</v>
      </c>
      <c r="N11" s="6">
        <v>25</v>
      </c>
      <c r="O11" s="6">
        <v>14146.3</v>
      </c>
      <c r="P11" s="6">
        <v>6584.7</v>
      </c>
      <c r="Q11" s="6">
        <v>201801.8</v>
      </c>
      <c r="R11" s="6">
        <v>162278.1</v>
      </c>
      <c r="S11" s="6">
        <v>105276.5</v>
      </c>
      <c r="T11" s="6">
        <v>87946.9</v>
      </c>
      <c r="U11" s="6">
        <v>105398.5</v>
      </c>
      <c r="V11" s="6">
        <v>71928.399999999994</v>
      </c>
      <c r="W11" s="6">
        <v>10622</v>
      </c>
      <c r="X11" s="6">
        <v>7847.4</v>
      </c>
      <c r="Y11" s="6">
        <v>243876.7</v>
      </c>
      <c r="Z11" s="6">
        <v>124787</v>
      </c>
      <c r="AA11" s="6">
        <v>1688282</v>
      </c>
      <c r="AB11" s="6">
        <v>166603.29999999999</v>
      </c>
      <c r="AC11" s="6">
        <v>329.6</v>
      </c>
      <c r="AD11" s="6">
        <v>37138</v>
      </c>
      <c r="AE11" s="6">
        <v>151557.70000000001</v>
      </c>
      <c r="AF11" s="6">
        <v>78389.600000000006</v>
      </c>
      <c r="AG11" s="6">
        <v>1689877.5</v>
      </c>
      <c r="AH11" s="6">
        <v>166771</v>
      </c>
      <c r="AI11" s="6">
        <v>1071.2</v>
      </c>
      <c r="AJ11" s="9">
        <v>25787</v>
      </c>
      <c r="AK11" s="6">
        <v>30815.1</v>
      </c>
      <c r="AL11" s="6">
        <v>21679.8</v>
      </c>
      <c r="AM11" s="6">
        <v>63737.3</v>
      </c>
      <c r="AN11" s="6">
        <v>49193.1</v>
      </c>
      <c r="AO11" s="6">
        <v>36358.9</v>
      </c>
      <c r="AP11" s="6">
        <v>29634.9</v>
      </c>
      <c r="AQ11" s="6">
        <v>42091.1</v>
      </c>
      <c r="AR11" s="6">
        <v>16568.8</v>
      </c>
      <c r="AS11" s="6">
        <v>97</v>
      </c>
      <c r="AT11" s="6">
        <v>38.6</v>
      </c>
      <c r="AU11" s="7"/>
      <c r="AV11" s="7"/>
      <c r="AW11" s="6">
        <v>207781</v>
      </c>
      <c r="AX11" s="6">
        <v>97289.9</v>
      </c>
      <c r="AY11" s="6">
        <v>54960.7</v>
      </c>
      <c r="AZ11" s="6">
        <v>13039.35</v>
      </c>
      <c r="BA11" s="6">
        <v>198508</v>
      </c>
      <c r="BB11" s="6">
        <v>88360.4</v>
      </c>
      <c r="BC11" s="6">
        <v>34921.300000000003</v>
      </c>
      <c r="BD11" s="6">
        <v>294.52999999999997</v>
      </c>
      <c r="BE11" s="6">
        <v>176.6</v>
      </c>
      <c r="BF11" s="6">
        <v>123.74</v>
      </c>
      <c r="BG11" s="6">
        <v>75.41</v>
      </c>
      <c r="BH11" s="6">
        <v>85.507000000000005</v>
      </c>
      <c r="BI11" s="6">
        <v>57.326000000000001</v>
      </c>
      <c r="BJ11" s="6">
        <v>547.14</v>
      </c>
      <c r="BK11" s="7">
        <v>727.6</v>
      </c>
      <c r="BL11" s="7">
        <v>0.7</v>
      </c>
      <c r="BM11" s="7">
        <v>12041.24288</v>
      </c>
      <c r="BN11" s="7">
        <v>23395.093614031401</v>
      </c>
      <c r="BO11" s="7">
        <v>4984</v>
      </c>
      <c r="BP11" s="6">
        <v>247.20000000000002</v>
      </c>
      <c r="BQ11" s="6">
        <v>24</v>
      </c>
      <c r="BR11" s="27">
        <v>2.8796800000000004E-2</v>
      </c>
      <c r="BS11" s="6">
        <v>0</v>
      </c>
      <c r="BT11" s="6">
        <v>0</v>
      </c>
      <c r="BU11" s="6">
        <v>0</v>
      </c>
      <c r="BV11" s="7">
        <v>0</v>
      </c>
      <c r="BW11" s="7">
        <v>0</v>
      </c>
      <c r="BX11" s="7">
        <v>0</v>
      </c>
      <c r="BY11" s="7">
        <v>2299264</v>
      </c>
      <c r="BZ11" s="7">
        <v>1400534</v>
      </c>
      <c r="CA11" s="7"/>
      <c r="CB11" s="7">
        <v>966430</v>
      </c>
      <c r="CC11" s="7">
        <v>836421</v>
      </c>
      <c r="CD11" s="7"/>
      <c r="CE11" s="7">
        <v>800</v>
      </c>
      <c r="CF11" s="7">
        <v>98.358999999999995</v>
      </c>
      <c r="CG11" s="7">
        <v>427</v>
      </c>
    </row>
    <row r="12" spans="1:85" ht="12.5">
      <c r="A12" s="5">
        <v>43110</v>
      </c>
      <c r="B12" s="6">
        <v>4.5789999999999997</v>
      </c>
      <c r="C12" s="6">
        <v>2.5819999999999999</v>
      </c>
      <c r="D12" s="6">
        <v>5503</v>
      </c>
      <c r="E12" s="6"/>
      <c r="F12" s="6"/>
      <c r="G12" s="6"/>
      <c r="H12" s="6">
        <v>1661.1</v>
      </c>
      <c r="I12" s="6">
        <v>1120.9000000000001</v>
      </c>
      <c r="J12" s="6">
        <v>498002.5</v>
      </c>
      <c r="K12" s="6">
        <v>218681</v>
      </c>
      <c r="L12" s="6">
        <v>61759.7</v>
      </c>
      <c r="M12" s="6">
        <v>15</v>
      </c>
      <c r="N12" s="6">
        <v>25</v>
      </c>
      <c r="O12" s="6">
        <v>14147.1</v>
      </c>
      <c r="P12" s="6">
        <v>6585.2</v>
      </c>
      <c r="Q12" s="6">
        <v>201807.2</v>
      </c>
      <c r="R12" s="6">
        <v>162281.1</v>
      </c>
      <c r="S12" s="6">
        <v>105283.4</v>
      </c>
      <c r="T12" s="6">
        <v>87952.6</v>
      </c>
      <c r="U12" s="6">
        <v>105407.1</v>
      </c>
      <c r="V12" s="6">
        <v>71934.7</v>
      </c>
      <c r="W12" s="6">
        <v>10622</v>
      </c>
      <c r="X12" s="6">
        <v>7847.4</v>
      </c>
      <c r="Y12" s="6">
        <v>243942.6</v>
      </c>
      <c r="Z12" s="6">
        <v>124820.4</v>
      </c>
      <c r="AA12" s="6">
        <v>1688349.7</v>
      </c>
      <c r="AB12" s="6">
        <v>166615.5</v>
      </c>
      <c r="AC12" s="6">
        <v>329.6</v>
      </c>
      <c r="AD12" s="6">
        <v>37138</v>
      </c>
      <c r="AE12" s="6">
        <v>151732.1</v>
      </c>
      <c r="AF12" s="6">
        <v>78474.7</v>
      </c>
      <c r="AG12" s="6">
        <v>1690035.3</v>
      </c>
      <c r="AH12" s="6">
        <v>166794.79999999999</v>
      </c>
      <c r="AI12" s="6">
        <v>1082.2</v>
      </c>
      <c r="AJ12" s="9">
        <v>35098</v>
      </c>
      <c r="AK12" s="6">
        <v>30829.4</v>
      </c>
      <c r="AL12" s="6">
        <v>21689.3</v>
      </c>
      <c r="AM12" s="6">
        <v>63741.9</v>
      </c>
      <c r="AN12" s="6">
        <v>49196.6</v>
      </c>
      <c r="AO12" s="6">
        <v>36383.800000000003</v>
      </c>
      <c r="AP12" s="6">
        <v>29655.4</v>
      </c>
      <c r="AQ12" s="6">
        <v>42093.1</v>
      </c>
      <c r="AR12" s="6">
        <v>16569.5</v>
      </c>
      <c r="AS12" s="6">
        <v>97.2</v>
      </c>
      <c r="AT12" s="6">
        <v>38.6</v>
      </c>
      <c r="AU12" s="7"/>
      <c r="AV12" s="7"/>
      <c r="AW12" s="6">
        <v>207840.2</v>
      </c>
      <c r="AX12" s="6">
        <v>97316.2</v>
      </c>
      <c r="AY12" s="6">
        <v>54967.1</v>
      </c>
      <c r="AZ12" s="6">
        <v>13049.8</v>
      </c>
      <c r="BA12" s="6">
        <v>198567.7</v>
      </c>
      <c r="BB12" s="6">
        <v>88386.9</v>
      </c>
      <c r="BC12" s="6">
        <v>34932.300000000003</v>
      </c>
      <c r="BD12" s="6">
        <v>294.52999999999997</v>
      </c>
      <c r="BE12" s="6">
        <v>176.6</v>
      </c>
      <c r="BF12" s="6">
        <v>123.74</v>
      </c>
      <c r="BG12" s="6">
        <v>75.41</v>
      </c>
      <c r="BH12" s="6">
        <v>85.507000000000005</v>
      </c>
      <c r="BI12" s="6">
        <v>57.326000000000001</v>
      </c>
      <c r="BJ12" s="6">
        <v>547.14</v>
      </c>
      <c r="BK12" s="7">
        <v>727.6</v>
      </c>
      <c r="BL12" s="7">
        <v>0.7</v>
      </c>
      <c r="BM12" s="7">
        <v>7819.1492479999997</v>
      </c>
      <c r="BN12" s="7">
        <v>10232.3186877016</v>
      </c>
      <c r="BO12" s="7">
        <v>606</v>
      </c>
      <c r="BP12" s="6">
        <v>247.20000000000002</v>
      </c>
      <c r="BQ12" s="6">
        <v>24</v>
      </c>
      <c r="BR12" s="27">
        <v>2.8796800000000004E-2</v>
      </c>
      <c r="BS12" s="6">
        <v>0</v>
      </c>
      <c r="BT12" s="6">
        <v>0</v>
      </c>
      <c r="BU12" s="6">
        <v>0</v>
      </c>
      <c r="BV12" s="7">
        <v>0</v>
      </c>
      <c r="BW12" s="7">
        <v>0</v>
      </c>
      <c r="BX12" s="7">
        <v>0</v>
      </c>
      <c r="BY12" s="7">
        <v>2299300</v>
      </c>
      <c r="BZ12" s="7">
        <v>1400582</v>
      </c>
      <c r="CA12" s="7"/>
      <c r="CB12" s="7">
        <v>966824</v>
      </c>
      <c r="CC12" s="7">
        <v>836670</v>
      </c>
      <c r="CD12" s="7"/>
      <c r="CE12" s="7">
        <v>790</v>
      </c>
      <c r="CF12" s="7">
        <v>97.885999999999996</v>
      </c>
      <c r="CG12" s="7">
        <v>422</v>
      </c>
    </row>
    <row r="13" spans="1:85" s="36" customFormat="1" ht="12.5">
      <c r="A13" s="72">
        <v>43111</v>
      </c>
      <c r="B13" s="11">
        <v>30.126000000000001</v>
      </c>
      <c r="C13" s="11">
        <v>17.556000000000001</v>
      </c>
      <c r="D13" s="11">
        <v>5527</v>
      </c>
      <c r="E13" s="11"/>
      <c r="F13" s="11"/>
      <c r="G13" s="11"/>
      <c r="H13" s="11">
        <v>1661.1</v>
      </c>
      <c r="I13" s="11">
        <v>1120.9000000000001</v>
      </c>
      <c r="J13" s="11">
        <v>498002.5</v>
      </c>
      <c r="K13" s="11">
        <v>218681</v>
      </c>
      <c r="L13" s="11">
        <v>61759.7</v>
      </c>
      <c r="M13" s="11">
        <v>15</v>
      </c>
      <c r="N13" s="11">
        <v>25</v>
      </c>
      <c r="O13" s="11">
        <v>14147.1</v>
      </c>
      <c r="P13" s="11">
        <v>6585.2</v>
      </c>
      <c r="Q13" s="11">
        <v>201807.2</v>
      </c>
      <c r="R13" s="11">
        <v>162281.1</v>
      </c>
      <c r="S13" s="11">
        <v>105283.55</v>
      </c>
      <c r="T13" s="11">
        <v>87952.6</v>
      </c>
      <c r="U13" s="11">
        <v>105407.1</v>
      </c>
      <c r="V13" s="11">
        <v>71934.7</v>
      </c>
      <c r="W13" s="11">
        <v>10622</v>
      </c>
      <c r="X13" s="11">
        <v>7847.4</v>
      </c>
      <c r="Y13" s="11">
        <v>243942.6</v>
      </c>
      <c r="Z13" s="11">
        <v>124820.4</v>
      </c>
      <c r="AA13" s="11">
        <v>1688349.7</v>
      </c>
      <c r="AB13" s="11">
        <v>166615.5</v>
      </c>
      <c r="AC13" s="11">
        <v>329.6</v>
      </c>
      <c r="AD13" s="11">
        <v>37138</v>
      </c>
      <c r="AE13" s="11">
        <v>151732.1</v>
      </c>
      <c r="AF13" s="11">
        <v>78474.7</v>
      </c>
      <c r="AG13" s="11">
        <v>1690035.3</v>
      </c>
      <c r="AH13" s="11">
        <v>166794.79999999999</v>
      </c>
      <c r="AI13" s="11">
        <v>1082.2</v>
      </c>
      <c r="AJ13" s="11">
        <v>35098</v>
      </c>
      <c r="AK13" s="11">
        <v>30840.400000000001</v>
      </c>
      <c r="AL13" s="11">
        <v>21696</v>
      </c>
      <c r="AM13" s="11">
        <v>63741.9</v>
      </c>
      <c r="AN13" s="11">
        <v>49196.6</v>
      </c>
      <c r="AO13" s="11">
        <v>36383.800000000003</v>
      </c>
      <c r="AP13" s="11">
        <v>29655.4</v>
      </c>
      <c r="AQ13" s="11">
        <v>42093.1</v>
      </c>
      <c r="AR13" s="11">
        <v>16569.5</v>
      </c>
      <c r="AS13" s="11">
        <v>97.2</v>
      </c>
      <c r="AT13" s="11">
        <v>38.6</v>
      </c>
      <c r="AU13" s="8"/>
      <c r="AV13" s="8"/>
      <c r="AW13" s="11">
        <v>207840.2</v>
      </c>
      <c r="AX13" s="11">
        <v>97316.2</v>
      </c>
      <c r="AY13" s="11">
        <v>54973.85</v>
      </c>
      <c r="AZ13" s="11">
        <v>13059</v>
      </c>
      <c r="BA13" s="11">
        <v>198567.7</v>
      </c>
      <c r="BB13" s="11">
        <v>88386.9</v>
      </c>
      <c r="BC13" s="11">
        <v>34932.300000000003</v>
      </c>
      <c r="BD13" s="11">
        <v>294.52999999999997</v>
      </c>
      <c r="BE13" s="11">
        <v>176.6</v>
      </c>
      <c r="BF13" s="11">
        <v>123.74</v>
      </c>
      <c r="BG13" s="11">
        <v>75.41</v>
      </c>
      <c r="BH13" s="11">
        <v>85.507000000000005</v>
      </c>
      <c r="BI13" s="11">
        <v>57.326000000000001</v>
      </c>
      <c r="BJ13" s="11">
        <v>547.14</v>
      </c>
      <c r="BK13" s="8">
        <v>727.6</v>
      </c>
      <c r="BL13" s="8">
        <v>0.7</v>
      </c>
      <c r="BM13" s="8">
        <v>3038.5122912000002</v>
      </c>
      <c r="BN13" s="8">
        <v>2172.80148069813</v>
      </c>
      <c r="BO13" s="8">
        <v>0</v>
      </c>
      <c r="BP13" s="11">
        <v>249.6</v>
      </c>
      <c r="BQ13" s="11">
        <v>24</v>
      </c>
      <c r="BR13" s="73">
        <v>2.8796800000000004E-2</v>
      </c>
      <c r="BS13" s="11">
        <v>0</v>
      </c>
      <c r="BT13" s="11">
        <v>0</v>
      </c>
      <c r="BU13" s="11">
        <v>0</v>
      </c>
      <c r="BV13" s="8">
        <v>0</v>
      </c>
      <c r="BW13" s="8">
        <v>0</v>
      </c>
      <c r="BX13" s="8">
        <v>0</v>
      </c>
      <c r="BY13" s="8">
        <v>2300015</v>
      </c>
      <c r="BZ13" s="8">
        <v>1401066</v>
      </c>
      <c r="CA13" s="8"/>
      <c r="CB13" s="8">
        <v>966824</v>
      </c>
      <c r="CC13" s="8">
        <v>836670</v>
      </c>
      <c r="CD13" s="8"/>
      <c r="CE13" s="8">
        <v>773</v>
      </c>
      <c r="CF13" s="8">
        <v>96.712000000000003</v>
      </c>
      <c r="CG13" s="8">
        <v>412</v>
      </c>
    </row>
    <row r="14" spans="1:85" s="36" customFormat="1" ht="12.5">
      <c r="A14" s="72">
        <v>43112</v>
      </c>
      <c r="B14" s="11">
        <v>54.362000000000002</v>
      </c>
      <c r="C14" s="11">
        <v>31.286999999999999</v>
      </c>
      <c r="D14" s="11">
        <v>5551</v>
      </c>
      <c r="E14" s="11"/>
      <c r="F14" s="11"/>
      <c r="G14" s="11"/>
      <c r="H14" s="11">
        <v>1661.1</v>
      </c>
      <c r="I14" s="11">
        <v>1120.9000000000001</v>
      </c>
      <c r="J14" s="11">
        <v>498002.5</v>
      </c>
      <c r="K14" s="11">
        <v>218681</v>
      </c>
      <c r="L14" s="11">
        <v>61759.7</v>
      </c>
      <c r="M14" s="11">
        <v>15</v>
      </c>
      <c r="N14" s="11">
        <v>25</v>
      </c>
      <c r="O14" s="11">
        <v>14147.1</v>
      </c>
      <c r="P14" s="11">
        <v>6585.2</v>
      </c>
      <c r="Q14" s="11">
        <v>201807.2</v>
      </c>
      <c r="R14" s="11">
        <v>162281.1</v>
      </c>
      <c r="S14" s="11">
        <v>105283.74</v>
      </c>
      <c r="T14" s="11">
        <v>87952.7</v>
      </c>
      <c r="U14" s="11">
        <v>105407.1</v>
      </c>
      <c r="V14" s="11">
        <v>71934.7</v>
      </c>
      <c r="W14" s="11">
        <v>10622</v>
      </c>
      <c r="X14" s="11">
        <v>7847.4</v>
      </c>
      <c r="Y14" s="11">
        <v>243942.6</v>
      </c>
      <c r="Z14" s="11">
        <v>124820.4</v>
      </c>
      <c r="AA14" s="11">
        <v>1688349.7</v>
      </c>
      <c r="AB14" s="11">
        <v>166615.5</v>
      </c>
      <c r="AC14" s="11">
        <v>329.6</v>
      </c>
      <c r="AD14" s="11">
        <v>37138</v>
      </c>
      <c r="AE14" s="11">
        <v>151732.1</v>
      </c>
      <c r="AF14" s="11">
        <v>78474.7</v>
      </c>
      <c r="AG14" s="11">
        <v>1690035.3</v>
      </c>
      <c r="AH14" s="11">
        <v>166794.79999999999</v>
      </c>
      <c r="AI14" s="11">
        <v>1082.2</v>
      </c>
      <c r="AJ14" s="11">
        <v>35098</v>
      </c>
      <c r="AK14" s="11">
        <v>30851.3</v>
      </c>
      <c r="AL14" s="11">
        <v>21702.6</v>
      </c>
      <c r="AM14" s="11">
        <v>63741.9</v>
      </c>
      <c r="AN14" s="11">
        <v>49196.6</v>
      </c>
      <c r="AO14" s="11">
        <v>36383.800000000003</v>
      </c>
      <c r="AP14" s="11">
        <v>29655.4</v>
      </c>
      <c r="AQ14" s="11">
        <v>42093.1</v>
      </c>
      <c r="AR14" s="11">
        <v>16569.5</v>
      </c>
      <c r="AS14" s="11">
        <v>97.2</v>
      </c>
      <c r="AT14" s="11">
        <v>38.6</v>
      </c>
      <c r="AU14" s="8"/>
      <c r="AV14" s="8"/>
      <c r="AW14" s="11">
        <v>207840.2</v>
      </c>
      <c r="AX14" s="11">
        <v>97316.2</v>
      </c>
      <c r="AY14" s="11">
        <v>54980</v>
      </c>
      <c r="AZ14" s="11">
        <v>13069.1</v>
      </c>
      <c r="BA14" s="11">
        <v>198567.7</v>
      </c>
      <c r="BB14" s="11">
        <v>88386.9</v>
      </c>
      <c r="BC14" s="11">
        <v>34932.300000000003</v>
      </c>
      <c r="BD14" s="11">
        <v>294.52999999999997</v>
      </c>
      <c r="BE14" s="11">
        <v>176.6</v>
      </c>
      <c r="BF14" s="11">
        <v>123.74</v>
      </c>
      <c r="BG14" s="11">
        <v>75.41</v>
      </c>
      <c r="BH14" s="11">
        <v>85.507000000000005</v>
      </c>
      <c r="BI14" s="11">
        <v>57.326000000000001</v>
      </c>
      <c r="BJ14" s="11">
        <v>547.14</v>
      </c>
      <c r="BK14" s="8">
        <v>727.6</v>
      </c>
      <c r="BL14" s="8">
        <v>0.7</v>
      </c>
      <c r="BM14" s="8">
        <v>3142.2382080000002</v>
      </c>
      <c r="BN14" s="8">
        <v>2178.9601787961601</v>
      </c>
      <c r="BO14" s="8">
        <v>0</v>
      </c>
      <c r="BP14" s="11">
        <v>247.2</v>
      </c>
      <c r="BQ14" s="11">
        <v>24</v>
      </c>
      <c r="BR14" s="73">
        <v>2.8796800000000004E-2</v>
      </c>
      <c r="BS14" s="11">
        <v>0</v>
      </c>
      <c r="BT14" s="11">
        <v>0</v>
      </c>
      <c r="BU14" s="11">
        <v>0</v>
      </c>
      <c r="BV14" s="8">
        <v>0</v>
      </c>
      <c r="BW14" s="8">
        <v>0</v>
      </c>
      <c r="BX14" s="8">
        <v>0</v>
      </c>
      <c r="BY14" s="8">
        <v>2300787</v>
      </c>
      <c r="BZ14" s="8">
        <v>1401572</v>
      </c>
      <c r="CA14" s="8"/>
      <c r="CB14" s="8">
        <v>966824</v>
      </c>
      <c r="CC14" s="8">
        <v>836670</v>
      </c>
      <c r="CD14" s="8"/>
      <c r="CE14" s="8">
        <v>771</v>
      </c>
      <c r="CF14" s="8">
        <v>95.868104038017535</v>
      </c>
      <c r="CG14" s="8">
        <v>412.43591666666669</v>
      </c>
    </row>
    <row r="15" spans="1:85" s="36" customFormat="1" ht="12.5">
      <c r="A15" s="72">
        <v>43113</v>
      </c>
      <c r="B15" s="11">
        <v>77.099999999999994</v>
      </c>
      <c r="C15" s="11">
        <v>44.3</v>
      </c>
      <c r="D15" s="11">
        <v>5575</v>
      </c>
      <c r="E15" s="11"/>
      <c r="F15" s="11"/>
      <c r="G15" s="11"/>
      <c r="H15" s="11">
        <v>1661.1</v>
      </c>
      <c r="I15" s="11">
        <v>1120.9000000000001</v>
      </c>
      <c r="J15" s="11">
        <v>498002.5</v>
      </c>
      <c r="K15" s="11">
        <v>218681</v>
      </c>
      <c r="L15" s="11">
        <v>61759.7</v>
      </c>
      <c r="M15" s="11">
        <v>15</v>
      </c>
      <c r="N15" s="11">
        <v>25</v>
      </c>
      <c r="O15" s="11">
        <v>14147.1</v>
      </c>
      <c r="P15" s="11">
        <v>6585.2</v>
      </c>
      <c r="Q15" s="11">
        <v>201807.2</v>
      </c>
      <c r="R15" s="11">
        <v>162281.1</v>
      </c>
      <c r="S15" s="11">
        <v>105283.74</v>
      </c>
      <c r="T15" s="11">
        <v>87952.7</v>
      </c>
      <c r="U15" s="11">
        <v>105407.1</v>
      </c>
      <c r="V15" s="11">
        <v>71934.7</v>
      </c>
      <c r="W15" s="11">
        <v>10622</v>
      </c>
      <c r="X15" s="11">
        <v>7847.4</v>
      </c>
      <c r="Y15" s="11">
        <v>243942.6</v>
      </c>
      <c r="Z15" s="11">
        <v>124820.4</v>
      </c>
      <c r="AA15" s="11">
        <v>1688349.7</v>
      </c>
      <c r="AB15" s="11">
        <v>166615.5</v>
      </c>
      <c r="AC15" s="11">
        <v>329.6</v>
      </c>
      <c r="AD15" s="11">
        <v>37138</v>
      </c>
      <c r="AE15" s="11">
        <v>151732.1</v>
      </c>
      <c r="AF15" s="11">
        <v>78474.7</v>
      </c>
      <c r="AG15" s="11">
        <v>1690035.3</v>
      </c>
      <c r="AH15" s="11">
        <v>166794.79999999999</v>
      </c>
      <c r="AI15" s="11">
        <v>1082.2</v>
      </c>
      <c r="AJ15" s="11">
        <v>35098</v>
      </c>
      <c r="AK15" s="11">
        <v>30856.6</v>
      </c>
      <c r="AL15" s="11">
        <v>21705.9</v>
      </c>
      <c r="AM15" s="11">
        <v>63741.9</v>
      </c>
      <c r="AN15" s="11">
        <v>49196.6</v>
      </c>
      <c r="AO15" s="11">
        <v>36383.800000000003</v>
      </c>
      <c r="AP15" s="11">
        <v>29655.4</v>
      </c>
      <c r="AQ15" s="11">
        <v>42093.1</v>
      </c>
      <c r="AR15" s="11">
        <v>16569.5</v>
      </c>
      <c r="AS15" s="11">
        <v>97.2</v>
      </c>
      <c r="AT15" s="11">
        <v>38.6</v>
      </c>
      <c r="AU15" s="8"/>
      <c r="AV15" s="8"/>
      <c r="AW15" s="11">
        <v>207840.2</v>
      </c>
      <c r="AX15" s="11">
        <v>97316.2</v>
      </c>
      <c r="AY15" s="11">
        <v>54986.2</v>
      </c>
      <c r="AZ15" s="11">
        <v>13073.3</v>
      </c>
      <c r="BA15" s="11">
        <v>198567.7</v>
      </c>
      <c r="BB15" s="11">
        <v>88386.9</v>
      </c>
      <c r="BC15" s="11">
        <v>34932.300000000003</v>
      </c>
      <c r="BD15" s="11">
        <v>294.52999999999997</v>
      </c>
      <c r="BE15" s="11">
        <v>176.6</v>
      </c>
      <c r="BF15" s="11">
        <v>123.74</v>
      </c>
      <c r="BG15" s="11">
        <v>75.41</v>
      </c>
      <c r="BH15" s="11">
        <v>85.507000000000005</v>
      </c>
      <c r="BI15" s="11">
        <v>57.326000000000001</v>
      </c>
      <c r="BJ15" s="11">
        <v>547.14</v>
      </c>
      <c r="BK15" s="8">
        <v>727.6</v>
      </c>
      <c r="BL15" s="8">
        <v>0.7</v>
      </c>
      <c r="BM15" s="8">
        <v>3317.9743360000002</v>
      </c>
      <c r="BN15" s="8">
        <v>2180.9625567408302</v>
      </c>
      <c r="BO15" s="8">
        <v>0</v>
      </c>
      <c r="BP15" s="11">
        <v>249.6</v>
      </c>
      <c r="BQ15" s="11">
        <v>24</v>
      </c>
      <c r="BR15" s="73">
        <v>2.8796800000000004E-2</v>
      </c>
      <c r="BS15" s="11">
        <v>0</v>
      </c>
      <c r="BT15" s="11">
        <v>0</v>
      </c>
      <c r="BU15" s="11">
        <v>0</v>
      </c>
      <c r="BV15" s="8">
        <v>0</v>
      </c>
      <c r="BW15" s="8">
        <v>0</v>
      </c>
      <c r="BX15" s="8">
        <v>0</v>
      </c>
      <c r="BY15" s="8">
        <v>2301452</v>
      </c>
      <c r="BZ15" s="8">
        <v>1401944</v>
      </c>
      <c r="CA15" s="8"/>
      <c r="CB15" s="8">
        <v>967074</v>
      </c>
      <c r="CC15" s="8">
        <v>836800</v>
      </c>
      <c r="CD15" s="8"/>
      <c r="CE15" s="8">
        <v>758</v>
      </c>
      <c r="CF15" s="8">
        <v>95.575999999999993</v>
      </c>
      <c r="CG15" s="8">
        <v>406</v>
      </c>
    </row>
    <row r="16" spans="1:85" s="36" customFormat="1" ht="12.5">
      <c r="A16" s="72">
        <v>43114</v>
      </c>
      <c r="B16" s="11">
        <v>100.8</v>
      </c>
      <c r="C16" s="11">
        <v>57.7</v>
      </c>
      <c r="D16" s="11">
        <v>5599</v>
      </c>
      <c r="E16" s="11"/>
      <c r="F16" s="11"/>
      <c r="G16" s="11"/>
      <c r="H16" s="11">
        <v>1661.1</v>
      </c>
      <c r="I16" s="11">
        <v>1120.9000000000001</v>
      </c>
      <c r="J16" s="11">
        <v>498002.5</v>
      </c>
      <c r="K16" s="11">
        <v>218681</v>
      </c>
      <c r="L16" s="11">
        <v>61759.7</v>
      </c>
      <c r="M16" s="11">
        <v>15</v>
      </c>
      <c r="N16" s="11">
        <v>25</v>
      </c>
      <c r="O16" s="11">
        <v>14147.1</v>
      </c>
      <c r="P16" s="11">
        <v>6585.2</v>
      </c>
      <c r="Q16" s="11">
        <v>201807.2</v>
      </c>
      <c r="R16" s="11">
        <v>162281.1</v>
      </c>
      <c r="S16" s="11">
        <v>105284</v>
      </c>
      <c r="T16" s="11">
        <v>87952.8</v>
      </c>
      <c r="U16" s="11">
        <v>105407.1</v>
      </c>
      <c r="V16" s="11">
        <v>71934.7</v>
      </c>
      <c r="W16" s="11">
        <v>10622</v>
      </c>
      <c r="X16" s="11">
        <v>7847.4</v>
      </c>
      <c r="Y16" s="11">
        <v>243942.6</v>
      </c>
      <c r="Z16" s="11">
        <v>124820.4</v>
      </c>
      <c r="AA16" s="11">
        <v>1688349.7</v>
      </c>
      <c r="AB16" s="11">
        <v>166615.5</v>
      </c>
      <c r="AC16" s="11">
        <v>329.6</v>
      </c>
      <c r="AD16" s="11">
        <v>37138</v>
      </c>
      <c r="AE16" s="11">
        <v>151732.1</v>
      </c>
      <c r="AF16" s="11">
        <v>78474.7</v>
      </c>
      <c r="AG16" s="11">
        <v>1690035.3</v>
      </c>
      <c r="AH16" s="11">
        <v>166794.79999999999</v>
      </c>
      <c r="AI16" s="11">
        <v>1082.2</v>
      </c>
      <c r="AJ16" s="11">
        <v>35098</v>
      </c>
      <c r="AK16" s="11">
        <v>30857.8</v>
      </c>
      <c r="AL16" s="11">
        <v>21706.7</v>
      </c>
      <c r="AM16" s="11">
        <v>63741.9</v>
      </c>
      <c r="AN16" s="11">
        <v>49196.6</v>
      </c>
      <c r="AO16" s="11">
        <v>36383.800000000003</v>
      </c>
      <c r="AP16" s="11">
        <v>29655.4</v>
      </c>
      <c r="AQ16" s="11">
        <v>42093.1</v>
      </c>
      <c r="AR16" s="11">
        <v>16569.5</v>
      </c>
      <c r="AS16" s="11">
        <v>97.2</v>
      </c>
      <c r="AT16" s="11">
        <v>38.6</v>
      </c>
      <c r="AU16" s="8"/>
      <c r="AV16" s="8"/>
      <c r="AW16" s="11">
        <v>207840.2</v>
      </c>
      <c r="AX16" s="11">
        <v>97316.2</v>
      </c>
      <c r="AY16" s="11">
        <v>54992.6</v>
      </c>
      <c r="AZ16" s="11">
        <v>13073.3</v>
      </c>
      <c r="BA16" s="11">
        <v>198567.7</v>
      </c>
      <c r="BB16" s="11">
        <v>88386.9</v>
      </c>
      <c r="BC16" s="11">
        <v>34932.300000000003</v>
      </c>
      <c r="BD16" s="11">
        <v>294.52999999999997</v>
      </c>
      <c r="BE16" s="11">
        <v>176.6</v>
      </c>
      <c r="BF16" s="11">
        <v>123.74</v>
      </c>
      <c r="BG16" s="11">
        <v>75.41</v>
      </c>
      <c r="BH16" s="11">
        <v>85.507000000000005</v>
      </c>
      <c r="BI16" s="11">
        <v>57.326000000000001</v>
      </c>
      <c r="BJ16" s="11">
        <v>547.14</v>
      </c>
      <c r="BK16" s="8">
        <v>727.6</v>
      </c>
      <c r="BL16" s="8">
        <v>0.7</v>
      </c>
      <c r="BM16" s="8">
        <v>3165.5327103999998</v>
      </c>
      <c r="BN16" s="8">
        <v>2170.4053370152101</v>
      </c>
      <c r="BO16" s="8">
        <v>0</v>
      </c>
      <c r="BP16" s="11">
        <v>249.6</v>
      </c>
      <c r="BQ16" s="11">
        <v>24</v>
      </c>
      <c r="BR16" s="73">
        <v>2.8796800000000004E-2</v>
      </c>
      <c r="BS16" s="11">
        <v>0</v>
      </c>
      <c r="BT16" s="11">
        <v>0</v>
      </c>
      <c r="BU16" s="11">
        <v>0</v>
      </c>
      <c r="BV16" s="8">
        <v>0</v>
      </c>
      <c r="BW16" s="8">
        <v>0</v>
      </c>
      <c r="BX16" s="8">
        <v>0</v>
      </c>
      <c r="BY16" s="8">
        <v>2301780</v>
      </c>
      <c r="BZ16" s="8">
        <v>1402167</v>
      </c>
      <c r="CA16" s="8"/>
      <c r="CB16" s="8">
        <v>967569</v>
      </c>
      <c r="CC16" s="8">
        <v>837015</v>
      </c>
      <c r="CD16" s="8"/>
      <c r="CE16" s="8">
        <v>648</v>
      </c>
      <c r="CF16" s="8">
        <v>75.683999999999997</v>
      </c>
      <c r="CG16" s="8">
        <v>345</v>
      </c>
    </row>
    <row r="17" spans="1:85" s="36" customFormat="1" ht="12.5">
      <c r="A17" s="72">
        <v>43115</v>
      </c>
      <c r="B17" s="11">
        <v>123.5</v>
      </c>
      <c r="C17" s="11">
        <v>69.900000000000006</v>
      </c>
      <c r="D17" s="11">
        <v>5623</v>
      </c>
      <c r="E17" s="11"/>
      <c r="F17" s="11"/>
      <c r="G17" s="11"/>
      <c r="H17" s="11">
        <v>1661.1</v>
      </c>
      <c r="I17" s="11">
        <v>1120.9000000000001</v>
      </c>
      <c r="J17" s="11">
        <v>498002.5</v>
      </c>
      <c r="K17" s="11">
        <v>218681</v>
      </c>
      <c r="L17" s="11">
        <v>61759.7</v>
      </c>
      <c r="M17" s="11">
        <v>15</v>
      </c>
      <c r="N17" s="11">
        <v>25</v>
      </c>
      <c r="O17" s="11">
        <v>14147.1</v>
      </c>
      <c r="P17" s="11">
        <v>6585.2</v>
      </c>
      <c r="Q17" s="11">
        <v>201807.2</v>
      </c>
      <c r="R17" s="11">
        <v>162281.1</v>
      </c>
      <c r="S17" s="11">
        <v>105284</v>
      </c>
      <c r="T17" s="11">
        <v>87952.8</v>
      </c>
      <c r="U17" s="11">
        <v>105407.1</v>
      </c>
      <c r="V17" s="11">
        <v>71934.7</v>
      </c>
      <c r="W17" s="11">
        <v>10622</v>
      </c>
      <c r="X17" s="11">
        <v>7847.4</v>
      </c>
      <c r="Y17" s="11">
        <v>243942.6</v>
      </c>
      <c r="Z17" s="11">
        <v>124820.4</v>
      </c>
      <c r="AA17" s="11">
        <v>1688349.7</v>
      </c>
      <c r="AB17" s="11">
        <v>166615.5</v>
      </c>
      <c r="AC17" s="11">
        <v>329.6</v>
      </c>
      <c r="AD17" s="11">
        <v>37138</v>
      </c>
      <c r="AE17" s="11">
        <v>151732.1</v>
      </c>
      <c r="AF17" s="11">
        <v>78474.7</v>
      </c>
      <c r="AG17" s="11">
        <v>1690035.3</v>
      </c>
      <c r="AH17" s="11">
        <v>166794.79999999999</v>
      </c>
      <c r="AI17" s="11">
        <v>1082.2</v>
      </c>
      <c r="AJ17" s="11">
        <v>35098</v>
      </c>
      <c r="AK17" s="11">
        <v>30857.8</v>
      </c>
      <c r="AL17" s="11">
        <v>21706.7</v>
      </c>
      <c r="AM17" s="11">
        <v>63741.9</v>
      </c>
      <c r="AN17" s="11">
        <v>49196.6</v>
      </c>
      <c r="AO17" s="11">
        <v>36383.800000000003</v>
      </c>
      <c r="AP17" s="11">
        <v>29655.4</v>
      </c>
      <c r="AQ17" s="11">
        <v>42093.1</v>
      </c>
      <c r="AR17" s="11">
        <v>16569.5</v>
      </c>
      <c r="AS17" s="11">
        <v>97.2</v>
      </c>
      <c r="AT17" s="11">
        <v>38.6</v>
      </c>
      <c r="AU17" s="8"/>
      <c r="AV17" s="8"/>
      <c r="AW17" s="11">
        <v>207840.2</v>
      </c>
      <c r="AX17" s="11">
        <v>97316.2</v>
      </c>
      <c r="AY17" s="11">
        <v>54998.1</v>
      </c>
      <c r="AZ17" s="11">
        <v>13073.3</v>
      </c>
      <c r="BA17" s="11">
        <v>198567.7</v>
      </c>
      <c r="BB17" s="11">
        <v>88386.9</v>
      </c>
      <c r="BC17" s="11">
        <v>34932.300000000003</v>
      </c>
      <c r="BD17" s="11">
        <v>294.52999999999997</v>
      </c>
      <c r="BE17" s="11">
        <v>176.6</v>
      </c>
      <c r="BF17" s="11">
        <v>123.74</v>
      </c>
      <c r="BG17" s="11">
        <v>75.41</v>
      </c>
      <c r="BH17" s="11">
        <v>86.7</v>
      </c>
      <c r="BI17" s="11">
        <v>58.1</v>
      </c>
      <c r="BJ17" s="11">
        <v>557.29999999999995</v>
      </c>
      <c r="BK17" s="8">
        <v>727.6</v>
      </c>
      <c r="BL17" s="8">
        <v>0.7</v>
      </c>
      <c r="BM17" s="8">
        <v>4365.6716256</v>
      </c>
      <c r="BN17" s="8">
        <v>2158.7801396466198</v>
      </c>
      <c r="BO17" s="8">
        <v>0</v>
      </c>
      <c r="BP17" s="11">
        <v>247.2</v>
      </c>
      <c r="BQ17" s="11">
        <v>24</v>
      </c>
      <c r="BR17" s="73">
        <v>2.8796800000000004E-2</v>
      </c>
      <c r="BS17" s="11">
        <v>0</v>
      </c>
      <c r="BT17" s="11">
        <v>0</v>
      </c>
      <c r="BU17" s="11">
        <v>0</v>
      </c>
      <c r="BV17" s="8">
        <v>0</v>
      </c>
      <c r="BW17" s="8">
        <v>0</v>
      </c>
      <c r="BX17" s="8">
        <v>0</v>
      </c>
      <c r="BY17" s="8">
        <v>2302525</v>
      </c>
      <c r="BZ17" s="8">
        <v>1402709</v>
      </c>
      <c r="CA17" s="8"/>
      <c r="CB17" s="8">
        <v>967569</v>
      </c>
      <c r="CC17" s="8">
        <v>837015</v>
      </c>
      <c r="CD17" s="8"/>
      <c r="CE17" s="8">
        <v>703</v>
      </c>
      <c r="CF17" s="8">
        <v>85.3</v>
      </c>
      <c r="CG17" s="8">
        <v>375</v>
      </c>
    </row>
    <row r="18" spans="1:85" s="36" customFormat="1" ht="12.5">
      <c r="A18" s="72">
        <v>43116</v>
      </c>
      <c r="B18" s="11">
        <v>144.69999999999999</v>
      </c>
      <c r="C18" s="11">
        <v>80.599999999999994</v>
      </c>
      <c r="D18" s="11">
        <v>5647</v>
      </c>
      <c r="E18" s="11"/>
      <c r="F18" s="11"/>
      <c r="G18" s="11"/>
      <c r="H18" s="11">
        <v>1661.1</v>
      </c>
      <c r="I18" s="11">
        <v>1120.9000000000001</v>
      </c>
      <c r="J18" s="11">
        <v>498002.5</v>
      </c>
      <c r="K18" s="11">
        <v>218681</v>
      </c>
      <c r="L18" s="11">
        <v>61759.7</v>
      </c>
      <c r="M18" s="11">
        <v>15</v>
      </c>
      <c r="N18" s="11">
        <v>25</v>
      </c>
      <c r="O18" s="11">
        <v>14147.1</v>
      </c>
      <c r="P18" s="11">
        <v>6585.2</v>
      </c>
      <c r="Q18" s="11">
        <v>201807.2</v>
      </c>
      <c r="R18" s="11">
        <v>162281.1</v>
      </c>
      <c r="S18" s="11">
        <v>105284</v>
      </c>
      <c r="T18" s="11">
        <v>87952.8</v>
      </c>
      <c r="U18" s="11">
        <v>105407.1</v>
      </c>
      <c r="V18" s="11">
        <v>71934.7</v>
      </c>
      <c r="W18" s="11">
        <v>10622</v>
      </c>
      <c r="X18" s="11">
        <v>7847.4</v>
      </c>
      <c r="Y18" s="11">
        <v>243942.6</v>
      </c>
      <c r="Z18" s="11">
        <v>124820.4</v>
      </c>
      <c r="AA18" s="11">
        <v>1688349.7</v>
      </c>
      <c r="AB18" s="11">
        <v>166615.5</v>
      </c>
      <c r="AC18" s="11">
        <v>329.6</v>
      </c>
      <c r="AD18" s="11">
        <v>37138</v>
      </c>
      <c r="AE18" s="11">
        <v>151732.1</v>
      </c>
      <c r="AF18" s="11">
        <v>78474.7</v>
      </c>
      <c r="AG18" s="11">
        <v>1690035.3</v>
      </c>
      <c r="AH18" s="11">
        <v>166794.79999999999</v>
      </c>
      <c r="AI18" s="11">
        <v>1082.2</v>
      </c>
      <c r="AJ18" s="11">
        <v>35098</v>
      </c>
      <c r="AK18" s="11">
        <v>30857.8</v>
      </c>
      <c r="AL18" s="11">
        <v>21706.7</v>
      </c>
      <c r="AM18" s="11">
        <v>63741.9</v>
      </c>
      <c r="AN18" s="11">
        <v>49196.6</v>
      </c>
      <c r="AO18" s="11">
        <v>36383.800000000003</v>
      </c>
      <c r="AP18" s="11">
        <v>29655.4</v>
      </c>
      <c r="AQ18" s="11">
        <v>42093.1</v>
      </c>
      <c r="AR18" s="11">
        <v>16569.5</v>
      </c>
      <c r="AS18" s="11">
        <v>97.2</v>
      </c>
      <c r="AT18" s="11">
        <v>38.6</v>
      </c>
      <c r="AU18" s="8"/>
      <c r="AV18" s="8"/>
      <c r="AW18" s="11">
        <v>207840.2</v>
      </c>
      <c r="AX18" s="11">
        <v>97316.2</v>
      </c>
      <c r="AY18" s="11">
        <v>55005.1</v>
      </c>
      <c r="AZ18" s="11">
        <v>13073.3</v>
      </c>
      <c r="BA18" s="11">
        <v>198567.7</v>
      </c>
      <c r="BB18" s="11">
        <v>88386.9</v>
      </c>
      <c r="BC18" s="11">
        <v>34932.300000000003</v>
      </c>
      <c r="BD18" s="11">
        <v>294.52999999999997</v>
      </c>
      <c r="BE18" s="11">
        <v>176.6</v>
      </c>
      <c r="BF18" s="11">
        <v>123.74</v>
      </c>
      <c r="BG18" s="11">
        <v>75.41</v>
      </c>
      <c r="BH18" s="11">
        <v>89.9</v>
      </c>
      <c r="BI18" s="11">
        <v>60.3</v>
      </c>
      <c r="BJ18" s="11">
        <v>581.29999999999995</v>
      </c>
      <c r="BK18" s="8">
        <v>727.6</v>
      </c>
      <c r="BL18" s="8">
        <v>0.7</v>
      </c>
      <c r="BM18" s="8">
        <v>3277.7091168000002</v>
      </c>
      <c r="BN18" s="8">
        <v>2176.2673529195399</v>
      </c>
      <c r="BO18" s="8">
        <v>0</v>
      </c>
      <c r="BP18" s="11">
        <v>249.6</v>
      </c>
      <c r="BQ18" s="11">
        <v>24</v>
      </c>
      <c r="BR18" s="73">
        <v>2.8796800000000004E-2</v>
      </c>
      <c r="BS18" s="11">
        <v>0</v>
      </c>
      <c r="BT18" s="11">
        <v>0</v>
      </c>
      <c r="BU18" s="11">
        <v>0</v>
      </c>
      <c r="BV18" s="8">
        <v>0</v>
      </c>
      <c r="BW18" s="8">
        <v>0</v>
      </c>
      <c r="BX18" s="8">
        <v>0</v>
      </c>
      <c r="BY18" s="8">
        <v>2303244</v>
      </c>
      <c r="BZ18" s="8">
        <v>1403211</v>
      </c>
      <c r="CA18" s="8"/>
      <c r="CB18" s="8">
        <v>967569</v>
      </c>
      <c r="CC18" s="8">
        <v>837015</v>
      </c>
      <c r="CD18" s="8"/>
      <c r="CE18" s="8">
        <v>706</v>
      </c>
      <c r="CF18" s="8">
        <v>86.113</v>
      </c>
      <c r="CG18" s="8">
        <v>376</v>
      </c>
    </row>
    <row r="19" spans="1:85" s="36" customFormat="1" ht="12.5">
      <c r="A19" s="72">
        <v>43117</v>
      </c>
      <c r="B19" s="11">
        <v>164.1</v>
      </c>
      <c r="C19" s="11">
        <v>89.5</v>
      </c>
      <c r="D19" s="11">
        <v>5670.8</v>
      </c>
      <c r="E19" s="11"/>
      <c r="F19" s="11"/>
      <c r="G19" s="11"/>
      <c r="H19" s="11">
        <v>1661.1</v>
      </c>
      <c r="I19" s="11">
        <v>1120.9000000000001</v>
      </c>
      <c r="J19" s="11">
        <v>498002.5</v>
      </c>
      <c r="K19" s="11">
        <v>218681</v>
      </c>
      <c r="L19" s="11">
        <v>61759.7</v>
      </c>
      <c r="M19" s="11">
        <v>15</v>
      </c>
      <c r="N19" s="11">
        <v>25</v>
      </c>
      <c r="O19" s="11">
        <v>14147.1</v>
      </c>
      <c r="P19" s="11">
        <v>6585.2</v>
      </c>
      <c r="Q19" s="11">
        <v>201807.2</v>
      </c>
      <c r="R19" s="11">
        <v>162281.1</v>
      </c>
      <c r="S19" s="11">
        <v>105284</v>
      </c>
      <c r="T19" s="11">
        <v>87952.8</v>
      </c>
      <c r="U19" s="11">
        <v>105407.1</v>
      </c>
      <c r="V19" s="11">
        <v>71934.7</v>
      </c>
      <c r="W19" s="11">
        <v>10622</v>
      </c>
      <c r="X19" s="11">
        <v>7847.4</v>
      </c>
      <c r="Y19" s="11">
        <v>243942.6</v>
      </c>
      <c r="Z19" s="11">
        <v>124820.4</v>
      </c>
      <c r="AA19" s="11">
        <v>1688349.7</v>
      </c>
      <c r="AB19" s="11">
        <v>166615.5</v>
      </c>
      <c r="AC19" s="11">
        <v>329.6</v>
      </c>
      <c r="AD19" s="11">
        <v>37138</v>
      </c>
      <c r="AE19" s="11">
        <v>151732.1</v>
      </c>
      <c r="AF19" s="11">
        <v>78474.7</v>
      </c>
      <c r="AG19" s="11">
        <v>1690035.3</v>
      </c>
      <c r="AH19" s="11">
        <v>166794.79999999999</v>
      </c>
      <c r="AI19" s="11">
        <v>1082.2</v>
      </c>
      <c r="AJ19" s="11">
        <v>35098</v>
      </c>
      <c r="AK19" s="11">
        <v>30857.8</v>
      </c>
      <c r="AL19" s="11">
        <v>21706.7</v>
      </c>
      <c r="AM19" s="11">
        <v>63741.9</v>
      </c>
      <c r="AN19" s="11">
        <v>49196.6</v>
      </c>
      <c r="AO19" s="11">
        <v>36383.800000000003</v>
      </c>
      <c r="AP19" s="11">
        <v>29655.4</v>
      </c>
      <c r="AQ19" s="11">
        <v>42093.1</v>
      </c>
      <c r="AR19" s="11">
        <v>16569.5</v>
      </c>
      <c r="AS19" s="11">
        <v>97.2</v>
      </c>
      <c r="AT19" s="11">
        <v>38.6</v>
      </c>
      <c r="AU19" s="8"/>
      <c r="AV19" s="8"/>
      <c r="AW19" s="11">
        <v>207840.2</v>
      </c>
      <c r="AX19" s="11">
        <v>97316.2</v>
      </c>
      <c r="AY19" s="11">
        <v>55012.1</v>
      </c>
      <c r="AZ19" s="11">
        <v>13073.3</v>
      </c>
      <c r="BA19" s="11">
        <v>198567.7</v>
      </c>
      <c r="BB19" s="11">
        <v>88386.9</v>
      </c>
      <c r="BC19" s="11">
        <v>34932.300000000003</v>
      </c>
      <c r="BD19" s="11">
        <v>294.52999999999997</v>
      </c>
      <c r="BE19" s="11">
        <v>176.6</v>
      </c>
      <c r="BF19" s="11">
        <v>123.74</v>
      </c>
      <c r="BG19" s="11">
        <v>75.41</v>
      </c>
      <c r="BH19" s="11">
        <v>93</v>
      </c>
      <c r="BI19" s="11">
        <v>62.3</v>
      </c>
      <c r="BJ19" s="11">
        <v>605.29999999999995</v>
      </c>
      <c r="BK19" s="8">
        <v>727.6</v>
      </c>
      <c r="BL19" s="8">
        <v>0.7</v>
      </c>
      <c r="BM19" s="8">
        <v>4480.6939584000002</v>
      </c>
      <c r="BN19" s="8">
        <v>2189.53675597355</v>
      </c>
      <c r="BO19" s="8">
        <v>0</v>
      </c>
      <c r="BP19" s="11">
        <v>247.2</v>
      </c>
      <c r="BQ19" s="11">
        <v>24</v>
      </c>
      <c r="BR19" s="73">
        <v>2.8796800000000004E-2</v>
      </c>
      <c r="BS19" s="11">
        <v>0</v>
      </c>
      <c r="BT19" s="11">
        <v>0</v>
      </c>
      <c r="BU19" s="11">
        <v>0</v>
      </c>
      <c r="BV19" s="8">
        <v>0</v>
      </c>
      <c r="BW19" s="8">
        <v>0</v>
      </c>
      <c r="BX19" s="8">
        <v>0</v>
      </c>
      <c r="BY19" s="8">
        <v>2304099</v>
      </c>
      <c r="BZ19" s="8">
        <v>1403791</v>
      </c>
      <c r="CA19" s="8"/>
      <c r="CB19" s="8">
        <v>967569</v>
      </c>
      <c r="CC19" s="8">
        <v>837015</v>
      </c>
      <c r="CD19" s="8"/>
      <c r="CE19" s="8">
        <v>699</v>
      </c>
      <c r="CF19" s="8">
        <v>84.266999999999996</v>
      </c>
      <c r="CG19" s="8">
        <v>273</v>
      </c>
    </row>
    <row r="20" spans="1:85" s="36" customFormat="1" ht="12.5">
      <c r="A20" s="72">
        <v>43118</v>
      </c>
      <c r="B20" s="11">
        <v>183</v>
      </c>
      <c r="C20" s="11">
        <v>98.6</v>
      </c>
      <c r="D20" s="11">
        <v>5694.8</v>
      </c>
      <c r="E20" s="11"/>
      <c r="F20" s="11"/>
      <c r="G20" s="11"/>
      <c r="H20" s="11">
        <v>1661.1</v>
      </c>
      <c r="I20" s="11">
        <v>1120.9000000000001</v>
      </c>
      <c r="J20" s="11">
        <v>498002.5</v>
      </c>
      <c r="K20" s="11">
        <v>218681</v>
      </c>
      <c r="L20" s="11">
        <v>61759.7</v>
      </c>
      <c r="M20" s="11">
        <v>15</v>
      </c>
      <c r="N20" s="11">
        <v>25</v>
      </c>
      <c r="O20" s="11">
        <v>14147.1</v>
      </c>
      <c r="P20" s="11">
        <v>6585.2</v>
      </c>
      <c r="Q20" s="11">
        <v>201807.2</v>
      </c>
      <c r="R20" s="11">
        <v>162281.1</v>
      </c>
      <c r="S20" s="11">
        <v>105284</v>
      </c>
      <c r="T20" s="11">
        <v>87952.8</v>
      </c>
      <c r="U20" s="11">
        <v>105407.1</v>
      </c>
      <c r="V20" s="11">
        <v>71934.7</v>
      </c>
      <c r="W20" s="11">
        <v>10622</v>
      </c>
      <c r="X20" s="11">
        <v>7847.4</v>
      </c>
      <c r="Y20" s="11">
        <v>243942.6</v>
      </c>
      <c r="Z20" s="11">
        <v>124820.4</v>
      </c>
      <c r="AA20" s="11">
        <v>1688349.7</v>
      </c>
      <c r="AB20" s="11">
        <v>166615.5</v>
      </c>
      <c r="AC20" s="11">
        <v>329.6</v>
      </c>
      <c r="AD20" s="11">
        <v>37138</v>
      </c>
      <c r="AE20" s="11">
        <v>151732.1</v>
      </c>
      <c r="AF20" s="11">
        <v>78474.7</v>
      </c>
      <c r="AG20" s="11">
        <v>1690035.3</v>
      </c>
      <c r="AH20" s="11">
        <v>166794.79999999999</v>
      </c>
      <c r="AI20" s="11">
        <v>1082.2</v>
      </c>
      <c r="AJ20" s="11">
        <v>35098</v>
      </c>
      <c r="AK20" s="11">
        <v>30857.8</v>
      </c>
      <c r="AL20" s="11">
        <v>21706.7</v>
      </c>
      <c r="AM20" s="11">
        <v>63741.9</v>
      </c>
      <c r="AN20" s="11">
        <v>49196.6</v>
      </c>
      <c r="AO20" s="11">
        <v>36383.800000000003</v>
      </c>
      <c r="AP20" s="11">
        <v>29655.4</v>
      </c>
      <c r="AQ20" s="11">
        <v>42093.1</v>
      </c>
      <c r="AR20" s="11">
        <v>16569.5</v>
      </c>
      <c r="AS20" s="11">
        <v>97.2</v>
      </c>
      <c r="AT20" s="11">
        <v>38.6</v>
      </c>
      <c r="AU20" s="8"/>
      <c r="AV20" s="8"/>
      <c r="AW20" s="11">
        <v>207840.2</v>
      </c>
      <c r="AX20" s="11">
        <v>97316.2</v>
      </c>
      <c r="AY20" s="11">
        <v>55018.1</v>
      </c>
      <c r="AZ20" s="11">
        <v>13073.3</v>
      </c>
      <c r="BA20" s="11">
        <v>198567.7</v>
      </c>
      <c r="BB20" s="11">
        <v>88386.9</v>
      </c>
      <c r="BC20" s="11">
        <v>34932.300000000003</v>
      </c>
      <c r="BD20" s="11">
        <v>294.52999999999997</v>
      </c>
      <c r="BE20" s="11">
        <v>176.6</v>
      </c>
      <c r="BF20" s="11">
        <v>123.74</v>
      </c>
      <c r="BG20" s="11">
        <v>75.41</v>
      </c>
      <c r="BH20" s="11">
        <v>96.1</v>
      </c>
      <c r="BI20" s="11">
        <v>64.400000000000006</v>
      </c>
      <c r="BJ20" s="11">
        <v>629.29999999999995</v>
      </c>
      <c r="BK20" s="8">
        <v>727.6</v>
      </c>
      <c r="BL20" s="8">
        <v>0.7</v>
      </c>
      <c r="BM20" s="8">
        <v>4679.5604160000003</v>
      </c>
      <c r="BN20" s="8">
        <v>2189.65786261835</v>
      </c>
      <c r="BO20" s="8">
        <v>0</v>
      </c>
      <c r="BP20" s="11">
        <v>251.3</v>
      </c>
      <c r="BQ20" s="11">
        <v>24</v>
      </c>
      <c r="BR20" s="73">
        <v>2.8796800000000004E-2</v>
      </c>
      <c r="BS20" s="11">
        <v>0</v>
      </c>
      <c r="BT20" s="11">
        <v>0</v>
      </c>
      <c r="BU20" s="11">
        <v>0</v>
      </c>
      <c r="BV20" s="8">
        <v>0</v>
      </c>
      <c r="BW20" s="8">
        <v>0</v>
      </c>
      <c r="BX20" s="8">
        <v>0</v>
      </c>
      <c r="BY20" s="8">
        <v>2304949</v>
      </c>
      <c r="BZ20" s="8">
        <v>1404275</v>
      </c>
      <c r="CA20" s="8"/>
      <c r="CB20" s="8">
        <v>967569</v>
      </c>
      <c r="CC20" s="8">
        <v>837015</v>
      </c>
      <c r="CD20" s="8"/>
      <c r="CE20" s="8">
        <v>696</v>
      </c>
      <c r="CF20" s="8">
        <v>84.375</v>
      </c>
      <c r="CG20" s="8">
        <v>370</v>
      </c>
    </row>
    <row r="21" spans="1:85" s="36" customFormat="1" ht="12.5">
      <c r="A21" s="72">
        <v>43119</v>
      </c>
      <c r="B21" s="11">
        <v>202.9</v>
      </c>
      <c r="C21" s="11">
        <v>109</v>
      </c>
      <c r="D21" s="11">
        <v>5718.8</v>
      </c>
      <c r="E21" s="11"/>
      <c r="F21" s="11"/>
      <c r="G21" s="11"/>
      <c r="H21" s="11">
        <v>1661.1</v>
      </c>
      <c r="I21" s="11">
        <v>1120.9000000000001</v>
      </c>
      <c r="J21" s="11">
        <v>498002.5</v>
      </c>
      <c r="K21" s="11">
        <v>218681</v>
      </c>
      <c r="L21" s="11">
        <v>61759.7</v>
      </c>
      <c r="M21" s="11">
        <v>15</v>
      </c>
      <c r="N21" s="11">
        <v>25</v>
      </c>
      <c r="O21" s="11">
        <v>14147.1</v>
      </c>
      <c r="P21" s="11">
        <v>6585.2</v>
      </c>
      <c r="Q21" s="11">
        <v>201807.37</v>
      </c>
      <c r="R21" s="11">
        <v>162281.23000000001</v>
      </c>
      <c r="S21" s="11">
        <v>105284.2</v>
      </c>
      <c r="T21" s="11">
        <v>87952.86</v>
      </c>
      <c r="U21" s="11">
        <v>105407.1</v>
      </c>
      <c r="V21" s="11">
        <v>71934.7</v>
      </c>
      <c r="W21" s="11">
        <v>10622</v>
      </c>
      <c r="X21" s="11">
        <v>7847.4</v>
      </c>
      <c r="Y21" s="11">
        <v>243942.6</v>
      </c>
      <c r="Z21" s="11">
        <v>124820.4</v>
      </c>
      <c r="AA21" s="11">
        <v>1688349.7</v>
      </c>
      <c r="AB21" s="11">
        <v>166615.5</v>
      </c>
      <c r="AC21" s="11">
        <v>329.6</v>
      </c>
      <c r="AD21" s="11">
        <v>37138</v>
      </c>
      <c r="AE21" s="11">
        <v>151732.1</v>
      </c>
      <c r="AF21" s="11">
        <v>78474.7</v>
      </c>
      <c r="AG21" s="11">
        <v>1690035.3</v>
      </c>
      <c r="AH21" s="11">
        <v>166794.79999999999</v>
      </c>
      <c r="AI21" s="11">
        <v>1082.2</v>
      </c>
      <c r="AJ21" s="11">
        <v>35098</v>
      </c>
      <c r="AK21" s="11">
        <v>30865.33</v>
      </c>
      <c r="AL21" s="11">
        <v>21711.599999999999</v>
      </c>
      <c r="AM21" s="11">
        <v>63741.9</v>
      </c>
      <c r="AN21" s="11">
        <v>49196.6</v>
      </c>
      <c r="AO21" s="11">
        <v>36383.800000000003</v>
      </c>
      <c r="AP21" s="11">
        <v>29655.4</v>
      </c>
      <c r="AQ21" s="11">
        <v>42093.1</v>
      </c>
      <c r="AR21" s="11">
        <v>16569.5</v>
      </c>
      <c r="AS21" s="11">
        <v>97.2</v>
      </c>
      <c r="AT21" s="11">
        <v>38.6</v>
      </c>
      <c r="AU21" s="8"/>
      <c r="AV21" s="8"/>
      <c r="AW21" s="11">
        <v>207844.3</v>
      </c>
      <c r="AX21" s="11">
        <v>97320</v>
      </c>
      <c r="AY21" s="11">
        <v>55023.9</v>
      </c>
      <c r="AZ21" s="11">
        <v>13073.3</v>
      </c>
      <c r="BA21" s="11">
        <v>198567.7</v>
      </c>
      <c r="BB21" s="11">
        <v>88386.9</v>
      </c>
      <c r="BC21" s="11">
        <v>34932.300000000003</v>
      </c>
      <c r="BD21" s="11">
        <v>294.52999999999997</v>
      </c>
      <c r="BE21" s="11">
        <v>176.6</v>
      </c>
      <c r="BF21" s="11">
        <v>123.74</v>
      </c>
      <c r="BG21" s="11">
        <v>75.41</v>
      </c>
      <c r="BH21" s="11">
        <v>99.32</v>
      </c>
      <c r="BI21" s="11">
        <v>66.78</v>
      </c>
      <c r="BJ21" s="11">
        <v>652.46</v>
      </c>
      <c r="BK21" s="8">
        <v>727.6</v>
      </c>
      <c r="BL21" s="8">
        <v>0.7</v>
      </c>
      <c r="BM21" s="8">
        <v>3069.2755839999995</v>
      </c>
      <c r="BN21" s="8">
        <v>2192.071143496009</v>
      </c>
      <c r="BO21" s="8">
        <v>0</v>
      </c>
      <c r="BP21" s="11">
        <v>252</v>
      </c>
      <c r="BQ21" s="11">
        <v>24</v>
      </c>
      <c r="BR21" s="73">
        <v>2.8847999999999999E-2</v>
      </c>
      <c r="BS21" s="11">
        <v>0</v>
      </c>
      <c r="BT21" s="11">
        <v>9.9999999999454303E-2</v>
      </c>
      <c r="BU21" s="11">
        <v>0.68999999999623474</v>
      </c>
      <c r="BV21" s="8">
        <v>0</v>
      </c>
      <c r="BW21" s="8">
        <v>0</v>
      </c>
      <c r="BX21" s="8">
        <v>0</v>
      </c>
      <c r="BY21" s="8">
        <v>2305838</v>
      </c>
      <c r="BZ21" s="8">
        <v>1404745</v>
      </c>
      <c r="CA21" s="8"/>
      <c r="CB21" s="8">
        <v>967569</v>
      </c>
      <c r="CC21" s="8">
        <v>837015</v>
      </c>
      <c r="CD21" s="8"/>
      <c r="CE21" s="8">
        <v>696</v>
      </c>
      <c r="CF21" s="8">
        <v>85.156000000000006</v>
      </c>
      <c r="CG21" s="8">
        <v>372</v>
      </c>
    </row>
    <row r="22" spans="1:85" s="36" customFormat="1" ht="12.75" customHeight="1">
      <c r="A22" s="72">
        <v>43120</v>
      </c>
      <c r="B22" s="11">
        <v>224.28</v>
      </c>
      <c r="C22" s="11">
        <v>120.83</v>
      </c>
      <c r="D22" s="11">
        <v>5742.8</v>
      </c>
      <c r="E22" s="11"/>
      <c r="F22" s="11"/>
      <c r="G22" s="11"/>
      <c r="H22" s="11">
        <v>1661.1</v>
      </c>
      <c r="I22" s="11">
        <v>1120.9000000000001</v>
      </c>
      <c r="J22" s="11">
        <v>498002.5</v>
      </c>
      <c r="K22" s="11">
        <v>218681</v>
      </c>
      <c r="L22" s="11">
        <v>61759.7</v>
      </c>
      <c r="M22" s="11">
        <v>15</v>
      </c>
      <c r="N22" s="11">
        <v>25</v>
      </c>
      <c r="O22" s="11">
        <v>14147.1</v>
      </c>
      <c r="P22" s="11">
        <v>6585.2</v>
      </c>
      <c r="Q22" s="11">
        <v>201807.37</v>
      </c>
      <c r="R22" s="11">
        <v>162281.23000000001</v>
      </c>
      <c r="S22" s="11">
        <v>105284.2</v>
      </c>
      <c r="T22" s="11">
        <v>87952.86</v>
      </c>
      <c r="U22" s="11">
        <v>105407.1</v>
      </c>
      <c r="V22" s="11">
        <v>71934.7</v>
      </c>
      <c r="W22" s="11">
        <v>10622</v>
      </c>
      <c r="X22" s="11">
        <v>7847.4</v>
      </c>
      <c r="Y22" s="11">
        <v>243942.6</v>
      </c>
      <c r="Z22" s="11">
        <v>124820.4</v>
      </c>
      <c r="AA22" s="11">
        <v>1688349.7</v>
      </c>
      <c r="AB22" s="11">
        <v>166615.5</v>
      </c>
      <c r="AC22" s="11">
        <v>329.6</v>
      </c>
      <c r="AD22" s="11">
        <v>37138</v>
      </c>
      <c r="AE22" s="11">
        <v>151732.1</v>
      </c>
      <c r="AF22" s="11">
        <v>78474.7</v>
      </c>
      <c r="AG22" s="11">
        <v>1690035.3</v>
      </c>
      <c r="AH22" s="11">
        <v>166794.79999999999</v>
      </c>
      <c r="AI22" s="11">
        <v>1082.2</v>
      </c>
      <c r="AJ22" s="11">
        <v>35098</v>
      </c>
      <c r="AK22" s="11">
        <v>30866.799999999999</v>
      </c>
      <c r="AL22" s="11">
        <v>21712.5</v>
      </c>
      <c r="AM22" s="11">
        <v>63741.9</v>
      </c>
      <c r="AN22" s="11">
        <v>49196.6</v>
      </c>
      <c r="AO22" s="11">
        <v>36383.800000000003</v>
      </c>
      <c r="AP22" s="11">
        <v>29655.4</v>
      </c>
      <c r="AQ22" s="11">
        <v>42093.1</v>
      </c>
      <c r="AR22" s="11">
        <v>16569.5</v>
      </c>
      <c r="AS22" s="11">
        <v>101.2</v>
      </c>
      <c r="AT22" s="11">
        <v>42.6</v>
      </c>
      <c r="AU22" s="8"/>
      <c r="AV22" s="8"/>
      <c r="AW22" s="11">
        <v>207844.3</v>
      </c>
      <c r="AX22" s="11">
        <v>97320</v>
      </c>
      <c r="AY22" s="11">
        <v>55030</v>
      </c>
      <c r="AZ22" s="11">
        <v>13073.3</v>
      </c>
      <c r="BA22" s="11">
        <v>198567.7</v>
      </c>
      <c r="BB22" s="11">
        <v>88386.9</v>
      </c>
      <c r="BC22" s="11">
        <v>34932.300000000003</v>
      </c>
      <c r="BD22" s="11">
        <v>294.52999999999997</v>
      </c>
      <c r="BE22" s="11">
        <v>176.6</v>
      </c>
      <c r="BF22" s="11">
        <v>123.74</v>
      </c>
      <c r="BG22" s="11">
        <v>75.41</v>
      </c>
      <c r="BH22" s="11">
        <v>103.1</v>
      </c>
      <c r="BI22" s="11">
        <v>69.400000000000006</v>
      </c>
      <c r="BJ22" s="11">
        <v>676.46</v>
      </c>
      <c r="BK22" s="8">
        <v>727.6</v>
      </c>
      <c r="BL22" s="8">
        <v>0.7</v>
      </c>
      <c r="BM22" s="8">
        <v>3856.4686656000003</v>
      </c>
      <c r="BN22" s="8">
        <v>2207.6097150382429</v>
      </c>
      <c r="BO22" s="8">
        <v>0</v>
      </c>
      <c r="BP22" s="11">
        <v>249.1</v>
      </c>
      <c r="BQ22" s="11">
        <v>24</v>
      </c>
      <c r="BR22" s="73">
        <v>2.8847999999999999E-2</v>
      </c>
      <c r="BS22" s="11">
        <v>0</v>
      </c>
      <c r="BT22" s="11">
        <v>0</v>
      </c>
      <c r="BU22" s="11">
        <v>0</v>
      </c>
      <c r="BV22" s="8">
        <v>0</v>
      </c>
      <c r="BW22" s="8">
        <v>0</v>
      </c>
      <c r="BX22" s="8">
        <v>0</v>
      </c>
      <c r="BY22" s="8">
        <v>2306685</v>
      </c>
      <c r="BZ22" s="8">
        <v>1405237</v>
      </c>
      <c r="CA22" s="8"/>
      <c r="CB22" s="8">
        <v>967569</v>
      </c>
      <c r="CC22" s="8">
        <v>837015</v>
      </c>
      <c r="CD22" s="8"/>
      <c r="CE22" s="8">
        <v>690</v>
      </c>
      <c r="CF22" s="8">
        <v>84.302000000000007</v>
      </c>
      <c r="CG22" s="8">
        <v>367</v>
      </c>
    </row>
    <row r="23" spans="1:85" s="36" customFormat="1" ht="12.5">
      <c r="A23" s="72">
        <v>43121</v>
      </c>
      <c r="B23" s="11">
        <v>242.16</v>
      </c>
      <c r="C23" s="11">
        <v>130.36000000000001</v>
      </c>
      <c r="D23" s="11">
        <v>5766.8</v>
      </c>
      <c r="E23" s="11"/>
      <c r="F23" s="11"/>
      <c r="G23" s="11"/>
      <c r="H23" s="11">
        <v>1661.1</v>
      </c>
      <c r="I23" s="11">
        <v>1120.9000000000001</v>
      </c>
      <c r="J23" s="11">
        <v>498002.5</v>
      </c>
      <c r="K23" s="11">
        <v>218681</v>
      </c>
      <c r="L23" s="11">
        <v>61759.7</v>
      </c>
      <c r="M23" s="11">
        <v>15</v>
      </c>
      <c r="N23" s="11">
        <v>25</v>
      </c>
      <c r="O23" s="11">
        <v>14147.1</v>
      </c>
      <c r="P23" s="11">
        <v>6585.2</v>
      </c>
      <c r="Q23" s="11">
        <v>201807.37</v>
      </c>
      <c r="R23" s="11">
        <v>162281.23000000001</v>
      </c>
      <c r="S23" s="11">
        <v>105284.2</v>
      </c>
      <c r="T23" s="11">
        <v>87952.86</v>
      </c>
      <c r="U23" s="11">
        <v>105407.1</v>
      </c>
      <c r="V23" s="11">
        <v>71934.7</v>
      </c>
      <c r="W23" s="11">
        <v>10622.54</v>
      </c>
      <c r="X23" s="11">
        <v>7847.82</v>
      </c>
      <c r="Y23" s="11">
        <v>243942.6</v>
      </c>
      <c r="Z23" s="11">
        <v>124820.4</v>
      </c>
      <c r="AA23" s="11">
        <v>1688349.7</v>
      </c>
      <c r="AB23" s="11">
        <v>166615.5</v>
      </c>
      <c r="AC23" s="11">
        <v>329.6</v>
      </c>
      <c r="AD23" s="11">
        <v>37138</v>
      </c>
      <c r="AE23" s="11">
        <v>151732.1</v>
      </c>
      <c r="AF23" s="11">
        <v>78474.7</v>
      </c>
      <c r="AG23" s="11">
        <v>1690035.3</v>
      </c>
      <c r="AH23" s="11">
        <v>166794.79999999999</v>
      </c>
      <c r="AI23" s="11">
        <v>1082.2</v>
      </c>
      <c r="AJ23" s="11">
        <v>35098</v>
      </c>
      <c r="AK23" s="11">
        <v>30867.37</v>
      </c>
      <c r="AL23" s="11">
        <v>21712.880000000001</v>
      </c>
      <c r="AM23" s="11">
        <v>63741.9</v>
      </c>
      <c r="AN23" s="11">
        <v>49196.6</v>
      </c>
      <c r="AO23" s="11">
        <v>36383.800000000003</v>
      </c>
      <c r="AP23" s="11">
        <v>29655.4</v>
      </c>
      <c r="AQ23" s="11">
        <v>42093.1</v>
      </c>
      <c r="AR23" s="11">
        <v>16569.5</v>
      </c>
      <c r="AS23" s="11">
        <v>101.2</v>
      </c>
      <c r="AT23" s="11">
        <v>42.6</v>
      </c>
      <c r="AU23" s="8"/>
      <c r="AV23" s="8"/>
      <c r="AW23" s="11">
        <v>207844.3</v>
      </c>
      <c r="AX23" s="11">
        <v>97320</v>
      </c>
      <c r="AY23" s="11">
        <v>55035.9</v>
      </c>
      <c r="AZ23" s="11">
        <v>13073.3</v>
      </c>
      <c r="BA23" s="11">
        <v>198567.7</v>
      </c>
      <c r="BB23" s="11">
        <v>88386.9</v>
      </c>
      <c r="BC23" s="11">
        <v>34932.300000000003</v>
      </c>
      <c r="BD23" s="11">
        <v>294.52999999999997</v>
      </c>
      <c r="BE23" s="11">
        <v>176.6</v>
      </c>
      <c r="BF23" s="11">
        <v>123.74</v>
      </c>
      <c r="BG23" s="11">
        <v>75.41</v>
      </c>
      <c r="BH23" s="11">
        <v>106.26</v>
      </c>
      <c r="BI23" s="11">
        <v>71.73</v>
      </c>
      <c r="BJ23" s="11">
        <v>700.46</v>
      </c>
      <c r="BK23" s="8">
        <v>727.6</v>
      </c>
      <c r="BL23" s="8">
        <v>0.7</v>
      </c>
      <c r="BM23" s="8">
        <v>3502.3392608000004</v>
      </c>
      <c r="BN23" s="8">
        <v>2212.3589281808609</v>
      </c>
      <c r="BO23" s="8">
        <v>0</v>
      </c>
      <c r="BP23" s="11">
        <v>248.4</v>
      </c>
      <c r="BQ23" s="11">
        <v>24</v>
      </c>
      <c r="BR23" s="73">
        <v>2.8847999999999999E-2</v>
      </c>
      <c r="BS23" s="11">
        <v>0</v>
      </c>
      <c r="BT23" s="11">
        <v>0</v>
      </c>
      <c r="BU23" s="11">
        <v>0</v>
      </c>
      <c r="BV23" s="8">
        <v>0</v>
      </c>
      <c r="BW23" s="8">
        <v>0</v>
      </c>
      <c r="BX23" s="8">
        <v>0</v>
      </c>
      <c r="BY23" s="8">
        <v>2307543</v>
      </c>
      <c r="BZ23" s="8">
        <v>1405717</v>
      </c>
      <c r="CA23" s="8"/>
      <c r="CB23" s="8">
        <v>967569</v>
      </c>
      <c r="CC23" s="8">
        <v>837015</v>
      </c>
      <c r="CD23" s="8"/>
      <c r="CE23" s="8">
        <v>684</v>
      </c>
      <c r="CF23" s="8">
        <v>83.230999999999995</v>
      </c>
      <c r="CG23" s="8">
        <v>366</v>
      </c>
    </row>
    <row r="24" spans="1:85" s="36" customFormat="1" ht="12.5">
      <c r="A24" s="72">
        <v>43122</v>
      </c>
      <c r="B24" s="11">
        <v>258.76</v>
      </c>
      <c r="C24" s="11">
        <v>138.79</v>
      </c>
      <c r="D24" s="11">
        <v>5790.8</v>
      </c>
      <c r="E24" s="11"/>
      <c r="F24" s="11"/>
      <c r="G24" s="11"/>
      <c r="H24" s="11">
        <v>1661.1</v>
      </c>
      <c r="I24" s="11">
        <v>1120.9000000000001</v>
      </c>
      <c r="J24" s="11">
        <v>498002.5</v>
      </c>
      <c r="K24" s="11">
        <v>218681</v>
      </c>
      <c r="L24" s="11">
        <v>61759.7</v>
      </c>
      <c r="M24" s="11">
        <v>15</v>
      </c>
      <c r="N24" s="11">
        <v>25</v>
      </c>
      <c r="O24" s="11">
        <v>14147.1</v>
      </c>
      <c r="P24" s="11">
        <v>6585.2</v>
      </c>
      <c r="Q24" s="11">
        <v>201807.37</v>
      </c>
      <c r="R24" s="11">
        <v>162281.23000000001</v>
      </c>
      <c r="S24" s="11">
        <v>105284.2</v>
      </c>
      <c r="T24" s="11">
        <v>87952.86</v>
      </c>
      <c r="U24" s="11">
        <v>105407.1</v>
      </c>
      <c r="V24" s="11">
        <v>71934.7</v>
      </c>
      <c r="W24" s="11">
        <v>10623.88</v>
      </c>
      <c r="X24" s="11">
        <v>7848.6</v>
      </c>
      <c r="Y24" s="11">
        <v>243942.6</v>
      </c>
      <c r="Z24" s="11">
        <v>124820.4</v>
      </c>
      <c r="AA24" s="11">
        <v>1688349.7</v>
      </c>
      <c r="AB24" s="11">
        <v>166615.5</v>
      </c>
      <c r="AC24" s="11">
        <v>329.6</v>
      </c>
      <c r="AD24" s="11">
        <v>37138</v>
      </c>
      <c r="AE24" s="11">
        <v>151732.1</v>
      </c>
      <c r="AF24" s="11">
        <v>78474.7</v>
      </c>
      <c r="AG24" s="11">
        <v>1690035.3</v>
      </c>
      <c r="AH24" s="11">
        <v>166794.79999999999</v>
      </c>
      <c r="AI24" s="11">
        <v>1082.2</v>
      </c>
      <c r="AJ24" s="11">
        <v>35098</v>
      </c>
      <c r="AK24" s="11">
        <v>30867.37</v>
      </c>
      <c r="AL24" s="11">
        <v>21712.880000000001</v>
      </c>
      <c r="AM24" s="11">
        <v>63741.9</v>
      </c>
      <c r="AN24" s="11">
        <v>49196.6</v>
      </c>
      <c r="AO24" s="11">
        <v>36383.800000000003</v>
      </c>
      <c r="AP24" s="11">
        <v>29655.4</v>
      </c>
      <c r="AQ24" s="11">
        <v>42093.1</v>
      </c>
      <c r="AR24" s="11">
        <v>16569.5</v>
      </c>
      <c r="AS24" s="11">
        <v>101.2</v>
      </c>
      <c r="AT24" s="11">
        <v>42.6</v>
      </c>
      <c r="AU24" s="8"/>
      <c r="AV24" s="8"/>
      <c r="AW24" s="11">
        <v>207844.3</v>
      </c>
      <c r="AX24" s="11">
        <v>97320</v>
      </c>
      <c r="AY24" s="11">
        <v>55042.2</v>
      </c>
      <c r="AZ24" s="11">
        <v>13073.3</v>
      </c>
      <c r="BA24" s="11">
        <v>198567.7</v>
      </c>
      <c r="BB24" s="11">
        <v>88386.9</v>
      </c>
      <c r="BC24" s="11">
        <v>34932.300000000003</v>
      </c>
      <c r="BD24" s="11">
        <v>294.52999999999997</v>
      </c>
      <c r="BE24" s="11">
        <v>176.6</v>
      </c>
      <c r="BF24" s="11">
        <v>123.74</v>
      </c>
      <c r="BG24" s="11">
        <v>75.41</v>
      </c>
      <c r="BH24" s="11">
        <v>109.72</v>
      </c>
      <c r="BI24" s="11">
        <v>74.260000000000005</v>
      </c>
      <c r="BJ24" s="11">
        <v>724.46</v>
      </c>
      <c r="BK24" s="8">
        <v>727.6</v>
      </c>
      <c r="BL24" s="8">
        <v>0.7</v>
      </c>
      <c r="BM24" s="8">
        <v>3843.8985120000002</v>
      </c>
      <c r="BN24" s="8">
        <v>2090.3655328027903</v>
      </c>
      <c r="BO24" s="8">
        <v>0</v>
      </c>
      <c r="BP24" s="11">
        <v>250.6</v>
      </c>
      <c r="BQ24" s="11">
        <v>24</v>
      </c>
      <c r="BR24" s="73">
        <v>2.8847999999999999E-2</v>
      </c>
      <c r="BS24" s="11">
        <v>0</v>
      </c>
      <c r="BT24" s="11">
        <v>0</v>
      </c>
      <c r="BU24" s="11">
        <v>0</v>
      </c>
      <c r="BV24" s="8">
        <v>0</v>
      </c>
      <c r="BW24" s="8">
        <v>0</v>
      </c>
      <c r="BX24" s="8">
        <v>0</v>
      </c>
      <c r="BY24" s="8">
        <v>2308382</v>
      </c>
      <c r="BZ24" s="8">
        <v>1406253</v>
      </c>
      <c r="CA24" s="8"/>
      <c r="CB24" s="8">
        <v>967569</v>
      </c>
      <c r="CC24" s="8">
        <v>837015</v>
      </c>
      <c r="CD24" s="8"/>
      <c r="CE24" s="8">
        <v>682</v>
      </c>
      <c r="CF24" s="8">
        <v>83.087999999999994</v>
      </c>
      <c r="CG24" s="8">
        <v>365</v>
      </c>
    </row>
    <row r="25" spans="1:85" s="36" customFormat="1" ht="12.5">
      <c r="A25" s="72">
        <v>43123</v>
      </c>
      <c r="B25" s="11">
        <v>272.70400000000001</v>
      </c>
      <c r="C25" s="11">
        <v>146.17699999999999</v>
      </c>
      <c r="D25" s="11">
        <v>5812.2</v>
      </c>
      <c r="E25" s="11"/>
      <c r="F25" s="11"/>
      <c r="G25" s="11"/>
      <c r="H25" s="11">
        <v>1661.1</v>
      </c>
      <c r="I25" s="11">
        <v>1120.9000000000001</v>
      </c>
      <c r="J25" s="11">
        <v>498002.5</v>
      </c>
      <c r="K25" s="11">
        <v>218681</v>
      </c>
      <c r="L25" s="11">
        <v>61759.7</v>
      </c>
      <c r="M25" s="11">
        <v>15</v>
      </c>
      <c r="N25" s="11">
        <v>25</v>
      </c>
      <c r="O25" s="11">
        <v>14147.1</v>
      </c>
      <c r="P25" s="11">
        <v>6585.2</v>
      </c>
      <c r="Q25" s="11">
        <v>201807.62</v>
      </c>
      <c r="R25" s="11">
        <v>162281.35999999999</v>
      </c>
      <c r="S25" s="11">
        <v>105284.27</v>
      </c>
      <c r="T25" s="11">
        <v>87952.86</v>
      </c>
      <c r="U25" s="11">
        <v>105409.3</v>
      </c>
      <c r="V25" s="11">
        <v>71936.160000000003</v>
      </c>
      <c r="W25" s="11">
        <v>10624.97</v>
      </c>
      <c r="X25" s="11">
        <v>7849.23</v>
      </c>
      <c r="Y25" s="11">
        <v>243942.6</v>
      </c>
      <c r="Z25" s="11">
        <v>124820.4</v>
      </c>
      <c r="AA25" s="11">
        <v>1688349.7</v>
      </c>
      <c r="AB25" s="11">
        <v>166615.5</v>
      </c>
      <c r="AC25" s="11">
        <v>329.6</v>
      </c>
      <c r="AD25" s="11">
        <v>37138</v>
      </c>
      <c r="AE25" s="11">
        <v>151732.1</v>
      </c>
      <c r="AF25" s="11">
        <v>78474.7</v>
      </c>
      <c r="AG25" s="11">
        <v>1690035.3</v>
      </c>
      <c r="AH25" s="11">
        <v>166794.79999999999</v>
      </c>
      <c r="AI25" s="11">
        <v>1082.2</v>
      </c>
      <c r="AJ25" s="11">
        <v>35098</v>
      </c>
      <c r="AK25" s="11">
        <v>30867.74</v>
      </c>
      <c r="AL25" s="11">
        <v>21713.05</v>
      </c>
      <c r="AM25" s="11">
        <v>63742.67</v>
      </c>
      <c r="AN25" s="11">
        <v>49196.71</v>
      </c>
      <c r="AO25" s="11">
        <v>36383.82</v>
      </c>
      <c r="AP25" s="11">
        <v>29655.37</v>
      </c>
      <c r="AQ25" s="11">
        <v>42093.1</v>
      </c>
      <c r="AR25" s="11">
        <v>16569.5</v>
      </c>
      <c r="AS25" s="11">
        <v>101.2</v>
      </c>
      <c r="AT25" s="11">
        <v>42.6</v>
      </c>
      <c r="AU25" s="8"/>
      <c r="AV25" s="8"/>
      <c r="AW25" s="11">
        <v>207844.3</v>
      </c>
      <c r="AX25" s="11">
        <v>97320</v>
      </c>
      <c r="AY25" s="11">
        <v>55048.2</v>
      </c>
      <c r="AZ25" s="11">
        <v>13073.3</v>
      </c>
      <c r="BA25" s="11">
        <v>198567.7</v>
      </c>
      <c r="BB25" s="11">
        <v>88386.9</v>
      </c>
      <c r="BC25" s="11">
        <v>34932.300000000003</v>
      </c>
      <c r="BD25" s="11">
        <v>294.76</v>
      </c>
      <c r="BE25" s="11">
        <v>176.84</v>
      </c>
      <c r="BF25" s="11">
        <v>123.74</v>
      </c>
      <c r="BG25" s="11">
        <v>75.41</v>
      </c>
      <c r="BH25" s="11">
        <v>115.687</v>
      </c>
      <c r="BI25" s="11">
        <v>77.569999999999993</v>
      </c>
      <c r="BJ25" s="11">
        <v>748.46</v>
      </c>
      <c r="BK25" s="8">
        <v>727.6</v>
      </c>
      <c r="BL25" s="8">
        <v>0.7</v>
      </c>
      <c r="BM25" s="8">
        <v>3580.6295632000001</v>
      </c>
      <c r="BN25" s="8">
        <v>2089.9861672869683</v>
      </c>
      <c r="BO25" s="8">
        <v>0</v>
      </c>
      <c r="BP25" s="11">
        <v>249.8</v>
      </c>
      <c r="BQ25" s="11">
        <v>24</v>
      </c>
      <c r="BR25" s="73">
        <v>2.8847999999999999E-2</v>
      </c>
      <c r="BS25" s="11">
        <v>0</v>
      </c>
      <c r="BT25" s="11">
        <v>0</v>
      </c>
      <c r="BU25" s="11">
        <v>0</v>
      </c>
      <c r="BV25" s="8">
        <v>0</v>
      </c>
      <c r="BW25" s="8">
        <v>0</v>
      </c>
      <c r="BX25" s="8">
        <v>0</v>
      </c>
      <c r="BY25" s="8">
        <v>2309218</v>
      </c>
      <c r="BZ25" s="8">
        <v>1406765</v>
      </c>
      <c r="CA25" s="8"/>
      <c r="CB25" s="8">
        <v>967569</v>
      </c>
      <c r="CC25" s="8">
        <v>837015</v>
      </c>
      <c r="CD25" s="8"/>
      <c r="CE25" s="8">
        <v>677</v>
      </c>
      <c r="CF25" s="8">
        <v>81.593999999999994</v>
      </c>
      <c r="CG25" s="8">
        <v>362</v>
      </c>
    </row>
    <row r="26" spans="1:85" s="36" customFormat="1" ht="12.5">
      <c r="A26" s="72">
        <v>43124</v>
      </c>
      <c r="B26" s="11">
        <v>283.97899999999998</v>
      </c>
      <c r="C26" s="11">
        <v>151.79</v>
      </c>
      <c r="D26" s="11">
        <v>5827.9</v>
      </c>
      <c r="E26" s="11"/>
      <c r="F26" s="11"/>
      <c r="G26" s="11"/>
      <c r="H26" s="11">
        <v>1661.1</v>
      </c>
      <c r="I26" s="11">
        <v>1120.9000000000001</v>
      </c>
      <c r="J26" s="11">
        <v>498002.5</v>
      </c>
      <c r="K26" s="11">
        <v>218681</v>
      </c>
      <c r="L26" s="11">
        <v>61759.7</v>
      </c>
      <c r="M26" s="11">
        <v>15</v>
      </c>
      <c r="N26" s="11">
        <v>25</v>
      </c>
      <c r="O26" s="11">
        <v>14147.1</v>
      </c>
      <c r="P26" s="11">
        <v>6585.2</v>
      </c>
      <c r="Q26" s="11">
        <v>201807.62</v>
      </c>
      <c r="R26" s="11">
        <v>162281.35999999999</v>
      </c>
      <c r="S26" s="11">
        <v>105284.27</v>
      </c>
      <c r="T26" s="11">
        <v>87952.86</v>
      </c>
      <c r="U26" s="11">
        <v>105411.29</v>
      </c>
      <c r="V26" s="11">
        <v>71937.3</v>
      </c>
      <c r="W26" s="11">
        <v>10626</v>
      </c>
      <c r="X26" s="11">
        <v>7849.98</v>
      </c>
      <c r="Y26" s="11">
        <v>243942.6</v>
      </c>
      <c r="Z26" s="11">
        <v>124820.4</v>
      </c>
      <c r="AA26" s="11">
        <v>1688349.7</v>
      </c>
      <c r="AB26" s="11">
        <v>166615.5</v>
      </c>
      <c r="AC26" s="11">
        <v>329.6</v>
      </c>
      <c r="AD26" s="11">
        <v>37138</v>
      </c>
      <c r="AE26" s="11">
        <v>151732.1</v>
      </c>
      <c r="AF26" s="11">
        <v>78474.7</v>
      </c>
      <c r="AG26" s="11">
        <v>1690035.3</v>
      </c>
      <c r="AH26" s="11">
        <v>166794.79999999999</v>
      </c>
      <c r="AI26" s="11">
        <v>1082.2</v>
      </c>
      <c r="AJ26" s="11">
        <v>35098</v>
      </c>
      <c r="AK26" s="11">
        <v>30867.74</v>
      </c>
      <c r="AL26" s="11">
        <v>21713.05</v>
      </c>
      <c r="AM26" s="11">
        <v>63743.1</v>
      </c>
      <c r="AN26" s="11">
        <v>49196.79</v>
      </c>
      <c r="AO26" s="11">
        <v>36383.82</v>
      </c>
      <c r="AP26" s="11">
        <v>29655.37</v>
      </c>
      <c r="AQ26" s="11">
        <v>42093.1</v>
      </c>
      <c r="AR26" s="11">
        <v>16569.5</v>
      </c>
      <c r="AS26" s="11">
        <v>101.2</v>
      </c>
      <c r="AT26" s="11">
        <v>42.6</v>
      </c>
      <c r="AU26" s="8"/>
      <c r="AV26" s="8"/>
      <c r="AW26" s="11">
        <v>207844.3</v>
      </c>
      <c r="AX26" s="11">
        <v>97320</v>
      </c>
      <c r="AY26" s="11">
        <v>55054.5</v>
      </c>
      <c r="AZ26" s="11">
        <v>13073.3</v>
      </c>
      <c r="BA26" s="11">
        <v>198567.7</v>
      </c>
      <c r="BB26" s="11">
        <v>88386.9</v>
      </c>
      <c r="BC26" s="11">
        <v>34932.300000000003</v>
      </c>
      <c r="BD26" s="11">
        <v>294.76</v>
      </c>
      <c r="BE26" s="11">
        <v>176.84</v>
      </c>
      <c r="BF26" s="11">
        <v>123.74</v>
      </c>
      <c r="BG26" s="11">
        <v>75.41</v>
      </c>
      <c r="BH26" s="11">
        <v>123.6</v>
      </c>
      <c r="BI26" s="11">
        <v>82.096999999999994</v>
      </c>
      <c r="BJ26" s="11">
        <v>769.6</v>
      </c>
      <c r="BK26" s="8">
        <v>727.6</v>
      </c>
      <c r="BL26" s="8">
        <v>0.7</v>
      </c>
      <c r="BM26" s="8">
        <v>3993</v>
      </c>
      <c r="BN26" s="8">
        <v>2096</v>
      </c>
      <c r="BO26" s="8">
        <v>0</v>
      </c>
      <c r="BP26" s="11">
        <v>251</v>
      </c>
      <c r="BQ26" s="11">
        <v>24</v>
      </c>
      <c r="BR26" s="73">
        <v>2.8847999999999999E-2</v>
      </c>
      <c r="BS26" s="11">
        <v>0</v>
      </c>
      <c r="BT26" s="11">
        <v>0</v>
      </c>
      <c r="BU26" s="11">
        <v>0</v>
      </c>
      <c r="BV26" s="8">
        <v>0</v>
      </c>
      <c r="BW26" s="8">
        <v>0</v>
      </c>
      <c r="BX26" s="8">
        <v>0</v>
      </c>
      <c r="BY26" s="8">
        <v>2309997</v>
      </c>
      <c r="BZ26" s="8">
        <v>1407270</v>
      </c>
      <c r="CA26" s="8"/>
      <c r="CB26" s="8">
        <v>967569</v>
      </c>
      <c r="CC26" s="8">
        <v>837015</v>
      </c>
      <c r="CD26" s="8"/>
      <c r="CE26" s="8">
        <v>672</v>
      </c>
      <c r="CF26" s="8">
        <v>81.072999999999993</v>
      </c>
      <c r="CG26" s="8">
        <v>359</v>
      </c>
    </row>
    <row r="27" spans="1:85" s="36" customFormat="1" ht="12.5">
      <c r="A27" s="72">
        <v>43125</v>
      </c>
      <c r="B27" s="11">
        <v>298.7</v>
      </c>
      <c r="C27" s="11">
        <v>158.5</v>
      </c>
      <c r="D27" s="11">
        <v>5851.9</v>
      </c>
      <c r="E27" s="11"/>
      <c r="F27" s="11"/>
      <c r="G27" s="11"/>
      <c r="H27" s="11">
        <v>1661.1</v>
      </c>
      <c r="I27" s="11">
        <v>1120.9000000000001</v>
      </c>
      <c r="J27" s="11">
        <v>498002.5</v>
      </c>
      <c r="K27" s="11">
        <v>218681</v>
      </c>
      <c r="L27" s="11">
        <v>61759.7</v>
      </c>
      <c r="M27" s="11">
        <v>15</v>
      </c>
      <c r="N27" s="11">
        <v>25</v>
      </c>
      <c r="O27" s="11">
        <v>14147.1</v>
      </c>
      <c r="P27" s="11">
        <v>6585.2</v>
      </c>
      <c r="Q27" s="11">
        <v>201807.62</v>
      </c>
      <c r="R27" s="11">
        <v>162281.35999999999</v>
      </c>
      <c r="S27" s="11">
        <v>105284.27</v>
      </c>
      <c r="T27" s="11">
        <v>87952.86</v>
      </c>
      <c r="U27" s="11">
        <v>105411.29</v>
      </c>
      <c r="V27" s="11">
        <v>71937.3</v>
      </c>
      <c r="W27" s="11">
        <v>10626</v>
      </c>
      <c r="X27" s="11">
        <v>7849.98</v>
      </c>
      <c r="Y27" s="11">
        <v>243942.6</v>
      </c>
      <c r="Z27" s="11">
        <v>124820.4</v>
      </c>
      <c r="AA27" s="11">
        <v>1688349.7</v>
      </c>
      <c r="AB27" s="11">
        <v>166615.5</v>
      </c>
      <c r="AC27" s="11">
        <v>329.6</v>
      </c>
      <c r="AD27" s="11">
        <v>37138</v>
      </c>
      <c r="AE27" s="11">
        <v>151732.1</v>
      </c>
      <c r="AF27" s="11">
        <v>78474.7</v>
      </c>
      <c r="AG27" s="11">
        <v>1690035.3</v>
      </c>
      <c r="AH27" s="11">
        <v>166794.79999999999</v>
      </c>
      <c r="AI27" s="11">
        <v>1082.2</v>
      </c>
      <c r="AJ27" s="11">
        <v>35098</v>
      </c>
      <c r="AK27" s="11">
        <v>30871.200000000001</v>
      </c>
      <c r="AL27" s="11">
        <v>21715</v>
      </c>
      <c r="AM27" s="11">
        <v>63743.1</v>
      </c>
      <c r="AN27" s="11">
        <v>49196.79</v>
      </c>
      <c r="AO27" s="11">
        <v>36383.82</v>
      </c>
      <c r="AP27" s="11">
        <v>29655.37</v>
      </c>
      <c r="AQ27" s="11">
        <v>42093.1</v>
      </c>
      <c r="AR27" s="11">
        <v>16569.5</v>
      </c>
      <c r="AS27" s="11">
        <v>101.2</v>
      </c>
      <c r="AT27" s="11">
        <v>42.6</v>
      </c>
      <c r="AU27" s="8"/>
      <c r="AV27" s="8"/>
      <c r="AW27" s="11">
        <v>207844.3</v>
      </c>
      <c r="AX27" s="11">
        <v>97320</v>
      </c>
      <c r="AY27" s="11">
        <v>55060.9</v>
      </c>
      <c r="AZ27" s="11">
        <v>13073.3</v>
      </c>
      <c r="BA27" s="11">
        <v>198567.7</v>
      </c>
      <c r="BB27" s="11">
        <v>88386.9</v>
      </c>
      <c r="BC27" s="11">
        <v>34932.300000000003</v>
      </c>
      <c r="BD27" s="11">
        <v>294.76</v>
      </c>
      <c r="BE27" s="11">
        <v>176.84</v>
      </c>
      <c r="BF27" s="11">
        <v>123.74</v>
      </c>
      <c r="BG27" s="11">
        <v>75.41</v>
      </c>
      <c r="BH27" s="11">
        <v>130.4</v>
      </c>
      <c r="BI27" s="11">
        <v>86.4</v>
      </c>
      <c r="BJ27" s="11">
        <v>793.6</v>
      </c>
      <c r="BK27" s="8">
        <v>727.6</v>
      </c>
      <c r="BL27" s="8">
        <v>0.7</v>
      </c>
      <c r="BM27" s="8">
        <v>3992.5267200000003</v>
      </c>
      <c r="BN27" s="8">
        <v>2096.1995607629588</v>
      </c>
      <c r="BO27" s="8">
        <v>0</v>
      </c>
      <c r="BP27" s="11">
        <v>247.2</v>
      </c>
      <c r="BQ27" s="11">
        <v>24</v>
      </c>
      <c r="BR27" s="73">
        <v>2.8847999999999999E-2</v>
      </c>
      <c r="BS27" s="11">
        <v>0</v>
      </c>
      <c r="BT27" s="11">
        <v>0</v>
      </c>
      <c r="BU27" s="11">
        <v>0</v>
      </c>
      <c r="BV27" s="8">
        <v>0</v>
      </c>
      <c r="BW27" s="8">
        <v>0</v>
      </c>
      <c r="BX27" s="8">
        <v>0</v>
      </c>
      <c r="BY27" s="8">
        <v>2310853</v>
      </c>
      <c r="BZ27" s="8">
        <v>1407733</v>
      </c>
      <c r="CA27" s="8"/>
      <c r="CB27" s="8">
        <v>967569</v>
      </c>
      <c r="CC27" s="8">
        <v>837015</v>
      </c>
      <c r="CD27" s="8"/>
      <c r="CE27" s="8">
        <v>676</v>
      </c>
      <c r="CF27" s="8">
        <v>81.218999999999994</v>
      </c>
      <c r="CG27" s="8">
        <v>345</v>
      </c>
    </row>
    <row r="28" spans="1:85" s="36" customFormat="1" ht="12.5">
      <c r="A28" s="72">
        <v>43126</v>
      </c>
      <c r="B28" s="11">
        <v>308.3</v>
      </c>
      <c r="C28" s="11">
        <v>162.19999999999999</v>
      </c>
      <c r="D28" s="11">
        <v>5872.8</v>
      </c>
      <c r="E28" s="11"/>
      <c r="F28" s="11"/>
      <c r="G28" s="11"/>
      <c r="H28" s="11">
        <v>1661.1</v>
      </c>
      <c r="I28" s="11">
        <v>1120.9000000000001</v>
      </c>
      <c r="J28" s="11">
        <v>498002.5</v>
      </c>
      <c r="K28" s="11">
        <v>218681</v>
      </c>
      <c r="L28" s="11">
        <v>61759.7</v>
      </c>
      <c r="M28" s="11">
        <v>15</v>
      </c>
      <c r="N28" s="11">
        <v>25</v>
      </c>
      <c r="O28" s="11">
        <v>14147.1</v>
      </c>
      <c r="P28" s="11">
        <v>6585.2</v>
      </c>
      <c r="Q28" s="11">
        <v>201809.2</v>
      </c>
      <c r="R28" s="11">
        <v>162282.4</v>
      </c>
      <c r="S28" s="11">
        <v>105284.27</v>
      </c>
      <c r="T28" s="11">
        <v>87952.86</v>
      </c>
      <c r="U28" s="11">
        <v>105413.7</v>
      </c>
      <c r="V28" s="11">
        <v>71940.100000000006</v>
      </c>
      <c r="W28" s="11">
        <v>10627.5</v>
      </c>
      <c r="X28" s="11">
        <v>7850.7</v>
      </c>
      <c r="Y28" s="11">
        <v>243942.6</v>
      </c>
      <c r="Z28" s="11">
        <v>124820.4</v>
      </c>
      <c r="AA28" s="11">
        <v>1688349.7</v>
      </c>
      <c r="AB28" s="11">
        <v>166615.5</v>
      </c>
      <c r="AC28" s="11">
        <v>329.6</v>
      </c>
      <c r="AD28" s="11">
        <v>37138</v>
      </c>
      <c r="AE28" s="11">
        <v>151737.5</v>
      </c>
      <c r="AF28" s="11">
        <v>78484.5</v>
      </c>
      <c r="AG28" s="11">
        <v>1690042.1</v>
      </c>
      <c r="AH28" s="11">
        <v>166798.5</v>
      </c>
      <c r="AI28" s="11">
        <v>1086</v>
      </c>
      <c r="AJ28" s="11">
        <v>37100</v>
      </c>
      <c r="AK28" s="11">
        <v>30876.400000000001</v>
      </c>
      <c r="AL28" s="11">
        <v>21719.3</v>
      </c>
      <c r="AM28" s="11">
        <v>63743.6</v>
      </c>
      <c r="AN28" s="11">
        <v>49197</v>
      </c>
      <c r="AO28" s="11">
        <v>36384.800000000003</v>
      </c>
      <c r="AP28" s="11">
        <v>29656</v>
      </c>
      <c r="AQ28" s="11">
        <v>42093.1</v>
      </c>
      <c r="AR28" s="11">
        <v>16569.5</v>
      </c>
      <c r="AS28" s="11">
        <v>101.2</v>
      </c>
      <c r="AT28" s="11">
        <v>42.6</v>
      </c>
      <c r="AU28" s="8"/>
      <c r="AV28" s="8"/>
      <c r="AW28" s="11">
        <v>207844.3</v>
      </c>
      <c r="AX28" s="11">
        <v>97320</v>
      </c>
      <c r="AY28" s="11">
        <v>55067.3</v>
      </c>
      <c r="AZ28" s="11">
        <v>13081.7</v>
      </c>
      <c r="BA28" s="11">
        <v>198567.7</v>
      </c>
      <c r="BB28" s="11">
        <v>88386.9</v>
      </c>
      <c r="BC28" s="11">
        <v>34932.300000000003</v>
      </c>
      <c r="BD28" s="11">
        <v>294.76</v>
      </c>
      <c r="BE28" s="11">
        <v>176.84</v>
      </c>
      <c r="BF28" s="11">
        <v>123.74</v>
      </c>
      <c r="BG28" s="11">
        <v>75.41</v>
      </c>
      <c r="BH28" s="11">
        <v>141.30000000000001</v>
      </c>
      <c r="BI28" s="11">
        <v>92.9</v>
      </c>
      <c r="BJ28" s="11">
        <v>817.6</v>
      </c>
      <c r="BK28" s="8">
        <v>727.6</v>
      </c>
      <c r="BL28" s="8">
        <v>0.7</v>
      </c>
      <c r="BM28" s="8">
        <v>3195.8908928000001</v>
      </c>
      <c r="BN28" s="8">
        <v>2101.5444357757501</v>
      </c>
      <c r="BO28" s="8">
        <v>0</v>
      </c>
      <c r="BP28" s="11">
        <v>247.2</v>
      </c>
      <c r="BQ28" s="11">
        <v>24</v>
      </c>
      <c r="BR28" s="73">
        <v>2.8847999999999999E-2</v>
      </c>
      <c r="BS28" s="11">
        <v>0</v>
      </c>
      <c r="BT28" s="11">
        <v>0</v>
      </c>
      <c r="BU28" s="11">
        <v>0</v>
      </c>
      <c r="BV28" s="8">
        <v>0</v>
      </c>
      <c r="BW28" s="8">
        <v>0</v>
      </c>
      <c r="BX28" s="8">
        <v>0</v>
      </c>
      <c r="BY28" s="8">
        <v>2311747</v>
      </c>
      <c r="BZ28" s="8">
        <v>1408161</v>
      </c>
      <c r="CA28" s="8"/>
      <c r="CB28" s="8">
        <v>967569</v>
      </c>
      <c r="CC28" s="8">
        <v>837015</v>
      </c>
      <c r="CD28" s="8"/>
      <c r="CE28" s="8">
        <v>762</v>
      </c>
      <c r="CF28" s="8">
        <v>95.98</v>
      </c>
      <c r="CG28" s="8">
        <v>408</v>
      </c>
    </row>
    <row r="29" spans="1:85" s="36" customFormat="1" ht="12.5">
      <c r="A29" s="72">
        <v>43127</v>
      </c>
      <c r="B29" s="11">
        <v>308.3</v>
      </c>
      <c r="C29" s="11">
        <v>162.19999999999999</v>
      </c>
      <c r="D29" s="11">
        <v>5872.8</v>
      </c>
      <c r="E29" s="11"/>
      <c r="F29" s="11"/>
      <c r="G29" s="11"/>
      <c r="H29" s="11">
        <v>1661.1</v>
      </c>
      <c r="I29" s="11">
        <v>1120.9000000000001</v>
      </c>
      <c r="J29" s="11">
        <v>498002.5</v>
      </c>
      <c r="K29" s="11">
        <v>218681</v>
      </c>
      <c r="L29" s="11">
        <v>61759.7</v>
      </c>
      <c r="M29" s="11">
        <v>15</v>
      </c>
      <c r="N29" s="11">
        <v>25</v>
      </c>
      <c r="O29" s="11">
        <v>14147.1</v>
      </c>
      <c r="P29" s="11">
        <v>6585.2</v>
      </c>
      <c r="Q29" s="11">
        <v>201829.6</v>
      </c>
      <c r="R29" s="11">
        <v>162295.5</v>
      </c>
      <c r="S29" s="11">
        <v>105284.27</v>
      </c>
      <c r="T29" s="11">
        <v>87952.86</v>
      </c>
      <c r="U29" s="11">
        <v>105434.5</v>
      </c>
      <c r="V29" s="11">
        <v>71953.2</v>
      </c>
      <c r="W29" s="11">
        <v>10630.6</v>
      </c>
      <c r="X29" s="11">
        <v>7853.2</v>
      </c>
      <c r="Y29" s="11">
        <v>243942.6</v>
      </c>
      <c r="Z29" s="11">
        <v>124820.4</v>
      </c>
      <c r="AA29" s="11">
        <v>1688349.7</v>
      </c>
      <c r="AB29" s="11">
        <v>166615.5</v>
      </c>
      <c r="AC29" s="11">
        <v>329.6</v>
      </c>
      <c r="AD29" s="11">
        <v>37138</v>
      </c>
      <c r="AE29" s="11">
        <v>151800.29999999999</v>
      </c>
      <c r="AF29" s="11">
        <v>78521</v>
      </c>
      <c r="AG29" s="11">
        <v>1690109.8</v>
      </c>
      <c r="AH29" s="11">
        <v>166822.5</v>
      </c>
      <c r="AI29" s="11">
        <v>1102.5999999999999</v>
      </c>
      <c r="AJ29" s="9">
        <v>52822</v>
      </c>
      <c r="AK29" s="11">
        <v>30876.400000000001</v>
      </c>
      <c r="AL29" s="11">
        <v>21719.3</v>
      </c>
      <c r="AM29" s="11">
        <v>63743.6</v>
      </c>
      <c r="AN29" s="11">
        <v>49197</v>
      </c>
      <c r="AO29" s="11">
        <v>36399</v>
      </c>
      <c r="AP29" s="11">
        <v>29664.1</v>
      </c>
      <c r="AQ29" s="11">
        <v>42093.1</v>
      </c>
      <c r="AR29" s="11">
        <v>16569.5</v>
      </c>
      <c r="AS29" s="11">
        <v>101.2</v>
      </c>
      <c r="AT29" s="11">
        <v>42.6</v>
      </c>
      <c r="AU29" s="8"/>
      <c r="AV29" s="8"/>
      <c r="AW29" s="11">
        <v>207844.3</v>
      </c>
      <c r="AX29" s="11">
        <v>97320</v>
      </c>
      <c r="AY29" s="11">
        <v>55073.599999999999</v>
      </c>
      <c r="AZ29" s="11">
        <v>13081.7</v>
      </c>
      <c r="BA29" s="11">
        <v>198567.7</v>
      </c>
      <c r="BB29" s="11">
        <v>88386.9</v>
      </c>
      <c r="BC29" s="11">
        <v>34932.300000000003</v>
      </c>
      <c r="BD29" s="11">
        <v>294.76</v>
      </c>
      <c r="BE29" s="11">
        <v>176.84</v>
      </c>
      <c r="BF29" s="11">
        <v>123.74</v>
      </c>
      <c r="BG29" s="11">
        <v>75.41</v>
      </c>
      <c r="BH29" s="11">
        <v>144</v>
      </c>
      <c r="BI29" s="11">
        <v>95.16</v>
      </c>
      <c r="BJ29" s="11">
        <v>834.95</v>
      </c>
      <c r="BK29" s="8">
        <v>727.6</v>
      </c>
      <c r="BL29" s="8">
        <v>0.7</v>
      </c>
      <c r="BM29" s="8">
        <v>3834.8192352000001</v>
      </c>
      <c r="BN29" s="8">
        <v>2075.8511129702501</v>
      </c>
      <c r="BO29" s="8">
        <v>0</v>
      </c>
      <c r="BP29" s="11">
        <v>247.20000000000002</v>
      </c>
      <c r="BQ29" s="11">
        <v>24</v>
      </c>
      <c r="BR29" s="73">
        <v>2.8796800000000004E-2</v>
      </c>
      <c r="BS29" s="11">
        <v>0</v>
      </c>
      <c r="BT29" s="11">
        <v>0</v>
      </c>
      <c r="BU29" s="11">
        <v>0</v>
      </c>
      <c r="BV29" s="8">
        <v>0</v>
      </c>
      <c r="BW29" s="8">
        <v>0</v>
      </c>
      <c r="BX29" s="8">
        <v>0</v>
      </c>
      <c r="BY29" s="8">
        <v>2312636</v>
      </c>
      <c r="BZ29" s="8">
        <v>1408640</v>
      </c>
      <c r="CA29" s="8"/>
      <c r="CB29" s="8">
        <v>967569</v>
      </c>
      <c r="CC29" s="8">
        <v>837015</v>
      </c>
      <c r="CD29" s="8"/>
      <c r="CE29" s="8">
        <v>873</v>
      </c>
      <c r="CF29" s="8">
        <v>101.506</v>
      </c>
      <c r="CG29" s="8">
        <v>481</v>
      </c>
    </row>
    <row r="30" spans="1:85" s="36" customFormat="1" ht="12.5">
      <c r="A30" s="72">
        <v>43128</v>
      </c>
      <c r="B30" s="11">
        <v>308.3</v>
      </c>
      <c r="C30" s="11">
        <v>162.19999999999999</v>
      </c>
      <c r="D30" s="11">
        <v>5872.8</v>
      </c>
      <c r="E30" s="11"/>
      <c r="F30" s="11"/>
      <c r="G30" s="11"/>
      <c r="H30" s="11">
        <v>1661.1</v>
      </c>
      <c r="I30" s="11">
        <v>1120.9000000000001</v>
      </c>
      <c r="J30" s="11">
        <v>498002.5</v>
      </c>
      <c r="K30" s="11">
        <v>218681</v>
      </c>
      <c r="L30" s="11">
        <v>61759.7</v>
      </c>
      <c r="M30" s="11">
        <v>15</v>
      </c>
      <c r="N30" s="11">
        <v>25</v>
      </c>
      <c r="O30" s="11">
        <v>14147.1</v>
      </c>
      <c r="P30" s="11">
        <v>6585.2</v>
      </c>
      <c r="Q30" s="11">
        <v>201849.8</v>
      </c>
      <c r="R30" s="11">
        <v>162309.1</v>
      </c>
      <c r="S30" s="11">
        <v>105284.7</v>
      </c>
      <c r="T30" s="11">
        <v>87953.2</v>
      </c>
      <c r="U30" s="11">
        <v>105457.4</v>
      </c>
      <c r="V30" s="11">
        <v>71967.899999999994</v>
      </c>
      <c r="W30" s="11">
        <v>10634.3</v>
      </c>
      <c r="X30" s="11">
        <v>7855.9</v>
      </c>
      <c r="Y30" s="11">
        <v>243942.6</v>
      </c>
      <c r="Z30" s="11">
        <v>124820.4</v>
      </c>
      <c r="AA30" s="11">
        <v>1688349.7</v>
      </c>
      <c r="AB30" s="11">
        <v>166615.5</v>
      </c>
      <c r="AC30" s="11">
        <v>329.6</v>
      </c>
      <c r="AD30" s="11">
        <v>37138</v>
      </c>
      <c r="AE30" s="11">
        <v>151873.79999999999</v>
      </c>
      <c r="AF30" s="11">
        <v>78565.7</v>
      </c>
      <c r="AG30" s="11">
        <v>1690187.1</v>
      </c>
      <c r="AH30" s="11">
        <v>166846.5</v>
      </c>
      <c r="AI30" s="11">
        <v>1104.2</v>
      </c>
      <c r="AJ30" s="9">
        <v>54522</v>
      </c>
      <c r="AK30" s="11">
        <v>30876.400000000001</v>
      </c>
      <c r="AL30" s="11">
        <v>21719.3</v>
      </c>
      <c r="AM30" s="11">
        <v>63744.1</v>
      </c>
      <c r="AN30" s="11">
        <v>49197.2</v>
      </c>
      <c r="AO30" s="11">
        <v>36418</v>
      </c>
      <c r="AP30" s="11">
        <v>29676.2</v>
      </c>
      <c r="AQ30" s="11">
        <v>42093.1</v>
      </c>
      <c r="AR30" s="11">
        <v>16569.5</v>
      </c>
      <c r="AS30" s="11">
        <v>101.2</v>
      </c>
      <c r="AT30" s="11">
        <v>42.6</v>
      </c>
      <c r="AU30" s="8"/>
      <c r="AV30" s="8"/>
      <c r="AW30" s="11">
        <v>207844.3</v>
      </c>
      <c r="AX30" s="11">
        <v>97320</v>
      </c>
      <c r="AY30" s="11">
        <v>55079.7</v>
      </c>
      <c r="AZ30" s="11">
        <v>13081.7</v>
      </c>
      <c r="BA30" s="11">
        <v>198567.7</v>
      </c>
      <c r="BB30" s="11">
        <v>88386.9</v>
      </c>
      <c r="BC30" s="11">
        <v>34932.300000000003</v>
      </c>
      <c r="BD30" s="11">
        <v>294.76</v>
      </c>
      <c r="BE30" s="11">
        <v>176.84</v>
      </c>
      <c r="BF30" s="11">
        <v>123.74</v>
      </c>
      <c r="BG30" s="11">
        <v>75.41</v>
      </c>
      <c r="BH30" s="11">
        <v>144</v>
      </c>
      <c r="BI30" s="11">
        <v>95.16</v>
      </c>
      <c r="BJ30" s="11">
        <v>834.95</v>
      </c>
      <c r="BK30" s="8">
        <v>727.6</v>
      </c>
      <c r="BL30" s="8">
        <v>0.7</v>
      </c>
      <c r="BM30" s="8">
        <v>3320.1310143999999</v>
      </c>
      <c r="BN30" s="8">
        <v>2031.09916833275</v>
      </c>
      <c r="BO30" s="8">
        <v>0</v>
      </c>
      <c r="BP30" s="11">
        <v>220.50000000000003</v>
      </c>
      <c r="BQ30" s="11">
        <v>22.5</v>
      </c>
      <c r="BR30" s="73">
        <v>2.6877000000000002E-2</v>
      </c>
      <c r="BS30" s="11">
        <v>8</v>
      </c>
      <c r="BT30" s="11">
        <v>3</v>
      </c>
      <c r="BU30" s="11">
        <v>18.3</v>
      </c>
      <c r="BV30" s="8">
        <v>0</v>
      </c>
      <c r="BW30" s="8">
        <v>0</v>
      </c>
      <c r="BX30" s="8">
        <v>0</v>
      </c>
      <c r="BY30" s="8">
        <v>2313470</v>
      </c>
      <c r="BZ30" s="8">
        <v>1409172</v>
      </c>
      <c r="CA30" s="8"/>
      <c r="CB30" s="8">
        <v>967569</v>
      </c>
      <c r="CC30" s="8">
        <v>837015</v>
      </c>
      <c r="CD30" s="8"/>
      <c r="CE30" s="8">
        <v>870</v>
      </c>
      <c r="CF30" s="8">
        <v>104.39</v>
      </c>
      <c r="CG30" s="8">
        <v>486</v>
      </c>
    </row>
    <row r="31" spans="1:85" ht="12.5">
      <c r="A31" s="5">
        <v>43129</v>
      </c>
      <c r="B31" s="6">
        <v>308.3</v>
      </c>
      <c r="C31" s="6">
        <v>162.19999999999999</v>
      </c>
      <c r="D31" s="6">
        <v>5872.8</v>
      </c>
      <c r="E31" s="6"/>
      <c r="F31" s="6"/>
      <c r="G31" s="6"/>
      <c r="H31" s="6">
        <v>1661.1</v>
      </c>
      <c r="I31" s="6">
        <v>1120.9000000000001</v>
      </c>
      <c r="J31" s="6">
        <v>498002.5</v>
      </c>
      <c r="K31" s="6">
        <v>218681</v>
      </c>
      <c r="L31" s="6">
        <v>61759.7</v>
      </c>
      <c r="M31" s="6">
        <v>15</v>
      </c>
      <c r="N31" s="6">
        <v>25</v>
      </c>
      <c r="O31" s="7">
        <v>14147.2</v>
      </c>
      <c r="P31" s="6">
        <v>6585.3</v>
      </c>
      <c r="Q31" s="6">
        <v>201875.6</v>
      </c>
      <c r="R31" s="6">
        <v>162328.6</v>
      </c>
      <c r="S31" s="6">
        <v>105287.4</v>
      </c>
      <c r="T31" s="6">
        <v>87955.4</v>
      </c>
      <c r="U31" s="6">
        <v>105480.8</v>
      </c>
      <c r="V31" s="6">
        <v>71982.7</v>
      </c>
      <c r="W31" s="6">
        <v>10638.5</v>
      </c>
      <c r="X31" s="6">
        <v>7859.1</v>
      </c>
      <c r="Y31" s="6">
        <v>243942.6</v>
      </c>
      <c r="Z31" s="6">
        <v>124820.4</v>
      </c>
      <c r="AA31" s="6">
        <v>1688349.7</v>
      </c>
      <c r="AB31" s="6">
        <v>166615.5</v>
      </c>
      <c r="AC31" s="6">
        <v>329.6</v>
      </c>
      <c r="AD31" s="6">
        <v>37138</v>
      </c>
      <c r="AE31" s="6">
        <v>151962.6</v>
      </c>
      <c r="AF31" s="6">
        <v>78623.600000000006</v>
      </c>
      <c r="AG31" s="6">
        <v>1690278.6</v>
      </c>
      <c r="AH31" s="6">
        <v>166870.5</v>
      </c>
      <c r="AI31" s="6">
        <v>1104.2</v>
      </c>
      <c r="AJ31" s="9">
        <v>54522</v>
      </c>
      <c r="AK31" s="6">
        <v>30876.400000000001</v>
      </c>
      <c r="AL31" s="6">
        <v>21719.3</v>
      </c>
      <c r="AM31" s="6">
        <v>63746.2</v>
      </c>
      <c r="AN31" s="6">
        <v>49198.5</v>
      </c>
      <c r="AO31" s="6">
        <v>36441.5</v>
      </c>
      <c r="AP31" s="6">
        <v>29691.1</v>
      </c>
      <c r="AQ31" s="6">
        <v>42093.1</v>
      </c>
      <c r="AR31" s="6">
        <v>16569.5</v>
      </c>
      <c r="AS31" s="6">
        <v>101.3</v>
      </c>
      <c r="AT31" s="6">
        <v>42.7</v>
      </c>
      <c r="AU31" s="7"/>
      <c r="AV31" s="7"/>
      <c r="AW31" s="6">
        <v>207844.5</v>
      </c>
      <c r="AX31" s="6">
        <v>97320.1</v>
      </c>
      <c r="AY31" s="6">
        <v>55086</v>
      </c>
      <c r="AZ31" s="6">
        <v>13081.7</v>
      </c>
      <c r="BA31" s="6">
        <v>198567.7</v>
      </c>
      <c r="BB31" s="6">
        <v>88386.9</v>
      </c>
      <c r="BC31" s="6">
        <v>34932.300000000003</v>
      </c>
      <c r="BD31" s="6">
        <v>294.76</v>
      </c>
      <c r="BE31" s="6">
        <v>176.84</v>
      </c>
      <c r="BF31" s="6">
        <v>123.74</v>
      </c>
      <c r="BG31" s="6">
        <v>75.41</v>
      </c>
      <c r="BH31" s="6">
        <v>144</v>
      </c>
      <c r="BI31" s="6">
        <v>95.16</v>
      </c>
      <c r="BJ31" s="6">
        <v>834.95</v>
      </c>
      <c r="BK31" s="7">
        <v>727.6</v>
      </c>
      <c r="BL31" s="7">
        <v>0.7</v>
      </c>
      <c r="BM31" s="7">
        <v>4264.9441791999998</v>
      </c>
      <c r="BN31" s="7">
        <v>2062.7931180476999</v>
      </c>
      <c r="BO31" s="7">
        <v>0</v>
      </c>
      <c r="BP31" s="6">
        <v>247.20000000000002</v>
      </c>
      <c r="BQ31" s="6">
        <v>24</v>
      </c>
      <c r="BR31" s="27">
        <v>2.8796800000000004E-2</v>
      </c>
      <c r="BS31" s="6">
        <v>0</v>
      </c>
      <c r="BT31" s="6">
        <v>0</v>
      </c>
      <c r="BU31" s="6">
        <v>0</v>
      </c>
      <c r="BV31" s="7">
        <v>0</v>
      </c>
      <c r="BW31" s="7">
        <v>0</v>
      </c>
      <c r="BX31" s="7">
        <v>0</v>
      </c>
      <c r="BY31" s="7">
        <v>2314340</v>
      </c>
      <c r="BZ31" s="7">
        <v>1409658</v>
      </c>
      <c r="CA31" s="7"/>
      <c r="CB31" s="7">
        <v>967569</v>
      </c>
      <c r="CC31" s="7">
        <v>837015</v>
      </c>
      <c r="CD31" s="7"/>
      <c r="CE31" s="7">
        <v>856</v>
      </c>
      <c r="CF31" s="7">
        <v>103.217</v>
      </c>
      <c r="CG31" s="7">
        <v>480</v>
      </c>
    </row>
    <row r="32" spans="1:85" ht="12.5">
      <c r="A32" s="5">
        <v>43130</v>
      </c>
      <c r="B32" s="6">
        <v>308.3</v>
      </c>
      <c r="C32" s="6">
        <v>162.19999999999999</v>
      </c>
      <c r="D32" s="6">
        <v>5872.8</v>
      </c>
      <c r="E32" s="6"/>
      <c r="F32" s="6"/>
      <c r="G32" s="6"/>
      <c r="H32" s="6">
        <v>1661.1</v>
      </c>
      <c r="I32" s="6">
        <v>1120.9000000000001</v>
      </c>
      <c r="J32" s="6">
        <v>498002.5</v>
      </c>
      <c r="K32" s="6">
        <v>218681</v>
      </c>
      <c r="L32" s="6">
        <v>61759.7</v>
      </c>
      <c r="M32" s="6">
        <v>15</v>
      </c>
      <c r="N32" s="6">
        <v>25</v>
      </c>
      <c r="O32" s="7">
        <v>14148.4</v>
      </c>
      <c r="P32" s="6">
        <v>6586.1</v>
      </c>
      <c r="Q32" s="6">
        <v>201904.1</v>
      </c>
      <c r="R32" s="6">
        <v>162351.5</v>
      </c>
      <c r="S32" s="6">
        <v>105294.8</v>
      </c>
      <c r="T32" s="6">
        <v>87961</v>
      </c>
      <c r="U32" s="6">
        <v>105503.8</v>
      </c>
      <c r="V32" s="6">
        <v>71997.399999999994</v>
      </c>
      <c r="W32" s="6">
        <v>10642.8</v>
      </c>
      <c r="X32" s="6">
        <v>7862.3</v>
      </c>
      <c r="Y32" s="6">
        <v>243954.4</v>
      </c>
      <c r="Z32" s="6">
        <v>124829.1</v>
      </c>
      <c r="AA32" s="6">
        <v>1688349.7</v>
      </c>
      <c r="AB32" s="6">
        <v>166622.5</v>
      </c>
      <c r="AC32" s="6">
        <v>329.6</v>
      </c>
      <c r="AD32" s="6">
        <v>37138</v>
      </c>
      <c r="AE32" s="6">
        <v>152060</v>
      </c>
      <c r="AF32" s="6">
        <v>78695</v>
      </c>
      <c r="AG32" s="6">
        <v>1690378</v>
      </c>
      <c r="AH32" s="6">
        <v>166894.5</v>
      </c>
      <c r="AI32" s="6">
        <v>1104.2</v>
      </c>
      <c r="AJ32" s="9">
        <v>54522</v>
      </c>
      <c r="AK32" s="6">
        <v>30876.400000000001</v>
      </c>
      <c r="AL32" s="6">
        <v>21719.3</v>
      </c>
      <c r="AM32" s="6">
        <v>63753.7</v>
      </c>
      <c r="AN32" s="6">
        <v>49204.1</v>
      </c>
      <c r="AO32" s="6">
        <v>36461</v>
      </c>
      <c r="AP32" s="6">
        <v>29706.7</v>
      </c>
      <c r="AQ32" s="6">
        <v>42093.3</v>
      </c>
      <c r="AR32" s="6">
        <v>16569.599999999999</v>
      </c>
      <c r="AS32" s="6">
        <v>101.3</v>
      </c>
      <c r="AT32" s="6">
        <v>42.7</v>
      </c>
      <c r="AU32" s="7"/>
      <c r="AV32" s="7"/>
      <c r="AW32" s="6">
        <v>207848.1</v>
      </c>
      <c r="AX32" s="6">
        <v>97322.3</v>
      </c>
      <c r="AY32" s="6">
        <v>55092.3</v>
      </c>
      <c r="AZ32" s="6">
        <v>13081.7</v>
      </c>
      <c r="BA32" s="6">
        <v>198567.7</v>
      </c>
      <c r="BB32" s="6">
        <v>88386.9</v>
      </c>
      <c r="BC32" s="6">
        <v>34932.300000000003</v>
      </c>
      <c r="BD32" s="6">
        <v>294.76</v>
      </c>
      <c r="BE32" s="6">
        <v>176.84</v>
      </c>
      <c r="BF32" s="6">
        <v>123.74</v>
      </c>
      <c r="BG32" s="6">
        <v>75.41</v>
      </c>
      <c r="BH32" s="6">
        <v>144</v>
      </c>
      <c r="BI32" s="6">
        <v>95.16</v>
      </c>
      <c r="BJ32" s="6">
        <v>834.95</v>
      </c>
      <c r="BK32" s="7">
        <v>727.6</v>
      </c>
      <c r="BL32" s="7">
        <v>0.7</v>
      </c>
      <c r="BM32" s="7">
        <v>11041.4239712</v>
      </c>
      <c r="BN32" s="7">
        <v>15304.802146571499</v>
      </c>
      <c r="BO32" s="7">
        <v>0</v>
      </c>
      <c r="BP32" s="6">
        <v>247.20000000000002</v>
      </c>
      <c r="BQ32" s="6">
        <v>24</v>
      </c>
      <c r="BR32" s="27">
        <v>2.8796800000000004E-2</v>
      </c>
      <c r="BS32" s="6">
        <v>0</v>
      </c>
      <c r="BT32" s="6">
        <v>0</v>
      </c>
      <c r="BU32" s="6">
        <v>0</v>
      </c>
      <c r="BV32" s="7">
        <v>0</v>
      </c>
      <c r="BW32" s="7">
        <v>0</v>
      </c>
      <c r="BX32" s="7">
        <v>0</v>
      </c>
      <c r="BY32" s="7">
        <v>2315230</v>
      </c>
      <c r="BZ32" s="7">
        <v>1410147</v>
      </c>
      <c r="CA32" s="7"/>
      <c r="CB32" s="7">
        <v>967569</v>
      </c>
      <c r="CC32" s="7">
        <v>837015</v>
      </c>
      <c r="CD32" s="7"/>
      <c r="CE32" s="7">
        <v>839</v>
      </c>
      <c r="CF32" s="7">
        <v>103.40300000000001</v>
      </c>
      <c r="CG32" s="7">
        <v>478</v>
      </c>
    </row>
    <row r="33" spans="1:85" ht="12.5">
      <c r="A33" s="5">
        <v>43131</v>
      </c>
      <c r="B33" s="6">
        <v>308.3</v>
      </c>
      <c r="C33" s="6">
        <v>162.19999999999999</v>
      </c>
      <c r="D33" s="6">
        <v>5872.8</v>
      </c>
      <c r="E33" s="6"/>
      <c r="F33" s="6"/>
      <c r="G33" s="6"/>
      <c r="H33" s="6">
        <v>1661.1</v>
      </c>
      <c r="I33" s="6">
        <v>1120.9000000000001</v>
      </c>
      <c r="J33" s="6">
        <v>498002.5</v>
      </c>
      <c r="K33" s="6">
        <v>218681</v>
      </c>
      <c r="L33" s="6">
        <v>61759.7</v>
      </c>
      <c r="M33" s="6">
        <v>15</v>
      </c>
      <c r="N33" s="6">
        <v>25</v>
      </c>
      <c r="O33" s="7">
        <v>14150.6</v>
      </c>
      <c r="P33" s="6">
        <v>6587.5</v>
      </c>
      <c r="Q33" s="6">
        <v>201932.4</v>
      </c>
      <c r="R33" s="6">
        <v>162374.6</v>
      </c>
      <c r="S33" s="6">
        <v>105305.9</v>
      </c>
      <c r="T33" s="6">
        <v>87969.4</v>
      </c>
      <c r="U33" s="6">
        <v>105527.1</v>
      </c>
      <c r="V33" s="6">
        <v>72012.2</v>
      </c>
      <c r="W33" s="6">
        <v>10647</v>
      </c>
      <c r="X33" s="6">
        <v>7865.8</v>
      </c>
      <c r="Y33" s="6">
        <v>244018.7</v>
      </c>
      <c r="Z33" s="6">
        <v>124873.1</v>
      </c>
      <c r="AA33" s="6">
        <v>1688414</v>
      </c>
      <c r="AB33" s="6">
        <v>166644.9</v>
      </c>
      <c r="AC33" s="6">
        <v>330</v>
      </c>
      <c r="AD33" s="6">
        <v>37463</v>
      </c>
      <c r="AE33" s="6">
        <v>152116.1</v>
      </c>
      <c r="AF33" s="6">
        <v>78734.100000000006</v>
      </c>
      <c r="AG33" s="6">
        <v>1690437.7</v>
      </c>
      <c r="AH33" s="6">
        <v>166917.5</v>
      </c>
      <c r="AI33" s="6">
        <v>1104.2</v>
      </c>
      <c r="AJ33" s="9">
        <v>54522</v>
      </c>
      <c r="AK33" s="6">
        <v>30876.400000000001</v>
      </c>
      <c r="AL33" s="6">
        <v>21719.3</v>
      </c>
      <c r="AM33" s="6">
        <v>63763.1</v>
      </c>
      <c r="AN33" s="6">
        <v>49210.8</v>
      </c>
      <c r="AO33" s="6">
        <v>36482.699999999997</v>
      </c>
      <c r="AP33" s="6">
        <v>29722.400000000001</v>
      </c>
      <c r="AQ33" s="6">
        <v>42105.4</v>
      </c>
      <c r="AR33" s="6">
        <v>16574.599999999999</v>
      </c>
      <c r="AS33" s="6">
        <v>101.4</v>
      </c>
      <c r="AT33" s="6">
        <v>42.8</v>
      </c>
      <c r="AU33" s="7"/>
      <c r="AV33" s="7"/>
      <c r="AW33" s="6">
        <v>207853.1</v>
      </c>
      <c r="AX33" s="6">
        <v>97325.5</v>
      </c>
      <c r="AY33" s="6">
        <v>55098.5</v>
      </c>
      <c r="AZ33" s="6">
        <v>13081.7</v>
      </c>
      <c r="BA33" s="6">
        <v>198567.7</v>
      </c>
      <c r="BB33" s="6">
        <v>88386.9</v>
      </c>
      <c r="BC33" s="6">
        <v>34932.300000000003</v>
      </c>
      <c r="BD33" s="6">
        <v>294.76</v>
      </c>
      <c r="BE33" s="6">
        <v>176.84</v>
      </c>
      <c r="BF33" s="6">
        <v>123.74</v>
      </c>
      <c r="BG33" s="6">
        <v>75.41</v>
      </c>
      <c r="BH33" s="6">
        <v>144</v>
      </c>
      <c r="BI33" s="6">
        <v>95.16</v>
      </c>
      <c r="BJ33" s="6">
        <v>834.95</v>
      </c>
      <c r="BK33" s="7">
        <v>727.6</v>
      </c>
      <c r="BL33" s="7">
        <v>0.7</v>
      </c>
      <c r="BM33" s="7">
        <v>12557.284489600001</v>
      </c>
      <c r="BN33" s="7">
        <v>25194.238197907402</v>
      </c>
      <c r="BO33" s="7">
        <v>4075</v>
      </c>
      <c r="BP33" s="6">
        <v>247.20000000000002</v>
      </c>
      <c r="BQ33" s="6">
        <v>24</v>
      </c>
      <c r="BR33" s="27">
        <v>2.8796800000000004E-2</v>
      </c>
      <c r="BS33" s="6">
        <v>0</v>
      </c>
      <c r="BT33" s="6">
        <v>0</v>
      </c>
      <c r="BU33" s="6">
        <v>0</v>
      </c>
      <c r="BV33" s="7">
        <v>0</v>
      </c>
      <c r="BW33" s="7">
        <v>0</v>
      </c>
      <c r="BX33" s="7">
        <v>0</v>
      </c>
      <c r="BY33" s="7">
        <v>2316119</v>
      </c>
      <c r="BZ33" s="7">
        <v>1410610</v>
      </c>
      <c r="CA33" s="7"/>
      <c r="CB33" s="7">
        <v>967569</v>
      </c>
      <c r="CC33" s="7">
        <v>837015</v>
      </c>
      <c r="CD33" s="7"/>
      <c r="CE33" s="7">
        <v>822</v>
      </c>
      <c r="CF33" s="7">
        <v>102.378</v>
      </c>
      <c r="CG33" s="7">
        <v>461</v>
      </c>
    </row>
    <row r="34" spans="1:85" ht="13">
      <c r="A34" s="17"/>
      <c r="B34" s="18"/>
      <c r="C34" s="18"/>
      <c r="D34" s="18"/>
      <c r="E34" s="18"/>
      <c r="F34" s="18"/>
      <c r="G34" s="18"/>
      <c r="H34" s="18"/>
      <c r="I34" s="18"/>
      <c r="J34" s="19"/>
      <c r="K34" s="19"/>
      <c r="L34" s="20"/>
      <c r="M34" s="18"/>
      <c r="N34" s="18"/>
      <c r="O34" s="21"/>
      <c r="P34" s="18"/>
      <c r="Q34" s="18"/>
      <c r="R34" s="18"/>
      <c r="S34" s="18"/>
      <c r="T34" s="22"/>
      <c r="U34" s="18"/>
      <c r="V34" s="18"/>
      <c r="W34" s="18"/>
      <c r="X34" s="18"/>
      <c r="Y34" s="18"/>
      <c r="Z34" s="18"/>
      <c r="AA34" s="18"/>
      <c r="AB34" s="21"/>
      <c r="AC34" s="18"/>
      <c r="AD34" s="18"/>
      <c r="AE34" s="24"/>
      <c r="AF34" s="25"/>
      <c r="AG34" s="24"/>
      <c r="AH34" s="18"/>
      <c r="AI34" s="18"/>
      <c r="AJ34" s="26"/>
      <c r="AK34" s="18"/>
      <c r="AL34" s="18"/>
      <c r="AM34" s="18"/>
      <c r="AN34" s="18"/>
      <c r="AO34" s="18"/>
      <c r="AP34" s="18"/>
      <c r="AQ34" s="21"/>
      <c r="AR34" s="21"/>
      <c r="AS34" s="18"/>
      <c r="AT34" s="18"/>
      <c r="AU34" s="19"/>
      <c r="AV34" s="19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</row>
    <row r="35" spans="1:85" ht="12.5">
      <c r="A35" s="5">
        <v>43131</v>
      </c>
      <c r="B35" s="6">
        <v>308.3</v>
      </c>
      <c r="C35" s="6">
        <v>162.19999999999999</v>
      </c>
      <c r="D35" s="6">
        <v>5872.8</v>
      </c>
      <c r="E35" s="6"/>
      <c r="F35" s="6"/>
      <c r="G35" s="6"/>
      <c r="H35" s="6">
        <v>1661.1</v>
      </c>
      <c r="I35" s="6">
        <v>1120.9000000000001</v>
      </c>
      <c r="J35" s="6">
        <v>498002.5</v>
      </c>
      <c r="K35" s="6">
        <v>218681</v>
      </c>
      <c r="L35" s="6">
        <v>61759.7</v>
      </c>
      <c r="M35" s="6">
        <v>15</v>
      </c>
      <c r="N35" s="6">
        <v>25</v>
      </c>
      <c r="O35" s="7">
        <v>14150.6</v>
      </c>
      <c r="P35" s="6">
        <v>6587.5</v>
      </c>
      <c r="Q35" s="6">
        <v>201932.4</v>
      </c>
      <c r="R35" s="6">
        <v>162374.6</v>
      </c>
      <c r="S35" s="6">
        <v>105305.9</v>
      </c>
      <c r="T35" s="6">
        <v>87969.4</v>
      </c>
      <c r="U35" s="6">
        <v>105527.1</v>
      </c>
      <c r="V35" s="6">
        <v>72012.2</v>
      </c>
      <c r="W35" s="6">
        <v>10647</v>
      </c>
      <c r="X35" s="6">
        <v>7865.8</v>
      </c>
      <c r="Y35" s="6">
        <v>244018.7</v>
      </c>
      <c r="Z35" s="6">
        <v>124873.1</v>
      </c>
      <c r="AA35" s="6">
        <v>1688414</v>
      </c>
      <c r="AB35" s="6">
        <v>166644.9</v>
      </c>
      <c r="AC35" s="6">
        <v>330</v>
      </c>
      <c r="AD35" s="6">
        <v>37463</v>
      </c>
      <c r="AE35" s="6">
        <v>152116.1</v>
      </c>
      <c r="AF35" s="6">
        <v>78734.100000000006</v>
      </c>
      <c r="AG35" s="6">
        <v>1690437.7</v>
      </c>
      <c r="AH35" s="6">
        <v>166917.5</v>
      </c>
      <c r="AI35" s="6">
        <v>1104.2</v>
      </c>
      <c r="AJ35" s="9">
        <v>54522</v>
      </c>
      <c r="AK35" s="6">
        <v>30876.400000000001</v>
      </c>
      <c r="AL35" s="6">
        <v>21719.3</v>
      </c>
      <c r="AM35" s="6">
        <v>63763.1</v>
      </c>
      <c r="AN35" s="6">
        <v>49210.8</v>
      </c>
      <c r="AO35" s="6">
        <v>36482.699999999997</v>
      </c>
      <c r="AP35" s="6">
        <v>29722.400000000001</v>
      </c>
      <c r="AQ35" s="6">
        <v>42105.4</v>
      </c>
      <c r="AR35" s="6">
        <v>16574.599999999999</v>
      </c>
      <c r="AS35" s="6">
        <v>101.4</v>
      </c>
      <c r="AT35" s="6">
        <v>42.8</v>
      </c>
      <c r="AU35" s="7"/>
      <c r="AV35" s="7"/>
      <c r="AW35" s="6">
        <v>207853.1</v>
      </c>
      <c r="AX35" s="6">
        <v>97325.5</v>
      </c>
      <c r="AY35" s="6">
        <v>55098.5</v>
      </c>
      <c r="AZ35" s="6">
        <v>13081.7</v>
      </c>
      <c r="BA35" s="6">
        <v>198567.7</v>
      </c>
      <c r="BB35" s="6">
        <v>88386.9</v>
      </c>
      <c r="BC35" s="6">
        <v>34932.300000000003</v>
      </c>
      <c r="BD35" s="6">
        <v>294.76</v>
      </c>
      <c r="BE35" s="6">
        <v>176.84</v>
      </c>
      <c r="BF35" s="6">
        <v>123.74</v>
      </c>
      <c r="BG35" s="6">
        <v>75.41</v>
      </c>
      <c r="BH35" s="6">
        <v>144</v>
      </c>
      <c r="BI35" s="6">
        <v>95.16</v>
      </c>
      <c r="BJ35" s="6">
        <v>834.95</v>
      </c>
      <c r="BK35" s="7">
        <v>727.6</v>
      </c>
      <c r="BL35" s="7">
        <v>0.7</v>
      </c>
      <c r="BM35" s="7">
        <v>12557.284489600001</v>
      </c>
      <c r="BN35" s="7">
        <v>25194.238197907402</v>
      </c>
      <c r="BO35" s="7">
        <v>4075</v>
      </c>
      <c r="BP35" s="6">
        <v>247.20000000000002</v>
      </c>
      <c r="BQ35" s="6">
        <v>24</v>
      </c>
      <c r="BR35" s="27">
        <v>2.8796800000000004E-2</v>
      </c>
      <c r="BS35" s="6">
        <v>0</v>
      </c>
      <c r="BT35" s="6">
        <v>0</v>
      </c>
      <c r="BU35" s="6">
        <v>0</v>
      </c>
      <c r="BV35" s="7">
        <v>0</v>
      </c>
      <c r="BW35" s="7">
        <v>0</v>
      </c>
      <c r="BX35" s="7">
        <v>0</v>
      </c>
      <c r="BY35" s="7">
        <v>2316119</v>
      </c>
      <c r="BZ35" s="7">
        <v>1410610</v>
      </c>
      <c r="CA35" s="7"/>
      <c r="CB35" s="7">
        <v>967569</v>
      </c>
      <c r="CC35" s="7">
        <v>837015</v>
      </c>
      <c r="CD35" s="7"/>
      <c r="CE35" s="7">
        <v>822</v>
      </c>
      <c r="CF35" s="7">
        <v>102.378</v>
      </c>
      <c r="CG35" s="7">
        <v>461</v>
      </c>
    </row>
    <row r="36" spans="1:85" ht="12.5">
      <c r="A36" s="5">
        <v>43132</v>
      </c>
      <c r="B36" s="6">
        <v>308.3</v>
      </c>
      <c r="C36" s="6">
        <v>162.19999999999999</v>
      </c>
      <c r="D36" s="6">
        <v>5872.8</v>
      </c>
      <c r="E36" s="6"/>
      <c r="F36" s="6"/>
      <c r="G36" s="6"/>
      <c r="H36" s="6">
        <v>1661.1</v>
      </c>
      <c r="I36" s="6">
        <v>1120.9000000000001</v>
      </c>
      <c r="J36" s="6">
        <v>498049.7</v>
      </c>
      <c r="K36" s="6">
        <v>218703.1</v>
      </c>
      <c r="L36" s="6">
        <v>61764.7</v>
      </c>
      <c r="M36" s="6">
        <v>15</v>
      </c>
      <c r="N36" s="6">
        <v>25</v>
      </c>
      <c r="O36" s="7">
        <v>14153.5</v>
      </c>
      <c r="P36" s="6">
        <v>6589.2</v>
      </c>
      <c r="Q36" s="6">
        <v>201962</v>
      </c>
      <c r="R36" s="6">
        <v>162398.79999999999</v>
      </c>
      <c r="S36" s="6">
        <v>105320</v>
      </c>
      <c r="T36" s="6">
        <v>87980.7</v>
      </c>
      <c r="U36" s="6">
        <v>105551</v>
      </c>
      <c r="V36" s="6">
        <v>72027.100000000006</v>
      </c>
      <c r="W36" s="6">
        <v>10651.2</v>
      </c>
      <c r="X36" s="6">
        <v>7869.3</v>
      </c>
      <c r="Y36" s="6">
        <v>244164.8</v>
      </c>
      <c r="Z36" s="6">
        <v>124951</v>
      </c>
      <c r="AA36" s="6">
        <v>1688560</v>
      </c>
      <c r="AB36" s="6">
        <v>166668.9</v>
      </c>
      <c r="AC36" s="6">
        <v>330</v>
      </c>
      <c r="AD36" s="6">
        <v>37463</v>
      </c>
      <c r="AE36" s="6">
        <v>152203</v>
      </c>
      <c r="AF36" s="6">
        <v>78793</v>
      </c>
      <c r="AG36" s="6">
        <v>1690527</v>
      </c>
      <c r="AH36" s="6">
        <v>166941.5</v>
      </c>
      <c r="AI36" s="6">
        <v>1104.2</v>
      </c>
      <c r="AJ36" s="9">
        <v>54522</v>
      </c>
      <c r="AK36" s="6">
        <v>30878.400000000001</v>
      </c>
      <c r="AL36" s="6">
        <v>21719.3</v>
      </c>
      <c r="AM36" s="6">
        <v>63772.6</v>
      </c>
      <c r="AN36" s="6">
        <v>49217.4</v>
      </c>
      <c r="AO36" s="6">
        <v>36504.5</v>
      </c>
      <c r="AP36" s="6">
        <v>29738.6</v>
      </c>
      <c r="AQ36" s="6">
        <v>42117.3</v>
      </c>
      <c r="AR36" s="6">
        <v>16579.099999999999</v>
      </c>
      <c r="AS36" s="6">
        <v>101.5</v>
      </c>
      <c r="AT36" s="6">
        <v>43</v>
      </c>
      <c r="AU36" s="7"/>
      <c r="AV36" s="7"/>
      <c r="AW36" s="6">
        <v>207917.5</v>
      </c>
      <c r="AX36" s="6">
        <v>97357.4</v>
      </c>
      <c r="AY36" s="6">
        <v>55104.800000000003</v>
      </c>
      <c r="AZ36" s="6">
        <v>13081.7</v>
      </c>
      <c r="BA36" s="6">
        <v>198625</v>
      </c>
      <c r="BB36" s="6">
        <v>88413</v>
      </c>
      <c r="BC36" s="6">
        <v>34942.6</v>
      </c>
      <c r="BD36" s="6">
        <v>294.76</v>
      </c>
      <c r="BE36" s="6">
        <v>176.84</v>
      </c>
      <c r="BF36" s="6">
        <v>123.74</v>
      </c>
      <c r="BG36" s="6">
        <v>75.41</v>
      </c>
      <c r="BH36" s="6">
        <v>144</v>
      </c>
      <c r="BI36" s="6">
        <v>95.16</v>
      </c>
      <c r="BJ36" s="6">
        <v>834.95</v>
      </c>
      <c r="BK36" s="7">
        <v>727.6</v>
      </c>
      <c r="BL36" s="7">
        <v>0.7</v>
      </c>
      <c r="BM36" s="6">
        <v>13622.605990400003</v>
      </c>
      <c r="BN36" s="6">
        <v>22108.894905092049</v>
      </c>
      <c r="BO36" s="6">
        <v>1121</v>
      </c>
      <c r="BP36" s="6">
        <v>247.20000000000002</v>
      </c>
      <c r="BQ36" s="6">
        <v>24</v>
      </c>
      <c r="BR36" s="27">
        <v>2.8796800000000004E-2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2317037</v>
      </c>
      <c r="BZ36" s="6">
        <v>1411123</v>
      </c>
      <c r="CA36" s="6"/>
      <c r="CB36" s="6">
        <v>967569</v>
      </c>
      <c r="CC36" s="6">
        <v>837015</v>
      </c>
      <c r="CD36" s="6"/>
      <c r="CE36" s="6">
        <v>801</v>
      </c>
      <c r="CF36" s="6">
        <v>103.419</v>
      </c>
      <c r="CG36" s="6">
        <v>459</v>
      </c>
    </row>
    <row r="37" spans="1:85" ht="12.5">
      <c r="A37" s="5">
        <v>43133</v>
      </c>
      <c r="B37" s="6">
        <v>308.3</v>
      </c>
      <c r="C37" s="6">
        <v>162.19999999999999</v>
      </c>
      <c r="D37" s="6">
        <v>5872.8</v>
      </c>
      <c r="E37" s="6"/>
      <c r="F37" s="6"/>
      <c r="G37" s="6"/>
      <c r="H37" s="6">
        <v>1661.1</v>
      </c>
      <c r="I37" s="6">
        <v>1120.9000000000001</v>
      </c>
      <c r="J37" s="6">
        <v>498241.5</v>
      </c>
      <c r="K37" s="6">
        <v>218794.8</v>
      </c>
      <c r="L37" s="6">
        <v>61788.7</v>
      </c>
      <c r="M37" s="6">
        <v>15</v>
      </c>
      <c r="N37" s="6">
        <v>25</v>
      </c>
      <c r="O37" s="7">
        <v>14155.7</v>
      </c>
      <c r="P37" s="6">
        <v>6590.7</v>
      </c>
      <c r="Q37" s="6">
        <v>201992.9</v>
      </c>
      <c r="R37" s="6">
        <v>162423.4</v>
      </c>
      <c r="S37" s="6">
        <v>105335.6</v>
      </c>
      <c r="T37" s="6">
        <v>87993.2</v>
      </c>
      <c r="U37" s="6">
        <v>105574.5</v>
      </c>
      <c r="V37" s="6">
        <v>72042.100000000006</v>
      </c>
      <c r="W37" s="6">
        <v>10656.1</v>
      </c>
      <c r="X37" s="6">
        <v>7873.4</v>
      </c>
      <c r="Y37" s="6">
        <v>244468.9</v>
      </c>
      <c r="Z37" s="6">
        <v>125104</v>
      </c>
      <c r="AA37" s="6">
        <v>1688864.1</v>
      </c>
      <c r="AB37" s="6">
        <v>166692.9</v>
      </c>
      <c r="AC37" s="6">
        <v>330</v>
      </c>
      <c r="AD37" s="6">
        <v>37463</v>
      </c>
      <c r="AE37" s="6">
        <v>152327.1</v>
      </c>
      <c r="AF37" s="6">
        <v>78871.399999999994</v>
      </c>
      <c r="AG37" s="6">
        <v>1690653.7</v>
      </c>
      <c r="AH37" s="6">
        <v>166965.5</v>
      </c>
      <c r="AI37" s="6">
        <v>1104.2</v>
      </c>
      <c r="AJ37" s="9">
        <v>54522</v>
      </c>
      <c r="AK37" s="6">
        <v>30878.400000000001</v>
      </c>
      <c r="AL37" s="6">
        <v>21719.3</v>
      </c>
      <c r="AM37" s="6">
        <v>63781</v>
      </c>
      <c r="AN37" s="6">
        <v>49223.5</v>
      </c>
      <c r="AO37" s="6">
        <v>36522.699999999997</v>
      </c>
      <c r="AP37" s="6">
        <v>29753.7</v>
      </c>
      <c r="AQ37" s="6">
        <v>42129.7</v>
      </c>
      <c r="AR37" s="6">
        <v>16584.099999999999</v>
      </c>
      <c r="AS37" s="6">
        <v>101.7</v>
      </c>
      <c r="AT37" s="6">
        <v>43.1</v>
      </c>
      <c r="AU37" s="7"/>
      <c r="AV37" s="7"/>
      <c r="AW37" s="6">
        <v>208032.5</v>
      </c>
      <c r="AX37" s="6">
        <v>97412.5</v>
      </c>
      <c r="AY37" s="6">
        <v>55111.1</v>
      </c>
      <c r="AZ37" s="6">
        <v>13081.7</v>
      </c>
      <c r="BA37" s="6">
        <v>198734</v>
      </c>
      <c r="BB37" s="6">
        <v>88462</v>
      </c>
      <c r="BC37" s="6">
        <v>34962.400000000001</v>
      </c>
      <c r="BD37" s="6">
        <v>294.76</v>
      </c>
      <c r="BE37" s="6">
        <v>176.84</v>
      </c>
      <c r="BF37" s="6">
        <v>123.74</v>
      </c>
      <c r="BG37" s="6">
        <v>75.41</v>
      </c>
      <c r="BH37" s="6">
        <v>144</v>
      </c>
      <c r="BI37" s="6">
        <v>95.16</v>
      </c>
      <c r="BJ37" s="6">
        <v>834.95</v>
      </c>
      <c r="BK37" s="7">
        <v>727.6</v>
      </c>
      <c r="BL37" s="7">
        <v>0.7</v>
      </c>
      <c r="BM37" s="6">
        <v>14852.807552</v>
      </c>
      <c r="BN37" s="6">
        <v>30163.933288316199</v>
      </c>
      <c r="BO37" s="6">
        <v>13500</v>
      </c>
      <c r="BP37" s="6">
        <v>249.60000000000002</v>
      </c>
      <c r="BQ37" s="6">
        <v>24</v>
      </c>
      <c r="BR37" s="27">
        <v>2.8822400000000001E-2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2317944</v>
      </c>
      <c r="BZ37" s="6">
        <v>1411598</v>
      </c>
      <c r="CA37" s="6"/>
      <c r="CB37" s="6">
        <v>967569</v>
      </c>
      <c r="CC37" s="6">
        <v>837015</v>
      </c>
      <c r="CD37" s="6"/>
      <c r="CE37" s="6">
        <v>789.70709726703797</v>
      </c>
      <c r="CF37" s="6">
        <v>104.723371551494</v>
      </c>
      <c r="CG37" s="6">
        <v>443.701416666667</v>
      </c>
    </row>
    <row r="38" spans="1:85" ht="12.5">
      <c r="A38" s="5">
        <v>43134</v>
      </c>
      <c r="B38" s="6">
        <v>308.3</v>
      </c>
      <c r="C38" s="6">
        <v>162.19999999999999</v>
      </c>
      <c r="D38" s="6">
        <v>5872.8</v>
      </c>
      <c r="E38" s="6"/>
      <c r="F38" s="6"/>
      <c r="G38" s="6"/>
      <c r="H38" s="6">
        <v>1661.1</v>
      </c>
      <c r="I38" s="6">
        <v>1120.9000000000001</v>
      </c>
      <c r="J38" s="6">
        <v>498402</v>
      </c>
      <c r="K38" s="6">
        <v>218877.8</v>
      </c>
      <c r="L38" s="6">
        <v>61812.7</v>
      </c>
      <c r="M38" s="6">
        <v>15</v>
      </c>
      <c r="N38" s="6">
        <v>25</v>
      </c>
      <c r="O38" s="7">
        <v>14156.9</v>
      </c>
      <c r="P38" s="6">
        <v>6591.5</v>
      </c>
      <c r="Q38" s="6">
        <v>202024.8</v>
      </c>
      <c r="R38" s="6">
        <v>162448.29999999999</v>
      </c>
      <c r="S38" s="6">
        <v>105351</v>
      </c>
      <c r="T38" s="6">
        <v>88005.7</v>
      </c>
      <c r="U38" s="6">
        <v>105596.5</v>
      </c>
      <c r="V38" s="6">
        <v>72056.600000000006</v>
      </c>
      <c r="W38" s="6">
        <v>10661.1</v>
      </c>
      <c r="X38" s="6">
        <v>7877.7</v>
      </c>
      <c r="Y38" s="6">
        <v>244767.4</v>
      </c>
      <c r="Z38" s="6">
        <v>125261.5</v>
      </c>
      <c r="AA38" s="6">
        <v>1689162.6</v>
      </c>
      <c r="AB38" s="6">
        <v>166716.9</v>
      </c>
      <c r="AC38" s="6">
        <v>330</v>
      </c>
      <c r="AD38" s="6">
        <v>37463</v>
      </c>
      <c r="AE38" s="6">
        <v>152443</v>
      </c>
      <c r="AF38" s="6">
        <v>78945.899999999994</v>
      </c>
      <c r="AG38" s="6">
        <v>1690771.2</v>
      </c>
      <c r="AH38" s="6">
        <v>166989.5</v>
      </c>
      <c r="AI38" s="6">
        <v>1104.2</v>
      </c>
      <c r="AJ38" s="9">
        <v>54522</v>
      </c>
      <c r="AK38" s="6">
        <v>30878.400000000001</v>
      </c>
      <c r="AL38" s="6">
        <v>21719.3</v>
      </c>
      <c r="AM38" s="6">
        <v>63789.3</v>
      </c>
      <c r="AN38" s="6">
        <v>49229.599999999999</v>
      </c>
      <c r="AO38" s="6">
        <v>36539.800000000003</v>
      </c>
      <c r="AP38" s="6">
        <v>29768.2</v>
      </c>
      <c r="AQ38" s="6">
        <v>42137</v>
      </c>
      <c r="AR38" s="6">
        <v>16587</v>
      </c>
      <c r="AS38" s="6">
        <v>101.8</v>
      </c>
      <c r="AT38" s="6">
        <v>43.2</v>
      </c>
      <c r="AU38" s="7"/>
      <c r="AV38" s="7"/>
      <c r="AW38" s="6">
        <v>208169</v>
      </c>
      <c r="AX38" s="6">
        <v>97477.5</v>
      </c>
      <c r="AY38" s="6">
        <v>55116.9</v>
      </c>
      <c r="AZ38" s="6">
        <v>13081.7</v>
      </c>
      <c r="BA38" s="6">
        <v>198866.5</v>
      </c>
      <c r="BB38" s="6">
        <v>88521</v>
      </c>
      <c r="BC38" s="6">
        <v>34986.400000000001</v>
      </c>
      <c r="BD38" s="6">
        <v>294.76</v>
      </c>
      <c r="BE38" s="6">
        <v>176.84</v>
      </c>
      <c r="BF38" s="6">
        <v>123.74</v>
      </c>
      <c r="BG38" s="6">
        <v>75.41</v>
      </c>
      <c r="BH38" s="6">
        <v>144</v>
      </c>
      <c r="BI38" s="6">
        <v>95.16</v>
      </c>
      <c r="BJ38" s="6">
        <v>834.95</v>
      </c>
      <c r="BK38" s="7">
        <v>727.6</v>
      </c>
      <c r="BL38" s="7">
        <v>0.7</v>
      </c>
      <c r="BM38" s="6">
        <v>14961.000675200001</v>
      </c>
      <c r="BN38" s="6">
        <v>30851.475539451501</v>
      </c>
      <c r="BO38" s="6">
        <v>3102</v>
      </c>
      <c r="BP38" s="6">
        <v>249.6</v>
      </c>
      <c r="BQ38" s="6">
        <v>24</v>
      </c>
      <c r="BR38" s="27">
        <v>2.8822400000000001E-2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2318831</v>
      </c>
      <c r="BZ38" s="6">
        <v>1412051</v>
      </c>
      <c r="CA38" s="6"/>
      <c r="CB38" s="6">
        <v>967569</v>
      </c>
      <c r="CC38" s="6">
        <v>837015</v>
      </c>
      <c r="CD38" s="6"/>
      <c r="CE38" s="6">
        <v>744</v>
      </c>
      <c r="CF38" s="6">
        <v>102.809</v>
      </c>
      <c r="CG38" s="6">
        <v>431</v>
      </c>
    </row>
    <row r="39" spans="1:85" ht="12.5">
      <c r="A39" s="5">
        <v>43135</v>
      </c>
      <c r="B39" s="6">
        <v>308.3</v>
      </c>
      <c r="C39" s="6">
        <v>162.19999999999999</v>
      </c>
      <c r="D39" s="6">
        <v>5872.8</v>
      </c>
      <c r="E39" s="6"/>
      <c r="F39" s="6"/>
      <c r="G39" s="6"/>
      <c r="H39" s="6">
        <v>1661.1</v>
      </c>
      <c r="I39" s="6">
        <v>1120.9000000000001</v>
      </c>
      <c r="J39" s="6">
        <v>498561.8</v>
      </c>
      <c r="K39" s="6">
        <v>218961.2</v>
      </c>
      <c r="L39" s="6">
        <v>61836.7</v>
      </c>
      <c r="M39" s="6">
        <v>15</v>
      </c>
      <c r="N39" s="6">
        <v>25</v>
      </c>
      <c r="O39" s="7">
        <v>14158.1</v>
      </c>
      <c r="P39" s="6">
        <v>6592.4</v>
      </c>
      <c r="Q39" s="6">
        <v>202056.7</v>
      </c>
      <c r="R39" s="6">
        <v>162473.70000000001</v>
      </c>
      <c r="S39" s="6">
        <v>105367.4</v>
      </c>
      <c r="T39" s="6">
        <v>88018.8</v>
      </c>
      <c r="U39" s="6">
        <v>105617</v>
      </c>
      <c r="V39" s="6">
        <v>72070.3</v>
      </c>
      <c r="W39" s="6">
        <v>10665.9</v>
      </c>
      <c r="X39" s="6">
        <v>7881.7</v>
      </c>
      <c r="Y39" s="6">
        <v>245065.60000000001</v>
      </c>
      <c r="Z39" s="6">
        <v>125431.5</v>
      </c>
      <c r="AA39" s="6">
        <v>1689460.8</v>
      </c>
      <c r="AB39" s="6">
        <v>166740.9</v>
      </c>
      <c r="AC39" s="6">
        <v>330</v>
      </c>
      <c r="AD39" s="6">
        <v>37463</v>
      </c>
      <c r="AE39" s="6">
        <v>152559</v>
      </c>
      <c r="AF39" s="6">
        <v>79009.100000000006</v>
      </c>
      <c r="AG39" s="6">
        <v>1690889.6</v>
      </c>
      <c r="AH39" s="6">
        <v>167013.5</v>
      </c>
      <c r="AI39" s="6">
        <v>1104.2</v>
      </c>
      <c r="AJ39" s="9">
        <v>54522</v>
      </c>
      <c r="AK39" s="6">
        <v>30878.400000000001</v>
      </c>
      <c r="AL39" s="6">
        <v>21719.3</v>
      </c>
      <c r="AM39" s="6">
        <v>63798.3</v>
      </c>
      <c r="AN39" s="6">
        <v>49236.2</v>
      </c>
      <c r="AO39" s="6">
        <v>36557.199999999997</v>
      </c>
      <c r="AP39" s="6">
        <v>29782.9</v>
      </c>
      <c r="AQ39" s="6">
        <v>42149.9</v>
      </c>
      <c r="AR39" s="6">
        <v>16591.099999999999</v>
      </c>
      <c r="AS39" s="6">
        <v>101.8</v>
      </c>
      <c r="AT39" s="6">
        <v>43.2</v>
      </c>
      <c r="AU39" s="7"/>
      <c r="AV39" s="7"/>
      <c r="AW39" s="6">
        <v>208305.5</v>
      </c>
      <c r="AX39" s="6">
        <v>97542.6</v>
      </c>
      <c r="AY39" s="6">
        <v>55122.8</v>
      </c>
      <c r="AZ39" s="6">
        <v>13081.7</v>
      </c>
      <c r="BA39" s="6">
        <v>198996.6</v>
      </c>
      <c r="BB39" s="6">
        <v>88579.199999999997</v>
      </c>
      <c r="BC39" s="6">
        <v>35010.400000000001</v>
      </c>
      <c r="BD39" s="6">
        <v>294.76</v>
      </c>
      <c r="BE39" s="6">
        <v>176.84</v>
      </c>
      <c r="BF39" s="6">
        <v>123.74</v>
      </c>
      <c r="BG39" s="6">
        <v>75.41</v>
      </c>
      <c r="BH39" s="6">
        <v>144</v>
      </c>
      <c r="BI39" s="6">
        <v>95.16</v>
      </c>
      <c r="BJ39" s="6">
        <v>834.95</v>
      </c>
      <c r="BK39" s="7">
        <v>727.6</v>
      </c>
      <c r="BL39" s="7">
        <v>0.7</v>
      </c>
      <c r="BM39" s="6">
        <v>14046.14912</v>
      </c>
      <c r="BN39" s="6">
        <v>28221.1427855724</v>
      </c>
      <c r="BO39" s="6">
        <v>5430</v>
      </c>
      <c r="BP39" s="6">
        <v>247.2</v>
      </c>
      <c r="BQ39" s="6">
        <v>24</v>
      </c>
      <c r="BR39" s="27">
        <v>2.8822400000000001E-2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2319710</v>
      </c>
      <c r="BZ39" s="6">
        <v>1412552</v>
      </c>
      <c r="CA39" s="6"/>
      <c r="CB39" s="6">
        <v>967569</v>
      </c>
      <c r="CC39" s="6">
        <v>837015</v>
      </c>
      <c r="CD39" s="6"/>
      <c r="CE39" s="6">
        <v>750</v>
      </c>
      <c r="CF39" s="6">
        <v>102.41800000000001</v>
      </c>
      <c r="CG39" s="6">
        <v>429</v>
      </c>
    </row>
    <row r="40" spans="1:85" ht="12.5">
      <c r="A40" s="5">
        <v>43136</v>
      </c>
      <c r="B40" s="6">
        <v>308.3</v>
      </c>
      <c r="C40" s="6">
        <v>162.19999999999999</v>
      </c>
      <c r="D40" s="6">
        <v>5872.8</v>
      </c>
      <c r="E40" s="6"/>
      <c r="F40" s="6"/>
      <c r="G40" s="6"/>
      <c r="H40" s="6">
        <v>1661.1</v>
      </c>
      <c r="I40" s="6">
        <v>1120.9000000000001</v>
      </c>
      <c r="J40" s="6">
        <v>498687.9</v>
      </c>
      <c r="K40" s="6">
        <v>219029.7</v>
      </c>
      <c r="L40" s="6">
        <v>61856.7</v>
      </c>
      <c r="M40" s="6">
        <v>15</v>
      </c>
      <c r="N40" s="6">
        <v>25</v>
      </c>
      <c r="O40" s="7">
        <v>14159.4</v>
      </c>
      <c r="P40" s="6">
        <v>6593.2</v>
      </c>
      <c r="Q40" s="6">
        <v>202085</v>
      </c>
      <c r="R40" s="6">
        <v>162496.6</v>
      </c>
      <c r="S40" s="6">
        <v>105380.7</v>
      </c>
      <c r="T40" s="6">
        <v>88029.5</v>
      </c>
      <c r="U40" s="6">
        <v>105636.9</v>
      </c>
      <c r="V40" s="6">
        <v>72083.8</v>
      </c>
      <c r="W40" s="6">
        <v>10671.1</v>
      </c>
      <c r="X40" s="6">
        <v>7886.1</v>
      </c>
      <c r="Y40" s="6">
        <v>245329.5</v>
      </c>
      <c r="Z40" s="6">
        <v>125578.3</v>
      </c>
      <c r="AA40" s="6">
        <v>1689724.7</v>
      </c>
      <c r="AB40" s="6">
        <v>166764.9</v>
      </c>
      <c r="AC40" s="6">
        <v>330</v>
      </c>
      <c r="AD40" s="6">
        <v>37463</v>
      </c>
      <c r="AE40" s="6">
        <v>152667.9</v>
      </c>
      <c r="AF40" s="6">
        <v>79074.5</v>
      </c>
      <c r="AG40" s="6">
        <v>1691000.9</v>
      </c>
      <c r="AH40" s="6">
        <v>167037.5</v>
      </c>
      <c r="AI40" s="6">
        <v>1104.2</v>
      </c>
      <c r="AJ40" s="9">
        <v>54522</v>
      </c>
      <c r="AK40" s="6">
        <v>30878.400000000001</v>
      </c>
      <c r="AL40" s="6">
        <v>21719.3</v>
      </c>
      <c r="AM40" s="6">
        <v>63805.8</v>
      </c>
      <c r="AN40" s="6">
        <v>49241.5</v>
      </c>
      <c r="AO40" s="6">
        <v>36576.9</v>
      </c>
      <c r="AP40" s="6">
        <v>29798.7</v>
      </c>
      <c r="AQ40" s="6">
        <v>42154.1</v>
      </c>
      <c r="AR40" s="6">
        <v>16593.900000000001</v>
      </c>
      <c r="AS40" s="6">
        <v>101.9</v>
      </c>
      <c r="AT40" s="6">
        <v>43.4</v>
      </c>
      <c r="AU40" s="7"/>
      <c r="AV40" s="7"/>
      <c r="AW40" s="6">
        <v>208443.8</v>
      </c>
      <c r="AX40" s="6">
        <v>97608.3</v>
      </c>
      <c r="AY40" s="6">
        <v>55128.9</v>
      </c>
      <c r="AZ40" s="6">
        <v>13081.7</v>
      </c>
      <c r="BA40" s="6">
        <v>199128.5</v>
      </c>
      <c r="BB40" s="6">
        <v>88637.9</v>
      </c>
      <c r="BC40" s="6">
        <v>35034.400000000001</v>
      </c>
      <c r="BD40" s="6">
        <v>294.76</v>
      </c>
      <c r="BE40" s="6">
        <v>176.84</v>
      </c>
      <c r="BF40" s="6">
        <v>123.74</v>
      </c>
      <c r="BG40" s="6">
        <v>75.41</v>
      </c>
      <c r="BH40" s="6">
        <v>144</v>
      </c>
      <c r="BI40" s="6">
        <v>95.16</v>
      </c>
      <c r="BJ40" s="6">
        <v>834.95</v>
      </c>
      <c r="BK40" s="7">
        <v>727.6</v>
      </c>
      <c r="BL40" s="7">
        <v>0.7</v>
      </c>
      <c r="BM40" s="6">
        <v>13952.8662272</v>
      </c>
      <c r="BN40" s="6">
        <v>26179.238706203501</v>
      </c>
      <c r="BO40" s="6">
        <v>2137</v>
      </c>
      <c r="BP40" s="6">
        <v>249.6</v>
      </c>
      <c r="BQ40" s="6">
        <v>24</v>
      </c>
      <c r="BR40" s="27">
        <v>2.8822400000000001E-2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2320573</v>
      </c>
      <c r="BZ40" s="6">
        <v>1413001</v>
      </c>
      <c r="CA40" s="6"/>
      <c r="CB40" s="6">
        <v>967569</v>
      </c>
      <c r="CC40" s="6">
        <v>837015</v>
      </c>
      <c r="CD40" s="6"/>
      <c r="CE40" s="6">
        <v>760</v>
      </c>
      <c r="CF40" s="6">
        <v>101.887</v>
      </c>
      <c r="CG40" s="6">
        <v>430</v>
      </c>
    </row>
    <row r="41" spans="1:85" ht="12.5">
      <c r="A41" s="5">
        <v>43137</v>
      </c>
      <c r="B41" s="6">
        <v>308.3</v>
      </c>
      <c r="C41" s="6">
        <v>162.19999999999999</v>
      </c>
      <c r="D41" s="6">
        <v>5872.8</v>
      </c>
      <c r="E41" s="6"/>
      <c r="F41" s="6"/>
      <c r="G41" s="6"/>
      <c r="H41" s="6">
        <v>1661.1</v>
      </c>
      <c r="I41" s="6">
        <v>1120.9000000000001</v>
      </c>
      <c r="J41" s="6">
        <v>498819.1</v>
      </c>
      <c r="K41" s="6">
        <v>219100.1</v>
      </c>
      <c r="L41" s="6">
        <v>61877</v>
      </c>
      <c r="M41" s="6">
        <v>15</v>
      </c>
      <c r="N41" s="6">
        <v>25</v>
      </c>
      <c r="O41" s="7">
        <v>14160.1</v>
      </c>
      <c r="P41" s="6">
        <v>6593.6</v>
      </c>
      <c r="Q41" s="6">
        <v>202113.7</v>
      </c>
      <c r="R41" s="6">
        <v>162520.20000000001</v>
      </c>
      <c r="S41" s="6">
        <v>105395.2</v>
      </c>
      <c r="T41" s="6">
        <v>88040.9</v>
      </c>
      <c r="U41" s="6">
        <v>105657.9</v>
      </c>
      <c r="V41" s="6">
        <v>72097.2</v>
      </c>
      <c r="W41" s="6">
        <v>10676.7</v>
      </c>
      <c r="X41" s="6">
        <v>7890.8</v>
      </c>
      <c r="Y41" s="6">
        <v>245591.5</v>
      </c>
      <c r="Z41" s="6">
        <v>125722.6</v>
      </c>
      <c r="AA41" s="6">
        <v>1689986.7</v>
      </c>
      <c r="AB41" s="6">
        <v>166787.9</v>
      </c>
      <c r="AC41" s="6">
        <v>330</v>
      </c>
      <c r="AD41" s="6">
        <v>37463</v>
      </c>
      <c r="AE41" s="6">
        <v>152785</v>
      </c>
      <c r="AF41" s="6">
        <v>79145.8</v>
      </c>
      <c r="AG41" s="6">
        <v>1691119.8</v>
      </c>
      <c r="AH41" s="6">
        <v>167061.5</v>
      </c>
      <c r="AI41" s="6">
        <v>1104.2</v>
      </c>
      <c r="AJ41" s="9">
        <v>54522</v>
      </c>
      <c r="AK41" s="6">
        <v>30878.400000000001</v>
      </c>
      <c r="AL41" s="6">
        <v>21719.3</v>
      </c>
      <c r="AM41" s="6">
        <v>63814</v>
      </c>
      <c r="AN41" s="6">
        <v>49247.5</v>
      </c>
      <c r="AO41" s="6">
        <v>36595.199999999997</v>
      </c>
      <c r="AP41" s="6">
        <v>29813.7</v>
      </c>
      <c r="AQ41" s="6">
        <v>42160.9</v>
      </c>
      <c r="AR41" s="6">
        <v>16596.599999999999</v>
      </c>
      <c r="AS41" s="6">
        <v>101.9</v>
      </c>
      <c r="AT41" s="6">
        <v>43.4</v>
      </c>
      <c r="AU41" s="7"/>
      <c r="AV41" s="7"/>
      <c r="AW41" s="6">
        <v>208581.4</v>
      </c>
      <c r="AX41" s="6">
        <v>97673.8</v>
      </c>
      <c r="AY41" s="6">
        <v>55135.1</v>
      </c>
      <c r="AZ41" s="6">
        <v>13081.7</v>
      </c>
      <c r="BA41" s="6">
        <v>199260.4</v>
      </c>
      <c r="BB41" s="6">
        <v>88696.7</v>
      </c>
      <c r="BC41" s="6">
        <v>35058.400000000001</v>
      </c>
      <c r="BD41" s="6">
        <v>294.76</v>
      </c>
      <c r="BE41" s="6">
        <v>176.84</v>
      </c>
      <c r="BF41" s="6">
        <v>123.74</v>
      </c>
      <c r="BG41" s="6">
        <v>75.41</v>
      </c>
      <c r="BH41" s="6">
        <v>144</v>
      </c>
      <c r="BI41" s="6">
        <v>95.16</v>
      </c>
      <c r="BJ41" s="6">
        <v>834.95</v>
      </c>
      <c r="BK41" s="7">
        <v>727.6</v>
      </c>
      <c r="BL41" s="7">
        <v>0.7</v>
      </c>
      <c r="BM41" s="6">
        <v>14031.5918528</v>
      </c>
      <c r="BN41" s="6">
        <v>23241.634881187601</v>
      </c>
      <c r="BO41" s="6">
        <v>3398</v>
      </c>
      <c r="BP41" s="6">
        <v>247.2</v>
      </c>
      <c r="BQ41" s="6">
        <v>24</v>
      </c>
      <c r="BR41" s="27">
        <v>2.8822400000000001E-2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2321458</v>
      </c>
      <c r="BZ41" s="6">
        <v>1413486</v>
      </c>
      <c r="CA41" s="6"/>
      <c r="CB41" s="6">
        <v>967569</v>
      </c>
      <c r="CC41" s="6">
        <v>837015</v>
      </c>
      <c r="CD41" s="6"/>
      <c r="CE41" s="6">
        <v>773</v>
      </c>
      <c r="CF41" s="6">
        <v>101.102</v>
      </c>
      <c r="CG41" s="6">
        <v>440</v>
      </c>
    </row>
    <row r="42" spans="1:85" s="36" customFormat="1" ht="12.5">
      <c r="A42" s="72">
        <v>43138</v>
      </c>
      <c r="B42" s="11">
        <v>308.89999999999998</v>
      </c>
      <c r="C42" s="11">
        <v>162.56</v>
      </c>
      <c r="D42" s="11">
        <v>5873.7</v>
      </c>
      <c r="E42" s="11"/>
      <c r="F42" s="11"/>
      <c r="G42" s="11"/>
      <c r="H42" s="11">
        <v>1661.1</v>
      </c>
      <c r="I42" s="11">
        <v>1120.9000000000001</v>
      </c>
      <c r="J42" s="11">
        <v>498909.7</v>
      </c>
      <c r="K42" s="11">
        <v>219147.6</v>
      </c>
      <c r="L42" s="11">
        <v>61890.5</v>
      </c>
      <c r="M42" s="11">
        <v>15</v>
      </c>
      <c r="N42" s="11">
        <v>25</v>
      </c>
      <c r="O42" s="8">
        <v>14160.8</v>
      </c>
      <c r="P42" s="11">
        <v>6594.1</v>
      </c>
      <c r="Q42" s="11">
        <v>202145.2</v>
      </c>
      <c r="R42" s="11">
        <v>162545.70000000001</v>
      </c>
      <c r="S42" s="11">
        <v>105407.3</v>
      </c>
      <c r="T42" s="11">
        <v>88050.5</v>
      </c>
      <c r="U42" s="11">
        <v>105679.4</v>
      </c>
      <c r="V42" s="11">
        <v>72111</v>
      </c>
      <c r="W42" s="11">
        <v>10682.2</v>
      </c>
      <c r="X42" s="11">
        <v>7895.3</v>
      </c>
      <c r="Y42" s="11">
        <v>245794.8</v>
      </c>
      <c r="Z42" s="11">
        <v>125843.5</v>
      </c>
      <c r="AA42" s="11">
        <v>1690190</v>
      </c>
      <c r="AB42" s="11">
        <v>166811.9</v>
      </c>
      <c r="AC42" s="11">
        <v>334.1</v>
      </c>
      <c r="AD42" s="11">
        <v>41367</v>
      </c>
      <c r="AE42" s="11">
        <v>152874.1</v>
      </c>
      <c r="AF42" s="11">
        <v>79197</v>
      </c>
      <c r="AG42" s="11">
        <v>1691211.9</v>
      </c>
      <c r="AH42" s="11">
        <v>167085.5</v>
      </c>
      <c r="AI42" s="11">
        <v>1106.4000000000001</v>
      </c>
      <c r="AJ42" s="9">
        <v>56282</v>
      </c>
      <c r="AK42" s="11">
        <v>30878.400000000001</v>
      </c>
      <c r="AL42" s="11">
        <v>21719.3</v>
      </c>
      <c r="AM42" s="11">
        <v>63821.9</v>
      </c>
      <c r="AN42" s="11">
        <v>49253.2</v>
      </c>
      <c r="AO42" s="11">
        <v>36618.800000000003</v>
      </c>
      <c r="AP42" s="11">
        <v>29831.3</v>
      </c>
      <c r="AQ42" s="11">
        <v>42165.599999999999</v>
      </c>
      <c r="AR42" s="11">
        <v>16598.599999999999</v>
      </c>
      <c r="AS42" s="11">
        <v>102.3</v>
      </c>
      <c r="AT42" s="11">
        <v>43.7</v>
      </c>
      <c r="AU42" s="8"/>
      <c r="AV42" s="8"/>
      <c r="AW42" s="11">
        <v>208672.4</v>
      </c>
      <c r="AX42" s="11">
        <v>97717.6</v>
      </c>
      <c r="AY42" s="11">
        <v>55140.9</v>
      </c>
      <c r="AZ42" s="11">
        <v>13081.7</v>
      </c>
      <c r="BA42" s="11">
        <v>199344.7</v>
      </c>
      <c r="BB42" s="11">
        <v>88734.2</v>
      </c>
      <c r="BC42" s="11">
        <v>35073</v>
      </c>
      <c r="BD42" s="11">
        <v>294.76</v>
      </c>
      <c r="BE42" s="11">
        <v>176.84</v>
      </c>
      <c r="BF42" s="11">
        <v>123.74</v>
      </c>
      <c r="BG42" s="11">
        <v>75.41</v>
      </c>
      <c r="BH42" s="11">
        <v>144</v>
      </c>
      <c r="BI42" s="11">
        <v>95.16</v>
      </c>
      <c r="BJ42" s="11">
        <v>834.95</v>
      </c>
      <c r="BK42" s="8">
        <v>727.6</v>
      </c>
      <c r="BL42" s="8">
        <v>0.7</v>
      </c>
      <c r="BM42" s="11">
        <v>13293.2101184</v>
      </c>
      <c r="BN42" s="11">
        <v>19105.630795253001</v>
      </c>
      <c r="BO42" s="11">
        <v>0</v>
      </c>
      <c r="BP42" s="11">
        <v>249.6</v>
      </c>
      <c r="BQ42" s="11">
        <v>24</v>
      </c>
      <c r="BR42" s="73">
        <v>2.8822400000000001E-2</v>
      </c>
      <c r="BS42" s="11">
        <v>0</v>
      </c>
      <c r="BT42" s="11">
        <v>0</v>
      </c>
      <c r="BU42" s="11">
        <v>0</v>
      </c>
      <c r="BV42" s="11">
        <v>0</v>
      </c>
      <c r="BW42" s="11">
        <v>0</v>
      </c>
      <c r="BX42" s="11">
        <v>0</v>
      </c>
      <c r="BY42" s="11">
        <v>2321786</v>
      </c>
      <c r="BZ42" s="11">
        <v>1413601</v>
      </c>
      <c r="CA42" s="11"/>
      <c r="CB42" s="11">
        <v>968116</v>
      </c>
      <c r="CC42" s="11">
        <v>837280</v>
      </c>
      <c r="CD42" s="11"/>
      <c r="CE42" s="11">
        <v>593</v>
      </c>
      <c r="CF42" s="11">
        <v>67.899000000000001</v>
      </c>
      <c r="CG42" s="11">
        <v>336</v>
      </c>
    </row>
    <row r="43" spans="1:85" ht="12.5">
      <c r="A43" s="5">
        <v>43139</v>
      </c>
      <c r="B43" s="6">
        <v>308.89999999999998</v>
      </c>
      <c r="C43" s="6">
        <v>162.56</v>
      </c>
      <c r="D43" s="6">
        <v>5873.7</v>
      </c>
      <c r="E43" s="6"/>
      <c r="F43" s="6"/>
      <c r="G43" s="6"/>
      <c r="H43" s="6">
        <v>1661.1</v>
      </c>
      <c r="I43" s="6">
        <v>1120.9000000000001</v>
      </c>
      <c r="J43" s="6">
        <v>499014.40000000002</v>
      </c>
      <c r="K43" s="6">
        <v>219204.7</v>
      </c>
      <c r="L43" s="6">
        <v>61907.5</v>
      </c>
      <c r="M43" s="6">
        <v>15</v>
      </c>
      <c r="N43" s="6">
        <v>25</v>
      </c>
      <c r="O43" s="7">
        <v>14161.4</v>
      </c>
      <c r="P43" s="6">
        <v>6594.5</v>
      </c>
      <c r="Q43" s="6">
        <v>202177.7</v>
      </c>
      <c r="R43" s="6">
        <v>162571.6</v>
      </c>
      <c r="S43" s="6">
        <v>105424.3</v>
      </c>
      <c r="T43" s="6">
        <v>88063.3</v>
      </c>
      <c r="U43" s="6">
        <v>105701.7</v>
      </c>
      <c r="V43" s="6">
        <v>72125.3</v>
      </c>
      <c r="W43" s="6">
        <v>10687.6</v>
      </c>
      <c r="X43" s="6">
        <v>7899.8</v>
      </c>
      <c r="Y43" s="6">
        <v>246047.1</v>
      </c>
      <c r="Z43" s="6">
        <v>125986.5</v>
      </c>
      <c r="AA43" s="6">
        <v>1690442.3</v>
      </c>
      <c r="AB43" s="6">
        <v>166835.9</v>
      </c>
      <c r="AC43" s="6">
        <v>334.1</v>
      </c>
      <c r="AD43" s="6">
        <v>41367</v>
      </c>
      <c r="AE43" s="6">
        <v>152974.6</v>
      </c>
      <c r="AF43" s="6">
        <v>79255.199999999997</v>
      </c>
      <c r="AG43" s="6">
        <v>1691315</v>
      </c>
      <c r="AH43" s="6">
        <v>167109.5</v>
      </c>
      <c r="AI43" s="6">
        <v>1106.4000000000001</v>
      </c>
      <c r="AJ43" s="9">
        <v>56282</v>
      </c>
      <c r="AK43" s="6">
        <v>30878.400000000001</v>
      </c>
      <c r="AL43" s="6">
        <v>21719.3</v>
      </c>
      <c r="AM43" s="6">
        <v>63829.2</v>
      </c>
      <c r="AN43" s="6">
        <v>49258.5</v>
      </c>
      <c r="AO43" s="6">
        <v>36638.199999999997</v>
      </c>
      <c r="AP43" s="6">
        <v>29846.799999999999</v>
      </c>
      <c r="AQ43" s="6">
        <v>42184.7</v>
      </c>
      <c r="AR43" s="6">
        <v>16606.3</v>
      </c>
      <c r="AS43" s="6">
        <v>102.5</v>
      </c>
      <c r="AT43" s="6">
        <v>43.9</v>
      </c>
      <c r="AU43" s="7"/>
      <c r="AV43" s="7"/>
      <c r="AW43" s="6">
        <v>208789.4</v>
      </c>
      <c r="AX43" s="6">
        <v>97773.2</v>
      </c>
      <c r="AY43" s="6">
        <v>55146.6</v>
      </c>
      <c r="AZ43" s="6">
        <v>13081.7</v>
      </c>
      <c r="BA43" s="6">
        <v>199456</v>
      </c>
      <c r="BB43" s="6">
        <v>88783.8</v>
      </c>
      <c r="BC43" s="6">
        <v>35093.800000000003</v>
      </c>
      <c r="BD43" s="6">
        <v>294.76</v>
      </c>
      <c r="BE43" s="6">
        <v>176.84</v>
      </c>
      <c r="BF43" s="6">
        <v>123.74</v>
      </c>
      <c r="BG43" s="6">
        <v>75.41</v>
      </c>
      <c r="BH43" s="6">
        <v>144.31</v>
      </c>
      <c r="BI43" s="6">
        <v>95.247</v>
      </c>
      <c r="BJ43" s="6">
        <v>835.7</v>
      </c>
      <c r="BK43" s="7">
        <v>727.6</v>
      </c>
      <c r="BL43" s="7">
        <v>0.7</v>
      </c>
      <c r="BM43" s="6">
        <v>11756.2870848</v>
      </c>
      <c r="BN43" s="6">
        <v>26228.353908319601</v>
      </c>
      <c r="BO43" s="6">
        <v>0</v>
      </c>
      <c r="BP43" s="6">
        <v>249.12</v>
      </c>
      <c r="BQ43" s="6">
        <v>24</v>
      </c>
      <c r="BR43" s="27">
        <v>2.8817279999999994E-2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2321786</v>
      </c>
      <c r="BZ43" s="6">
        <v>1413601</v>
      </c>
      <c r="CA43" s="6"/>
      <c r="CB43" s="6">
        <v>969115</v>
      </c>
      <c r="CC43" s="6">
        <v>837763</v>
      </c>
      <c r="CD43" s="6"/>
      <c r="CE43" s="6">
        <v>768</v>
      </c>
      <c r="CF43" s="6">
        <v>93.272000000000006</v>
      </c>
      <c r="CG43" s="6">
        <v>432</v>
      </c>
    </row>
    <row r="44" spans="1:85" ht="12.5">
      <c r="A44" s="5">
        <v>43140</v>
      </c>
      <c r="B44" s="6">
        <v>308.89999999999998</v>
      </c>
      <c r="C44" s="6">
        <v>162.56</v>
      </c>
      <c r="D44" s="6">
        <v>5873.7</v>
      </c>
      <c r="E44" s="6"/>
      <c r="F44" s="6"/>
      <c r="G44" s="6"/>
      <c r="H44" s="6">
        <v>1661.1</v>
      </c>
      <c r="I44" s="6">
        <v>1120.9000000000001</v>
      </c>
      <c r="J44" s="6">
        <v>499164.4</v>
      </c>
      <c r="K44" s="6">
        <v>219285.4</v>
      </c>
      <c r="L44" s="6">
        <v>61931.5</v>
      </c>
      <c r="M44" s="6">
        <v>15</v>
      </c>
      <c r="N44" s="6">
        <v>25</v>
      </c>
      <c r="O44" s="7">
        <v>14161.4</v>
      </c>
      <c r="P44" s="6">
        <v>6594.5</v>
      </c>
      <c r="Q44" s="6">
        <v>202211</v>
      </c>
      <c r="R44" s="6">
        <v>162598.1</v>
      </c>
      <c r="S44" s="6">
        <v>105439</v>
      </c>
      <c r="T44" s="6">
        <v>88075.7</v>
      </c>
      <c r="U44" s="6">
        <v>105724.4</v>
      </c>
      <c r="V44" s="6">
        <v>72140.600000000006</v>
      </c>
      <c r="W44" s="6">
        <v>10692.8</v>
      </c>
      <c r="X44" s="6">
        <v>7904.1</v>
      </c>
      <c r="Y44" s="6">
        <v>246324.1</v>
      </c>
      <c r="Z44" s="6">
        <v>126142.3</v>
      </c>
      <c r="AA44" s="6">
        <v>1690719.3</v>
      </c>
      <c r="AB44" s="6">
        <v>166859.9</v>
      </c>
      <c r="AC44" s="6">
        <v>334.1</v>
      </c>
      <c r="AD44" s="6">
        <v>41367</v>
      </c>
      <c r="AE44" s="6">
        <v>153087.6</v>
      </c>
      <c r="AF44" s="6">
        <v>79322.8</v>
      </c>
      <c r="AG44" s="6">
        <v>1691431.7</v>
      </c>
      <c r="AH44" s="6">
        <v>167133.5</v>
      </c>
      <c r="AI44" s="6">
        <v>1106.4000000000001</v>
      </c>
      <c r="AJ44" s="9">
        <v>56282</v>
      </c>
      <c r="AK44" s="6">
        <v>30878.400000000001</v>
      </c>
      <c r="AL44" s="6">
        <v>21719.3</v>
      </c>
      <c r="AM44" s="6">
        <v>63837.1</v>
      </c>
      <c r="AN44" s="6">
        <v>49264.2</v>
      </c>
      <c r="AO44" s="6">
        <v>36655.699999999997</v>
      </c>
      <c r="AP44" s="6">
        <v>29861.5</v>
      </c>
      <c r="AQ44" s="6">
        <v>42187</v>
      </c>
      <c r="AR44" s="6">
        <v>16607.2</v>
      </c>
      <c r="AS44" s="6">
        <v>102.6</v>
      </c>
      <c r="AT44" s="6">
        <v>44</v>
      </c>
      <c r="AU44" s="7"/>
      <c r="AV44" s="7"/>
      <c r="AW44" s="6">
        <v>208918.6</v>
      </c>
      <c r="AX44" s="6">
        <v>97834.7</v>
      </c>
      <c r="AY44" s="6">
        <v>55153.7</v>
      </c>
      <c r="AZ44" s="6">
        <v>13081.7</v>
      </c>
      <c r="BA44" s="6">
        <v>199578.2</v>
      </c>
      <c r="BB44" s="6">
        <v>88838.2</v>
      </c>
      <c r="BC44" s="6">
        <v>35115.9</v>
      </c>
      <c r="BD44" s="6">
        <v>294.76</v>
      </c>
      <c r="BE44" s="6">
        <v>176.84</v>
      </c>
      <c r="BF44" s="6">
        <v>123.74</v>
      </c>
      <c r="BG44" s="6">
        <v>75.41</v>
      </c>
      <c r="BH44" s="6">
        <v>144.31</v>
      </c>
      <c r="BI44" s="6">
        <v>95.247</v>
      </c>
      <c r="BJ44" s="6">
        <v>835.7</v>
      </c>
      <c r="BK44" s="7">
        <v>727.6</v>
      </c>
      <c r="BL44" s="7">
        <v>0.7</v>
      </c>
      <c r="BM44" s="6">
        <v>14915.826233599999</v>
      </c>
      <c r="BN44" s="6">
        <v>26487.835698566356</v>
      </c>
      <c r="BO44" s="6">
        <v>0</v>
      </c>
      <c r="BP44" s="6">
        <v>252.5</v>
      </c>
      <c r="BQ44" s="6">
        <v>24</v>
      </c>
      <c r="BR44" s="27">
        <v>2.8817279999999994E-2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2321786</v>
      </c>
      <c r="BZ44" s="6">
        <v>1413601</v>
      </c>
      <c r="CA44" s="6"/>
      <c r="CB44" s="6">
        <v>970105</v>
      </c>
      <c r="CC44" s="6">
        <v>838256</v>
      </c>
      <c r="CD44" s="6"/>
      <c r="CE44" s="6">
        <v>752</v>
      </c>
      <c r="CF44" s="6">
        <v>94.77</v>
      </c>
      <c r="CG44" s="6">
        <v>453</v>
      </c>
    </row>
    <row r="45" spans="1:85" ht="12.5">
      <c r="A45" s="5">
        <v>43141</v>
      </c>
      <c r="B45" s="6">
        <v>308.89999999999998</v>
      </c>
      <c r="C45" s="6">
        <v>162.56</v>
      </c>
      <c r="D45" s="6">
        <v>5873.7</v>
      </c>
      <c r="E45" s="6"/>
      <c r="F45" s="6"/>
      <c r="G45" s="6"/>
      <c r="H45" s="6">
        <v>1661.1</v>
      </c>
      <c r="I45" s="6">
        <v>1120.9000000000001</v>
      </c>
      <c r="J45" s="6">
        <v>499313.1</v>
      </c>
      <c r="K45" s="6">
        <v>219365.2</v>
      </c>
      <c r="L45" s="6">
        <v>61955</v>
      </c>
      <c r="M45" s="6">
        <v>15</v>
      </c>
      <c r="N45" s="6">
        <v>25</v>
      </c>
      <c r="O45" s="7">
        <v>14161.4</v>
      </c>
      <c r="P45" s="6">
        <v>6594.5</v>
      </c>
      <c r="Q45" s="6">
        <v>202246.1</v>
      </c>
      <c r="R45" s="6">
        <v>162626</v>
      </c>
      <c r="S45" s="6">
        <v>105458.9</v>
      </c>
      <c r="T45" s="6">
        <v>88091</v>
      </c>
      <c r="U45" s="6">
        <v>105749.2</v>
      </c>
      <c r="V45" s="6">
        <v>72157.2</v>
      </c>
      <c r="W45" s="6">
        <v>10698.2</v>
      </c>
      <c r="X45" s="6">
        <v>7908.7</v>
      </c>
      <c r="Y45" s="6">
        <v>246622.7</v>
      </c>
      <c r="Z45" s="6">
        <v>126311.9</v>
      </c>
      <c r="AA45" s="6">
        <v>1691017.9</v>
      </c>
      <c r="AB45" s="6">
        <v>166883.5</v>
      </c>
      <c r="AC45" s="6">
        <v>334.1</v>
      </c>
      <c r="AD45" s="6">
        <v>41367</v>
      </c>
      <c r="AE45" s="6">
        <v>153228.1</v>
      </c>
      <c r="AF45" s="6">
        <v>79400.7</v>
      </c>
      <c r="AG45" s="6">
        <v>1691576</v>
      </c>
      <c r="AH45" s="6">
        <v>167157.5</v>
      </c>
      <c r="AI45" s="6">
        <v>1106.4000000000001</v>
      </c>
      <c r="AJ45" s="9">
        <v>56282</v>
      </c>
      <c r="AK45" s="6">
        <v>30878.400000000001</v>
      </c>
      <c r="AL45" s="6">
        <v>21719.3</v>
      </c>
      <c r="AM45" s="6">
        <v>63845.9</v>
      </c>
      <c r="AN45" s="6">
        <v>49270.5</v>
      </c>
      <c r="AO45" s="6">
        <v>36674</v>
      </c>
      <c r="AP45" s="6">
        <v>29877</v>
      </c>
      <c r="AQ45" s="6">
        <v>42207.7</v>
      </c>
      <c r="AR45" s="6">
        <v>16615.5</v>
      </c>
      <c r="AS45" s="6">
        <v>102.7</v>
      </c>
      <c r="AT45" s="6">
        <v>44.1</v>
      </c>
      <c r="AU45" s="7"/>
      <c r="AV45" s="7"/>
      <c r="AW45" s="6">
        <v>209068</v>
      </c>
      <c r="AX45" s="6">
        <v>97905.4</v>
      </c>
      <c r="AY45" s="6">
        <v>55159.8</v>
      </c>
      <c r="AZ45" s="6">
        <v>13081.7</v>
      </c>
      <c r="BA45" s="6">
        <v>199711.1</v>
      </c>
      <c r="BB45" s="6">
        <v>88896.9</v>
      </c>
      <c r="BC45" s="6">
        <v>35139.9</v>
      </c>
      <c r="BD45" s="6">
        <v>294.76</v>
      </c>
      <c r="BE45" s="6">
        <v>176.84</v>
      </c>
      <c r="BF45" s="6">
        <v>123.74</v>
      </c>
      <c r="BG45" s="6">
        <v>75.41</v>
      </c>
      <c r="BH45" s="6">
        <v>144.31</v>
      </c>
      <c r="BI45" s="6">
        <v>95.247</v>
      </c>
      <c r="BJ45" s="6">
        <v>835.7</v>
      </c>
      <c r="BK45" s="7">
        <v>731.7</v>
      </c>
      <c r="BL45" s="7">
        <v>0.7</v>
      </c>
      <c r="BM45" s="6">
        <v>14891.7069536</v>
      </c>
      <c r="BN45" s="6">
        <v>31713.201602277215</v>
      </c>
      <c r="BO45" s="6">
        <v>8907</v>
      </c>
      <c r="BP45" s="6">
        <v>250.6</v>
      </c>
      <c r="BQ45" s="6">
        <v>24</v>
      </c>
      <c r="BR45" s="27">
        <v>2.8817279999999994E-2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2321786</v>
      </c>
      <c r="BZ45" s="6">
        <v>1413601</v>
      </c>
      <c r="CA45" s="6"/>
      <c r="CB45" s="6">
        <v>971090</v>
      </c>
      <c r="CC45" s="6">
        <v>838746</v>
      </c>
      <c r="CD45" s="6"/>
      <c r="CE45" s="6">
        <v>761</v>
      </c>
      <c r="CF45" s="6">
        <v>94.457999999999998</v>
      </c>
      <c r="CG45" s="6">
        <v>432</v>
      </c>
    </row>
    <row r="46" spans="1:85" ht="12.5">
      <c r="A46" s="5">
        <v>43142</v>
      </c>
      <c r="B46" s="6">
        <v>308.89999999999998</v>
      </c>
      <c r="C46" s="6">
        <v>162.56</v>
      </c>
      <c r="D46" s="6">
        <v>5873.7</v>
      </c>
      <c r="E46" s="6"/>
      <c r="F46" s="6"/>
      <c r="G46" s="6"/>
      <c r="H46" s="6">
        <v>1661.1</v>
      </c>
      <c r="I46" s="6">
        <v>1120.9000000000001</v>
      </c>
      <c r="J46" s="6">
        <v>499460.8</v>
      </c>
      <c r="K46" s="6">
        <v>219442.8</v>
      </c>
      <c r="L46" s="6">
        <v>61977.5</v>
      </c>
      <c r="M46" s="6">
        <v>15</v>
      </c>
      <c r="N46" s="6">
        <v>25</v>
      </c>
      <c r="O46" s="7">
        <v>14161.4</v>
      </c>
      <c r="P46" s="6">
        <v>6594.5</v>
      </c>
      <c r="Q46" s="6">
        <v>202276.2</v>
      </c>
      <c r="R46" s="6">
        <v>162650.20000000001</v>
      </c>
      <c r="S46" s="6">
        <v>105474.2</v>
      </c>
      <c r="T46" s="6">
        <v>88104</v>
      </c>
      <c r="U46" s="6">
        <v>105771.1</v>
      </c>
      <c r="V46" s="6">
        <v>72172.3</v>
      </c>
      <c r="W46" s="6">
        <v>10703</v>
      </c>
      <c r="X46" s="6">
        <v>7912.7</v>
      </c>
      <c r="Y46" s="6">
        <v>246885</v>
      </c>
      <c r="Z46" s="6">
        <v>126461.4</v>
      </c>
      <c r="AA46" s="6">
        <v>1691280.2</v>
      </c>
      <c r="AB46" s="6">
        <v>166907.5</v>
      </c>
      <c r="AC46" s="6">
        <v>334.1</v>
      </c>
      <c r="AD46" s="6">
        <v>41367</v>
      </c>
      <c r="AE46" s="6">
        <v>153350.1</v>
      </c>
      <c r="AF46" s="6">
        <v>79469.399999999994</v>
      </c>
      <c r="AG46" s="6">
        <v>1691696.9</v>
      </c>
      <c r="AH46" s="6">
        <v>167181.5</v>
      </c>
      <c r="AI46" s="6">
        <v>1106.4000000000001</v>
      </c>
      <c r="AJ46" s="9">
        <v>56282</v>
      </c>
      <c r="AK46" s="6">
        <v>30878.400000000001</v>
      </c>
      <c r="AL46" s="6">
        <v>21719.3</v>
      </c>
      <c r="AM46" s="6">
        <v>63853.9</v>
      </c>
      <c r="AN46" s="6">
        <v>49276.5</v>
      </c>
      <c r="AO46" s="6">
        <v>36690.400000000001</v>
      </c>
      <c r="AP46" s="6">
        <v>29890.799999999999</v>
      </c>
      <c r="AQ46" s="6">
        <v>42211.3</v>
      </c>
      <c r="AR46" s="6">
        <v>16617</v>
      </c>
      <c r="AS46" s="6">
        <v>102.9</v>
      </c>
      <c r="AT46" s="6">
        <v>44.3</v>
      </c>
      <c r="AU46" s="7"/>
      <c r="AV46" s="7"/>
      <c r="AW46" s="6">
        <v>209208.9</v>
      </c>
      <c r="AX46" s="6">
        <v>97967.5</v>
      </c>
      <c r="AY46" s="6">
        <v>55167</v>
      </c>
      <c r="AZ46" s="6">
        <v>13081.7</v>
      </c>
      <c r="BA46" s="6">
        <v>199843.6</v>
      </c>
      <c r="BB46" s="6">
        <v>88955.9</v>
      </c>
      <c r="BC46" s="6">
        <v>35163.9</v>
      </c>
      <c r="BD46" s="6">
        <v>294.76</v>
      </c>
      <c r="BE46" s="6">
        <v>176.84</v>
      </c>
      <c r="BF46" s="6">
        <v>123.74</v>
      </c>
      <c r="BG46" s="6">
        <v>75.41</v>
      </c>
      <c r="BH46" s="6">
        <v>144.31</v>
      </c>
      <c r="BI46" s="6">
        <v>95.247</v>
      </c>
      <c r="BJ46" s="6">
        <v>835.7</v>
      </c>
      <c r="BK46" s="7">
        <v>732.5</v>
      </c>
      <c r="BL46" s="7">
        <v>0.7</v>
      </c>
      <c r="BM46" s="6">
        <v>15207.153551999998</v>
      </c>
      <c r="BN46" s="6">
        <v>28860.808013014845</v>
      </c>
      <c r="BO46" s="6">
        <v>2064</v>
      </c>
      <c r="BP46" s="6">
        <v>248.9</v>
      </c>
      <c r="BQ46" s="6">
        <v>24</v>
      </c>
      <c r="BR46" s="27">
        <v>2.8817279999999994E-2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2321786</v>
      </c>
      <c r="BZ46" s="6">
        <v>1413601</v>
      </c>
      <c r="CA46" s="6"/>
      <c r="CB46" s="6">
        <v>972077</v>
      </c>
      <c r="CC46" s="6">
        <v>839239</v>
      </c>
      <c r="CD46" s="6"/>
      <c r="CE46" s="6">
        <v>743</v>
      </c>
      <c r="CF46" s="6">
        <v>93.909000000000006</v>
      </c>
      <c r="CG46" s="6">
        <v>440</v>
      </c>
    </row>
    <row r="47" spans="1:85" ht="12.5">
      <c r="A47" s="5">
        <v>43143</v>
      </c>
      <c r="B47" s="6">
        <v>308.89999999999998</v>
      </c>
      <c r="C47" s="6">
        <v>162.56</v>
      </c>
      <c r="D47" s="6">
        <v>5873.7</v>
      </c>
      <c r="E47" s="6"/>
      <c r="F47" s="6"/>
      <c r="G47" s="6"/>
      <c r="H47" s="6">
        <v>1661.1</v>
      </c>
      <c r="I47" s="6">
        <v>1120.9000000000001</v>
      </c>
      <c r="J47" s="6">
        <v>499621.9</v>
      </c>
      <c r="K47" s="6">
        <v>219525.9</v>
      </c>
      <c r="L47" s="6">
        <v>62001.5</v>
      </c>
      <c r="M47" s="6">
        <v>15</v>
      </c>
      <c r="N47" s="6">
        <v>25</v>
      </c>
      <c r="O47" s="7">
        <v>14161.4</v>
      </c>
      <c r="P47" s="6">
        <v>6594.5</v>
      </c>
      <c r="Q47" s="6">
        <v>202307.8</v>
      </c>
      <c r="R47" s="6">
        <v>162675.79999999999</v>
      </c>
      <c r="S47" s="6">
        <v>105492.8</v>
      </c>
      <c r="T47" s="6">
        <v>88118.9</v>
      </c>
      <c r="U47" s="6">
        <v>105794.8</v>
      </c>
      <c r="V47" s="6">
        <v>72188.3</v>
      </c>
      <c r="W47" s="6">
        <v>10708</v>
      </c>
      <c r="X47" s="6">
        <v>7916.9</v>
      </c>
      <c r="Y47" s="6">
        <v>247190.8</v>
      </c>
      <c r="Z47" s="6">
        <v>126625.60000000001</v>
      </c>
      <c r="AA47" s="6">
        <v>1691586</v>
      </c>
      <c r="AB47" s="6">
        <v>166931.5</v>
      </c>
      <c r="AC47" s="6">
        <v>334.1</v>
      </c>
      <c r="AD47" s="6">
        <v>41367</v>
      </c>
      <c r="AE47" s="6">
        <v>153473</v>
      </c>
      <c r="AF47" s="6">
        <v>79544.399999999994</v>
      </c>
      <c r="AG47" s="6">
        <v>1691822.2</v>
      </c>
      <c r="AH47" s="6">
        <v>167205.5</v>
      </c>
      <c r="AI47" s="6">
        <v>1106.4000000000001</v>
      </c>
      <c r="AJ47" s="9">
        <v>56282</v>
      </c>
      <c r="AK47" s="6">
        <v>30878.400000000001</v>
      </c>
      <c r="AL47" s="6">
        <v>21719.3</v>
      </c>
      <c r="AM47" s="6">
        <v>63863.1</v>
      </c>
      <c r="AN47" s="6">
        <v>49283.3</v>
      </c>
      <c r="AO47" s="6">
        <v>36707.800000000003</v>
      </c>
      <c r="AP47" s="6">
        <v>29905.3</v>
      </c>
      <c r="AQ47" s="6">
        <v>42226.6</v>
      </c>
      <c r="AR47" s="6">
        <v>16623.2</v>
      </c>
      <c r="AS47" s="6">
        <v>103</v>
      </c>
      <c r="AT47" s="6">
        <v>44.4</v>
      </c>
      <c r="AU47" s="7"/>
      <c r="AV47" s="7"/>
      <c r="AW47" s="6">
        <v>209343.9</v>
      </c>
      <c r="AX47" s="6">
        <v>98033.4</v>
      </c>
      <c r="AY47" s="6">
        <v>55174.1</v>
      </c>
      <c r="AZ47" s="6">
        <v>13081.7</v>
      </c>
      <c r="BA47" s="6">
        <v>199977.2</v>
      </c>
      <c r="BB47" s="6">
        <v>89015.1</v>
      </c>
      <c r="BC47" s="6">
        <v>35187.9</v>
      </c>
      <c r="BD47" s="6">
        <v>294.76</v>
      </c>
      <c r="BE47" s="6">
        <v>176.84</v>
      </c>
      <c r="BF47" s="6">
        <v>123.74</v>
      </c>
      <c r="BG47" s="6">
        <v>75.41</v>
      </c>
      <c r="BH47" s="6">
        <v>144.31</v>
      </c>
      <c r="BI47" s="6">
        <v>95.247</v>
      </c>
      <c r="BJ47" s="6">
        <v>835.7</v>
      </c>
      <c r="BK47" s="7">
        <v>732.6</v>
      </c>
      <c r="BL47" s="7">
        <v>0.7</v>
      </c>
      <c r="BM47" s="6">
        <v>14218.515440000001</v>
      </c>
      <c r="BN47" s="6">
        <v>26546.797854449545</v>
      </c>
      <c r="BO47" s="6">
        <v>8566</v>
      </c>
      <c r="BP47" s="6">
        <v>248.6</v>
      </c>
      <c r="BQ47" s="6">
        <v>24</v>
      </c>
      <c r="BR47" s="27">
        <v>2.8817279999999994E-2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2321786</v>
      </c>
      <c r="BZ47" s="6">
        <v>1413601</v>
      </c>
      <c r="CA47" s="6"/>
      <c r="CB47" s="6">
        <v>973055</v>
      </c>
      <c r="CC47" s="6">
        <v>839726</v>
      </c>
      <c r="CD47" s="6"/>
      <c r="CE47" s="6">
        <v>673</v>
      </c>
      <c r="CF47" s="6">
        <v>88.396000000000001</v>
      </c>
      <c r="CG47" s="6">
        <v>471</v>
      </c>
    </row>
    <row r="48" spans="1:85" ht="12.75" customHeight="1">
      <c r="A48" s="5">
        <v>43144</v>
      </c>
      <c r="B48" s="6">
        <v>308.89999999999998</v>
      </c>
      <c r="C48" s="6">
        <v>162.56</v>
      </c>
      <c r="D48" s="6">
        <v>5873.7</v>
      </c>
      <c r="E48" s="6"/>
      <c r="F48" s="6"/>
      <c r="G48" s="6"/>
      <c r="H48" s="6">
        <v>1661.1</v>
      </c>
      <c r="I48" s="6">
        <v>1120.9000000000001</v>
      </c>
      <c r="J48" s="6">
        <v>499783.3</v>
      </c>
      <c r="K48" s="6">
        <v>219608.8</v>
      </c>
      <c r="L48" s="6">
        <v>62025.5</v>
      </c>
      <c r="M48" s="6">
        <v>15</v>
      </c>
      <c r="N48" s="6">
        <v>25</v>
      </c>
      <c r="O48" s="7">
        <v>14161.5</v>
      </c>
      <c r="P48" s="6">
        <v>6594.6</v>
      </c>
      <c r="Q48" s="6">
        <v>202339.20000000001</v>
      </c>
      <c r="R48" s="6">
        <v>162701.1</v>
      </c>
      <c r="S48" s="6">
        <v>105508.3</v>
      </c>
      <c r="T48" s="6">
        <v>88131.4</v>
      </c>
      <c r="U48" s="6">
        <v>105817.60000000001</v>
      </c>
      <c r="V48" s="6">
        <v>72203.8</v>
      </c>
      <c r="W48" s="6">
        <v>10712.6</v>
      </c>
      <c r="X48" s="6">
        <v>7920.9</v>
      </c>
      <c r="Y48" s="6">
        <v>247491.9</v>
      </c>
      <c r="Z48" s="6">
        <v>126781.8</v>
      </c>
      <c r="AA48" s="6">
        <v>1691887.1</v>
      </c>
      <c r="AB48" s="6">
        <v>166955.5</v>
      </c>
      <c r="AC48" s="6">
        <v>334.1</v>
      </c>
      <c r="AD48" s="6">
        <v>41367</v>
      </c>
      <c r="AE48" s="6">
        <v>153588.29999999999</v>
      </c>
      <c r="AF48" s="6">
        <v>79620.3</v>
      </c>
      <c r="AG48" s="6">
        <v>1691938.6</v>
      </c>
      <c r="AH48" s="6">
        <v>167229.5</v>
      </c>
      <c r="AI48" s="6">
        <v>1106.4000000000001</v>
      </c>
      <c r="AJ48" s="9">
        <v>56282</v>
      </c>
      <c r="AK48" s="6">
        <v>30878.400000000001</v>
      </c>
      <c r="AL48" s="6">
        <v>21719.3</v>
      </c>
      <c r="AM48" s="6">
        <v>63873.8</v>
      </c>
      <c r="AN48" s="6">
        <v>49291.199999999997</v>
      </c>
      <c r="AO48" s="6">
        <v>36725.1</v>
      </c>
      <c r="AP48" s="6">
        <v>29919.8</v>
      </c>
      <c r="AQ48" s="6">
        <v>42233.9</v>
      </c>
      <c r="AR48" s="6">
        <v>16626.2</v>
      </c>
      <c r="AS48" s="6">
        <v>103</v>
      </c>
      <c r="AT48" s="6">
        <v>44.4</v>
      </c>
      <c r="AU48" s="7"/>
      <c r="AV48" s="7"/>
      <c r="AW48" s="6">
        <v>209476.2</v>
      </c>
      <c r="AX48" s="6">
        <v>98098.2</v>
      </c>
      <c r="AY48" s="6">
        <v>55180.6</v>
      </c>
      <c r="AZ48" s="6">
        <v>13081.7</v>
      </c>
      <c r="BA48" s="6">
        <v>200109.3</v>
      </c>
      <c r="BB48" s="6">
        <v>89073.8</v>
      </c>
      <c r="BC48" s="6">
        <v>35211.9</v>
      </c>
      <c r="BD48" s="6">
        <v>294.76</v>
      </c>
      <c r="BE48" s="6">
        <v>176.84</v>
      </c>
      <c r="BF48" s="6">
        <v>123.74</v>
      </c>
      <c r="BG48" s="6">
        <v>75.41</v>
      </c>
      <c r="BH48" s="6">
        <v>144.31</v>
      </c>
      <c r="BI48" s="6">
        <v>95.247</v>
      </c>
      <c r="BJ48" s="6">
        <v>835.7</v>
      </c>
      <c r="BK48" s="6">
        <v>732.6</v>
      </c>
      <c r="BL48" s="7">
        <v>0.7</v>
      </c>
      <c r="BM48" s="6">
        <v>14479.467936000001</v>
      </c>
      <c r="BN48" s="6">
        <v>27734.799899663522</v>
      </c>
      <c r="BO48" s="6">
        <v>4050</v>
      </c>
      <c r="BP48" s="74">
        <v>251.5</v>
      </c>
      <c r="BQ48" s="6">
        <v>24</v>
      </c>
      <c r="BR48" s="27">
        <v>2.8817279999999994E-2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  <c r="BX48" s="6">
        <v>0</v>
      </c>
      <c r="BY48" s="6">
        <v>2321786</v>
      </c>
      <c r="BZ48" s="6">
        <v>1413601</v>
      </c>
      <c r="CA48" s="6"/>
      <c r="CB48" s="6">
        <v>974862</v>
      </c>
      <c r="CC48" s="6">
        <v>840627</v>
      </c>
      <c r="CD48" s="6"/>
      <c r="CE48" s="6">
        <v>720</v>
      </c>
      <c r="CF48" s="6">
        <v>64.471000000000004</v>
      </c>
      <c r="CG48" s="6">
        <v>709</v>
      </c>
    </row>
    <row r="49" spans="1:85" ht="12.75" customHeight="1">
      <c r="A49" s="5">
        <v>43145</v>
      </c>
      <c r="B49" s="6">
        <v>308.89999999999998</v>
      </c>
      <c r="C49" s="6">
        <v>162.56</v>
      </c>
      <c r="D49" s="6">
        <v>5873.8</v>
      </c>
      <c r="E49" s="6"/>
      <c r="F49" s="6"/>
      <c r="G49" s="6"/>
      <c r="H49" s="6">
        <v>1661.1</v>
      </c>
      <c r="I49" s="6">
        <v>1120.9000000000001</v>
      </c>
      <c r="J49" s="6">
        <v>499944.8</v>
      </c>
      <c r="K49" s="6">
        <v>219692</v>
      </c>
      <c r="L49" s="6">
        <v>62049.5</v>
      </c>
      <c r="M49" s="6">
        <v>15</v>
      </c>
      <c r="N49" s="6">
        <v>25</v>
      </c>
      <c r="O49" s="7">
        <v>14161.5</v>
      </c>
      <c r="P49" s="6">
        <v>6594.6</v>
      </c>
      <c r="Q49" s="6">
        <v>202370.7</v>
      </c>
      <c r="R49" s="6">
        <v>162726.6</v>
      </c>
      <c r="S49" s="6">
        <v>105525.8</v>
      </c>
      <c r="T49" s="6">
        <v>88145.2</v>
      </c>
      <c r="U49" s="6">
        <v>105841</v>
      </c>
      <c r="V49" s="6">
        <v>72219.600000000006</v>
      </c>
      <c r="W49" s="6">
        <v>10717.1</v>
      </c>
      <c r="X49" s="6">
        <v>7924.9</v>
      </c>
      <c r="Y49" s="6">
        <v>247801.9</v>
      </c>
      <c r="Z49" s="6">
        <v>126952.7</v>
      </c>
      <c r="AA49" s="6">
        <v>1692197.1</v>
      </c>
      <c r="AB49" s="6">
        <v>166979.5</v>
      </c>
      <c r="AC49" s="6">
        <v>334.1</v>
      </c>
      <c r="AD49" s="6">
        <v>41367</v>
      </c>
      <c r="AE49" s="6">
        <v>153704.79999999999</v>
      </c>
      <c r="AF49" s="6">
        <v>79687.3</v>
      </c>
      <c r="AG49" s="6">
        <v>1692057.1</v>
      </c>
      <c r="AH49" s="6">
        <v>167253.5</v>
      </c>
      <c r="AI49" s="6">
        <v>1106.4000000000001</v>
      </c>
      <c r="AJ49" s="9">
        <v>56282</v>
      </c>
      <c r="AK49" s="6">
        <v>30878.400000000001</v>
      </c>
      <c r="AL49" s="6">
        <v>21719.3</v>
      </c>
      <c r="AM49" s="6">
        <v>63885.4</v>
      </c>
      <c r="AN49" s="6">
        <v>49299.8</v>
      </c>
      <c r="AO49" s="6">
        <v>36742.5</v>
      </c>
      <c r="AP49" s="6">
        <v>29934.3</v>
      </c>
      <c r="AQ49" s="6">
        <v>42247.9</v>
      </c>
      <c r="AR49" s="6">
        <v>16632</v>
      </c>
      <c r="AS49" s="6">
        <v>103.1</v>
      </c>
      <c r="AT49" s="6">
        <v>44.5</v>
      </c>
      <c r="AU49" s="7"/>
      <c r="AV49" s="7"/>
      <c r="AW49" s="6">
        <v>209614.4</v>
      </c>
      <c r="AX49" s="6">
        <v>98163.4</v>
      </c>
      <c r="AY49" s="6">
        <v>55187.3</v>
      </c>
      <c r="AZ49" s="6">
        <v>13081.7</v>
      </c>
      <c r="BA49" s="6">
        <v>200241.2</v>
      </c>
      <c r="BB49" s="6">
        <v>89132.4</v>
      </c>
      <c r="BC49" s="6">
        <v>35235.9</v>
      </c>
      <c r="BD49" s="6">
        <v>294.76</v>
      </c>
      <c r="BE49" s="6">
        <v>176.84</v>
      </c>
      <c r="BF49" s="6">
        <v>123.74</v>
      </c>
      <c r="BG49" s="6">
        <v>75.41</v>
      </c>
      <c r="BH49" s="6">
        <v>144.31</v>
      </c>
      <c r="BI49" s="6">
        <v>95.247</v>
      </c>
      <c r="BJ49" s="6">
        <v>835.7</v>
      </c>
      <c r="BK49" s="6">
        <v>732.6</v>
      </c>
      <c r="BL49" s="7">
        <v>0.7</v>
      </c>
      <c r="BM49" s="6">
        <v>13954.237932800001</v>
      </c>
      <c r="BN49" s="6">
        <v>26429.767967314339</v>
      </c>
      <c r="BO49" s="6">
        <v>9329</v>
      </c>
      <c r="BP49" s="74">
        <v>251.3</v>
      </c>
      <c r="BQ49" s="6">
        <v>24</v>
      </c>
      <c r="BR49" s="27">
        <v>2.8817279999999994E-2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2321786</v>
      </c>
      <c r="BZ49" s="6">
        <v>1413601</v>
      </c>
      <c r="CA49" s="6"/>
      <c r="CB49" s="6">
        <v>976920</v>
      </c>
      <c r="CC49" s="6">
        <v>841656</v>
      </c>
      <c r="CD49" s="6"/>
      <c r="CE49" s="6">
        <v>1023</v>
      </c>
      <c r="CF49" s="6">
        <v>103.804</v>
      </c>
      <c r="CG49" s="6">
        <v>1050</v>
      </c>
    </row>
    <row r="50" spans="1:85" ht="12.5">
      <c r="A50" s="5">
        <v>43146</v>
      </c>
      <c r="B50" s="6">
        <v>309.39999999999998</v>
      </c>
      <c r="C50" s="6">
        <v>162.80000000000001</v>
      </c>
      <c r="D50" s="6">
        <v>5874.4</v>
      </c>
      <c r="E50" s="6"/>
      <c r="F50" s="6"/>
      <c r="G50" s="6"/>
      <c r="H50" s="6">
        <v>1661.1</v>
      </c>
      <c r="I50" s="6">
        <v>1120.9000000000001</v>
      </c>
      <c r="J50" s="6">
        <v>500100.9</v>
      </c>
      <c r="K50" s="6">
        <v>219773.7</v>
      </c>
      <c r="L50" s="6">
        <v>62073.5</v>
      </c>
      <c r="M50" s="6">
        <v>15</v>
      </c>
      <c r="N50" s="6">
        <v>25</v>
      </c>
      <c r="O50" s="7">
        <v>14161.5</v>
      </c>
      <c r="P50" s="6">
        <v>6594.6</v>
      </c>
      <c r="Q50" s="6">
        <v>202402.1</v>
      </c>
      <c r="R50" s="6">
        <v>162752</v>
      </c>
      <c r="S50" s="6">
        <v>105541.3</v>
      </c>
      <c r="T50" s="6">
        <v>88157.5</v>
      </c>
      <c r="U50" s="6">
        <v>105864.3</v>
      </c>
      <c r="V50" s="6">
        <v>72235.199999999997</v>
      </c>
      <c r="W50" s="6">
        <v>10721.6</v>
      </c>
      <c r="X50" s="6">
        <v>7929</v>
      </c>
      <c r="Y50" s="6">
        <v>248089.2</v>
      </c>
      <c r="Z50" s="6">
        <v>127116.6</v>
      </c>
      <c r="AA50" s="6">
        <v>1692484.4</v>
      </c>
      <c r="AB50" s="6">
        <v>167003.5</v>
      </c>
      <c r="AC50" s="6">
        <v>334.1</v>
      </c>
      <c r="AD50" s="6">
        <v>41367</v>
      </c>
      <c r="AE50" s="6">
        <v>153833</v>
      </c>
      <c r="AF50" s="6">
        <v>79755.5</v>
      </c>
      <c r="AG50" s="6">
        <v>1692184.4</v>
      </c>
      <c r="AH50" s="6">
        <v>167277.5</v>
      </c>
      <c r="AI50" s="6">
        <v>1106.4000000000001</v>
      </c>
      <c r="AJ50" s="9">
        <v>56282</v>
      </c>
      <c r="AK50" s="6">
        <v>30878.400000000001</v>
      </c>
      <c r="AL50" s="6">
        <v>21719.3</v>
      </c>
      <c r="AM50" s="6">
        <v>63894.5</v>
      </c>
      <c r="AN50" s="6">
        <v>49306.6</v>
      </c>
      <c r="AO50" s="6">
        <v>36759.800000000003</v>
      </c>
      <c r="AP50" s="6">
        <v>29948.799999999999</v>
      </c>
      <c r="AQ50" s="6">
        <v>42259.6</v>
      </c>
      <c r="AR50" s="6">
        <v>16636.400000000001</v>
      </c>
      <c r="AS50" s="6">
        <v>103.2</v>
      </c>
      <c r="AT50" s="6">
        <v>44.6</v>
      </c>
      <c r="AU50" s="7"/>
      <c r="AV50" s="7"/>
      <c r="AW50" s="6">
        <v>209753.7</v>
      </c>
      <c r="AX50" s="6">
        <v>98229</v>
      </c>
      <c r="AY50" s="6">
        <v>55194.400000000001</v>
      </c>
      <c r="AZ50" s="6">
        <v>13081.7</v>
      </c>
      <c r="BA50" s="6">
        <v>200374</v>
      </c>
      <c r="BB50" s="6">
        <v>89191.2</v>
      </c>
      <c r="BC50" s="6">
        <v>35259.9</v>
      </c>
      <c r="BD50" s="6">
        <v>294.76</v>
      </c>
      <c r="BE50" s="6">
        <v>176.84</v>
      </c>
      <c r="BF50" s="6">
        <v>123.74</v>
      </c>
      <c r="BG50" s="6">
        <v>75.41</v>
      </c>
      <c r="BH50" s="6">
        <v>144.31</v>
      </c>
      <c r="BI50" s="6">
        <v>95.247</v>
      </c>
      <c r="BJ50" s="6">
        <v>835.7</v>
      </c>
      <c r="BK50" s="6">
        <v>732.6</v>
      </c>
      <c r="BL50" s="7">
        <v>0.7</v>
      </c>
      <c r="BM50" s="6">
        <v>14092.3929248</v>
      </c>
      <c r="BN50" s="6">
        <v>28559.5705256609</v>
      </c>
      <c r="BO50" s="6">
        <v>4819</v>
      </c>
      <c r="BP50" s="6">
        <v>247.2</v>
      </c>
      <c r="BQ50" s="6">
        <v>24</v>
      </c>
      <c r="BR50" s="27">
        <v>2.8817279999999994E-2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2321786</v>
      </c>
      <c r="BZ50" s="6">
        <v>1413601</v>
      </c>
      <c r="CA50" s="6"/>
      <c r="CB50" s="6">
        <v>980110</v>
      </c>
      <c r="CC50" s="6">
        <v>844366</v>
      </c>
      <c r="CD50" s="6"/>
      <c r="CE50" s="6">
        <v>1451</v>
      </c>
      <c r="CF50" s="6">
        <v>114.527</v>
      </c>
      <c r="CG50" s="6">
        <v>1513</v>
      </c>
    </row>
    <row r="51" spans="1:85" ht="12.5">
      <c r="A51" s="5">
        <v>43147</v>
      </c>
      <c r="B51" s="6">
        <v>309.39999999999998</v>
      </c>
      <c r="C51" s="6">
        <v>162.80000000000001</v>
      </c>
      <c r="D51" s="6">
        <v>5874.4</v>
      </c>
      <c r="E51" s="6"/>
      <c r="F51" s="6"/>
      <c r="G51" s="6"/>
      <c r="H51" s="6">
        <v>1661.1</v>
      </c>
      <c r="I51" s="6">
        <v>1120.9000000000001</v>
      </c>
      <c r="J51" s="6">
        <v>500256.1</v>
      </c>
      <c r="K51" s="6">
        <v>219855.4</v>
      </c>
      <c r="L51" s="6">
        <v>62097.5</v>
      </c>
      <c r="M51" s="6">
        <v>15</v>
      </c>
      <c r="N51" s="6">
        <v>25</v>
      </c>
      <c r="O51" s="7">
        <v>14161.5</v>
      </c>
      <c r="P51" s="6">
        <v>6594.6</v>
      </c>
      <c r="Q51" s="6">
        <v>202433.6</v>
      </c>
      <c r="R51" s="6">
        <v>162777.5</v>
      </c>
      <c r="S51" s="6">
        <v>105555.1</v>
      </c>
      <c r="T51" s="6">
        <v>88168.6</v>
      </c>
      <c r="U51" s="6">
        <v>105886.8</v>
      </c>
      <c r="V51" s="6">
        <v>72250.2</v>
      </c>
      <c r="W51" s="6">
        <v>10726.5</v>
      </c>
      <c r="X51" s="6">
        <v>7933.1</v>
      </c>
      <c r="Y51" s="6">
        <v>248368.6</v>
      </c>
      <c r="Z51" s="6">
        <v>127270.1</v>
      </c>
      <c r="AA51" s="6">
        <v>1692684</v>
      </c>
      <c r="AB51" s="6">
        <v>167027.5</v>
      </c>
      <c r="AC51" s="6">
        <v>334.1</v>
      </c>
      <c r="AD51" s="6">
        <v>41367</v>
      </c>
      <c r="AE51" s="6">
        <v>153959.29999999999</v>
      </c>
      <c r="AF51" s="6">
        <v>79829.2</v>
      </c>
      <c r="AG51" s="6">
        <v>1692315.1</v>
      </c>
      <c r="AH51" s="6">
        <v>167301.5</v>
      </c>
      <c r="AI51" s="6">
        <v>1106.4000000000001</v>
      </c>
      <c r="AJ51" s="9">
        <v>56282</v>
      </c>
      <c r="AK51" s="6">
        <v>30878.400000000001</v>
      </c>
      <c r="AL51" s="6">
        <v>21719.3</v>
      </c>
      <c r="AM51" s="6">
        <v>63904.6</v>
      </c>
      <c r="AN51" s="6">
        <v>49314</v>
      </c>
      <c r="AO51" s="6">
        <v>36777.199999999997</v>
      </c>
      <c r="AP51" s="6">
        <v>29963.3</v>
      </c>
      <c r="AQ51" s="6">
        <v>42264</v>
      </c>
      <c r="AR51" s="6">
        <v>16638.3</v>
      </c>
      <c r="AS51" s="6">
        <v>103.2</v>
      </c>
      <c r="AT51" s="6">
        <v>44.6</v>
      </c>
      <c r="AU51" s="7"/>
      <c r="AV51" s="7"/>
      <c r="AW51" s="6">
        <v>209892.6</v>
      </c>
      <c r="AX51" s="6">
        <v>98294.3</v>
      </c>
      <c r="AY51" s="6">
        <v>55201.3</v>
      </c>
      <c r="AZ51" s="6">
        <v>13081.7</v>
      </c>
      <c r="BA51" s="6">
        <v>200508.5</v>
      </c>
      <c r="BB51" s="6">
        <v>89249.9</v>
      </c>
      <c r="BC51" s="6">
        <v>35283.9</v>
      </c>
      <c r="BD51" s="6">
        <v>294.76</v>
      </c>
      <c r="BE51" s="6">
        <v>176.84</v>
      </c>
      <c r="BF51" s="6">
        <v>123.74</v>
      </c>
      <c r="BG51" s="6">
        <v>75.41</v>
      </c>
      <c r="BH51" s="6">
        <v>144.31</v>
      </c>
      <c r="BI51" s="6">
        <v>95.247</v>
      </c>
      <c r="BJ51" s="6">
        <v>835.7</v>
      </c>
      <c r="BK51" s="6">
        <v>732.6</v>
      </c>
      <c r="BL51" s="7">
        <v>0.7</v>
      </c>
      <c r="BM51" s="6">
        <v>13502.5935424</v>
      </c>
      <c r="BN51" s="6">
        <v>23914.390423443998</v>
      </c>
      <c r="BO51" s="6">
        <v>2407</v>
      </c>
      <c r="BP51" s="6">
        <v>252</v>
      </c>
      <c r="BQ51" s="6">
        <v>24</v>
      </c>
      <c r="BR51" s="27">
        <v>2.8817279999999994E-2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2321786</v>
      </c>
      <c r="BZ51" s="6">
        <v>1413601</v>
      </c>
      <c r="CA51" s="6"/>
      <c r="CB51" s="6">
        <v>980110</v>
      </c>
      <c r="CC51" s="6">
        <v>844366</v>
      </c>
      <c r="CD51" s="6"/>
      <c r="CE51" s="6">
        <v>1331</v>
      </c>
      <c r="CF51" s="6">
        <v>111.961</v>
      </c>
      <c r="CG51" s="6">
        <v>1405</v>
      </c>
    </row>
    <row r="52" spans="1:85" ht="12.5">
      <c r="A52" s="5">
        <v>43148</v>
      </c>
      <c r="B52" s="6">
        <v>309.39999999999998</v>
      </c>
      <c r="C52" s="6">
        <v>162.80000000000001</v>
      </c>
      <c r="D52" s="6">
        <v>5874.4</v>
      </c>
      <c r="E52" s="6"/>
      <c r="F52" s="6"/>
      <c r="G52" s="6"/>
      <c r="H52" s="6">
        <v>1661.1</v>
      </c>
      <c r="I52" s="6">
        <v>1120.9000000000001</v>
      </c>
      <c r="J52" s="6">
        <v>500418.7</v>
      </c>
      <c r="K52" s="6">
        <v>219938.7</v>
      </c>
      <c r="L52" s="6">
        <v>62121.5</v>
      </c>
      <c r="M52" s="6">
        <v>15</v>
      </c>
      <c r="N52" s="6">
        <v>25</v>
      </c>
      <c r="O52" s="7">
        <v>14161.5</v>
      </c>
      <c r="P52" s="6">
        <v>6594.6</v>
      </c>
      <c r="Q52" s="6">
        <v>202465.1</v>
      </c>
      <c r="R52" s="6">
        <v>162803.1</v>
      </c>
      <c r="S52" s="6">
        <v>105571.3</v>
      </c>
      <c r="T52" s="6">
        <v>88180.9</v>
      </c>
      <c r="U52" s="6">
        <v>105907.7</v>
      </c>
      <c r="V52" s="6">
        <v>72264.3</v>
      </c>
      <c r="W52" s="6">
        <v>10731.2</v>
      </c>
      <c r="X52" s="6">
        <v>7937.2</v>
      </c>
      <c r="Y52" s="6">
        <v>248672.6</v>
      </c>
      <c r="Z52" s="6">
        <v>127430.39999999999</v>
      </c>
      <c r="AA52" s="6">
        <v>1692988</v>
      </c>
      <c r="AB52" s="6">
        <v>167051.5</v>
      </c>
      <c r="AC52" s="6">
        <v>334.1</v>
      </c>
      <c r="AD52" s="6">
        <v>41367</v>
      </c>
      <c r="AE52" s="6">
        <v>154084</v>
      </c>
      <c r="AF52" s="6">
        <v>79904.800000000003</v>
      </c>
      <c r="AG52" s="6">
        <v>1692440.4</v>
      </c>
      <c r="AH52" s="6">
        <v>167325.5</v>
      </c>
      <c r="AI52" s="6">
        <v>1106.4000000000001</v>
      </c>
      <c r="AJ52" s="9">
        <v>56282</v>
      </c>
      <c r="AK52" s="6">
        <v>30878.400000000001</v>
      </c>
      <c r="AL52" s="6">
        <v>21719.3</v>
      </c>
      <c r="AM52" s="6">
        <v>63916.3</v>
      </c>
      <c r="AN52" s="6">
        <v>49322.6</v>
      </c>
      <c r="AO52" s="6">
        <v>36794.6</v>
      </c>
      <c r="AP52" s="6">
        <v>29977.9</v>
      </c>
      <c r="AQ52" s="6">
        <v>42281</v>
      </c>
      <c r="AR52" s="6">
        <v>16645.099999999999</v>
      </c>
      <c r="AS52" s="6">
        <v>103.4</v>
      </c>
      <c r="AT52" s="6">
        <v>44.8</v>
      </c>
      <c r="AU52" s="7"/>
      <c r="AV52" s="7"/>
      <c r="AW52" s="6">
        <v>210032.4</v>
      </c>
      <c r="AX52" s="6">
        <v>98360</v>
      </c>
      <c r="AY52" s="6">
        <v>55208</v>
      </c>
      <c r="AZ52" s="6">
        <v>13081.7</v>
      </c>
      <c r="BA52" s="6">
        <v>200642.2</v>
      </c>
      <c r="BB52" s="6">
        <v>89310</v>
      </c>
      <c r="BC52" s="6">
        <v>35307.9</v>
      </c>
      <c r="BD52" s="6">
        <v>294.76</v>
      </c>
      <c r="BE52" s="6">
        <v>176.84</v>
      </c>
      <c r="BF52" s="6">
        <v>123.74</v>
      </c>
      <c r="BG52" s="6">
        <v>75.41</v>
      </c>
      <c r="BH52" s="6">
        <v>144.31</v>
      </c>
      <c r="BI52" s="6">
        <v>95.247</v>
      </c>
      <c r="BJ52" s="6">
        <v>835.7</v>
      </c>
      <c r="BK52" s="6">
        <v>732.6</v>
      </c>
      <c r="BL52" s="7">
        <v>0.7</v>
      </c>
      <c r="BM52" s="6">
        <v>14119.3922176</v>
      </c>
      <c r="BN52" s="6">
        <v>30554.438628497399</v>
      </c>
      <c r="BO52" s="6">
        <v>10322</v>
      </c>
      <c r="BP52" s="6">
        <v>247.20000000000002</v>
      </c>
      <c r="BQ52" s="6">
        <v>24</v>
      </c>
      <c r="BR52" s="27">
        <v>2.8796800000000004E-2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2321786</v>
      </c>
      <c r="BZ52" s="6">
        <v>1413601</v>
      </c>
      <c r="CA52" s="6"/>
      <c r="CB52" s="6">
        <v>986407</v>
      </c>
      <c r="CC52" s="6">
        <v>849461</v>
      </c>
      <c r="CD52" s="6"/>
      <c r="CE52" s="6">
        <v>1448</v>
      </c>
      <c r="CF52" s="6">
        <v>122.492</v>
      </c>
      <c r="CG52" s="6">
        <v>1548</v>
      </c>
    </row>
    <row r="53" spans="1:85" ht="12.5">
      <c r="A53" s="5">
        <v>43149</v>
      </c>
      <c r="B53" s="6">
        <v>309.39999999999998</v>
      </c>
      <c r="C53" s="6">
        <v>162.80000000000001</v>
      </c>
      <c r="D53" s="6">
        <v>5874.4</v>
      </c>
      <c r="E53" s="6"/>
      <c r="F53" s="6"/>
      <c r="G53" s="6"/>
      <c r="H53" s="6">
        <v>1661.1</v>
      </c>
      <c r="I53" s="6">
        <v>1120.9000000000001</v>
      </c>
      <c r="J53" s="6">
        <v>500580.5</v>
      </c>
      <c r="K53" s="6">
        <v>220022.2</v>
      </c>
      <c r="L53" s="6">
        <v>62145.5</v>
      </c>
      <c r="M53" s="6">
        <v>15</v>
      </c>
      <c r="N53" s="6">
        <v>25</v>
      </c>
      <c r="O53" s="7">
        <v>14161.5</v>
      </c>
      <c r="P53" s="6">
        <v>6594.6</v>
      </c>
      <c r="Q53" s="6">
        <v>202497</v>
      </c>
      <c r="R53" s="6">
        <v>162829</v>
      </c>
      <c r="S53" s="6">
        <v>105587.4</v>
      </c>
      <c r="T53" s="6">
        <v>88193.5</v>
      </c>
      <c r="U53" s="6">
        <v>105928.4</v>
      </c>
      <c r="V53" s="6">
        <v>72278.3</v>
      </c>
      <c r="W53" s="6">
        <v>10735.8</v>
      </c>
      <c r="X53" s="6">
        <v>7941.2</v>
      </c>
      <c r="Y53" s="6">
        <v>248938.6</v>
      </c>
      <c r="Z53" s="6">
        <v>127571.7</v>
      </c>
      <c r="AA53" s="6">
        <v>1693254</v>
      </c>
      <c r="AB53" s="6">
        <v>167075.5</v>
      </c>
      <c r="AC53" s="6">
        <v>334.1</v>
      </c>
      <c r="AD53" s="6">
        <v>41367</v>
      </c>
      <c r="AE53" s="6">
        <v>154240.1</v>
      </c>
      <c r="AF53" s="6">
        <v>79997.100000000006</v>
      </c>
      <c r="AG53" s="6">
        <v>1692599</v>
      </c>
      <c r="AH53" s="6">
        <v>167349.5</v>
      </c>
      <c r="AI53" s="6">
        <v>1106.4000000000001</v>
      </c>
      <c r="AJ53" s="9">
        <v>56282</v>
      </c>
      <c r="AK53" s="6">
        <v>30878.400000000001</v>
      </c>
      <c r="AL53" s="6">
        <v>21719.3</v>
      </c>
      <c r="AM53" s="6">
        <v>63927.199999999997</v>
      </c>
      <c r="AN53" s="6">
        <v>49330.7</v>
      </c>
      <c r="AO53" s="6">
        <v>36812</v>
      </c>
      <c r="AP53" s="6">
        <v>29992.400000000001</v>
      </c>
      <c r="AQ53" s="6">
        <v>42293.1</v>
      </c>
      <c r="AR53" s="6">
        <v>16650</v>
      </c>
      <c r="AS53" s="6">
        <v>103.6</v>
      </c>
      <c r="AT53" s="6">
        <v>44.9</v>
      </c>
      <c r="AU53" s="7"/>
      <c r="AV53" s="7"/>
      <c r="AW53" s="6">
        <v>210171.8</v>
      </c>
      <c r="AX53" s="6">
        <v>98425.3</v>
      </c>
      <c r="AY53" s="6">
        <v>55214.2</v>
      </c>
      <c r="AZ53" s="6">
        <v>13081.7</v>
      </c>
      <c r="BA53" s="6">
        <v>200773.2</v>
      </c>
      <c r="BB53" s="6">
        <v>89368</v>
      </c>
      <c r="BC53" s="6">
        <v>35331.9</v>
      </c>
      <c r="BD53" s="6">
        <v>294.76</v>
      </c>
      <c r="BE53" s="6">
        <v>176.84</v>
      </c>
      <c r="BF53" s="6">
        <v>123.74</v>
      </c>
      <c r="BG53" s="6">
        <v>75.41</v>
      </c>
      <c r="BH53" s="6">
        <v>144.31</v>
      </c>
      <c r="BI53" s="6">
        <v>95.247</v>
      </c>
      <c r="BJ53" s="6">
        <v>835.7</v>
      </c>
      <c r="BK53" s="6">
        <v>732.6</v>
      </c>
      <c r="BL53" s="7">
        <v>0.7</v>
      </c>
      <c r="BM53" s="6">
        <v>14374.6245664</v>
      </c>
      <c r="BN53" s="6">
        <v>31223.677026645499</v>
      </c>
      <c r="BO53" s="6">
        <v>5809</v>
      </c>
      <c r="BP53" s="6">
        <v>247.20000000000002</v>
      </c>
      <c r="BQ53" s="6">
        <v>24</v>
      </c>
      <c r="BR53" s="27">
        <v>2.8796800000000004E-2</v>
      </c>
      <c r="BS53" s="6">
        <v>0</v>
      </c>
      <c r="BT53" s="6">
        <v>0.1999999999998181</v>
      </c>
      <c r="BU53" s="6">
        <v>1.1399999999989632</v>
      </c>
      <c r="BV53" s="6">
        <v>0</v>
      </c>
      <c r="BW53" s="6">
        <v>0</v>
      </c>
      <c r="BX53" s="6">
        <v>0</v>
      </c>
      <c r="BY53" s="6">
        <v>2321786</v>
      </c>
      <c r="BZ53" s="6">
        <v>1413601</v>
      </c>
      <c r="CA53" s="6"/>
      <c r="CB53" s="6">
        <v>989302</v>
      </c>
      <c r="CC53" s="6">
        <v>852179</v>
      </c>
      <c r="CD53" s="6"/>
      <c r="CE53" s="6">
        <v>1464</v>
      </c>
      <c r="CF53" s="6">
        <v>128.148</v>
      </c>
      <c r="CG53" s="6">
        <v>1595</v>
      </c>
    </row>
    <row r="54" spans="1:85" ht="12.5">
      <c r="A54" s="5">
        <v>43150</v>
      </c>
      <c r="B54" s="6">
        <v>309.39999999999998</v>
      </c>
      <c r="C54" s="6">
        <v>162.80000000000001</v>
      </c>
      <c r="D54" s="6">
        <v>5874.4</v>
      </c>
      <c r="E54" s="6"/>
      <c r="F54" s="6"/>
      <c r="G54" s="6"/>
      <c r="H54" s="6">
        <v>1661.1</v>
      </c>
      <c r="I54" s="6">
        <v>1120.9000000000001</v>
      </c>
      <c r="J54" s="6">
        <v>500730.6</v>
      </c>
      <c r="K54" s="6">
        <v>220103.1</v>
      </c>
      <c r="L54" s="6">
        <v>62169.5</v>
      </c>
      <c r="M54" s="6">
        <v>15</v>
      </c>
      <c r="N54" s="6">
        <v>25</v>
      </c>
      <c r="O54" s="7">
        <v>14161.5</v>
      </c>
      <c r="P54" s="6">
        <v>6594.6</v>
      </c>
      <c r="Q54" s="6">
        <v>202529</v>
      </c>
      <c r="R54" s="6">
        <v>162855</v>
      </c>
      <c r="S54" s="6">
        <v>105602.9</v>
      </c>
      <c r="T54" s="6">
        <v>88205.6</v>
      </c>
      <c r="U54" s="6">
        <v>105949.7</v>
      </c>
      <c r="V54" s="6">
        <v>72292.600000000006</v>
      </c>
      <c r="W54" s="6">
        <v>10740.3</v>
      </c>
      <c r="X54" s="6">
        <v>7945.1</v>
      </c>
      <c r="Y54" s="6">
        <v>249231.6</v>
      </c>
      <c r="Z54" s="6">
        <v>127727.3</v>
      </c>
      <c r="AA54" s="6">
        <v>1693547</v>
      </c>
      <c r="AB54" s="6">
        <v>167099.5</v>
      </c>
      <c r="AC54" s="6">
        <v>334.1</v>
      </c>
      <c r="AD54" s="6">
        <v>41367</v>
      </c>
      <c r="AE54" s="6">
        <v>154356.70000000001</v>
      </c>
      <c r="AF54" s="6">
        <v>80072.7</v>
      </c>
      <c r="AG54" s="6">
        <v>1692716.5</v>
      </c>
      <c r="AH54" s="6">
        <v>167373.5</v>
      </c>
      <c r="AI54" s="6">
        <v>1106.4000000000001</v>
      </c>
      <c r="AJ54" s="9">
        <v>56282</v>
      </c>
      <c r="AK54" s="6">
        <v>30878.400000000001</v>
      </c>
      <c r="AL54" s="6">
        <v>21719.3</v>
      </c>
      <c r="AM54" s="6">
        <v>63937.4</v>
      </c>
      <c r="AN54" s="6">
        <v>49338.2</v>
      </c>
      <c r="AO54" s="6">
        <v>36829.4</v>
      </c>
      <c r="AP54" s="6">
        <v>30007</v>
      </c>
      <c r="AQ54" s="6">
        <v>42306</v>
      </c>
      <c r="AR54" s="6">
        <v>16655.400000000001</v>
      </c>
      <c r="AS54" s="6">
        <v>103.8</v>
      </c>
      <c r="AT54" s="6">
        <v>45</v>
      </c>
      <c r="AU54" s="7"/>
      <c r="AV54" s="7"/>
      <c r="AW54" s="6">
        <v>210310.39999999999</v>
      </c>
      <c r="AX54" s="6">
        <v>98490.4</v>
      </c>
      <c r="AY54" s="6">
        <v>55221</v>
      </c>
      <c r="AZ54" s="6">
        <v>13081.7</v>
      </c>
      <c r="BA54" s="6">
        <v>200906</v>
      </c>
      <c r="BB54" s="6">
        <v>89427.3</v>
      </c>
      <c r="BC54" s="6">
        <v>35355.9</v>
      </c>
      <c r="BD54" s="6">
        <v>294.76</v>
      </c>
      <c r="BE54" s="6">
        <v>176.84</v>
      </c>
      <c r="BF54" s="6">
        <v>123.74</v>
      </c>
      <c r="BG54" s="6">
        <v>75.41</v>
      </c>
      <c r="BH54" s="6">
        <v>144.31</v>
      </c>
      <c r="BI54" s="6">
        <v>95.247</v>
      </c>
      <c r="BJ54" s="6">
        <v>835.7</v>
      </c>
      <c r="BK54" s="6">
        <v>732.6</v>
      </c>
      <c r="BL54" s="7">
        <v>0.7</v>
      </c>
      <c r="BM54" s="6">
        <v>13733.791827200001</v>
      </c>
      <c r="BN54" s="6">
        <v>28166.3305324623</v>
      </c>
      <c r="BO54" s="6">
        <v>6852</v>
      </c>
      <c r="BP54" s="6">
        <v>247.20000000000002</v>
      </c>
      <c r="BQ54" s="6">
        <v>24</v>
      </c>
      <c r="BR54" s="27">
        <v>2.8796800000000004E-2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2321786</v>
      </c>
      <c r="BZ54" s="6">
        <v>1413601</v>
      </c>
      <c r="CA54" s="6"/>
      <c r="CB54" s="6">
        <v>992512</v>
      </c>
      <c r="CC54" s="6">
        <v>854911</v>
      </c>
      <c r="CD54" s="6"/>
      <c r="CE54" s="6">
        <v>1446</v>
      </c>
      <c r="CF54" s="6">
        <v>127.702</v>
      </c>
      <c r="CG54" s="6">
        <v>1612</v>
      </c>
    </row>
    <row r="55" spans="1:85" ht="12.5">
      <c r="A55" s="5">
        <v>43151</v>
      </c>
      <c r="B55" s="6">
        <v>309.39999999999998</v>
      </c>
      <c r="C55" s="6">
        <v>162.80000000000001</v>
      </c>
      <c r="D55" s="6">
        <v>5874.4</v>
      </c>
      <c r="E55" s="6"/>
      <c r="F55" s="6"/>
      <c r="G55" s="6"/>
      <c r="H55" s="6">
        <v>1661.1</v>
      </c>
      <c r="I55" s="6">
        <v>1120.9000000000001</v>
      </c>
      <c r="J55" s="6">
        <v>500871.2</v>
      </c>
      <c r="K55" s="6">
        <v>220175.3</v>
      </c>
      <c r="L55" s="6">
        <v>62191</v>
      </c>
      <c r="M55" s="6">
        <v>15</v>
      </c>
      <c r="N55" s="6">
        <v>25</v>
      </c>
      <c r="O55" s="7">
        <v>14161.5</v>
      </c>
      <c r="P55" s="6">
        <v>6594.6</v>
      </c>
      <c r="Q55" s="6">
        <v>202562.1</v>
      </c>
      <c r="R55" s="6">
        <v>162882</v>
      </c>
      <c r="S55" s="6">
        <v>105618.9</v>
      </c>
      <c r="T55" s="6">
        <v>88218.2</v>
      </c>
      <c r="U55" s="6">
        <v>105970.9</v>
      </c>
      <c r="V55" s="6">
        <v>72306.899999999994</v>
      </c>
      <c r="W55" s="6">
        <v>10744.9</v>
      </c>
      <c r="X55" s="6">
        <v>7949.2</v>
      </c>
      <c r="Y55" s="6">
        <v>249523.4</v>
      </c>
      <c r="Z55" s="6">
        <v>127891.8</v>
      </c>
      <c r="AA55" s="6">
        <v>1693838.8</v>
      </c>
      <c r="AB55" s="6">
        <v>167123.5</v>
      </c>
      <c r="AC55" s="6">
        <v>334.1</v>
      </c>
      <c r="AD55" s="6">
        <v>41367</v>
      </c>
      <c r="AE55" s="6">
        <v>154475.29999999999</v>
      </c>
      <c r="AF55" s="6">
        <v>80136.3</v>
      </c>
      <c r="AG55" s="6">
        <v>1692837</v>
      </c>
      <c r="AH55" s="6">
        <v>167397.5</v>
      </c>
      <c r="AI55" s="6">
        <v>1106.4000000000001</v>
      </c>
      <c r="AJ55" s="9">
        <v>56282</v>
      </c>
      <c r="AK55" s="6">
        <v>30878.400000000001</v>
      </c>
      <c r="AL55" s="6">
        <v>21719.3</v>
      </c>
      <c r="AM55" s="6">
        <v>63947.199999999997</v>
      </c>
      <c r="AN55" s="6">
        <v>49345.4</v>
      </c>
      <c r="AO55" s="6">
        <v>36846.800000000003</v>
      </c>
      <c r="AP55" s="6">
        <v>30021.5</v>
      </c>
      <c r="AQ55" s="6">
        <v>42320</v>
      </c>
      <c r="AR55" s="6">
        <v>16661.099999999999</v>
      </c>
      <c r="AS55" s="6">
        <v>104</v>
      </c>
      <c r="AT55" s="6">
        <v>45.2</v>
      </c>
      <c r="AU55" s="7"/>
      <c r="AV55" s="7"/>
      <c r="AW55" s="6">
        <v>210449</v>
      </c>
      <c r="AX55" s="6">
        <v>98555.3</v>
      </c>
      <c r="AY55" s="6">
        <v>55227.75</v>
      </c>
      <c r="AZ55" s="6">
        <v>13081.7</v>
      </c>
      <c r="BA55" s="6">
        <v>201038</v>
      </c>
      <c r="BB55" s="6">
        <v>89485.8</v>
      </c>
      <c r="BC55" s="6">
        <v>35379.9</v>
      </c>
      <c r="BD55" s="6">
        <v>294.76</v>
      </c>
      <c r="BE55" s="6">
        <v>176.84</v>
      </c>
      <c r="BF55" s="6">
        <v>123.74</v>
      </c>
      <c r="BG55" s="6">
        <v>75.41</v>
      </c>
      <c r="BH55" s="6">
        <v>144.31</v>
      </c>
      <c r="BI55" s="6">
        <v>95.247</v>
      </c>
      <c r="BJ55" s="6">
        <v>835.7</v>
      </c>
      <c r="BK55" s="6">
        <v>732.6</v>
      </c>
      <c r="BL55" s="7">
        <v>0.7</v>
      </c>
      <c r="BM55" s="6">
        <v>13763.37824</v>
      </c>
      <c r="BN55" s="6">
        <v>27730.6738996477</v>
      </c>
      <c r="BO55" s="6">
        <v>0</v>
      </c>
      <c r="BP55" s="6">
        <v>247.20000000000002</v>
      </c>
      <c r="BQ55" s="6">
        <v>24</v>
      </c>
      <c r="BR55" s="27">
        <v>2.8796800000000004E-2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2321786</v>
      </c>
      <c r="BZ55" s="6">
        <v>1413601</v>
      </c>
      <c r="CA55" s="6"/>
      <c r="CB55" s="6">
        <v>995634</v>
      </c>
      <c r="CC55" s="6">
        <v>857574</v>
      </c>
      <c r="CD55" s="6"/>
      <c r="CE55" s="6">
        <v>1393</v>
      </c>
      <c r="CF55" s="6">
        <v>126.20699999999999</v>
      </c>
      <c r="CG55" s="6">
        <v>1577</v>
      </c>
    </row>
    <row r="56" spans="1:85" ht="12.5">
      <c r="A56" s="5">
        <v>43152</v>
      </c>
      <c r="B56" s="6">
        <v>309.39999999999998</v>
      </c>
      <c r="C56" s="6">
        <v>162.80000000000001</v>
      </c>
      <c r="D56" s="6">
        <v>5874.4</v>
      </c>
      <c r="E56" s="6"/>
      <c r="F56" s="6"/>
      <c r="G56" s="6"/>
      <c r="H56" s="6">
        <v>1661.1</v>
      </c>
      <c r="I56" s="6">
        <v>1120.9000000000001</v>
      </c>
      <c r="J56" s="6">
        <v>501015.2</v>
      </c>
      <c r="K56" s="6">
        <v>220245.2</v>
      </c>
      <c r="L56" s="6">
        <v>62211</v>
      </c>
      <c r="M56" s="6">
        <v>15</v>
      </c>
      <c r="N56" s="6">
        <v>25</v>
      </c>
      <c r="O56" s="7">
        <v>14161.5</v>
      </c>
      <c r="P56" s="6">
        <v>6594.6</v>
      </c>
      <c r="Q56" s="6">
        <v>202593.9</v>
      </c>
      <c r="R56" s="6">
        <v>162907.79999999999</v>
      </c>
      <c r="S56" s="6">
        <v>105633.8</v>
      </c>
      <c r="T56" s="6">
        <v>88230</v>
      </c>
      <c r="U56" s="6">
        <v>105992.1</v>
      </c>
      <c r="V56" s="6">
        <v>72321.100000000006</v>
      </c>
      <c r="W56" s="6">
        <v>10749.9</v>
      </c>
      <c r="X56" s="6">
        <v>7953.4</v>
      </c>
      <c r="Y56" s="6">
        <v>249817</v>
      </c>
      <c r="Z56" s="6">
        <v>128046.5</v>
      </c>
      <c r="AA56" s="6">
        <v>1694132.4</v>
      </c>
      <c r="AB56" s="6">
        <v>167147.5</v>
      </c>
      <c r="AC56" s="6">
        <v>334.1</v>
      </c>
      <c r="AD56" s="6">
        <v>41367</v>
      </c>
      <c r="AE56" s="6">
        <v>154593</v>
      </c>
      <c r="AF56" s="6">
        <v>80205.5</v>
      </c>
      <c r="AG56" s="6">
        <v>1692956.1</v>
      </c>
      <c r="AH56" s="6">
        <v>167421.5</v>
      </c>
      <c r="AI56" s="6">
        <v>1106.4000000000001</v>
      </c>
      <c r="AJ56" s="9">
        <v>56282</v>
      </c>
      <c r="AK56" s="6">
        <v>30878.400000000001</v>
      </c>
      <c r="AL56" s="6">
        <v>21719.3</v>
      </c>
      <c r="AM56" s="6">
        <v>63956.3</v>
      </c>
      <c r="AN56" s="6">
        <v>49352</v>
      </c>
      <c r="AO56" s="6">
        <v>36864.800000000003</v>
      </c>
      <c r="AP56" s="6">
        <v>30036.5</v>
      </c>
      <c r="AQ56" s="6">
        <v>42331.3</v>
      </c>
      <c r="AR56" s="6">
        <v>16665.599999999999</v>
      </c>
      <c r="AS56" s="6">
        <v>104.2</v>
      </c>
      <c r="AT56" s="6">
        <v>45.3</v>
      </c>
      <c r="AU56" s="7"/>
      <c r="AV56" s="7"/>
      <c r="AW56" s="6">
        <v>210587</v>
      </c>
      <c r="AX56" s="6">
        <v>98620.6</v>
      </c>
      <c r="AY56" s="6">
        <v>55234.400000000001</v>
      </c>
      <c r="AZ56" s="6">
        <v>13081.7</v>
      </c>
      <c r="BA56" s="6">
        <v>201171</v>
      </c>
      <c r="BB56" s="6">
        <v>89545</v>
      </c>
      <c r="BC56" s="6">
        <v>35403.9</v>
      </c>
      <c r="BD56" s="6">
        <v>294.76</v>
      </c>
      <c r="BE56" s="6">
        <v>176.84</v>
      </c>
      <c r="BF56" s="6">
        <v>123.74</v>
      </c>
      <c r="BG56" s="6">
        <v>75.41</v>
      </c>
      <c r="BH56" s="6">
        <v>144.809</v>
      </c>
      <c r="BI56" s="6">
        <v>95.366</v>
      </c>
      <c r="BJ56" s="6">
        <v>836.31</v>
      </c>
      <c r="BK56" s="6">
        <v>732.6</v>
      </c>
      <c r="BL56" s="7">
        <v>0.7</v>
      </c>
      <c r="BM56" s="6">
        <v>13329.388947199999</v>
      </c>
      <c r="BN56" s="6">
        <v>25770.933245687898</v>
      </c>
      <c r="BO56" s="6">
        <v>7211</v>
      </c>
      <c r="BP56" s="6">
        <v>247.20000000000002</v>
      </c>
      <c r="BQ56" s="6">
        <v>24</v>
      </c>
      <c r="BR56" s="27">
        <v>2.8796800000000004E-2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2321786</v>
      </c>
      <c r="BZ56" s="6">
        <v>1413601</v>
      </c>
      <c r="CA56" s="6"/>
      <c r="CB56" s="6">
        <v>997840</v>
      </c>
      <c r="CC56" s="6">
        <v>860289</v>
      </c>
      <c r="CD56" s="6"/>
      <c r="CE56" s="6">
        <v>1410</v>
      </c>
      <c r="CF56" s="6">
        <v>128.83799999999999</v>
      </c>
      <c r="CG56" s="6">
        <v>1625</v>
      </c>
    </row>
    <row r="57" spans="1:85" ht="12.5">
      <c r="A57" s="5">
        <v>43153</v>
      </c>
      <c r="B57" s="6">
        <v>309.94299999999998</v>
      </c>
      <c r="C57" s="6">
        <v>163.13</v>
      </c>
      <c r="D57" s="6">
        <v>5875.4</v>
      </c>
      <c r="E57" s="6"/>
      <c r="F57" s="6"/>
      <c r="G57" s="6"/>
      <c r="H57" s="6">
        <v>1661.1</v>
      </c>
      <c r="I57" s="6">
        <v>1120.9000000000001</v>
      </c>
      <c r="J57" s="6">
        <v>501182.6</v>
      </c>
      <c r="K57" s="6">
        <v>220327.4</v>
      </c>
      <c r="L57" s="6">
        <v>62235</v>
      </c>
      <c r="M57" s="6">
        <v>15</v>
      </c>
      <c r="N57" s="6">
        <v>25</v>
      </c>
      <c r="O57" s="7">
        <v>14162.4</v>
      </c>
      <c r="P57" s="6">
        <v>6595.3</v>
      </c>
      <c r="Q57" s="6">
        <v>202624.2</v>
      </c>
      <c r="R57" s="6">
        <v>162932.5</v>
      </c>
      <c r="S57" s="6">
        <v>105650.1</v>
      </c>
      <c r="T57" s="6">
        <v>88242.9</v>
      </c>
      <c r="U57" s="6">
        <v>106013.9</v>
      </c>
      <c r="V57" s="6">
        <v>72335.8</v>
      </c>
      <c r="W57" s="6">
        <v>10754.6</v>
      </c>
      <c r="X57" s="6">
        <v>7957.5</v>
      </c>
      <c r="Y57" s="6">
        <v>250139</v>
      </c>
      <c r="Z57" s="6">
        <v>128208.4</v>
      </c>
      <c r="AA57" s="6">
        <v>1694454.4</v>
      </c>
      <c r="AB57" s="6">
        <v>167171.5</v>
      </c>
      <c r="AC57" s="6">
        <v>334.1</v>
      </c>
      <c r="AD57" s="6">
        <v>41367</v>
      </c>
      <c r="AE57" s="6">
        <v>154710</v>
      </c>
      <c r="AF57" s="6">
        <v>80282.600000000006</v>
      </c>
      <c r="AG57" s="6">
        <v>1693075.3</v>
      </c>
      <c r="AH57" s="6">
        <v>167445.5</v>
      </c>
      <c r="AI57" s="6">
        <v>1106.4000000000001</v>
      </c>
      <c r="AJ57" s="9">
        <v>56282</v>
      </c>
      <c r="AK57" s="6">
        <v>30878.400000000001</v>
      </c>
      <c r="AL57" s="6">
        <v>21719.3</v>
      </c>
      <c r="AM57" s="6">
        <v>63966.5</v>
      </c>
      <c r="AN57" s="6">
        <v>49359.5</v>
      </c>
      <c r="AO57" s="6">
        <v>36883.199999999997</v>
      </c>
      <c r="AP57" s="6">
        <v>30051.4</v>
      </c>
      <c r="AQ57" s="6">
        <v>42344.4</v>
      </c>
      <c r="AR57" s="6">
        <v>16670.8</v>
      </c>
      <c r="AS57" s="6">
        <v>104.4</v>
      </c>
      <c r="AT57" s="6">
        <v>45.4</v>
      </c>
      <c r="AU57" s="7"/>
      <c r="AV57" s="7"/>
      <c r="AW57" s="6">
        <v>210724.1</v>
      </c>
      <c r="AX57" s="6">
        <v>98685.1</v>
      </c>
      <c r="AY57" s="6">
        <v>55241.7</v>
      </c>
      <c r="AZ57" s="6">
        <v>13081.7</v>
      </c>
      <c r="BA57" s="6">
        <v>201301</v>
      </c>
      <c r="BB57" s="6">
        <v>89603</v>
      </c>
      <c r="BC57" s="6">
        <v>35427.9</v>
      </c>
      <c r="BD57" s="6">
        <v>294.76</v>
      </c>
      <c r="BE57" s="6">
        <v>176.84</v>
      </c>
      <c r="BF57" s="6">
        <v>123.74</v>
      </c>
      <c r="BG57" s="6">
        <v>75.41</v>
      </c>
      <c r="BH57" s="6">
        <v>144.809</v>
      </c>
      <c r="BI57" s="6">
        <v>95.366</v>
      </c>
      <c r="BJ57" s="6">
        <v>836.31</v>
      </c>
      <c r="BK57" s="6">
        <v>733.8</v>
      </c>
      <c r="BL57" s="7">
        <v>0.8</v>
      </c>
      <c r="BM57" s="6">
        <v>13074.8141536</v>
      </c>
      <c r="BN57" s="6">
        <v>27250.672991495201</v>
      </c>
      <c r="BO57" s="6">
        <v>8107</v>
      </c>
      <c r="BP57" s="6">
        <v>249.9</v>
      </c>
      <c r="BQ57" s="6">
        <v>24</v>
      </c>
      <c r="BR57" s="27">
        <v>2.8796800000000004E-2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2321786</v>
      </c>
      <c r="BZ57" s="6">
        <v>1413601</v>
      </c>
      <c r="CA57" s="6"/>
      <c r="CB57" s="6">
        <v>1002038</v>
      </c>
      <c r="CC57" s="6">
        <v>862974</v>
      </c>
      <c r="CD57" s="6"/>
      <c r="CE57" s="6">
        <v>1159.90288988166</v>
      </c>
      <c r="CF57" s="6">
        <v>121.35245543280087</v>
      </c>
      <c r="CG57" s="6">
        <v>1340.4836666666667</v>
      </c>
    </row>
    <row r="58" spans="1:85" ht="12.5">
      <c r="A58" s="5">
        <v>43154</v>
      </c>
      <c r="B58" s="6">
        <v>309.94299999999998</v>
      </c>
      <c r="C58" s="6">
        <v>163.13</v>
      </c>
      <c r="D58" s="6">
        <v>5875.4</v>
      </c>
      <c r="E58" s="6"/>
      <c r="F58" s="6"/>
      <c r="G58" s="6"/>
      <c r="H58" s="6">
        <v>1661.1</v>
      </c>
      <c r="I58" s="6">
        <v>1120.9000000000001</v>
      </c>
      <c r="J58" s="6">
        <v>501370.6</v>
      </c>
      <c r="K58" s="6">
        <v>220414.7</v>
      </c>
      <c r="L58" s="6">
        <v>62259</v>
      </c>
      <c r="M58" s="6">
        <v>15</v>
      </c>
      <c r="N58" s="6">
        <v>25</v>
      </c>
      <c r="O58" s="7">
        <v>14163.1</v>
      </c>
      <c r="P58" s="6">
        <v>6595.8</v>
      </c>
      <c r="Q58" s="6">
        <v>202654.4</v>
      </c>
      <c r="R58" s="6">
        <v>162957.6</v>
      </c>
      <c r="S58" s="6">
        <v>105664.1</v>
      </c>
      <c r="T58" s="6">
        <v>88254.6</v>
      </c>
      <c r="U58" s="6">
        <v>106036.8</v>
      </c>
      <c r="V58" s="6">
        <v>72351.100000000006</v>
      </c>
      <c r="W58" s="6">
        <v>10759.4</v>
      </c>
      <c r="X58" s="6">
        <v>7961.7</v>
      </c>
      <c r="Y58" s="6">
        <v>250471.7</v>
      </c>
      <c r="Z58" s="6">
        <v>128377.4</v>
      </c>
      <c r="AA58" s="6">
        <v>1694749.4</v>
      </c>
      <c r="AB58" s="6">
        <v>167195.5</v>
      </c>
      <c r="AC58" s="6">
        <v>334.1</v>
      </c>
      <c r="AD58" s="6">
        <v>41367</v>
      </c>
      <c r="AE58" s="6">
        <v>154830.9</v>
      </c>
      <c r="AF58" s="6">
        <v>80354.3</v>
      </c>
      <c r="AG58" s="6">
        <v>1693197.8</v>
      </c>
      <c r="AH58" s="6">
        <v>167469.5</v>
      </c>
      <c r="AI58" s="6">
        <v>1106.4000000000001</v>
      </c>
      <c r="AJ58" s="9">
        <v>56282</v>
      </c>
      <c r="AK58" s="6">
        <v>30878.400000000001</v>
      </c>
      <c r="AL58" s="6">
        <v>21719.3</v>
      </c>
      <c r="AM58" s="6">
        <v>63976.2</v>
      </c>
      <c r="AN58" s="6">
        <v>49366.5</v>
      </c>
      <c r="AO58" s="6">
        <v>36901</v>
      </c>
      <c r="AP58" s="6">
        <v>30065.8</v>
      </c>
      <c r="AQ58" s="6">
        <v>42348.9</v>
      </c>
      <c r="AR58" s="6">
        <v>16672.599999999999</v>
      </c>
      <c r="AS58" s="6">
        <v>104.6</v>
      </c>
      <c r="AT58" s="6">
        <v>45.6</v>
      </c>
      <c r="AU58" s="7"/>
      <c r="AV58" s="7"/>
      <c r="AW58" s="6">
        <v>210863</v>
      </c>
      <c r="AX58" s="6">
        <v>98750.2</v>
      </c>
      <c r="AY58" s="6">
        <v>55248.4</v>
      </c>
      <c r="AZ58" s="6">
        <v>13081.7</v>
      </c>
      <c r="BA58" s="6">
        <v>201436.7</v>
      </c>
      <c r="BB58" s="6">
        <v>89662.8</v>
      </c>
      <c r="BC58" s="6">
        <v>35451.9</v>
      </c>
      <c r="BD58" s="6">
        <v>294.76</v>
      </c>
      <c r="BE58" s="6">
        <v>176.84</v>
      </c>
      <c r="BF58" s="6">
        <v>123.74</v>
      </c>
      <c r="BG58" s="6">
        <v>75.41</v>
      </c>
      <c r="BH58" s="6">
        <v>144.809</v>
      </c>
      <c r="BI58" s="6">
        <v>95.366</v>
      </c>
      <c r="BJ58" s="6">
        <v>836.31</v>
      </c>
      <c r="BK58" s="6">
        <v>736.1</v>
      </c>
      <c r="BL58" s="6">
        <v>0.8</v>
      </c>
      <c r="BM58" s="6">
        <v>14045.9236064</v>
      </c>
      <c r="BN58" s="6">
        <v>28894.915983921201</v>
      </c>
      <c r="BO58" s="6">
        <v>28894.915983921201</v>
      </c>
      <c r="BP58" s="6">
        <v>247.20000000000002</v>
      </c>
      <c r="BQ58" s="6">
        <v>24</v>
      </c>
      <c r="BR58" s="27">
        <v>2.8796800000000004E-2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2321786</v>
      </c>
      <c r="BZ58" s="6">
        <v>1413601</v>
      </c>
      <c r="CA58" s="6"/>
      <c r="CB58" s="6">
        <v>1005053</v>
      </c>
      <c r="CC58" s="6">
        <v>865349</v>
      </c>
      <c r="CD58" s="6"/>
      <c r="CE58" s="6">
        <v>1210.6527887011976</v>
      </c>
      <c r="CF58" s="6">
        <v>120.77120079963936</v>
      </c>
      <c r="CG58" s="6">
        <v>1410.2052916666667</v>
      </c>
    </row>
    <row r="59" spans="1:85" ht="12.5">
      <c r="A59" s="5">
        <v>43155</v>
      </c>
      <c r="B59" s="6">
        <v>309.94299999999998</v>
      </c>
      <c r="C59" s="6">
        <v>163.13</v>
      </c>
      <c r="D59" s="6">
        <v>5875.4</v>
      </c>
      <c r="E59" s="6"/>
      <c r="F59" s="6"/>
      <c r="G59" s="6"/>
      <c r="H59" s="6">
        <v>1661.1</v>
      </c>
      <c r="I59" s="6">
        <v>1120.9000000000001</v>
      </c>
      <c r="J59" s="6">
        <v>501554.2</v>
      </c>
      <c r="K59" s="6">
        <v>220500.9</v>
      </c>
      <c r="L59" s="6">
        <v>62283</v>
      </c>
      <c r="M59" s="6">
        <v>15</v>
      </c>
      <c r="N59" s="6">
        <v>25</v>
      </c>
      <c r="O59" s="7">
        <v>14163.8</v>
      </c>
      <c r="P59" s="6">
        <v>6596.3</v>
      </c>
      <c r="Q59" s="6">
        <v>202685.1</v>
      </c>
      <c r="R59" s="6">
        <v>162982.9</v>
      </c>
      <c r="S59" s="6">
        <v>105680.2</v>
      </c>
      <c r="T59" s="6">
        <v>88267.1</v>
      </c>
      <c r="U59" s="6">
        <v>106060.8</v>
      </c>
      <c r="V59" s="6">
        <v>72367</v>
      </c>
      <c r="W59" s="6">
        <v>10764.6</v>
      </c>
      <c r="X59" s="6">
        <v>7966.2</v>
      </c>
      <c r="Y59" s="6">
        <v>250805.4</v>
      </c>
      <c r="Z59" s="6">
        <v>128547.8</v>
      </c>
      <c r="AA59" s="6">
        <v>1695083.1</v>
      </c>
      <c r="AB59" s="6">
        <v>167219.5</v>
      </c>
      <c r="AC59" s="6">
        <v>334.1</v>
      </c>
      <c r="AD59" s="6">
        <v>41367</v>
      </c>
      <c r="AE59" s="6">
        <v>154959.29999999999</v>
      </c>
      <c r="AF59" s="6">
        <v>80428.899999999994</v>
      </c>
      <c r="AG59" s="6">
        <v>1693326.6</v>
      </c>
      <c r="AH59" s="6">
        <v>167493.5</v>
      </c>
      <c r="AI59" s="6">
        <v>1106.4000000000001</v>
      </c>
      <c r="AJ59" s="9">
        <v>56282</v>
      </c>
      <c r="AK59" s="6">
        <v>30878.400000000001</v>
      </c>
      <c r="AL59" s="6">
        <v>21719.3</v>
      </c>
      <c r="AM59" s="6">
        <v>63985</v>
      </c>
      <c r="AN59" s="6">
        <v>49373</v>
      </c>
      <c r="AO59" s="6">
        <v>36918</v>
      </c>
      <c r="AP59" s="6">
        <v>30079.599999999999</v>
      </c>
      <c r="AQ59" s="6">
        <v>42365</v>
      </c>
      <c r="AR59" s="6">
        <v>16679</v>
      </c>
      <c r="AS59" s="6">
        <v>104.8</v>
      </c>
      <c r="AT59" s="6">
        <v>45.7</v>
      </c>
      <c r="AU59" s="7"/>
      <c r="AV59" s="7"/>
      <c r="AW59" s="6">
        <v>211002</v>
      </c>
      <c r="AX59" s="6">
        <v>98815.3</v>
      </c>
      <c r="AY59" s="6">
        <v>55254.6</v>
      </c>
      <c r="AZ59" s="6">
        <v>13081.7</v>
      </c>
      <c r="BA59" s="6">
        <v>201568.9</v>
      </c>
      <c r="BB59" s="6">
        <v>89721.5</v>
      </c>
      <c r="BC59" s="6">
        <v>35475.9</v>
      </c>
      <c r="BD59" s="6">
        <v>294.76</v>
      </c>
      <c r="BE59" s="6">
        <v>176.84</v>
      </c>
      <c r="BF59" s="6">
        <v>123.74</v>
      </c>
      <c r="BG59" s="6">
        <v>75.41</v>
      </c>
      <c r="BH59" s="6">
        <v>144.809</v>
      </c>
      <c r="BI59" s="6">
        <v>95.366</v>
      </c>
      <c r="BJ59" s="6">
        <v>836.31</v>
      </c>
      <c r="BK59" s="6">
        <v>738.1</v>
      </c>
      <c r="BL59" s="6">
        <v>0.8</v>
      </c>
      <c r="BM59" s="6">
        <v>13580.14208</v>
      </c>
      <c r="BN59" s="6">
        <v>30905.827526356599</v>
      </c>
      <c r="BO59" s="6">
        <v>9173</v>
      </c>
      <c r="BP59" s="6">
        <v>249.6</v>
      </c>
      <c r="BQ59" s="6">
        <v>24</v>
      </c>
      <c r="BR59" s="27">
        <v>2.8796800000000004E-2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2321786</v>
      </c>
      <c r="BZ59" s="6">
        <v>1413601</v>
      </c>
      <c r="CA59" s="6"/>
      <c r="CB59" s="6">
        <v>1008257</v>
      </c>
      <c r="CC59" s="6">
        <v>868199</v>
      </c>
      <c r="CD59" s="6"/>
      <c r="CE59" s="6">
        <v>1408</v>
      </c>
      <c r="CF59" s="6">
        <v>127.63500000000001</v>
      </c>
      <c r="CG59" s="6">
        <v>1649</v>
      </c>
    </row>
    <row r="60" spans="1:85" ht="12.5">
      <c r="A60" s="5">
        <v>43156</v>
      </c>
      <c r="B60" s="6">
        <v>309.94299999999998</v>
      </c>
      <c r="C60" s="6">
        <v>163.13</v>
      </c>
      <c r="D60" s="6">
        <v>5875.4</v>
      </c>
      <c r="E60" s="6"/>
      <c r="F60" s="6"/>
      <c r="G60" s="6"/>
      <c r="H60" s="6">
        <v>1661.1</v>
      </c>
      <c r="I60" s="6">
        <v>1120.9000000000001</v>
      </c>
      <c r="J60" s="6">
        <v>501740.4</v>
      </c>
      <c r="K60" s="6">
        <v>220587.6</v>
      </c>
      <c r="L60" s="6">
        <v>62307</v>
      </c>
      <c r="M60" s="6">
        <v>15</v>
      </c>
      <c r="N60" s="6">
        <v>25</v>
      </c>
      <c r="O60" s="7">
        <v>14164.2</v>
      </c>
      <c r="P60" s="6">
        <v>6596.6</v>
      </c>
      <c r="Q60" s="6">
        <v>202715.5</v>
      </c>
      <c r="R60" s="6">
        <v>163008.1</v>
      </c>
      <c r="S60" s="6">
        <v>105696.2</v>
      </c>
      <c r="T60" s="6">
        <v>88279.8</v>
      </c>
      <c r="U60" s="6">
        <v>106083.1</v>
      </c>
      <c r="V60" s="6">
        <v>72382.8</v>
      </c>
      <c r="W60" s="6">
        <v>10769.4</v>
      </c>
      <c r="X60" s="6">
        <v>7970.5</v>
      </c>
      <c r="Y60" s="6">
        <v>251110.2</v>
      </c>
      <c r="Z60" s="6">
        <v>128700.8</v>
      </c>
      <c r="AA60" s="6">
        <v>1695387.9</v>
      </c>
      <c r="AB60" s="6">
        <v>167243.5</v>
      </c>
      <c r="AC60" s="6">
        <v>334.1</v>
      </c>
      <c r="AD60" s="6">
        <v>41367</v>
      </c>
      <c r="AE60" s="6">
        <v>155111.29999999999</v>
      </c>
      <c r="AF60" s="6">
        <v>80517.399999999994</v>
      </c>
      <c r="AG60" s="6">
        <v>1693479.2</v>
      </c>
      <c r="AH60" s="6">
        <v>167517.5</v>
      </c>
      <c r="AI60" s="6">
        <v>1106.4000000000001</v>
      </c>
      <c r="AJ60" s="9">
        <v>56282</v>
      </c>
      <c r="AK60" s="6">
        <v>30878.400000000001</v>
      </c>
      <c r="AL60" s="6">
        <v>21719.3</v>
      </c>
      <c r="AM60" s="6">
        <v>63994.7</v>
      </c>
      <c r="AN60" s="6">
        <v>49380.1</v>
      </c>
      <c r="AO60" s="6">
        <v>36934.400000000001</v>
      </c>
      <c r="AP60" s="6">
        <v>30093.200000000001</v>
      </c>
      <c r="AQ60" s="6">
        <v>42375.5</v>
      </c>
      <c r="AR60" s="6">
        <v>16683.2</v>
      </c>
      <c r="AS60" s="6">
        <v>104.9</v>
      </c>
      <c r="AT60" s="6">
        <v>45.9</v>
      </c>
      <c r="AU60" s="7"/>
      <c r="AV60" s="7"/>
      <c r="AW60" s="6">
        <v>211139</v>
      </c>
      <c r="AX60" s="6">
        <v>98879.9</v>
      </c>
      <c r="AY60" s="6">
        <v>55261.599999999999</v>
      </c>
      <c r="AZ60" s="6">
        <v>13081.7</v>
      </c>
      <c r="BA60" s="6">
        <v>201699.9</v>
      </c>
      <c r="BB60" s="6">
        <v>89779.7</v>
      </c>
      <c r="BC60" s="6">
        <v>35499.9</v>
      </c>
      <c r="BD60" s="6">
        <v>294.76</v>
      </c>
      <c r="BE60" s="6">
        <v>176.84</v>
      </c>
      <c r="BF60" s="6">
        <v>123.74</v>
      </c>
      <c r="BG60" s="6">
        <v>75.41</v>
      </c>
      <c r="BH60" s="6">
        <v>144.809</v>
      </c>
      <c r="BI60" s="6">
        <v>95.366</v>
      </c>
      <c r="BJ60" s="6">
        <v>836.31</v>
      </c>
      <c r="BK60" s="6">
        <v>740.2</v>
      </c>
      <c r="BL60" s="6">
        <v>0.8</v>
      </c>
      <c r="BM60" s="6">
        <v>13543.7521856</v>
      </c>
      <c r="BN60" s="6">
        <v>28491.859934183201</v>
      </c>
      <c r="BO60" s="6">
        <v>5174</v>
      </c>
      <c r="BP60" s="6">
        <v>247.2</v>
      </c>
      <c r="BQ60" s="6">
        <v>24</v>
      </c>
      <c r="BR60" s="27">
        <v>2.8796800000000004E-2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2321786</v>
      </c>
      <c r="BZ60" s="6">
        <v>1413601</v>
      </c>
      <c r="CA60" s="6"/>
      <c r="CB60" s="6">
        <v>1011455</v>
      </c>
      <c r="CC60" s="6">
        <v>871064</v>
      </c>
      <c r="CD60" s="6"/>
      <c r="CE60" s="6">
        <v>1397</v>
      </c>
      <c r="CF60" s="6">
        <v>127.5</v>
      </c>
      <c r="CG60" s="6">
        <v>1645</v>
      </c>
    </row>
    <row r="61" spans="1:85" ht="12.5">
      <c r="A61" s="5">
        <v>43157</v>
      </c>
      <c r="B61" s="6">
        <v>309.94299999999998</v>
      </c>
      <c r="C61" s="6">
        <v>163.13</v>
      </c>
      <c r="D61" s="6">
        <v>5875.4</v>
      </c>
      <c r="E61" s="6"/>
      <c r="F61" s="6"/>
      <c r="G61" s="6"/>
      <c r="H61" s="6">
        <v>1661.1</v>
      </c>
      <c r="I61" s="6">
        <v>1120.9000000000001</v>
      </c>
      <c r="J61" s="6">
        <v>501935.9</v>
      </c>
      <c r="K61" s="6">
        <v>220677.2</v>
      </c>
      <c r="L61" s="6">
        <v>62331</v>
      </c>
      <c r="M61" s="6">
        <v>15</v>
      </c>
      <c r="N61" s="6">
        <v>25</v>
      </c>
      <c r="O61" s="7">
        <v>14164.8</v>
      </c>
      <c r="P61" s="6">
        <v>6597</v>
      </c>
      <c r="Q61" s="6">
        <v>202745.60000000001</v>
      </c>
      <c r="R61" s="6">
        <v>163032.9</v>
      </c>
      <c r="S61" s="6">
        <v>105713.3</v>
      </c>
      <c r="T61" s="6">
        <v>88293.5</v>
      </c>
      <c r="U61" s="6">
        <v>106106.8</v>
      </c>
      <c r="V61" s="6">
        <v>72398.7</v>
      </c>
      <c r="W61" s="6">
        <v>10773.9</v>
      </c>
      <c r="X61" s="6">
        <v>7974.4</v>
      </c>
      <c r="Y61" s="6">
        <v>251413.3</v>
      </c>
      <c r="Z61" s="6">
        <v>128852.4</v>
      </c>
      <c r="AA61" s="6">
        <v>1695691</v>
      </c>
      <c r="AB61" s="6">
        <v>167267.5</v>
      </c>
      <c r="AC61" s="6">
        <v>334.1</v>
      </c>
      <c r="AD61" s="6">
        <v>41367</v>
      </c>
      <c r="AE61" s="6">
        <v>155281.4</v>
      </c>
      <c r="AF61" s="6">
        <v>80612.7</v>
      </c>
      <c r="AG61" s="6">
        <v>1693649.8</v>
      </c>
      <c r="AH61" s="6">
        <v>167541.5</v>
      </c>
      <c r="AI61" s="6">
        <v>1106.4000000000001</v>
      </c>
      <c r="AJ61" s="9">
        <v>56282</v>
      </c>
      <c r="AK61" s="6">
        <v>30878.400000000001</v>
      </c>
      <c r="AL61" s="6">
        <v>21719.3</v>
      </c>
      <c r="AM61" s="6">
        <v>64005</v>
      </c>
      <c r="AN61" s="6">
        <v>49387.8</v>
      </c>
      <c r="AO61" s="6">
        <v>36951</v>
      </c>
      <c r="AP61" s="6">
        <v>30106.7</v>
      </c>
      <c r="AQ61" s="6">
        <v>42387.6</v>
      </c>
      <c r="AR61" s="6">
        <v>16688.099999999999</v>
      </c>
      <c r="AS61" s="6">
        <v>105.1</v>
      </c>
      <c r="AT61" s="6">
        <v>46</v>
      </c>
      <c r="AU61" s="7"/>
      <c r="AV61" s="7"/>
      <c r="AW61" s="6">
        <v>211278.6</v>
      </c>
      <c r="AX61" s="6">
        <v>98945.2</v>
      </c>
      <c r="AY61" s="6">
        <v>55267.6</v>
      </c>
      <c r="AZ61" s="6">
        <v>13081.7</v>
      </c>
      <c r="BA61" s="6">
        <v>201833.3</v>
      </c>
      <c r="BB61" s="6">
        <v>89838.8</v>
      </c>
      <c r="BC61" s="6">
        <v>35523.9</v>
      </c>
      <c r="BD61" s="6">
        <v>294.76</v>
      </c>
      <c r="BE61" s="6">
        <v>176.84</v>
      </c>
      <c r="BF61" s="6">
        <v>123.74</v>
      </c>
      <c r="BG61" s="6">
        <v>75.41</v>
      </c>
      <c r="BH61" s="6">
        <v>144.809</v>
      </c>
      <c r="BI61" s="6">
        <v>95.366</v>
      </c>
      <c r="BJ61" s="6">
        <v>836.31</v>
      </c>
      <c r="BK61" s="6">
        <v>742.4</v>
      </c>
      <c r="BL61" s="6">
        <v>0.8</v>
      </c>
      <c r="BM61" s="6">
        <v>14322.23488</v>
      </c>
      <c r="BN61" s="6">
        <v>32088.1965807001</v>
      </c>
      <c r="BO61" s="6">
        <v>7190</v>
      </c>
      <c r="BP61" s="6">
        <v>249.6</v>
      </c>
      <c r="BQ61" s="6">
        <v>24</v>
      </c>
      <c r="BR61" s="27">
        <v>2.8796800000000004E-2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2321786</v>
      </c>
      <c r="BZ61" s="6">
        <v>1413601</v>
      </c>
      <c r="CA61" s="6"/>
      <c r="CB61" s="6">
        <v>1014663</v>
      </c>
      <c r="CC61" s="6">
        <v>873949</v>
      </c>
      <c r="CD61" s="6"/>
      <c r="CE61" s="6">
        <v>1387</v>
      </c>
      <c r="CF61" s="6">
        <v>127.47</v>
      </c>
      <c r="CG61" s="6">
        <v>1647</v>
      </c>
    </row>
    <row r="62" spans="1:85" ht="12.5">
      <c r="A62" s="5">
        <v>43158</v>
      </c>
      <c r="B62" s="6">
        <v>309.94299999999998</v>
      </c>
      <c r="C62" s="6">
        <v>163.13</v>
      </c>
      <c r="D62" s="6">
        <v>5875.4</v>
      </c>
      <c r="E62" s="6"/>
      <c r="F62" s="6"/>
      <c r="G62" s="6"/>
      <c r="H62" s="6">
        <v>1661.1</v>
      </c>
      <c r="I62" s="6">
        <v>1120.9000000000001</v>
      </c>
      <c r="J62" s="6">
        <v>502122</v>
      </c>
      <c r="K62" s="6">
        <v>220764.3</v>
      </c>
      <c r="L62" s="6">
        <v>62355</v>
      </c>
      <c r="M62" s="6">
        <v>15</v>
      </c>
      <c r="N62" s="6">
        <v>25</v>
      </c>
      <c r="O62" s="7">
        <v>14165.1</v>
      </c>
      <c r="P62" s="6">
        <v>6597.2</v>
      </c>
      <c r="Q62" s="6">
        <v>202775.8</v>
      </c>
      <c r="R62" s="6">
        <v>163057.79999999999</v>
      </c>
      <c r="S62" s="6">
        <v>105730.8</v>
      </c>
      <c r="T62" s="6">
        <v>88307.4</v>
      </c>
      <c r="U62" s="6">
        <v>106130.8</v>
      </c>
      <c r="V62" s="6">
        <v>72414.8</v>
      </c>
      <c r="W62" s="6">
        <v>10778.6</v>
      </c>
      <c r="X62" s="6">
        <v>7978.6</v>
      </c>
      <c r="Y62" s="6">
        <v>251694.6</v>
      </c>
      <c r="Z62" s="6">
        <v>128998.5</v>
      </c>
      <c r="AA62" s="6">
        <v>1695972.3</v>
      </c>
      <c r="AB62" s="6">
        <v>167291.5</v>
      </c>
      <c r="AC62" s="6">
        <v>334.1</v>
      </c>
      <c r="AD62" s="6">
        <v>41367</v>
      </c>
      <c r="AE62" s="6">
        <v>155444.4</v>
      </c>
      <c r="AF62" s="6">
        <v>80703.100000000006</v>
      </c>
      <c r="AG62" s="6">
        <v>1693813.8</v>
      </c>
      <c r="AH62" s="6">
        <v>167565.5</v>
      </c>
      <c r="AI62" s="6">
        <v>1106.4000000000001</v>
      </c>
      <c r="AJ62" s="9">
        <v>56282</v>
      </c>
      <c r="AK62" s="6">
        <v>30878.400000000001</v>
      </c>
      <c r="AL62" s="6">
        <v>21719.3</v>
      </c>
      <c r="AM62" s="6">
        <v>64016.5</v>
      </c>
      <c r="AN62" s="6">
        <v>49396.3</v>
      </c>
      <c r="AO62" s="6">
        <v>36967.5</v>
      </c>
      <c r="AP62" s="6">
        <v>30120.3</v>
      </c>
      <c r="AQ62" s="6">
        <v>42398</v>
      </c>
      <c r="AR62" s="6">
        <v>16692.3</v>
      </c>
      <c r="AS62" s="6">
        <v>105.3</v>
      </c>
      <c r="AT62" s="6">
        <v>46.1</v>
      </c>
      <c r="AU62" s="7"/>
      <c r="AV62" s="7"/>
      <c r="AW62" s="6">
        <v>211399.4</v>
      </c>
      <c r="AX62" s="6">
        <v>99002</v>
      </c>
      <c r="AY62" s="6">
        <v>55273.4</v>
      </c>
      <c r="AZ62" s="6">
        <v>13081.7</v>
      </c>
      <c r="BA62" s="6">
        <v>201947.9</v>
      </c>
      <c r="BB62" s="6">
        <v>89889.7</v>
      </c>
      <c r="BC62" s="6">
        <v>35544.400000000001</v>
      </c>
      <c r="BD62" s="6">
        <v>294.76</v>
      </c>
      <c r="BE62" s="6">
        <v>176.84</v>
      </c>
      <c r="BF62" s="6">
        <v>123.74</v>
      </c>
      <c r="BG62" s="6">
        <v>75.41</v>
      </c>
      <c r="BH62" s="6">
        <v>144.809</v>
      </c>
      <c r="BI62" s="6">
        <v>95.366</v>
      </c>
      <c r="BJ62" s="6">
        <v>836.31</v>
      </c>
      <c r="BK62" s="6">
        <v>744.5</v>
      </c>
      <c r="BL62" s="6">
        <v>0.8</v>
      </c>
      <c r="BM62" s="6">
        <v>14028.9168928</v>
      </c>
      <c r="BN62" s="6">
        <v>29641.259634831</v>
      </c>
      <c r="BO62" s="6">
        <v>5854</v>
      </c>
      <c r="BP62" s="6">
        <v>155.80000000000001</v>
      </c>
      <c r="BQ62" s="6">
        <v>19</v>
      </c>
      <c r="BR62" s="27">
        <v>2.1999999999999999E-2</v>
      </c>
      <c r="BS62" s="6">
        <v>93.8</v>
      </c>
      <c r="BT62" s="6">
        <v>5.3</v>
      </c>
      <c r="BU62" s="6">
        <v>32.33</v>
      </c>
      <c r="BV62" s="6">
        <v>0</v>
      </c>
      <c r="BW62" s="6">
        <v>0</v>
      </c>
      <c r="BX62" s="6">
        <v>0</v>
      </c>
      <c r="BY62" s="6">
        <v>2321786</v>
      </c>
      <c r="BZ62" s="6">
        <v>1413601</v>
      </c>
      <c r="CA62" s="6"/>
      <c r="CB62" s="6">
        <v>1017858</v>
      </c>
      <c r="CC62" s="6">
        <v>876711</v>
      </c>
      <c r="CD62" s="6"/>
      <c r="CE62" s="6">
        <v>1345</v>
      </c>
      <c r="CF62" s="6">
        <v>126.325</v>
      </c>
      <c r="CG62" s="6">
        <v>1612</v>
      </c>
    </row>
    <row r="63" spans="1:85" ht="12.5">
      <c r="A63" s="5">
        <v>43159</v>
      </c>
      <c r="B63" s="6">
        <v>309.94299999999998</v>
      </c>
      <c r="C63" s="6">
        <v>163.13</v>
      </c>
      <c r="D63" s="6">
        <v>5875.4</v>
      </c>
      <c r="E63" s="6"/>
      <c r="F63" s="6"/>
      <c r="G63" s="6"/>
      <c r="H63" s="6">
        <v>1661.1</v>
      </c>
      <c r="I63" s="6">
        <v>1120.9000000000001</v>
      </c>
      <c r="J63" s="6">
        <v>502247.8</v>
      </c>
      <c r="K63" s="6">
        <v>220823.6</v>
      </c>
      <c r="L63" s="6">
        <v>62371</v>
      </c>
      <c r="M63" s="6">
        <v>15</v>
      </c>
      <c r="N63" s="6">
        <v>25</v>
      </c>
      <c r="O63" s="7">
        <v>14165.6</v>
      </c>
      <c r="P63" s="6">
        <v>6597.5</v>
      </c>
      <c r="Q63" s="6">
        <v>202806</v>
      </c>
      <c r="R63" s="6">
        <v>163082.70000000001</v>
      </c>
      <c r="S63" s="6">
        <v>105746.1</v>
      </c>
      <c r="T63" s="6">
        <v>88319.2</v>
      </c>
      <c r="U63" s="6">
        <v>106154.7</v>
      </c>
      <c r="V63" s="6">
        <v>72431.3</v>
      </c>
      <c r="W63" s="6">
        <v>10783.1</v>
      </c>
      <c r="X63" s="6">
        <v>7982.4</v>
      </c>
      <c r="Y63" s="6">
        <v>251942.39999999999</v>
      </c>
      <c r="Z63" s="6">
        <v>129127.7</v>
      </c>
      <c r="AA63" s="6">
        <v>1696270.1</v>
      </c>
      <c r="AB63" s="6">
        <v>167315.5</v>
      </c>
      <c r="AC63" s="6">
        <v>334.1</v>
      </c>
      <c r="AD63" s="6">
        <v>41367</v>
      </c>
      <c r="AE63" s="6">
        <v>155587.20000000001</v>
      </c>
      <c r="AF63" s="6">
        <v>80785.8</v>
      </c>
      <c r="AG63" s="6">
        <v>1693957.7</v>
      </c>
      <c r="AH63" s="6">
        <v>167589.5</v>
      </c>
      <c r="AI63" s="6">
        <v>1106.4000000000001</v>
      </c>
      <c r="AJ63" s="9">
        <v>56282</v>
      </c>
      <c r="AK63" s="6">
        <v>30878.400000000001</v>
      </c>
      <c r="AL63" s="6">
        <v>21719.3</v>
      </c>
      <c r="AM63" s="6">
        <v>64028.6</v>
      </c>
      <c r="AN63" s="6">
        <v>49405.4</v>
      </c>
      <c r="AO63" s="6">
        <v>36983.9</v>
      </c>
      <c r="AP63" s="6">
        <v>30133.9</v>
      </c>
      <c r="AQ63" s="6">
        <v>42406.1</v>
      </c>
      <c r="AR63" s="6">
        <v>16695.599999999999</v>
      </c>
      <c r="AS63" s="6">
        <v>105.5</v>
      </c>
      <c r="AT63" s="6">
        <v>46.3</v>
      </c>
      <c r="AU63" s="7"/>
      <c r="AV63" s="7"/>
      <c r="AW63" s="6">
        <v>211542.5</v>
      </c>
      <c r="AX63" s="6">
        <v>99068.7</v>
      </c>
      <c r="AY63" s="6">
        <v>55279.6</v>
      </c>
      <c r="AZ63" s="6">
        <v>13081.7</v>
      </c>
      <c r="BA63" s="6">
        <v>202084.7</v>
      </c>
      <c r="BB63" s="6">
        <v>89950</v>
      </c>
      <c r="BC63" s="6">
        <v>35568.400000000001</v>
      </c>
      <c r="BD63" s="6">
        <v>294.76</v>
      </c>
      <c r="BE63" s="6">
        <v>176.84</v>
      </c>
      <c r="BF63" s="6">
        <v>123.74</v>
      </c>
      <c r="BG63" s="6">
        <v>75.41</v>
      </c>
      <c r="BH63" s="6">
        <v>144.809</v>
      </c>
      <c r="BI63" s="6">
        <v>95.366</v>
      </c>
      <c r="BJ63" s="6">
        <v>836.31</v>
      </c>
      <c r="BK63" s="6">
        <v>746.7</v>
      </c>
      <c r="BL63" s="6">
        <v>0.8</v>
      </c>
      <c r="BM63" s="6">
        <v>12928.240246400001</v>
      </c>
      <c r="BN63" s="6">
        <v>33929.549684910402</v>
      </c>
      <c r="BO63" s="6">
        <v>4438</v>
      </c>
      <c r="BP63" s="6">
        <v>251.5</v>
      </c>
      <c r="BQ63" s="6">
        <v>24</v>
      </c>
      <c r="BR63" s="27">
        <v>2.8796800000000004E-2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2322301</v>
      </c>
      <c r="BZ63" s="6">
        <v>1414123</v>
      </c>
      <c r="CA63" s="6"/>
      <c r="CB63" s="6">
        <v>1018700</v>
      </c>
      <c r="CC63" s="6">
        <v>877237</v>
      </c>
      <c r="CD63" s="6"/>
      <c r="CE63" s="6">
        <v>594</v>
      </c>
      <c r="CF63" s="6">
        <v>103.50700000000001</v>
      </c>
      <c r="CG63" s="6">
        <v>703</v>
      </c>
    </row>
    <row r="64" spans="1:85" ht="12.5">
      <c r="A64" s="17"/>
      <c r="B64" s="17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2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30"/>
      <c r="BP64" s="19"/>
      <c r="BQ64" s="19"/>
      <c r="BR64" s="19"/>
      <c r="BS64" s="19"/>
      <c r="BT64" s="19"/>
      <c r="BU64" s="30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30"/>
    </row>
    <row r="65" spans="1:85" ht="12.5">
      <c r="A65" s="5">
        <v>43159</v>
      </c>
      <c r="B65" s="6">
        <v>309.94299999999998</v>
      </c>
      <c r="C65" s="6">
        <v>163.13</v>
      </c>
      <c r="D65" s="6">
        <v>5875.4</v>
      </c>
      <c r="E65" s="6"/>
      <c r="F65" s="6"/>
      <c r="G65" s="6"/>
      <c r="H65" s="6">
        <v>1661.1</v>
      </c>
      <c r="I65" s="6">
        <v>1120.9000000000001</v>
      </c>
      <c r="J65" s="6">
        <v>502247.8</v>
      </c>
      <c r="K65" s="6">
        <v>220823.6</v>
      </c>
      <c r="L65" s="6">
        <v>62371</v>
      </c>
      <c r="M65" s="6">
        <v>15</v>
      </c>
      <c r="N65" s="6">
        <v>25</v>
      </c>
      <c r="O65" s="7">
        <v>14165.6</v>
      </c>
      <c r="P65" s="6">
        <v>6597.5</v>
      </c>
      <c r="Q65" s="6">
        <v>202806</v>
      </c>
      <c r="R65" s="6">
        <v>163082.70000000001</v>
      </c>
      <c r="S65" s="6">
        <v>105746.1</v>
      </c>
      <c r="T65" s="6">
        <v>88319.2</v>
      </c>
      <c r="U65" s="6">
        <v>106154.7</v>
      </c>
      <c r="V65" s="6">
        <v>72431.3</v>
      </c>
      <c r="W65" s="6">
        <v>10783.1</v>
      </c>
      <c r="X65" s="6">
        <v>7982.4</v>
      </c>
      <c r="Y65" s="6">
        <v>251942.39999999999</v>
      </c>
      <c r="Z65" s="6">
        <v>129127.7</v>
      </c>
      <c r="AA65" s="6">
        <v>1696270.1</v>
      </c>
      <c r="AB65" s="6">
        <v>167315.5</v>
      </c>
      <c r="AC65" s="6">
        <v>334.1</v>
      </c>
      <c r="AD65" s="6">
        <v>41367</v>
      </c>
      <c r="AE65" s="6">
        <v>155587.20000000001</v>
      </c>
      <c r="AF65" s="6">
        <v>80785.8</v>
      </c>
      <c r="AG65" s="6">
        <v>1693957.7</v>
      </c>
      <c r="AH65" s="6">
        <v>167589.5</v>
      </c>
      <c r="AI65" s="6">
        <v>1106.4000000000001</v>
      </c>
      <c r="AJ65" s="9">
        <v>56282</v>
      </c>
      <c r="AK65" s="6">
        <v>30878.400000000001</v>
      </c>
      <c r="AL65" s="6">
        <v>21719.3</v>
      </c>
      <c r="AM65" s="6">
        <v>64028.6</v>
      </c>
      <c r="AN65" s="6">
        <v>49405.4</v>
      </c>
      <c r="AO65" s="6">
        <v>36983.9</v>
      </c>
      <c r="AP65" s="6">
        <v>30133.9</v>
      </c>
      <c r="AQ65" s="6">
        <v>42406.1</v>
      </c>
      <c r="AR65" s="6">
        <v>16695.599999999999</v>
      </c>
      <c r="AS65" s="6">
        <v>105.5</v>
      </c>
      <c r="AT65" s="6">
        <v>46.3</v>
      </c>
      <c r="AU65" s="7"/>
      <c r="AV65" s="7"/>
      <c r="AW65" s="6">
        <v>211542.5</v>
      </c>
      <c r="AX65" s="6">
        <v>99068.7</v>
      </c>
      <c r="AY65" s="6">
        <v>55279.6</v>
      </c>
      <c r="AZ65" s="6">
        <v>13081.7</v>
      </c>
      <c r="BA65" s="6">
        <v>202084.7</v>
      </c>
      <c r="BB65" s="6">
        <v>89950</v>
      </c>
      <c r="BC65" s="6">
        <v>35568.400000000001</v>
      </c>
      <c r="BD65" s="6">
        <v>294.76</v>
      </c>
      <c r="BE65" s="6">
        <v>176.84</v>
      </c>
      <c r="BF65" s="6">
        <v>123.74</v>
      </c>
      <c r="BG65" s="6">
        <v>75.41</v>
      </c>
      <c r="BH65" s="6">
        <v>144.809</v>
      </c>
      <c r="BI65" s="6">
        <v>95.366</v>
      </c>
      <c r="BJ65" s="6">
        <v>836.31</v>
      </c>
      <c r="BK65" s="6">
        <v>746.7</v>
      </c>
      <c r="BL65" s="6">
        <v>0.8</v>
      </c>
      <c r="BM65" s="6">
        <v>12928.240246400001</v>
      </c>
      <c r="BN65" s="6">
        <v>33929.549684910402</v>
      </c>
      <c r="BO65" s="6">
        <v>4438</v>
      </c>
      <c r="BP65" s="6">
        <v>251.5</v>
      </c>
      <c r="BQ65" s="6">
        <v>24</v>
      </c>
      <c r="BR65" s="27">
        <v>2.8796800000000004E-2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2322301</v>
      </c>
      <c r="BZ65" s="6">
        <v>1414123</v>
      </c>
      <c r="CA65" s="6"/>
      <c r="CB65" s="6">
        <v>1018700</v>
      </c>
      <c r="CC65" s="6">
        <v>877237</v>
      </c>
      <c r="CD65" s="6"/>
      <c r="CE65" s="6">
        <v>594</v>
      </c>
      <c r="CF65" s="6">
        <v>103.50700000000001</v>
      </c>
      <c r="CG65" s="6">
        <v>703</v>
      </c>
    </row>
    <row r="66" spans="1:85" ht="12.5">
      <c r="A66" s="5">
        <v>43160</v>
      </c>
      <c r="B66" s="6">
        <v>309.94299999999998</v>
      </c>
      <c r="C66" s="6">
        <v>163.13</v>
      </c>
      <c r="D66" s="6">
        <v>5875.4</v>
      </c>
      <c r="E66" s="6"/>
      <c r="F66" s="6"/>
      <c r="G66" s="6"/>
      <c r="H66" s="6">
        <v>1661.1</v>
      </c>
      <c r="I66" s="6">
        <v>1120.9000000000001</v>
      </c>
      <c r="J66" s="6">
        <v>502383.7</v>
      </c>
      <c r="K66" s="6">
        <v>220894</v>
      </c>
      <c r="L66" s="6">
        <v>62392.08</v>
      </c>
      <c r="M66" s="6">
        <v>15</v>
      </c>
      <c r="N66" s="6">
        <v>25</v>
      </c>
      <c r="O66" s="7">
        <v>14166.6</v>
      </c>
      <c r="P66" s="6">
        <v>6597.8</v>
      </c>
      <c r="Q66" s="6">
        <v>202836.4</v>
      </c>
      <c r="R66" s="6">
        <v>163107.79999999999</v>
      </c>
      <c r="S66" s="6">
        <v>105763.1</v>
      </c>
      <c r="T66" s="6">
        <v>88332.1</v>
      </c>
      <c r="U66" s="6">
        <v>106177.4</v>
      </c>
      <c r="V66" s="6">
        <v>72446.8</v>
      </c>
      <c r="W66" s="6">
        <v>10787.9</v>
      </c>
      <c r="X66" s="6">
        <v>7986.5</v>
      </c>
      <c r="Y66" s="6">
        <v>252203.8</v>
      </c>
      <c r="Z66" s="6">
        <v>129274.6</v>
      </c>
      <c r="AA66" s="6">
        <v>1696531.5</v>
      </c>
      <c r="AB66" s="6">
        <v>167339.5</v>
      </c>
      <c r="AC66" s="6">
        <v>334.1</v>
      </c>
      <c r="AD66" s="6">
        <v>41367</v>
      </c>
      <c r="AE66" s="6">
        <v>155710.20000000001</v>
      </c>
      <c r="AF66" s="6">
        <v>80855.899999999994</v>
      </c>
      <c r="AG66" s="6">
        <v>1694082.6</v>
      </c>
      <c r="AH66" s="6">
        <v>167613.5</v>
      </c>
      <c r="AI66" s="6">
        <v>1106.4000000000001</v>
      </c>
      <c r="AJ66" s="9">
        <v>56282</v>
      </c>
      <c r="AK66" s="6">
        <v>30878.400000000001</v>
      </c>
      <c r="AL66" s="6">
        <v>21719.3</v>
      </c>
      <c r="AM66" s="6">
        <v>64040.4</v>
      </c>
      <c r="AN66" s="6">
        <v>49414.3</v>
      </c>
      <c r="AO66" s="6">
        <v>37000.400000000001</v>
      </c>
      <c r="AP66" s="6">
        <v>30147.4</v>
      </c>
      <c r="AQ66" s="6">
        <v>42419.7</v>
      </c>
      <c r="AR66" s="6">
        <v>16701.099999999999</v>
      </c>
      <c r="AS66" s="6">
        <v>105.7</v>
      </c>
      <c r="AT66" s="6">
        <v>46.5</v>
      </c>
      <c r="AU66" s="7"/>
      <c r="AV66" s="7"/>
      <c r="AW66" s="6">
        <v>211658.5</v>
      </c>
      <c r="AX66" s="6">
        <v>99123.6</v>
      </c>
      <c r="AY66" s="6">
        <v>55286.1</v>
      </c>
      <c r="AZ66" s="6">
        <v>13081.7</v>
      </c>
      <c r="BA66" s="6">
        <v>202195.1</v>
      </c>
      <c r="BB66" s="6">
        <v>89999</v>
      </c>
      <c r="BC66" s="9">
        <v>35588.300000000003</v>
      </c>
      <c r="BD66" s="6">
        <v>294.76</v>
      </c>
      <c r="BE66" s="6">
        <v>176.84</v>
      </c>
      <c r="BF66" s="6">
        <v>123.74</v>
      </c>
      <c r="BG66" s="6">
        <v>75.41</v>
      </c>
      <c r="BH66" s="6">
        <v>145.4</v>
      </c>
      <c r="BI66" s="6">
        <v>95.6</v>
      </c>
      <c r="BJ66" s="6">
        <v>837.3</v>
      </c>
      <c r="BK66" s="6">
        <v>748.8</v>
      </c>
      <c r="BL66" s="6">
        <v>0.8</v>
      </c>
      <c r="BM66" s="6">
        <v>13012.9635296</v>
      </c>
      <c r="BN66" s="6">
        <v>39488.288053924502</v>
      </c>
      <c r="BO66" s="6">
        <v>8079</v>
      </c>
      <c r="BP66" s="6">
        <v>249.8</v>
      </c>
      <c r="BQ66" s="6">
        <v>24</v>
      </c>
      <c r="BR66" s="27">
        <v>2.8796800000000004E-2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2324955</v>
      </c>
      <c r="BZ66" s="6">
        <v>1416561</v>
      </c>
      <c r="CA66" s="6"/>
      <c r="CB66" s="6">
        <v>1018700</v>
      </c>
      <c r="CC66" s="6">
        <v>877237</v>
      </c>
      <c r="CD66" s="6"/>
      <c r="CE66" s="6">
        <v>861</v>
      </c>
      <c r="CF66" s="6">
        <v>110.937</v>
      </c>
      <c r="CG66" s="6">
        <v>1025</v>
      </c>
    </row>
    <row r="67" spans="1:85" ht="12.5">
      <c r="A67" s="5">
        <v>43161</v>
      </c>
      <c r="B67" s="6">
        <v>310.10899999999998</v>
      </c>
      <c r="C67" s="6">
        <v>163.221</v>
      </c>
      <c r="D67" s="6">
        <v>5875.8</v>
      </c>
      <c r="E67" s="6"/>
      <c r="F67" s="6"/>
      <c r="G67" s="6"/>
      <c r="H67" s="6">
        <v>1661.1</v>
      </c>
      <c r="I67" s="6">
        <v>1120.9000000000001</v>
      </c>
      <c r="J67" s="6">
        <v>502572</v>
      </c>
      <c r="K67" s="6">
        <v>220982.7</v>
      </c>
      <c r="L67" s="6">
        <v>62416.1</v>
      </c>
      <c r="M67" s="6">
        <v>15</v>
      </c>
      <c r="N67" s="6">
        <v>25</v>
      </c>
      <c r="O67" s="7">
        <v>14166.6</v>
      </c>
      <c r="P67" s="6">
        <v>6598.2</v>
      </c>
      <c r="Q67" s="6">
        <v>202867.4</v>
      </c>
      <c r="R67" s="6">
        <v>163133.5</v>
      </c>
      <c r="S67" s="6">
        <v>105781.2</v>
      </c>
      <c r="T67" s="6">
        <v>88346.1</v>
      </c>
      <c r="U67" s="6">
        <v>106199</v>
      </c>
      <c r="V67" s="6">
        <v>72461.5</v>
      </c>
      <c r="W67" s="6">
        <v>10793</v>
      </c>
      <c r="X67" s="6">
        <v>7990.8</v>
      </c>
      <c r="Y67" s="6">
        <v>252504.2</v>
      </c>
      <c r="Z67" s="6">
        <v>129446.9</v>
      </c>
      <c r="AA67" s="6">
        <v>1696831.9</v>
      </c>
      <c r="AB67" s="6">
        <v>167363.5</v>
      </c>
      <c r="AC67" s="6">
        <v>334.1</v>
      </c>
      <c r="AD67" s="6">
        <v>41367</v>
      </c>
      <c r="AE67" s="6">
        <v>155875.6</v>
      </c>
      <c r="AF67" s="6">
        <v>80931.199999999997</v>
      </c>
      <c r="AG67" s="6">
        <v>1694251.5</v>
      </c>
      <c r="AH67" s="6">
        <v>167637.5</v>
      </c>
      <c r="AI67" s="6">
        <v>1106.4000000000001</v>
      </c>
      <c r="AJ67" s="9">
        <v>56282</v>
      </c>
      <c r="AK67" s="6">
        <v>30878.400000000001</v>
      </c>
      <c r="AL67" s="6">
        <v>21719.3</v>
      </c>
      <c r="AM67" s="6">
        <v>64052.800000000003</v>
      </c>
      <c r="AN67" s="6">
        <v>49423.6</v>
      </c>
      <c r="AO67" s="6">
        <v>37017.1</v>
      </c>
      <c r="AP67" s="6">
        <v>30161.200000000001</v>
      </c>
      <c r="AQ67" s="6">
        <v>42432.800000000003</v>
      </c>
      <c r="AR67" s="6">
        <v>16706.400000000001</v>
      </c>
      <c r="AS67" s="6">
        <v>105.9</v>
      </c>
      <c r="AT67" s="6">
        <v>46.6</v>
      </c>
      <c r="AU67" s="7"/>
      <c r="AV67" s="7"/>
      <c r="AW67" s="6">
        <v>211799.5</v>
      </c>
      <c r="AX67" s="6">
        <v>99189.7</v>
      </c>
      <c r="AY67" s="6">
        <v>55292.9</v>
      </c>
      <c r="AZ67" s="6">
        <v>13081.7</v>
      </c>
      <c r="BA67" s="6">
        <v>202328.5</v>
      </c>
      <c r="BB67" s="6">
        <v>90058.1</v>
      </c>
      <c r="BC67" s="9">
        <v>35612.300000000003</v>
      </c>
      <c r="BD67" s="6">
        <v>294.76</v>
      </c>
      <c r="BE67" s="6">
        <v>176.84</v>
      </c>
      <c r="BF67" s="6">
        <v>123.74</v>
      </c>
      <c r="BG67" s="6">
        <v>75.41</v>
      </c>
      <c r="BH67" s="6">
        <v>145.4</v>
      </c>
      <c r="BI67" s="6">
        <v>95.6</v>
      </c>
      <c r="BJ67" s="6">
        <v>837.3</v>
      </c>
      <c r="BK67" s="6">
        <v>750.8</v>
      </c>
      <c r="BL67" s="6">
        <v>0.8</v>
      </c>
      <c r="BM67" s="6">
        <v>13869.346927999999</v>
      </c>
      <c r="BN67" s="6">
        <v>30252.236504619399</v>
      </c>
      <c r="BO67" s="6">
        <v>7268</v>
      </c>
      <c r="BP67" s="6">
        <v>249.60000000000002</v>
      </c>
      <c r="BQ67" s="6">
        <v>24</v>
      </c>
      <c r="BR67" s="27">
        <v>2.8822400000000001E-2</v>
      </c>
      <c r="BS67" s="6">
        <v>0</v>
      </c>
      <c r="BT67" s="6">
        <v>0.5</v>
      </c>
      <c r="BU67" s="6">
        <v>1.155</v>
      </c>
      <c r="BV67" s="6">
        <v>0</v>
      </c>
      <c r="BW67" s="6">
        <v>0</v>
      </c>
      <c r="BX67" s="6">
        <v>0</v>
      </c>
      <c r="BY67" s="6">
        <v>2328304</v>
      </c>
      <c r="BZ67" s="6">
        <v>1419344</v>
      </c>
      <c r="CA67" s="6"/>
      <c r="CB67" s="6">
        <v>1018700</v>
      </c>
      <c r="CC67" s="6">
        <v>877237</v>
      </c>
      <c r="CD67" s="6"/>
      <c r="CE67" s="6">
        <v>1397</v>
      </c>
      <c r="CF67" s="6">
        <v>127.447</v>
      </c>
      <c r="CG67" s="6">
        <v>1664</v>
      </c>
    </row>
    <row r="68" spans="1:85" ht="12.5">
      <c r="A68" s="5">
        <v>43162</v>
      </c>
      <c r="B68" s="6">
        <v>310.10899999999998</v>
      </c>
      <c r="C68" s="6">
        <v>163.221</v>
      </c>
      <c r="D68" s="6">
        <v>5875.8</v>
      </c>
      <c r="E68" s="6"/>
      <c r="F68" s="6"/>
      <c r="G68" s="6"/>
      <c r="H68" s="6">
        <v>1661.1</v>
      </c>
      <c r="I68" s="6">
        <v>1120.9000000000001</v>
      </c>
      <c r="J68" s="6">
        <v>502755.2</v>
      </c>
      <c r="K68" s="6">
        <v>221070.5</v>
      </c>
      <c r="L68" s="6">
        <v>62440.1</v>
      </c>
      <c r="M68" s="6">
        <v>15</v>
      </c>
      <c r="N68" s="6">
        <v>25</v>
      </c>
      <c r="O68" s="7">
        <v>14167.1</v>
      </c>
      <c r="P68" s="6">
        <v>6598.6</v>
      </c>
      <c r="Q68" s="6">
        <v>202898.5</v>
      </c>
      <c r="R68" s="6">
        <v>163159.4</v>
      </c>
      <c r="S68" s="6">
        <v>105799.8</v>
      </c>
      <c r="T68" s="6">
        <v>88359.7</v>
      </c>
      <c r="U68" s="6">
        <v>106220.4</v>
      </c>
      <c r="V68" s="6">
        <v>72476.399999999994</v>
      </c>
      <c r="W68" s="6">
        <v>10798.1</v>
      </c>
      <c r="X68" s="6">
        <v>7994.9</v>
      </c>
      <c r="Y68" s="6">
        <v>252823.2</v>
      </c>
      <c r="Z68" s="6">
        <v>129629.8</v>
      </c>
      <c r="AA68" s="6">
        <v>1697150.9</v>
      </c>
      <c r="AB68" s="6">
        <v>167387.5</v>
      </c>
      <c r="AC68" s="6">
        <v>334.1</v>
      </c>
      <c r="AD68" s="6">
        <v>41367</v>
      </c>
      <c r="AE68" s="6">
        <v>156016.6</v>
      </c>
      <c r="AF68" s="6">
        <v>80996.2</v>
      </c>
      <c r="AG68" s="6">
        <v>1694395.7</v>
      </c>
      <c r="AH68" s="6">
        <v>167661.5</v>
      </c>
      <c r="AI68" s="6">
        <v>1106.4000000000001</v>
      </c>
      <c r="AJ68" s="9">
        <v>56282</v>
      </c>
      <c r="AK68" s="6">
        <v>30878.400000000001</v>
      </c>
      <c r="AL68" s="6">
        <v>21719.3</v>
      </c>
      <c r="AM68" s="6">
        <v>64064.5</v>
      </c>
      <c r="AN68" s="6">
        <v>49432.4</v>
      </c>
      <c r="AO68" s="6">
        <v>37034.300000000003</v>
      </c>
      <c r="AP68" s="6">
        <v>30175.7</v>
      </c>
      <c r="AQ68" s="6">
        <v>42444.3</v>
      </c>
      <c r="AR68" s="6">
        <v>16711</v>
      </c>
      <c r="AS68" s="6">
        <v>106.1</v>
      </c>
      <c r="AT68" s="6">
        <v>46.8</v>
      </c>
      <c r="AU68" s="7"/>
      <c r="AV68" s="7"/>
      <c r="AW68" s="6">
        <v>211941.8</v>
      </c>
      <c r="AX68" s="6">
        <v>99256.6</v>
      </c>
      <c r="AY68" s="6">
        <v>55299.3</v>
      </c>
      <c r="AZ68" s="6">
        <v>13081.7</v>
      </c>
      <c r="BA68" s="6">
        <v>202462.3</v>
      </c>
      <c r="BB68" s="6">
        <v>90117.3</v>
      </c>
      <c r="BC68" s="9">
        <v>35636.300000000003</v>
      </c>
      <c r="BD68" s="6">
        <v>294.76</v>
      </c>
      <c r="BE68" s="6">
        <v>176.84</v>
      </c>
      <c r="BF68" s="6">
        <v>123.74</v>
      </c>
      <c r="BG68" s="6">
        <v>75.41</v>
      </c>
      <c r="BH68" s="6">
        <v>145.4</v>
      </c>
      <c r="BI68" s="6">
        <v>95.6</v>
      </c>
      <c r="BJ68" s="6">
        <v>837.3</v>
      </c>
      <c r="BK68" s="6">
        <v>753</v>
      </c>
      <c r="BL68" s="6">
        <v>0.8</v>
      </c>
      <c r="BM68" s="6">
        <v>13526.91419808</v>
      </c>
      <c r="BN68" s="6">
        <v>30886.59092880159</v>
      </c>
      <c r="BO68" s="6">
        <v>6074</v>
      </c>
      <c r="BP68" s="6">
        <v>247.9</v>
      </c>
      <c r="BQ68" s="6">
        <v>24</v>
      </c>
      <c r="BR68" s="27">
        <v>2.8822400000000001E-2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2331604</v>
      </c>
      <c r="BZ68" s="6">
        <v>1422125</v>
      </c>
      <c r="CA68" s="6"/>
      <c r="CB68" s="6">
        <v>1018700</v>
      </c>
      <c r="CC68" s="6">
        <v>877237</v>
      </c>
      <c r="CD68" s="6"/>
      <c r="CE68" s="6">
        <v>1381</v>
      </c>
      <c r="CF68" s="6">
        <v>127.66499999999999</v>
      </c>
      <c r="CG68" s="6">
        <v>1643</v>
      </c>
    </row>
    <row r="69" spans="1:85" ht="12.5">
      <c r="A69" s="5">
        <v>43163</v>
      </c>
      <c r="B69" s="6">
        <v>310.10899999999998</v>
      </c>
      <c r="C69" s="6">
        <v>163.221</v>
      </c>
      <c r="D69" s="6">
        <v>5875.8</v>
      </c>
      <c r="E69" s="6"/>
      <c r="F69" s="6"/>
      <c r="G69" s="6"/>
      <c r="H69" s="6">
        <v>1661.1</v>
      </c>
      <c r="I69" s="6">
        <v>1120.9000000000001</v>
      </c>
      <c r="J69" s="6">
        <v>502937.9</v>
      </c>
      <c r="K69" s="6">
        <v>221157.4</v>
      </c>
      <c r="L69" s="6">
        <v>62464.1</v>
      </c>
      <c r="M69" s="6">
        <v>15</v>
      </c>
      <c r="N69" s="6">
        <v>25</v>
      </c>
      <c r="O69" s="7">
        <v>14167.6</v>
      </c>
      <c r="P69" s="6">
        <v>6599</v>
      </c>
      <c r="Q69" s="6">
        <v>202927.7</v>
      </c>
      <c r="R69" s="6">
        <v>163183.29999999999</v>
      </c>
      <c r="S69" s="6">
        <v>105816</v>
      </c>
      <c r="T69" s="6">
        <v>88373.1</v>
      </c>
      <c r="U69" s="6">
        <v>106241.3</v>
      </c>
      <c r="V69" s="6">
        <v>77491</v>
      </c>
      <c r="W69" s="6">
        <v>10803.2</v>
      </c>
      <c r="X69" s="6">
        <v>7999.2</v>
      </c>
      <c r="Y69" s="6">
        <v>253111.3</v>
      </c>
      <c r="Z69" s="6">
        <v>129775.1</v>
      </c>
      <c r="AA69" s="6">
        <v>1697439</v>
      </c>
      <c r="AB69" s="6">
        <v>167411.5</v>
      </c>
      <c r="AC69" s="6">
        <v>334.1</v>
      </c>
      <c r="AD69" s="6">
        <v>41367</v>
      </c>
      <c r="AE69" s="6">
        <v>156162</v>
      </c>
      <c r="AF69" s="6">
        <v>81084.399999999994</v>
      </c>
      <c r="AG69" s="6">
        <v>1694541.8</v>
      </c>
      <c r="AH69" s="6">
        <v>167685.5</v>
      </c>
      <c r="AI69" s="6">
        <v>1106.4000000000001</v>
      </c>
      <c r="AJ69" s="9">
        <v>56282</v>
      </c>
      <c r="AK69" s="6">
        <v>30878.400000000001</v>
      </c>
      <c r="AL69" s="6">
        <v>21719.3</v>
      </c>
      <c r="AM69" s="6">
        <v>64076.2</v>
      </c>
      <c r="AN69" s="6">
        <v>49441.1</v>
      </c>
      <c r="AO69" s="6">
        <v>37051.9</v>
      </c>
      <c r="AP69" s="6">
        <v>30190.3</v>
      </c>
      <c r="AQ69" s="6">
        <v>42457.7</v>
      </c>
      <c r="AR69" s="6">
        <v>16716.400000000001</v>
      </c>
      <c r="AS69" s="6">
        <v>106.3</v>
      </c>
      <c r="AT69" s="6">
        <v>46.9</v>
      </c>
      <c r="AU69" s="7"/>
      <c r="AV69" s="7"/>
      <c r="AW69" s="6">
        <v>212060.5</v>
      </c>
      <c r="AX69" s="6">
        <v>99313.1</v>
      </c>
      <c r="AY69" s="6">
        <v>55305.599999999999</v>
      </c>
      <c r="AZ69" s="6">
        <v>13081.7</v>
      </c>
      <c r="BA69" s="6">
        <v>202575.6</v>
      </c>
      <c r="BB69" s="6">
        <v>90167.8</v>
      </c>
      <c r="BC69" s="9">
        <v>35656.800000000003</v>
      </c>
      <c r="BD69" s="6">
        <v>294.76</v>
      </c>
      <c r="BE69" s="6">
        <v>176.84</v>
      </c>
      <c r="BF69" s="6">
        <v>123.74</v>
      </c>
      <c r="BG69" s="6">
        <v>75.41</v>
      </c>
      <c r="BH69" s="6">
        <v>145.4</v>
      </c>
      <c r="BI69" s="6">
        <v>95.6</v>
      </c>
      <c r="BJ69" s="6">
        <v>837.3</v>
      </c>
      <c r="BK69" s="6">
        <v>754.6</v>
      </c>
      <c r="BL69" s="6">
        <v>0.8</v>
      </c>
      <c r="BM69" s="6">
        <v>13643.261158400001</v>
      </c>
      <c r="BN69" s="6">
        <v>28993.483703099817</v>
      </c>
      <c r="BO69" s="6">
        <v>7128</v>
      </c>
      <c r="BP69" s="6">
        <v>248.4</v>
      </c>
      <c r="BQ69" s="6">
        <v>24</v>
      </c>
      <c r="BR69" s="27">
        <v>2.8822400000000001E-2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2334858</v>
      </c>
      <c r="BZ69" s="6">
        <v>1424912</v>
      </c>
      <c r="CA69" s="6"/>
      <c r="CB69" s="6">
        <v>1018700</v>
      </c>
      <c r="CC69" s="6">
        <v>877237</v>
      </c>
      <c r="CD69" s="6"/>
      <c r="CE69" s="6">
        <v>1385</v>
      </c>
      <c r="CF69" s="6">
        <v>127.836</v>
      </c>
      <c r="CG69" s="6">
        <v>1645</v>
      </c>
    </row>
    <row r="70" spans="1:85" ht="12.5">
      <c r="A70" s="5">
        <v>43164</v>
      </c>
      <c r="B70" s="6">
        <v>310.10899999999998</v>
      </c>
      <c r="C70" s="6">
        <v>163.221</v>
      </c>
      <c r="D70" s="6">
        <v>5875.8</v>
      </c>
      <c r="E70" s="6"/>
      <c r="F70" s="6"/>
      <c r="G70" s="6"/>
      <c r="H70" s="6">
        <v>1661.1</v>
      </c>
      <c r="I70" s="6">
        <v>1120.9000000000001</v>
      </c>
      <c r="J70" s="6">
        <v>503115.3</v>
      </c>
      <c r="K70" s="6">
        <v>221242.6</v>
      </c>
      <c r="L70" s="6">
        <v>62488.1</v>
      </c>
      <c r="M70" s="6">
        <v>15</v>
      </c>
      <c r="N70" s="6">
        <v>25</v>
      </c>
      <c r="O70" s="7">
        <v>14168.1</v>
      </c>
      <c r="P70" s="6">
        <v>6599.4</v>
      </c>
      <c r="Q70" s="6">
        <v>202957.2</v>
      </c>
      <c r="R70" s="6">
        <v>163207.6</v>
      </c>
      <c r="S70" s="6">
        <v>105830.39999999999</v>
      </c>
      <c r="T70" s="6">
        <v>88384.2</v>
      </c>
      <c r="U70" s="6">
        <v>106261.5</v>
      </c>
      <c r="V70" s="6">
        <v>72504.800000000003</v>
      </c>
      <c r="W70" s="6">
        <v>10808.1</v>
      </c>
      <c r="X70" s="6">
        <v>8003.2</v>
      </c>
      <c r="Y70" s="6">
        <v>253406.6</v>
      </c>
      <c r="Z70" s="6">
        <v>129917.1</v>
      </c>
      <c r="AA70" s="6">
        <v>1697734.3</v>
      </c>
      <c r="AB70" s="6">
        <v>167435.5</v>
      </c>
      <c r="AC70" s="6">
        <v>334.1</v>
      </c>
      <c r="AD70" s="6">
        <v>41367</v>
      </c>
      <c r="AE70" s="6">
        <v>156304.20000000001</v>
      </c>
      <c r="AF70" s="6">
        <v>81176.2</v>
      </c>
      <c r="AG70" s="6">
        <v>1694684.8</v>
      </c>
      <c r="AH70" s="6">
        <v>167709.5</v>
      </c>
      <c r="AI70" s="6">
        <v>1106.4000000000001</v>
      </c>
      <c r="AJ70" s="9">
        <v>56282</v>
      </c>
      <c r="AK70" s="6">
        <v>30878.400000000001</v>
      </c>
      <c r="AL70" s="6">
        <v>21719.3</v>
      </c>
      <c r="AM70" s="6">
        <v>64084.800000000003</v>
      </c>
      <c r="AN70" s="6">
        <v>49447.4</v>
      </c>
      <c r="AO70" s="6">
        <v>37069.699999999997</v>
      </c>
      <c r="AP70" s="6">
        <v>30205.1</v>
      </c>
      <c r="AQ70" s="6">
        <v>42468.9</v>
      </c>
      <c r="AR70" s="6">
        <v>16720.900000000001</v>
      </c>
      <c r="AS70" s="6">
        <v>106.3</v>
      </c>
      <c r="AT70" s="6">
        <v>47</v>
      </c>
      <c r="AU70" s="7"/>
      <c r="AV70" s="7"/>
      <c r="AW70" s="6">
        <v>212193.9</v>
      </c>
      <c r="AX70" s="6">
        <v>99376.3</v>
      </c>
      <c r="AY70" s="6">
        <v>55311.5</v>
      </c>
      <c r="AZ70" s="6">
        <v>13081.7</v>
      </c>
      <c r="BA70" s="6">
        <v>202703.7</v>
      </c>
      <c r="BB70" s="6">
        <v>90225.1</v>
      </c>
      <c r="BC70" s="9">
        <v>35680.800000000003</v>
      </c>
      <c r="BD70" s="6">
        <v>294.76</v>
      </c>
      <c r="BE70" s="6">
        <v>176.84</v>
      </c>
      <c r="BF70" s="6">
        <v>123.74</v>
      </c>
      <c r="BG70" s="6">
        <v>75.41</v>
      </c>
      <c r="BH70" s="6">
        <v>145.4</v>
      </c>
      <c r="BI70" s="6">
        <v>95.6</v>
      </c>
      <c r="BJ70" s="6">
        <v>837.3</v>
      </c>
      <c r="BK70" s="6">
        <v>755.3</v>
      </c>
      <c r="BL70" s="6">
        <v>0.8</v>
      </c>
      <c r="BM70" s="6">
        <v>13470.5923232</v>
      </c>
      <c r="BN70" s="6">
        <v>29084.292945649489</v>
      </c>
      <c r="BO70" s="6">
        <v>6262</v>
      </c>
      <c r="BP70" s="6">
        <v>247.2</v>
      </c>
      <c r="BQ70" s="6">
        <v>24</v>
      </c>
      <c r="BR70" s="27">
        <v>2.8822400000000001E-2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2337955</v>
      </c>
      <c r="BZ70" s="6">
        <v>1427522</v>
      </c>
      <c r="CA70" s="6"/>
      <c r="CB70" s="6">
        <v>1018700</v>
      </c>
      <c r="CC70" s="6">
        <v>877237</v>
      </c>
      <c r="CD70" s="6"/>
      <c r="CE70" s="6">
        <v>1398</v>
      </c>
      <c r="CF70" s="6">
        <v>127.102</v>
      </c>
      <c r="CG70" s="6">
        <v>1663</v>
      </c>
    </row>
    <row r="71" spans="1:85" ht="12.5">
      <c r="A71" s="5">
        <v>43165</v>
      </c>
      <c r="B71" s="6">
        <v>310.10899999999998</v>
      </c>
      <c r="C71" s="6">
        <v>163.221</v>
      </c>
      <c r="D71" s="6">
        <v>5875.8</v>
      </c>
      <c r="E71" s="6"/>
      <c r="F71" s="6"/>
      <c r="G71" s="6"/>
      <c r="H71" s="6">
        <v>1661.1</v>
      </c>
      <c r="I71" s="6">
        <v>1120.9000000000001</v>
      </c>
      <c r="J71" s="6">
        <v>503277.2</v>
      </c>
      <c r="K71" s="6">
        <v>221319.8</v>
      </c>
      <c r="L71" s="6">
        <v>62510</v>
      </c>
      <c r="M71" s="6">
        <v>15</v>
      </c>
      <c r="N71" s="6">
        <v>25</v>
      </c>
      <c r="O71" s="7">
        <v>14168.4</v>
      </c>
      <c r="P71" s="6">
        <v>6599.6</v>
      </c>
      <c r="Q71" s="6">
        <v>202985.8</v>
      </c>
      <c r="R71" s="6">
        <v>163231.4</v>
      </c>
      <c r="S71" s="6">
        <v>105847.1</v>
      </c>
      <c r="T71" s="6">
        <v>88397</v>
      </c>
      <c r="U71" s="6">
        <v>106281.9</v>
      </c>
      <c r="V71" s="6">
        <v>72518.399999999994</v>
      </c>
      <c r="W71" s="6">
        <v>10813</v>
      </c>
      <c r="X71" s="6">
        <v>8007.4</v>
      </c>
      <c r="Y71" s="6">
        <v>253725.7</v>
      </c>
      <c r="Z71" s="6">
        <v>130082.7</v>
      </c>
      <c r="AA71" s="6">
        <v>1698053.4</v>
      </c>
      <c r="AB71" s="6">
        <v>167459.5</v>
      </c>
      <c r="AC71" s="6">
        <v>334.1</v>
      </c>
      <c r="AD71" s="6">
        <v>41367</v>
      </c>
      <c r="AE71" s="6">
        <v>156415.79999999999</v>
      </c>
      <c r="AF71" s="6">
        <v>81241.600000000006</v>
      </c>
      <c r="AG71" s="6">
        <v>1694799</v>
      </c>
      <c r="AH71" s="6">
        <v>167733.5</v>
      </c>
      <c r="AI71" s="6">
        <v>1106.4000000000001</v>
      </c>
      <c r="AJ71" s="9">
        <v>56282</v>
      </c>
      <c r="AK71" s="6">
        <v>30878.400000000001</v>
      </c>
      <c r="AL71" s="6">
        <v>21719.3</v>
      </c>
      <c r="AM71" s="6">
        <v>64092.4</v>
      </c>
      <c r="AN71" s="6">
        <v>49452.800000000003</v>
      </c>
      <c r="AO71" s="6">
        <v>37087.199999999997</v>
      </c>
      <c r="AP71" s="6">
        <v>30219.599999999999</v>
      </c>
      <c r="AQ71" s="6">
        <v>42483.4</v>
      </c>
      <c r="AR71" s="6">
        <v>16726.7</v>
      </c>
      <c r="AS71" s="6">
        <v>106.6</v>
      </c>
      <c r="AT71" s="6">
        <v>47.2</v>
      </c>
      <c r="AU71" s="7"/>
      <c r="AV71" s="7"/>
      <c r="AW71" s="6">
        <v>212332.4</v>
      </c>
      <c r="AX71" s="6">
        <v>99441.5</v>
      </c>
      <c r="AY71" s="6">
        <v>55316.9</v>
      </c>
      <c r="AZ71" s="6">
        <v>13081.7</v>
      </c>
      <c r="BA71" s="6">
        <v>202835.6</v>
      </c>
      <c r="BB71" s="6">
        <v>90283.6</v>
      </c>
      <c r="BC71" s="9">
        <v>35704.800000000003</v>
      </c>
      <c r="BD71" s="6">
        <v>294.76</v>
      </c>
      <c r="BE71" s="6">
        <v>176.84</v>
      </c>
      <c r="BF71" s="6">
        <v>123.74</v>
      </c>
      <c r="BG71" s="6">
        <v>75.41</v>
      </c>
      <c r="BH71" s="6">
        <v>145.4</v>
      </c>
      <c r="BI71" s="6">
        <v>95.6</v>
      </c>
      <c r="BJ71" s="6">
        <v>837.3</v>
      </c>
      <c r="BK71" s="6">
        <v>756</v>
      </c>
      <c r="BL71" s="6">
        <v>0.8</v>
      </c>
      <c r="BM71" s="6">
        <v>13038.121731199999</v>
      </c>
      <c r="BN71" s="6">
        <v>29498.469893294819</v>
      </c>
      <c r="BO71" s="6">
        <v>8769</v>
      </c>
      <c r="BP71" s="6">
        <v>251.8</v>
      </c>
      <c r="BQ71" s="6">
        <v>24</v>
      </c>
      <c r="BR71" s="27">
        <v>2.8822400000000001E-2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2341099</v>
      </c>
      <c r="BZ71" s="6">
        <v>1430157</v>
      </c>
      <c r="CA71" s="6"/>
      <c r="CB71" s="6">
        <v>1018700</v>
      </c>
      <c r="CC71" s="6">
        <v>877237</v>
      </c>
      <c r="CD71" s="6"/>
      <c r="CE71" s="6">
        <v>1390</v>
      </c>
      <c r="CF71" s="6">
        <v>127.923</v>
      </c>
      <c r="CG71" s="6">
        <v>1660</v>
      </c>
    </row>
    <row r="72" spans="1:85" ht="12.5">
      <c r="A72" s="5">
        <v>43166</v>
      </c>
      <c r="B72" s="6">
        <v>310.10899999999998</v>
      </c>
      <c r="C72" s="6">
        <v>163.221</v>
      </c>
      <c r="D72" s="6">
        <v>5875.8</v>
      </c>
      <c r="E72" s="6"/>
      <c r="F72" s="6"/>
      <c r="G72" s="6"/>
      <c r="H72" s="6">
        <v>1661.1</v>
      </c>
      <c r="I72" s="6">
        <v>1120.9000000000001</v>
      </c>
      <c r="J72" s="6">
        <v>503433.9</v>
      </c>
      <c r="K72" s="6">
        <v>221393.4</v>
      </c>
      <c r="L72" s="6">
        <v>62529.53</v>
      </c>
      <c r="M72" s="6">
        <v>15</v>
      </c>
      <c r="N72" s="6">
        <v>25</v>
      </c>
      <c r="O72" s="7">
        <v>14168.7</v>
      </c>
      <c r="P72" s="6">
        <v>6599.8</v>
      </c>
      <c r="Q72" s="6">
        <v>203014</v>
      </c>
      <c r="R72" s="6">
        <v>163255.29999999999</v>
      </c>
      <c r="S72" s="6">
        <v>105863.8</v>
      </c>
      <c r="T72" s="6">
        <v>88410.3</v>
      </c>
      <c r="U72" s="6">
        <v>106302.8</v>
      </c>
      <c r="V72" s="6">
        <v>72532.399999999994</v>
      </c>
      <c r="W72" s="6">
        <v>10817.7</v>
      </c>
      <c r="X72" s="6">
        <v>8011.3</v>
      </c>
      <c r="Y72" s="6">
        <v>254061.4</v>
      </c>
      <c r="Z72" s="6">
        <v>130256.5</v>
      </c>
      <c r="AA72" s="6">
        <v>1698389.1</v>
      </c>
      <c r="AB72" s="6">
        <v>167483.5</v>
      </c>
      <c r="AC72" s="6">
        <v>334.1</v>
      </c>
      <c r="AD72" s="6">
        <v>41367</v>
      </c>
      <c r="AE72" s="6">
        <v>156493.1</v>
      </c>
      <c r="AF72" s="6">
        <v>81291.600000000006</v>
      </c>
      <c r="AG72" s="6">
        <v>1694879</v>
      </c>
      <c r="AH72" s="6">
        <v>167757.5</v>
      </c>
      <c r="AI72" s="6">
        <v>1106.4000000000001</v>
      </c>
      <c r="AJ72" s="9">
        <v>56282</v>
      </c>
      <c r="AK72" s="6">
        <v>30878.400000000001</v>
      </c>
      <c r="AL72" s="6">
        <v>21719.3</v>
      </c>
      <c r="AM72" s="6">
        <v>64103.1</v>
      </c>
      <c r="AN72" s="6">
        <v>49460.5</v>
      </c>
      <c r="AO72" s="6">
        <v>37103.800000000003</v>
      </c>
      <c r="AP72" s="6">
        <v>30233.4</v>
      </c>
      <c r="AQ72" s="6">
        <v>42490.6</v>
      </c>
      <c r="AR72" s="6">
        <v>16729.599999999999</v>
      </c>
      <c r="AS72" s="6">
        <v>106.7</v>
      </c>
      <c r="AT72" s="6">
        <v>47.4</v>
      </c>
      <c r="AU72" s="7"/>
      <c r="AV72" s="7"/>
      <c r="AW72" s="6">
        <v>212469.6</v>
      </c>
      <c r="AX72" s="6">
        <v>99506.1</v>
      </c>
      <c r="AY72" s="6">
        <v>55323.3</v>
      </c>
      <c r="AZ72" s="6">
        <v>13081.7</v>
      </c>
      <c r="BA72" s="6">
        <v>202966.8</v>
      </c>
      <c r="BB72" s="6">
        <v>90341.9</v>
      </c>
      <c r="BC72" s="9">
        <v>35728.800000000003</v>
      </c>
      <c r="BD72" s="6">
        <v>294.76</v>
      </c>
      <c r="BE72" s="6">
        <v>176.84</v>
      </c>
      <c r="BF72" s="6">
        <v>123.74</v>
      </c>
      <c r="BG72" s="6">
        <v>75.41</v>
      </c>
      <c r="BH72" s="6">
        <v>145.4</v>
      </c>
      <c r="BI72" s="6">
        <v>95.6</v>
      </c>
      <c r="BJ72" s="6">
        <v>837.3</v>
      </c>
      <c r="BK72" s="6">
        <v>756.9</v>
      </c>
      <c r="BL72" s="6">
        <v>0.8</v>
      </c>
      <c r="BM72" s="6">
        <v>13233.857670400001</v>
      </c>
      <c r="BN72" s="6">
        <v>27782.9667707724</v>
      </c>
      <c r="BO72" s="6">
        <v>3511</v>
      </c>
      <c r="BP72" s="6">
        <v>248.6</v>
      </c>
      <c r="BQ72" s="6">
        <v>24</v>
      </c>
      <c r="BR72" s="27">
        <v>2.8822400000000001E-2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2344290</v>
      </c>
      <c r="BZ72" s="6">
        <v>1432833</v>
      </c>
      <c r="CA72" s="6"/>
      <c r="CB72" s="6">
        <v>1018700</v>
      </c>
      <c r="CC72" s="6">
        <v>877237</v>
      </c>
      <c r="CD72" s="6"/>
      <c r="CE72" s="6">
        <v>1388</v>
      </c>
      <c r="CF72" s="6">
        <v>127.768</v>
      </c>
      <c r="CG72" s="6">
        <v>1652</v>
      </c>
    </row>
    <row r="73" spans="1:85" ht="12.5">
      <c r="A73" s="5">
        <v>43167</v>
      </c>
      <c r="B73" s="6">
        <v>310.3</v>
      </c>
      <c r="C73" s="6">
        <v>163.30000000000001</v>
      </c>
      <c r="D73" s="6">
        <v>5876.4</v>
      </c>
      <c r="E73" s="6"/>
      <c r="F73" s="6"/>
      <c r="G73" s="6"/>
      <c r="H73" s="6">
        <v>1661.1</v>
      </c>
      <c r="I73" s="6">
        <v>1120.9000000000001</v>
      </c>
      <c r="J73" s="6">
        <v>503618.9</v>
      </c>
      <c r="K73" s="6">
        <v>221480.5</v>
      </c>
      <c r="L73" s="6">
        <v>62553.53</v>
      </c>
      <c r="M73" s="6">
        <v>15</v>
      </c>
      <c r="N73" s="6">
        <v>25</v>
      </c>
      <c r="O73" s="7">
        <v>14169.1</v>
      </c>
      <c r="P73" s="6">
        <v>6600.2</v>
      </c>
      <c r="Q73" s="9">
        <v>203044.5</v>
      </c>
      <c r="R73" s="9">
        <v>163280.20000000001</v>
      </c>
      <c r="S73" s="9">
        <v>105881.4</v>
      </c>
      <c r="T73" s="9">
        <v>88423.9</v>
      </c>
      <c r="U73" s="9">
        <v>106323.3</v>
      </c>
      <c r="V73" s="9">
        <v>72546.3</v>
      </c>
      <c r="W73" s="6">
        <v>10822.3</v>
      </c>
      <c r="X73" s="6">
        <v>8015.1</v>
      </c>
      <c r="Y73" s="9">
        <v>254385</v>
      </c>
      <c r="Z73" s="9">
        <v>130422.6</v>
      </c>
      <c r="AA73" s="9">
        <v>1698491.4</v>
      </c>
      <c r="AB73" s="6">
        <v>167507.5</v>
      </c>
      <c r="AC73" s="6">
        <v>334.1</v>
      </c>
      <c r="AD73" s="6">
        <v>41367</v>
      </c>
      <c r="AE73" s="9">
        <v>156595.4</v>
      </c>
      <c r="AF73" s="9">
        <v>81355</v>
      </c>
      <c r="AG73" s="9">
        <v>1694983.7</v>
      </c>
      <c r="AH73" s="6">
        <v>167781.5</v>
      </c>
      <c r="AI73" s="6">
        <v>1106.4000000000001</v>
      </c>
      <c r="AJ73" s="9">
        <v>56282</v>
      </c>
      <c r="AK73" s="6">
        <v>30878.400000000001</v>
      </c>
      <c r="AL73" s="6">
        <v>21719.3</v>
      </c>
      <c r="AM73" s="9">
        <v>64113.2</v>
      </c>
      <c r="AN73" s="9">
        <v>49468</v>
      </c>
      <c r="AO73" s="9">
        <v>37120.9</v>
      </c>
      <c r="AP73" s="9">
        <v>30247.4</v>
      </c>
      <c r="AQ73" s="9">
        <v>42502.2</v>
      </c>
      <c r="AR73" s="9">
        <v>16734.2</v>
      </c>
      <c r="AS73" s="6">
        <v>106.8</v>
      </c>
      <c r="AT73" s="6">
        <v>47.4</v>
      </c>
      <c r="AU73" s="7"/>
      <c r="AV73" s="7"/>
      <c r="AW73" s="6">
        <v>212579.5</v>
      </c>
      <c r="AX73" s="6">
        <v>99557.7</v>
      </c>
      <c r="AY73" s="6">
        <v>55329.7</v>
      </c>
      <c r="AZ73" s="6">
        <v>13081.7</v>
      </c>
      <c r="BA73" s="6">
        <v>203074.3</v>
      </c>
      <c r="BB73" s="6">
        <v>90389.7</v>
      </c>
      <c r="BC73" s="9">
        <v>35747.800000000003</v>
      </c>
      <c r="BD73" s="6">
        <v>294.76</v>
      </c>
      <c r="BE73" s="6">
        <v>176.84</v>
      </c>
      <c r="BF73" s="6">
        <v>123.74</v>
      </c>
      <c r="BG73" s="6">
        <v>75.41</v>
      </c>
      <c r="BH73" s="6">
        <v>146.19999999999999</v>
      </c>
      <c r="BI73" s="6">
        <v>95.9</v>
      </c>
      <c r="BJ73" s="6">
        <v>838.5</v>
      </c>
      <c r="BK73" s="6">
        <v>757.6</v>
      </c>
      <c r="BL73" s="6">
        <v>0.8</v>
      </c>
      <c r="BM73" s="6">
        <v>13712.0751712</v>
      </c>
      <c r="BN73" s="6">
        <v>25008.164427992499</v>
      </c>
      <c r="BO73" s="6">
        <v>7542</v>
      </c>
      <c r="BP73" s="6">
        <v>247.2</v>
      </c>
      <c r="BQ73" s="6">
        <v>24</v>
      </c>
      <c r="BR73" s="27">
        <v>2.8822400000000001E-2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2347593</v>
      </c>
      <c r="BZ73" s="6">
        <v>1435634</v>
      </c>
      <c r="CA73" s="6"/>
      <c r="CB73" s="6">
        <v>1018700</v>
      </c>
      <c r="CC73" s="6">
        <v>877237</v>
      </c>
      <c r="CD73" s="6"/>
      <c r="CE73" s="6">
        <v>1370</v>
      </c>
      <c r="CF73" s="6">
        <v>127.261</v>
      </c>
      <c r="CG73" s="6">
        <v>1646</v>
      </c>
    </row>
    <row r="74" spans="1:85" ht="12.5">
      <c r="A74" s="5">
        <v>43168</v>
      </c>
      <c r="B74" s="6">
        <v>310.3</v>
      </c>
      <c r="C74" s="6">
        <v>163.30000000000001</v>
      </c>
      <c r="D74" s="6">
        <v>5876.4</v>
      </c>
      <c r="E74" s="6"/>
      <c r="F74" s="6"/>
      <c r="G74" s="6"/>
      <c r="H74" s="6">
        <v>1661.1</v>
      </c>
      <c r="I74" s="6">
        <v>1120.9000000000001</v>
      </c>
      <c r="J74" s="6">
        <v>503806.3</v>
      </c>
      <c r="K74" s="6">
        <v>221568.3</v>
      </c>
      <c r="L74" s="6">
        <v>62577.53</v>
      </c>
      <c r="M74" s="6">
        <v>15</v>
      </c>
      <c r="N74" s="6">
        <v>25</v>
      </c>
      <c r="O74" s="7">
        <v>14169.5</v>
      </c>
      <c r="P74" s="6">
        <v>6600.4</v>
      </c>
      <c r="Q74" s="6">
        <v>203076.9</v>
      </c>
      <c r="R74" s="6">
        <v>163306.79999999999</v>
      </c>
      <c r="S74" s="6">
        <v>105899.9</v>
      </c>
      <c r="T74" s="6">
        <v>88438.399999999994</v>
      </c>
      <c r="U74" s="6">
        <v>106344.4</v>
      </c>
      <c r="V74" s="6">
        <v>72560.5</v>
      </c>
      <c r="W74" s="6">
        <v>10826.7</v>
      </c>
      <c r="X74" s="6">
        <v>8018.9</v>
      </c>
      <c r="Y74" s="6">
        <v>254702.5</v>
      </c>
      <c r="Z74" s="6">
        <v>130593.8</v>
      </c>
      <c r="AA74" s="9">
        <v>1698491.4</v>
      </c>
      <c r="AB74" s="6">
        <v>167531.5</v>
      </c>
      <c r="AC74" s="6">
        <v>334.1</v>
      </c>
      <c r="AD74" s="6">
        <v>41367</v>
      </c>
      <c r="AE74" s="6">
        <v>156740.70000000001</v>
      </c>
      <c r="AF74" s="6">
        <v>81429.899999999994</v>
      </c>
      <c r="AG74" s="6">
        <v>1695130.5</v>
      </c>
      <c r="AH74" s="6">
        <v>167805.5</v>
      </c>
      <c r="AI74" s="6">
        <v>1106.4000000000001</v>
      </c>
      <c r="AJ74" s="9">
        <v>56282</v>
      </c>
      <c r="AK74" s="6">
        <v>30878.400000000001</v>
      </c>
      <c r="AL74" s="6">
        <v>21719.3</v>
      </c>
      <c r="AM74" s="6">
        <v>64124.7</v>
      </c>
      <c r="AN74" s="6">
        <v>49476.6</v>
      </c>
      <c r="AO74" s="6">
        <v>37137.300000000003</v>
      </c>
      <c r="AP74" s="6">
        <v>30260.9</v>
      </c>
      <c r="AQ74" s="9">
        <v>42513.599999999999</v>
      </c>
      <c r="AR74" s="9">
        <v>16738.8</v>
      </c>
      <c r="AS74" s="6">
        <v>106.8</v>
      </c>
      <c r="AT74" s="6">
        <v>47.4</v>
      </c>
      <c r="AU74" s="7"/>
      <c r="AV74" s="7"/>
      <c r="AW74" s="6">
        <v>212714.4</v>
      </c>
      <c r="AX74" s="6">
        <v>99621.3</v>
      </c>
      <c r="AY74" s="6">
        <v>55336.3</v>
      </c>
      <c r="AZ74" s="6">
        <v>13081.7</v>
      </c>
      <c r="BA74" s="6">
        <v>203201.8</v>
      </c>
      <c r="BB74" s="6">
        <v>90446.6</v>
      </c>
      <c r="BC74" s="9">
        <v>35771.800000000003</v>
      </c>
      <c r="BD74" s="6">
        <v>294.76</v>
      </c>
      <c r="BE74" s="6">
        <v>176.84</v>
      </c>
      <c r="BF74" s="6">
        <v>123.74</v>
      </c>
      <c r="BG74" s="6">
        <v>75.41</v>
      </c>
      <c r="BH74" s="6">
        <v>146.19999999999999</v>
      </c>
      <c r="BI74" s="6">
        <v>95.9</v>
      </c>
      <c r="BJ74" s="6">
        <v>838.5</v>
      </c>
      <c r="BK74" s="6">
        <v>757.6</v>
      </c>
      <c r="BL74" s="6">
        <v>0.8</v>
      </c>
      <c r="BM74" s="6">
        <v>13988.9673888</v>
      </c>
      <c r="BN74" s="6">
        <v>30855.6037578088</v>
      </c>
      <c r="BO74" s="6">
        <v>6132</v>
      </c>
      <c r="BP74" s="6">
        <v>247.2</v>
      </c>
      <c r="BQ74" s="6">
        <v>24</v>
      </c>
      <c r="BR74" s="27">
        <v>2.8822400000000001E-2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2350892</v>
      </c>
      <c r="BZ74" s="6">
        <v>1438418</v>
      </c>
      <c r="CA74" s="6"/>
      <c r="CB74" s="6">
        <v>1018700</v>
      </c>
      <c r="CC74" s="6">
        <v>877237</v>
      </c>
      <c r="CD74" s="6"/>
      <c r="CE74" s="6">
        <v>1374</v>
      </c>
      <c r="CF74" s="6">
        <v>127.429</v>
      </c>
      <c r="CG74" s="6">
        <v>1650</v>
      </c>
    </row>
    <row r="75" spans="1:85" ht="12.5">
      <c r="A75" s="5">
        <v>43169</v>
      </c>
      <c r="B75" s="6">
        <v>310.3</v>
      </c>
      <c r="C75" s="6">
        <v>163.30000000000001</v>
      </c>
      <c r="D75" s="6">
        <v>5876.4</v>
      </c>
      <c r="E75" s="6"/>
      <c r="F75" s="6"/>
      <c r="G75" s="6"/>
      <c r="H75" s="6">
        <v>1661.1</v>
      </c>
      <c r="I75" s="6">
        <v>1120.9000000000001</v>
      </c>
      <c r="J75" s="6">
        <v>503937.3</v>
      </c>
      <c r="K75" s="6">
        <v>221629</v>
      </c>
      <c r="L75" s="6">
        <v>62594.02</v>
      </c>
      <c r="M75" s="6">
        <v>15</v>
      </c>
      <c r="N75" s="6">
        <v>25</v>
      </c>
      <c r="O75" s="7">
        <v>14169.9</v>
      </c>
      <c r="P75" s="6">
        <v>6600.8</v>
      </c>
      <c r="Q75" s="6">
        <v>203109.8</v>
      </c>
      <c r="R75" s="6">
        <v>163334.1</v>
      </c>
      <c r="S75" s="6">
        <v>105920.2</v>
      </c>
      <c r="T75" s="6">
        <v>88454.399999999994</v>
      </c>
      <c r="U75" s="6">
        <v>106364.6</v>
      </c>
      <c r="V75" s="6">
        <v>72574.7</v>
      </c>
      <c r="W75" s="6">
        <v>10831.1</v>
      </c>
      <c r="X75" s="6">
        <v>8022.8</v>
      </c>
      <c r="Y75" s="6">
        <v>254979.4</v>
      </c>
      <c r="Z75" s="6">
        <v>130740.2</v>
      </c>
      <c r="AA75" s="6">
        <v>1698768.3</v>
      </c>
      <c r="AB75" s="6">
        <v>167555.5</v>
      </c>
      <c r="AC75" s="6">
        <v>334.1</v>
      </c>
      <c r="AD75" s="6">
        <v>41367</v>
      </c>
      <c r="AE75" s="6">
        <v>156870.39999999999</v>
      </c>
      <c r="AF75" s="6">
        <v>81505.3</v>
      </c>
      <c r="AG75" s="6">
        <v>1695262</v>
      </c>
      <c r="AH75" s="6">
        <v>167829.5</v>
      </c>
      <c r="AI75" s="6">
        <v>1106.4000000000001</v>
      </c>
      <c r="AJ75" s="9">
        <v>56282</v>
      </c>
      <c r="AK75" s="6">
        <v>30878.400000000001</v>
      </c>
      <c r="AL75" s="6">
        <v>21719.3</v>
      </c>
      <c r="AM75" s="6">
        <v>64136.6</v>
      </c>
      <c r="AN75" s="6">
        <v>49485.4</v>
      </c>
      <c r="AO75" s="6">
        <v>37153.9</v>
      </c>
      <c r="AP75" s="6">
        <v>30274.6</v>
      </c>
      <c r="AQ75" s="6">
        <v>42528.4</v>
      </c>
      <c r="AR75" s="6">
        <v>16744.8</v>
      </c>
      <c r="AS75" s="6">
        <v>106.9</v>
      </c>
      <c r="AT75" s="6">
        <v>47.6</v>
      </c>
      <c r="AU75" s="7"/>
      <c r="AV75" s="7"/>
      <c r="AW75" s="6">
        <v>212852.8</v>
      </c>
      <c r="AX75" s="6">
        <v>99686.2</v>
      </c>
      <c r="AY75" s="6">
        <v>55342.3</v>
      </c>
      <c r="AZ75" s="6">
        <v>13081.7</v>
      </c>
      <c r="BA75" s="6">
        <v>203336</v>
      </c>
      <c r="BB75" s="6">
        <v>90506</v>
      </c>
      <c r="BC75" s="9">
        <v>35795.800000000003</v>
      </c>
      <c r="BD75" s="6">
        <v>294.76</v>
      </c>
      <c r="BE75" s="6">
        <v>176.84</v>
      </c>
      <c r="BF75" s="6">
        <v>123.74</v>
      </c>
      <c r="BG75" s="6">
        <v>75.41</v>
      </c>
      <c r="BH75" s="6">
        <v>146.19999999999999</v>
      </c>
      <c r="BI75" s="6">
        <v>95.9</v>
      </c>
      <c r="BJ75" s="6">
        <v>838.5</v>
      </c>
      <c r="BK75" s="6">
        <v>757.9</v>
      </c>
      <c r="BL75" s="6">
        <v>0.8</v>
      </c>
      <c r="BM75" s="6">
        <v>14054.2929568</v>
      </c>
      <c r="BN75" s="6">
        <v>29292.911092680199</v>
      </c>
      <c r="BO75" s="6">
        <v>8023</v>
      </c>
      <c r="BP75" s="6">
        <v>247.20000000000002</v>
      </c>
      <c r="BQ75" s="6">
        <v>24</v>
      </c>
      <c r="BR75" s="27">
        <v>2.8796800000000004E-2</v>
      </c>
      <c r="BS75" s="6">
        <v>0</v>
      </c>
      <c r="BT75" s="6">
        <v>0.3000000000001819</v>
      </c>
      <c r="BU75" s="6">
        <v>2.4000000000014552</v>
      </c>
      <c r="BV75" s="6">
        <v>0</v>
      </c>
      <c r="BW75" s="6">
        <v>0</v>
      </c>
      <c r="BX75" s="6">
        <v>0</v>
      </c>
      <c r="BY75" s="6">
        <v>2354194</v>
      </c>
      <c r="BZ75" s="6">
        <v>1441208</v>
      </c>
      <c r="CA75" s="6"/>
      <c r="CB75" s="6">
        <v>1018700</v>
      </c>
      <c r="CC75" s="6">
        <v>877237</v>
      </c>
      <c r="CD75" s="6"/>
      <c r="CE75" s="6">
        <v>1356</v>
      </c>
      <c r="CF75" s="6">
        <v>127.599</v>
      </c>
      <c r="CG75" s="6">
        <v>1644</v>
      </c>
    </row>
    <row r="76" spans="1:85" ht="12.5">
      <c r="A76" s="5">
        <v>43170</v>
      </c>
      <c r="B76" s="6">
        <v>310.3</v>
      </c>
      <c r="C76" s="6">
        <v>163.30000000000001</v>
      </c>
      <c r="D76" s="6">
        <v>5876.4</v>
      </c>
      <c r="E76" s="6"/>
      <c r="F76" s="6"/>
      <c r="G76" s="6"/>
      <c r="H76" s="6">
        <v>1661.1</v>
      </c>
      <c r="I76" s="6">
        <v>1120.9000000000001</v>
      </c>
      <c r="J76" s="6">
        <v>504127</v>
      </c>
      <c r="K76" s="6">
        <v>221716</v>
      </c>
      <c r="L76" s="6">
        <v>62618.02</v>
      </c>
      <c r="M76" s="6">
        <v>15</v>
      </c>
      <c r="N76" s="6">
        <v>25</v>
      </c>
      <c r="O76" s="7">
        <v>14170.3</v>
      </c>
      <c r="P76" s="6">
        <v>6601.2</v>
      </c>
      <c r="Q76" s="6">
        <v>203142.5</v>
      </c>
      <c r="R76" s="6">
        <v>163360.9</v>
      </c>
      <c r="S76" s="6">
        <v>105940</v>
      </c>
      <c r="T76" s="6">
        <v>88469.9</v>
      </c>
      <c r="U76" s="6">
        <v>106384.9</v>
      </c>
      <c r="V76" s="6">
        <v>72588.800000000003</v>
      </c>
      <c r="W76" s="6">
        <v>10835.5</v>
      </c>
      <c r="X76" s="6">
        <v>8026.6</v>
      </c>
      <c r="Y76" s="6">
        <v>255360</v>
      </c>
      <c r="Z76" s="6">
        <v>130943</v>
      </c>
      <c r="AA76" s="6">
        <v>1699148.9</v>
      </c>
      <c r="AB76" s="6">
        <v>167579.5</v>
      </c>
      <c r="AC76" s="6">
        <v>334.1</v>
      </c>
      <c r="AD76" s="6">
        <v>41367</v>
      </c>
      <c r="AE76" s="6">
        <v>156955</v>
      </c>
      <c r="AF76" s="6">
        <v>81552</v>
      </c>
      <c r="AG76" s="6">
        <v>1695351</v>
      </c>
      <c r="AH76" s="6">
        <v>167853.5</v>
      </c>
      <c r="AI76" s="6">
        <v>1106.4000000000001</v>
      </c>
      <c r="AJ76" s="9">
        <v>56282</v>
      </c>
      <c r="AK76" s="6">
        <v>30878.400000000001</v>
      </c>
      <c r="AL76" s="6">
        <v>21719.3</v>
      </c>
      <c r="AM76" s="6">
        <v>64148.4</v>
      </c>
      <c r="AN76" s="6">
        <v>49494.3</v>
      </c>
      <c r="AO76" s="6">
        <v>37170.199999999997</v>
      </c>
      <c r="AP76" s="6">
        <v>30287.9</v>
      </c>
      <c r="AQ76" s="6">
        <v>42540.7</v>
      </c>
      <c r="AR76" s="6">
        <v>16749.8</v>
      </c>
      <c r="AS76" s="6">
        <v>107</v>
      </c>
      <c r="AT76" s="6">
        <v>47.6</v>
      </c>
      <c r="AU76" s="7"/>
      <c r="AV76" s="7"/>
      <c r="AW76" s="6">
        <v>212989</v>
      </c>
      <c r="AX76" s="6">
        <v>99750</v>
      </c>
      <c r="AY76" s="6">
        <v>55348.6</v>
      </c>
      <c r="AZ76" s="6">
        <v>13081.7</v>
      </c>
      <c r="BA76" s="6">
        <v>203469.2</v>
      </c>
      <c r="BB76" s="6">
        <v>90565</v>
      </c>
      <c r="BC76" s="6">
        <v>35819.800000000003</v>
      </c>
      <c r="BD76" s="6">
        <v>294.76</v>
      </c>
      <c r="BE76" s="6">
        <v>176.84</v>
      </c>
      <c r="BF76" s="6">
        <v>123.74</v>
      </c>
      <c r="BG76" s="6">
        <v>75.41</v>
      </c>
      <c r="BH76" s="6">
        <v>146.19999999999999</v>
      </c>
      <c r="BI76" s="6">
        <v>95.9</v>
      </c>
      <c r="BJ76" s="6">
        <v>838.5</v>
      </c>
      <c r="BK76" s="6">
        <v>757.9</v>
      </c>
      <c r="BL76" s="6">
        <v>0.8</v>
      </c>
      <c r="BM76" s="6">
        <v>14598.684160000001</v>
      </c>
      <c r="BN76" s="6">
        <v>27516.8365029419</v>
      </c>
      <c r="BO76" s="6">
        <v>6126</v>
      </c>
      <c r="BP76" s="6">
        <v>247.20000000000002</v>
      </c>
      <c r="BQ76" s="6">
        <v>24</v>
      </c>
      <c r="BR76" s="27">
        <v>2.8796800000000004E-2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2357441</v>
      </c>
      <c r="BZ76" s="6">
        <v>1443978</v>
      </c>
      <c r="CA76" s="6"/>
      <c r="CB76" s="6">
        <v>1018700</v>
      </c>
      <c r="CC76" s="6">
        <v>877237</v>
      </c>
      <c r="CD76" s="6"/>
      <c r="CE76" s="6">
        <v>1353</v>
      </c>
      <c r="CF76" s="6">
        <v>127.827</v>
      </c>
      <c r="CG76" s="6">
        <v>1640</v>
      </c>
    </row>
    <row r="77" spans="1:85" ht="12.5">
      <c r="A77" s="5">
        <v>43171</v>
      </c>
      <c r="B77" s="6">
        <v>326</v>
      </c>
      <c r="C77" s="6">
        <v>171.7</v>
      </c>
      <c r="D77" s="6">
        <v>5890</v>
      </c>
      <c r="E77" s="6"/>
      <c r="F77" s="6"/>
      <c r="G77" s="6"/>
      <c r="H77" s="6">
        <v>1661.1</v>
      </c>
      <c r="I77" s="6">
        <v>1120.9000000000001</v>
      </c>
      <c r="J77" s="6">
        <v>504321</v>
      </c>
      <c r="K77" s="6">
        <v>221805.7</v>
      </c>
      <c r="L77" s="6">
        <v>62642.02</v>
      </c>
      <c r="M77" s="6">
        <v>15</v>
      </c>
      <c r="N77" s="6">
        <v>25</v>
      </c>
      <c r="O77" s="7">
        <v>14170.9</v>
      </c>
      <c r="P77" s="6">
        <v>6601.5</v>
      </c>
      <c r="Q77" s="6">
        <v>203173</v>
      </c>
      <c r="R77" s="6">
        <v>163385.5</v>
      </c>
      <c r="S77" s="6">
        <v>105961</v>
      </c>
      <c r="T77" s="6">
        <v>88486.399999999994</v>
      </c>
      <c r="U77" s="6">
        <v>106397</v>
      </c>
      <c r="V77" s="6">
        <v>72597</v>
      </c>
      <c r="W77" s="6">
        <v>10839</v>
      </c>
      <c r="X77" s="6">
        <v>8029.5</v>
      </c>
      <c r="Y77" s="6">
        <v>255807</v>
      </c>
      <c r="Z77" s="6">
        <v>131185</v>
      </c>
      <c r="AA77" s="6">
        <v>1699595.9</v>
      </c>
      <c r="AB77" s="6">
        <v>167603.5</v>
      </c>
      <c r="AC77" s="6">
        <v>334.1</v>
      </c>
      <c r="AD77" s="6">
        <v>41367</v>
      </c>
      <c r="AE77" s="6">
        <v>156956.4</v>
      </c>
      <c r="AF77" s="6">
        <v>81552.899999999994</v>
      </c>
      <c r="AG77" s="6">
        <v>1695351.7</v>
      </c>
      <c r="AH77" s="6">
        <v>167854.1</v>
      </c>
      <c r="AI77" s="6">
        <v>1106.4000000000001</v>
      </c>
      <c r="AJ77" s="9">
        <v>56282</v>
      </c>
      <c r="AK77" s="6">
        <v>30879</v>
      </c>
      <c r="AL77" s="6">
        <v>21719.3</v>
      </c>
      <c r="AM77" s="6">
        <v>64160</v>
      </c>
      <c r="AN77" s="6">
        <v>49503</v>
      </c>
      <c r="AO77" s="6">
        <v>37188</v>
      </c>
      <c r="AP77" s="6">
        <v>30302</v>
      </c>
      <c r="AQ77" s="6">
        <v>42550.5</v>
      </c>
      <c r="AR77" s="6">
        <v>16753.599999999999</v>
      </c>
      <c r="AS77" s="6">
        <v>107</v>
      </c>
      <c r="AT77" s="6">
        <v>47.6</v>
      </c>
      <c r="AU77" s="7"/>
      <c r="AV77" s="7"/>
      <c r="AW77" s="6">
        <v>213120</v>
      </c>
      <c r="AX77" s="6">
        <v>99812.5</v>
      </c>
      <c r="AY77" s="6">
        <v>55354.8</v>
      </c>
      <c r="AZ77" s="6">
        <v>13081.7</v>
      </c>
      <c r="BA77" s="6">
        <v>203600</v>
      </c>
      <c r="BB77" s="6">
        <v>90623.2</v>
      </c>
      <c r="BC77" s="9">
        <v>35843.800000000003</v>
      </c>
      <c r="BD77" s="6">
        <v>294.76</v>
      </c>
      <c r="BE77" s="6">
        <v>176.84</v>
      </c>
      <c r="BF77" s="6">
        <v>123.74</v>
      </c>
      <c r="BG77" s="6">
        <v>75.41</v>
      </c>
      <c r="BH77" s="6">
        <v>153.19999999999999</v>
      </c>
      <c r="BI77" s="6">
        <v>97.65</v>
      </c>
      <c r="BJ77" s="6">
        <v>853.5</v>
      </c>
      <c r="BK77" s="6">
        <v>757.9</v>
      </c>
      <c r="BL77" s="6">
        <v>0.8</v>
      </c>
      <c r="BM77" s="6">
        <v>14541.114758399999</v>
      </c>
      <c r="BN77" s="6">
        <v>25274.044463048001</v>
      </c>
      <c r="BO77" s="6">
        <v>5386</v>
      </c>
      <c r="BP77" s="6">
        <v>247.20000000000002</v>
      </c>
      <c r="BQ77" s="6">
        <v>24</v>
      </c>
      <c r="BR77" s="27">
        <v>2.8796800000000004E-2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2360716</v>
      </c>
      <c r="BZ77" s="6">
        <v>1446732</v>
      </c>
      <c r="CA77" s="6"/>
      <c r="CB77" s="6">
        <v>1018700</v>
      </c>
      <c r="CC77" s="6">
        <v>877237</v>
      </c>
      <c r="CD77" s="6"/>
      <c r="CE77" s="6">
        <v>1342</v>
      </c>
      <c r="CF77" s="6">
        <v>127.21</v>
      </c>
      <c r="CG77" s="6">
        <v>1626</v>
      </c>
    </row>
    <row r="78" spans="1:85" ht="12.5">
      <c r="A78" s="5">
        <v>43172</v>
      </c>
      <c r="B78" s="6">
        <v>333.30599999999998</v>
      </c>
      <c r="C78" s="6">
        <v>176.05</v>
      </c>
      <c r="D78" s="6">
        <v>5897.1</v>
      </c>
      <c r="E78" s="6"/>
      <c r="F78" s="6"/>
      <c r="G78" s="6"/>
      <c r="H78" s="6">
        <v>1661.1</v>
      </c>
      <c r="I78" s="6">
        <v>1120.9000000000001</v>
      </c>
      <c r="J78" s="6">
        <v>504448.85</v>
      </c>
      <c r="K78" s="6">
        <v>221865.1</v>
      </c>
      <c r="L78" s="6">
        <v>62657.599999999999</v>
      </c>
      <c r="M78" s="6">
        <v>15</v>
      </c>
      <c r="N78" s="6">
        <v>25</v>
      </c>
      <c r="O78" s="7">
        <v>14171.1</v>
      </c>
      <c r="P78" s="6">
        <v>6601.7</v>
      </c>
      <c r="Q78" s="6">
        <v>203198.3</v>
      </c>
      <c r="R78" s="6">
        <v>163405.20000000001</v>
      </c>
      <c r="S78" s="6">
        <v>105975</v>
      </c>
      <c r="T78" s="6">
        <v>88498</v>
      </c>
      <c r="U78" s="6">
        <v>106411</v>
      </c>
      <c r="V78" s="6">
        <v>72606.5</v>
      </c>
      <c r="W78" s="6">
        <v>10842</v>
      </c>
      <c r="X78" s="6">
        <v>8032</v>
      </c>
      <c r="Y78" s="6">
        <v>256106</v>
      </c>
      <c r="Z78" s="6">
        <v>131349</v>
      </c>
      <c r="AA78" s="6">
        <v>1699894.9</v>
      </c>
      <c r="AB78" s="6">
        <v>167619.5</v>
      </c>
      <c r="AC78" s="6">
        <v>334.1</v>
      </c>
      <c r="AD78" s="6">
        <v>41383</v>
      </c>
      <c r="AE78" s="6">
        <v>156979.20000000001</v>
      </c>
      <c r="AF78" s="6">
        <v>81569</v>
      </c>
      <c r="AG78" s="6">
        <v>1695375</v>
      </c>
      <c r="AH78" s="6">
        <v>167859.20000000001</v>
      </c>
      <c r="AI78" s="6">
        <v>1106.4000000000001</v>
      </c>
      <c r="AJ78" s="9">
        <v>56282</v>
      </c>
      <c r="AK78" s="6">
        <v>30879</v>
      </c>
      <c r="AL78" s="6">
        <v>21719.3</v>
      </c>
      <c r="AM78" s="6">
        <v>64169.2</v>
      </c>
      <c r="AN78" s="6">
        <v>49510</v>
      </c>
      <c r="AO78" s="6">
        <v>37204</v>
      </c>
      <c r="AP78" s="6">
        <v>30315.599999999999</v>
      </c>
      <c r="AQ78" s="6">
        <v>42556.2</v>
      </c>
      <c r="AR78" s="6">
        <v>16755.8</v>
      </c>
      <c r="AS78" s="6">
        <v>107</v>
      </c>
      <c r="AT78" s="6">
        <v>47.7</v>
      </c>
      <c r="AU78" s="7"/>
      <c r="AV78" s="7"/>
      <c r="AW78" s="6">
        <v>213207</v>
      </c>
      <c r="AX78" s="6">
        <v>99854</v>
      </c>
      <c r="AY78" s="6">
        <v>55361.4</v>
      </c>
      <c r="AZ78" s="6">
        <v>13081.7</v>
      </c>
      <c r="BA78" s="6">
        <v>203689.1</v>
      </c>
      <c r="BB78" s="6">
        <v>90662.8</v>
      </c>
      <c r="BC78" s="9">
        <v>35860.199999999997</v>
      </c>
      <c r="BD78" s="6">
        <v>294.76</v>
      </c>
      <c r="BE78" s="6">
        <v>176.84</v>
      </c>
      <c r="BF78" s="6">
        <v>123.74</v>
      </c>
      <c r="BG78" s="6">
        <v>75.41</v>
      </c>
      <c r="BH78" s="6">
        <v>159.6</v>
      </c>
      <c r="BI78" s="6">
        <v>100.05</v>
      </c>
      <c r="BJ78" s="6">
        <v>870.39</v>
      </c>
      <c r="BK78" s="6">
        <v>758</v>
      </c>
      <c r="BL78" s="6">
        <v>0.8</v>
      </c>
      <c r="BM78" s="6">
        <v>11769.940543999999</v>
      </c>
      <c r="BN78" s="6">
        <v>11910.8152817682</v>
      </c>
      <c r="BO78" s="6">
        <v>3290</v>
      </c>
      <c r="BP78" s="6">
        <v>247.20000000000002</v>
      </c>
      <c r="BQ78" s="6">
        <v>24</v>
      </c>
      <c r="BR78" s="27">
        <v>2.8796800000000004E-2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2364000</v>
      </c>
      <c r="BZ78" s="6">
        <v>1449479</v>
      </c>
      <c r="CA78" s="6"/>
      <c r="CB78" s="6">
        <v>1018700</v>
      </c>
      <c r="CC78" s="6">
        <v>877237</v>
      </c>
      <c r="CD78" s="6"/>
      <c r="CE78" s="6">
        <v>1343</v>
      </c>
      <c r="CF78" s="6">
        <v>127.92100000000001</v>
      </c>
      <c r="CG78" s="6">
        <v>1639</v>
      </c>
    </row>
    <row r="79" spans="1:85" ht="12.5">
      <c r="A79" s="5">
        <v>43173</v>
      </c>
      <c r="B79" s="6">
        <v>333.30599999999998</v>
      </c>
      <c r="C79" s="6">
        <v>176.05</v>
      </c>
      <c r="D79" s="6">
        <v>5897.1</v>
      </c>
      <c r="E79" s="6"/>
      <c r="F79" s="6"/>
      <c r="G79" s="6"/>
      <c r="H79" s="6">
        <v>1661.1</v>
      </c>
      <c r="I79" s="6">
        <v>1120.9000000000001</v>
      </c>
      <c r="J79" s="6">
        <v>504584</v>
      </c>
      <c r="K79" s="6">
        <v>221928.5</v>
      </c>
      <c r="L79" s="6">
        <v>62674</v>
      </c>
      <c r="M79" s="6">
        <v>15</v>
      </c>
      <c r="N79" s="6">
        <v>25</v>
      </c>
      <c r="O79" s="7">
        <v>14171.2</v>
      </c>
      <c r="P79" s="6">
        <v>6601.8</v>
      </c>
      <c r="Q79" s="6">
        <v>203231.3</v>
      </c>
      <c r="R79" s="6">
        <v>163432.29999999999</v>
      </c>
      <c r="S79" s="6">
        <v>105993.3</v>
      </c>
      <c r="T79" s="6">
        <v>88512.9</v>
      </c>
      <c r="U79" s="6">
        <v>106432</v>
      </c>
      <c r="V79" s="6">
        <v>72620.600000000006</v>
      </c>
      <c r="W79" s="6">
        <v>10847</v>
      </c>
      <c r="X79" s="6">
        <v>8036</v>
      </c>
      <c r="Y79" s="6">
        <v>256373</v>
      </c>
      <c r="Z79" s="6">
        <v>131489</v>
      </c>
      <c r="AA79" s="6">
        <v>1700161.9</v>
      </c>
      <c r="AB79" s="6">
        <v>167643.5</v>
      </c>
      <c r="AC79" s="6">
        <v>334.1</v>
      </c>
      <c r="AD79" s="6">
        <v>41383</v>
      </c>
      <c r="AE79" s="6">
        <v>157103</v>
      </c>
      <c r="AF79" s="6">
        <v>81643.5</v>
      </c>
      <c r="AG79" s="6">
        <v>1695500</v>
      </c>
      <c r="AH79" s="6">
        <v>167883.2</v>
      </c>
      <c r="AI79" s="6">
        <v>1106.4000000000001</v>
      </c>
      <c r="AJ79" s="9">
        <v>56282</v>
      </c>
      <c r="AK79" s="6">
        <v>30879</v>
      </c>
      <c r="AL79" s="6">
        <v>21719.3</v>
      </c>
      <c r="AM79" s="6">
        <v>64179</v>
      </c>
      <c r="AN79" s="6">
        <v>49517.3</v>
      </c>
      <c r="AO79" s="6">
        <v>37221.5</v>
      </c>
      <c r="AP79" s="6">
        <v>30329.8</v>
      </c>
      <c r="AQ79" s="6">
        <v>42563.3</v>
      </c>
      <c r="AR79" s="6">
        <v>16758.7</v>
      </c>
      <c r="AS79" s="6">
        <v>107.3</v>
      </c>
      <c r="AT79" s="6">
        <v>48</v>
      </c>
      <c r="AU79" s="7"/>
      <c r="AV79" s="7"/>
      <c r="AW79" s="6">
        <v>213336</v>
      </c>
      <c r="AX79" s="6">
        <v>99915.4</v>
      </c>
      <c r="AY79" s="6">
        <v>55367.5</v>
      </c>
      <c r="AZ79" s="6">
        <v>13081.7</v>
      </c>
      <c r="BA79" s="6">
        <v>203812.4</v>
      </c>
      <c r="BB79" s="6">
        <v>90717.7</v>
      </c>
      <c r="BC79" s="6">
        <v>35882.6</v>
      </c>
      <c r="BD79" s="6">
        <v>294.76</v>
      </c>
      <c r="BE79" s="6">
        <v>176.84</v>
      </c>
      <c r="BF79" s="6">
        <v>123.74</v>
      </c>
      <c r="BG79" s="6">
        <v>75.41</v>
      </c>
      <c r="BH79" s="6">
        <v>159.6</v>
      </c>
      <c r="BI79" s="6">
        <v>100.05</v>
      </c>
      <c r="BJ79" s="6">
        <v>870.39</v>
      </c>
      <c r="BK79" s="6">
        <v>759.3</v>
      </c>
      <c r="BL79" s="6">
        <v>0.8</v>
      </c>
      <c r="BM79" s="6">
        <v>14248.5393248</v>
      </c>
      <c r="BN79" s="6">
        <v>30766.252383371499</v>
      </c>
      <c r="BO79" s="6">
        <v>4308</v>
      </c>
      <c r="BP79" s="6">
        <v>247.20000000000002</v>
      </c>
      <c r="BQ79" s="6">
        <v>24</v>
      </c>
      <c r="BR79" s="27">
        <v>2.8796800000000004E-2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2367283</v>
      </c>
      <c r="BZ79" s="6">
        <v>1452245</v>
      </c>
      <c r="CA79" s="6"/>
      <c r="CB79" s="6">
        <v>1018700</v>
      </c>
      <c r="CC79" s="6">
        <v>877237</v>
      </c>
      <c r="CD79" s="6"/>
      <c r="CE79" s="6">
        <v>1340</v>
      </c>
      <c r="CF79" s="6">
        <v>128.26599999999999</v>
      </c>
      <c r="CG79" s="6">
        <v>1637</v>
      </c>
    </row>
    <row r="80" spans="1:85" ht="12.5">
      <c r="A80" s="5">
        <v>43174</v>
      </c>
      <c r="B80" s="6">
        <v>333.30599999999998</v>
      </c>
      <c r="C80" s="6">
        <v>176.05</v>
      </c>
      <c r="D80" s="6">
        <v>5897.1</v>
      </c>
      <c r="E80" s="6"/>
      <c r="F80" s="6"/>
      <c r="G80" s="6"/>
      <c r="H80" s="6">
        <v>1661.1</v>
      </c>
      <c r="I80" s="6">
        <v>1120.9000000000001</v>
      </c>
      <c r="J80" s="6">
        <v>504775</v>
      </c>
      <c r="K80" s="6">
        <v>222017</v>
      </c>
      <c r="L80" s="6">
        <v>62698</v>
      </c>
      <c r="M80" s="6">
        <v>15</v>
      </c>
      <c r="N80" s="6">
        <v>25</v>
      </c>
      <c r="O80" s="7">
        <v>14171.3</v>
      </c>
      <c r="P80" s="6">
        <v>6601.9</v>
      </c>
      <c r="Q80" s="6">
        <v>203263</v>
      </c>
      <c r="R80" s="6">
        <v>163458.1</v>
      </c>
      <c r="S80" s="6">
        <v>106012.6</v>
      </c>
      <c r="T80" s="6">
        <v>88528</v>
      </c>
      <c r="U80" s="6">
        <v>106453</v>
      </c>
      <c r="V80" s="6">
        <v>72634.7</v>
      </c>
      <c r="W80" s="6">
        <v>10852</v>
      </c>
      <c r="X80" s="6">
        <v>8039.8</v>
      </c>
      <c r="Y80" s="6">
        <v>256699</v>
      </c>
      <c r="Z80" s="6">
        <v>131661</v>
      </c>
      <c r="AA80" s="6">
        <v>1700487.9</v>
      </c>
      <c r="AB80" s="6">
        <v>167667.5</v>
      </c>
      <c r="AC80" s="6">
        <v>334.1</v>
      </c>
      <c r="AD80" s="6">
        <v>41383</v>
      </c>
      <c r="AE80" s="6">
        <v>157244</v>
      </c>
      <c r="AF80" s="6">
        <v>81721</v>
      </c>
      <c r="AG80" s="6">
        <v>1695643</v>
      </c>
      <c r="AH80" s="6">
        <v>167907.20000000001</v>
      </c>
      <c r="AI80" s="6">
        <v>1106.4000000000001</v>
      </c>
      <c r="AJ80" s="9">
        <v>56282</v>
      </c>
      <c r="AK80" s="6">
        <v>30879</v>
      </c>
      <c r="AL80" s="6">
        <v>21719.3</v>
      </c>
      <c r="AM80" s="6">
        <v>64189</v>
      </c>
      <c r="AN80" s="6">
        <v>49524.4</v>
      </c>
      <c r="AO80" s="6">
        <v>37239</v>
      </c>
      <c r="AP80" s="6">
        <v>30344.5</v>
      </c>
      <c r="AQ80" s="6">
        <v>42581.8</v>
      </c>
      <c r="AR80" s="6">
        <v>16766</v>
      </c>
      <c r="AS80" s="6">
        <v>107.5</v>
      </c>
      <c r="AT80" s="6">
        <v>48.1</v>
      </c>
      <c r="AU80" s="7"/>
      <c r="AV80" s="7"/>
      <c r="AW80" s="6">
        <v>213473</v>
      </c>
      <c r="AX80" s="6">
        <v>99980.6</v>
      </c>
      <c r="AY80" s="6">
        <v>55373.47</v>
      </c>
      <c r="AZ80" s="6">
        <v>13081.7</v>
      </c>
      <c r="BA80" s="6">
        <v>203943.5</v>
      </c>
      <c r="BB80" s="6">
        <v>90775.9</v>
      </c>
      <c r="BC80" s="6">
        <v>35906.6</v>
      </c>
      <c r="BD80" s="6">
        <v>294.76</v>
      </c>
      <c r="BE80" s="6">
        <v>176.84</v>
      </c>
      <c r="BF80" s="6">
        <v>123.74</v>
      </c>
      <c r="BG80" s="6">
        <v>75.41</v>
      </c>
      <c r="BH80" s="6">
        <v>159.6</v>
      </c>
      <c r="BI80" s="6">
        <v>100.05</v>
      </c>
      <c r="BJ80" s="6">
        <v>870.39</v>
      </c>
      <c r="BK80" s="6">
        <v>760.5</v>
      </c>
      <c r="BL80" s="6">
        <v>0.8</v>
      </c>
      <c r="BM80" s="6">
        <v>13842.286803200001</v>
      </c>
      <c r="BN80" s="6">
        <v>31605.0419306269</v>
      </c>
      <c r="BO80" s="6">
        <v>10036</v>
      </c>
      <c r="BP80" s="6">
        <v>247.20000000000002</v>
      </c>
      <c r="BQ80" s="6">
        <v>24</v>
      </c>
      <c r="BR80" s="27">
        <v>2.8796800000000004E-2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2370552</v>
      </c>
      <c r="BZ80" s="6">
        <v>1455005</v>
      </c>
      <c r="CA80" s="6"/>
      <c r="CB80" s="6">
        <v>1018700</v>
      </c>
      <c r="CC80" s="6">
        <v>877237</v>
      </c>
      <c r="CD80" s="6"/>
      <c r="CE80" s="6">
        <v>1346.34107590748</v>
      </c>
      <c r="CF80" s="6">
        <v>128.38366094002799</v>
      </c>
      <c r="CG80" s="6">
        <v>1632.6034999999999</v>
      </c>
    </row>
    <row r="81" spans="1:85" ht="12.5">
      <c r="A81" s="5">
        <v>43175</v>
      </c>
      <c r="B81" s="6">
        <v>335.77300000000002</v>
      </c>
      <c r="C81" s="6">
        <v>177.50700000000001</v>
      </c>
      <c r="D81" s="6">
        <v>5899.8</v>
      </c>
      <c r="E81" s="6"/>
      <c r="F81" s="6"/>
      <c r="G81" s="6"/>
      <c r="H81" s="6">
        <v>1661.1</v>
      </c>
      <c r="I81" s="6">
        <v>1120.9000000000001</v>
      </c>
      <c r="J81" s="6">
        <v>504965.3</v>
      </c>
      <c r="K81" s="6">
        <v>222105.4</v>
      </c>
      <c r="L81" s="6">
        <v>62722</v>
      </c>
      <c r="M81" s="6">
        <v>15</v>
      </c>
      <c r="N81" s="6">
        <v>25</v>
      </c>
      <c r="O81" s="7">
        <v>14171.4</v>
      </c>
      <c r="P81" s="6">
        <v>6601.9</v>
      </c>
      <c r="Q81" s="6">
        <v>203294.1</v>
      </c>
      <c r="R81" s="6">
        <v>163483.5</v>
      </c>
      <c r="S81" s="6">
        <v>106032.8</v>
      </c>
      <c r="T81" s="6">
        <v>88543.3</v>
      </c>
      <c r="U81" s="6">
        <v>106470.9</v>
      </c>
      <c r="V81" s="6">
        <v>72647</v>
      </c>
      <c r="W81" s="6">
        <v>10855.9</v>
      </c>
      <c r="X81" s="6">
        <v>8043.9</v>
      </c>
      <c r="Y81" s="6">
        <v>257002.8</v>
      </c>
      <c r="Z81" s="6">
        <v>131814.70000000001</v>
      </c>
      <c r="AA81" s="6">
        <v>1700791.7</v>
      </c>
      <c r="AB81" s="6">
        <v>167691.5</v>
      </c>
      <c r="AC81" s="6">
        <v>334.4</v>
      </c>
      <c r="AD81" s="6">
        <v>41556</v>
      </c>
      <c r="AE81" s="6">
        <v>157411.79999999999</v>
      </c>
      <c r="AF81" s="6">
        <v>81816.3</v>
      </c>
      <c r="AG81" s="6">
        <v>1695813</v>
      </c>
      <c r="AH81" s="6">
        <v>167931.2</v>
      </c>
      <c r="AI81" s="6">
        <v>1106.4000000000001</v>
      </c>
      <c r="AJ81" s="9">
        <v>56282</v>
      </c>
      <c r="AK81" s="6">
        <v>30878.400000000001</v>
      </c>
      <c r="AL81" s="6">
        <v>21719.3</v>
      </c>
      <c r="AM81" s="6">
        <v>64199</v>
      </c>
      <c r="AN81" s="6">
        <v>49531.9</v>
      </c>
      <c r="AO81" s="6">
        <v>37255.599999999999</v>
      </c>
      <c r="AP81" s="6">
        <v>30358.6</v>
      </c>
      <c r="AQ81" s="6">
        <v>42599.1</v>
      </c>
      <c r="AR81" s="6">
        <v>16773</v>
      </c>
      <c r="AS81" s="6">
        <v>107.7</v>
      </c>
      <c r="AT81" s="6">
        <v>48.2</v>
      </c>
      <c r="AU81" s="7"/>
      <c r="AV81" s="7"/>
      <c r="AW81" s="6">
        <v>213610.2</v>
      </c>
      <c r="AX81" s="6">
        <v>100045.7</v>
      </c>
      <c r="AY81" s="6">
        <v>55379.5</v>
      </c>
      <c r="AZ81" s="6">
        <v>13081.7</v>
      </c>
      <c r="BA81" s="6">
        <v>204076</v>
      </c>
      <c r="BB81" s="6">
        <v>90833.600000000006</v>
      </c>
      <c r="BC81" s="6">
        <v>35930.6</v>
      </c>
      <c r="BD81" s="6">
        <v>294.76</v>
      </c>
      <c r="BE81" s="6">
        <v>176.84</v>
      </c>
      <c r="BF81" s="6">
        <v>123.74</v>
      </c>
      <c r="BG81" s="6">
        <v>75.41</v>
      </c>
      <c r="BH81" s="6">
        <v>160.178</v>
      </c>
      <c r="BI81" s="6">
        <v>100.21299999999999</v>
      </c>
      <c r="BJ81" s="6">
        <v>871.6</v>
      </c>
      <c r="BK81" s="6">
        <v>761.7</v>
      </c>
      <c r="BL81" s="6">
        <v>0.8</v>
      </c>
      <c r="BM81" s="6">
        <v>14056.5630208</v>
      </c>
      <c r="BN81" s="6">
        <v>34241.248120755903</v>
      </c>
      <c r="BO81" s="6">
        <v>9727</v>
      </c>
      <c r="BP81" s="6">
        <v>249.6</v>
      </c>
      <c r="BQ81" s="6">
        <v>24</v>
      </c>
      <c r="BR81" s="27">
        <v>2.8796800000000004E-2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2373854</v>
      </c>
      <c r="BZ81" s="6">
        <v>1457773</v>
      </c>
      <c r="CA81" s="6"/>
      <c r="CB81" s="6">
        <v>1018700</v>
      </c>
      <c r="CC81" s="6">
        <v>877237</v>
      </c>
      <c r="CD81" s="6"/>
      <c r="CE81" s="6">
        <v>1342.65331668566</v>
      </c>
      <c r="CF81" s="6">
        <v>127.97939380739668</v>
      </c>
      <c r="CG81" s="6">
        <v>1624.5257499999998</v>
      </c>
    </row>
    <row r="82" spans="1:85" ht="12.5">
      <c r="A82" s="5">
        <v>43176</v>
      </c>
      <c r="B82" s="6">
        <v>340.99299999999999</v>
      </c>
      <c r="C82" s="6">
        <v>180.53800000000001</v>
      </c>
      <c r="D82" s="6">
        <v>5905.8</v>
      </c>
      <c r="E82" s="6"/>
      <c r="F82" s="6"/>
      <c r="G82" s="6"/>
      <c r="H82" s="6">
        <v>1661.1</v>
      </c>
      <c r="I82" s="6">
        <v>1120.9000000000001</v>
      </c>
      <c r="J82" s="6">
        <v>505140.8</v>
      </c>
      <c r="K82" s="6">
        <v>222187.8</v>
      </c>
      <c r="L82" s="6">
        <v>62744.23</v>
      </c>
      <c r="M82" s="6">
        <v>15</v>
      </c>
      <c r="N82" s="6">
        <v>25</v>
      </c>
      <c r="O82" s="7">
        <v>14171.4</v>
      </c>
      <c r="P82" s="6">
        <v>6602</v>
      </c>
      <c r="Q82" s="6">
        <v>203323.1</v>
      </c>
      <c r="R82" s="6">
        <v>163507.6</v>
      </c>
      <c r="S82" s="6">
        <v>106051.2</v>
      </c>
      <c r="T82" s="6">
        <v>88558.1</v>
      </c>
      <c r="U82" s="6">
        <v>106486.1</v>
      </c>
      <c r="V82" s="6">
        <v>72657.7</v>
      </c>
      <c r="W82" s="6">
        <v>10860.6</v>
      </c>
      <c r="X82" s="6">
        <v>8048</v>
      </c>
      <c r="Y82" s="6">
        <v>257253.7</v>
      </c>
      <c r="Z82" s="6">
        <v>131942</v>
      </c>
      <c r="AA82" s="6">
        <v>1701312.6</v>
      </c>
      <c r="AB82" s="6">
        <v>167708.5</v>
      </c>
      <c r="AC82" s="6">
        <v>334.7</v>
      </c>
      <c r="AD82" s="6">
        <v>41760</v>
      </c>
      <c r="AE82" s="6">
        <v>157593.5</v>
      </c>
      <c r="AF82" s="6">
        <v>81924.7</v>
      </c>
      <c r="AG82" s="6">
        <v>1695995.9</v>
      </c>
      <c r="AH82" s="6">
        <v>167955.20000000001</v>
      </c>
      <c r="AI82" s="6">
        <v>1106.4000000000001</v>
      </c>
      <c r="AJ82" s="9">
        <v>56282</v>
      </c>
      <c r="AK82" s="6">
        <v>30878.400000000001</v>
      </c>
      <c r="AL82" s="6">
        <v>21719.3</v>
      </c>
      <c r="AM82" s="6">
        <v>64209.3</v>
      </c>
      <c r="AN82" s="6">
        <v>49539.7</v>
      </c>
      <c r="AO82" s="6">
        <v>37272.699999999997</v>
      </c>
      <c r="AP82" s="6">
        <v>30373.200000000001</v>
      </c>
      <c r="AQ82" s="6">
        <v>42609.599999999999</v>
      </c>
      <c r="AR82" s="6">
        <v>16777.2</v>
      </c>
      <c r="AS82" s="6">
        <v>107.8</v>
      </c>
      <c r="AT82" s="6">
        <v>48.3</v>
      </c>
      <c r="AU82" s="7"/>
      <c r="AV82" s="7"/>
      <c r="AW82" s="6">
        <v>213741.7</v>
      </c>
      <c r="AX82" s="6">
        <v>100110.7</v>
      </c>
      <c r="AY82" s="6">
        <v>55384.5</v>
      </c>
      <c r="AZ82" s="6">
        <v>13081.7</v>
      </c>
      <c r="BA82" s="6">
        <v>204207.3</v>
      </c>
      <c r="BB82" s="6">
        <v>90893.2</v>
      </c>
      <c r="BC82" s="6">
        <v>35954.6</v>
      </c>
      <c r="BD82" s="6">
        <v>294.76</v>
      </c>
      <c r="BE82" s="6">
        <v>176.84</v>
      </c>
      <c r="BF82" s="6">
        <v>123.74</v>
      </c>
      <c r="BG82" s="6">
        <v>75.41</v>
      </c>
      <c r="BH82" s="6">
        <v>166.16300000000001</v>
      </c>
      <c r="BI82" s="6">
        <v>100.89</v>
      </c>
      <c r="BJ82" s="6">
        <v>879.28</v>
      </c>
      <c r="BK82" s="6">
        <v>763.2</v>
      </c>
      <c r="BL82" s="6">
        <v>0.8</v>
      </c>
      <c r="BM82" s="6">
        <v>13827.369046399999</v>
      </c>
      <c r="BN82" s="6">
        <v>31883.823958920701</v>
      </c>
      <c r="BO82" s="6">
        <v>6652</v>
      </c>
      <c r="BP82" s="6">
        <v>249.6</v>
      </c>
      <c r="BQ82" s="6">
        <v>24</v>
      </c>
      <c r="BR82" s="27">
        <v>2.8796800000000004E-2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2377134</v>
      </c>
      <c r="BZ82" s="6">
        <v>1460541</v>
      </c>
      <c r="CA82" s="6"/>
      <c r="CB82" s="6">
        <v>1018700</v>
      </c>
      <c r="CC82" s="6">
        <v>877237</v>
      </c>
      <c r="CD82" s="6"/>
      <c r="CE82" s="6">
        <v>1343.2716160172281</v>
      </c>
      <c r="CF82" s="6">
        <v>127.91472543810995</v>
      </c>
      <c r="CG82" s="6">
        <v>1623.3143333333335</v>
      </c>
    </row>
    <row r="83" spans="1:85" s="36" customFormat="1" ht="12.5">
      <c r="A83" s="72">
        <v>43177</v>
      </c>
      <c r="B83" s="11">
        <v>359.3</v>
      </c>
      <c r="C83" s="11">
        <v>190.7</v>
      </c>
      <c r="D83" s="11">
        <v>5923.9</v>
      </c>
      <c r="E83" s="11"/>
      <c r="F83" s="11"/>
      <c r="G83" s="11"/>
      <c r="H83" s="11">
        <v>1661.1</v>
      </c>
      <c r="I83" s="11">
        <v>1120.9000000000001</v>
      </c>
      <c r="J83" s="11">
        <v>505329.1</v>
      </c>
      <c r="K83" s="11">
        <v>222276</v>
      </c>
      <c r="L83" s="11">
        <v>62768.23</v>
      </c>
      <c r="M83" s="11">
        <v>15</v>
      </c>
      <c r="N83" s="11">
        <v>25</v>
      </c>
      <c r="O83" s="8">
        <v>14171.4</v>
      </c>
      <c r="P83" s="11">
        <v>6602</v>
      </c>
      <c r="Q83" s="11">
        <v>203350.6</v>
      </c>
      <c r="R83" s="11">
        <v>163530.5</v>
      </c>
      <c r="S83" s="11">
        <v>106070.1</v>
      </c>
      <c r="T83" s="11">
        <v>88573.2</v>
      </c>
      <c r="U83" s="11">
        <v>106491.9</v>
      </c>
      <c r="V83" s="11">
        <v>72662.899999999994</v>
      </c>
      <c r="W83" s="11">
        <v>10863.9</v>
      </c>
      <c r="X83" s="11">
        <v>8050.6</v>
      </c>
      <c r="Y83" s="11">
        <v>257681.8</v>
      </c>
      <c r="Z83" s="11">
        <v>132178.29999999999</v>
      </c>
      <c r="AA83" s="11">
        <f>Y85+AA82</f>
        <v>1959865.7000000002</v>
      </c>
      <c r="AB83" s="11">
        <v>167732.5</v>
      </c>
      <c r="AC83" s="11">
        <v>334.7</v>
      </c>
      <c r="AD83" s="11">
        <v>41760</v>
      </c>
      <c r="AE83" s="11">
        <v>157595.1</v>
      </c>
      <c r="AF83" s="11">
        <v>81925.8</v>
      </c>
      <c r="AG83" s="11">
        <v>1695997.3</v>
      </c>
      <c r="AH83" s="11">
        <v>167955.7</v>
      </c>
      <c r="AI83" s="11">
        <v>1106.4000000000001</v>
      </c>
      <c r="AJ83" s="11">
        <v>56282</v>
      </c>
      <c r="AK83" s="11">
        <v>30878.400000000001</v>
      </c>
      <c r="AL83" s="11">
        <v>21719.3</v>
      </c>
      <c r="AM83" s="11">
        <v>64219.9</v>
      </c>
      <c r="AN83" s="11">
        <v>49547.7</v>
      </c>
      <c r="AO83" s="11">
        <v>37289.699999999997</v>
      </c>
      <c r="AP83" s="11">
        <v>30387.7</v>
      </c>
      <c r="AQ83" s="11">
        <v>42621.7</v>
      </c>
      <c r="AR83" s="11">
        <v>16782.099999999999</v>
      </c>
      <c r="AS83" s="11">
        <v>108</v>
      </c>
      <c r="AT83" s="11">
        <v>48.5</v>
      </c>
      <c r="AU83" s="8"/>
      <c r="AV83" s="8"/>
      <c r="AW83" s="11">
        <v>213868.79999999999</v>
      </c>
      <c r="AX83" s="11">
        <v>100174.1</v>
      </c>
      <c r="AY83" s="11">
        <v>55390.7</v>
      </c>
      <c r="AZ83" s="11">
        <v>13081.7</v>
      </c>
      <c r="BA83" s="11">
        <v>204336.7</v>
      </c>
      <c r="BB83" s="11">
        <v>90951.1</v>
      </c>
      <c r="BC83" s="11">
        <v>35978.6</v>
      </c>
      <c r="BD83" s="11">
        <v>294.76</v>
      </c>
      <c r="BE83" s="11">
        <v>176.84</v>
      </c>
      <c r="BF83" s="11">
        <v>123.74</v>
      </c>
      <c r="BG83" s="11">
        <v>75.41</v>
      </c>
      <c r="BH83" s="11">
        <v>175</v>
      </c>
      <c r="BI83" s="11">
        <v>102.6</v>
      </c>
      <c r="BJ83" s="11">
        <v>891.3</v>
      </c>
      <c r="BK83" s="11">
        <v>765.2</v>
      </c>
      <c r="BL83" s="11">
        <v>0.8</v>
      </c>
      <c r="BM83" s="11">
        <v>13988.613423999999</v>
      </c>
      <c r="BN83" s="11">
        <v>25664.073587475599</v>
      </c>
      <c r="BO83" s="11">
        <v>6790</v>
      </c>
      <c r="BP83" s="11">
        <v>247.2</v>
      </c>
      <c r="BQ83" s="11">
        <v>24</v>
      </c>
      <c r="BR83" s="73">
        <v>2.8796800000000004E-2</v>
      </c>
      <c r="BS83" s="11">
        <v>0</v>
      </c>
      <c r="BT83" s="11">
        <v>0</v>
      </c>
      <c r="BU83" s="11">
        <v>0</v>
      </c>
      <c r="BV83" s="11">
        <v>0</v>
      </c>
      <c r="BW83" s="11">
        <v>0</v>
      </c>
      <c r="BX83" s="11">
        <v>0</v>
      </c>
      <c r="BY83" s="11">
        <v>2380411</v>
      </c>
      <c r="BZ83" s="11">
        <v>1463306</v>
      </c>
      <c r="CA83" s="11"/>
      <c r="CB83" s="11">
        <v>1018700</v>
      </c>
      <c r="CC83" s="11">
        <v>877237</v>
      </c>
      <c r="CD83" s="11"/>
      <c r="CE83" s="11">
        <v>1339</v>
      </c>
      <c r="CF83" s="11">
        <v>128.08500000000001</v>
      </c>
      <c r="CG83" s="11">
        <v>1624</v>
      </c>
    </row>
    <row r="84" spans="1:85" ht="12.5">
      <c r="A84" s="5">
        <v>43178</v>
      </c>
      <c r="B84" s="6">
        <v>368.9</v>
      </c>
      <c r="C84" s="6">
        <v>196.2</v>
      </c>
      <c r="D84" s="6">
        <v>5933.4</v>
      </c>
      <c r="E84" s="6"/>
      <c r="F84" s="6"/>
      <c r="G84" s="6"/>
      <c r="H84" s="6">
        <v>1661.1</v>
      </c>
      <c r="I84" s="6">
        <v>1120.9000000000001</v>
      </c>
      <c r="J84" s="6">
        <v>505516.7</v>
      </c>
      <c r="K84" s="6">
        <v>222364.1</v>
      </c>
      <c r="L84" s="6">
        <v>62792.23</v>
      </c>
      <c r="M84" s="6">
        <v>15</v>
      </c>
      <c r="N84" s="6">
        <v>25</v>
      </c>
      <c r="O84" s="7">
        <v>14171.4</v>
      </c>
      <c r="P84" s="6">
        <v>6602</v>
      </c>
      <c r="Q84" s="6">
        <v>203378</v>
      </c>
      <c r="R84" s="6">
        <v>163553.4</v>
      </c>
      <c r="S84" s="6">
        <v>106088.8</v>
      </c>
      <c r="T84" s="6">
        <v>88588</v>
      </c>
      <c r="U84" s="6">
        <v>106504.8</v>
      </c>
      <c r="V84" s="6">
        <v>72672.3</v>
      </c>
      <c r="W84" s="6">
        <v>10866.6</v>
      </c>
      <c r="X84" s="6">
        <v>8052.9</v>
      </c>
      <c r="Y84" s="6">
        <v>258120.6</v>
      </c>
      <c r="Z84" s="6">
        <v>132419.5</v>
      </c>
      <c r="AA84" s="6">
        <f>Y86+AA83</f>
        <v>2218861.7000000002</v>
      </c>
      <c r="AB84" s="9">
        <v>167756.5</v>
      </c>
      <c r="AC84" s="6">
        <v>334.7</v>
      </c>
      <c r="AD84" s="6">
        <v>41760</v>
      </c>
      <c r="AE84" s="6">
        <v>157595.1</v>
      </c>
      <c r="AF84" s="6">
        <v>81925.8</v>
      </c>
      <c r="AG84" s="6">
        <v>1695997.3</v>
      </c>
      <c r="AH84" s="6">
        <v>167955.7</v>
      </c>
      <c r="AI84" s="6">
        <v>1106.4000000000001</v>
      </c>
      <c r="AJ84" s="9">
        <v>56282</v>
      </c>
      <c r="AK84" s="6">
        <v>30878.400000000001</v>
      </c>
      <c r="AL84" s="6">
        <v>21719.3</v>
      </c>
      <c r="AM84" s="6">
        <v>64230.1</v>
      </c>
      <c r="AN84" s="6">
        <v>49555.4</v>
      </c>
      <c r="AO84" s="6">
        <v>37306.800000000003</v>
      </c>
      <c r="AP84" s="6">
        <v>30402.2</v>
      </c>
      <c r="AQ84" s="6">
        <v>42633.9</v>
      </c>
      <c r="AR84" s="6">
        <v>16787.099999999999</v>
      </c>
      <c r="AS84" s="6">
        <v>108</v>
      </c>
      <c r="AT84" s="6">
        <v>48.5</v>
      </c>
      <c r="AU84" s="7"/>
      <c r="AV84" s="7"/>
      <c r="AW84" s="6">
        <v>213999.1</v>
      </c>
      <c r="AX84" s="6">
        <v>100237.7</v>
      </c>
      <c r="AY84" s="6">
        <v>55397</v>
      </c>
      <c r="AZ84" s="6">
        <v>13081.7</v>
      </c>
      <c r="BA84" s="6">
        <v>204468.3</v>
      </c>
      <c r="BB84" s="6">
        <v>91009.8</v>
      </c>
      <c r="BC84" s="9">
        <v>36002.6</v>
      </c>
      <c r="BD84" s="6">
        <v>294.76</v>
      </c>
      <c r="BE84" s="6">
        <v>176.84</v>
      </c>
      <c r="BF84" s="6">
        <v>123.74</v>
      </c>
      <c r="BG84" s="6">
        <v>75.41</v>
      </c>
      <c r="BH84" s="6">
        <v>182.6</v>
      </c>
      <c r="BI84" s="6">
        <v>104.7</v>
      </c>
      <c r="BJ84" s="6">
        <v>899.4</v>
      </c>
      <c r="BK84" s="6">
        <v>767.2</v>
      </c>
      <c r="BL84" s="6">
        <v>0.8</v>
      </c>
      <c r="BM84" s="6">
        <v>13857.8313088</v>
      </c>
      <c r="BN84" s="6">
        <v>28862.983111073801</v>
      </c>
      <c r="BO84" s="6">
        <v>7547</v>
      </c>
      <c r="BP84" s="6">
        <v>252</v>
      </c>
      <c r="BQ84" s="6">
        <v>24</v>
      </c>
      <c r="BR84" s="27">
        <v>2.8796800000000004E-2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2383673</v>
      </c>
      <c r="BZ84" s="6">
        <v>1466076</v>
      </c>
      <c r="CA84" s="6"/>
      <c r="CB84" s="6">
        <v>1018700</v>
      </c>
      <c r="CC84" s="6">
        <v>877237</v>
      </c>
      <c r="CD84" s="6"/>
      <c r="CE84" s="6">
        <v>1352</v>
      </c>
      <c r="CF84" s="6">
        <v>127.726</v>
      </c>
      <c r="CG84" s="6">
        <v>1642</v>
      </c>
    </row>
    <row r="85" spans="1:85" ht="12.5">
      <c r="A85" s="5">
        <v>43179</v>
      </c>
      <c r="B85" s="6">
        <v>379.6</v>
      </c>
      <c r="C85" s="6">
        <v>202.3</v>
      </c>
      <c r="D85" s="6">
        <v>5943.9</v>
      </c>
      <c r="E85" s="6"/>
      <c r="F85" s="6"/>
      <c r="G85" s="6"/>
      <c r="H85" s="6">
        <v>1661.1</v>
      </c>
      <c r="I85" s="6">
        <v>1120.9000000000001</v>
      </c>
      <c r="J85" s="9">
        <v>505701.8</v>
      </c>
      <c r="K85" s="6">
        <v>222451.5</v>
      </c>
      <c r="L85" s="9">
        <v>62816.23</v>
      </c>
      <c r="M85" s="6">
        <v>15</v>
      </c>
      <c r="N85" s="6">
        <v>25</v>
      </c>
      <c r="O85" s="7">
        <v>14171.6</v>
      </c>
      <c r="P85" s="6">
        <v>6602.1</v>
      </c>
      <c r="Q85" s="9">
        <v>203405.3</v>
      </c>
      <c r="R85" s="9">
        <v>163576.20000000001</v>
      </c>
      <c r="S85" s="9">
        <v>106108</v>
      </c>
      <c r="T85" s="9">
        <v>88603.5</v>
      </c>
      <c r="U85" s="6">
        <v>106516.6</v>
      </c>
      <c r="V85" s="6">
        <v>72680.800000000003</v>
      </c>
      <c r="W85" s="6">
        <v>10869.6</v>
      </c>
      <c r="X85" s="6">
        <v>8055.4</v>
      </c>
      <c r="Y85" s="6">
        <v>258553.1</v>
      </c>
      <c r="Z85" s="6">
        <v>132657.9</v>
      </c>
      <c r="AA85" s="6">
        <f>Y87+AA84</f>
        <v>2478311.4000000004</v>
      </c>
      <c r="AB85" s="9">
        <v>167780.5</v>
      </c>
      <c r="AC85" s="6">
        <v>334.7</v>
      </c>
      <c r="AD85" s="6">
        <v>41760</v>
      </c>
      <c r="AE85" s="6">
        <v>157595.1</v>
      </c>
      <c r="AF85" s="6">
        <v>81925.8</v>
      </c>
      <c r="AG85" s="6">
        <v>1695997.3</v>
      </c>
      <c r="AH85" s="6">
        <v>167955.7</v>
      </c>
      <c r="AI85" s="6">
        <v>1106.4000000000001</v>
      </c>
      <c r="AJ85" s="9">
        <v>56282</v>
      </c>
      <c r="AK85" s="6">
        <v>30878.400000000001</v>
      </c>
      <c r="AL85" s="6">
        <v>21719.3</v>
      </c>
      <c r="AM85" s="9">
        <v>64240.7</v>
      </c>
      <c r="AN85" s="9">
        <v>49563.4</v>
      </c>
      <c r="AO85" s="6">
        <v>37323.9</v>
      </c>
      <c r="AP85" s="6">
        <v>30416.7</v>
      </c>
      <c r="AQ85" s="9">
        <v>42644.9</v>
      </c>
      <c r="AR85" s="9">
        <v>16791.599999999999</v>
      </c>
      <c r="AS85" s="6">
        <v>108.3</v>
      </c>
      <c r="AT85" s="6">
        <v>48.7</v>
      </c>
      <c r="AU85" s="7"/>
      <c r="AV85" s="7"/>
      <c r="AW85" s="6">
        <v>214126.9</v>
      </c>
      <c r="AX85" s="6">
        <v>100298.9</v>
      </c>
      <c r="AY85" s="6">
        <v>55403.1</v>
      </c>
      <c r="AZ85" s="6">
        <v>13081.7</v>
      </c>
      <c r="BA85" s="6">
        <v>204598.9</v>
      </c>
      <c r="BB85" s="6">
        <v>91068.1</v>
      </c>
      <c r="BC85" s="9">
        <v>36026.6</v>
      </c>
      <c r="BD85" s="6">
        <v>294.76</v>
      </c>
      <c r="BE85" s="6">
        <v>176.84</v>
      </c>
      <c r="BF85" s="6">
        <v>123.74</v>
      </c>
      <c r="BG85" s="6">
        <v>75.41</v>
      </c>
      <c r="BH85" s="6">
        <v>191.8</v>
      </c>
      <c r="BI85" s="6">
        <v>108.5</v>
      </c>
      <c r="BJ85" s="6">
        <v>909.12</v>
      </c>
      <c r="BK85" s="6">
        <v>769.1</v>
      </c>
      <c r="BL85" s="6">
        <v>0.8</v>
      </c>
      <c r="BM85" s="6">
        <v>14066.918207999999</v>
      </c>
      <c r="BN85" s="6">
        <v>28733.2549991208</v>
      </c>
      <c r="BO85" s="6">
        <v>6274</v>
      </c>
      <c r="BP85" s="6">
        <v>252</v>
      </c>
      <c r="BQ85" s="6">
        <v>24</v>
      </c>
      <c r="BR85" s="27">
        <v>2.8796800000000004E-2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2386949</v>
      </c>
      <c r="BZ85" s="6">
        <v>1468842</v>
      </c>
      <c r="CA85" s="6"/>
      <c r="CB85" s="6">
        <v>1018700</v>
      </c>
      <c r="CC85" s="6">
        <v>877237</v>
      </c>
      <c r="CD85" s="6"/>
      <c r="CE85" s="6">
        <v>1333</v>
      </c>
      <c r="CF85" s="6">
        <v>128.14400000000001</v>
      </c>
      <c r="CG85" s="6">
        <v>1631</v>
      </c>
    </row>
    <row r="86" spans="1:85" ht="12.5">
      <c r="A86" s="5">
        <v>43180</v>
      </c>
      <c r="B86" s="6">
        <v>387.5</v>
      </c>
      <c r="C86" s="6">
        <v>206.6</v>
      </c>
      <c r="D86" s="6">
        <v>5948.8</v>
      </c>
      <c r="E86" s="6"/>
      <c r="F86" s="6"/>
      <c r="G86" s="6"/>
      <c r="H86" s="6">
        <v>1661.1</v>
      </c>
      <c r="I86" s="6">
        <v>1120.9000000000001</v>
      </c>
      <c r="J86" s="6">
        <v>505898.5</v>
      </c>
      <c r="K86" s="6">
        <v>222542.3</v>
      </c>
      <c r="L86" s="9">
        <v>62840.23</v>
      </c>
      <c r="M86" s="6">
        <v>15</v>
      </c>
      <c r="N86" s="6">
        <v>25</v>
      </c>
      <c r="O86" s="7">
        <v>14172.1</v>
      </c>
      <c r="P86" s="6">
        <v>6602.5</v>
      </c>
      <c r="Q86" s="6">
        <v>203432.6</v>
      </c>
      <c r="R86" s="6">
        <v>163599.1</v>
      </c>
      <c r="S86" s="6">
        <v>106125.6</v>
      </c>
      <c r="T86" s="6">
        <v>88618</v>
      </c>
      <c r="U86" s="6">
        <v>106531.7</v>
      </c>
      <c r="V86" s="6">
        <v>72691.5</v>
      </c>
      <c r="W86" s="6">
        <v>10872.8</v>
      </c>
      <c r="X86" s="6">
        <v>8058</v>
      </c>
      <c r="Y86" s="6">
        <v>258996</v>
      </c>
      <c r="Z86" s="6">
        <v>132899</v>
      </c>
      <c r="AA86" s="6">
        <f>Y88+AA85</f>
        <v>2738205.4000000004</v>
      </c>
      <c r="AB86" s="6">
        <v>167804.5</v>
      </c>
      <c r="AC86" s="6">
        <v>334.7</v>
      </c>
      <c r="AD86" s="6">
        <v>41760</v>
      </c>
      <c r="AE86" s="6">
        <v>157595.1</v>
      </c>
      <c r="AF86" s="6">
        <v>81925.8</v>
      </c>
      <c r="AG86" s="6">
        <v>1695997.3</v>
      </c>
      <c r="AH86" s="6">
        <v>167955.7</v>
      </c>
      <c r="AI86" s="6">
        <v>1106.4000000000001</v>
      </c>
      <c r="AJ86" s="9">
        <v>56282</v>
      </c>
      <c r="AK86" s="6">
        <v>30878.400000000001</v>
      </c>
      <c r="AL86" s="6">
        <v>21719.3</v>
      </c>
      <c r="AM86" s="6">
        <v>64251.1</v>
      </c>
      <c r="AN86" s="6">
        <v>49571.1</v>
      </c>
      <c r="AO86" s="6">
        <v>37342.9</v>
      </c>
      <c r="AP86" s="6">
        <v>30432.3</v>
      </c>
      <c r="AQ86" s="6">
        <v>42650.8</v>
      </c>
      <c r="AR86" s="6">
        <v>16794</v>
      </c>
      <c r="AS86" s="6">
        <v>108.5</v>
      </c>
      <c r="AT86" s="6">
        <v>48.8</v>
      </c>
      <c r="AU86" s="7"/>
      <c r="AV86" s="7"/>
      <c r="AW86" s="6">
        <v>214252.7</v>
      </c>
      <c r="AX86" s="6">
        <v>100358.8</v>
      </c>
      <c r="AY86" s="6">
        <v>55410</v>
      </c>
      <c r="AZ86" s="6">
        <v>13081.7</v>
      </c>
      <c r="BA86" s="9">
        <v>204731.3</v>
      </c>
      <c r="BB86" s="9">
        <v>91127.2</v>
      </c>
      <c r="BC86" s="9">
        <v>36050.6</v>
      </c>
      <c r="BD86" s="6">
        <v>294.76</v>
      </c>
      <c r="BE86" s="6">
        <v>176.84</v>
      </c>
      <c r="BF86" s="6">
        <v>123.74</v>
      </c>
      <c r="BG86" s="6">
        <v>75.41</v>
      </c>
      <c r="BH86" s="6">
        <v>204.1</v>
      </c>
      <c r="BI86" s="6">
        <v>114.2</v>
      </c>
      <c r="BJ86" s="6">
        <v>921.3</v>
      </c>
      <c r="BK86" s="6">
        <v>771</v>
      </c>
      <c r="BL86" s="6">
        <v>0.8</v>
      </c>
      <c r="BM86" s="6">
        <v>13515.6419424</v>
      </c>
      <c r="BN86" s="6">
        <v>29806.632869049699</v>
      </c>
      <c r="BO86" s="6">
        <v>2941</v>
      </c>
      <c r="BP86" s="6">
        <v>249.6</v>
      </c>
      <c r="BQ86" s="6">
        <v>24</v>
      </c>
      <c r="BR86" s="27">
        <v>2.8796800000000004E-2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2390223</v>
      </c>
      <c r="BZ86" s="6">
        <v>1471601</v>
      </c>
      <c r="CA86" s="6"/>
      <c r="CB86" s="6">
        <v>1018700</v>
      </c>
      <c r="CC86" s="6">
        <v>877237</v>
      </c>
      <c r="CD86" s="6"/>
      <c r="CE86" s="6">
        <v>1333</v>
      </c>
      <c r="CF86" s="6">
        <v>128.047</v>
      </c>
      <c r="CG86" s="6">
        <v>1624</v>
      </c>
    </row>
    <row r="87" spans="1:85" ht="12.5">
      <c r="A87" s="5">
        <v>43181</v>
      </c>
      <c r="B87" s="6">
        <v>396.1</v>
      </c>
      <c r="C87" s="6">
        <v>211.5</v>
      </c>
      <c r="D87" s="6">
        <v>5960.2</v>
      </c>
      <c r="E87" s="6"/>
      <c r="F87" s="6"/>
      <c r="G87" s="6"/>
      <c r="H87" s="6">
        <v>1661.1</v>
      </c>
      <c r="I87" s="6">
        <v>1120.9000000000001</v>
      </c>
      <c r="J87" s="6">
        <v>506097.8</v>
      </c>
      <c r="K87" s="6">
        <v>222633.9</v>
      </c>
      <c r="L87" s="9">
        <v>62864.23</v>
      </c>
      <c r="M87" s="6">
        <v>15</v>
      </c>
      <c r="N87" s="6">
        <v>25</v>
      </c>
      <c r="O87" s="7">
        <v>14172.7</v>
      </c>
      <c r="P87" s="6">
        <v>6602.9</v>
      </c>
      <c r="Q87" s="6">
        <v>203460.9</v>
      </c>
      <c r="R87" s="6">
        <v>163622.39999999999</v>
      </c>
      <c r="S87" s="6">
        <v>106144.4</v>
      </c>
      <c r="T87" s="6">
        <v>88633.1</v>
      </c>
      <c r="U87" s="6">
        <v>106546.7</v>
      </c>
      <c r="V87" s="6">
        <v>72702</v>
      </c>
      <c r="W87" s="6">
        <v>10876.4</v>
      </c>
      <c r="X87" s="6">
        <v>8060.9</v>
      </c>
      <c r="Y87" s="6">
        <v>259449.7</v>
      </c>
      <c r="Z87" s="6">
        <v>133144.20000000001</v>
      </c>
      <c r="AA87" s="6">
        <f>Y89+AA86</f>
        <v>2998538.4000000004</v>
      </c>
      <c r="AB87" s="6">
        <v>167828.5</v>
      </c>
      <c r="AC87" s="6">
        <v>334.7</v>
      </c>
      <c r="AD87" s="6">
        <v>41760</v>
      </c>
      <c r="AE87" s="6">
        <v>157595.1</v>
      </c>
      <c r="AF87" s="6">
        <v>81925.8</v>
      </c>
      <c r="AG87" s="6">
        <v>1695997.3</v>
      </c>
      <c r="AH87" s="6">
        <v>167955.7</v>
      </c>
      <c r="AI87" s="6">
        <v>1106.4000000000001</v>
      </c>
      <c r="AJ87" s="9">
        <v>56282</v>
      </c>
      <c r="AK87" s="6">
        <v>30878.400000000001</v>
      </c>
      <c r="AL87" s="6">
        <v>21719.3</v>
      </c>
      <c r="AM87" s="6">
        <v>64260.800000000003</v>
      </c>
      <c r="AN87" s="6">
        <v>49578.400000000001</v>
      </c>
      <c r="AO87" s="6">
        <v>37360</v>
      </c>
      <c r="AP87" s="6">
        <v>30446.9</v>
      </c>
      <c r="AQ87" s="6">
        <v>42665</v>
      </c>
      <c r="AR87" s="6">
        <v>16799.599999999999</v>
      </c>
      <c r="AS87" s="6">
        <v>108.7</v>
      </c>
      <c r="AT87" s="6">
        <v>49</v>
      </c>
      <c r="AU87" s="7"/>
      <c r="AV87" s="7"/>
      <c r="AW87" s="6">
        <v>214378.9</v>
      </c>
      <c r="AX87" s="6">
        <v>100418.8</v>
      </c>
      <c r="AY87" s="6">
        <v>55416.2</v>
      </c>
      <c r="AZ87" s="6">
        <v>13081.7</v>
      </c>
      <c r="BA87" s="6">
        <v>204862</v>
      </c>
      <c r="BB87" s="6">
        <v>91185.4</v>
      </c>
      <c r="BC87" s="6">
        <v>36074.6</v>
      </c>
      <c r="BD87" s="6">
        <v>294.76</v>
      </c>
      <c r="BE87" s="6">
        <v>176.84</v>
      </c>
      <c r="BF87" s="6">
        <v>123.74</v>
      </c>
      <c r="BG87" s="6">
        <v>75.41</v>
      </c>
      <c r="BH87" s="6">
        <v>215.8</v>
      </c>
      <c r="BI87" s="6">
        <v>119.7</v>
      </c>
      <c r="BJ87" s="6">
        <v>933.19</v>
      </c>
      <c r="BK87" s="6">
        <v>773.1</v>
      </c>
      <c r="BL87" s="6">
        <v>0.8</v>
      </c>
      <c r="BM87" s="6">
        <v>14045.958304</v>
      </c>
      <c r="BN87" s="6">
        <v>29946.505861983998</v>
      </c>
      <c r="BO87" s="6">
        <v>8081</v>
      </c>
      <c r="BP87" s="6">
        <v>247.2</v>
      </c>
      <c r="BQ87" s="6">
        <v>24</v>
      </c>
      <c r="BR87" s="27">
        <v>2.8796800000000004E-2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2393466</v>
      </c>
      <c r="BZ87" s="6">
        <v>1474350</v>
      </c>
      <c r="CA87" s="6"/>
      <c r="CB87" s="6">
        <v>1018700</v>
      </c>
      <c r="CC87" s="6">
        <v>877237</v>
      </c>
      <c r="CD87" s="6"/>
      <c r="CE87" s="6">
        <v>1335</v>
      </c>
      <c r="CF87" s="6">
        <v>133.995</v>
      </c>
      <c r="CG87" s="6">
        <v>1628</v>
      </c>
    </row>
    <row r="88" spans="1:85" ht="12.5">
      <c r="A88" s="5">
        <v>43182</v>
      </c>
      <c r="B88" s="6">
        <v>409.6</v>
      </c>
      <c r="C88" s="6">
        <v>219.1</v>
      </c>
      <c r="D88" s="6">
        <v>5973</v>
      </c>
      <c r="E88" s="6"/>
      <c r="F88" s="6"/>
      <c r="G88" s="6"/>
      <c r="H88" s="6">
        <v>1661.1</v>
      </c>
      <c r="I88" s="6">
        <v>1120.9000000000001</v>
      </c>
      <c r="J88" s="6">
        <v>506297</v>
      </c>
      <c r="K88" s="6">
        <v>222725.5</v>
      </c>
      <c r="L88" s="9">
        <v>62888.23</v>
      </c>
      <c r="M88" s="6">
        <v>15</v>
      </c>
      <c r="N88" s="6">
        <v>25</v>
      </c>
      <c r="O88" s="7">
        <v>14173</v>
      </c>
      <c r="P88" s="6">
        <v>6603.2</v>
      </c>
      <c r="Q88" s="9">
        <v>203489.6</v>
      </c>
      <c r="R88" s="9">
        <v>163646.29999999999</v>
      </c>
      <c r="S88" s="9">
        <v>106162.1</v>
      </c>
      <c r="T88" s="9">
        <v>88647.6</v>
      </c>
      <c r="U88" s="9">
        <v>106556.7</v>
      </c>
      <c r="V88" s="9">
        <v>72709.5</v>
      </c>
      <c r="W88" s="6">
        <v>10880.3</v>
      </c>
      <c r="X88" s="6">
        <v>8064.1</v>
      </c>
      <c r="Y88" s="9">
        <v>259894</v>
      </c>
      <c r="Z88" s="9">
        <v>133386.29999999999</v>
      </c>
      <c r="AA88" s="9">
        <v>2738649.7</v>
      </c>
      <c r="AB88" s="9">
        <v>167852.5</v>
      </c>
      <c r="AC88" s="6">
        <v>334.7</v>
      </c>
      <c r="AD88" s="6">
        <v>41760</v>
      </c>
      <c r="AE88" s="6">
        <v>157595.1</v>
      </c>
      <c r="AF88" s="6">
        <v>81925.8</v>
      </c>
      <c r="AG88" s="6">
        <v>1695997.3</v>
      </c>
      <c r="AH88" s="6">
        <v>167955.7</v>
      </c>
      <c r="AI88" s="6">
        <v>1106.4000000000001</v>
      </c>
      <c r="AJ88" s="9">
        <v>56282</v>
      </c>
      <c r="AK88" s="6">
        <v>30878.400000000001</v>
      </c>
      <c r="AL88" s="6">
        <v>21719.3</v>
      </c>
      <c r="AM88" s="9">
        <v>64270.9</v>
      </c>
      <c r="AN88" s="9">
        <v>49585.8</v>
      </c>
      <c r="AO88" s="6">
        <v>37377.1</v>
      </c>
      <c r="AP88" s="6">
        <v>30461.5</v>
      </c>
      <c r="AQ88" s="9">
        <v>42674</v>
      </c>
      <c r="AR88" s="9">
        <v>16803.2</v>
      </c>
      <c r="AS88" s="6">
        <v>108.9</v>
      </c>
      <c r="AT88" s="6">
        <v>49.1</v>
      </c>
      <c r="AU88" s="7"/>
      <c r="AV88" s="7"/>
      <c r="AW88" s="6">
        <v>214506.5</v>
      </c>
      <c r="AX88" s="6">
        <v>100481</v>
      </c>
      <c r="AY88" s="6">
        <v>55425.3</v>
      </c>
      <c r="AZ88" s="6">
        <v>13081.7</v>
      </c>
      <c r="BA88" s="9">
        <v>204993.4</v>
      </c>
      <c r="BB88" s="9">
        <v>91244.1</v>
      </c>
      <c r="BC88" s="9">
        <v>36078.6</v>
      </c>
      <c r="BD88" s="6">
        <v>294.76</v>
      </c>
      <c r="BE88" s="6">
        <v>176.84</v>
      </c>
      <c r="BF88" s="6">
        <v>123.74</v>
      </c>
      <c r="BG88" s="6">
        <v>75.41</v>
      </c>
      <c r="BH88" s="6">
        <v>226.9</v>
      </c>
      <c r="BI88" s="6">
        <v>123.5</v>
      </c>
      <c r="BJ88" s="6">
        <v>944.9</v>
      </c>
      <c r="BK88" s="6">
        <v>775.1</v>
      </c>
      <c r="BL88" s="6">
        <v>0.8</v>
      </c>
      <c r="BM88" s="6">
        <v>13644.872409600001</v>
      </c>
      <c r="BN88" s="6">
        <v>30667.961740757899</v>
      </c>
      <c r="BO88" s="6">
        <v>6208</v>
      </c>
      <c r="BP88" s="6">
        <v>250.07999999999998</v>
      </c>
      <c r="BQ88" s="6">
        <v>24</v>
      </c>
      <c r="BR88" s="27">
        <v>2.8827519999999995E-2</v>
      </c>
      <c r="BS88" s="6">
        <v>0</v>
      </c>
      <c r="BT88" s="6">
        <v>0.1000000000003638</v>
      </c>
      <c r="BU88" s="6">
        <v>0.75100000000273215</v>
      </c>
      <c r="BV88" s="6">
        <v>0</v>
      </c>
      <c r="BW88" s="6">
        <v>0</v>
      </c>
      <c r="BX88" s="6">
        <v>0</v>
      </c>
      <c r="BY88" s="6">
        <v>2396687</v>
      </c>
      <c r="BZ88" s="6">
        <v>1477116</v>
      </c>
      <c r="CA88" s="6"/>
      <c r="CB88" s="6">
        <v>1018700</v>
      </c>
      <c r="CC88" s="6">
        <v>877237</v>
      </c>
      <c r="CD88" s="6"/>
      <c r="CE88" s="6">
        <v>1337</v>
      </c>
      <c r="CF88" s="6">
        <v>128.73500000000001</v>
      </c>
      <c r="CG88" s="6">
        <v>1629</v>
      </c>
    </row>
    <row r="89" spans="1:85" ht="12.5">
      <c r="A89" s="5">
        <v>43183</v>
      </c>
      <c r="B89" s="6">
        <v>424</v>
      </c>
      <c r="C89" s="6">
        <v>227</v>
      </c>
      <c r="D89" s="6">
        <v>5987.2</v>
      </c>
      <c r="E89" s="6"/>
      <c r="F89" s="6"/>
      <c r="G89" s="6"/>
      <c r="H89" s="6">
        <v>1661.1</v>
      </c>
      <c r="I89" s="6">
        <v>1120.9000000000001</v>
      </c>
      <c r="J89" s="6">
        <v>506494</v>
      </c>
      <c r="K89" s="6">
        <v>222816</v>
      </c>
      <c r="L89" s="9">
        <v>62912.23</v>
      </c>
      <c r="M89" s="6">
        <v>15</v>
      </c>
      <c r="N89" s="6">
        <v>25</v>
      </c>
      <c r="O89" s="7">
        <v>14173.4</v>
      </c>
      <c r="P89" s="6">
        <v>6603.5</v>
      </c>
      <c r="Q89" s="6">
        <v>203519</v>
      </c>
      <c r="R89" s="6">
        <v>163670.39999999999</v>
      </c>
      <c r="S89" s="6">
        <v>106182.1</v>
      </c>
      <c r="T89" s="6">
        <v>88663.4</v>
      </c>
      <c r="U89" s="6">
        <v>106565.8</v>
      </c>
      <c r="V89" s="6">
        <v>72716.5</v>
      </c>
      <c r="W89" s="6">
        <v>10884.4</v>
      </c>
      <c r="X89" s="6">
        <v>8067.4</v>
      </c>
      <c r="Y89" s="6">
        <v>260333</v>
      </c>
      <c r="Z89" s="6">
        <v>133628.70000000001</v>
      </c>
      <c r="AA89" s="6">
        <v>2739088.7</v>
      </c>
      <c r="AB89" s="9">
        <v>167876.5</v>
      </c>
      <c r="AC89" s="6">
        <v>334.7</v>
      </c>
      <c r="AD89" s="6">
        <v>41760</v>
      </c>
      <c r="AE89" s="6">
        <v>157595.1</v>
      </c>
      <c r="AF89" s="6">
        <v>81925.8</v>
      </c>
      <c r="AG89" s="6">
        <v>1695997.3</v>
      </c>
      <c r="AH89" s="6">
        <v>167955.7</v>
      </c>
      <c r="AI89" s="6">
        <v>1106.4000000000001</v>
      </c>
      <c r="AJ89" s="9">
        <v>56282</v>
      </c>
      <c r="AK89" s="6">
        <v>30878.400000000001</v>
      </c>
      <c r="AL89" s="6">
        <v>21719.3</v>
      </c>
      <c r="AM89" s="6">
        <v>64280.7</v>
      </c>
      <c r="AN89" s="6">
        <v>49593</v>
      </c>
      <c r="AO89" s="6">
        <v>37394</v>
      </c>
      <c r="AP89" s="6">
        <v>30746</v>
      </c>
      <c r="AQ89" s="6">
        <v>42693.599999999999</v>
      </c>
      <c r="AR89" s="6">
        <v>16810.900000000001</v>
      </c>
      <c r="AS89" s="6">
        <v>109.1</v>
      </c>
      <c r="AT89" s="6">
        <v>49.2</v>
      </c>
      <c r="AU89" s="7"/>
      <c r="AV89" s="7"/>
      <c r="AW89" s="6">
        <v>214619.8</v>
      </c>
      <c r="AX89" s="6">
        <v>100538.9</v>
      </c>
      <c r="AY89" s="6">
        <v>55434.7</v>
      </c>
      <c r="AZ89" s="6">
        <v>13081.7</v>
      </c>
      <c r="BA89" s="6">
        <v>205123.6</v>
      </c>
      <c r="BB89" s="6">
        <v>91302.3</v>
      </c>
      <c r="BC89" s="6">
        <v>36102.6</v>
      </c>
      <c r="BD89" s="6">
        <v>294.76</v>
      </c>
      <c r="BE89" s="6">
        <v>176.84</v>
      </c>
      <c r="BF89" s="6">
        <v>123.74</v>
      </c>
      <c r="BG89" s="6">
        <v>75.41</v>
      </c>
      <c r="BH89" s="6">
        <v>250</v>
      </c>
      <c r="BI89" s="6">
        <v>130.4</v>
      </c>
      <c r="BJ89" s="6">
        <v>968.7</v>
      </c>
      <c r="BK89" s="6">
        <v>777</v>
      </c>
      <c r="BL89" s="6">
        <v>0.8</v>
      </c>
      <c r="BM89" s="6">
        <v>14061.630054400001</v>
      </c>
      <c r="BN89" s="6">
        <v>28990.379850055455</v>
      </c>
      <c r="BO89" s="6">
        <v>11538</v>
      </c>
      <c r="BP89" s="6">
        <v>247.92000000000002</v>
      </c>
      <c r="BQ89" s="6">
        <v>24</v>
      </c>
      <c r="BR89" s="27">
        <v>2.8804480000000007E-2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2399881</v>
      </c>
      <c r="BZ89" s="6">
        <v>1479883</v>
      </c>
      <c r="CA89" s="6"/>
      <c r="CB89" s="6">
        <v>1018700</v>
      </c>
      <c r="CC89" s="6">
        <v>877237</v>
      </c>
      <c r="CD89" s="6"/>
      <c r="CE89" s="6">
        <v>1331</v>
      </c>
      <c r="CF89" s="6">
        <v>127.578</v>
      </c>
      <c r="CG89" s="6">
        <v>1626</v>
      </c>
    </row>
    <row r="90" spans="1:85" ht="12.5">
      <c r="A90" s="5">
        <v>43184</v>
      </c>
      <c r="B90" s="6">
        <v>432.38</v>
      </c>
      <c r="C90" s="6">
        <v>231.95</v>
      </c>
      <c r="D90" s="6">
        <v>5995.3</v>
      </c>
      <c r="E90" s="6"/>
      <c r="F90" s="6"/>
      <c r="G90" s="6"/>
      <c r="H90" s="6">
        <v>1661.1</v>
      </c>
      <c r="I90" s="6">
        <v>1120.9000000000001</v>
      </c>
      <c r="J90" s="6">
        <v>506694.6</v>
      </c>
      <c r="K90" s="6">
        <v>222908.79999999999</v>
      </c>
      <c r="L90" s="9">
        <v>62936.23</v>
      </c>
      <c r="M90" s="6">
        <v>15</v>
      </c>
      <c r="N90" s="6">
        <v>25</v>
      </c>
      <c r="O90" s="7">
        <v>14174</v>
      </c>
      <c r="P90" s="6">
        <v>6604</v>
      </c>
      <c r="Q90" s="6">
        <v>203549.3</v>
      </c>
      <c r="R90" s="6">
        <v>163695.70000000001</v>
      </c>
      <c r="S90" s="6">
        <v>106200.8</v>
      </c>
      <c r="T90" s="6">
        <v>88678.7</v>
      </c>
      <c r="U90" s="6">
        <v>106580</v>
      </c>
      <c r="V90" s="6">
        <v>72726.8</v>
      </c>
      <c r="W90" s="6">
        <v>10887.9</v>
      </c>
      <c r="X90" s="6">
        <v>8070.2</v>
      </c>
      <c r="Y90" s="6">
        <v>260795</v>
      </c>
      <c r="Z90" s="6">
        <v>133881.1</v>
      </c>
      <c r="AA90" s="6">
        <v>2739550.7</v>
      </c>
      <c r="AB90" s="6">
        <v>167900.5</v>
      </c>
      <c r="AC90" s="6">
        <v>334.7</v>
      </c>
      <c r="AD90" s="6">
        <v>41760</v>
      </c>
      <c r="AE90" s="6">
        <v>157595.1</v>
      </c>
      <c r="AF90" s="6">
        <v>81925.8</v>
      </c>
      <c r="AG90" s="6">
        <v>1695997.3</v>
      </c>
      <c r="AH90" s="6">
        <v>167955.7</v>
      </c>
      <c r="AI90" s="6">
        <v>1106.4000000000001</v>
      </c>
      <c r="AJ90" s="9">
        <v>56282</v>
      </c>
      <c r="AK90" s="6">
        <v>30878.400000000001</v>
      </c>
      <c r="AL90" s="6">
        <v>21719.3</v>
      </c>
      <c r="AM90" s="6">
        <v>64290.8</v>
      </c>
      <c r="AN90" s="6">
        <v>49600.5</v>
      </c>
      <c r="AO90" s="6">
        <v>37411</v>
      </c>
      <c r="AP90" s="6">
        <v>30490.2</v>
      </c>
      <c r="AQ90" s="6">
        <v>42705.1</v>
      </c>
      <c r="AR90" s="6">
        <v>16815.5</v>
      </c>
      <c r="AS90" s="6">
        <v>109.3</v>
      </c>
      <c r="AT90" s="6">
        <v>49.4</v>
      </c>
      <c r="AU90" s="7"/>
      <c r="AV90" s="7"/>
      <c r="AW90" s="6">
        <v>214752.4</v>
      </c>
      <c r="AX90" s="6">
        <v>100603.2</v>
      </c>
      <c r="AY90" s="6">
        <v>55438.8</v>
      </c>
      <c r="AZ90" s="6">
        <v>13081.7</v>
      </c>
      <c r="BA90" s="6">
        <v>205255.1</v>
      </c>
      <c r="BB90" s="6">
        <v>91360.9</v>
      </c>
      <c r="BC90" s="6">
        <v>36126.6</v>
      </c>
      <c r="BD90" s="6">
        <v>294.76</v>
      </c>
      <c r="BE90" s="6">
        <v>176.84</v>
      </c>
      <c r="BF90" s="6">
        <v>123.74</v>
      </c>
      <c r="BG90" s="6">
        <v>75.41</v>
      </c>
      <c r="BH90" s="6">
        <v>258.43</v>
      </c>
      <c r="BI90" s="6">
        <v>132.83000000000001</v>
      </c>
      <c r="BJ90" s="6">
        <v>977.2</v>
      </c>
      <c r="BK90" s="6">
        <v>779</v>
      </c>
      <c r="BL90" s="6">
        <v>0.8</v>
      </c>
      <c r="BM90" s="6">
        <v>13207.2508416</v>
      </c>
      <c r="BN90" s="6">
        <v>30342.240969891755</v>
      </c>
      <c r="BO90" s="6">
        <v>6458</v>
      </c>
      <c r="BP90" s="6">
        <v>249.8</v>
      </c>
      <c r="BQ90" s="6">
        <v>24</v>
      </c>
      <c r="BR90" s="27">
        <v>2.8804480000000007E-2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2402598</v>
      </c>
      <c r="BZ90" s="6">
        <v>1482189</v>
      </c>
      <c r="CA90" s="6"/>
      <c r="CB90" s="6">
        <v>1018700</v>
      </c>
      <c r="CC90" s="6">
        <v>877237</v>
      </c>
      <c r="CD90" s="6"/>
      <c r="CE90" s="6">
        <v>1201</v>
      </c>
      <c r="CF90" s="6">
        <v>122.006</v>
      </c>
      <c r="CG90" s="6">
        <v>1413</v>
      </c>
    </row>
    <row r="91" spans="1:85" ht="12.5">
      <c r="A91" s="5">
        <v>43185</v>
      </c>
      <c r="B91" s="6">
        <v>445.24</v>
      </c>
      <c r="C91" s="6">
        <v>239.31</v>
      </c>
      <c r="D91" s="6">
        <v>6008.4</v>
      </c>
      <c r="E91" s="6"/>
      <c r="F91" s="6"/>
      <c r="G91" s="6"/>
      <c r="H91" s="6">
        <v>1661.1</v>
      </c>
      <c r="I91" s="6">
        <v>1120.9000000000001</v>
      </c>
      <c r="J91" s="6">
        <v>506889</v>
      </c>
      <c r="K91" s="6">
        <v>222998.3</v>
      </c>
      <c r="L91" s="9">
        <v>62960.23</v>
      </c>
      <c r="M91" s="6">
        <v>15</v>
      </c>
      <c r="N91" s="6">
        <v>25</v>
      </c>
      <c r="O91" s="7">
        <v>14174.6</v>
      </c>
      <c r="P91" s="6">
        <v>6604.4</v>
      </c>
      <c r="Q91" s="6">
        <v>203579.1</v>
      </c>
      <c r="R91" s="6">
        <v>163720.20000000001</v>
      </c>
      <c r="S91" s="6">
        <v>106219.2</v>
      </c>
      <c r="T91" s="6">
        <v>88693.6</v>
      </c>
      <c r="U91" s="6">
        <v>106589.9</v>
      </c>
      <c r="V91" s="6">
        <v>72734.399999999994</v>
      </c>
      <c r="W91" s="6">
        <v>10891.2</v>
      </c>
      <c r="X91" s="6">
        <v>8072.9</v>
      </c>
      <c r="Y91" s="6">
        <v>261236.2</v>
      </c>
      <c r="Z91" s="6">
        <v>134120.5</v>
      </c>
      <c r="AA91" s="6">
        <v>2739991.9</v>
      </c>
      <c r="AB91" s="6">
        <v>167924.5</v>
      </c>
      <c r="AC91" s="6">
        <v>334.7</v>
      </c>
      <c r="AD91" s="6">
        <v>41760</v>
      </c>
      <c r="AE91" s="6">
        <v>157595.1</v>
      </c>
      <c r="AF91" s="6">
        <v>81925.8</v>
      </c>
      <c r="AG91" s="6">
        <v>1695997.3</v>
      </c>
      <c r="AH91" s="6">
        <v>167955.7</v>
      </c>
      <c r="AI91" s="6">
        <v>1106.4000000000001</v>
      </c>
      <c r="AJ91" s="9">
        <v>56282</v>
      </c>
      <c r="AK91" s="6">
        <v>30878.400000000001</v>
      </c>
      <c r="AL91" s="6">
        <v>21719.3</v>
      </c>
      <c r="AM91" s="6">
        <v>64300.3</v>
      </c>
      <c r="AN91" s="6">
        <v>49607.4</v>
      </c>
      <c r="AO91" s="6">
        <v>37427.599999999999</v>
      </c>
      <c r="AP91" s="6">
        <v>30504.2</v>
      </c>
      <c r="AQ91" s="6">
        <v>42717.5</v>
      </c>
      <c r="AR91" s="6">
        <v>16820.5</v>
      </c>
      <c r="AS91" s="6">
        <v>109.5</v>
      </c>
      <c r="AT91" s="6">
        <v>49.5</v>
      </c>
      <c r="AU91" s="7"/>
      <c r="AV91" s="7"/>
      <c r="AW91" s="6">
        <v>214878</v>
      </c>
      <c r="AX91" s="6">
        <v>100663.2</v>
      </c>
      <c r="AY91" s="6">
        <v>55445.8</v>
      </c>
      <c r="AZ91" s="6">
        <v>13081.7</v>
      </c>
      <c r="BA91" s="6">
        <v>205384.8</v>
      </c>
      <c r="BB91" s="6">
        <v>91418.7</v>
      </c>
      <c r="BC91" s="6">
        <v>36150.6</v>
      </c>
      <c r="BD91" s="6">
        <v>294.76</v>
      </c>
      <c r="BE91" s="6">
        <v>176.84</v>
      </c>
      <c r="BF91" s="6">
        <v>123.74</v>
      </c>
      <c r="BG91" s="6">
        <v>75.41</v>
      </c>
      <c r="BH91" s="6">
        <v>269.44</v>
      </c>
      <c r="BI91" s="6">
        <v>137.5</v>
      </c>
      <c r="BJ91" s="6">
        <v>989.43</v>
      </c>
      <c r="BK91" s="6">
        <v>781</v>
      </c>
      <c r="BL91" s="6">
        <v>0.8</v>
      </c>
      <c r="BM91" s="6">
        <v>13715.100489599998</v>
      </c>
      <c r="BN91" s="6">
        <v>28228.505461801684</v>
      </c>
      <c r="BO91" s="6">
        <v>6591</v>
      </c>
      <c r="BP91" s="6">
        <v>248.6</v>
      </c>
      <c r="BQ91" s="6">
        <v>24</v>
      </c>
      <c r="BR91" s="27">
        <v>2.8804480000000007E-2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2405448</v>
      </c>
      <c r="BZ91" s="6">
        <v>1484618</v>
      </c>
      <c r="CA91" s="6"/>
      <c r="CB91" s="6">
        <v>1018700</v>
      </c>
      <c r="CC91" s="6">
        <v>877237</v>
      </c>
      <c r="CD91" s="6"/>
      <c r="CE91" s="6">
        <v>1238</v>
      </c>
      <c r="CF91" s="6">
        <v>124.71599999999999</v>
      </c>
      <c r="CG91" s="6">
        <v>1510</v>
      </c>
    </row>
    <row r="92" spans="1:85" ht="12.5">
      <c r="A92" s="5">
        <v>43186</v>
      </c>
      <c r="B92" s="6">
        <v>451.18</v>
      </c>
      <c r="C92" s="6">
        <v>242.54</v>
      </c>
      <c r="D92" s="6">
        <v>6014.7</v>
      </c>
      <c r="E92" s="6"/>
      <c r="F92" s="6"/>
      <c r="G92" s="6"/>
      <c r="H92" s="6">
        <v>1661.1</v>
      </c>
      <c r="I92" s="6">
        <v>1120.9000000000001</v>
      </c>
      <c r="J92" s="6">
        <v>507084.6</v>
      </c>
      <c r="K92" s="6">
        <v>223088.3</v>
      </c>
      <c r="L92" s="9">
        <v>62984.23</v>
      </c>
      <c r="M92" s="6">
        <v>15</v>
      </c>
      <c r="N92" s="6">
        <v>25</v>
      </c>
      <c r="O92" s="7">
        <v>14175</v>
      </c>
      <c r="P92" s="6">
        <v>6604.7</v>
      </c>
      <c r="Q92" s="6">
        <v>203608.6</v>
      </c>
      <c r="R92" s="6">
        <v>163744.29999999999</v>
      </c>
      <c r="S92" s="6">
        <v>106236.3</v>
      </c>
      <c r="T92" s="6">
        <v>88707.7</v>
      </c>
      <c r="U92" s="6">
        <v>106606.6</v>
      </c>
      <c r="V92" s="6">
        <v>72746.100000000006</v>
      </c>
      <c r="W92" s="6">
        <v>10894.3</v>
      </c>
      <c r="X92" s="6">
        <v>8075.5</v>
      </c>
      <c r="Y92" s="6">
        <v>261688.5</v>
      </c>
      <c r="Z92" s="6">
        <v>134365.6</v>
      </c>
      <c r="AA92" s="6">
        <v>2740444.2</v>
      </c>
      <c r="AB92" s="6">
        <v>167948.5</v>
      </c>
      <c r="AC92" s="6">
        <v>334.7</v>
      </c>
      <c r="AD92" s="6">
        <v>41760</v>
      </c>
      <c r="AE92" s="6">
        <v>157595.1</v>
      </c>
      <c r="AF92" s="6">
        <v>81925.8</v>
      </c>
      <c r="AG92" s="6">
        <v>1695997.3</v>
      </c>
      <c r="AH92" s="6">
        <v>167955.7</v>
      </c>
      <c r="AI92" s="6">
        <v>1106.4000000000001</v>
      </c>
      <c r="AJ92" s="9">
        <v>56282</v>
      </c>
      <c r="AK92" s="6">
        <v>30878.400000000001</v>
      </c>
      <c r="AL92" s="6">
        <v>21719.3</v>
      </c>
      <c r="AM92" s="6">
        <v>64309.8</v>
      </c>
      <c r="AN92" s="6">
        <v>49614.400000000001</v>
      </c>
      <c r="AO92" s="6">
        <v>37444.699999999997</v>
      </c>
      <c r="AP92" s="6">
        <v>30518.6</v>
      </c>
      <c r="AQ92" s="6">
        <v>42725.4</v>
      </c>
      <c r="AR92" s="6">
        <v>16823.599999999999</v>
      </c>
      <c r="AS92" s="6">
        <v>109.6</v>
      </c>
      <c r="AT92" s="6">
        <v>49.6</v>
      </c>
      <c r="AU92" s="7"/>
      <c r="AV92" s="7"/>
      <c r="AW92" s="6">
        <v>215011.9</v>
      </c>
      <c r="AX92" s="6">
        <v>100727.1</v>
      </c>
      <c r="AY92" s="6">
        <v>55452.800000000003</v>
      </c>
      <c r="AZ92" s="6">
        <v>13081.7</v>
      </c>
      <c r="BA92" s="6">
        <v>205516.6</v>
      </c>
      <c r="BB92" s="6">
        <v>91477.2</v>
      </c>
      <c r="BC92" s="6">
        <v>36174.6</v>
      </c>
      <c r="BD92" s="6">
        <v>294.76</v>
      </c>
      <c r="BE92" s="6">
        <v>176.84</v>
      </c>
      <c r="BF92" s="6">
        <v>123.74</v>
      </c>
      <c r="BG92" s="6">
        <v>75.41</v>
      </c>
      <c r="BH92" s="6">
        <v>273.98</v>
      </c>
      <c r="BI92" s="6">
        <v>139.27000000000001</v>
      </c>
      <c r="BJ92" s="6">
        <v>996.3</v>
      </c>
      <c r="BK92" s="6">
        <v>783.2</v>
      </c>
      <c r="BL92" s="6">
        <v>0.8</v>
      </c>
      <c r="BM92" s="6">
        <v>13469.696323199998</v>
      </c>
      <c r="BN92" s="6">
        <v>28937.053499345537</v>
      </c>
      <c r="BO92" s="6">
        <v>4436</v>
      </c>
      <c r="BP92" s="6">
        <v>252.2</v>
      </c>
      <c r="BQ92" s="6">
        <v>24</v>
      </c>
      <c r="BR92" s="27">
        <v>2.8804480000000007E-2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2408667</v>
      </c>
      <c r="BZ92" s="6">
        <v>1487384</v>
      </c>
      <c r="CA92" s="6"/>
      <c r="CB92" s="6">
        <v>1018700</v>
      </c>
      <c r="CC92" s="6">
        <v>877237</v>
      </c>
      <c r="CD92" s="6"/>
      <c r="CE92" s="6">
        <v>1351</v>
      </c>
      <c r="CF92" s="6">
        <v>127.15199999999999</v>
      </c>
      <c r="CG92" s="6">
        <v>1598</v>
      </c>
    </row>
    <row r="93" spans="1:85" ht="12.5">
      <c r="A93" s="5">
        <v>43187</v>
      </c>
      <c r="B93" s="6">
        <v>461.23</v>
      </c>
      <c r="C93" s="6">
        <v>248</v>
      </c>
      <c r="D93" s="6">
        <v>6024.3</v>
      </c>
      <c r="E93" s="6"/>
      <c r="F93" s="6"/>
      <c r="G93" s="6"/>
      <c r="H93" s="6">
        <v>1661.1</v>
      </c>
      <c r="I93" s="6">
        <v>1120.9000000000001</v>
      </c>
      <c r="J93" s="6">
        <v>507274.1</v>
      </c>
      <c r="K93" s="6">
        <v>223177.1</v>
      </c>
      <c r="L93" s="9">
        <v>63008.23</v>
      </c>
      <c r="M93" s="6">
        <v>15</v>
      </c>
      <c r="N93" s="6">
        <v>25</v>
      </c>
      <c r="O93" s="7">
        <v>14175.5</v>
      </c>
      <c r="P93" s="6">
        <v>6605.1</v>
      </c>
      <c r="Q93" s="6">
        <v>203639.5</v>
      </c>
      <c r="R93" s="6">
        <v>163769.60000000001</v>
      </c>
      <c r="S93" s="6">
        <v>106252.1</v>
      </c>
      <c r="T93" s="6">
        <v>88720.2</v>
      </c>
      <c r="U93" s="6">
        <v>106619.4</v>
      </c>
      <c r="V93" s="6">
        <v>72755.199999999997</v>
      </c>
      <c r="W93" s="6">
        <v>10896.9</v>
      </c>
      <c r="X93" s="6">
        <v>8077.8</v>
      </c>
      <c r="Y93" s="6">
        <v>262129.1</v>
      </c>
      <c r="Z93" s="6">
        <v>134605.20000000001</v>
      </c>
      <c r="AA93" s="6">
        <v>2740884.8</v>
      </c>
      <c r="AB93" s="6">
        <v>167972.5</v>
      </c>
      <c r="AC93" s="6">
        <v>334.7</v>
      </c>
      <c r="AD93" s="6">
        <v>41760</v>
      </c>
      <c r="AE93" s="6">
        <v>157595.1</v>
      </c>
      <c r="AF93" s="6">
        <v>81925.8</v>
      </c>
      <c r="AG93" s="6">
        <v>1695997.3</v>
      </c>
      <c r="AH93" s="6">
        <v>167955.7</v>
      </c>
      <c r="AI93" s="6">
        <v>1106.4000000000001</v>
      </c>
      <c r="AJ93" s="9">
        <v>56282</v>
      </c>
      <c r="AK93" s="6">
        <v>30878.400000000001</v>
      </c>
      <c r="AL93" s="6">
        <v>21719.3</v>
      </c>
      <c r="AM93" s="6">
        <v>64318.6</v>
      </c>
      <c r="AN93" s="6">
        <v>49620.7</v>
      </c>
      <c r="AO93" s="6">
        <v>37462.1</v>
      </c>
      <c r="AP93" s="6">
        <v>30533.1</v>
      </c>
      <c r="AQ93" s="6">
        <v>42734.9</v>
      </c>
      <c r="AR93" s="6">
        <v>16827.400000000001</v>
      </c>
      <c r="AS93" s="6">
        <v>109.7</v>
      </c>
      <c r="AT93" s="6">
        <v>49.6</v>
      </c>
      <c r="AU93" s="7"/>
      <c r="AV93" s="7"/>
      <c r="AW93" s="6">
        <v>215146.8</v>
      </c>
      <c r="AX93" s="6">
        <v>100791.3</v>
      </c>
      <c r="AY93" s="6">
        <v>55459</v>
      </c>
      <c r="AZ93" s="6">
        <v>13081.7</v>
      </c>
      <c r="BA93" s="6">
        <v>205648.8</v>
      </c>
      <c r="BB93" s="6">
        <v>91536.2</v>
      </c>
      <c r="BC93" s="6">
        <v>36198.6</v>
      </c>
      <c r="BD93" s="6">
        <v>294.76</v>
      </c>
      <c r="BE93" s="6">
        <v>176.84</v>
      </c>
      <c r="BF93" s="6">
        <v>123.74</v>
      </c>
      <c r="BG93" s="6">
        <v>75.41</v>
      </c>
      <c r="BH93" s="6">
        <v>276.49</v>
      </c>
      <c r="BI93" s="6">
        <v>139.80000000000001</v>
      </c>
      <c r="BJ93" s="6">
        <v>1001.96</v>
      </c>
      <c r="BK93" s="6">
        <v>785</v>
      </c>
      <c r="BL93" s="6">
        <v>0.8</v>
      </c>
      <c r="BM93" s="6">
        <v>13441.9463808</v>
      </c>
      <c r="BN93" s="6">
        <v>24502.723215795242</v>
      </c>
      <c r="BO93" s="6">
        <v>6159</v>
      </c>
      <c r="BP93" s="6">
        <v>247.4</v>
      </c>
      <c r="BQ93" s="6">
        <v>24</v>
      </c>
      <c r="BR93" s="27">
        <v>2.8804480000000007E-2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2411637</v>
      </c>
      <c r="BZ93" s="6">
        <v>1489880</v>
      </c>
      <c r="CA93" s="6"/>
      <c r="CB93" s="6">
        <v>1018700</v>
      </c>
      <c r="CC93" s="6">
        <v>877237</v>
      </c>
      <c r="CD93" s="6"/>
      <c r="CE93" s="6">
        <v>1344</v>
      </c>
      <c r="CF93" s="6">
        <v>125.8732</v>
      </c>
      <c r="CG93" s="6">
        <v>1638</v>
      </c>
    </row>
    <row r="94" spans="1:85" ht="12.5">
      <c r="A94" s="5">
        <v>43188</v>
      </c>
      <c r="B94" s="6">
        <v>474.43</v>
      </c>
      <c r="C94" s="6">
        <v>255.37</v>
      </c>
      <c r="D94" s="6">
        <v>6037.8</v>
      </c>
      <c r="E94" s="6"/>
      <c r="F94" s="6"/>
      <c r="G94" s="6"/>
      <c r="H94" s="6">
        <v>1661.1</v>
      </c>
      <c r="I94" s="6">
        <v>1120.9000000000001</v>
      </c>
      <c r="J94" s="6">
        <v>507459.4</v>
      </c>
      <c r="K94" s="6">
        <v>223264.3</v>
      </c>
      <c r="L94" s="9">
        <v>63032.23</v>
      </c>
      <c r="M94" s="6">
        <v>15</v>
      </c>
      <c r="N94" s="6">
        <v>25</v>
      </c>
      <c r="O94" s="7">
        <v>14176.1</v>
      </c>
      <c r="P94" s="6">
        <v>6605.6</v>
      </c>
      <c r="Q94" s="6">
        <v>203670.6</v>
      </c>
      <c r="R94" s="6">
        <v>163795</v>
      </c>
      <c r="S94" s="6">
        <v>106268.1</v>
      </c>
      <c r="T94" s="6">
        <v>88733</v>
      </c>
      <c r="U94" s="6">
        <v>106628.7</v>
      </c>
      <c r="V94" s="6">
        <v>72761.899999999994</v>
      </c>
      <c r="W94" s="6">
        <v>10899.5</v>
      </c>
      <c r="X94" s="6">
        <v>8080.2</v>
      </c>
      <c r="Y94" s="6">
        <v>262564.7</v>
      </c>
      <c r="Z94" s="6">
        <v>134843.1</v>
      </c>
      <c r="AA94" s="6">
        <v>2741320.4</v>
      </c>
      <c r="AB94" s="6">
        <v>167996.5</v>
      </c>
      <c r="AC94" s="6">
        <v>334.7</v>
      </c>
      <c r="AD94" s="6">
        <v>41760</v>
      </c>
      <c r="AE94" s="6">
        <v>157595.1</v>
      </c>
      <c r="AF94" s="6">
        <v>81925.8</v>
      </c>
      <c r="AG94" s="6">
        <v>1695997.3</v>
      </c>
      <c r="AH94" s="6">
        <v>167955.7</v>
      </c>
      <c r="AI94" s="6">
        <v>1106.4000000000001</v>
      </c>
      <c r="AJ94" s="9">
        <v>56282</v>
      </c>
      <c r="AK94" s="6">
        <v>30878.400000000001</v>
      </c>
      <c r="AL94" s="6">
        <v>21719.3</v>
      </c>
      <c r="AM94" s="6">
        <v>64328.9</v>
      </c>
      <c r="AN94" s="6">
        <v>49628.4</v>
      </c>
      <c r="AO94" s="6">
        <v>37479.5</v>
      </c>
      <c r="AP94" s="6">
        <v>30547.7</v>
      </c>
      <c r="AQ94" s="6">
        <v>42741.9</v>
      </c>
      <c r="AR94" s="6">
        <v>16830.3</v>
      </c>
      <c r="AS94" s="6">
        <v>109.7</v>
      </c>
      <c r="AT94" s="6">
        <v>49.7</v>
      </c>
      <c r="AU94" s="7"/>
      <c r="AV94" s="7"/>
      <c r="AW94" s="6">
        <v>215284</v>
      </c>
      <c r="AX94" s="6">
        <v>100855.9</v>
      </c>
      <c r="AY94" s="6">
        <v>55464.5</v>
      </c>
      <c r="AZ94" s="6">
        <v>13081.7</v>
      </c>
      <c r="BA94" s="6">
        <v>205779.9</v>
      </c>
      <c r="BB94" s="6">
        <v>91594.7</v>
      </c>
      <c r="BC94" s="6">
        <v>36222.6</v>
      </c>
      <c r="BD94" s="6">
        <v>294.76</v>
      </c>
      <c r="BE94" s="6">
        <v>176.84</v>
      </c>
      <c r="BF94" s="6">
        <v>123.74</v>
      </c>
      <c r="BG94" s="6">
        <v>75.41</v>
      </c>
      <c r="BH94" s="6">
        <v>276.49</v>
      </c>
      <c r="BI94" s="6">
        <v>139.80000000000001</v>
      </c>
      <c r="BJ94" s="6">
        <v>1001.96</v>
      </c>
      <c r="BK94" s="6">
        <v>785.7</v>
      </c>
      <c r="BL94" s="6">
        <v>0.8</v>
      </c>
      <c r="BM94" s="6">
        <v>13644.818339199999</v>
      </c>
      <c r="BN94" s="6">
        <v>22862.714654251384</v>
      </c>
      <c r="BO94" s="6">
        <v>3915</v>
      </c>
      <c r="BP94" s="6">
        <v>247.2</v>
      </c>
      <c r="BQ94" s="6">
        <v>24</v>
      </c>
      <c r="BR94" s="27">
        <v>2.8804480000000007E-2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2414674</v>
      </c>
      <c r="BZ94" s="6">
        <v>1492438</v>
      </c>
      <c r="CA94" s="6"/>
      <c r="CB94" s="6">
        <v>1018700</v>
      </c>
      <c r="CC94" s="6">
        <v>877237</v>
      </c>
      <c r="CD94" s="6"/>
      <c r="CE94" s="6">
        <v>1329</v>
      </c>
      <c r="CF94" s="6">
        <v>126.32599999999999</v>
      </c>
      <c r="CG94" s="6">
        <v>1620</v>
      </c>
    </row>
    <row r="95" spans="1:85" ht="12.5">
      <c r="A95" s="5">
        <v>43189</v>
      </c>
      <c r="B95" s="6">
        <v>487.3</v>
      </c>
      <c r="C95" s="6">
        <v>262.5</v>
      </c>
      <c r="D95" s="6">
        <v>6051</v>
      </c>
      <c r="E95" s="6"/>
      <c r="F95" s="6"/>
      <c r="G95" s="6"/>
      <c r="H95" s="6">
        <v>1661.1</v>
      </c>
      <c r="I95" s="6">
        <v>1120.9000000000001</v>
      </c>
      <c r="J95" s="6">
        <v>507640.9</v>
      </c>
      <c r="K95" s="6">
        <v>223350.1</v>
      </c>
      <c r="L95" s="9">
        <v>63056.23</v>
      </c>
      <c r="M95" s="6">
        <v>15</v>
      </c>
      <c r="N95" s="6">
        <v>25</v>
      </c>
      <c r="O95" s="7">
        <v>14176.7</v>
      </c>
      <c r="P95" s="6">
        <v>6606.1</v>
      </c>
      <c r="Q95" s="6">
        <v>203702.39999999999</v>
      </c>
      <c r="R95" s="6">
        <v>163820.79999999999</v>
      </c>
      <c r="S95" s="6">
        <v>106286.1</v>
      </c>
      <c r="T95" s="6">
        <v>88746.8</v>
      </c>
      <c r="U95" s="6">
        <v>106637.9</v>
      </c>
      <c r="V95" s="6">
        <v>72768.7</v>
      </c>
      <c r="W95" s="6">
        <v>10902.1</v>
      </c>
      <c r="X95" s="6">
        <v>8082.5</v>
      </c>
      <c r="Y95" s="6">
        <v>263011.7</v>
      </c>
      <c r="Z95" s="6">
        <v>135086.79999999999</v>
      </c>
      <c r="AA95" s="6">
        <v>2741320.4</v>
      </c>
      <c r="AB95" s="6">
        <v>168020.5</v>
      </c>
      <c r="AC95" s="6">
        <v>334.7</v>
      </c>
      <c r="AD95" s="6">
        <v>41760</v>
      </c>
      <c r="AE95" s="6">
        <v>157595.1</v>
      </c>
      <c r="AF95" s="6">
        <v>81925.8</v>
      </c>
      <c r="AG95" s="6">
        <v>1695997.3</v>
      </c>
      <c r="AH95" s="6">
        <v>167955.7</v>
      </c>
      <c r="AI95" s="6">
        <v>1106.4000000000001</v>
      </c>
      <c r="AJ95" s="9">
        <v>56282</v>
      </c>
      <c r="AK95" s="6">
        <v>30878.400000000001</v>
      </c>
      <c r="AL95" s="6">
        <v>21719.3</v>
      </c>
      <c r="AM95" s="6">
        <v>64340.4</v>
      </c>
      <c r="AN95" s="6">
        <v>49637</v>
      </c>
      <c r="AO95" s="6">
        <v>37496.800000000003</v>
      </c>
      <c r="AP95" s="6">
        <v>30562.2</v>
      </c>
      <c r="AQ95" s="6">
        <v>42759.6</v>
      </c>
      <c r="AR95" s="6">
        <v>16837.3</v>
      </c>
      <c r="AS95" s="6">
        <v>109.8</v>
      </c>
      <c r="AT95" s="6">
        <v>49.8</v>
      </c>
      <c r="AU95" s="7"/>
      <c r="AV95" s="7"/>
      <c r="AW95" s="6">
        <v>215421.7</v>
      </c>
      <c r="AX95" s="6">
        <v>100920.3</v>
      </c>
      <c r="AY95" s="6">
        <v>55470</v>
      </c>
      <c r="AZ95" s="6">
        <v>13081.7</v>
      </c>
      <c r="BA95" s="6">
        <v>205911.5</v>
      </c>
      <c r="BB95" s="6">
        <v>91653.1</v>
      </c>
      <c r="BC95" s="6">
        <v>36246.6</v>
      </c>
      <c r="BD95" s="6">
        <v>294.76</v>
      </c>
      <c r="BE95" s="6">
        <v>176.84</v>
      </c>
      <c r="BF95" s="6">
        <v>123.74</v>
      </c>
      <c r="BG95" s="6">
        <v>75.41</v>
      </c>
      <c r="BH95" s="6">
        <v>276.49</v>
      </c>
      <c r="BI95" s="6">
        <v>139.80000000000001</v>
      </c>
      <c r="BJ95" s="6">
        <v>1001.96</v>
      </c>
      <c r="BK95" s="6">
        <v>786.1</v>
      </c>
      <c r="BL95" s="6">
        <v>0.8</v>
      </c>
      <c r="BM95" s="6">
        <v>13757.495756799999</v>
      </c>
      <c r="BN95" s="6">
        <v>25322.893678812787</v>
      </c>
      <c r="BO95" s="6">
        <v>10681</v>
      </c>
      <c r="BP95" s="6">
        <v>247.2</v>
      </c>
      <c r="BQ95" s="6">
        <v>24</v>
      </c>
      <c r="BR95" s="27">
        <v>2.8804480000000007E-2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2417902</v>
      </c>
      <c r="BZ95" s="6">
        <v>1495228</v>
      </c>
      <c r="CA95" s="6"/>
      <c r="CB95" s="6">
        <v>1018700</v>
      </c>
      <c r="CC95" s="6">
        <v>877237</v>
      </c>
      <c r="CD95" s="6"/>
      <c r="CE95" s="6">
        <v>1340</v>
      </c>
      <c r="CF95" s="6">
        <v>126.39</v>
      </c>
      <c r="CG95" s="6">
        <v>1628</v>
      </c>
    </row>
    <row r="96" spans="1:85" ht="12.5">
      <c r="A96" s="5">
        <v>43190</v>
      </c>
      <c r="B96" s="6">
        <v>497.1</v>
      </c>
      <c r="C96" s="6">
        <v>267.89999999999998</v>
      </c>
      <c r="D96" s="6">
        <v>6060.1</v>
      </c>
      <c r="E96" s="6"/>
      <c r="F96" s="6"/>
      <c r="G96" s="6"/>
      <c r="H96" s="6">
        <v>1661.1</v>
      </c>
      <c r="I96" s="6">
        <v>1120.9000000000001</v>
      </c>
      <c r="J96" s="6">
        <v>507825</v>
      </c>
      <c r="K96" s="6">
        <v>223437</v>
      </c>
      <c r="L96" s="9">
        <v>63080.2</v>
      </c>
      <c r="M96" s="6">
        <v>15</v>
      </c>
      <c r="N96" s="6">
        <v>25</v>
      </c>
      <c r="O96" s="7">
        <v>14177.1</v>
      </c>
      <c r="P96" s="6">
        <v>6606.4</v>
      </c>
      <c r="Q96" s="6">
        <v>203733.5</v>
      </c>
      <c r="R96" s="6">
        <v>163846</v>
      </c>
      <c r="S96" s="6">
        <v>106302.9</v>
      </c>
      <c r="T96" s="6">
        <v>88759.8</v>
      </c>
      <c r="U96" s="6">
        <v>106650.5</v>
      </c>
      <c r="V96" s="6">
        <v>72777.7</v>
      </c>
      <c r="W96" s="6">
        <v>10904.7</v>
      </c>
      <c r="X96" s="6">
        <v>8084.9</v>
      </c>
      <c r="Y96" s="6">
        <v>263456</v>
      </c>
      <c r="Z96" s="6">
        <v>135329</v>
      </c>
      <c r="AA96" s="6">
        <v>2741764.7</v>
      </c>
      <c r="AB96" s="6">
        <v>168044.5</v>
      </c>
      <c r="AC96" s="6">
        <v>334.7</v>
      </c>
      <c r="AD96" s="6">
        <v>41760</v>
      </c>
      <c r="AE96" s="6">
        <v>157595.1</v>
      </c>
      <c r="AF96" s="6">
        <v>81925.8</v>
      </c>
      <c r="AG96" s="6">
        <v>1695997.3</v>
      </c>
      <c r="AH96" s="6">
        <v>167955.7</v>
      </c>
      <c r="AI96" s="6">
        <v>1106.4000000000001</v>
      </c>
      <c r="AJ96" s="9">
        <v>56282</v>
      </c>
      <c r="AK96" s="6">
        <v>30878.400000000001</v>
      </c>
      <c r="AL96" s="6">
        <v>21719.3</v>
      </c>
      <c r="AM96" s="6">
        <v>64352.2</v>
      </c>
      <c r="AN96" s="6">
        <v>49645.8</v>
      </c>
      <c r="AO96" s="6">
        <v>37514.300000000003</v>
      </c>
      <c r="AP96" s="6">
        <v>30576.799999999999</v>
      </c>
      <c r="AQ96" s="6">
        <v>42771.3</v>
      </c>
      <c r="AR96" s="6">
        <v>16842</v>
      </c>
      <c r="AS96" s="6">
        <v>109.9</v>
      </c>
      <c r="AT96" s="6">
        <v>49.8</v>
      </c>
      <c r="AU96" s="7"/>
      <c r="AV96" s="7"/>
      <c r="AW96" s="6">
        <v>215558.39999999999</v>
      </c>
      <c r="AX96" s="6">
        <v>100985</v>
      </c>
      <c r="AY96" s="6">
        <v>55475.199999999997</v>
      </c>
      <c r="AZ96" s="6">
        <v>13081.7</v>
      </c>
      <c r="BA96" s="6">
        <v>206044.79999999999</v>
      </c>
      <c r="BB96" s="6">
        <v>91712.6</v>
      </c>
      <c r="BC96" s="6">
        <v>36270.6</v>
      </c>
      <c r="BD96" s="6">
        <v>294.76</v>
      </c>
      <c r="BE96" s="6">
        <v>176.84</v>
      </c>
      <c r="BF96" s="6">
        <v>123.74</v>
      </c>
      <c r="BG96" s="6">
        <v>75.41</v>
      </c>
      <c r="BH96" s="6">
        <v>276.49</v>
      </c>
      <c r="BI96" s="6">
        <v>139.80000000000001</v>
      </c>
      <c r="BJ96" s="6">
        <v>1001.96</v>
      </c>
      <c r="BK96" s="6">
        <v>786.7</v>
      </c>
      <c r="BL96" s="6">
        <v>0.8</v>
      </c>
      <c r="BM96" s="6">
        <v>13631.652886399999</v>
      </c>
      <c r="BN96" s="6">
        <v>19334.425450877334</v>
      </c>
      <c r="BO96" s="6">
        <v>5983</v>
      </c>
      <c r="BP96" s="6">
        <v>247.20000000000002</v>
      </c>
      <c r="BQ96" s="6">
        <v>24</v>
      </c>
      <c r="BR96" s="27">
        <v>2.8796800000000004E-2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2421156</v>
      </c>
      <c r="BZ96" s="6">
        <v>1497978</v>
      </c>
      <c r="CA96" s="6"/>
      <c r="CB96" s="6">
        <v>1018700</v>
      </c>
      <c r="CC96" s="6">
        <v>877237</v>
      </c>
      <c r="CD96" s="6"/>
      <c r="CE96" s="6">
        <v>1342</v>
      </c>
      <c r="CF96" s="6">
        <v>125.902</v>
      </c>
      <c r="CG96" s="6">
        <v>1639</v>
      </c>
    </row>
    <row r="97" spans="1:85" ht="13">
      <c r="A97" s="17"/>
      <c r="B97" s="18"/>
      <c r="C97" s="18"/>
      <c r="D97" s="18"/>
      <c r="E97" s="18"/>
      <c r="F97" s="18"/>
      <c r="G97" s="18"/>
      <c r="H97" s="18"/>
      <c r="I97" s="18"/>
      <c r="J97" s="19"/>
      <c r="K97" s="19"/>
      <c r="L97" s="20"/>
      <c r="M97" s="18"/>
      <c r="N97" s="18"/>
      <c r="O97" s="21"/>
      <c r="P97" s="18"/>
      <c r="Q97" s="18"/>
      <c r="R97" s="18"/>
      <c r="S97" s="18"/>
      <c r="T97" s="22"/>
      <c r="U97" s="18"/>
      <c r="V97" s="18"/>
      <c r="W97" s="18"/>
      <c r="X97" s="18"/>
      <c r="Y97" s="18"/>
      <c r="Z97" s="18"/>
      <c r="AA97" s="18"/>
      <c r="AB97" s="21"/>
      <c r="AC97" s="18"/>
      <c r="AD97" s="18"/>
      <c r="AE97" s="24"/>
      <c r="AF97" s="25"/>
      <c r="AG97" s="24"/>
      <c r="AH97" s="24"/>
      <c r="AI97" s="18"/>
      <c r="AJ97" s="26"/>
      <c r="AK97" s="18"/>
      <c r="AL97" s="18"/>
      <c r="AM97" s="18"/>
      <c r="AN97" s="18"/>
      <c r="AO97" s="18"/>
      <c r="AP97" s="18"/>
      <c r="AQ97" s="21"/>
      <c r="AR97" s="21"/>
      <c r="AS97" s="18"/>
      <c r="AT97" s="18"/>
      <c r="AU97" s="19"/>
      <c r="AV97" s="19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</row>
    <row r="98" spans="1:85" ht="12.5">
      <c r="A98" s="5">
        <v>43190</v>
      </c>
      <c r="B98" s="6">
        <v>497.1</v>
      </c>
      <c r="C98" s="6">
        <v>267.89999999999998</v>
      </c>
      <c r="D98" s="6">
        <v>6060.1</v>
      </c>
      <c r="E98" s="6"/>
      <c r="F98" s="6"/>
      <c r="G98" s="6"/>
      <c r="H98" s="6">
        <v>1661.1</v>
      </c>
      <c r="I98" s="6">
        <v>1120.9000000000001</v>
      </c>
      <c r="J98" s="6">
        <v>507825</v>
      </c>
      <c r="K98" s="6">
        <v>223437</v>
      </c>
      <c r="L98" s="9">
        <v>63080.2</v>
      </c>
      <c r="M98" s="6">
        <v>15</v>
      </c>
      <c r="N98" s="6">
        <v>25</v>
      </c>
      <c r="O98" s="7">
        <v>14177.1</v>
      </c>
      <c r="P98" s="6">
        <v>6606.4</v>
      </c>
      <c r="Q98" s="6">
        <v>203733.5</v>
      </c>
      <c r="R98" s="6">
        <v>163846</v>
      </c>
      <c r="S98" s="6">
        <v>106302.9</v>
      </c>
      <c r="T98" s="6">
        <v>88759.8</v>
      </c>
      <c r="U98" s="6">
        <v>106650.5</v>
      </c>
      <c r="V98" s="6">
        <v>72777.7</v>
      </c>
      <c r="W98" s="6">
        <v>10904.7</v>
      </c>
      <c r="X98" s="6">
        <v>8084.9</v>
      </c>
      <c r="Y98" s="6">
        <v>263456</v>
      </c>
      <c r="Z98" s="6">
        <v>135329</v>
      </c>
      <c r="AA98" s="6">
        <v>2741764.7</v>
      </c>
      <c r="AB98" s="6">
        <v>168044.5</v>
      </c>
      <c r="AC98" s="6">
        <v>334.7</v>
      </c>
      <c r="AD98" s="6">
        <v>41760</v>
      </c>
      <c r="AE98" s="6">
        <v>157595.1</v>
      </c>
      <c r="AF98" s="6">
        <v>81925.8</v>
      </c>
      <c r="AG98" s="6">
        <v>1695997.3</v>
      </c>
      <c r="AH98" s="6">
        <v>167955.7</v>
      </c>
      <c r="AI98" s="6">
        <v>1106.4000000000001</v>
      </c>
      <c r="AJ98" s="9">
        <v>56282</v>
      </c>
      <c r="AK98" s="6">
        <v>30878.400000000001</v>
      </c>
      <c r="AL98" s="6">
        <v>21719.3</v>
      </c>
      <c r="AM98" s="6">
        <v>64352.2</v>
      </c>
      <c r="AN98" s="6">
        <v>49645.8</v>
      </c>
      <c r="AO98" s="6">
        <v>37514.300000000003</v>
      </c>
      <c r="AP98" s="6">
        <v>30576.799999999999</v>
      </c>
      <c r="AQ98" s="6">
        <v>42771.3</v>
      </c>
      <c r="AR98" s="6">
        <v>16842</v>
      </c>
      <c r="AS98" s="6">
        <v>109.9</v>
      </c>
      <c r="AT98" s="6">
        <v>49.8</v>
      </c>
      <c r="AU98" s="7"/>
      <c r="AV98" s="7"/>
      <c r="AW98" s="6">
        <v>215558.39999999999</v>
      </c>
      <c r="AX98" s="6">
        <v>100985</v>
      </c>
      <c r="AY98" s="6">
        <v>55475.199999999997</v>
      </c>
      <c r="AZ98" s="6">
        <v>13081.7</v>
      </c>
      <c r="BA98" s="6">
        <v>206044.79999999999</v>
      </c>
      <c r="BB98" s="6">
        <v>91712.6</v>
      </c>
      <c r="BC98" s="6">
        <v>36270.6</v>
      </c>
      <c r="BD98" s="6">
        <v>294.76</v>
      </c>
      <c r="BE98" s="6">
        <v>176.84</v>
      </c>
      <c r="BF98" s="6">
        <v>123.74</v>
      </c>
      <c r="BG98" s="6">
        <v>75.41</v>
      </c>
      <c r="BH98" s="6">
        <v>276.49</v>
      </c>
      <c r="BI98" s="6">
        <v>139.80000000000001</v>
      </c>
      <c r="BJ98" s="6">
        <v>1001.96</v>
      </c>
      <c r="BK98" s="6">
        <v>786.7</v>
      </c>
      <c r="BL98" s="6">
        <v>0.8</v>
      </c>
      <c r="BM98" s="6">
        <v>13631.652886399999</v>
      </c>
      <c r="BN98" s="6">
        <v>19334.425450877334</v>
      </c>
      <c r="BO98" s="6">
        <v>5983</v>
      </c>
      <c r="BP98" s="6">
        <v>247.20000000000002</v>
      </c>
      <c r="BQ98" s="6">
        <v>24</v>
      </c>
      <c r="BR98" s="27">
        <v>2.8796800000000004E-2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2421156</v>
      </c>
      <c r="BZ98" s="6">
        <v>1497978</v>
      </c>
      <c r="CA98" s="6"/>
      <c r="CB98" s="6">
        <v>1018700</v>
      </c>
      <c r="CC98" s="6">
        <v>877237</v>
      </c>
      <c r="CD98" s="6"/>
      <c r="CE98" s="6">
        <v>1342</v>
      </c>
      <c r="CF98" s="6">
        <v>125.902</v>
      </c>
      <c r="CG98" s="6">
        <v>1639</v>
      </c>
    </row>
    <row r="99" spans="1:85" ht="12.5">
      <c r="A99" s="5">
        <v>43191</v>
      </c>
      <c r="B99" s="6">
        <v>509.5</v>
      </c>
      <c r="C99" s="6">
        <v>274.89999999999998</v>
      </c>
      <c r="D99" s="6">
        <v>6070.9</v>
      </c>
      <c r="E99" s="6"/>
      <c r="F99" s="6"/>
      <c r="G99" s="6"/>
      <c r="H99" s="6">
        <v>1661.1</v>
      </c>
      <c r="I99" s="6">
        <v>1120.9000000000001</v>
      </c>
      <c r="J99" s="6">
        <v>508013</v>
      </c>
      <c r="K99" s="6">
        <v>223525</v>
      </c>
      <c r="L99" s="6">
        <v>63104.2</v>
      </c>
      <c r="M99" s="6">
        <v>15</v>
      </c>
      <c r="N99" s="6">
        <v>25</v>
      </c>
      <c r="O99" s="7">
        <v>14177.1</v>
      </c>
      <c r="P99" s="6">
        <v>6606.4</v>
      </c>
      <c r="Q99" s="6">
        <v>203764.3</v>
      </c>
      <c r="R99" s="6">
        <v>163871.4</v>
      </c>
      <c r="S99" s="6">
        <v>106320</v>
      </c>
      <c r="T99" s="6">
        <v>88773.1</v>
      </c>
      <c r="U99" s="6">
        <v>106661.5</v>
      </c>
      <c r="V99" s="6">
        <v>72785.2</v>
      </c>
      <c r="W99" s="6">
        <v>10907.3</v>
      </c>
      <c r="X99" s="6">
        <v>8087.2</v>
      </c>
      <c r="Y99" s="6">
        <v>263899.8</v>
      </c>
      <c r="Z99" s="6">
        <v>135570</v>
      </c>
      <c r="AA99" s="6">
        <v>2742208.5</v>
      </c>
      <c r="AB99" s="6">
        <v>168068.5</v>
      </c>
      <c r="AC99" s="6">
        <v>334.7</v>
      </c>
      <c r="AD99" s="6">
        <v>41760</v>
      </c>
      <c r="AE99" s="6">
        <v>157595.1</v>
      </c>
      <c r="AF99" s="6">
        <v>81925.8</v>
      </c>
      <c r="AG99" s="6">
        <v>1695997.3</v>
      </c>
      <c r="AH99" s="6">
        <v>167955.7</v>
      </c>
      <c r="AI99" s="6">
        <v>1106.4000000000001</v>
      </c>
      <c r="AJ99" s="9">
        <v>56282</v>
      </c>
      <c r="AK99" s="6">
        <v>30878.400000000001</v>
      </c>
      <c r="AL99" s="6">
        <v>21719.3</v>
      </c>
      <c r="AM99" s="6">
        <v>64364</v>
      </c>
      <c r="AN99" s="6">
        <v>49654.6</v>
      </c>
      <c r="AO99" s="6">
        <v>37531.699999999997</v>
      </c>
      <c r="AP99" s="6">
        <v>30591.4</v>
      </c>
      <c r="AQ99" s="6">
        <v>42784.6</v>
      </c>
      <c r="AR99" s="6">
        <v>16847.400000000001</v>
      </c>
      <c r="AS99" s="6">
        <v>110</v>
      </c>
      <c r="AT99" s="6">
        <v>49.9</v>
      </c>
      <c r="AU99" s="7"/>
      <c r="AV99" s="7"/>
      <c r="AW99" s="6">
        <v>215694</v>
      </c>
      <c r="AX99" s="6">
        <v>101049.2</v>
      </c>
      <c r="AY99" s="6">
        <v>55480.6</v>
      </c>
      <c r="AZ99" s="6">
        <v>13081.7</v>
      </c>
      <c r="BA99" s="6">
        <v>206175.1</v>
      </c>
      <c r="BB99" s="6">
        <v>91770.8</v>
      </c>
      <c r="BC99" s="6">
        <v>36294.6</v>
      </c>
      <c r="BD99" s="6">
        <v>294.76</v>
      </c>
      <c r="BE99" s="6">
        <v>176.84</v>
      </c>
      <c r="BF99" s="6">
        <v>123.74</v>
      </c>
      <c r="BG99" s="6">
        <v>75.41</v>
      </c>
      <c r="BH99" s="6">
        <v>276.49</v>
      </c>
      <c r="BI99" s="6">
        <v>139.80000000000001</v>
      </c>
      <c r="BJ99" s="6">
        <v>1001.96</v>
      </c>
      <c r="BK99" s="6">
        <v>787.2</v>
      </c>
      <c r="BL99" s="6">
        <v>0.8</v>
      </c>
      <c r="BM99" s="6">
        <v>14749.545695999999</v>
      </c>
      <c r="BN99" s="6">
        <v>21052.252617839498</v>
      </c>
      <c r="BO99" s="6">
        <v>7711</v>
      </c>
      <c r="BP99" s="6">
        <v>247.20000000000002</v>
      </c>
      <c r="BQ99" s="6">
        <v>24</v>
      </c>
      <c r="BR99" s="27">
        <v>2.8796800000000004E-2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2424398</v>
      </c>
      <c r="BZ99" s="6">
        <v>1500792</v>
      </c>
      <c r="CA99" s="6"/>
      <c r="CB99" s="6">
        <v>1018700</v>
      </c>
      <c r="CC99" s="6">
        <v>877237</v>
      </c>
      <c r="CD99" s="6"/>
      <c r="CE99" s="6">
        <v>1328</v>
      </c>
      <c r="CF99" s="6">
        <v>126.288</v>
      </c>
      <c r="CG99" s="6">
        <v>1625</v>
      </c>
    </row>
    <row r="100" spans="1:85" ht="12.5">
      <c r="A100" s="5">
        <v>43192</v>
      </c>
      <c r="B100" s="6">
        <v>520.36</v>
      </c>
      <c r="C100" s="6">
        <v>280.98</v>
      </c>
      <c r="D100" s="6">
        <v>6080.7</v>
      </c>
      <c r="E100" s="6"/>
      <c r="F100" s="6"/>
      <c r="G100" s="6"/>
      <c r="H100" s="6">
        <v>1661.1</v>
      </c>
      <c r="I100" s="6">
        <v>1120.9000000000001</v>
      </c>
      <c r="J100" s="6">
        <v>508204.6</v>
      </c>
      <c r="K100" s="6">
        <v>223614.1</v>
      </c>
      <c r="L100" s="6">
        <v>63128.2</v>
      </c>
      <c r="M100" s="6">
        <v>15</v>
      </c>
      <c r="N100" s="6">
        <v>25</v>
      </c>
      <c r="O100" s="7">
        <v>14177.1</v>
      </c>
      <c r="P100" s="6">
        <v>6606.4</v>
      </c>
      <c r="Q100" s="6">
        <v>203793.9</v>
      </c>
      <c r="R100" s="6">
        <v>163896.5</v>
      </c>
      <c r="S100" s="6">
        <v>106337.9</v>
      </c>
      <c r="T100" s="6">
        <v>88787.199999999997</v>
      </c>
      <c r="U100" s="6">
        <v>106673.60000000001</v>
      </c>
      <c r="V100" s="6">
        <v>72793.399999999994</v>
      </c>
      <c r="W100" s="6">
        <v>10910.3</v>
      </c>
      <c r="X100" s="6">
        <v>8089.9</v>
      </c>
      <c r="Y100" s="6">
        <v>264356</v>
      </c>
      <c r="Z100" s="6">
        <v>135817.1</v>
      </c>
      <c r="AA100" s="6">
        <v>2742664</v>
      </c>
      <c r="AB100" s="6">
        <v>168092.5</v>
      </c>
      <c r="AC100" s="6">
        <v>334.7</v>
      </c>
      <c r="AD100" s="6">
        <v>41760</v>
      </c>
      <c r="AE100" s="6">
        <v>157595.1</v>
      </c>
      <c r="AF100" s="6">
        <v>81925.8</v>
      </c>
      <c r="AG100" s="6">
        <v>1695997.3</v>
      </c>
      <c r="AH100" s="6">
        <v>167955.7</v>
      </c>
      <c r="AI100" s="6">
        <v>1106.4000000000001</v>
      </c>
      <c r="AJ100" s="9">
        <v>56282</v>
      </c>
      <c r="AK100" s="6">
        <v>30878.400000000001</v>
      </c>
      <c r="AL100" s="6">
        <v>21719.3</v>
      </c>
      <c r="AM100" s="6">
        <v>64375.9</v>
      </c>
      <c r="AN100" s="6">
        <v>49663.5</v>
      </c>
      <c r="AO100" s="6">
        <v>37549.199999999997</v>
      </c>
      <c r="AP100" s="6">
        <v>30606</v>
      </c>
      <c r="AQ100" s="6">
        <v>42798.1</v>
      </c>
      <c r="AR100" s="6">
        <v>16852.7</v>
      </c>
      <c r="AS100" s="6">
        <v>110.1</v>
      </c>
      <c r="AT100" s="6">
        <v>50</v>
      </c>
      <c r="AU100" s="7"/>
      <c r="AV100" s="7"/>
      <c r="AW100" s="6">
        <v>215833</v>
      </c>
      <c r="AX100" s="6">
        <v>101114.4</v>
      </c>
      <c r="AY100" s="6">
        <v>55486.400000000001</v>
      </c>
      <c r="AZ100" s="6">
        <v>13081.7</v>
      </c>
      <c r="BA100" s="6">
        <v>206307</v>
      </c>
      <c r="BB100" s="6">
        <v>91829.5</v>
      </c>
      <c r="BC100" s="6">
        <v>36318.6</v>
      </c>
      <c r="BD100" s="6">
        <v>294.76</v>
      </c>
      <c r="BE100" s="6">
        <v>176.84</v>
      </c>
      <c r="BF100" s="6">
        <v>123.74</v>
      </c>
      <c r="BG100" s="6">
        <v>75.41</v>
      </c>
      <c r="BH100" s="6">
        <v>276.49</v>
      </c>
      <c r="BI100" s="6">
        <v>139.80000000000001</v>
      </c>
      <c r="BJ100" s="6">
        <v>1001.96</v>
      </c>
      <c r="BK100" s="6">
        <v>787.4</v>
      </c>
      <c r="BL100" s="6">
        <v>0.8</v>
      </c>
      <c r="BM100" s="6">
        <v>13443.763084800001</v>
      </c>
      <c r="BN100" s="6">
        <v>27615.235111940201</v>
      </c>
      <c r="BO100" s="6">
        <v>7303</v>
      </c>
      <c r="BP100" s="6">
        <v>247.20000000000002</v>
      </c>
      <c r="BQ100" s="6">
        <v>24</v>
      </c>
      <c r="BR100" s="27">
        <v>2.8796800000000004E-2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2427621</v>
      </c>
      <c r="BZ100" s="6">
        <v>1503566</v>
      </c>
      <c r="CA100" s="6"/>
      <c r="CB100" s="6">
        <v>1018700</v>
      </c>
      <c r="CC100" s="6">
        <v>877237</v>
      </c>
      <c r="CD100" s="6"/>
      <c r="CE100" s="6">
        <v>1329</v>
      </c>
      <c r="CF100" s="6">
        <v>126.70699999999999</v>
      </c>
      <c r="CG100" s="6">
        <v>1624</v>
      </c>
    </row>
    <row r="101" spans="1:85" ht="12.5">
      <c r="A101" s="5">
        <v>43193</v>
      </c>
      <c r="B101" s="6">
        <v>523.9</v>
      </c>
      <c r="C101" s="6">
        <v>282.95</v>
      </c>
      <c r="D101" s="6">
        <v>6084</v>
      </c>
      <c r="E101" s="6"/>
      <c r="F101" s="6"/>
      <c r="G101" s="6"/>
      <c r="H101" s="6">
        <v>1661.1</v>
      </c>
      <c r="I101" s="6">
        <v>1120.9000000000001</v>
      </c>
      <c r="J101" s="6">
        <v>508336</v>
      </c>
      <c r="K101" s="6">
        <v>223676.4</v>
      </c>
      <c r="L101" s="6">
        <v>63145.4</v>
      </c>
      <c r="M101" s="6">
        <v>15</v>
      </c>
      <c r="N101" s="6">
        <v>25</v>
      </c>
      <c r="O101" s="7">
        <v>14177.4</v>
      </c>
      <c r="P101" s="6">
        <v>6606.6</v>
      </c>
      <c r="Q101" s="6">
        <v>203822.5</v>
      </c>
      <c r="R101" s="6">
        <v>163921</v>
      </c>
      <c r="S101" s="6">
        <v>106354.5</v>
      </c>
      <c r="T101" s="6">
        <v>88801</v>
      </c>
      <c r="U101" s="6">
        <v>106691.6</v>
      </c>
      <c r="V101" s="6">
        <v>72805.399999999994</v>
      </c>
      <c r="W101" s="6">
        <v>10913.4</v>
      </c>
      <c r="X101" s="6">
        <v>8092.6</v>
      </c>
      <c r="Y101" s="6">
        <v>264739</v>
      </c>
      <c r="Z101" s="6">
        <v>136033</v>
      </c>
      <c r="AA101" s="6">
        <v>2743047</v>
      </c>
      <c r="AB101" s="6">
        <v>168116.5</v>
      </c>
      <c r="AC101" s="6">
        <v>334.7</v>
      </c>
      <c r="AD101" s="6">
        <v>41760</v>
      </c>
      <c r="AE101" s="6">
        <v>157595.1</v>
      </c>
      <c r="AF101" s="6">
        <v>81925.8</v>
      </c>
      <c r="AG101" s="6">
        <v>1695997.3</v>
      </c>
      <c r="AH101" s="6">
        <v>167955.7</v>
      </c>
      <c r="AI101" s="6">
        <v>1106.4000000000001</v>
      </c>
      <c r="AJ101" s="9">
        <v>56282</v>
      </c>
      <c r="AK101" s="6">
        <v>30878.400000000001</v>
      </c>
      <c r="AL101" s="6">
        <v>21719.3</v>
      </c>
      <c r="AM101" s="6">
        <v>64388</v>
      </c>
      <c r="AN101" s="6">
        <v>49672.6</v>
      </c>
      <c r="AO101" s="6">
        <v>37566.400000000001</v>
      </c>
      <c r="AP101" s="6">
        <v>30620.400000000001</v>
      </c>
      <c r="AQ101" s="6">
        <v>42802.2</v>
      </c>
      <c r="AR101" s="6">
        <v>16854.400000000001</v>
      </c>
      <c r="AS101" s="6">
        <v>110.5</v>
      </c>
      <c r="AT101" s="6">
        <v>50.3</v>
      </c>
      <c r="AU101" s="7"/>
      <c r="AV101" s="7"/>
      <c r="AW101" s="6">
        <v>215969</v>
      </c>
      <c r="AX101" s="6">
        <v>101178.5</v>
      </c>
      <c r="AY101" s="6">
        <v>55492.4</v>
      </c>
      <c r="AZ101" s="6">
        <v>13081.7</v>
      </c>
      <c r="BA101" s="6">
        <v>206437</v>
      </c>
      <c r="BB101" s="6">
        <v>91887.5</v>
      </c>
      <c r="BC101" s="6">
        <v>36342.6</v>
      </c>
      <c r="BD101" s="6">
        <v>294.76</v>
      </c>
      <c r="BE101" s="6">
        <v>176.84</v>
      </c>
      <c r="BF101" s="6">
        <v>123.74</v>
      </c>
      <c r="BG101" s="6">
        <v>75.41</v>
      </c>
      <c r="BH101" s="6">
        <v>276.49</v>
      </c>
      <c r="BI101" s="6">
        <v>139.80000000000001</v>
      </c>
      <c r="BJ101" s="6">
        <v>1001.96</v>
      </c>
      <c r="BK101" s="6">
        <v>787.4</v>
      </c>
      <c r="BL101" s="6">
        <v>0.8</v>
      </c>
      <c r="BM101" s="6">
        <v>13813.6336448</v>
      </c>
      <c r="BN101" s="6">
        <v>27367.855461607702</v>
      </c>
      <c r="BO101" s="6">
        <v>2734</v>
      </c>
      <c r="BP101" s="6">
        <v>247.20000000000002</v>
      </c>
      <c r="BQ101" s="6">
        <v>24</v>
      </c>
      <c r="BR101" s="27">
        <v>2.8796800000000004E-2</v>
      </c>
      <c r="BS101" s="6">
        <v>0</v>
      </c>
      <c r="BT101" s="6">
        <v>0.3000000000001819</v>
      </c>
      <c r="BU101" s="6">
        <v>1.0500000000006366</v>
      </c>
      <c r="BV101" s="6">
        <v>0</v>
      </c>
      <c r="BW101" s="6">
        <v>0</v>
      </c>
      <c r="BX101" s="6">
        <v>0</v>
      </c>
      <c r="BY101" s="6">
        <v>2430552</v>
      </c>
      <c r="BZ101" s="6">
        <v>1506130</v>
      </c>
      <c r="CA101" s="6"/>
      <c r="CB101" s="6">
        <v>1018700</v>
      </c>
      <c r="CC101" s="6">
        <v>877237</v>
      </c>
      <c r="CD101" s="6"/>
      <c r="CE101" s="6">
        <v>1213</v>
      </c>
      <c r="CF101" s="6">
        <v>123.996</v>
      </c>
      <c r="CG101" s="6">
        <v>1474</v>
      </c>
    </row>
    <row r="102" spans="1:85" ht="12.5">
      <c r="A102" s="5">
        <v>43194</v>
      </c>
      <c r="B102" s="6">
        <v>534.9</v>
      </c>
      <c r="C102" s="6">
        <v>289</v>
      </c>
      <c r="D102" s="6">
        <v>6093.9</v>
      </c>
      <c r="E102" s="6"/>
      <c r="F102" s="6"/>
      <c r="G102" s="6"/>
      <c r="H102" s="6">
        <v>1661.1</v>
      </c>
      <c r="I102" s="6">
        <v>1120.9000000000001</v>
      </c>
      <c r="J102" s="6">
        <v>508526.7</v>
      </c>
      <c r="K102" s="6">
        <v>223765</v>
      </c>
      <c r="L102" s="6">
        <v>63169.4</v>
      </c>
      <c r="M102" s="6">
        <v>15</v>
      </c>
      <c r="N102" s="6">
        <v>25</v>
      </c>
      <c r="O102" s="7">
        <v>14177.7</v>
      </c>
      <c r="P102" s="6">
        <v>6606.8</v>
      </c>
      <c r="Q102" s="6">
        <v>203852.79999999999</v>
      </c>
      <c r="R102" s="6">
        <v>163946.29999999999</v>
      </c>
      <c r="S102" s="6">
        <v>106371.6</v>
      </c>
      <c r="T102" s="6">
        <v>88814</v>
      </c>
      <c r="U102" s="6">
        <v>106703.6</v>
      </c>
      <c r="V102" s="6">
        <v>72813.399999999994</v>
      </c>
      <c r="W102" s="6">
        <v>10916.3</v>
      </c>
      <c r="X102" s="6">
        <v>8095</v>
      </c>
      <c r="Y102" s="6">
        <v>265192.09999999998</v>
      </c>
      <c r="Z102" s="6">
        <v>136277.4</v>
      </c>
      <c r="AA102" s="6">
        <v>2743500.1</v>
      </c>
      <c r="AB102" s="6">
        <v>168140.5</v>
      </c>
      <c r="AC102" s="6">
        <v>334.7</v>
      </c>
      <c r="AD102" s="6">
        <v>41760</v>
      </c>
      <c r="AE102" s="6">
        <v>157595.1</v>
      </c>
      <c r="AF102" s="6">
        <v>81925.8</v>
      </c>
      <c r="AG102" s="6">
        <v>1695997.3</v>
      </c>
      <c r="AH102" s="6">
        <v>167955.7</v>
      </c>
      <c r="AI102" s="6">
        <v>1106.4000000000001</v>
      </c>
      <c r="AJ102" s="9">
        <v>56282</v>
      </c>
      <c r="AK102" s="6">
        <v>30878.400000000001</v>
      </c>
      <c r="AL102" s="6">
        <v>21719.3</v>
      </c>
      <c r="AM102" s="6">
        <v>64400</v>
      </c>
      <c r="AN102" s="6">
        <v>49681.4</v>
      </c>
      <c r="AO102" s="6">
        <v>37584</v>
      </c>
      <c r="AP102" s="6">
        <v>30634.9</v>
      </c>
      <c r="AQ102" s="6">
        <v>42815.5</v>
      </c>
      <c r="AR102" s="6">
        <v>16859.7</v>
      </c>
      <c r="AS102" s="6">
        <v>110.8</v>
      </c>
      <c r="AT102" s="6">
        <v>50.5</v>
      </c>
      <c r="AU102" s="7"/>
      <c r="AV102" s="7"/>
      <c r="AW102" s="6">
        <v>216106.3</v>
      </c>
      <c r="AX102" s="6">
        <v>101243.2</v>
      </c>
      <c r="AY102" s="6">
        <v>55497.8</v>
      </c>
      <c r="AZ102" s="6">
        <v>13081.7</v>
      </c>
      <c r="BA102" s="6">
        <v>206569</v>
      </c>
      <c r="BB102" s="6">
        <v>91946.4</v>
      </c>
      <c r="BC102" s="6">
        <v>36366.6</v>
      </c>
      <c r="BD102" s="6">
        <v>294.76</v>
      </c>
      <c r="BE102" s="6">
        <v>176.84</v>
      </c>
      <c r="BF102" s="6">
        <v>123.74</v>
      </c>
      <c r="BG102" s="6">
        <v>75.41</v>
      </c>
      <c r="BH102" s="6">
        <v>276.49</v>
      </c>
      <c r="BI102" s="6">
        <v>139.80000000000001</v>
      </c>
      <c r="BJ102" s="6">
        <v>1001.96</v>
      </c>
      <c r="BK102" s="6">
        <v>787.4</v>
      </c>
      <c r="BL102" s="6">
        <v>0.8</v>
      </c>
      <c r="BM102" s="6">
        <v>14288.6357312</v>
      </c>
      <c r="BN102" s="6">
        <v>27293.691600709099</v>
      </c>
      <c r="BO102" s="6">
        <v>8265</v>
      </c>
      <c r="BP102" s="6">
        <v>247.20000000000002</v>
      </c>
      <c r="BQ102" s="6">
        <v>24</v>
      </c>
      <c r="BR102" s="27">
        <v>2.8796800000000004E-2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2433771</v>
      </c>
      <c r="BZ102" s="6">
        <v>1508947</v>
      </c>
      <c r="CA102" s="6"/>
      <c r="CB102" s="6">
        <v>1018700</v>
      </c>
      <c r="CC102" s="6">
        <v>877237</v>
      </c>
      <c r="CD102" s="6"/>
      <c r="CE102" s="6">
        <v>1346</v>
      </c>
      <c r="CF102" s="6">
        <v>125.488</v>
      </c>
      <c r="CG102" s="6">
        <v>1643</v>
      </c>
    </row>
    <row r="103" spans="1:85" ht="12.5">
      <c r="A103" s="5">
        <v>43195</v>
      </c>
      <c r="B103" s="6">
        <v>550.41099999999994</v>
      </c>
      <c r="C103" s="6">
        <v>297.613</v>
      </c>
      <c r="D103" s="6">
        <v>6107.6</v>
      </c>
      <c r="E103" s="6"/>
      <c r="F103" s="6"/>
      <c r="G103" s="6"/>
      <c r="H103" s="6">
        <v>1661.1</v>
      </c>
      <c r="I103" s="6">
        <v>1120.9000000000001</v>
      </c>
      <c r="J103" s="6">
        <v>508711.7</v>
      </c>
      <c r="K103" s="6">
        <v>223851.9</v>
      </c>
      <c r="L103" s="6">
        <v>63193.4</v>
      </c>
      <c r="M103" s="6">
        <v>15</v>
      </c>
      <c r="N103" s="6">
        <v>25</v>
      </c>
      <c r="O103" s="7">
        <v>14177.7</v>
      </c>
      <c r="P103" s="6">
        <v>6606.8</v>
      </c>
      <c r="Q103" s="6">
        <v>203881</v>
      </c>
      <c r="R103" s="6">
        <v>163969.79999999999</v>
      </c>
      <c r="S103" s="6">
        <v>106388.7</v>
      </c>
      <c r="T103" s="6">
        <v>88826.6</v>
      </c>
      <c r="U103" s="6">
        <v>106712.8</v>
      </c>
      <c r="V103" s="6">
        <v>72819.5</v>
      </c>
      <c r="W103" s="6">
        <v>10919.3</v>
      </c>
      <c r="X103" s="6">
        <v>8097.6</v>
      </c>
      <c r="Y103" s="6">
        <v>265633.3</v>
      </c>
      <c r="Z103" s="6">
        <v>136515.29999999999</v>
      </c>
      <c r="AA103" s="6">
        <v>2743941.3</v>
      </c>
      <c r="AB103" s="6">
        <v>168164.5</v>
      </c>
      <c r="AC103" s="6">
        <v>334.7</v>
      </c>
      <c r="AD103" s="6">
        <v>41760</v>
      </c>
      <c r="AE103" s="6">
        <v>157595.1</v>
      </c>
      <c r="AF103" s="6">
        <v>81925.8</v>
      </c>
      <c r="AG103" s="6">
        <v>1695997.3</v>
      </c>
      <c r="AH103" s="6">
        <v>167955.7</v>
      </c>
      <c r="AI103" s="6">
        <v>1106.4000000000001</v>
      </c>
      <c r="AJ103" s="9">
        <v>56282</v>
      </c>
      <c r="AK103" s="6">
        <v>30878.400000000001</v>
      </c>
      <c r="AL103" s="6">
        <v>21719.3</v>
      </c>
      <c r="AM103" s="6">
        <v>64411.3</v>
      </c>
      <c r="AN103" s="6">
        <v>49689.9</v>
      </c>
      <c r="AO103" s="6">
        <v>37601.5</v>
      </c>
      <c r="AP103" s="6">
        <v>30649.4</v>
      </c>
      <c r="AQ103" s="6">
        <v>42831.7</v>
      </c>
      <c r="AR103" s="6">
        <v>16866.2</v>
      </c>
      <c r="AS103" s="6">
        <v>111.1</v>
      </c>
      <c r="AT103" s="6">
        <v>50.7</v>
      </c>
      <c r="AU103" s="7"/>
      <c r="AV103" s="7"/>
      <c r="AW103" s="6">
        <v>216243.20000000001</v>
      </c>
      <c r="AX103" s="6">
        <v>101307.9</v>
      </c>
      <c r="AY103" s="6">
        <v>55503.3</v>
      </c>
      <c r="AZ103" s="6">
        <v>13081.7</v>
      </c>
      <c r="BA103" s="6">
        <v>206701</v>
      </c>
      <c r="BB103" s="6">
        <v>92005</v>
      </c>
      <c r="BC103" s="6">
        <v>36390.6</v>
      </c>
      <c r="BD103" s="6">
        <v>294.77</v>
      </c>
      <c r="BE103" s="6">
        <v>176.84</v>
      </c>
      <c r="BF103" s="6">
        <v>123.74</v>
      </c>
      <c r="BG103" s="6">
        <v>75.41</v>
      </c>
      <c r="BH103" s="6">
        <v>276.49</v>
      </c>
      <c r="BI103" s="6">
        <v>139.80000000000001</v>
      </c>
      <c r="BJ103" s="6">
        <v>1001.96</v>
      </c>
      <c r="BK103" s="6">
        <v>787.4</v>
      </c>
      <c r="BL103" s="6">
        <v>0.8</v>
      </c>
      <c r="BM103" s="6">
        <v>13874.533123200001</v>
      </c>
      <c r="BN103" s="6">
        <v>26707.976226247902</v>
      </c>
      <c r="BO103" s="6">
        <v>8527</v>
      </c>
      <c r="BP103" s="6">
        <v>249.12</v>
      </c>
      <c r="BQ103" s="6">
        <v>24</v>
      </c>
      <c r="BR103" s="27">
        <v>2.8817279999999994E-2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2436816</v>
      </c>
      <c r="BZ103" s="6">
        <v>1511491</v>
      </c>
      <c r="CA103" s="6"/>
      <c r="CB103" s="6">
        <v>1018700</v>
      </c>
      <c r="CC103" s="6">
        <v>877237</v>
      </c>
      <c r="CD103" s="6"/>
      <c r="CE103" s="6">
        <v>1333.7413233285299</v>
      </c>
      <c r="CF103" s="6">
        <v>125.99075778300499</v>
      </c>
      <c r="CG103" s="6">
        <v>1623.6547499999999</v>
      </c>
    </row>
    <row r="104" spans="1:85" ht="12.5">
      <c r="A104" s="5">
        <v>43196</v>
      </c>
      <c r="B104" s="6">
        <v>559.52800000000002</v>
      </c>
      <c r="C104" s="6">
        <v>302.76900000000001</v>
      </c>
      <c r="D104" s="6">
        <v>6116.8</v>
      </c>
      <c r="E104" s="6"/>
      <c r="F104" s="6"/>
      <c r="G104" s="6"/>
      <c r="H104" s="6">
        <v>1661.1</v>
      </c>
      <c r="I104" s="6">
        <v>1120.9000000000001</v>
      </c>
      <c r="J104" s="6">
        <v>508894.6</v>
      </c>
      <c r="K104" s="6">
        <v>223937.8</v>
      </c>
      <c r="L104" s="6">
        <v>63217.4</v>
      </c>
      <c r="M104" s="6">
        <v>15</v>
      </c>
      <c r="N104" s="6">
        <v>25</v>
      </c>
      <c r="O104" s="7">
        <v>14177.7</v>
      </c>
      <c r="P104" s="6">
        <v>6606.8</v>
      </c>
      <c r="Q104" s="6">
        <v>203906.3</v>
      </c>
      <c r="R104" s="6">
        <v>163991.20000000001</v>
      </c>
      <c r="S104" s="6">
        <v>106405.1</v>
      </c>
      <c r="T104" s="6">
        <v>88839.1</v>
      </c>
      <c r="U104" s="6">
        <v>106725.2</v>
      </c>
      <c r="V104" s="6">
        <v>72827.899999999994</v>
      </c>
      <c r="W104" s="6">
        <v>10922.4</v>
      </c>
      <c r="X104" s="6">
        <v>8100.2</v>
      </c>
      <c r="Y104" s="6">
        <v>266070.5</v>
      </c>
      <c r="Z104" s="6">
        <v>136751.29999999999</v>
      </c>
      <c r="AA104" s="6">
        <v>2744378.5</v>
      </c>
      <c r="AB104" s="6">
        <v>168188.5</v>
      </c>
      <c r="AC104" s="6">
        <v>334.7</v>
      </c>
      <c r="AD104" s="6">
        <v>41760</v>
      </c>
      <c r="AE104" s="6">
        <v>157595.1</v>
      </c>
      <c r="AF104" s="6">
        <v>81925.8</v>
      </c>
      <c r="AG104" s="6">
        <v>1695997.3</v>
      </c>
      <c r="AH104" s="6">
        <v>167955.7</v>
      </c>
      <c r="AI104" s="6">
        <v>1106.4000000000001</v>
      </c>
      <c r="AJ104" s="9">
        <v>56282</v>
      </c>
      <c r="AK104" s="6">
        <v>30878.400000000001</v>
      </c>
      <c r="AL104" s="6">
        <v>21719.3</v>
      </c>
      <c r="AM104" s="6">
        <v>64421.7</v>
      </c>
      <c r="AN104" s="6">
        <v>49697.7</v>
      </c>
      <c r="AO104" s="6">
        <v>37618.699999999997</v>
      </c>
      <c r="AP104" s="6">
        <v>30663.7</v>
      </c>
      <c r="AQ104" s="6">
        <v>42844.1</v>
      </c>
      <c r="AR104" s="6">
        <v>16871.2</v>
      </c>
      <c r="AS104" s="6">
        <v>111.5</v>
      </c>
      <c r="AT104" s="6">
        <v>50.9</v>
      </c>
      <c r="AU104" s="7"/>
      <c r="AV104" s="7"/>
      <c r="AW104" s="6">
        <v>216379.7</v>
      </c>
      <c r="AX104" s="6">
        <v>101372.2</v>
      </c>
      <c r="AY104" s="6">
        <v>55508.9</v>
      </c>
      <c r="AZ104" s="6">
        <v>13081.7</v>
      </c>
      <c r="BA104" s="6">
        <v>206834</v>
      </c>
      <c r="BB104" s="6">
        <v>92064</v>
      </c>
      <c r="BC104" s="6">
        <v>36414.6</v>
      </c>
      <c r="BD104" s="6">
        <v>294.77</v>
      </c>
      <c r="BE104" s="6">
        <v>176.84</v>
      </c>
      <c r="BF104" s="6">
        <v>123.74</v>
      </c>
      <c r="BG104" s="6">
        <v>75.41</v>
      </c>
      <c r="BH104" s="6">
        <v>276.49</v>
      </c>
      <c r="BI104" s="6">
        <v>139.80000000000001</v>
      </c>
      <c r="BJ104" s="6">
        <v>1001.96</v>
      </c>
      <c r="BK104" s="6">
        <v>787.4</v>
      </c>
      <c r="BL104" s="6">
        <v>0.8</v>
      </c>
      <c r="BM104" s="6">
        <v>13678.290963199999</v>
      </c>
      <c r="BN104" s="6">
        <v>27505.259370582698</v>
      </c>
      <c r="BO104" s="6">
        <v>7726</v>
      </c>
      <c r="BP104" s="6">
        <v>252</v>
      </c>
      <c r="BQ104" s="6">
        <v>24</v>
      </c>
      <c r="BR104" s="27">
        <v>2.8817279999999994E-2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2439851</v>
      </c>
      <c r="BZ104" s="6">
        <v>1514035</v>
      </c>
      <c r="CA104" s="6"/>
      <c r="CB104" s="6">
        <v>1018700</v>
      </c>
      <c r="CC104" s="6">
        <v>877237</v>
      </c>
      <c r="CD104" s="6"/>
      <c r="CE104" s="6">
        <v>1328.3991714911499</v>
      </c>
      <c r="CF104" s="6">
        <v>125.97026589459672</v>
      </c>
      <c r="CG104" s="6">
        <v>1616.0308333333332</v>
      </c>
    </row>
    <row r="105" spans="1:85" ht="12.5">
      <c r="A105" s="5">
        <v>43197</v>
      </c>
      <c r="B105" s="6">
        <v>569.1</v>
      </c>
      <c r="C105" s="6">
        <v>307.10000000000002</v>
      </c>
      <c r="D105" s="6">
        <v>6125.9</v>
      </c>
      <c r="E105" s="6"/>
      <c r="F105" s="6"/>
      <c r="G105" s="6"/>
      <c r="H105" s="6">
        <v>1661.1</v>
      </c>
      <c r="I105" s="6">
        <v>1120.9000000000001</v>
      </c>
      <c r="J105" s="6">
        <v>509081.2</v>
      </c>
      <c r="K105" s="6">
        <v>224025</v>
      </c>
      <c r="L105" s="6">
        <v>63241.4</v>
      </c>
      <c r="M105" s="6">
        <v>15</v>
      </c>
      <c r="N105" s="6">
        <v>25</v>
      </c>
      <c r="O105" s="7">
        <v>14177.7</v>
      </c>
      <c r="P105" s="6">
        <v>6606.8</v>
      </c>
      <c r="Q105" s="6">
        <v>203932.1</v>
      </c>
      <c r="R105" s="6">
        <v>164013</v>
      </c>
      <c r="S105" s="6">
        <v>106422.5</v>
      </c>
      <c r="T105" s="6">
        <v>88852.4</v>
      </c>
      <c r="U105" s="6">
        <v>106738</v>
      </c>
      <c r="V105" s="6">
        <v>72842.5</v>
      </c>
      <c r="W105" s="6">
        <v>10925.4</v>
      </c>
      <c r="X105" s="6">
        <v>8102.8</v>
      </c>
      <c r="Y105" s="6">
        <v>266513.40000000002</v>
      </c>
      <c r="Z105" s="6">
        <v>136996.4</v>
      </c>
      <c r="AA105" s="6">
        <v>2744378.5</v>
      </c>
      <c r="AB105" s="6">
        <v>168212.5</v>
      </c>
      <c r="AC105" s="6">
        <v>334.7</v>
      </c>
      <c r="AD105" s="6">
        <v>41760</v>
      </c>
      <c r="AE105" s="6">
        <v>157595.1</v>
      </c>
      <c r="AF105" s="6">
        <v>81925.8</v>
      </c>
      <c r="AG105" s="6">
        <v>1695997.3</v>
      </c>
      <c r="AH105" s="6">
        <v>167955.7</v>
      </c>
      <c r="AI105" s="6">
        <v>1106.4000000000001</v>
      </c>
      <c r="AJ105" s="9">
        <v>56282</v>
      </c>
      <c r="AK105" s="6">
        <v>30878.400000000001</v>
      </c>
      <c r="AL105" s="6">
        <v>21719.3</v>
      </c>
      <c r="AM105" s="6">
        <v>64432.5</v>
      </c>
      <c r="AN105" s="6">
        <v>49705.7</v>
      </c>
      <c r="AO105" s="6">
        <v>37635.800000000003</v>
      </c>
      <c r="AP105" s="6">
        <v>30677.9</v>
      </c>
      <c r="AQ105" s="6">
        <v>42856.800000000003</v>
      </c>
      <c r="AR105" s="6">
        <v>16876.3</v>
      </c>
      <c r="AS105" s="6">
        <v>111.9</v>
      </c>
      <c r="AT105" s="6">
        <v>51</v>
      </c>
      <c r="AU105" s="7"/>
      <c r="AV105" s="7"/>
      <c r="AW105" s="6">
        <v>216516.3</v>
      </c>
      <c r="AX105" s="6">
        <v>101436.2</v>
      </c>
      <c r="AY105" s="6">
        <v>55514.9</v>
      </c>
      <c r="AZ105" s="6">
        <v>13081.7</v>
      </c>
      <c r="BA105" s="6">
        <v>206964.7</v>
      </c>
      <c r="BB105" s="6">
        <v>92121.9</v>
      </c>
      <c r="BC105" s="6">
        <v>36438.1</v>
      </c>
      <c r="BD105" s="6">
        <v>294.77</v>
      </c>
      <c r="BE105" s="6">
        <v>176.84</v>
      </c>
      <c r="BF105" s="6">
        <v>123.74</v>
      </c>
      <c r="BG105" s="6">
        <v>75.41</v>
      </c>
      <c r="BH105" s="6">
        <v>276.49</v>
      </c>
      <c r="BI105" s="6">
        <v>139.80000000000001</v>
      </c>
      <c r="BJ105" s="6">
        <v>1001.96</v>
      </c>
      <c r="BK105" s="6">
        <v>787.4</v>
      </c>
      <c r="BL105" s="6">
        <v>0.8</v>
      </c>
      <c r="BM105" s="6">
        <v>13866.4240992</v>
      </c>
      <c r="BN105" s="6">
        <v>27618.847787345901</v>
      </c>
      <c r="BO105" s="6">
        <v>8257</v>
      </c>
      <c r="BP105" s="6">
        <v>248.64</v>
      </c>
      <c r="BQ105" s="6">
        <v>24</v>
      </c>
      <c r="BR105" s="27">
        <v>2.8817279999999994E-2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2443096</v>
      </c>
      <c r="BZ105" s="6">
        <v>1516822</v>
      </c>
      <c r="CA105" s="6"/>
      <c r="CB105" s="6">
        <v>1018700</v>
      </c>
      <c r="CC105" s="6">
        <v>877237</v>
      </c>
      <c r="CD105" s="6"/>
      <c r="CE105" s="6">
        <v>1324.4901722540449</v>
      </c>
      <c r="CF105" s="6">
        <v>126.2846250378367</v>
      </c>
      <c r="CG105" s="6">
        <v>1613.563375</v>
      </c>
    </row>
    <row r="106" spans="1:85" ht="12.5">
      <c r="A106" s="5">
        <v>43198</v>
      </c>
      <c r="B106" s="6">
        <v>569.1</v>
      </c>
      <c r="C106" s="6">
        <v>307.10000000000002</v>
      </c>
      <c r="D106" s="6">
        <v>6125.9</v>
      </c>
      <c r="E106" s="6"/>
      <c r="F106" s="6"/>
      <c r="G106" s="6"/>
      <c r="H106" s="6">
        <v>1661.1</v>
      </c>
      <c r="I106" s="6">
        <v>1120.9000000000001</v>
      </c>
      <c r="J106" s="6">
        <v>509209.5</v>
      </c>
      <c r="K106" s="6">
        <v>224087.8</v>
      </c>
      <c r="L106" s="6">
        <v>63259.199999999997</v>
      </c>
      <c r="M106" s="6">
        <v>15</v>
      </c>
      <c r="N106" s="6">
        <v>25</v>
      </c>
      <c r="O106" s="7">
        <v>14177.9</v>
      </c>
      <c r="P106" s="6">
        <v>6606.9</v>
      </c>
      <c r="Q106" s="6">
        <v>203957.2</v>
      </c>
      <c r="R106" s="6">
        <v>164033.9</v>
      </c>
      <c r="S106" s="6">
        <v>106437.3</v>
      </c>
      <c r="T106" s="6">
        <v>88864.1</v>
      </c>
      <c r="U106" s="6">
        <v>106757</v>
      </c>
      <c r="V106" s="6">
        <v>72855.600000000006</v>
      </c>
      <c r="W106" s="6">
        <v>10928.4</v>
      </c>
      <c r="X106" s="6">
        <v>8105.3</v>
      </c>
      <c r="Y106" s="6">
        <v>266759.09999999998</v>
      </c>
      <c r="Z106" s="6">
        <v>137144.70000000001</v>
      </c>
      <c r="AA106" s="6">
        <v>2744378.5</v>
      </c>
      <c r="AB106" s="6">
        <v>168236.5</v>
      </c>
      <c r="AC106" s="6">
        <v>334.7</v>
      </c>
      <c r="AD106" s="6">
        <v>41760</v>
      </c>
      <c r="AE106" s="6">
        <v>157595.1</v>
      </c>
      <c r="AF106" s="6">
        <v>81925.8</v>
      </c>
      <c r="AG106" s="6">
        <v>1695997.3</v>
      </c>
      <c r="AH106" s="6">
        <v>167955.7</v>
      </c>
      <c r="AI106" s="6">
        <v>1106.4000000000001</v>
      </c>
      <c r="AJ106" s="9">
        <v>56282</v>
      </c>
      <c r="AK106" s="6">
        <v>30878.400000000001</v>
      </c>
      <c r="AL106" s="6">
        <v>21719.3</v>
      </c>
      <c r="AM106" s="6">
        <v>64442.400000000001</v>
      </c>
      <c r="AN106" s="6">
        <v>49712.9</v>
      </c>
      <c r="AO106" s="6">
        <v>37655.1</v>
      </c>
      <c r="AP106" s="6">
        <v>30693.200000000001</v>
      </c>
      <c r="AQ106" s="6">
        <v>42863.4</v>
      </c>
      <c r="AR106" s="6">
        <v>16879</v>
      </c>
      <c r="AS106" s="6">
        <v>112.4</v>
      </c>
      <c r="AT106" s="6">
        <v>51.3</v>
      </c>
      <c r="AU106" s="7"/>
      <c r="AV106" s="7"/>
      <c r="AW106" s="6">
        <v>216516.3</v>
      </c>
      <c r="AX106" s="6">
        <v>101436.2</v>
      </c>
      <c r="AY106" s="6">
        <v>55519.9</v>
      </c>
      <c r="AZ106" s="6">
        <v>13081.7</v>
      </c>
      <c r="BA106" s="6">
        <v>206964.7</v>
      </c>
      <c r="BB106" s="6">
        <v>92121.9</v>
      </c>
      <c r="BC106" s="6">
        <v>36438.1</v>
      </c>
      <c r="BD106" s="6">
        <v>294.77</v>
      </c>
      <c r="BE106" s="6">
        <v>176.84</v>
      </c>
      <c r="BF106" s="6">
        <v>123.74</v>
      </c>
      <c r="BG106" s="6">
        <v>75.41</v>
      </c>
      <c r="BH106" s="6">
        <v>276.49</v>
      </c>
      <c r="BI106" s="6">
        <v>139.80000000000001</v>
      </c>
      <c r="BJ106" s="6">
        <v>1001.96</v>
      </c>
      <c r="BK106" s="6">
        <v>787.4</v>
      </c>
      <c r="BL106" s="6">
        <v>0.8</v>
      </c>
      <c r="BM106" s="6">
        <v>13168.601772800001</v>
      </c>
      <c r="BN106" s="6">
        <v>18050.4318163793</v>
      </c>
      <c r="BO106" s="6">
        <v>3922</v>
      </c>
      <c r="BP106" s="6">
        <v>248.64</v>
      </c>
      <c r="BQ106" s="6">
        <v>24</v>
      </c>
      <c r="BR106" s="27">
        <v>2.8817279999999994E-2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2446347</v>
      </c>
      <c r="BZ106" s="6">
        <v>1519607</v>
      </c>
      <c r="CA106" s="6"/>
      <c r="CB106" s="6">
        <v>1018700</v>
      </c>
      <c r="CC106" s="6">
        <v>877237</v>
      </c>
      <c r="CD106" s="6"/>
      <c r="CE106" s="6">
        <v>1326</v>
      </c>
      <c r="CF106" s="6">
        <v>126.616</v>
      </c>
      <c r="CG106" s="6">
        <v>1615</v>
      </c>
    </row>
    <row r="107" spans="1:85" ht="12.5">
      <c r="A107" s="5">
        <v>43199</v>
      </c>
      <c r="B107" s="6">
        <v>569.1</v>
      </c>
      <c r="C107" s="6">
        <v>307.10000000000002</v>
      </c>
      <c r="D107" s="6">
        <v>6125.9</v>
      </c>
      <c r="E107" s="6"/>
      <c r="F107" s="6"/>
      <c r="G107" s="6"/>
      <c r="H107" s="6">
        <v>1661.1</v>
      </c>
      <c r="I107" s="6">
        <v>1120.9000000000001</v>
      </c>
      <c r="J107" s="6">
        <v>509390</v>
      </c>
      <c r="K107" s="6">
        <v>224172.9</v>
      </c>
      <c r="L107" s="6">
        <v>63283.199999999997</v>
      </c>
      <c r="M107" s="6">
        <v>15</v>
      </c>
      <c r="N107" s="6">
        <v>25</v>
      </c>
      <c r="O107" s="7">
        <v>14178.2</v>
      </c>
      <c r="P107" s="6">
        <v>6607.1</v>
      </c>
      <c r="Q107" s="6">
        <v>203982.3</v>
      </c>
      <c r="R107" s="6">
        <v>164054.79999999999</v>
      </c>
      <c r="S107" s="6">
        <v>106453.3</v>
      </c>
      <c r="T107" s="6">
        <v>88876.3</v>
      </c>
      <c r="U107" s="6">
        <v>106777.1</v>
      </c>
      <c r="V107" s="6">
        <v>72868.899999999994</v>
      </c>
      <c r="W107" s="6">
        <v>10931.6</v>
      </c>
      <c r="X107" s="6">
        <v>8108</v>
      </c>
      <c r="Y107" s="6">
        <v>267069.3</v>
      </c>
      <c r="Z107" s="6">
        <v>137320.6</v>
      </c>
      <c r="AA107" s="6">
        <v>2744378.5</v>
      </c>
      <c r="AB107" s="6">
        <v>168260.5</v>
      </c>
      <c r="AC107" s="6">
        <v>334.7</v>
      </c>
      <c r="AD107" s="6">
        <v>41760</v>
      </c>
      <c r="AE107" s="6">
        <v>157595.1</v>
      </c>
      <c r="AF107" s="6">
        <v>81925.8</v>
      </c>
      <c r="AG107" s="6">
        <v>1695997.3</v>
      </c>
      <c r="AH107" s="6">
        <v>167955.7</v>
      </c>
      <c r="AI107" s="6">
        <v>1106.4000000000001</v>
      </c>
      <c r="AJ107" s="9">
        <v>56282</v>
      </c>
      <c r="AK107" s="6">
        <v>30878.400000000001</v>
      </c>
      <c r="AL107" s="6">
        <v>21719.3</v>
      </c>
      <c r="AM107" s="6">
        <v>64451.9</v>
      </c>
      <c r="AN107" s="6">
        <v>49719.8</v>
      </c>
      <c r="AO107" s="6">
        <v>37672.699999999997</v>
      </c>
      <c r="AP107" s="6">
        <v>30707.8</v>
      </c>
      <c r="AQ107" s="6">
        <v>42875.7</v>
      </c>
      <c r="AR107" s="6">
        <v>16883.900000000001</v>
      </c>
      <c r="AS107" s="6">
        <v>112.8</v>
      </c>
      <c r="AT107" s="6">
        <v>51.4</v>
      </c>
      <c r="AU107" s="7"/>
      <c r="AV107" s="7"/>
      <c r="AW107" s="6">
        <v>216516.3</v>
      </c>
      <c r="AX107" s="6">
        <v>101436.2</v>
      </c>
      <c r="AY107" s="6">
        <v>55525.1</v>
      </c>
      <c r="AZ107" s="6">
        <v>13081.7</v>
      </c>
      <c r="BA107" s="6">
        <v>206964.7</v>
      </c>
      <c r="BB107" s="6">
        <v>92121.9</v>
      </c>
      <c r="BC107" s="6">
        <v>36438.1</v>
      </c>
      <c r="BD107" s="6">
        <v>294.77</v>
      </c>
      <c r="BE107" s="6">
        <v>176.84</v>
      </c>
      <c r="BF107" s="6">
        <v>123.74</v>
      </c>
      <c r="BG107" s="6">
        <v>75.41</v>
      </c>
      <c r="BH107" s="6">
        <v>276.49</v>
      </c>
      <c r="BI107" s="6">
        <v>139.80000000000001</v>
      </c>
      <c r="BJ107" s="6">
        <v>1001.96</v>
      </c>
      <c r="BK107" s="6">
        <v>787.4</v>
      </c>
      <c r="BL107" s="6">
        <v>0.8</v>
      </c>
      <c r="BM107" s="6">
        <v>13587.197424</v>
      </c>
      <c r="BN107" s="6">
        <v>21826.4522232241</v>
      </c>
      <c r="BO107" s="6">
        <v>7124</v>
      </c>
      <c r="BP107" s="6">
        <v>249.6</v>
      </c>
      <c r="BQ107" s="6">
        <v>24</v>
      </c>
      <c r="BR107" s="27">
        <v>2.8817279999999994E-2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2449586</v>
      </c>
      <c r="BZ107" s="6">
        <v>1522358</v>
      </c>
      <c r="CA107" s="6"/>
      <c r="CB107" s="6">
        <v>1018700</v>
      </c>
      <c r="CC107" s="6">
        <v>877237</v>
      </c>
      <c r="CD107" s="6"/>
      <c r="CE107" s="6">
        <v>1330</v>
      </c>
      <c r="CF107" s="6">
        <v>123.66</v>
      </c>
      <c r="CG107" s="6">
        <v>1623</v>
      </c>
    </row>
    <row r="108" spans="1:85" ht="12.5">
      <c r="A108" s="5">
        <v>43200</v>
      </c>
      <c r="B108" s="6">
        <v>569.1</v>
      </c>
      <c r="C108" s="6">
        <v>307.10000000000002</v>
      </c>
      <c r="D108" s="6">
        <v>6125.9</v>
      </c>
      <c r="E108" s="6"/>
      <c r="F108" s="6"/>
      <c r="G108" s="6"/>
      <c r="H108" s="6">
        <v>1661.1</v>
      </c>
      <c r="I108" s="6">
        <v>1120.9000000000001</v>
      </c>
      <c r="J108" s="6">
        <v>509573.3</v>
      </c>
      <c r="K108" s="6">
        <v>224258.2</v>
      </c>
      <c r="L108" s="6">
        <v>63307.199999999997</v>
      </c>
      <c r="M108" s="6">
        <v>15</v>
      </c>
      <c r="N108" s="6">
        <v>25</v>
      </c>
      <c r="O108" s="7">
        <v>14178.5</v>
      </c>
      <c r="P108" s="6">
        <v>6607.3</v>
      </c>
      <c r="Q108" s="6">
        <v>204008.2</v>
      </c>
      <c r="R108" s="6">
        <v>164076</v>
      </c>
      <c r="S108" s="6">
        <v>106469</v>
      </c>
      <c r="T108" s="6">
        <v>88888.4</v>
      </c>
      <c r="U108" s="6">
        <v>106796.9</v>
      </c>
      <c r="V108" s="6">
        <v>72881.8</v>
      </c>
      <c r="W108" s="6">
        <v>10934.4</v>
      </c>
      <c r="X108" s="6">
        <v>8110.4</v>
      </c>
      <c r="Y108" s="6">
        <v>267378.09999999998</v>
      </c>
      <c r="Z108" s="6">
        <v>137494.6</v>
      </c>
      <c r="AA108" s="6">
        <v>2744378.5</v>
      </c>
      <c r="AB108" s="6">
        <v>168284.5</v>
      </c>
      <c r="AC108" s="6">
        <v>334.7</v>
      </c>
      <c r="AD108" s="6">
        <v>41760</v>
      </c>
      <c r="AE108" s="6">
        <v>157595.1</v>
      </c>
      <c r="AF108" s="6">
        <v>81925.8</v>
      </c>
      <c r="AG108" s="6">
        <v>1695997.3</v>
      </c>
      <c r="AH108" s="6">
        <v>167955.7</v>
      </c>
      <c r="AI108" s="6">
        <v>1106.4000000000001</v>
      </c>
      <c r="AJ108" s="9">
        <v>56282</v>
      </c>
      <c r="AK108" s="6">
        <v>30878.400000000001</v>
      </c>
      <c r="AL108" s="6">
        <v>21719.3</v>
      </c>
      <c r="AM108" s="6">
        <v>64462.400000000001</v>
      </c>
      <c r="AN108" s="6">
        <v>49727.4</v>
      </c>
      <c r="AO108" s="6">
        <v>37690</v>
      </c>
      <c r="AP108" s="6">
        <v>30722.2</v>
      </c>
      <c r="AQ108" s="6">
        <v>42883</v>
      </c>
      <c r="AR108" s="6">
        <v>16886.900000000001</v>
      </c>
      <c r="AS108" s="6">
        <v>113.1</v>
      </c>
      <c r="AT108" s="6">
        <v>51.5</v>
      </c>
      <c r="AU108" s="7"/>
      <c r="AV108" s="7"/>
      <c r="AW108" s="6">
        <v>216516.3</v>
      </c>
      <c r="AX108" s="6">
        <v>101436.2</v>
      </c>
      <c r="AY108" s="6">
        <v>55530.1</v>
      </c>
      <c r="AZ108" s="6">
        <v>13081.7</v>
      </c>
      <c r="BA108" s="6">
        <v>206964.7</v>
      </c>
      <c r="BB108" s="6">
        <v>92121.9</v>
      </c>
      <c r="BC108" s="6">
        <v>36438.1</v>
      </c>
      <c r="BD108" s="6">
        <v>294.77</v>
      </c>
      <c r="BE108" s="6">
        <v>176.84</v>
      </c>
      <c r="BF108" s="6">
        <v>123.74</v>
      </c>
      <c r="BG108" s="6">
        <v>75.41</v>
      </c>
      <c r="BH108" s="6">
        <v>276.49</v>
      </c>
      <c r="BI108" s="6">
        <v>139.80000000000001</v>
      </c>
      <c r="BJ108" s="6">
        <v>1001.96</v>
      </c>
      <c r="BK108" s="6">
        <v>787.4</v>
      </c>
      <c r="BL108" s="6">
        <v>0.8</v>
      </c>
      <c r="BM108" s="6">
        <v>13696.797744</v>
      </c>
      <c r="BN108" s="6">
        <v>19559.9118032322</v>
      </c>
      <c r="BO108" s="6">
        <v>4921</v>
      </c>
      <c r="BP108" s="6">
        <v>249.6</v>
      </c>
      <c r="BQ108" s="6">
        <v>24</v>
      </c>
      <c r="BR108" s="27">
        <v>2.8817279999999994E-2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2452740</v>
      </c>
      <c r="BZ108" s="6">
        <v>1525088</v>
      </c>
      <c r="CA108" s="6"/>
      <c r="CB108" s="6">
        <v>1018700</v>
      </c>
      <c r="CC108" s="6">
        <v>877237</v>
      </c>
      <c r="CD108" s="6"/>
      <c r="CE108" s="6">
        <v>1344</v>
      </c>
      <c r="CF108" s="6">
        <v>126.66500000000001</v>
      </c>
      <c r="CG108" s="6">
        <v>1633</v>
      </c>
    </row>
    <row r="109" spans="1:85" ht="12.5">
      <c r="A109" s="5">
        <v>43201</v>
      </c>
      <c r="B109" s="6">
        <v>569.1</v>
      </c>
      <c r="C109" s="6">
        <v>307.10000000000002</v>
      </c>
      <c r="D109" s="6">
        <v>6125.9</v>
      </c>
      <c r="E109" s="6"/>
      <c r="F109" s="6"/>
      <c r="G109" s="6"/>
      <c r="H109" s="6">
        <v>1661.1</v>
      </c>
      <c r="I109" s="6">
        <v>1120.9000000000001</v>
      </c>
      <c r="J109" s="6">
        <v>509759.9</v>
      </c>
      <c r="K109" s="6">
        <v>224344.8</v>
      </c>
      <c r="L109" s="6">
        <v>63331.199999999997</v>
      </c>
      <c r="M109" s="6">
        <v>15</v>
      </c>
      <c r="N109" s="6">
        <v>25</v>
      </c>
      <c r="O109" s="7">
        <v>14178.8</v>
      </c>
      <c r="P109" s="6">
        <v>6607.5</v>
      </c>
      <c r="Q109" s="6">
        <v>204032.5</v>
      </c>
      <c r="R109" s="6">
        <v>164096.6</v>
      </c>
      <c r="S109" s="6">
        <v>106486.5</v>
      </c>
      <c r="T109" s="6">
        <v>88901.8</v>
      </c>
      <c r="U109" s="6">
        <v>106817.1</v>
      </c>
      <c r="V109" s="6">
        <v>72895.100000000006</v>
      </c>
      <c r="W109" s="6">
        <v>10937.4</v>
      </c>
      <c r="X109" s="6">
        <v>8113</v>
      </c>
      <c r="Y109" s="6">
        <v>267698</v>
      </c>
      <c r="Z109" s="6">
        <v>137673.79999999999</v>
      </c>
      <c r="AA109" s="6">
        <v>2744378.5</v>
      </c>
      <c r="AB109" s="6">
        <v>168308.5</v>
      </c>
      <c r="AC109" s="6">
        <v>334.7</v>
      </c>
      <c r="AD109" s="6">
        <v>41760</v>
      </c>
      <c r="AE109" s="6">
        <v>157595.1</v>
      </c>
      <c r="AF109" s="6">
        <v>81925.8</v>
      </c>
      <c r="AG109" s="6">
        <v>1695997.3</v>
      </c>
      <c r="AH109" s="6">
        <v>167955.7</v>
      </c>
      <c r="AI109" s="6">
        <v>1106.4000000000001</v>
      </c>
      <c r="AJ109" s="9">
        <v>56282</v>
      </c>
      <c r="AK109" s="6">
        <v>30878.400000000001</v>
      </c>
      <c r="AL109" s="6">
        <v>21719.3</v>
      </c>
      <c r="AM109" s="6">
        <v>64472.2</v>
      </c>
      <c r="AN109" s="6">
        <v>49734.6</v>
      </c>
      <c r="AO109" s="6">
        <v>37707.199999999997</v>
      </c>
      <c r="AP109" s="6">
        <v>30736.6</v>
      </c>
      <c r="AQ109" s="6">
        <v>42897.4</v>
      </c>
      <c r="AR109" s="6">
        <v>16892.5</v>
      </c>
      <c r="AS109" s="6">
        <v>113.4</v>
      </c>
      <c r="AT109" s="6">
        <v>51.7</v>
      </c>
      <c r="AU109" s="7"/>
      <c r="AV109" s="7"/>
      <c r="AW109" s="6">
        <v>216516.5</v>
      </c>
      <c r="AX109" s="6">
        <v>101436.3</v>
      </c>
      <c r="AY109" s="6">
        <v>55536.1</v>
      </c>
      <c r="AZ109" s="6">
        <v>13081.7</v>
      </c>
      <c r="BA109" s="6">
        <v>206964.7</v>
      </c>
      <c r="BB109" s="6">
        <v>92121.9</v>
      </c>
      <c r="BC109" s="6">
        <v>36438.1</v>
      </c>
      <c r="BD109" s="6">
        <v>294.77</v>
      </c>
      <c r="BE109" s="6">
        <v>176.84</v>
      </c>
      <c r="BF109" s="6">
        <v>123.74</v>
      </c>
      <c r="BG109" s="6">
        <v>75.41</v>
      </c>
      <c r="BH109" s="6">
        <v>276.49</v>
      </c>
      <c r="BI109" s="6">
        <v>139.80000000000001</v>
      </c>
      <c r="BJ109" s="6">
        <v>1001.96</v>
      </c>
      <c r="BK109" s="6">
        <v>787.4</v>
      </c>
      <c r="BL109" s="6">
        <v>0.8</v>
      </c>
      <c r="BM109" s="6">
        <v>13565.5047488</v>
      </c>
      <c r="BN109" s="6">
        <v>21999.303157476999</v>
      </c>
      <c r="BO109" s="6">
        <v>8669</v>
      </c>
      <c r="BP109" s="6">
        <v>248.9</v>
      </c>
      <c r="BQ109" s="6">
        <v>24</v>
      </c>
      <c r="BR109" s="27">
        <v>2.8817279999999994E-2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2455853</v>
      </c>
      <c r="BZ109" s="6">
        <v>1527696</v>
      </c>
      <c r="CA109" s="6"/>
      <c r="CB109" s="6">
        <v>1018700</v>
      </c>
      <c r="CC109" s="6">
        <v>877237</v>
      </c>
      <c r="CD109" s="6"/>
      <c r="CE109" s="6">
        <v>1338</v>
      </c>
      <c r="CF109" s="6">
        <v>126.985</v>
      </c>
      <c r="CG109" s="6">
        <v>1626</v>
      </c>
    </row>
    <row r="110" spans="1:85" ht="12.5">
      <c r="A110" s="5">
        <v>43202</v>
      </c>
      <c r="B110" s="6">
        <v>569.1</v>
      </c>
      <c r="C110" s="6">
        <v>307.10000000000002</v>
      </c>
      <c r="D110" s="6">
        <v>6125.9</v>
      </c>
      <c r="E110" s="6"/>
      <c r="F110" s="6"/>
      <c r="G110" s="6"/>
      <c r="H110" s="6">
        <v>1661.1</v>
      </c>
      <c r="I110" s="6">
        <v>1120.9000000000001</v>
      </c>
      <c r="J110" s="6">
        <v>509958.6</v>
      </c>
      <c r="K110" s="6">
        <v>224436.7</v>
      </c>
      <c r="L110" s="6">
        <v>63355.199999999997</v>
      </c>
      <c r="M110" s="6">
        <v>15</v>
      </c>
      <c r="N110" s="6">
        <v>25</v>
      </c>
      <c r="O110" s="7">
        <v>14179.1</v>
      </c>
      <c r="P110" s="6">
        <v>6607.7</v>
      </c>
      <c r="Q110" s="6">
        <v>204057.1</v>
      </c>
      <c r="R110" s="6">
        <v>164117.20000000001</v>
      </c>
      <c r="S110" s="6">
        <v>106504.4</v>
      </c>
      <c r="T110" s="6">
        <v>88915.7</v>
      </c>
      <c r="U110" s="6">
        <v>106837.4</v>
      </c>
      <c r="V110" s="6">
        <v>72908.399999999994</v>
      </c>
      <c r="W110" s="6">
        <v>10941</v>
      </c>
      <c r="X110" s="6">
        <v>8115.8</v>
      </c>
      <c r="Y110" s="6">
        <v>268021.8</v>
      </c>
      <c r="Z110" s="6">
        <v>137855.4</v>
      </c>
      <c r="AA110" s="6">
        <v>2744378.5</v>
      </c>
      <c r="AB110" s="6">
        <v>168332.5</v>
      </c>
      <c r="AC110" s="6">
        <v>334.7</v>
      </c>
      <c r="AD110" s="6">
        <v>41760</v>
      </c>
      <c r="AE110" s="6">
        <v>157595.1</v>
      </c>
      <c r="AF110" s="6">
        <v>81925.8</v>
      </c>
      <c r="AG110" s="6">
        <v>1695997.3</v>
      </c>
      <c r="AH110" s="6">
        <v>167955.7</v>
      </c>
      <c r="AI110" s="6">
        <v>1106.4000000000001</v>
      </c>
      <c r="AJ110" s="9">
        <v>56282</v>
      </c>
      <c r="AK110" s="6">
        <v>30878.400000000001</v>
      </c>
      <c r="AL110" s="6">
        <v>21719.3</v>
      </c>
      <c r="AM110" s="6">
        <v>64483.5</v>
      </c>
      <c r="AN110" s="6">
        <v>49743</v>
      </c>
      <c r="AO110" s="6">
        <v>37724.5</v>
      </c>
      <c r="AP110" s="6">
        <v>30751</v>
      </c>
      <c r="AQ110" s="6">
        <v>42910.6</v>
      </c>
      <c r="AR110" s="6">
        <v>16897.900000000001</v>
      </c>
      <c r="AS110" s="6">
        <v>113.8</v>
      </c>
      <c r="AT110" s="6">
        <v>51.8</v>
      </c>
      <c r="AU110" s="7"/>
      <c r="AV110" s="7"/>
      <c r="AW110" s="6">
        <v>216516.5</v>
      </c>
      <c r="AX110" s="6">
        <v>101436.3</v>
      </c>
      <c r="AY110" s="6">
        <v>55541.2</v>
      </c>
      <c r="AZ110" s="6">
        <v>13081.7</v>
      </c>
      <c r="BA110" s="6">
        <v>206964.7</v>
      </c>
      <c r="BB110" s="6">
        <v>92121.9</v>
      </c>
      <c r="BC110" s="6">
        <v>36438.1</v>
      </c>
      <c r="BD110" s="6">
        <v>294.77</v>
      </c>
      <c r="BE110" s="6">
        <v>176.84</v>
      </c>
      <c r="BF110" s="6">
        <v>123.74</v>
      </c>
      <c r="BG110" s="6">
        <v>75.41</v>
      </c>
      <c r="BH110" s="6">
        <v>276.49</v>
      </c>
      <c r="BI110" s="6">
        <v>139.80000000000001</v>
      </c>
      <c r="BJ110" s="6">
        <v>1001.96</v>
      </c>
      <c r="BK110" s="6">
        <v>787.4</v>
      </c>
      <c r="BL110" s="6">
        <v>0.8</v>
      </c>
      <c r="BM110" s="6">
        <v>13948.953107200001</v>
      </c>
      <c r="BN110" s="6">
        <v>22043.306214422999</v>
      </c>
      <c r="BO110" s="6">
        <v>8268</v>
      </c>
      <c r="BP110" s="6">
        <v>248.2</v>
      </c>
      <c r="BQ110" s="6">
        <v>24</v>
      </c>
      <c r="BR110" s="27">
        <v>2.8817279999999994E-2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2459039</v>
      </c>
      <c r="BZ110" s="6">
        <v>1530390</v>
      </c>
      <c r="CA110" s="6"/>
      <c r="CB110" s="6">
        <v>1018700</v>
      </c>
      <c r="CC110" s="6">
        <v>877237</v>
      </c>
      <c r="CD110" s="6"/>
      <c r="CE110" s="6">
        <v>1320</v>
      </c>
      <c r="CF110" s="6">
        <v>127.631</v>
      </c>
      <c r="CG110" s="6">
        <v>1612</v>
      </c>
    </row>
    <row r="111" spans="1:85" ht="12.5">
      <c r="A111" s="5">
        <v>43203</v>
      </c>
      <c r="B111" s="6">
        <v>569.1</v>
      </c>
      <c r="C111" s="6">
        <v>307.10000000000002</v>
      </c>
      <c r="D111" s="6">
        <v>6125.9</v>
      </c>
      <c r="E111" s="6"/>
      <c r="F111" s="6"/>
      <c r="G111" s="6"/>
      <c r="H111" s="6">
        <v>1661.1</v>
      </c>
      <c r="I111" s="6">
        <v>1120.9000000000001</v>
      </c>
      <c r="J111" s="6">
        <v>510157</v>
      </c>
      <c r="K111" s="6">
        <v>224529.6</v>
      </c>
      <c r="L111" s="6">
        <v>63379.199999999997</v>
      </c>
      <c r="M111" s="6">
        <v>15</v>
      </c>
      <c r="N111" s="6">
        <v>25</v>
      </c>
      <c r="O111" s="7">
        <v>14179.5</v>
      </c>
      <c r="P111" s="6">
        <v>6608</v>
      </c>
      <c r="Q111" s="6">
        <v>204083.3</v>
      </c>
      <c r="R111" s="6">
        <v>164138.9</v>
      </c>
      <c r="S111" s="6">
        <v>106521.4</v>
      </c>
      <c r="T111" s="6">
        <v>88928.9</v>
      </c>
      <c r="U111" s="6">
        <v>106858.5</v>
      </c>
      <c r="V111" s="6">
        <v>72922.2</v>
      </c>
      <c r="W111" s="6">
        <v>10944.8</v>
      </c>
      <c r="X111" s="6">
        <v>8118.8</v>
      </c>
      <c r="Y111" s="6">
        <v>268339.3</v>
      </c>
      <c r="Z111" s="6">
        <v>138035.79999999999</v>
      </c>
      <c r="AA111" s="6">
        <v>2744378.5</v>
      </c>
      <c r="AB111" s="6">
        <v>168356.5</v>
      </c>
      <c r="AC111" s="6">
        <v>334.7</v>
      </c>
      <c r="AD111" s="6">
        <v>41760</v>
      </c>
      <c r="AE111" s="6">
        <v>157595.1</v>
      </c>
      <c r="AF111" s="6">
        <v>81925.8</v>
      </c>
      <c r="AG111" s="6">
        <v>1695997.3</v>
      </c>
      <c r="AH111" s="6">
        <v>167955.7</v>
      </c>
      <c r="AI111" s="6">
        <v>1106.4000000000001</v>
      </c>
      <c r="AJ111" s="9">
        <v>56282</v>
      </c>
      <c r="AK111" s="6">
        <v>30878.400000000001</v>
      </c>
      <c r="AL111" s="6">
        <v>21719.3</v>
      </c>
      <c r="AM111" s="6">
        <v>64495.8</v>
      </c>
      <c r="AN111" s="6">
        <v>49752.2</v>
      </c>
      <c r="AO111" s="6">
        <v>37742.1</v>
      </c>
      <c r="AP111" s="6">
        <v>30765.5</v>
      </c>
      <c r="AQ111" s="6">
        <v>42919.1</v>
      </c>
      <c r="AR111" s="6">
        <v>16901.3</v>
      </c>
      <c r="AS111" s="6">
        <v>114.1</v>
      </c>
      <c r="AT111" s="6">
        <v>51.9</v>
      </c>
      <c r="AU111" s="7"/>
      <c r="AV111" s="7"/>
      <c r="AW111" s="6">
        <v>216517</v>
      </c>
      <c r="AX111" s="6">
        <v>101436.4</v>
      </c>
      <c r="AY111" s="6">
        <v>55546.6</v>
      </c>
      <c r="AZ111" s="6">
        <v>13081.7</v>
      </c>
      <c r="BA111" s="6">
        <v>206964.7</v>
      </c>
      <c r="BB111" s="6">
        <v>92121.9</v>
      </c>
      <c r="BC111" s="6">
        <v>36438.1</v>
      </c>
      <c r="BD111" s="6">
        <v>294.77</v>
      </c>
      <c r="BE111" s="6">
        <v>176.84</v>
      </c>
      <c r="BF111" s="6">
        <v>123.74</v>
      </c>
      <c r="BG111" s="6">
        <v>75.41</v>
      </c>
      <c r="BH111" s="6">
        <v>276.49</v>
      </c>
      <c r="BI111" s="6">
        <v>139.80000000000001</v>
      </c>
      <c r="BJ111" s="6">
        <v>1001.96</v>
      </c>
      <c r="BK111" s="6">
        <v>788</v>
      </c>
      <c r="BL111" s="6">
        <v>0.8</v>
      </c>
      <c r="BM111" s="6">
        <v>13876</v>
      </c>
      <c r="BN111" s="6">
        <v>22781</v>
      </c>
      <c r="BO111" s="6">
        <v>5273</v>
      </c>
      <c r="BP111" s="6">
        <v>251.52</v>
      </c>
      <c r="BQ111" s="6">
        <v>24</v>
      </c>
      <c r="BR111" s="27">
        <v>2.8842880000000005E-2</v>
      </c>
      <c r="BS111" s="6">
        <v>0</v>
      </c>
      <c r="BT111" s="6">
        <v>9.9999999999454303E-2</v>
      </c>
      <c r="BU111" s="6">
        <v>0.59999999999672582</v>
      </c>
      <c r="BV111" s="6">
        <v>0</v>
      </c>
      <c r="BW111" s="6">
        <v>0</v>
      </c>
      <c r="BX111" s="6">
        <v>0</v>
      </c>
      <c r="BY111" s="6">
        <v>2462275</v>
      </c>
      <c r="BZ111" s="6">
        <v>1533170</v>
      </c>
      <c r="CA111" s="6"/>
      <c r="CB111" s="6">
        <v>1018700</v>
      </c>
      <c r="CC111" s="6">
        <v>877237</v>
      </c>
      <c r="CD111" s="6"/>
      <c r="CE111" s="6">
        <v>1326</v>
      </c>
      <c r="CF111" s="6">
        <v>127.18300000000001</v>
      </c>
      <c r="CG111" s="6">
        <v>1617</v>
      </c>
    </row>
    <row r="112" spans="1:85" ht="12.5">
      <c r="A112" s="5">
        <v>43204</v>
      </c>
      <c r="B112" s="6">
        <v>569.1</v>
      </c>
      <c r="C112" s="6">
        <v>307.10000000000002</v>
      </c>
      <c r="D112" s="6">
        <v>6125.9</v>
      </c>
      <c r="E112" s="6"/>
      <c r="F112" s="6"/>
      <c r="G112" s="6"/>
      <c r="H112" s="6">
        <v>1661.1</v>
      </c>
      <c r="I112" s="6">
        <v>1120.9000000000001</v>
      </c>
      <c r="J112" s="6">
        <v>510342.9</v>
      </c>
      <c r="K112" s="6">
        <v>224616.7</v>
      </c>
      <c r="L112" s="6">
        <v>63403.199999999997</v>
      </c>
      <c r="M112" s="6">
        <v>15</v>
      </c>
      <c r="N112" s="6">
        <v>25</v>
      </c>
      <c r="O112" s="7">
        <v>14179.9</v>
      </c>
      <c r="P112" s="6">
        <v>6608.4</v>
      </c>
      <c r="Q112" s="6">
        <v>204113.4</v>
      </c>
      <c r="R112" s="6">
        <v>164163.4</v>
      </c>
      <c r="S112" s="6">
        <v>106538.6</v>
      </c>
      <c r="T112" s="6">
        <v>88941.8</v>
      </c>
      <c r="U112" s="6">
        <v>106877.5</v>
      </c>
      <c r="V112" s="6">
        <v>72934.8</v>
      </c>
      <c r="W112" s="6">
        <v>10948</v>
      </c>
      <c r="X112" s="6">
        <v>8121.3</v>
      </c>
      <c r="Y112" s="6">
        <v>268660</v>
      </c>
      <c r="Z112" s="6">
        <v>138217.5</v>
      </c>
      <c r="AA112" s="6">
        <v>2744378.5</v>
      </c>
      <c r="AB112" s="6">
        <v>168380.5</v>
      </c>
      <c r="AC112" s="6">
        <v>334.7</v>
      </c>
      <c r="AD112" s="6">
        <v>41760</v>
      </c>
      <c r="AE112" s="6">
        <v>157595.1</v>
      </c>
      <c r="AF112" s="6">
        <v>81925.8</v>
      </c>
      <c r="AG112" s="6">
        <v>1695997.3</v>
      </c>
      <c r="AH112" s="6">
        <v>167955.7</v>
      </c>
      <c r="AI112" s="6">
        <v>1106.4000000000001</v>
      </c>
      <c r="AJ112" s="9">
        <v>56282</v>
      </c>
      <c r="AK112" s="6">
        <v>30878.400000000001</v>
      </c>
      <c r="AL112" s="6">
        <v>21719.3</v>
      </c>
      <c r="AM112" s="6">
        <v>64507.9</v>
      </c>
      <c r="AN112" s="6">
        <v>49761</v>
      </c>
      <c r="AO112" s="6">
        <v>37759.599999999999</v>
      </c>
      <c r="AP112" s="6">
        <v>30779.9</v>
      </c>
      <c r="AQ112" s="6">
        <v>42931.9</v>
      </c>
      <c r="AR112" s="6">
        <v>16906.5</v>
      </c>
      <c r="AS112" s="6">
        <v>114.5</v>
      </c>
      <c r="AT112" s="6">
        <v>52</v>
      </c>
      <c r="AU112" s="7"/>
      <c r="AV112" s="7"/>
      <c r="AW112" s="6">
        <v>216517</v>
      </c>
      <c r="AX112" s="6">
        <v>101436.4</v>
      </c>
      <c r="AY112" s="6">
        <v>55552.6</v>
      </c>
      <c r="AZ112" s="6">
        <v>13081.7</v>
      </c>
      <c r="BA112" s="6">
        <v>206964.7</v>
      </c>
      <c r="BB112" s="6">
        <v>92121.9</v>
      </c>
      <c r="BC112" s="6">
        <v>36438.1</v>
      </c>
      <c r="BD112" s="6">
        <v>294.77</v>
      </c>
      <c r="BE112" s="6">
        <v>176.84</v>
      </c>
      <c r="BF112" s="6">
        <v>123.74</v>
      </c>
      <c r="BG112" s="6">
        <v>75.41</v>
      </c>
      <c r="BH112" s="6">
        <v>276.49</v>
      </c>
      <c r="BI112" s="6">
        <v>139.80000000000001</v>
      </c>
      <c r="BJ112" s="6">
        <v>1001.96</v>
      </c>
      <c r="BK112" s="6">
        <v>788</v>
      </c>
      <c r="BL112" s="6">
        <v>0.8</v>
      </c>
      <c r="BM112" s="6">
        <v>14043.3575776</v>
      </c>
      <c r="BN112" s="6">
        <v>23182.136993685399</v>
      </c>
      <c r="BO112" s="6">
        <v>7961</v>
      </c>
      <c r="BP112" s="6">
        <v>251.5</v>
      </c>
      <c r="BQ112" s="6">
        <v>24</v>
      </c>
      <c r="BR112" s="27">
        <v>2.8842880000000005E-2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2465380</v>
      </c>
      <c r="BZ112" s="6">
        <v>1535798</v>
      </c>
      <c r="CA112" s="6"/>
      <c r="CB112" s="6">
        <v>1018700</v>
      </c>
      <c r="CC112" s="6">
        <v>877237</v>
      </c>
      <c r="CD112" s="6"/>
      <c r="CE112" s="6">
        <v>1332</v>
      </c>
      <c r="CF112" s="6">
        <v>127.429</v>
      </c>
      <c r="CG112" s="6">
        <v>1624</v>
      </c>
    </row>
    <row r="113" spans="1:85" ht="12.5">
      <c r="A113" s="5">
        <v>43205</v>
      </c>
      <c r="B113" s="6">
        <v>569.1</v>
      </c>
      <c r="C113" s="6">
        <v>307.10000000000002</v>
      </c>
      <c r="D113" s="6">
        <v>6125.9</v>
      </c>
      <c r="E113" s="6"/>
      <c r="F113" s="6"/>
      <c r="G113" s="6"/>
      <c r="H113" s="6">
        <v>1661.1</v>
      </c>
      <c r="I113" s="6">
        <v>1120.9000000000001</v>
      </c>
      <c r="J113" s="6">
        <v>510526.5</v>
      </c>
      <c r="K113" s="6">
        <v>224702.6</v>
      </c>
      <c r="L113" s="6">
        <v>63427.199999999997</v>
      </c>
      <c r="M113" s="6">
        <v>15</v>
      </c>
      <c r="N113" s="6">
        <v>25</v>
      </c>
      <c r="O113" s="7">
        <v>14180.4</v>
      </c>
      <c r="P113" s="6">
        <v>6608.7</v>
      </c>
      <c r="Q113" s="6">
        <v>204144.6</v>
      </c>
      <c r="R113" s="6">
        <v>164188.79999999999</v>
      </c>
      <c r="S113" s="6">
        <v>106556.2</v>
      </c>
      <c r="T113" s="6">
        <v>88955.4</v>
      </c>
      <c r="U113" s="6">
        <v>106897.60000000001</v>
      </c>
      <c r="V113" s="6">
        <v>72948.100000000006</v>
      </c>
      <c r="W113" s="6">
        <v>10951.4</v>
      </c>
      <c r="X113" s="6">
        <v>8124.1</v>
      </c>
      <c r="Y113" s="6">
        <v>268981.5</v>
      </c>
      <c r="Z113" s="6">
        <v>138400</v>
      </c>
      <c r="AA113" s="6">
        <v>2744378.5</v>
      </c>
      <c r="AB113" s="6">
        <v>168404.5</v>
      </c>
      <c r="AC113" s="6">
        <v>334.7</v>
      </c>
      <c r="AD113" s="6">
        <v>41760</v>
      </c>
      <c r="AE113" s="6">
        <v>157595.1</v>
      </c>
      <c r="AF113" s="6">
        <v>81925.8</v>
      </c>
      <c r="AG113" s="6">
        <v>1695997.3</v>
      </c>
      <c r="AH113" s="6">
        <v>167955.7</v>
      </c>
      <c r="AI113" s="6">
        <v>1106.4000000000001</v>
      </c>
      <c r="AJ113" s="9">
        <v>56282</v>
      </c>
      <c r="AK113" s="6">
        <v>30878.5</v>
      </c>
      <c r="AL113" s="6">
        <v>21719.3</v>
      </c>
      <c r="AM113" s="6">
        <v>64519.8</v>
      </c>
      <c r="AN113" s="6">
        <v>49769.9</v>
      </c>
      <c r="AO113" s="6">
        <v>37776.800000000003</v>
      </c>
      <c r="AP113" s="6">
        <v>30794.400000000001</v>
      </c>
      <c r="AQ113" s="6">
        <v>42942.2</v>
      </c>
      <c r="AR113" s="6">
        <v>16910.599999999999</v>
      </c>
      <c r="AS113" s="6">
        <v>114.9</v>
      </c>
      <c r="AT113" s="6">
        <v>52.1</v>
      </c>
      <c r="AU113" s="7"/>
      <c r="AV113" s="7"/>
      <c r="AW113" s="6">
        <v>216517.4</v>
      </c>
      <c r="AX113" s="6">
        <v>101436.5</v>
      </c>
      <c r="AY113" s="6">
        <v>55558.7</v>
      </c>
      <c r="AZ113" s="6">
        <v>13081.7</v>
      </c>
      <c r="BA113" s="6">
        <v>206964.7</v>
      </c>
      <c r="BB113" s="6">
        <v>92121.9</v>
      </c>
      <c r="BC113" s="6">
        <v>36438.1</v>
      </c>
      <c r="BD113" s="6">
        <v>294.77</v>
      </c>
      <c r="BE113" s="6">
        <v>176.84</v>
      </c>
      <c r="BF113" s="6">
        <v>123.74</v>
      </c>
      <c r="BG113" s="6">
        <v>75.41</v>
      </c>
      <c r="BH113" s="6">
        <v>276.49</v>
      </c>
      <c r="BI113" s="6">
        <v>139.80000000000001</v>
      </c>
      <c r="BJ113" s="6">
        <v>1001.96</v>
      </c>
      <c r="BK113" s="6">
        <v>788</v>
      </c>
      <c r="BL113" s="6">
        <v>0.8</v>
      </c>
      <c r="BM113" s="6">
        <v>13607.5135424</v>
      </c>
      <c r="BN113" s="6">
        <v>21190.824422385798</v>
      </c>
      <c r="BO113" s="6">
        <v>7064</v>
      </c>
      <c r="BP113" s="6">
        <v>251.5</v>
      </c>
      <c r="BQ113" s="6">
        <v>24</v>
      </c>
      <c r="BR113" s="27">
        <v>2.8842880000000005E-2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2468487</v>
      </c>
      <c r="BZ113" s="6">
        <v>1538420</v>
      </c>
      <c r="CA113" s="6"/>
      <c r="CB113" s="6">
        <v>1018700</v>
      </c>
      <c r="CC113" s="6">
        <v>877237</v>
      </c>
      <c r="CD113" s="6"/>
      <c r="CE113" s="6">
        <v>1328</v>
      </c>
      <c r="CF113" s="6">
        <v>127.003</v>
      </c>
      <c r="CG113" s="6">
        <v>1622</v>
      </c>
    </row>
    <row r="114" spans="1:85" ht="12.5">
      <c r="A114" s="5">
        <v>43206</v>
      </c>
      <c r="B114" s="6">
        <v>569.1</v>
      </c>
      <c r="C114" s="6">
        <v>307.10000000000002</v>
      </c>
      <c r="D114" s="6">
        <v>6125.9</v>
      </c>
      <c r="E114" s="6"/>
      <c r="F114" s="6"/>
      <c r="G114" s="6"/>
      <c r="H114" s="6">
        <v>1661.1</v>
      </c>
      <c r="I114" s="6">
        <v>1120.9000000000001</v>
      </c>
      <c r="J114" s="6">
        <v>510715.6</v>
      </c>
      <c r="K114" s="6">
        <v>224791.1</v>
      </c>
      <c r="L114" s="6">
        <v>63451.199999999997</v>
      </c>
      <c r="M114" s="6">
        <v>15</v>
      </c>
      <c r="N114" s="6">
        <v>25</v>
      </c>
      <c r="O114" s="7">
        <v>14180.8</v>
      </c>
      <c r="P114" s="6">
        <v>6609</v>
      </c>
      <c r="Q114" s="6">
        <v>204178</v>
      </c>
      <c r="R114" s="6">
        <v>164214.70000000001</v>
      </c>
      <c r="S114" s="6">
        <v>106574.6</v>
      </c>
      <c r="T114" s="6">
        <v>88969.600000000006</v>
      </c>
      <c r="U114" s="6">
        <v>106919.1</v>
      </c>
      <c r="V114" s="6">
        <v>72962.3</v>
      </c>
      <c r="W114" s="6">
        <v>10955</v>
      </c>
      <c r="X114" s="6">
        <v>8127.1</v>
      </c>
      <c r="Y114" s="6">
        <v>269312.5</v>
      </c>
      <c r="Z114" s="6">
        <v>138589.1</v>
      </c>
      <c r="AA114" s="6">
        <v>2744378.5</v>
      </c>
      <c r="AB114" s="6">
        <v>168428.5</v>
      </c>
      <c r="AC114" s="6">
        <v>334.7</v>
      </c>
      <c r="AD114" s="6">
        <v>41760</v>
      </c>
      <c r="AE114" s="6">
        <v>157595.1</v>
      </c>
      <c r="AF114" s="6">
        <v>81925.8</v>
      </c>
      <c r="AG114" s="6">
        <v>1695997.3</v>
      </c>
      <c r="AH114" s="6">
        <v>167955.7</v>
      </c>
      <c r="AI114" s="6">
        <v>1106.4000000000001</v>
      </c>
      <c r="AJ114" s="9">
        <v>56282</v>
      </c>
      <c r="AK114" s="6">
        <v>30878.5</v>
      </c>
      <c r="AL114" s="6">
        <v>21719.3</v>
      </c>
      <c r="AM114" s="6">
        <v>64531.9</v>
      </c>
      <c r="AN114" s="6">
        <v>49778.8</v>
      </c>
      <c r="AO114" s="6">
        <v>37794.300000000003</v>
      </c>
      <c r="AP114" s="6">
        <v>30809</v>
      </c>
      <c r="AQ114" s="6">
        <v>42954.5</v>
      </c>
      <c r="AR114" s="6">
        <v>16915.5</v>
      </c>
      <c r="AS114" s="6">
        <v>115.2</v>
      </c>
      <c r="AT114" s="6">
        <v>52.2</v>
      </c>
      <c r="AU114" s="7"/>
      <c r="AV114" s="7"/>
      <c r="AW114" s="6">
        <v>216518.2</v>
      </c>
      <c r="AX114" s="6">
        <v>101436.7</v>
      </c>
      <c r="AY114" s="6">
        <v>55564.9</v>
      </c>
      <c r="AZ114" s="6">
        <v>13081.7</v>
      </c>
      <c r="BA114" s="6">
        <v>206964.7</v>
      </c>
      <c r="BB114" s="6">
        <v>92121.9</v>
      </c>
      <c r="BC114" s="6">
        <v>36438.1</v>
      </c>
      <c r="BD114" s="6">
        <v>294.77</v>
      </c>
      <c r="BE114" s="6">
        <v>176.84</v>
      </c>
      <c r="BF114" s="6">
        <v>123.74</v>
      </c>
      <c r="BG114" s="6">
        <v>75.41</v>
      </c>
      <c r="BH114" s="6">
        <v>276.49</v>
      </c>
      <c r="BI114" s="6">
        <v>139.80000000000001</v>
      </c>
      <c r="BJ114" s="6">
        <v>1001.96</v>
      </c>
      <c r="BK114" s="6">
        <v>788</v>
      </c>
      <c r="BL114" s="6">
        <v>0.8</v>
      </c>
      <c r="BM114" s="6">
        <v>14110.863584000001</v>
      </c>
      <c r="BN114" s="6">
        <v>24692.110450571901</v>
      </c>
      <c r="BO114" s="6">
        <v>7135</v>
      </c>
      <c r="BP114" s="6">
        <v>251.5</v>
      </c>
      <c r="BQ114" s="6">
        <v>24</v>
      </c>
      <c r="BR114" s="27">
        <v>2.8842880000000005E-2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2471620</v>
      </c>
      <c r="BZ114" s="6">
        <v>1541041</v>
      </c>
      <c r="CA114" s="6"/>
      <c r="CB114" s="6">
        <v>1018700</v>
      </c>
      <c r="CC114" s="6">
        <v>877237</v>
      </c>
      <c r="CD114" s="6"/>
      <c r="CE114" s="6">
        <v>1325</v>
      </c>
      <c r="CF114" s="6">
        <v>127.398</v>
      </c>
      <c r="CG114" s="6">
        <v>1613</v>
      </c>
    </row>
    <row r="115" spans="1:85" ht="12.5">
      <c r="A115" s="5">
        <v>43207</v>
      </c>
      <c r="B115" s="6">
        <v>569.1</v>
      </c>
      <c r="C115" s="6">
        <v>307.10000000000002</v>
      </c>
      <c r="D115" s="6">
        <v>6125.9</v>
      </c>
      <c r="E115" s="6"/>
      <c r="F115" s="6"/>
      <c r="G115" s="6"/>
      <c r="H115" s="6">
        <v>1661.1</v>
      </c>
      <c r="I115" s="6">
        <v>1120.9000000000001</v>
      </c>
      <c r="J115" s="6">
        <v>510841.7</v>
      </c>
      <c r="K115" s="6">
        <v>224850.5</v>
      </c>
      <c r="L115" s="6">
        <v>63466.5</v>
      </c>
      <c r="M115" s="6">
        <v>15</v>
      </c>
      <c r="N115" s="6">
        <v>25</v>
      </c>
      <c r="O115" s="7">
        <v>14181.1</v>
      </c>
      <c r="P115" s="6">
        <v>6609.2</v>
      </c>
      <c r="Q115" s="6">
        <v>204197.1</v>
      </c>
      <c r="R115" s="6">
        <v>164231.9</v>
      </c>
      <c r="S115" s="6">
        <v>106585.3</v>
      </c>
      <c r="T115" s="6">
        <v>88977.9</v>
      </c>
      <c r="U115" s="6">
        <v>106933.7</v>
      </c>
      <c r="V115" s="6">
        <v>72971.899999999994</v>
      </c>
      <c r="W115" s="6">
        <v>10957.9</v>
      </c>
      <c r="X115" s="6">
        <v>8129.7</v>
      </c>
      <c r="Y115" s="6">
        <v>269498.59999999998</v>
      </c>
      <c r="Z115" s="6">
        <v>138697.1</v>
      </c>
      <c r="AA115" s="6">
        <v>2744378.5</v>
      </c>
      <c r="AB115" s="6">
        <v>168443.8</v>
      </c>
      <c r="AC115" s="6">
        <v>334.7</v>
      </c>
      <c r="AD115" s="6">
        <v>41760</v>
      </c>
      <c r="AE115" s="6">
        <v>157618.5</v>
      </c>
      <c r="AF115" s="6">
        <v>81939.3</v>
      </c>
      <c r="AG115" s="6">
        <v>1695997.3</v>
      </c>
      <c r="AH115" s="6">
        <v>167974.5</v>
      </c>
      <c r="AI115" s="6">
        <v>1106.4000000000001</v>
      </c>
      <c r="AJ115" s="9">
        <v>56282</v>
      </c>
      <c r="AK115" s="6">
        <v>30880.799999999999</v>
      </c>
      <c r="AL115" s="6">
        <v>21720.799999999999</v>
      </c>
      <c r="AM115" s="6">
        <v>64539.5</v>
      </c>
      <c r="AN115" s="6">
        <v>49784.4</v>
      </c>
      <c r="AO115" s="6">
        <v>37806.9</v>
      </c>
      <c r="AP115" s="6">
        <v>30819.200000000001</v>
      </c>
      <c r="AQ115" s="6">
        <v>42957.599999999999</v>
      </c>
      <c r="AR115" s="6">
        <v>16916.8</v>
      </c>
      <c r="AS115" s="6">
        <v>115.5</v>
      </c>
      <c r="AT115" s="6">
        <v>52.3</v>
      </c>
      <c r="AU115" s="7"/>
      <c r="AV115" s="7"/>
      <c r="AW115" s="6">
        <v>216520.9</v>
      </c>
      <c r="AX115" s="6">
        <v>101438.2</v>
      </c>
      <c r="AY115" s="6">
        <v>55564.9</v>
      </c>
      <c r="AZ115" s="6">
        <v>13081.7</v>
      </c>
      <c r="BA115" s="6">
        <v>206966.9</v>
      </c>
      <c r="BB115" s="6">
        <v>92123</v>
      </c>
      <c r="BC115" s="6">
        <v>36438.400000000001</v>
      </c>
      <c r="BD115" s="6">
        <v>294.77</v>
      </c>
      <c r="BE115" s="6">
        <v>176.84</v>
      </c>
      <c r="BF115" s="6">
        <v>123.74</v>
      </c>
      <c r="BG115" s="6">
        <v>75.41</v>
      </c>
      <c r="BH115" s="6">
        <v>278.12599999999998</v>
      </c>
      <c r="BI115" s="6">
        <v>140.679</v>
      </c>
      <c r="BJ115" s="6">
        <v>1007.4</v>
      </c>
      <c r="BK115" s="6">
        <v>790.8</v>
      </c>
      <c r="BL115" s="6">
        <v>0.8</v>
      </c>
      <c r="BM115" s="6">
        <v>12369</v>
      </c>
      <c r="BN115" s="6">
        <v>15464</v>
      </c>
      <c r="BO115" s="6">
        <v>1914</v>
      </c>
      <c r="BP115" s="6">
        <v>251.5</v>
      </c>
      <c r="BQ115" s="6">
        <v>24</v>
      </c>
      <c r="BR115" s="27">
        <v>1.8842879999999999E-2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2473982</v>
      </c>
      <c r="BZ115" s="6">
        <v>1542999</v>
      </c>
      <c r="CA115" s="6"/>
      <c r="CB115" s="6">
        <v>1018700</v>
      </c>
      <c r="CC115" s="6">
        <v>877237</v>
      </c>
      <c r="CD115" s="6"/>
      <c r="CE115" s="6">
        <v>1114</v>
      </c>
      <c r="CF115" s="6">
        <v>118.57</v>
      </c>
      <c r="CG115" s="6">
        <v>1335</v>
      </c>
    </row>
    <row r="116" spans="1:85" ht="12.5">
      <c r="A116" s="5">
        <v>43208</v>
      </c>
      <c r="B116" s="6">
        <v>569.1</v>
      </c>
      <c r="C116" s="6">
        <v>307.10000000000002</v>
      </c>
      <c r="D116" s="6">
        <v>6125.9</v>
      </c>
      <c r="E116" s="6"/>
      <c r="F116" s="6"/>
      <c r="G116" s="6"/>
      <c r="H116" s="6">
        <v>1661.1</v>
      </c>
      <c r="I116" s="6">
        <v>1120.9000000000001</v>
      </c>
      <c r="J116" s="6">
        <v>510956.9</v>
      </c>
      <c r="K116" s="6">
        <v>224903.7</v>
      </c>
      <c r="L116" s="6">
        <v>63479.7</v>
      </c>
      <c r="M116" s="6">
        <v>15</v>
      </c>
      <c r="N116" s="6">
        <v>25</v>
      </c>
      <c r="O116" s="7">
        <v>14181.4</v>
      </c>
      <c r="P116" s="6">
        <v>6609.5</v>
      </c>
      <c r="Q116" s="6">
        <v>204228.7</v>
      </c>
      <c r="R116" s="6">
        <v>164257.79999999999</v>
      </c>
      <c r="S116" s="6">
        <v>106599.6</v>
      </c>
      <c r="T116" s="6">
        <v>88988.5</v>
      </c>
      <c r="U116" s="6">
        <v>106941.4</v>
      </c>
      <c r="V116" s="6">
        <v>72976.899999999994</v>
      </c>
      <c r="W116" s="6">
        <v>10957.9</v>
      </c>
      <c r="X116" s="6">
        <v>8129.7</v>
      </c>
      <c r="Y116" s="6">
        <v>269649.5</v>
      </c>
      <c r="Z116" s="6">
        <v>138789.1</v>
      </c>
      <c r="AA116" s="6">
        <v>2744378.5</v>
      </c>
      <c r="AB116" s="6">
        <v>168467.8</v>
      </c>
      <c r="AC116" s="6">
        <v>334.7</v>
      </c>
      <c r="AD116" s="6">
        <v>41760</v>
      </c>
      <c r="AE116" s="6">
        <v>157771.29999999999</v>
      </c>
      <c r="AF116" s="6">
        <v>82013</v>
      </c>
      <c r="AG116" s="6">
        <v>1695997.3</v>
      </c>
      <c r="AH116" s="6">
        <v>167989.5</v>
      </c>
      <c r="AI116" s="6">
        <v>1106.4000000000001</v>
      </c>
      <c r="AJ116" s="9">
        <v>56282</v>
      </c>
      <c r="AK116" s="6">
        <v>30896.5</v>
      </c>
      <c r="AL116" s="6">
        <v>21731</v>
      </c>
      <c r="AM116" s="6">
        <v>64548.2</v>
      </c>
      <c r="AN116" s="6">
        <v>49790.9</v>
      </c>
      <c r="AO116" s="6">
        <v>37821.300000000003</v>
      </c>
      <c r="AP116" s="6">
        <v>30831.599999999999</v>
      </c>
      <c r="AQ116" s="6">
        <v>42972.4</v>
      </c>
      <c r="AR116" s="6">
        <v>16922.7</v>
      </c>
      <c r="AS116" s="6">
        <v>115.8</v>
      </c>
      <c r="AT116" s="6">
        <v>52.5</v>
      </c>
      <c r="AU116" s="7"/>
      <c r="AV116" s="7"/>
      <c r="AW116" s="6">
        <v>216592.9</v>
      </c>
      <c r="AX116" s="6">
        <v>101472.6</v>
      </c>
      <c r="AY116" s="6">
        <v>55570.9</v>
      </c>
      <c r="AZ116" s="6">
        <v>13093</v>
      </c>
      <c r="BA116" s="6">
        <v>207035.9</v>
      </c>
      <c r="BB116" s="6">
        <v>92153.4</v>
      </c>
      <c r="BC116" s="6">
        <v>36450.400000000001</v>
      </c>
      <c r="BD116" s="6">
        <v>294.77</v>
      </c>
      <c r="BE116" s="6">
        <v>176.84</v>
      </c>
      <c r="BF116" s="6">
        <v>123.74</v>
      </c>
      <c r="BG116" s="6">
        <v>75.41</v>
      </c>
      <c r="BH116" s="6">
        <v>278.12599999999998</v>
      </c>
      <c r="BI116" s="6">
        <v>140.679</v>
      </c>
      <c r="BJ116" s="6">
        <v>1007.4</v>
      </c>
      <c r="BK116" s="6">
        <v>791.8</v>
      </c>
      <c r="BL116" s="6">
        <v>0.8</v>
      </c>
      <c r="BM116" s="6">
        <v>14039</v>
      </c>
      <c r="BN116" s="6">
        <v>29448</v>
      </c>
      <c r="BO116" s="6">
        <v>9443</v>
      </c>
      <c r="BP116" s="6">
        <v>83</v>
      </c>
      <c r="BQ116" s="6">
        <v>8</v>
      </c>
      <c r="BR116" s="6">
        <v>1.12E-2</v>
      </c>
      <c r="BS116" s="6">
        <v>164.8</v>
      </c>
      <c r="BT116" s="6">
        <v>16</v>
      </c>
      <c r="BU116" s="6">
        <v>60.8</v>
      </c>
      <c r="BV116" s="6">
        <v>0</v>
      </c>
      <c r="BW116" s="6">
        <v>0</v>
      </c>
      <c r="BX116" s="6">
        <v>0</v>
      </c>
      <c r="BY116" s="6">
        <v>2475754</v>
      </c>
      <c r="BZ116" s="6">
        <v>1544512</v>
      </c>
      <c r="CA116" s="6"/>
      <c r="CB116" s="6">
        <v>1018700</v>
      </c>
      <c r="CC116" s="6">
        <v>877237</v>
      </c>
      <c r="CD116" s="6"/>
      <c r="CE116" s="6">
        <v>912</v>
      </c>
      <c r="CF116" s="6">
        <v>112.125</v>
      </c>
      <c r="CG116" s="6">
        <v>1111</v>
      </c>
    </row>
    <row r="117" spans="1:85" ht="12.5">
      <c r="A117" s="5">
        <v>43209</v>
      </c>
      <c r="B117" s="6">
        <v>569.1</v>
      </c>
      <c r="C117" s="6">
        <v>307.10000000000002</v>
      </c>
      <c r="D117" s="6">
        <v>6125.9</v>
      </c>
      <c r="E117" s="6"/>
      <c r="F117" s="6"/>
      <c r="G117" s="6"/>
      <c r="H117" s="6">
        <v>1661.1</v>
      </c>
      <c r="I117" s="6">
        <v>1120.9000000000001</v>
      </c>
      <c r="J117" s="6">
        <v>511139.3</v>
      </c>
      <c r="K117" s="6">
        <v>224990.1</v>
      </c>
      <c r="L117" s="6">
        <v>63503.7</v>
      </c>
      <c r="M117" s="6">
        <v>15</v>
      </c>
      <c r="N117" s="6">
        <v>25</v>
      </c>
      <c r="O117" s="7">
        <v>14181.9</v>
      </c>
      <c r="P117" s="6">
        <v>6609.9</v>
      </c>
      <c r="Q117" s="6">
        <v>204260.1</v>
      </c>
      <c r="R117" s="6">
        <v>164283.6</v>
      </c>
      <c r="S117" s="6">
        <v>106615.6</v>
      </c>
      <c r="T117" s="6">
        <v>89000.3</v>
      </c>
      <c r="U117" s="6">
        <v>106949.8</v>
      </c>
      <c r="V117" s="6">
        <v>72982.3</v>
      </c>
      <c r="W117" s="6">
        <v>10957.9</v>
      </c>
      <c r="X117" s="6">
        <v>8129.7</v>
      </c>
      <c r="Y117" s="6">
        <v>269793</v>
      </c>
      <c r="Z117" s="6">
        <v>138884.70000000001</v>
      </c>
      <c r="AA117" s="6">
        <v>2744378.5</v>
      </c>
      <c r="AB117" s="6">
        <v>168491.8</v>
      </c>
      <c r="AC117" s="6">
        <v>334.7</v>
      </c>
      <c r="AD117" s="6">
        <v>41760</v>
      </c>
      <c r="AE117" s="6">
        <v>158055.1</v>
      </c>
      <c r="AF117" s="6">
        <v>82140.399999999994</v>
      </c>
      <c r="AG117" s="6">
        <v>1695997.3</v>
      </c>
      <c r="AH117" s="6">
        <v>168013.5</v>
      </c>
      <c r="AI117" s="6">
        <v>1106.4000000000001</v>
      </c>
      <c r="AJ117" s="9">
        <v>56282</v>
      </c>
      <c r="AK117" s="6">
        <v>30912.3</v>
      </c>
      <c r="AL117" s="6">
        <v>21743</v>
      </c>
      <c r="AM117" s="6">
        <v>64558.3</v>
      </c>
      <c r="AN117" s="6">
        <v>49798.400000000001</v>
      </c>
      <c r="AO117" s="6">
        <v>37834.300000000003</v>
      </c>
      <c r="AP117" s="6">
        <v>30843</v>
      </c>
      <c r="AQ117" s="6">
        <v>42988.5</v>
      </c>
      <c r="AR117" s="6">
        <v>16929.2</v>
      </c>
      <c r="AS117" s="6">
        <v>116.2</v>
      </c>
      <c r="AT117" s="6">
        <v>52.6</v>
      </c>
      <c r="AU117" s="7"/>
      <c r="AV117" s="7"/>
      <c r="AW117" s="6">
        <v>216708.9</v>
      </c>
      <c r="AX117" s="6">
        <v>101527.1</v>
      </c>
      <c r="AY117" s="6">
        <v>55576.9</v>
      </c>
      <c r="AZ117" s="6">
        <v>13105</v>
      </c>
      <c r="BA117" s="6">
        <v>207146.4</v>
      </c>
      <c r="BB117" s="6">
        <v>92202.2</v>
      </c>
      <c r="BC117" s="6">
        <v>36470.400000000001</v>
      </c>
      <c r="BD117" s="6">
        <v>294.77</v>
      </c>
      <c r="BE117" s="6">
        <v>176.84</v>
      </c>
      <c r="BF117" s="6">
        <v>123.74</v>
      </c>
      <c r="BG117" s="6">
        <v>75.41</v>
      </c>
      <c r="BH117" s="6">
        <v>278.12599999999998</v>
      </c>
      <c r="BI117" s="6">
        <v>140.679</v>
      </c>
      <c r="BJ117" s="6">
        <v>1007.4</v>
      </c>
      <c r="BK117" s="6">
        <v>792.9</v>
      </c>
      <c r="BL117" s="6">
        <v>0.8</v>
      </c>
      <c r="BM117" s="6">
        <v>13996</v>
      </c>
      <c r="BN117" s="6">
        <v>26792</v>
      </c>
      <c r="BO117" s="6">
        <v>9364</v>
      </c>
      <c r="BP117" s="6">
        <v>0</v>
      </c>
      <c r="BQ117" s="6">
        <v>0</v>
      </c>
      <c r="BR117" s="6">
        <v>0</v>
      </c>
      <c r="BS117" s="6">
        <v>176.1</v>
      </c>
      <c r="BT117" s="6">
        <v>18.100000000000001</v>
      </c>
      <c r="BU117" s="6">
        <v>89.9</v>
      </c>
      <c r="BV117" s="6">
        <v>0</v>
      </c>
      <c r="BW117" s="6">
        <v>0</v>
      </c>
      <c r="BX117" s="6">
        <v>0</v>
      </c>
      <c r="BY117" s="6">
        <v>2478890</v>
      </c>
      <c r="BZ117" s="6">
        <v>1547195</v>
      </c>
      <c r="CA117" s="6"/>
      <c r="CB117" s="6">
        <v>1018700</v>
      </c>
      <c r="CC117" s="6">
        <v>877237</v>
      </c>
      <c r="CD117" s="6"/>
      <c r="CE117" s="6">
        <v>1354</v>
      </c>
      <c r="CF117" s="6">
        <v>126.09699999999999</v>
      </c>
      <c r="CG117" s="6">
        <v>1652</v>
      </c>
    </row>
    <row r="118" spans="1:85" ht="12.5">
      <c r="A118" s="5">
        <v>43210</v>
      </c>
      <c r="B118" s="6">
        <v>569.1</v>
      </c>
      <c r="C118" s="6">
        <v>307.10000000000002</v>
      </c>
      <c r="D118" s="6">
        <v>6125.9</v>
      </c>
      <c r="E118" s="6"/>
      <c r="F118" s="6"/>
      <c r="G118" s="6"/>
      <c r="H118" s="6">
        <v>1661.1</v>
      </c>
      <c r="I118" s="6">
        <v>1120.9000000000001</v>
      </c>
      <c r="J118" s="6">
        <v>511319.6</v>
      </c>
      <c r="K118" s="6">
        <v>225075</v>
      </c>
      <c r="L118" s="6">
        <v>63527.7</v>
      </c>
      <c r="M118" s="6">
        <v>15</v>
      </c>
      <c r="N118" s="6">
        <v>25</v>
      </c>
      <c r="O118" s="7">
        <v>14182.3</v>
      </c>
      <c r="P118" s="6">
        <v>6610.1</v>
      </c>
      <c r="Q118" s="6">
        <v>204291.20000000001</v>
      </c>
      <c r="R118" s="6">
        <v>164309.20000000001</v>
      </c>
      <c r="S118" s="6">
        <v>106631.7</v>
      </c>
      <c r="T118" s="6">
        <v>89012.7</v>
      </c>
      <c r="U118" s="6">
        <v>106957.6</v>
      </c>
      <c r="V118" s="6">
        <v>72987.600000000006</v>
      </c>
      <c r="W118" s="6">
        <v>10957.9</v>
      </c>
      <c r="X118" s="6">
        <v>8129.7</v>
      </c>
      <c r="Y118" s="6">
        <v>269917.40000000002</v>
      </c>
      <c r="Z118" s="6">
        <v>138992</v>
      </c>
      <c r="AA118" s="6">
        <v>2744378.5</v>
      </c>
      <c r="AB118" s="6">
        <v>168515.8</v>
      </c>
      <c r="AC118" s="6">
        <v>334.7</v>
      </c>
      <c r="AD118" s="6">
        <v>41760</v>
      </c>
      <c r="AE118" s="6">
        <v>158378.6</v>
      </c>
      <c r="AF118" s="6">
        <v>82265.3</v>
      </c>
      <c r="AG118" s="6">
        <v>1695997.3</v>
      </c>
      <c r="AH118" s="6">
        <v>168037.5</v>
      </c>
      <c r="AI118" s="6">
        <v>1106.4000000000001</v>
      </c>
      <c r="AJ118" s="9">
        <v>56282</v>
      </c>
      <c r="AK118" s="6">
        <v>30928.400000000001</v>
      </c>
      <c r="AL118" s="6">
        <v>21754.3</v>
      </c>
      <c r="AM118" s="6">
        <v>64569.2</v>
      </c>
      <c r="AN118" s="6">
        <v>49806.6</v>
      </c>
      <c r="AO118" s="6">
        <v>37847.300000000003</v>
      </c>
      <c r="AP118" s="6">
        <v>30854.3</v>
      </c>
      <c r="AQ118" s="6">
        <v>43000.2</v>
      </c>
      <c r="AR118" s="6">
        <v>16934.400000000001</v>
      </c>
      <c r="AS118" s="6">
        <v>116.5</v>
      </c>
      <c r="AT118" s="6">
        <v>52.7</v>
      </c>
      <c r="AU118" s="7"/>
      <c r="AV118" s="7"/>
      <c r="AW118" s="6">
        <v>216847.3</v>
      </c>
      <c r="AX118" s="6">
        <v>101592.4</v>
      </c>
      <c r="AY118" s="6">
        <v>55581.5</v>
      </c>
      <c r="AZ118" s="6">
        <v>13117</v>
      </c>
      <c r="BA118" s="6">
        <v>207280.3</v>
      </c>
      <c r="BB118" s="6">
        <v>92260.9</v>
      </c>
      <c r="BC118" s="6">
        <v>36494.400000000001</v>
      </c>
      <c r="BD118" s="6">
        <v>294.77</v>
      </c>
      <c r="BE118" s="6">
        <v>176.84</v>
      </c>
      <c r="BF118" s="6">
        <v>123.74</v>
      </c>
      <c r="BG118" s="6">
        <v>75.41</v>
      </c>
      <c r="BH118" s="6">
        <v>278.12599999999998</v>
      </c>
      <c r="BI118" s="6">
        <v>140.679</v>
      </c>
      <c r="BJ118" s="6">
        <v>1007.4</v>
      </c>
      <c r="BK118" s="6">
        <v>793.9</v>
      </c>
      <c r="BL118" s="6">
        <v>0.8</v>
      </c>
      <c r="BM118" s="6">
        <v>13485.2368128</v>
      </c>
      <c r="BN118" s="6">
        <v>26425.881122291601</v>
      </c>
      <c r="BO118" s="6">
        <v>7614</v>
      </c>
      <c r="BP118" s="6">
        <v>0</v>
      </c>
      <c r="BQ118" s="6">
        <v>0</v>
      </c>
      <c r="BR118" s="6">
        <v>0</v>
      </c>
      <c r="BS118" s="6">
        <v>235.1</v>
      </c>
      <c r="BT118" s="6">
        <v>24</v>
      </c>
      <c r="BU118" s="6">
        <v>120</v>
      </c>
      <c r="BV118" s="6">
        <v>0</v>
      </c>
      <c r="BW118" s="6">
        <v>0</v>
      </c>
      <c r="BX118" s="6">
        <v>0</v>
      </c>
      <c r="BY118" s="6">
        <v>2482103</v>
      </c>
      <c r="BZ118" s="6">
        <v>1549997</v>
      </c>
      <c r="CA118" s="6"/>
      <c r="CB118" s="6">
        <v>1018700</v>
      </c>
      <c r="CC118" s="6">
        <v>877237</v>
      </c>
      <c r="CD118" s="6"/>
      <c r="CE118" s="6">
        <v>1340</v>
      </c>
      <c r="CF118" s="6">
        <v>126.72199999999999</v>
      </c>
      <c r="CG118" s="6">
        <v>1635</v>
      </c>
    </row>
    <row r="119" spans="1:85" s="34" customFormat="1" ht="12.5">
      <c r="A119" s="5">
        <v>43211</v>
      </c>
      <c r="B119" s="6">
        <v>569.34</v>
      </c>
      <c r="C119" s="6">
        <v>307.3</v>
      </c>
      <c r="D119" s="6">
        <v>6128.7</v>
      </c>
      <c r="E119" s="6"/>
      <c r="F119" s="6"/>
      <c r="G119" s="6"/>
      <c r="H119" s="6">
        <v>1661.1</v>
      </c>
      <c r="I119" s="6">
        <v>1120.9000000000001</v>
      </c>
      <c r="J119" s="32">
        <v>511502.5</v>
      </c>
      <c r="K119" s="32">
        <v>225160.8</v>
      </c>
      <c r="L119" s="32">
        <v>63551.7</v>
      </c>
      <c r="M119" s="6">
        <v>15</v>
      </c>
      <c r="N119" s="6">
        <v>25</v>
      </c>
      <c r="O119" s="7">
        <v>14182.3</v>
      </c>
      <c r="P119" s="6">
        <v>6610.1</v>
      </c>
      <c r="Q119" s="32">
        <v>204322.5</v>
      </c>
      <c r="R119" s="32">
        <v>164335.1</v>
      </c>
      <c r="S119" s="32">
        <v>106647.5</v>
      </c>
      <c r="T119" s="32">
        <v>89024.8</v>
      </c>
      <c r="U119" s="32">
        <v>106965.2</v>
      </c>
      <c r="V119" s="32">
        <v>72993</v>
      </c>
      <c r="W119" s="6">
        <v>10957.9</v>
      </c>
      <c r="X119" s="6">
        <v>8129.7</v>
      </c>
      <c r="Y119" s="32">
        <v>270039.2</v>
      </c>
      <c r="Z119" s="32">
        <v>139099.5</v>
      </c>
      <c r="AA119" s="6">
        <v>2744378.5</v>
      </c>
      <c r="AB119" s="32">
        <v>168539.8</v>
      </c>
      <c r="AC119" s="6">
        <v>334.7</v>
      </c>
      <c r="AD119" s="6">
        <v>41760</v>
      </c>
      <c r="AE119" s="32">
        <v>158704.9</v>
      </c>
      <c r="AF119" s="32">
        <v>82389.5</v>
      </c>
      <c r="AG119" s="6">
        <v>1695997.3</v>
      </c>
      <c r="AH119" s="32">
        <v>168061.5</v>
      </c>
      <c r="AI119" s="6">
        <v>1106.4000000000001</v>
      </c>
      <c r="AJ119" s="9">
        <v>56282</v>
      </c>
      <c r="AK119" s="32">
        <v>30944.9</v>
      </c>
      <c r="AL119" s="32">
        <v>21765.7</v>
      </c>
      <c r="AM119" s="32">
        <v>64577.9</v>
      </c>
      <c r="AN119" s="32">
        <v>49813.1</v>
      </c>
      <c r="AO119" s="32">
        <v>37860.400000000001</v>
      </c>
      <c r="AP119" s="32">
        <v>30865.599999999999</v>
      </c>
      <c r="AQ119" s="32">
        <v>43012.7</v>
      </c>
      <c r="AR119" s="32">
        <v>16939.8</v>
      </c>
      <c r="AS119" s="32">
        <v>116.8</v>
      </c>
      <c r="AT119" s="32">
        <v>52.8</v>
      </c>
      <c r="AU119" s="33"/>
      <c r="AV119" s="33"/>
      <c r="AW119" s="32">
        <v>216988</v>
      </c>
      <c r="AX119" s="32">
        <v>101658.4</v>
      </c>
      <c r="AY119" s="6">
        <v>55586.3</v>
      </c>
      <c r="AZ119" s="6">
        <v>13129.2</v>
      </c>
      <c r="BA119" s="32">
        <v>207414</v>
      </c>
      <c r="BB119" s="32">
        <v>92319.7</v>
      </c>
      <c r="BC119" s="32">
        <v>36518.400000000001</v>
      </c>
      <c r="BD119" s="6">
        <v>294.77</v>
      </c>
      <c r="BE119" s="6">
        <v>176.84</v>
      </c>
      <c r="BF119" s="6">
        <v>123.74</v>
      </c>
      <c r="BG119" s="6">
        <v>75.41</v>
      </c>
      <c r="BH119" s="6">
        <v>278.12599999999998</v>
      </c>
      <c r="BI119" s="6">
        <v>140.679</v>
      </c>
      <c r="BJ119" s="6">
        <v>1007.4</v>
      </c>
      <c r="BK119" s="6">
        <v>794.7</v>
      </c>
      <c r="BL119" s="6">
        <v>0.8</v>
      </c>
      <c r="BM119" s="32">
        <v>14120.041059200001</v>
      </c>
      <c r="BN119" s="32">
        <v>28491.973500031301</v>
      </c>
      <c r="BO119" s="32">
        <v>8199</v>
      </c>
      <c r="BP119" s="32">
        <v>0</v>
      </c>
      <c r="BQ119" s="32">
        <v>0</v>
      </c>
      <c r="BR119" s="32">
        <v>0</v>
      </c>
      <c r="BS119" s="32">
        <v>235.20000000000002</v>
      </c>
      <c r="BT119" s="32">
        <v>24</v>
      </c>
      <c r="BU119" s="32">
        <v>120</v>
      </c>
      <c r="BV119" s="32">
        <v>0</v>
      </c>
      <c r="BW119" s="32">
        <v>0</v>
      </c>
      <c r="BX119" s="32">
        <v>0</v>
      </c>
      <c r="BY119" s="32">
        <v>2485313</v>
      </c>
      <c r="BZ119" s="32">
        <v>1552775</v>
      </c>
      <c r="CA119" s="32"/>
      <c r="CB119" s="6">
        <v>1018700</v>
      </c>
      <c r="CC119" s="6">
        <v>877237</v>
      </c>
      <c r="CD119" s="32"/>
      <c r="CE119" s="32">
        <v>1338</v>
      </c>
      <c r="CF119" s="32">
        <v>126.846</v>
      </c>
      <c r="CG119" s="32">
        <v>1633</v>
      </c>
    </row>
    <row r="120" spans="1:85" ht="12.5">
      <c r="A120" s="5">
        <v>43212</v>
      </c>
      <c r="B120" s="6">
        <v>569.5</v>
      </c>
      <c r="C120" s="6">
        <v>307.39999999999998</v>
      </c>
      <c r="D120" s="6">
        <v>6129.1</v>
      </c>
      <c r="E120" s="6"/>
      <c r="F120" s="6"/>
      <c r="G120" s="6"/>
      <c r="H120" s="6">
        <v>1661.1</v>
      </c>
      <c r="I120" s="6">
        <v>1120.9000000000001</v>
      </c>
      <c r="J120" s="6">
        <v>511683.5</v>
      </c>
      <c r="K120" s="6">
        <v>225246</v>
      </c>
      <c r="L120" s="6">
        <v>63575.7</v>
      </c>
      <c r="M120" s="6">
        <v>15</v>
      </c>
      <c r="N120" s="6">
        <v>25</v>
      </c>
      <c r="O120" s="7">
        <v>14182.3</v>
      </c>
      <c r="P120" s="6">
        <v>6610.1</v>
      </c>
      <c r="Q120" s="6">
        <v>204353.6</v>
      </c>
      <c r="R120" s="6">
        <v>164360.6</v>
      </c>
      <c r="S120" s="6">
        <v>106662</v>
      </c>
      <c r="T120" s="6">
        <v>89035.8</v>
      </c>
      <c r="U120" s="6">
        <v>106972.3</v>
      </c>
      <c r="V120" s="6">
        <v>72998.100000000006</v>
      </c>
      <c r="W120" s="6">
        <v>10957.9</v>
      </c>
      <c r="X120" s="6">
        <v>8129.7</v>
      </c>
      <c r="Y120" s="6">
        <v>270165</v>
      </c>
      <c r="Z120" s="6">
        <v>139200.29999999999</v>
      </c>
      <c r="AA120" s="6">
        <v>2744378.5</v>
      </c>
      <c r="AB120" s="6">
        <v>168563.8</v>
      </c>
      <c r="AC120" s="6">
        <v>334.7</v>
      </c>
      <c r="AD120" s="6">
        <v>41760</v>
      </c>
      <c r="AE120" s="6">
        <v>159023.5</v>
      </c>
      <c r="AF120" s="6">
        <v>82518.399999999994</v>
      </c>
      <c r="AG120" s="6">
        <v>1695997.3</v>
      </c>
      <c r="AH120" s="6">
        <v>168085.5</v>
      </c>
      <c r="AI120" s="6">
        <v>1106.4000000000001</v>
      </c>
      <c r="AJ120" s="9">
        <v>56282</v>
      </c>
      <c r="AK120" s="6">
        <v>30961.200000000001</v>
      </c>
      <c r="AL120" s="6">
        <v>21776.9</v>
      </c>
      <c r="AM120" s="6">
        <v>64585.7</v>
      </c>
      <c r="AN120" s="6">
        <v>49818.9</v>
      </c>
      <c r="AO120" s="6">
        <v>37873.5</v>
      </c>
      <c r="AP120" s="6">
        <v>30876.9</v>
      </c>
      <c r="AQ120" s="6">
        <v>43026.6</v>
      </c>
      <c r="AR120" s="6">
        <v>16945.900000000001</v>
      </c>
      <c r="AS120" s="32">
        <v>117.1</v>
      </c>
      <c r="AT120" s="32">
        <v>52.9</v>
      </c>
      <c r="AU120" s="7"/>
      <c r="AV120" s="7"/>
      <c r="AW120" s="6">
        <v>217125.1</v>
      </c>
      <c r="AX120" s="6">
        <v>101723</v>
      </c>
      <c r="AY120" s="6">
        <v>55590.6</v>
      </c>
      <c r="AZ120" s="6">
        <v>13140.4</v>
      </c>
      <c r="BA120" s="6">
        <v>207546</v>
      </c>
      <c r="BB120" s="6">
        <v>92378</v>
      </c>
      <c r="BC120" s="6">
        <v>36542.400000000001</v>
      </c>
      <c r="BD120" s="6">
        <v>294.77</v>
      </c>
      <c r="BE120" s="6">
        <v>176.84</v>
      </c>
      <c r="BF120" s="6">
        <v>123.74</v>
      </c>
      <c r="BG120" s="6">
        <v>75.41</v>
      </c>
      <c r="BH120" s="6">
        <v>278.12599999999998</v>
      </c>
      <c r="BI120" s="6">
        <v>140.679</v>
      </c>
      <c r="BJ120" s="6">
        <v>1007.4</v>
      </c>
      <c r="BK120" s="6">
        <v>795.2</v>
      </c>
      <c r="BL120" s="6">
        <v>0.8</v>
      </c>
      <c r="BM120" s="6">
        <v>13595.068022400001</v>
      </c>
      <c r="BN120" s="6">
        <v>25780.668809473798</v>
      </c>
      <c r="BO120" s="6">
        <v>7419</v>
      </c>
      <c r="BP120" s="6">
        <v>0</v>
      </c>
      <c r="BQ120" s="6">
        <v>0</v>
      </c>
      <c r="BR120" s="6">
        <v>0</v>
      </c>
      <c r="BS120" s="6">
        <v>235.20000000000002</v>
      </c>
      <c r="BT120" s="6">
        <v>24</v>
      </c>
      <c r="BU120" s="6">
        <v>134.39999999999998</v>
      </c>
      <c r="BV120" s="6">
        <v>0</v>
      </c>
      <c r="BW120" s="6">
        <v>0</v>
      </c>
      <c r="BX120" s="6">
        <v>0</v>
      </c>
      <c r="BY120" s="6">
        <v>2488199</v>
      </c>
      <c r="BZ120" s="6">
        <v>1555184</v>
      </c>
      <c r="CA120" s="6"/>
      <c r="CB120" s="6">
        <v>1018700</v>
      </c>
      <c r="CC120" s="6">
        <v>877237</v>
      </c>
      <c r="CD120" s="6"/>
      <c r="CE120" s="6">
        <v>1344</v>
      </c>
      <c r="CF120" s="6">
        <v>125.63800000000001</v>
      </c>
      <c r="CG120" s="6">
        <v>1639</v>
      </c>
    </row>
    <row r="121" spans="1:85" ht="12.5">
      <c r="A121" s="5">
        <v>43213</v>
      </c>
      <c r="B121" s="6">
        <v>570.70000000000005</v>
      </c>
      <c r="C121" s="6">
        <v>308.3</v>
      </c>
      <c r="D121" s="6">
        <v>6130.7</v>
      </c>
      <c r="E121" s="6"/>
      <c r="F121" s="6"/>
      <c r="G121" s="6"/>
      <c r="H121" s="6">
        <v>1661.1</v>
      </c>
      <c r="I121" s="6">
        <v>1120.9000000000001</v>
      </c>
      <c r="J121" s="6">
        <v>511859.95</v>
      </c>
      <c r="K121" s="6">
        <v>225327.8</v>
      </c>
      <c r="L121" s="6">
        <v>63598.2</v>
      </c>
      <c r="M121" s="6">
        <v>15</v>
      </c>
      <c r="N121" s="6">
        <v>25</v>
      </c>
      <c r="O121" s="7">
        <v>14191.5</v>
      </c>
      <c r="P121" s="6">
        <v>6614</v>
      </c>
      <c r="Q121" s="6">
        <v>204383</v>
      </c>
      <c r="R121" s="6">
        <v>164384.9</v>
      </c>
      <c r="S121" s="6">
        <v>106678.6</v>
      </c>
      <c r="T121" s="6">
        <v>89047.9</v>
      </c>
      <c r="U121" s="6">
        <v>106980.6</v>
      </c>
      <c r="V121" s="6">
        <v>73003.8</v>
      </c>
      <c r="W121" s="6">
        <v>10958.5</v>
      </c>
      <c r="X121" s="6">
        <v>8130.1</v>
      </c>
      <c r="Y121" s="6">
        <v>270460</v>
      </c>
      <c r="Z121" s="6">
        <v>139300</v>
      </c>
      <c r="AA121" s="6">
        <v>2744378.5</v>
      </c>
      <c r="AB121" s="6">
        <v>168586.3</v>
      </c>
      <c r="AC121" s="6">
        <v>334.7</v>
      </c>
      <c r="AD121" s="6">
        <v>41760</v>
      </c>
      <c r="AE121" s="6">
        <v>159186.1</v>
      </c>
      <c r="AF121" s="6">
        <v>82628.800000000003</v>
      </c>
      <c r="AG121" s="6">
        <v>1695997.3</v>
      </c>
      <c r="AH121" s="6">
        <v>168108</v>
      </c>
      <c r="AI121" s="6">
        <v>1106.4000000000001</v>
      </c>
      <c r="AJ121" s="9">
        <v>56282</v>
      </c>
      <c r="AK121" s="6">
        <v>30976.6</v>
      </c>
      <c r="AL121" s="6">
        <v>21787.7</v>
      </c>
      <c r="AM121" s="6">
        <v>64597.2</v>
      </c>
      <c r="AN121" s="6">
        <v>49826.1</v>
      </c>
      <c r="AO121" s="6">
        <v>37885.599999999999</v>
      </c>
      <c r="AP121" s="6">
        <v>30887.4</v>
      </c>
      <c r="AQ121" s="6">
        <v>43028.1</v>
      </c>
      <c r="AR121" s="6">
        <v>16946.599999999999</v>
      </c>
      <c r="AS121" s="32">
        <v>117.5</v>
      </c>
      <c r="AT121" s="32">
        <v>53</v>
      </c>
      <c r="AU121" s="7"/>
      <c r="AV121" s="7"/>
      <c r="AW121" s="6">
        <v>217254.3</v>
      </c>
      <c r="AX121" s="6">
        <v>101783.9</v>
      </c>
      <c r="AY121" s="6">
        <v>55595</v>
      </c>
      <c r="AZ121" s="6">
        <v>13149.3</v>
      </c>
      <c r="BA121" s="6">
        <v>207671.4</v>
      </c>
      <c r="BB121" s="6">
        <v>92433.1</v>
      </c>
      <c r="BC121" s="6">
        <v>36564.9</v>
      </c>
      <c r="BD121" s="6">
        <v>294.77</v>
      </c>
      <c r="BE121" s="6">
        <v>176.84</v>
      </c>
      <c r="BF121" s="6">
        <v>123.74</v>
      </c>
      <c r="BG121" s="6">
        <v>75.41</v>
      </c>
      <c r="BH121" s="6">
        <v>278.12599999999998</v>
      </c>
      <c r="BI121" s="6">
        <v>140.679</v>
      </c>
      <c r="BJ121" s="6">
        <v>1007.4</v>
      </c>
      <c r="BK121" s="6">
        <v>796.2</v>
      </c>
      <c r="BL121" s="6">
        <v>0.8</v>
      </c>
      <c r="BM121" s="6">
        <v>13769.2699904</v>
      </c>
      <c r="BN121" s="6">
        <v>25759.5071481089</v>
      </c>
      <c r="BO121" s="6">
        <v>5880</v>
      </c>
      <c r="BP121" s="6">
        <v>137.19999999999999</v>
      </c>
      <c r="BQ121" s="6">
        <v>14</v>
      </c>
      <c r="BR121" s="6">
        <v>0</v>
      </c>
      <c r="BS121" s="6">
        <v>40</v>
      </c>
      <c r="BT121" s="6">
        <v>14</v>
      </c>
      <c r="BU121" s="6">
        <v>75.599999999999994</v>
      </c>
      <c r="BV121" s="6">
        <v>0</v>
      </c>
      <c r="BW121" s="6">
        <v>0</v>
      </c>
      <c r="BX121" s="6">
        <v>0</v>
      </c>
      <c r="BY121" s="6">
        <v>2491252</v>
      </c>
      <c r="BZ121" s="6">
        <v>1557791</v>
      </c>
      <c r="CA121" s="6"/>
      <c r="CB121" s="6">
        <v>1018700</v>
      </c>
      <c r="CC121" s="6">
        <v>877237</v>
      </c>
      <c r="CD121" s="6"/>
      <c r="CE121" s="6">
        <v>1332</v>
      </c>
      <c r="CF121" s="6">
        <v>127.09</v>
      </c>
      <c r="CG121" s="6">
        <v>1626</v>
      </c>
    </row>
    <row r="122" spans="1:85" ht="12.5">
      <c r="A122" s="5">
        <v>43214</v>
      </c>
      <c r="B122" s="6">
        <v>572.9</v>
      </c>
      <c r="C122" s="6">
        <v>309.60000000000002</v>
      </c>
      <c r="D122" s="6">
        <v>6135.1</v>
      </c>
      <c r="E122" s="6"/>
      <c r="F122" s="6"/>
      <c r="G122" s="6"/>
      <c r="H122" s="6">
        <v>1661.1</v>
      </c>
      <c r="I122" s="6">
        <v>1120.9000000000001</v>
      </c>
      <c r="J122" s="6">
        <v>511885.4</v>
      </c>
      <c r="K122" s="6">
        <v>225339.7</v>
      </c>
      <c r="L122" s="6">
        <v>63601.2</v>
      </c>
      <c r="M122" s="6">
        <v>15</v>
      </c>
      <c r="N122" s="6">
        <v>25</v>
      </c>
      <c r="O122" s="7">
        <v>14191.5</v>
      </c>
      <c r="P122" s="6">
        <v>6614</v>
      </c>
      <c r="Q122" s="6">
        <v>204419.4</v>
      </c>
      <c r="R122" s="6">
        <v>164413.70000000001</v>
      </c>
      <c r="S122" s="6">
        <v>106689.1</v>
      </c>
      <c r="T122" s="6">
        <v>89057.600000000006</v>
      </c>
      <c r="U122" s="6">
        <v>106996.9</v>
      </c>
      <c r="V122" s="6">
        <v>73014.8</v>
      </c>
      <c r="W122" s="6">
        <v>10960.3</v>
      </c>
      <c r="X122" s="6">
        <v>8131.6</v>
      </c>
      <c r="Y122" s="6">
        <v>270510.09999999998</v>
      </c>
      <c r="Z122" s="6">
        <v>139362.5</v>
      </c>
      <c r="AA122" s="6">
        <v>2744378.5</v>
      </c>
      <c r="AB122" s="6">
        <v>168606</v>
      </c>
      <c r="AC122" s="6">
        <v>334.7</v>
      </c>
      <c r="AD122" s="6">
        <v>41760</v>
      </c>
      <c r="AE122" s="6">
        <v>159264</v>
      </c>
      <c r="AF122" s="6">
        <v>82675.8</v>
      </c>
      <c r="AG122" s="6">
        <v>1695997.3</v>
      </c>
      <c r="AH122" s="6">
        <v>168121.3</v>
      </c>
      <c r="AI122" s="6">
        <v>1106.4000000000001</v>
      </c>
      <c r="AJ122" s="9">
        <v>56282</v>
      </c>
      <c r="AK122" s="6">
        <v>30978.6</v>
      </c>
      <c r="AL122" s="6">
        <v>21789.3</v>
      </c>
      <c r="AM122" s="6">
        <v>64603.4</v>
      </c>
      <c r="AN122" s="6">
        <v>49832.4</v>
      </c>
      <c r="AO122" s="6">
        <v>37885.599999999999</v>
      </c>
      <c r="AP122" s="6">
        <v>30887.4</v>
      </c>
      <c r="AQ122" s="6">
        <v>43028.1</v>
      </c>
      <c r="AR122" s="6">
        <v>16946.599999999999</v>
      </c>
      <c r="AS122" s="32">
        <v>117.6</v>
      </c>
      <c r="AT122" s="32">
        <v>53.1</v>
      </c>
      <c r="AU122" s="7"/>
      <c r="AV122" s="7"/>
      <c r="AW122" s="6">
        <v>217305.60000000001</v>
      </c>
      <c r="AX122" s="6">
        <v>101808.9</v>
      </c>
      <c r="AY122" s="6">
        <v>55600.4</v>
      </c>
      <c r="AZ122" s="6">
        <v>13151.1</v>
      </c>
      <c r="BA122" s="6">
        <v>207718</v>
      </c>
      <c r="BB122" s="6">
        <v>92454.2</v>
      </c>
      <c r="BC122" s="6">
        <v>36568.199999999997</v>
      </c>
      <c r="BD122" s="6">
        <v>294.77</v>
      </c>
      <c r="BE122" s="6">
        <v>176.84</v>
      </c>
      <c r="BF122" s="6">
        <v>123.74</v>
      </c>
      <c r="BG122" s="6">
        <v>75.41</v>
      </c>
      <c r="BH122" s="6">
        <v>278.12599999999998</v>
      </c>
      <c r="BI122" s="6">
        <v>140.679</v>
      </c>
      <c r="BJ122" s="6">
        <v>1007.4</v>
      </c>
      <c r="BK122" s="6">
        <v>797.2</v>
      </c>
      <c r="BL122" s="6">
        <v>0.8</v>
      </c>
      <c r="BM122" s="6">
        <v>10289.0887392</v>
      </c>
      <c r="BN122" s="6">
        <v>21001.155242266501</v>
      </c>
      <c r="BO122" s="6">
        <v>0</v>
      </c>
      <c r="BP122" s="6">
        <v>0</v>
      </c>
      <c r="BQ122" s="6">
        <v>0</v>
      </c>
      <c r="BR122" s="6">
        <v>0</v>
      </c>
      <c r="BS122" s="6">
        <v>69</v>
      </c>
      <c r="BT122" s="6">
        <v>0</v>
      </c>
      <c r="BU122" s="6">
        <v>20</v>
      </c>
      <c r="BV122" s="6">
        <v>0</v>
      </c>
      <c r="BW122" s="6">
        <v>0</v>
      </c>
      <c r="BX122" s="6">
        <v>0</v>
      </c>
      <c r="BY122" s="6">
        <v>2494394</v>
      </c>
      <c r="BZ122" s="6">
        <v>1560536</v>
      </c>
      <c r="CA122" s="6"/>
      <c r="CB122" s="6">
        <v>1018700</v>
      </c>
      <c r="CC122" s="6">
        <v>877237</v>
      </c>
      <c r="CD122" s="6"/>
      <c r="CE122" s="6">
        <v>1305</v>
      </c>
      <c r="CF122" s="6">
        <v>125.07</v>
      </c>
      <c r="CG122" s="6">
        <v>1592</v>
      </c>
    </row>
    <row r="123" spans="1:85" ht="12.5">
      <c r="A123" s="5">
        <v>43215</v>
      </c>
      <c r="B123" s="6">
        <v>572.9</v>
      </c>
      <c r="C123" s="6">
        <v>309.60000000000002</v>
      </c>
      <c r="D123" s="6">
        <v>6135.1</v>
      </c>
      <c r="E123" s="6"/>
      <c r="F123" s="6"/>
      <c r="G123" s="6"/>
      <c r="H123" s="6">
        <v>1661.1</v>
      </c>
      <c r="I123" s="6">
        <v>1120.9000000000001</v>
      </c>
      <c r="J123" s="6">
        <v>512081.3</v>
      </c>
      <c r="K123" s="6">
        <v>225432.7</v>
      </c>
      <c r="L123" s="6">
        <v>63625.2</v>
      </c>
      <c r="M123" s="6">
        <v>15</v>
      </c>
      <c r="N123" s="6">
        <v>25</v>
      </c>
      <c r="O123" s="6">
        <v>14207.5</v>
      </c>
      <c r="P123" s="6">
        <v>6621.4</v>
      </c>
      <c r="Q123" s="6">
        <v>204467.7</v>
      </c>
      <c r="R123" s="6">
        <v>164453.9</v>
      </c>
      <c r="S123" s="6">
        <v>106703.5</v>
      </c>
      <c r="T123" s="6">
        <v>89068.4</v>
      </c>
      <c r="U123" s="6">
        <v>107017.2</v>
      </c>
      <c r="V123" s="6">
        <v>73028.5</v>
      </c>
      <c r="W123" s="6">
        <v>10961.1</v>
      </c>
      <c r="X123" s="6">
        <v>8132.3</v>
      </c>
      <c r="Y123" s="6">
        <v>270665.5</v>
      </c>
      <c r="Z123" s="6">
        <v>139476.9</v>
      </c>
      <c r="AA123" s="6">
        <v>2744378.5</v>
      </c>
      <c r="AB123" s="6">
        <v>168630</v>
      </c>
      <c r="AC123" s="6">
        <v>334.7</v>
      </c>
      <c r="AD123" s="6">
        <v>41760</v>
      </c>
      <c r="AE123" s="6">
        <v>159563</v>
      </c>
      <c r="AF123" s="6">
        <v>82801.7</v>
      </c>
      <c r="AG123" s="6">
        <v>1695997.3</v>
      </c>
      <c r="AH123" s="6">
        <v>168145.3</v>
      </c>
      <c r="AI123" s="6">
        <v>1106.4000000000001</v>
      </c>
      <c r="AJ123" s="9">
        <v>56282</v>
      </c>
      <c r="AK123" s="6">
        <v>30982.799999999999</v>
      </c>
      <c r="AL123" s="6">
        <v>21792.799999999999</v>
      </c>
      <c r="AM123" s="6">
        <v>64611.8</v>
      </c>
      <c r="AN123" s="6">
        <v>49838.7</v>
      </c>
      <c r="AO123" s="6">
        <v>37885.599999999999</v>
      </c>
      <c r="AP123" s="6">
        <v>30887.4</v>
      </c>
      <c r="AQ123" s="6">
        <v>43028.1</v>
      </c>
      <c r="AR123" s="6">
        <v>16946.599999999999</v>
      </c>
      <c r="AS123" s="32">
        <v>117.9</v>
      </c>
      <c r="AT123" s="32">
        <v>53.2</v>
      </c>
      <c r="AU123" s="7"/>
      <c r="AV123" s="7"/>
      <c r="AW123" s="6">
        <v>217444.9</v>
      </c>
      <c r="AX123" s="6">
        <v>101875.4</v>
      </c>
      <c r="AY123" s="6">
        <v>55606.1</v>
      </c>
      <c r="AZ123" s="6">
        <v>13151.1</v>
      </c>
      <c r="BA123" s="6">
        <v>207852</v>
      </c>
      <c r="BB123" s="6">
        <v>92514</v>
      </c>
      <c r="BC123" s="6">
        <v>36592.199999999997</v>
      </c>
      <c r="BD123" s="6">
        <v>294.77</v>
      </c>
      <c r="BE123" s="6">
        <v>176.84</v>
      </c>
      <c r="BF123" s="6">
        <v>123.74</v>
      </c>
      <c r="BG123" s="6">
        <v>75.41</v>
      </c>
      <c r="BH123" s="6">
        <v>278.12599999999998</v>
      </c>
      <c r="BI123" s="6">
        <v>140.679</v>
      </c>
      <c r="BJ123" s="6">
        <v>1007.4</v>
      </c>
      <c r="BK123" s="6">
        <v>798</v>
      </c>
      <c r="BL123" s="6">
        <v>0.8</v>
      </c>
      <c r="BM123" s="6">
        <v>14294.828912000001</v>
      </c>
      <c r="BN123" s="6">
        <v>30666.697774466498</v>
      </c>
      <c r="BO123" s="6">
        <v>10165</v>
      </c>
      <c r="BP123" s="6">
        <v>0</v>
      </c>
      <c r="BQ123" s="6">
        <v>0</v>
      </c>
      <c r="BR123" s="6">
        <v>0</v>
      </c>
      <c r="BS123" s="6">
        <v>71</v>
      </c>
      <c r="BT123" s="6">
        <v>0</v>
      </c>
      <c r="BU123" s="6">
        <v>20</v>
      </c>
      <c r="BV123" s="6">
        <v>0</v>
      </c>
      <c r="BW123" s="6">
        <v>0</v>
      </c>
      <c r="BX123" s="6">
        <v>0</v>
      </c>
      <c r="BY123" s="6">
        <v>2497606</v>
      </c>
      <c r="BZ123" s="6">
        <v>1563313</v>
      </c>
      <c r="CA123" s="6"/>
      <c r="CB123" s="6">
        <v>1018700</v>
      </c>
      <c r="CC123" s="6">
        <v>877237</v>
      </c>
      <c r="CD123" s="6"/>
      <c r="CE123" s="6">
        <v>1334</v>
      </c>
      <c r="CF123" s="6">
        <v>126.646</v>
      </c>
      <c r="CG123" s="6">
        <v>1631</v>
      </c>
    </row>
    <row r="124" spans="1:85" ht="12.5">
      <c r="A124" s="5">
        <v>43216</v>
      </c>
      <c r="B124" s="6">
        <v>573.20000000000005</v>
      </c>
      <c r="C124" s="6">
        <v>309.74</v>
      </c>
      <c r="D124" s="6">
        <v>6135.8</v>
      </c>
      <c r="E124" s="6"/>
      <c r="F124" s="6"/>
      <c r="G124" s="6"/>
      <c r="H124" s="6">
        <v>1661.1</v>
      </c>
      <c r="I124" s="6">
        <v>1120.9000000000001</v>
      </c>
      <c r="J124" s="6">
        <v>512275.7</v>
      </c>
      <c r="K124" s="6">
        <v>225524.5</v>
      </c>
      <c r="L124" s="6">
        <v>63649.2</v>
      </c>
      <c r="M124" s="6">
        <v>15</v>
      </c>
      <c r="N124" s="6">
        <v>25</v>
      </c>
      <c r="O124" s="6">
        <v>14226.9</v>
      </c>
      <c r="P124" s="6">
        <v>6630.1</v>
      </c>
      <c r="Q124" s="6">
        <v>204484.2</v>
      </c>
      <c r="R124" s="6">
        <v>164468.1</v>
      </c>
      <c r="S124" s="6">
        <v>106718.8</v>
      </c>
      <c r="T124" s="6">
        <v>89079.6</v>
      </c>
      <c r="U124" s="6">
        <v>107036.6</v>
      </c>
      <c r="V124" s="6">
        <v>73041.600000000006</v>
      </c>
      <c r="W124" s="6">
        <v>10961.1</v>
      </c>
      <c r="X124" s="6">
        <v>8132.3</v>
      </c>
      <c r="Y124" s="6">
        <v>270799.59999999998</v>
      </c>
      <c r="Z124" s="6">
        <v>139591.70000000001</v>
      </c>
      <c r="AA124" s="6">
        <v>2744378.5</v>
      </c>
      <c r="AB124" s="6">
        <v>168654</v>
      </c>
      <c r="AC124" s="6">
        <v>334.7</v>
      </c>
      <c r="AD124" s="6">
        <v>41760</v>
      </c>
      <c r="AE124" s="6">
        <v>159879.6</v>
      </c>
      <c r="AF124" s="6">
        <v>82923.7</v>
      </c>
      <c r="AG124" s="6">
        <v>1695997.3</v>
      </c>
      <c r="AH124" s="6">
        <v>168169.3</v>
      </c>
      <c r="AI124" s="6">
        <v>1106.4000000000001</v>
      </c>
      <c r="AJ124" s="9">
        <v>56282</v>
      </c>
      <c r="AK124" s="6">
        <v>30987.599999999999</v>
      </c>
      <c r="AL124" s="6">
        <v>21796.7</v>
      </c>
      <c r="AM124" s="6">
        <v>64620.5</v>
      </c>
      <c r="AN124" s="6">
        <v>49845.2</v>
      </c>
      <c r="AO124" s="6">
        <v>37913.699999999997</v>
      </c>
      <c r="AP124" s="6">
        <v>30911.599999999999</v>
      </c>
      <c r="AQ124" s="6">
        <v>43028.1</v>
      </c>
      <c r="AR124" s="6">
        <v>16946.599999999999</v>
      </c>
      <c r="AS124" s="32">
        <v>118.3</v>
      </c>
      <c r="AT124" s="32">
        <v>53.3</v>
      </c>
      <c r="AU124" s="7"/>
      <c r="AV124" s="7"/>
      <c r="AW124" s="6">
        <v>217583.1</v>
      </c>
      <c r="AX124" s="6">
        <v>101941.6</v>
      </c>
      <c r="AY124" s="6">
        <v>55611.6</v>
      </c>
      <c r="AZ124" s="6">
        <v>13151.1</v>
      </c>
      <c r="BA124" s="6">
        <v>207986</v>
      </c>
      <c r="BB124" s="6">
        <v>92573.5</v>
      </c>
      <c r="BC124" s="6">
        <v>36616.199999999997</v>
      </c>
      <c r="BD124" s="6">
        <v>294.77</v>
      </c>
      <c r="BE124" s="6">
        <v>176.84</v>
      </c>
      <c r="BF124" s="6">
        <v>123.74</v>
      </c>
      <c r="BG124" s="6">
        <v>75.41</v>
      </c>
      <c r="BH124" s="6">
        <v>278.12599999999998</v>
      </c>
      <c r="BI124" s="6">
        <v>140.679</v>
      </c>
      <c r="BJ124" s="6">
        <v>1007.4</v>
      </c>
      <c r="BK124" s="6">
        <v>798.7</v>
      </c>
      <c r="BL124" s="6">
        <v>0.8</v>
      </c>
      <c r="BM124" s="6">
        <v>13224.5450784</v>
      </c>
      <c r="BN124" s="6">
        <v>30154.6265044715</v>
      </c>
      <c r="BO124" s="6">
        <v>9084</v>
      </c>
      <c r="BP124" s="6">
        <v>0</v>
      </c>
      <c r="BQ124" s="6">
        <v>0</v>
      </c>
      <c r="BR124" s="6">
        <v>0</v>
      </c>
      <c r="BS124" s="6">
        <v>69</v>
      </c>
      <c r="BT124" s="6">
        <v>0</v>
      </c>
      <c r="BU124" s="6">
        <v>16</v>
      </c>
      <c r="BV124" s="6">
        <v>0</v>
      </c>
      <c r="BW124" s="6">
        <v>0</v>
      </c>
      <c r="BX124" s="6">
        <v>0</v>
      </c>
      <c r="BY124" s="6">
        <v>2500694</v>
      </c>
      <c r="BZ124" s="6">
        <v>1565978</v>
      </c>
      <c r="CA124" s="6"/>
      <c r="CB124" s="6">
        <v>1018700</v>
      </c>
      <c r="CC124" s="6">
        <v>877237</v>
      </c>
      <c r="CD124" s="6"/>
      <c r="CE124" s="6">
        <v>1332.6649537860301</v>
      </c>
      <c r="CF124" s="6">
        <v>126.50267683312248</v>
      </c>
      <c r="CG124" s="6">
        <v>1633.4879166666665</v>
      </c>
    </row>
    <row r="125" spans="1:85" ht="12.5">
      <c r="A125" s="5">
        <v>43217</v>
      </c>
      <c r="B125" s="6">
        <v>573.20000000000005</v>
      </c>
      <c r="C125" s="6">
        <v>309.74</v>
      </c>
      <c r="D125" s="6">
        <v>6135.8</v>
      </c>
      <c r="E125" s="6"/>
      <c r="F125" s="6"/>
      <c r="G125" s="6"/>
      <c r="H125" s="6">
        <v>1661.1</v>
      </c>
      <c r="I125" s="6">
        <v>1120.9000000000001</v>
      </c>
      <c r="J125" s="6">
        <v>512472.5</v>
      </c>
      <c r="K125" s="6">
        <v>225617.1</v>
      </c>
      <c r="L125" s="6">
        <v>63673.2</v>
      </c>
      <c r="M125" s="6">
        <v>15</v>
      </c>
      <c r="N125" s="6">
        <v>25</v>
      </c>
      <c r="O125" s="6">
        <v>14236.8</v>
      </c>
      <c r="P125" s="6">
        <v>6634.4</v>
      </c>
      <c r="Q125" s="6">
        <v>204484.2</v>
      </c>
      <c r="R125" s="6">
        <v>164468.1</v>
      </c>
      <c r="S125" s="6">
        <v>106732</v>
      </c>
      <c r="T125" s="6">
        <v>89089.7</v>
      </c>
      <c r="U125" s="6">
        <v>107055.2</v>
      </c>
      <c r="V125" s="6">
        <v>73054.100000000006</v>
      </c>
      <c r="W125" s="6">
        <v>10961.1</v>
      </c>
      <c r="X125" s="6">
        <v>8132.3</v>
      </c>
      <c r="Y125" s="6">
        <v>270923.2</v>
      </c>
      <c r="Z125" s="6">
        <v>139704.70000000001</v>
      </c>
      <c r="AA125" s="6">
        <v>2744378.5</v>
      </c>
      <c r="AB125" s="6">
        <v>168678</v>
      </c>
      <c r="AC125" s="6">
        <v>334.7</v>
      </c>
      <c r="AD125" s="6">
        <v>41760</v>
      </c>
      <c r="AE125" s="6">
        <v>160198.6</v>
      </c>
      <c r="AF125" s="6">
        <v>83043.100000000006</v>
      </c>
      <c r="AG125" s="6">
        <v>1695997.3</v>
      </c>
      <c r="AH125" s="6">
        <v>168193.3</v>
      </c>
      <c r="AI125" s="6">
        <v>1106.4000000000001</v>
      </c>
      <c r="AJ125" s="9">
        <v>56282</v>
      </c>
      <c r="AK125" s="6">
        <v>30992.6</v>
      </c>
      <c r="AL125" s="6">
        <v>21800.799999999999</v>
      </c>
      <c r="AM125" s="6">
        <v>64628.9</v>
      </c>
      <c r="AN125" s="6">
        <v>49851.4</v>
      </c>
      <c r="AO125" s="6">
        <v>37959.599999999999</v>
      </c>
      <c r="AP125" s="6">
        <v>30950.7</v>
      </c>
      <c r="AQ125" s="6">
        <v>43028.1</v>
      </c>
      <c r="AR125" s="6">
        <v>16946.599999999999</v>
      </c>
      <c r="AS125" s="32">
        <v>118.5</v>
      </c>
      <c r="AT125" s="32">
        <v>53.3</v>
      </c>
      <c r="AU125" s="7"/>
      <c r="AV125" s="7"/>
      <c r="AW125" s="6">
        <v>217722</v>
      </c>
      <c r="AX125" s="6">
        <v>102008</v>
      </c>
      <c r="AY125" s="6">
        <v>55616.7</v>
      </c>
      <c r="AZ125" s="6">
        <v>13151.1</v>
      </c>
      <c r="BA125" s="6">
        <v>208119.8</v>
      </c>
      <c r="BB125" s="6">
        <v>92633.1</v>
      </c>
      <c r="BC125" s="6">
        <v>36640.199999999997</v>
      </c>
      <c r="BD125" s="6">
        <v>294.77</v>
      </c>
      <c r="BE125" s="6">
        <v>176.84</v>
      </c>
      <c r="BF125" s="6">
        <v>123.74</v>
      </c>
      <c r="BG125" s="6">
        <v>75.41</v>
      </c>
      <c r="BH125" s="6">
        <v>278.12599999999998</v>
      </c>
      <c r="BI125" s="6">
        <v>140.679</v>
      </c>
      <c r="BJ125" s="6">
        <v>1007.4</v>
      </c>
      <c r="BK125" s="32">
        <v>799.4</v>
      </c>
      <c r="BL125" s="6">
        <v>0.8</v>
      </c>
      <c r="BM125" s="6">
        <v>13955.0912288</v>
      </c>
      <c r="BN125" s="6">
        <v>32109.142399442899</v>
      </c>
      <c r="BO125" s="6">
        <v>6555</v>
      </c>
      <c r="BP125" s="6">
        <v>0</v>
      </c>
      <c r="BQ125" s="6">
        <v>0</v>
      </c>
      <c r="BR125" s="6">
        <v>0</v>
      </c>
      <c r="BS125" s="6">
        <v>69</v>
      </c>
      <c r="BT125" s="6">
        <v>0</v>
      </c>
      <c r="BU125" s="6">
        <v>20</v>
      </c>
      <c r="BV125" s="6">
        <v>0</v>
      </c>
      <c r="BW125" s="6">
        <v>0</v>
      </c>
      <c r="BX125" s="6">
        <v>0</v>
      </c>
      <c r="BY125" s="6">
        <v>2503636</v>
      </c>
      <c r="BZ125" s="6">
        <v>1568452</v>
      </c>
      <c r="CA125" s="6"/>
      <c r="CB125" s="6">
        <v>1018700</v>
      </c>
      <c r="CC125" s="6">
        <v>877237</v>
      </c>
      <c r="CD125" s="6"/>
      <c r="CE125" s="6">
        <v>1319.9970404298947</v>
      </c>
      <c r="CF125" s="6">
        <v>126.46767063448624</v>
      </c>
      <c r="CG125" s="6">
        <v>1620.176833333333</v>
      </c>
    </row>
    <row r="126" spans="1:85" ht="12.5">
      <c r="A126" s="5">
        <v>43218</v>
      </c>
      <c r="B126" s="6">
        <v>573.20000000000005</v>
      </c>
      <c r="C126" s="6">
        <v>309.74</v>
      </c>
      <c r="D126" s="6">
        <v>6135.8</v>
      </c>
      <c r="E126" s="6"/>
      <c r="F126" s="6"/>
      <c r="G126" s="6"/>
      <c r="H126" s="6">
        <v>1661.1</v>
      </c>
      <c r="I126" s="6">
        <v>1120.9000000000001</v>
      </c>
      <c r="J126" s="6">
        <v>512668.4</v>
      </c>
      <c r="K126" s="6">
        <v>225708.5</v>
      </c>
      <c r="L126" s="6">
        <v>63695.7</v>
      </c>
      <c r="M126" s="6">
        <v>15</v>
      </c>
      <c r="N126" s="6">
        <v>25</v>
      </c>
      <c r="O126" s="6">
        <v>14248.4</v>
      </c>
      <c r="P126" s="6">
        <v>6639.6</v>
      </c>
      <c r="Q126" s="6">
        <v>204484.2</v>
      </c>
      <c r="R126" s="6">
        <v>164468.1</v>
      </c>
      <c r="S126" s="6">
        <v>106753.3</v>
      </c>
      <c r="T126" s="6">
        <v>89106.3</v>
      </c>
      <c r="U126" s="6">
        <v>107073.4</v>
      </c>
      <c r="V126" s="6">
        <v>73066.899999999994</v>
      </c>
      <c r="W126" s="6">
        <v>10961.1</v>
      </c>
      <c r="X126" s="6">
        <v>8132.3</v>
      </c>
      <c r="Y126" s="6">
        <v>271054.5</v>
      </c>
      <c r="Z126" s="6">
        <v>139821.70000000001</v>
      </c>
      <c r="AA126" s="6">
        <v>2744378.5</v>
      </c>
      <c r="AB126" s="6">
        <v>168702</v>
      </c>
      <c r="AC126" s="6">
        <v>334.7</v>
      </c>
      <c r="AD126" s="6">
        <v>41760</v>
      </c>
      <c r="AE126" s="6">
        <v>160521.5</v>
      </c>
      <c r="AF126" s="6">
        <v>83166.899999999994</v>
      </c>
      <c r="AG126" s="6">
        <v>1695997.3</v>
      </c>
      <c r="AH126" s="6">
        <v>168217.3</v>
      </c>
      <c r="AI126" s="6">
        <v>1106.4000000000001</v>
      </c>
      <c r="AJ126" s="9">
        <v>56282</v>
      </c>
      <c r="AK126" s="6">
        <v>30997.9</v>
      </c>
      <c r="AL126" s="6">
        <v>21805.200000000001</v>
      </c>
      <c r="AM126" s="6">
        <v>64635.4</v>
      </c>
      <c r="AN126" s="6">
        <v>49856.4</v>
      </c>
      <c r="AO126" s="6">
        <v>38007.199999999997</v>
      </c>
      <c r="AP126" s="6">
        <v>30991.200000000001</v>
      </c>
      <c r="AQ126" s="6">
        <v>43028.1</v>
      </c>
      <c r="AR126" s="6">
        <v>16946.599999999999</v>
      </c>
      <c r="AS126" s="6">
        <v>118.9</v>
      </c>
      <c r="AT126" s="6">
        <v>53.5</v>
      </c>
      <c r="AU126" s="7"/>
      <c r="AV126" s="7"/>
      <c r="AW126" s="6">
        <v>217863.1</v>
      </c>
      <c r="AX126" s="6">
        <v>102075.7</v>
      </c>
      <c r="AY126" s="6">
        <v>55622.9</v>
      </c>
      <c r="AZ126" s="6">
        <v>13151.1</v>
      </c>
      <c r="BA126" s="6">
        <v>208254.1</v>
      </c>
      <c r="BB126" s="6">
        <v>92692.9</v>
      </c>
      <c r="BC126" s="6">
        <v>36664.199999999997</v>
      </c>
      <c r="BD126" s="6">
        <v>294.77</v>
      </c>
      <c r="BE126" s="6">
        <v>176.84</v>
      </c>
      <c r="BF126" s="6">
        <v>123.74</v>
      </c>
      <c r="BG126" s="6">
        <v>75.41</v>
      </c>
      <c r="BH126" s="6">
        <v>278.12599999999998</v>
      </c>
      <c r="BI126" s="6">
        <v>140.679</v>
      </c>
      <c r="BJ126" s="6">
        <v>1007.4</v>
      </c>
      <c r="BK126" s="6">
        <v>800.4</v>
      </c>
      <c r="BL126" s="6">
        <v>0.8</v>
      </c>
      <c r="BM126" s="6">
        <v>14015.778188800001</v>
      </c>
      <c r="BN126" s="6">
        <v>28805.020977705801</v>
      </c>
      <c r="BO126" s="6">
        <v>4796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2506739</v>
      </c>
      <c r="BZ126" s="6">
        <v>1571181</v>
      </c>
      <c r="CA126" s="6"/>
      <c r="CB126" s="6">
        <v>1018700</v>
      </c>
      <c r="CC126" s="6">
        <v>877237</v>
      </c>
      <c r="CD126" s="6"/>
      <c r="CE126" s="6">
        <v>1321</v>
      </c>
      <c r="CF126" s="6">
        <v>126.233</v>
      </c>
      <c r="CG126" s="6">
        <v>1616</v>
      </c>
    </row>
    <row r="127" spans="1:85" ht="12.5">
      <c r="A127" s="5">
        <v>43219</v>
      </c>
      <c r="B127" s="6">
        <v>573.20000000000005</v>
      </c>
      <c r="C127" s="6">
        <v>309.74</v>
      </c>
      <c r="D127" s="6">
        <v>6135.8</v>
      </c>
      <c r="E127" s="6"/>
      <c r="F127" s="6"/>
      <c r="G127" s="6"/>
      <c r="H127" s="6">
        <v>1661.1</v>
      </c>
      <c r="I127" s="6">
        <v>1120.9000000000001</v>
      </c>
      <c r="J127" s="6">
        <v>512867.7</v>
      </c>
      <c r="K127" s="6">
        <v>225801.9</v>
      </c>
      <c r="L127" s="6">
        <v>63719.7</v>
      </c>
      <c r="M127" s="6">
        <v>15</v>
      </c>
      <c r="N127" s="6">
        <v>25</v>
      </c>
      <c r="O127" s="6">
        <v>14262.4</v>
      </c>
      <c r="P127" s="6">
        <v>6645.6</v>
      </c>
      <c r="Q127" s="6">
        <v>204484.2</v>
      </c>
      <c r="R127" s="6">
        <v>164468.1</v>
      </c>
      <c r="S127" s="6">
        <v>106781.9</v>
      </c>
      <c r="T127" s="6">
        <v>89128</v>
      </c>
      <c r="U127" s="6">
        <v>107090.1</v>
      </c>
      <c r="V127" s="6">
        <v>73078.7</v>
      </c>
      <c r="W127" s="6">
        <v>10961.1</v>
      </c>
      <c r="X127" s="6">
        <v>8132.3</v>
      </c>
      <c r="Y127" s="6">
        <v>271198.90000000002</v>
      </c>
      <c r="Z127" s="6">
        <v>139937.70000000001</v>
      </c>
      <c r="AA127" s="6">
        <v>2744378.5</v>
      </c>
      <c r="AB127" s="6">
        <v>168726</v>
      </c>
      <c r="AC127" s="6">
        <v>334.7</v>
      </c>
      <c r="AD127" s="6">
        <v>41760</v>
      </c>
      <c r="AE127" s="6">
        <v>160830.29999999999</v>
      </c>
      <c r="AF127" s="6">
        <v>83290.2</v>
      </c>
      <c r="AG127" s="6">
        <v>1695997.3</v>
      </c>
      <c r="AH127" s="6">
        <v>168241.3</v>
      </c>
      <c r="AI127" s="6">
        <v>1106.4000000000001</v>
      </c>
      <c r="AJ127" s="9">
        <v>56282</v>
      </c>
      <c r="AK127" s="6">
        <v>31003.1</v>
      </c>
      <c r="AL127" s="6">
        <v>21809.5</v>
      </c>
      <c r="AM127" s="6">
        <v>64635.4</v>
      </c>
      <c r="AN127" s="6">
        <v>49856.4</v>
      </c>
      <c r="AO127" s="6">
        <v>38053.599999999999</v>
      </c>
      <c r="AP127" s="6">
        <v>31030.5</v>
      </c>
      <c r="AQ127" s="6">
        <v>43028.1</v>
      </c>
      <c r="AR127" s="6">
        <v>16946.599999999999</v>
      </c>
      <c r="AS127" s="6">
        <v>119.2</v>
      </c>
      <c r="AT127" s="6">
        <v>53.6</v>
      </c>
      <c r="AU127" s="7"/>
      <c r="AV127" s="7"/>
      <c r="AW127" s="6">
        <v>218000.2</v>
      </c>
      <c r="AX127" s="6">
        <v>102140.9</v>
      </c>
      <c r="AY127" s="6">
        <v>55627.199999999997</v>
      </c>
      <c r="AZ127" s="6">
        <v>13151.1</v>
      </c>
      <c r="BA127" s="6">
        <v>208385.5</v>
      </c>
      <c r="BB127" s="6">
        <v>92751.6</v>
      </c>
      <c r="BC127" s="6">
        <v>36688.199999999997</v>
      </c>
      <c r="BD127" s="6">
        <v>294.77</v>
      </c>
      <c r="BE127" s="6">
        <v>176.84</v>
      </c>
      <c r="BF127" s="6">
        <v>123.74</v>
      </c>
      <c r="BG127" s="6">
        <v>75.41</v>
      </c>
      <c r="BH127" s="6">
        <v>278.12599999999998</v>
      </c>
      <c r="BI127" s="6">
        <v>140.679</v>
      </c>
      <c r="BJ127" s="6">
        <v>1007.4</v>
      </c>
      <c r="BK127" s="6">
        <v>801.8</v>
      </c>
      <c r="BL127" s="6">
        <v>0.8</v>
      </c>
      <c r="BM127" s="6">
        <v>14546.704288000001</v>
      </c>
      <c r="BN127" s="6">
        <v>25310.476041271399</v>
      </c>
      <c r="BO127" s="6">
        <v>7892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2509309</v>
      </c>
      <c r="BZ127" s="6">
        <v>1573448</v>
      </c>
      <c r="CA127" s="6"/>
      <c r="CB127" s="6">
        <v>1018700</v>
      </c>
      <c r="CC127" s="6">
        <v>877237</v>
      </c>
      <c r="CD127" s="6"/>
      <c r="CE127" s="6">
        <v>1189</v>
      </c>
      <c r="CF127" s="6">
        <v>120.55200000000001</v>
      </c>
      <c r="CG127" s="6">
        <v>1448</v>
      </c>
    </row>
    <row r="128" spans="1:85" ht="12.5">
      <c r="A128" s="5">
        <v>43220</v>
      </c>
      <c r="B128" s="6">
        <v>573.20000000000005</v>
      </c>
      <c r="C128" s="6">
        <v>309.74</v>
      </c>
      <c r="D128" s="6">
        <v>6135.8</v>
      </c>
      <c r="E128" s="6"/>
      <c r="F128" s="6"/>
      <c r="G128" s="6"/>
      <c r="H128" s="6">
        <v>1661.1</v>
      </c>
      <c r="I128" s="6">
        <v>1120.9000000000001</v>
      </c>
      <c r="J128" s="6">
        <v>513065.4</v>
      </c>
      <c r="K128" s="6">
        <v>225894.8</v>
      </c>
      <c r="L128" s="6">
        <v>63743.7</v>
      </c>
      <c r="M128" s="6">
        <v>15</v>
      </c>
      <c r="N128" s="6">
        <v>25</v>
      </c>
      <c r="O128" s="6">
        <v>14275.3</v>
      </c>
      <c r="P128" s="6">
        <v>6651.2</v>
      </c>
      <c r="Q128" s="6">
        <v>204484.2</v>
      </c>
      <c r="R128" s="6">
        <v>164468.1</v>
      </c>
      <c r="S128" s="6">
        <v>106809.5</v>
      </c>
      <c r="T128" s="6">
        <v>89149.2</v>
      </c>
      <c r="U128" s="6">
        <v>107107.4</v>
      </c>
      <c r="V128" s="6">
        <v>73090.600000000006</v>
      </c>
      <c r="W128" s="6">
        <v>10961.1</v>
      </c>
      <c r="X128" s="6">
        <v>8132.3</v>
      </c>
      <c r="Y128" s="6">
        <v>271343.5</v>
      </c>
      <c r="Z128" s="6">
        <v>140053.5</v>
      </c>
      <c r="AA128" s="6">
        <v>2744378.5</v>
      </c>
      <c r="AB128" s="6">
        <v>168750</v>
      </c>
      <c r="AC128" s="6">
        <v>334.7</v>
      </c>
      <c r="AD128" s="6">
        <v>41760</v>
      </c>
      <c r="AE128" s="6">
        <v>161138.1</v>
      </c>
      <c r="AF128" s="6">
        <v>83413</v>
      </c>
      <c r="AG128" s="6">
        <v>1695997.3</v>
      </c>
      <c r="AH128" s="6">
        <v>168265.3</v>
      </c>
      <c r="AI128" s="6">
        <v>1106.4000000000001</v>
      </c>
      <c r="AJ128" s="9">
        <v>56282</v>
      </c>
      <c r="AK128" s="6">
        <v>31007.9</v>
      </c>
      <c r="AL128" s="6">
        <v>21813.7</v>
      </c>
      <c r="AM128" s="6">
        <v>64635.4</v>
      </c>
      <c r="AN128" s="6">
        <v>49856.4</v>
      </c>
      <c r="AO128" s="6">
        <v>38099.699999999997</v>
      </c>
      <c r="AP128" s="6">
        <v>31069.7</v>
      </c>
      <c r="AQ128" s="6">
        <v>43028.1</v>
      </c>
      <c r="AR128" s="6">
        <v>16946.599999999999</v>
      </c>
      <c r="AS128" s="6">
        <v>119.6</v>
      </c>
      <c r="AT128" s="6">
        <v>53.6</v>
      </c>
      <c r="AU128" s="7"/>
      <c r="AV128" s="7"/>
      <c r="AW128" s="6">
        <v>218139.5</v>
      </c>
      <c r="AX128" s="6">
        <v>102207.4</v>
      </c>
      <c r="AY128" s="6">
        <v>55633.3</v>
      </c>
      <c r="AZ128" s="6">
        <v>13151.1</v>
      </c>
      <c r="BA128" s="6">
        <v>208518.7</v>
      </c>
      <c r="BB128" s="6">
        <v>92810.8</v>
      </c>
      <c r="BC128" s="6">
        <v>36712.199999999997</v>
      </c>
      <c r="BD128" s="6">
        <v>294.77</v>
      </c>
      <c r="BE128" s="6">
        <v>176.84</v>
      </c>
      <c r="BF128" s="6">
        <v>123.74</v>
      </c>
      <c r="BG128" s="6">
        <v>75.41</v>
      </c>
      <c r="BH128" s="6">
        <v>278.12599999999998</v>
      </c>
      <c r="BI128" s="6">
        <v>140.679</v>
      </c>
      <c r="BJ128" s="6">
        <v>1007.4</v>
      </c>
      <c r="BK128" s="6">
        <v>803.7</v>
      </c>
      <c r="BL128" s="6">
        <v>0.8</v>
      </c>
      <c r="BM128" s="6">
        <v>14235.454943999999</v>
      </c>
      <c r="BN128" s="6">
        <v>28887.471581441201</v>
      </c>
      <c r="BO128" s="6">
        <v>7568</v>
      </c>
      <c r="BP128" s="6">
        <v>0</v>
      </c>
      <c r="BQ128" s="6">
        <v>0</v>
      </c>
      <c r="BR128" s="6">
        <v>0</v>
      </c>
      <c r="BS128" s="6">
        <v>0</v>
      </c>
      <c r="BT128" s="6">
        <v>0</v>
      </c>
      <c r="BU128" s="6">
        <v>0</v>
      </c>
      <c r="BV128" s="6">
        <v>0</v>
      </c>
      <c r="BW128" s="6">
        <v>0</v>
      </c>
      <c r="BX128" s="6">
        <v>0</v>
      </c>
      <c r="BY128" s="6">
        <v>2512415</v>
      </c>
      <c r="BZ128" s="6">
        <v>1576194</v>
      </c>
      <c r="CA128" s="6"/>
      <c r="CB128" s="6">
        <v>1018700</v>
      </c>
      <c r="CC128" s="6">
        <v>877237</v>
      </c>
      <c r="CD128" s="6"/>
      <c r="CE128" s="6">
        <v>1319</v>
      </c>
      <c r="CF128" s="6">
        <v>125.264</v>
      </c>
      <c r="CG128" s="6">
        <v>1615</v>
      </c>
    </row>
    <row r="129" spans="1:85" ht="13">
      <c r="A129" s="17"/>
      <c r="B129" s="18"/>
      <c r="C129" s="18"/>
      <c r="D129" s="18"/>
      <c r="E129" s="18"/>
      <c r="F129" s="18"/>
      <c r="G129" s="18"/>
      <c r="H129" s="18"/>
      <c r="I129" s="18"/>
      <c r="J129" s="19"/>
      <c r="K129" s="19"/>
      <c r="L129" s="35"/>
      <c r="M129" s="18"/>
      <c r="N129" s="18"/>
      <c r="O129" s="21"/>
      <c r="P129" s="18"/>
      <c r="Q129" s="18"/>
      <c r="R129" s="18"/>
      <c r="S129" s="18"/>
      <c r="T129" s="22"/>
      <c r="U129" s="18"/>
      <c r="V129" s="18"/>
      <c r="W129" s="18"/>
      <c r="X129" s="18"/>
      <c r="Y129" s="18"/>
      <c r="Z129" s="18"/>
      <c r="AA129" s="18"/>
      <c r="AB129" s="21"/>
      <c r="AC129" s="18"/>
      <c r="AD129" s="18"/>
      <c r="AE129" s="24"/>
      <c r="AF129" s="25"/>
      <c r="AG129" s="24"/>
      <c r="AH129" s="18"/>
      <c r="AI129" s="18"/>
      <c r="AJ129" s="26"/>
      <c r="AK129" s="18"/>
      <c r="AL129" s="18"/>
      <c r="AM129" s="18"/>
      <c r="AN129" s="18"/>
      <c r="AO129" s="18"/>
      <c r="AP129" s="18"/>
      <c r="AQ129" s="21"/>
      <c r="AR129" s="21"/>
      <c r="AS129" s="18"/>
      <c r="AT129" s="18"/>
      <c r="AU129" s="19"/>
      <c r="AV129" s="19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</row>
    <row r="130" spans="1:85" ht="12.5">
      <c r="A130" s="5">
        <v>43220</v>
      </c>
      <c r="B130" s="6">
        <v>573.20000000000005</v>
      </c>
      <c r="C130" s="6">
        <v>309.74</v>
      </c>
      <c r="D130" s="6">
        <v>6135.8</v>
      </c>
      <c r="E130" s="6"/>
      <c r="F130" s="6"/>
      <c r="G130" s="6"/>
      <c r="H130" s="6">
        <v>1661.1</v>
      </c>
      <c r="I130" s="6">
        <v>1120.9000000000001</v>
      </c>
      <c r="J130" s="6">
        <v>513065.4</v>
      </c>
      <c r="K130" s="6">
        <v>225894.8</v>
      </c>
      <c r="L130" s="6">
        <v>63743.7</v>
      </c>
      <c r="M130" s="6">
        <v>15</v>
      </c>
      <c r="N130" s="6">
        <v>25</v>
      </c>
      <c r="O130" s="6">
        <v>14275.3</v>
      </c>
      <c r="P130" s="6">
        <v>6651.2</v>
      </c>
      <c r="Q130" s="6">
        <v>204484.2</v>
      </c>
      <c r="R130" s="6">
        <v>164468.1</v>
      </c>
      <c r="S130" s="6">
        <v>106809.5</v>
      </c>
      <c r="T130" s="6">
        <v>89149.2</v>
      </c>
      <c r="U130" s="6">
        <v>107107.4</v>
      </c>
      <c r="V130" s="6">
        <v>73090.600000000006</v>
      </c>
      <c r="W130" s="6">
        <v>10961.1</v>
      </c>
      <c r="X130" s="6">
        <v>8132.3</v>
      </c>
      <c r="Y130" s="6">
        <v>271343.5</v>
      </c>
      <c r="Z130" s="6">
        <v>140053.5</v>
      </c>
      <c r="AA130" s="6">
        <v>2744378.5</v>
      </c>
      <c r="AB130" s="6">
        <v>168750</v>
      </c>
      <c r="AC130" s="6">
        <v>334.7</v>
      </c>
      <c r="AD130" s="6">
        <v>41760</v>
      </c>
      <c r="AE130" s="6">
        <v>161138.1</v>
      </c>
      <c r="AF130" s="6">
        <v>83413</v>
      </c>
      <c r="AG130" s="6">
        <v>1695997.3</v>
      </c>
      <c r="AH130" s="6">
        <v>168265.3</v>
      </c>
      <c r="AI130" s="6">
        <v>1106.4000000000001</v>
      </c>
      <c r="AJ130" s="9">
        <v>56282</v>
      </c>
      <c r="AK130" s="6">
        <v>31007.9</v>
      </c>
      <c r="AL130" s="6">
        <v>21813.7</v>
      </c>
      <c r="AM130" s="6">
        <v>64635.4</v>
      </c>
      <c r="AN130" s="6">
        <v>49856.4</v>
      </c>
      <c r="AO130" s="6">
        <v>38099.699999999997</v>
      </c>
      <c r="AP130" s="6">
        <v>31069.7</v>
      </c>
      <c r="AQ130" s="6">
        <v>43028.1</v>
      </c>
      <c r="AR130" s="6">
        <v>16946.599999999999</v>
      </c>
      <c r="AS130" s="6">
        <v>119.6</v>
      </c>
      <c r="AT130" s="6">
        <v>53.6</v>
      </c>
      <c r="AU130" s="7"/>
      <c r="AV130" s="7"/>
      <c r="AW130" s="6">
        <v>218139.5</v>
      </c>
      <c r="AX130" s="6">
        <v>102207.4</v>
      </c>
      <c r="AY130" s="6">
        <v>55633.3</v>
      </c>
      <c r="AZ130" s="6">
        <v>13151.1</v>
      </c>
      <c r="BA130" s="6">
        <v>208518.7</v>
      </c>
      <c r="BB130" s="6">
        <v>92810.8</v>
      </c>
      <c r="BC130" s="6">
        <v>36712.199999999997</v>
      </c>
      <c r="BD130" s="6">
        <v>294.77</v>
      </c>
      <c r="BE130" s="6">
        <v>176.84</v>
      </c>
      <c r="BF130" s="6">
        <v>123.74</v>
      </c>
      <c r="BG130" s="6">
        <v>75.41</v>
      </c>
      <c r="BH130" s="6">
        <v>278.12599999999998</v>
      </c>
      <c r="BI130" s="6">
        <v>140.679</v>
      </c>
      <c r="BJ130" s="6">
        <v>1007.4</v>
      </c>
      <c r="BK130" s="6">
        <v>803.7</v>
      </c>
      <c r="BL130" s="6">
        <v>0.8</v>
      </c>
      <c r="BM130" s="6">
        <v>14235.454943999999</v>
      </c>
      <c r="BN130" s="6">
        <v>28887.471581441201</v>
      </c>
      <c r="BO130" s="6">
        <v>7568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0</v>
      </c>
      <c r="BW130" s="6">
        <v>0</v>
      </c>
      <c r="BX130" s="6">
        <v>0</v>
      </c>
      <c r="BY130" s="6">
        <v>2512415</v>
      </c>
      <c r="BZ130" s="6">
        <v>1576194</v>
      </c>
      <c r="CA130" s="6"/>
      <c r="CB130" s="6">
        <v>1018700</v>
      </c>
      <c r="CC130" s="6">
        <v>877237</v>
      </c>
      <c r="CD130" s="6"/>
      <c r="CE130" s="6">
        <v>1319</v>
      </c>
      <c r="CF130" s="6">
        <v>125.264</v>
      </c>
      <c r="CG130" s="6">
        <v>1615</v>
      </c>
    </row>
    <row r="131" spans="1:85" ht="12.5">
      <c r="A131" s="5">
        <v>43221</v>
      </c>
      <c r="B131" s="6">
        <v>573.20000000000005</v>
      </c>
      <c r="C131" s="6">
        <v>309.74</v>
      </c>
      <c r="D131" s="6">
        <v>6135.8</v>
      </c>
      <c r="E131" s="6"/>
      <c r="F131" s="6"/>
      <c r="G131" s="6"/>
      <c r="H131" s="6">
        <v>1661.1</v>
      </c>
      <c r="I131" s="6">
        <v>1120.9000000000001</v>
      </c>
      <c r="J131" s="6">
        <v>513265.2</v>
      </c>
      <c r="K131" s="6">
        <v>225988.4</v>
      </c>
      <c r="L131" s="6">
        <v>63767.7</v>
      </c>
      <c r="M131" s="6">
        <v>15</v>
      </c>
      <c r="N131" s="6">
        <v>25</v>
      </c>
      <c r="O131" s="6">
        <v>14288.9</v>
      </c>
      <c r="P131" s="6">
        <v>6657.1</v>
      </c>
      <c r="Q131" s="6">
        <v>204484.2</v>
      </c>
      <c r="R131" s="6">
        <v>164468.1</v>
      </c>
      <c r="S131" s="6">
        <v>106838.9</v>
      </c>
      <c r="T131" s="6">
        <v>89171.8</v>
      </c>
      <c r="U131" s="6">
        <v>107124</v>
      </c>
      <c r="V131" s="6">
        <v>73102.2</v>
      </c>
      <c r="W131" s="6">
        <v>10961.1</v>
      </c>
      <c r="X131" s="6">
        <v>8132.3</v>
      </c>
      <c r="Y131" s="6">
        <v>271488.8</v>
      </c>
      <c r="Z131" s="6">
        <v>140170.4</v>
      </c>
      <c r="AA131" s="6">
        <v>2744378.5</v>
      </c>
      <c r="AB131" s="6">
        <v>168774</v>
      </c>
      <c r="AC131" s="6">
        <v>334.7</v>
      </c>
      <c r="AD131" s="6">
        <v>41760</v>
      </c>
      <c r="AE131" s="6">
        <v>161449.4</v>
      </c>
      <c r="AF131" s="6">
        <v>83537.100000000006</v>
      </c>
      <c r="AG131" s="6">
        <v>1695997.3</v>
      </c>
      <c r="AH131" s="6">
        <v>168289.3</v>
      </c>
      <c r="AI131" s="6">
        <v>1106.4000000000001</v>
      </c>
      <c r="AJ131" s="9">
        <v>56282</v>
      </c>
      <c r="AK131" s="6">
        <v>31013</v>
      </c>
      <c r="AL131" s="6">
        <v>21817.9</v>
      </c>
      <c r="AM131" s="6">
        <v>64635.4</v>
      </c>
      <c r="AN131" s="6">
        <v>49856.4</v>
      </c>
      <c r="AO131" s="6">
        <v>38145.599999999999</v>
      </c>
      <c r="AP131" s="6">
        <v>31108.9</v>
      </c>
      <c r="AQ131" s="6">
        <v>43028.1</v>
      </c>
      <c r="AR131" s="6">
        <v>16946.599999999999</v>
      </c>
      <c r="AS131" s="6">
        <v>119.8</v>
      </c>
      <c r="AT131" s="6">
        <v>53.7</v>
      </c>
      <c r="AU131" s="7"/>
      <c r="AV131" s="7"/>
      <c r="AW131" s="6">
        <v>218279.1</v>
      </c>
      <c r="AX131" s="6">
        <v>102274.1</v>
      </c>
      <c r="AY131" s="6">
        <v>55635.8</v>
      </c>
      <c r="AZ131" s="6">
        <v>13151.1</v>
      </c>
      <c r="BA131" s="6">
        <v>208652.5</v>
      </c>
      <c r="BB131" s="6">
        <v>92870.3</v>
      </c>
      <c r="BC131" s="6">
        <v>36736.199999999997</v>
      </c>
      <c r="BD131" s="6">
        <v>294.77</v>
      </c>
      <c r="BE131" s="6">
        <v>176.84</v>
      </c>
      <c r="BF131" s="6">
        <v>123.74</v>
      </c>
      <c r="BG131" s="6">
        <v>75.41</v>
      </c>
      <c r="BH131" s="6">
        <v>278.12599999999998</v>
      </c>
      <c r="BI131" s="6">
        <v>140.679</v>
      </c>
      <c r="BJ131" s="6">
        <v>1007.4</v>
      </c>
      <c r="BK131" s="6">
        <v>805.4</v>
      </c>
      <c r="BL131" s="6">
        <v>0.8</v>
      </c>
      <c r="BM131" s="6">
        <v>14013.6481408</v>
      </c>
      <c r="BN131" s="6">
        <v>28107.118745858399</v>
      </c>
      <c r="BO131" s="6">
        <v>7593</v>
      </c>
      <c r="BP131" s="6">
        <v>0</v>
      </c>
      <c r="BQ131" s="6">
        <v>0</v>
      </c>
      <c r="BR131" s="6">
        <v>0</v>
      </c>
      <c r="BS131" s="6">
        <v>67</v>
      </c>
      <c r="BT131" s="6">
        <v>24</v>
      </c>
      <c r="BU131" s="6">
        <v>18</v>
      </c>
      <c r="BV131" s="6">
        <v>0</v>
      </c>
      <c r="BW131" s="6">
        <v>0</v>
      </c>
      <c r="BX131" s="6">
        <v>0</v>
      </c>
      <c r="BY131" s="6">
        <v>2515556</v>
      </c>
      <c r="BZ131" s="6">
        <v>1578998</v>
      </c>
      <c r="CA131" s="6"/>
      <c r="CB131" s="6">
        <v>1018700</v>
      </c>
      <c r="CC131" s="6">
        <v>877237</v>
      </c>
      <c r="CD131" s="6"/>
      <c r="CE131" s="6">
        <v>1315</v>
      </c>
      <c r="CF131" s="6">
        <v>125.499</v>
      </c>
      <c r="CG131" s="6">
        <v>1611</v>
      </c>
    </row>
    <row r="132" spans="1:85" ht="12.5">
      <c r="A132" s="5">
        <v>43222</v>
      </c>
      <c r="B132" s="6">
        <v>573.20000000000005</v>
      </c>
      <c r="C132" s="6">
        <v>309.74</v>
      </c>
      <c r="D132" s="6">
        <v>6135.8</v>
      </c>
      <c r="E132" s="6"/>
      <c r="F132" s="6"/>
      <c r="G132" s="6"/>
      <c r="H132" s="6">
        <v>1661.1</v>
      </c>
      <c r="I132" s="6">
        <v>1120.9000000000001</v>
      </c>
      <c r="J132" s="6">
        <v>513463.5</v>
      </c>
      <c r="K132" s="6">
        <v>226081.4</v>
      </c>
      <c r="L132" s="6">
        <v>63791.7</v>
      </c>
      <c r="M132" s="6">
        <v>15</v>
      </c>
      <c r="N132" s="6">
        <v>25</v>
      </c>
      <c r="O132" s="6">
        <v>14289.2</v>
      </c>
      <c r="P132" s="6">
        <v>6657.2</v>
      </c>
      <c r="Q132" s="6">
        <v>204484.2</v>
      </c>
      <c r="R132" s="6">
        <v>164468.1</v>
      </c>
      <c r="S132" s="6">
        <v>106866.9</v>
      </c>
      <c r="T132" s="6">
        <v>89193.600000000006</v>
      </c>
      <c r="U132" s="6">
        <v>107134.7</v>
      </c>
      <c r="V132" s="6">
        <v>73109.7</v>
      </c>
      <c r="W132" s="6">
        <v>10961.1</v>
      </c>
      <c r="X132" s="6">
        <v>8132.3</v>
      </c>
      <c r="Y132" s="6">
        <v>271633.5</v>
      </c>
      <c r="Z132" s="6">
        <v>140286.29999999999</v>
      </c>
      <c r="AA132" s="6">
        <v>2744378.5</v>
      </c>
      <c r="AB132" s="6">
        <v>168798</v>
      </c>
      <c r="AC132" s="6">
        <v>334.7</v>
      </c>
      <c r="AD132" s="6">
        <v>41760</v>
      </c>
      <c r="AE132" s="6">
        <v>161758.1</v>
      </c>
      <c r="AF132" s="6">
        <v>83660</v>
      </c>
      <c r="AG132" s="6">
        <v>1695997.3</v>
      </c>
      <c r="AH132" s="6">
        <v>168313.3</v>
      </c>
      <c r="AI132" s="6">
        <v>1106.4000000000001</v>
      </c>
      <c r="AJ132" s="9">
        <v>56282</v>
      </c>
      <c r="AK132" s="6">
        <v>31025</v>
      </c>
      <c r="AL132" s="6">
        <v>21826.6</v>
      </c>
      <c r="AM132" s="6">
        <v>64635.4</v>
      </c>
      <c r="AN132" s="6">
        <v>49856.4</v>
      </c>
      <c r="AO132" s="6">
        <v>38191.199999999997</v>
      </c>
      <c r="AP132" s="6">
        <v>31147.8</v>
      </c>
      <c r="AQ132" s="6">
        <v>43039.4</v>
      </c>
      <c r="AR132" s="6">
        <v>16951.099999999999</v>
      </c>
      <c r="AS132" s="6">
        <v>120.2</v>
      </c>
      <c r="AT132" s="6">
        <v>53.8</v>
      </c>
      <c r="AU132" s="7"/>
      <c r="AV132" s="7"/>
      <c r="AW132" s="6">
        <v>218418.5</v>
      </c>
      <c r="AX132" s="6">
        <v>102340.8</v>
      </c>
      <c r="AY132" s="6">
        <v>55641.9</v>
      </c>
      <c r="AZ132" s="6">
        <v>13157.9</v>
      </c>
      <c r="BA132" s="6">
        <v>208786.3</v>
      </c>
      <c r="BB132" s="6">
        <v>92929.7</v>
      </c>
      <c r="BC132" s="6">
        <v>36760.199999999997</v>
      </c>
      <c r="BD132" s="6">
        <v>294.77</v>
      </c>
      <c r="BE132" s="6">
        <v>176.84</v>
      </c>
      <c r="BF132" s="6">
        <v>123.74</v>
      </c>
      <c r="BG132" s="6">
        <v>75.41</v>
      </c>
      <c r="BH132" s="6">
        <v>278.12599999999998</v>
      </c>
      <c r="BI132" s="6">
        <v>140.679</v>
      </c>
      <c r="BJ132" s="6">
        <v>1007.4</v>
      </c>
      <c r="BK132" s="6">
        <v>806.4</v>
      </c>
      <c r="BL132" s="6">
        <v>0.8</v>
      </c>
      <c r="BM132" s="6">
        <v>13785.083628799901</v>
      </c>
      <c r="BN132" s="6">
        <v>30689.851968161802</v>
      </c>
      <c r="BO132" s="6">
        <v>8275</v>
      </c>
      <c r="BP132" s="6">
        <v>0</v>
      </c>
      <c r="BQ132" s="6">
        <v>0</v>
      </c>
      <c r="BR132" s="6">
        <v>0</v>
      </c>
      <c r="BS132" s="6">
        <v>67</v>
      </c>
      <c r="BT132" s="6">
        <v>24</v>
      </c>
      <c r="BU132" s="6">
        <v>15</v>
      </c>
      <c r="BV132" s="6">
        <v>0</v>
      </c>
      <c r="BW132" s="6">
        <v>0</v>
      </c>
      <c r="BX132" s="6">
        <v>0</v>
      </c>
      <c r="BY132" s="6">
        <v>2516716</v>
      </c>
      <c r="BZ132" s="6">
        <v>1581784</v>
      </c>
      <c r="CA132" s="6"/>
      <c r="CB132" s="6">
        <v>1018700</v>
      </c>
      <c r="CC132" s="6">
        <v>877237</v>
      </c>
      <c r="CD132" s="6"/>
      <c r="CE132" s="6">
        <v>1302</v>
      </c>
      <c r="CF132" s="6">
        <v>125.7</v>
      </c>
      <c r="CG132" s="6">
        <v>1596</v>
      </c>
    </row>
    <row r="133" spans="1:85" ht="12.5">
      <c r="A133" s="5">
        <v>43223</v>
      </c>
      <c r="B133" s="6">
        <v>573.20000000000005</v>
      </c>
      <c r="C133" s="6">
        <v>309.74</v>
      </c>
      <c r="D133" s="6">
        <v>6135.8</v>
      </c>
      <c r="E133" s="6"/>
      <c r="F133" s="6"/>
      <c r="G133" s="6"/>
      <c r="H133" s="6">
        <v>1661.1</v>
      </c>
      <c r="I133" s="6">
        <v>1120.9000000000001</v>
      </c>
      <c r="J133" s="6">
        <v>513661.5</v>
      </c>
      <c r="K133" s="6">
        <v>226174.2</v>
      </c>
      <c r="L133" s="6">
        <v>63815.7</v>
      </c>
      <c r="M133" s="6">
        <v>15</v>
      </c>
      <c r="N133" s="6">
        <v>25</v>
      </c>
      <c r="O133" s="6">
        <v>14289.2</v>
      </c>
      <c r="P133" s="6">
        <v>6657.2</v>
      </c>
      <c r="Q133" s="6">
        <v>204484.2</v>
      </c>
      <c r="R133" s="6">
        <v>164468.1</v>
      </c>
      <c r="S133" s="6">
        <v>106896.4</v>
      </c>
      <c r="T133" s="6">
        <v>89216</v>
      </c>
      <c r="U133" s="6">
        <v>107140.9</v>
      </c>
      <c r="V133" s="6">
        <v>73114.3</v>
      </c>
      <c r="W133" s="6">
        <v>10961.1</v>
      </c>
      <c r="X133" s="6">
        <v>8132.3</v>
      </c>
      <c r="Y133" s="6">
        <v>271777.8</v>
      </c>
      <c r="Z133" s="6">
        <v>140402.4</v>
      </c>
      <c r="AA133" s="6">
        <v>2744378.5</v>
      </c>
      <c r="AB133" s="6">
        <v>168822</v>
      </c>
      <c r="AC133" s="6">
        <v>334.7</v>
      </c>
      <c r="AD133" s="6">
        <v>41760</v>
      </c>
      <c r="AE133" s="6">
        <v>162070.9</v>
      </c>
      <c r="AF133" s="6">
        <v>83783.3</v>
      </c>
      <c r="AG133" s="6">
        <v>1695997.3</v>
      </c>
      <c r="AH133" s="6">
        <v>168337.3</v>
      </c>
      <c r="AI133" s="6">
        <v>1106.4000000000001</v>
      </c>
      <c r="AJ133" s="9">
        <v>56282</v>
      </c>
      <c r="AK133" s="6">
        <v>31041.4</v>
      </c>
      <c r="AL133" s="6">
        <v>21838.2</v>
      </c>
      <c r="AM133" s="6">
        <v>64635.4</v>
      </c>
      <c r="AN133" s="6">
        <v>49856.4</v>
      </c>
      <c r="AO133" s="6">
        <v>38236.5</v>
      </c>
      <c r="AP133" s="6">
        <v>31186.3</v>
      </c>
      <c r="AQ133" s="6">
        <v>43054.2</v>
      </c>
      <c r="AR133" s="6">
        <v>16956.900000000001</v>
      </c>
      <c r="AS133" s="6">
        <v>120.5</v>
      </c>
      <c r="AT133" s="6">
        <v>53.8</v>
      </c>
      <c r="AU133" s="7"/>
      <c r="AV133" s="7"/>
      <c r="AW133" s="6">
        <v>218558.1</v>
      </c>
      <c r="AX133" s="6">
        <v>102407.6</v>
      </c>
      <c r="AY133" s="6">
        <v>55647.9</v>
      </c>
      <c r="AZ133" s="6">
        <v>13169.4</v>
      </c>
      <c r="BA133" s="6">
        <v>208920.6</v>
      </c>
      <c r="BB133" s="6">
        <v>92989.3</v>
      </c>
      <c r="BC133" s="6">
        <v>36784.199999999997</v>
      </c>
      <c r="BD133" s="6">
        <v>294.77</v>
      </c>
      <c r="BE133" s="6">
        <v>176.84</v>
      </c>
      <c r="BF133" s="6">
        <v>123.74</v>
      </c>
      <c r="BG133" s="6">
        <v>75.41</v>
      </c>
      <c r="BH133" s="6">
        <v>278.12599999999998</v>
      </c>
      <c r="BI133" s="6">
        <v>140.679</v>
      </c>
      <c r="BJ133" s="6">
        <v>1007.4</v>
      </c>
      <c r="BK133" s="6">
        <v>807.3</v>
      </c>
      <c r="BL133" s="6">
        <v>0.8</v>
      </c>
      <c r="BM133" s="6">
        <v>13894.5359264</v>
      </c>
      <c r="BN133" s="6">
        <v>30726.584075287301</v>
      </c>
      <c r="BO133" s="6">
        <v>6221</v>
      </c>
      <c r="BP133" s="6">
        <v>0</v>
      </c>
      <c r="BQ133" s="6">
        <v>0</v>
      </c>
      <c r="BR133" s="6">
        <v>0</v>
      </c>
      <c r="BS133" s="6">
        <v>69</v>
      </c>
      <c r="BT133" s="6">
        <v>24</v>
      </c>
      <c r="BU133" s="6">
        <v>15.1</v>
      </c>
      <c r="BV133" s="6">
        <v>0</v>
      </c>
      <c r="BW133" s="6">
        <v>0</v>
      </c>
      <c r="BX133" s="6">
        <v>0</v>
      </c>
      <c r="BY133" s="6">
        <v>2521855</v>
      </c>
      <c r="BZ133" s="6">
        <v>1584520</v>
      </c>
      <c r="CA133" s="6"/>
      <c r="CB133" s="6">
        <v>1018700</v>
      </c>
      <c r="CC133" s="6">
        <v>877237</v>
      </c>
      <c r="CD133" s="6"/>
      <c r="CE133" s="6">
        <v>1305</v>
      </c>
      <c r="CF133" s="6">
        <v>125.946</v>
      </c>
      <c r="CG133" s="6">
        <v>1598</v>
      </c>
    </row>
    <row r="134" spans="1:85" ht="12.5">
      <c r="A134" s="5">
        <v>43224</v>
      </c>
      <c r="B134" s="6">
        <v>573.20000000000005</v>
      </c>
      <c r="C134" s="6">
        <v>309.74</v>
      </c>
      <c r="D134" s="6">
        <v>6135.8</v>
      </c>
      <c r="E134" s="6"/>
      <c r="F134" s="6"/>
      <c r="G134" s="6"/>
      <c r="H134" s="6">
        <v>1661.1</v>
      </c>
      <c r="I134" s="6">
        <v>1120.9000000000001</v>
      </c>
      <c r="J134" s="6">
        <v>513861</v>
      </c>
      <c r="K134" s="6">
        <v>226267.7</v>
      </c>
      <c r="L134" s="6">
        <v>63839.7</v>
      </c>
      <c r="M134" s="6">
        <v>15</v>
      </c>
      <c r="N134" s="6">
        <v>25</v>
      </c>
      <c r="O134" s="6">
        <v>14289.3</v>
      </c>
      <c r="P134" s="6">
        <v>6657.3</v>
      </c>
      <c r="Q134" s="6">
        <v>204499.7</v>
      </c>
      <c r="R134" s="6">
        <v>164480.20000000001</v>
      </c>
      <c r="S134" s="6">
        <v>106922.5</v>
      </c>
      <c r="T134" s="6">
        <v>89236.2</v>
      </c>
      <c r="U134" s="6">
        <v>107147.1</v>
      </c>
      <c r="V134" s="6">
        <v>73119.3</v>
      </c>
      <c r="W134" s="6">
        <v>10961.2</v>
      </c>
      <c r="X134" s="6">
        <v>8132.3</v>
      </c>
      <c r="Y134" s="6">
        <v>271950.90000000002</v>
      </c>
      <c r="Z134" s="6">
        <v>140517.9</v>
      </c>
      <c r="AA134" s="6">
        <v>2744378.5</v>
      </c>
      <c r="AB134" s="6">
        <v>168846</v>
      </c>
      <c r="AC134" s="6">
        <v>334.7</v>
      </c>
      <c r="AD134" s="6">
        <v>41760</v>
      </c>
      <c r="AE134" s="6">
        <v>162345.9</v>
      </c>
      <c r="AF134" s="6">
        <v>83903.2</v>
      </c>
      <c r="AG134" s="6">
        <v>1695997.3</v>
      </c>
      <c r="AH134" s="6">
        <v>168361.3</v>
      </c>
      <c r="AI134" s="6">
        <v>1106.4000000000001</v>
      </c>
      <c r="AJ134" s="9">
        <v>56282</v>
      </c>
      <c r="AK134" s="6">
        <v>31057.8</v>
      </c>
      <c r="AL134" s="6">
        <v>21849.7</v>
      </c>
      <c r="AM134" s="6">
        <v>64635.4</v>
      </c>
      <c r="AN134" s="6">
        <v>49856.4</v>
      </c>
      <c r="AO134" s="6">
        <v>38259.1</v>
      </c>
      <c r="AP134" s="6">
        <v>31205.599999999999</v>
      </c>
      <c r="AQ134" s="6">
        <v>43061.599999999999</v>
      </c>
      <c r="AR134" s="6">
        <v>16959.900000000001</v>
      </c>
      <c r="AS134" s="6">
        <v>120.8</v>
      </c>
      <c r="AT134" s="6">
        <v>53.9</v>
      </c>
      <c r="AU134" s="7"/>
      <c r="AV134" s="7"/>
      <c r="AW134" s="6">
        <v>218696.7</v>
      </c>
      <c r="AX134" s="6">
        <v>102473.8</v>
      </c>
      <c r="AY134" s="6">
        <v>55652.800000000003</v>
      </c>
      <c r="AZ134" s="6">
        <v>13180.9</v>
      </c>
      <c r="BA134" s="6">
        <v>209051.7</v>
      </c>
      <c r="BB134" s="6">
        <v>93047.7</v>
      </c>
      <c r="BC134" s="6">
        <v>36808.199999999997</v>
      </c>
      <c r="BD134" s="6">
        <v>294.77</v>
      </c>
      <c r="BE134" s="6">
        <v>176.84</v>
      </c>
      <c r="BF134" s="6">
        <v>123.74</v>
      </c>
      <c r="BG134" s="6">
        <v>75.41</v>
      </c>
      <c r="BH134" s="6">
        <v>278.12599999999998</v>
      </c>
      <c r="BI134" s="6">
        <v>140.679</v>
      </c>
      <c r="BJ134" s="6">
        <v>1007.4</v>
      </c>
      <c r="BK134" s="6">
        <v>808.2</v>
      </c>
      <c r="BL134" s="6">
        <v>0.8</v>
      </c>
      <c r="BM134" s="6">
        <v>14445.974697600001</v>
      </c>
      <c r="BN134" s="6">
        <v>28356.672459750589</v>
      </c>
      <c r="BO134" s="6">
        <v>4494</v>
      </c>
      <c r="BP134" s="6">
        <v>0</v>
      </c>
      <c r="BQ134" s="6">
        <v>0</v>
      </c>
      <c r="BR134" s="6">
        <v>0</v>
      </c>
      <c r="BS134" s="6">
        <v>61</v>
      </c>
      <c r="BT134" s="6">
        <v>21</v>
      </c>
      <c r="BU134" s="6">
        <v>15</v>
      </c>
      <c r="BV134" s="6">
        <v>0</v>
      </c>
      <c r="BW134" s="6">
        <v>0</v>
      </c>
      <c r="BX134" s="6">
        <v>0</v>
      </c>
      <c r="BY134" s="6">
        <v>2524810</v>
      </c>
      <c r="BZ134" s="6">
        <v>1587035</v>
      </c>
      <c r="CA134" s="6"/>
      <c r="CB134" s="6">
        <v>1018700</v>
      </c>
      <c r="CC134" s="6">
        <v>877237</v>
      </c>
      <c r="CD134" s="6"/>
      <c r="CE134" s="6">
        <v>1305.0239999999999</v>
      </c>
      <c r="CF134" s="6">
        <v>125.68600000000001</v>
      </c>
      <c r="CG134" s="6">
        <v>1591.25</v>
      </c>
    </row>
    <row r="135" spans="1:85" ht="12.5">
      <c r="A135" s="5">
        <v>43225</v>
      </c>
      <c r="B135" s="6">
        <v>575.35500000000002</v>
      </c>
      <c r="C135" s="6">
        <v>311.38900000000001</v>
      </c>
      <c r="D135" s="6">
        <v>6144.6</v>
      </c>
      <c r="E135" s="6"/>
      <c r="F135" s="6"/>
      <c r="G135" s="6"/>
      <c r="H135" s="6">
        <v>1661.1</v>
      </c>
      <c r="I135" s="6">
        <v>1120.9000000000001</v>
      </c>
      <c r="J135" s="6">
        <v>514060.3</v>
      </c>
      <c r="K135" s="6">
        <v>226361</v>
      </c>
      <c r="L135" s="6">
        <v>63863.7</v>
      </c>
      <c r="M135" s="6">
        <v>15</v>
      </c>
      <c r="N135" s="6">
        <v>25</v>
      </c>
      <c r="O135" s="6">
        <v>14289.3</v>
      </c>
      <c r="P135" s="6">
        <v>6657.3</v>
      </c>
      <c r="Q135" s="6">
        <v>204525.2</v>
      </c>
      <c r="R135" s="6">
        <v>164500.29999999999</v>
      </c>
      <c r="S135" s="6">
        <v>106950.9</v>
      </c>
      <c r="T135" s="6">
        <v>89257.600000000006</v>
      </c>
      <c r="U135" s="6">
        <v>107150.3</v>
      </c>
      <c r="V135" s="6">
        <v>73122.100000000006</v>
      </c>
      <c r="W135" s="6">
        <v>10961.2</v>
      </c>
      <c r="X135" s="6">
        <v>8132.3</v>
      </c>
      <c r="Y135" s="6">
        <v>272209.5</v>
      </c>
      <c r="Z135" s="6">
        <v>140638.9</v>
      </c>
      <c r="AA135" s="6">
        <v>2744378.5</v>
      </c>
      <c r="AB135" s="6">
        <v>168870</v>
      </c>
      <c r="AC135" s="6">
        <v>334.7</v>
      </c>
      <c r="AD135" s="6">
        <v>41760</v>
      </c>
      <c r="AE135" s="6">
        <v>162541.20000000001</v>
      </c>
      <c r="AF135" s="6">
        <v>84019.8</v>
      </c>
      <c r="AG135" s="6">
        <v>1695997.3</v>
      </c>
      <c r="AH135" s="6">
        <v>168385.3</v>
      </c>
      <c r="AI135" s="6">
        <v>1106.4000000000001</v>
      </c>
      <c r="AJ135" s="9">
        <v>56282</v>
      </c>
      <c r="AK135" s="6">
        <v>31074</v>
      </c>
      <c r="AL135" s="6">
        <v>21861</v>
      </c>
      <c r="AM135" s="6">
        <v>64635.4</v>
      </c>
      <c r="AN135" s="6">
        <v>49856.4</v>
      </c>
      <c r="AO135" s="6">
        <v>38266.9</v>
      </c>
      <c r="AP135" s="6">
        <v>31212.3</v>
      </c>
      <c r="AQ135" s="6">
        <v>43073.599999999999</v>
      </c>
      <c r="AR135" s="6">
        <v>16964.7</v>
      </c>
      <c r="AS135" s="6">
        <v>121.1</v>
      </c>
      <c r="AT135" s="6">
        <v>53.9</v>
      </c>
      <c r="AU135" s="7"/>
      <c r="AV135" s="7"/>
      <c r="AW135" s="6">
        <v>218837.7</v>
      </c>
      <c r="AX135" s="6">
        <v>102540.8</v>
      </c>
      <c r="AY135" s="6">
        <v>55657.8</v>
      </c>
      <c r="AZ135" s="6">
        <v>13192.2</v>
      </c>
      <c r="BA135" s="6">
        <v>209185.1</v>
      </c>
      <c r="BB135" s="6">
        <v>93106.7</v>
      </c>
      <c r="BC135" s="6">
        <v>36832.199999999997</v>
      </c>
      <c r="BD135" s="6">
        <v>294.77</v>
      </c>
      <c r="BE135" s="6">
        <v>176.84</v>
      </c>
      <c r="BF135" s="6">
        <v>123.74</v>
      </c>
      <c r="BG135" s="6">
        <v>75.41</v>
      </c>
      <c r="BH135" s="6">
        <v>278.12599999999998</v>
      </c>
      <c r="BI135" s="6">
        <v>140.679</v>
      </c>
      <c r="BJ135" s="6">
        <v>1007.4</v>
      </c>
      <c r="BK135" s="6">
        <v>809</v>
      </c>
      <c r="BL135" s="6">
        <v>0.8</v>
      </c>
      <c r="BM135" s="6">
        <v>13680.411583999998</v>
      </c>
      <c r="BN135" s="6">
        <v>28665.887682545701</v>
      </c>
      <c r="BO135" s="6">
        <v>7253</v>
      </c>
      <c r="BP135" s="6">
        <v>0</v>
      </c>
      <c r="BQ135" s="6">
        <v>0</v>
      </c>
      <c r="BR135" s="6">
        <v>0</v>
      </c>
      <c r="BS135" s="6">
        <v>68</v>
      </c>
      <c r="BT135" s="6">
        <v>24</v>
      </c>
      <c r="BU135" s="6">
        <v>18.100000000000001</v>
      </c>
      <c r="BV135" s="6">
        <v>0</v>
      </c>
      <c r="BW135" s="6">
        <v>0</v>
      </c>
      <c r="BX135" s="6">
        <v>0</v>
      </c>
      <c r="BY135" s="6">
        <v>2527968</v>
      </c>
      <c r="BZ135" s="6">
        <v>1589796</v>
      </c>
      <c r="CA135" s="6"/>
      <c r="CB135" s="6">
        <v>1018700</v>
      </c>
      <c r="CC135" s="6">
        <v>877237</v>
      </c>
      <c r="CD135" s="6"/>
      <c r="CE135" s="6">
        <v>1304.472</v>
      </c>
      <c r="CF135" s="6">
        <v>125.139</v>
      </c>
      <c r="CG135" s="6">
        <v>1594.624</v>
      </c>
    </row>
    <row r="136" spans="1:85" s="36" customFormat="1" ht="12.5">
      <c r="A136" s="72">
        <v>43226</v>
      </c>
      <c r="B136" s="11">
        <v>576.51900000000001</v>
      </c>
      <c r="C136" s="11">
        <v>312.32799999999997</v>
      </c>
      <c r="D136" s="11">
        <v>6150</v>
      </c>
      <c r="E136" s="11"/>
      <c r="F136" s="11"/>
      <c r="G136" s="11"/>
      <c r="H136" s="11">
        <v>1661.1</v>
      </c>
      <c r="I136" s="11">
        <v>1120.9000000000001</v>
      </c>
      <c r="J136" s="11">
        <v>514255.5</v>
      </c>
      <c r="K136" s="11">
        <v>226453</v>
      </c>
      <c r="L136" s="11">
        <v>63887.7</v>
      </c>
      <c r="M136" s="11">
        <v>15</v>
      </c>
      <c r="N136" s="11">
        <v>25</v>
      </c>
      <c r="O136" s="11">
        <v>14289.3</v>
      </c>
      <c r="P136" s="11">
        <v>6657.3</v>
      </c>
      <c r="Q136" s="11">
        <v>204552.9</v>
      </c>
      <c r="R136" s="11">
        <v>164522.5</v>
      </c>
      <c r="S136" s="11">
        <v>106977</v>
      </c>
      <c r="T136" s="11">
        <v>89277.5</v>
      </c>
      <c r="U136" s="11">
        <v>107154.5</v>
      </c>
      <c r="V136" s="11">
        <v>73125.600000000006</v>
      </c>
      <c r="W136" s="11">
        <v>10961.2</v>
      </c>
      <c r="X136" s="11">
        <v>8132.3</v>
      </c>
      <c r="Y136" s="11">
        <v>272451.20000000001</v>
      </c>
      <c r="Z136" s="11">
        <v>140774.1</v>
      </c>
      <c r="AA136" s="11">
        <v>2744378.5</v>
      </c>
      <c r="AB136" s="11">
        <v>168894</v>
      </c>
      <c r="AC136" s="11">
        <v>334.7</v>
      </c>
      <c r="AD136" s="11">
        <v>41760</v>
      </c>
      <c r="AE136" s="11">
        <v>162741.70000000001</v>
      </c>
      <c r="AF136" s="11">
        <v>84117.6</v>
      </c>
      <c r="AG136" s="11">
        <v>1695997.3</v>
      </c>
      <c r="AH136" s="11">
        <v>168409.3</v>
      </c>
      <c r="AI136" s="11">
        <v>1106.4000000000001</v>
      </c>
      <c r="AJ136" s="9">
        <v>56282</v>
      </c>
      <c r="AK136" s="11">
        <v>31090.2</v>
      </c>
      <c r="AL136" s="11">
        <v>21872.3</v>
      </c>
      <c r="AM136" s="11">
        <v>64635.4</v>
      </c>
      <c r="AN136" s="11">
        <v>49856.4</v>
      </c>
      <c r="AO136" s="11">
        <v>38271</v>
      </c>
      <c r="AP136" s="11">
        <v>31215.9</v>
      </c>
      <c r="AQ136" s="11">
        <v>43084.5</v>
      </c>
      <c r="AR136" s="11">
        <v>16969.099999999999</v>
      </c>
      <c r="AS136" s="11">
        <v>121.3</v>
      </c>
      <c r="AT136" s="11">
        <v>54</v>
      </c>
      <c r="AU136" s="8"/>
      <c r="AV136" s="8"/>
      <c r="AW136" s="11">
        <v>218974.7</v>
      </c>
      <c r="AX136" s="11">
        <v>102605.8</v>
      </c>
      <c r="AY136" s="11">
        <v>55662.7</v>
      </c>
      <c r="AZ136" s="11">
        <v>13203.7</v>
      </c>
      <c r="BA136" s="11">
        <v>209316.2</v>
      </c>
      <c r="BB136" s="11">
        <v>93165</v>
      </c>
      <c r="BC136" s="11">
        <v>36856.199999999997</v>
      </c>
      <c r="BD136" s="11">
        <v>294.77</v>
      </c>
      <c r="BE136" s="11">
        <v>176.84</v>
      </c>
      <c r="BF136" s="11">
        <v>123.74</v>
      </c>
      <c r="BG136" s="11">
        <v>75.41</v>
      </c>
      <c r="BH136" s="11">
        <v>278.12599999999998</v>
      </c>
      <c r="BI136" s="11">
        <v>140.679</v>
      </c>
      <c r="BJ136" s="11">
        <v>1007.4</v>
      </c>
      <c r="BK136" s="11">
        <v>809.8</v>
      </c>
      <c r="BL136" s="11">
        <v>0.8</v>
      </c>
      <c r="BM136" s="11">
        <v>14052.889391999999</v>
      </c>
      <c r="BN136" s="11">
        <v>24983.225743592091</v>
      </c>
      <c r="BO136" s="11">
        <v>6547</v>
      </c>
      <c r="BP136" s="11">
        <v>0</v>
      </c>
      <c r="BQ136" s="11">
        <v>0</v>
      </c>
      <c r="BR136" s="11">
        <v>0</v>
      </c>
      <c r="BS136" s="11">
        <v>57</v>
      </c>
      <c r="BT136" s="11">
        <v>22</v>
      </c>
      <c r="BU136" s="11">
        <v>18</v>
      </c>
      <c r="BV136" s="11">
        <v>0</v>
      </c>
      <c r="BW136" s="11">
        <v>0</v>
      </c>
      <c r="BX136" s="11">
        <v>0</v>
      </c>
      <c r="BY136" s="11">
        <v>2531064</v>
      </c>
      <c r="BZ136" s="11">
        <v>1592468</v>
      </c>
      <c r="CA136" s="11"/>
      <c r="CB136" s="11">
        <v>1018700</v>
      </c>
      <c r="CC136" s="11">
        <v>877237</v>
      </c>
      <c r="CD136" s="11"/>
      <c r="CE136" s="11">
        <v>1306.0409999999999</v>
      </c>
      <c r="CF136" s="11">
        <v>124.739</v>
      </c>
      <c r="CG136" s="11">
        <v>1592.2800000000002</v>
      </c>
    </row>
    <row r="137" spans="1:85" s="36" customFormat="1" ht="12.5">
      <c r="A137" s="72">
        <v>43227</v>
      </c>
      <c r="B137" s="11">
        <v>576.51900000000001</v>
      </c>
      <c r="C137" s="11">
        <v>312.32799999999997</v>
      </c>
      <c r="D137" s="11">
        <v>6150</v>
      </c>
      <c r="E137" s="11"/>
      <c r="F137" s="11"/>
      <c r="G137" s="11"/>
      <c r="H137" s="11">
        <v>1661.1</v>
      </c>
      <c r="I137" s="11">
        <v>1120.9000000000001</v>
      </c>
      <c r="J137" s="11">
        <v>514451.20000000001</v>
      </c>
      <c r="K137" s="11">
        <v>226545.1</v>
      </c>
      <c r="L137" s="11">
        <v>63911.7</v>
      </c>
      <c r="M137" s="11">
        <v>15</v>
      </c>
      <c r="N137" s="11">
        <v>25</v>
      </c>
      <c r="O137" s="11">
        <v>14289.3</v>
      </c>
      <c r="P137" s="11">
        <v>6657.3</v>
      </c>
      <c r="Q137" s="11">
        <v>204575</v>
      </c>
      <c r="R137" s="11">
        <v>164539.6</v>
      </c>
      <c r="S137" s="11">
        <v>107004.1</v>
      </c>
      <c r="T137" s="11">
        <v>89298</v>
      </c>
      <c r="U137" s="11">
        <v>107160.2</v>
      </c>
      <c r="V137" s="11">
        <v>7310.3</v>
      </c>
      <c r="W137" s="11">
        <v>10961.2</v>
      </c>
      <c r="X137" s="11">
        <v>8132.3</v>
      </c>
      <c r="Y137" s="11">
        <v>272698.2</v>
      </c>
      <c r="Z137" s="11">
        <v>140933.1</v>
      </c>
      <c r="AA137" s="11">
        <v>2744378.5</v>
      </c>
      <c r="AB137" s="11">
        <v>168918</v>
      </c>
      <c r="AC137" s="11">
        <v>334.7</v>
      </c>
      <c r="AD137" s="11">
        <v>41767</v>
      </c>
      <c r="AE137" s="11">
        <v>162943.70000000001</v>
      </c>
      <c r="AF137" s="11">
        <v>84195.4</v>
      </c>
      <c r="AG137" s="11">
        <v>1695997.3</v>
      </c>
      <c r="AH137" s="11">
        <v>168433.3</v>
      </c>
      <c r="AI137" s="11">
        <v>1106.4000000000001</v>
      </c>
      <c r="AJ137" s="9">
        <v>56317</v>
      </c>
      <c r="AK137" s="11">
        <v>31106.3</v>
      </c>
      <c r="AL137" s="11">
        <v>21883.5</v>
      </c>
      <c r="AM137" s="11">
        <v>64635.4</v>
      </c>
      <c r="AN137" s="11">
        <v>49856.4</v>
      </c>
      <c r="AO137" s="11">
        <v>38283.699999999997</v>
      </c>
      <c r="AP137" s="11">
        <v>31227</v>
      </c>
      <c r="AQ137" s="11">
        <v>43098.1</v>
      </c>
      <c r="AR137" s="11">
        <v>16974.599999999999</v>
      </c>
      <c r="AS137" s="11">
        <v>121.7</v>
      </c>
      <c r="AT137" s="11">
        <v>54.1</v>
      </c>
      <c r="AU137" s="8"/>
      <c r="AV137" s="8"/>
      <c r="AW137" s="11">
        <v>219113</v>
      </c>
      <c r="AX137" s="11">
        <v>102671.5</v>
      </c>
      <c r="AY137" s="11">
        <v>55668</v>
      </c>
      <c r="AZ137" s="11">
        <v>13215.1</v>
      </c>
      <c r="BA137" s="11">
        <v>209448.3</v>
      </c>
      <c r="BB137" s="11">
        <v>93223.7</v>
      </c>
      <c r="BC137" s="11">
        <v>36880.199999999997</v>
      </c>
      <c r="BD137" s="11">
        <v>294.77</v>
      </c>
      <c r="BE137" s="11">
        <v>176.84</v>
      </c>
      <c r="BF137" s="11">
        <v>123.74</v>
      </c>
      <c r="BG137" s="11">
        <v>75.41</v>
      </c>
      <c r="BH137" s="11">
        <v>278.12599999999998</v>
      </c>
      <c r="BI137" s="11">
        <v>140.679</v>
      </c>
      <c r="BJ137" s="11">
        <v>1007.4</v>
      </c>
      <c r="BK137" s="11">
        <v>810.6</v>
      </c>
      <c r="BL137" s="11">
        <v>0.8</v>
      </c>
      <c r="BM137" s="11">
        <v>13508.4620768</v>
      </c>
      <c r="BN137" s="11">
        <v>28800.973903640152</v>
      </c>
      <c r="BO137" s="11">
        <v>8041</v>
      </c>
      <c r="BP137" s="11">
        <v>0</v>
      </c>
      <c r="BQ137" s="11">
        <v>0</v>
      </c>
      <c r="BR137" s="11">
        <v>0</v>
      </c>
      <c r="BS137" s="11">
        <v>63</v>
      </c>
      <c r="BT137" s="11">
        <v>24</v>
      </c>
      <c r="BU137" s="11">
        <v>24.1</v>
      </c>
      <c r="BV137" s="11">
        <v>0</v>
      </c>
      <c r="BW137" s="11">
        <v>0</v>
      </c>
      <c r="BX137" s="11">
        <v>0</v>
      </c>
      <c r="BY137" s="11">
        <v>2534137</v>
      </c>
      <c r="BZ137" s="11">
        <v>1595083</v>
      </c>
      <c r="CA137" s="11"/>
      <c r="CB137" s="11">
        <v>1018700</v>
      </c>
      <c r="CC137" s="11">
        <v>877237</v>
      </c>
      <c r="CD137" s="11"/>
      <c r="CE137" s="11">
        <v>1299.5329999999999</v>
      </c>
      <c r="CF137" s="11">
        <v>124.69800000000001</v>
      </c>
      <c r="CG137" s="11">
        <v>1585.6790000000001</v>
      </c>
    </row>
    <row r="138" spans="1:85" ht="12.5">
      <c r="A138" s="5">
        <v>43228</v>
      </c>
      <c r="B138" s="6">
        <v>576.51900000000001</v>
      </c>
      <c r="C138" s="6">
        <v>312.32799999999997</v>
      </c>
      <c r="D138" s="6">
        <v>6150</v>
      </c>
      <c r="E138" s="6"/>
      <c r="F138" s="6"/>
      <c r="G138" s="6"/>
      <c r="H138" s="6">
        <v>1661.1</v>
      </c>
      <c r="I138" s="6">
        <v>1120.9000000000001</v>
      </c>
      <c r="J138" s="6">
        <v>514643.7</v>
      </c>
      <c r="K138" s="6">
        <v>226636.2</v>
      </c>
      <c r="L138" s="6">
        <v>63935.7</v>
      </c>
      <c r="M138" s="6">
        <v>15</v>
      </c>
      <c r="N138" s="6">
        <v>25</v>
      </c>
      <c r="O138" s="6">
        <v>14289.4</v>
      </c>
      <c r="P138" s="6">
        <v>6657.4</v>
      </c>
      <c r="Q138" s="6">
        <v>204597.1</v>
      </c>
      <c r="R138" s="6">
        <v>164556.5</v>
      </c>
      <c r="S138" s="6">
        <v>107030.2</v>
      </c>
      <c r="T138" s="6">
        <v>89317.5</v>
      </c>
      <c r="U138" s="6">
        <v>107165.9</v>
      </c>
      <c r="V138" s="6">
        <v>73134.899999999994</v>
      </c>
      <c r="W138" s="6">
        <v>10961.2</v>
      </c>
      <c r="X138" s="6">
        <v>8132.3</v>
      </c>
      <c r="Y138" s="6">
        <v>272961.2</v>
      </c>
      <c r="Z138" s="6">
        <v>141086.1</v>
      </c>
      <c r="AA138" s="6">
        <v>2744378.5</v>
      </c>
      <c r="AB138" s="6">
        <v>168942</v>
      </c>
      <c r="AC138" s="6">
        <v>334.7</v>
      </c>
      <c r="AD138" s="6">
        <v>41767</v>
      </c>
      <c r="AE138" s="6">
        <v>163123</v>
      </c>
      <c r="AF138" s="6">
        <v>84275.3</v>
      </c>
      <c r="AG138" s="6">
        <v>1695997.3</v>
      </c>
      <c r="AH138" s="6">
        <v>168457.3</v>
      </c>
      <c r="AI138" s="6">
        <v>1106.4000000000001</v>
      </c>
      <c r="AJ138" s="9">
        <v>56317</v>
      </c>
      <c r="AK138" s="6">
        <v>31122.2</v>
      </c>
      <c r="AL138" s="6">
        <v>21894.5</v>
      </c>
      <c r="AM138" s="6">
        <v>64635.4</v>
      </c>
      <c r="AN138" s="6">
        <v>49856.4</v>
      </c>
      <c r="AO138" s="6">
        <v>38296.6</v>
      </c>
      <c r="AP138" s="6">
        <v>31238.2</v>
      </c>
      <c r="AQ138" s="6">
        <v>43109.599999999999</v>
      </c>
      <c r="AR138" s="6">
        <v>16979.3</v>
      </c>
      <c r="AS138" s="6">
        <v>121.9</v>
      </c>
      <c r="AT138" s="6">
        <v>54.1</v>
      </c>
      <c r="AU138" s="7"/>
      <c r="AV138" s="7"/>
      <c r="AW138" s="6">
        <v>219250.8</v>
      </c>
      <c r="AX138" s="6">
        <v>102736.6</v>
      </c>
      <c r="AY138" s="6">
        <v>55673.3</v>
      </c>
      <c r="AZ138" s="6">
        <v>13226.3</v>
      </c>
      <c r="BA138" s="6">
        <v>209580.1</v>
      </c>
      <c r="BB138" s="6">
        <v>93282.3</v>
      </c>
      <c r="BC138" s="6">
        <v>36904.199999999997</v>
      </c>
      <c r="BD138" s="6">
        <v>294.77</v>
      </c>
      <c r="BE138" s="6">
        <v>176.84</v>
      </c>
      <c r="BF138" s="6">
        <v>123.74</v>
      </c>
      <c r="BG138" s="6">
        <v>75.41</v>
      </c>
      <c r="BH138" s="6">
        <v>278.12599999999998</v>
      </c>
      <c r="BI138" s="6">
        <v>140.679</v>
      </c>
      <c r="BJ138" s="6">
        <v>1007.4</v>
      </c>
      <c r="BK138" s="6">
        <v>811.3</v>
      </c>
      <c r="BL138" s="6">
        <v>0.8</v>
      </c>
      <c r="BM138" s="6">
        <v>14151.067587200001</v>
      </c>
      <c r="BN138" s="6">
        <v>30024.348544373985</v>
      </c>
      <c r="BO138" s="6">
        <v>6282</v>
      </c>
      <c r="BP138" s="6">
        <v>0</v>
      </c>
      <c r="BQ138" s="6">
        <v>0</v>
      </c>
      <c r="BR138" s="6">
        <v>0</v>
      </c>
      <c r="BS138" s="6">
        <v>59</v>
      </c>
      <c r="BT138" s="6">
        <v>24</v>
      </c>
      <c r="BU138" s="6">
        <v>27</v>
      </c>
      <c r="BV138" s="6">
        <v>0</v>
      </c>
      <c r="BW138" s="6">
        <v>0</v>
      </c>
      <c r="BX138" s="6">
        <v>0</v>
      </c>
      <c r="BY138" s="6">
        <v>2537019</v>
      </c>
      <c r="BZ138" s="6">
        <v>1597505</v>
      </c>
      <c r="CA138" s="6"/>
      <c r="CB138" s="6">
        <v>1018700</v>
      </c>
      <c r="CC138" s="6">
        <v>877237</v>
      </c>
      <c r="CD138" s="6"/>
      <c r="CE138" s="6">
        <v>1304</v>
      </c>
      <c r="CF138" s="6">
        <v>124.828</v>
      </c>
      <c r="CG138" s="6">
        <v>1592</v>
      </c>
    </row>
    <row r="139" spans="1:85" ht="12.5">
      <c r="A139" s="5">
        <v>43229</v>
      </c>
      <c r="B139" s="6">
        <v>576.51900000000001</v>
      </c>
      <c r="C139" s="6">
        <v>312.32799999999997</v>
      </c>
      <c r="D139" s="6">
        <v>6150</v>
      </c>
      <c r="E139" s="6"/>
      <c r="F139" s="6"/>
      <c r="G139" s="6"/>
      <c r="H139" s="6">
        <v>1661.1</v>
      </c>
      <c r="I139" s="6">
        <v>1120.9000000000001</v>
      </c>
      <c r="J139" s="6">
        <v>514835.8</v>
      </c>
      <c r="K139" s="6">
        <v>226727.1</v>
      </c>
      <c r="L139" s="6">
        <v>63959.7</v>
      </c>
      <c r="M139" s="6">
        <v>15</v>
      </c>
      <c r="N139" s="6">
        <v>25</v>
      </c>
      <c r="O139" s="6">
        <v>14289.4</v>
      </c>
      <c r="P139" s="6">
        <v>6657.4</v>
      </c>
      <c r="Q139" s="6">
        <v>204618.9</v>
      </c>
      <c r="R139" s="6">
        <v>164573.29999999999</v>
      </c>
      <c r="S139" s="6">
        <v>107057.8</v>
      </c>
      <c r="T139" s="6">
        <v>89338.4</v>
      </c>
      <c r="U139" s="6">
        <v>107171.9</v>
      </c>
      <c r="V139" s="6">
        <v>73139.600000000006</v>
      </c>
      <c r="W139" s="6">
        <v>10961.2</v>
      </c>
      <c r="X139" s="6">
        <v>8132.3</v>
      </c>
      <c r="Y139" s="6">
        <v>273191.2</v>
      </c>
      <c r="Z139" s="6">
        <v>141211.20000000001</v>
      </c>
      <c r="AA139" s="6">
        <v>2744378.5</v>
      </c>
      <c r="AB139" s="6">
        <v>168966</v>
      </c>
      <c r="AC139" s="6">
        <v>334.7</v>
      </c>
      <c r="AD139" s="6">
        <v>41767</v>
      </c>
      <c r="AE139" s="6">
        <v>163335.4</v>
      </c>
      <c r="AF139" s="6">
        <v>84383.6</v>
      </c>
      <c r="AG139" s="6">
        <v>1695997.3</v>
      </c>
      <c r="AH139" s="6">
        <v>168481.3</v>
      </c>
      <c r="AI139" s="6">
        <v>1106.4000000000001</v>
      </c>
      <c r="AJ139" s="9">
        <v>56317</v>
      </c>
      <c r="AK139" s="6">
        <v>31138.3</v>
      </c>
      <c r="AL139" s="6">
        <v>21905.8</v>
      </c>
      <c r="AM139" s="6">
        <v>64635.4</v>
      </c>
      <c r="AN139" s="6">
        <v>49856.4</v>
      </c>
      <c r="AO139" s="6">
        <v>38309.800000000003</v>
      </c>
      <c r="AP139" s="6">
        <v>31249.5</v>
      </c>
      <c r="AQ139" s="6">
        <v>43120.3</v>
      </c>
      <c r="AR139" s="6">
        <v>16983.599999999999</v>
      </c>
      <c r="AS139" s="6">
        <v>122.3</v>
      </c>
      <c r="AT139" s="6">
        <v>54.2</v>
      </c>
      <c r="AU139" s="7"/>
      <c r="AV139" s="7"/>
      <c r="AW139" s="6">
        <v>219388.1</v>
      </c>
      <c r="AX139" s="6">
        <v>102801.9</v>
      </c>
      <c r="AY139" s="6">
        <v>55678.9</v>
      </c>
      <c r="AZ139" s="6">
        <v>13237.5</v>
      </c>
      <c r="BA139" s="6">
        <v>209711.6</v>
      </c>
      <c r="BB139" s="6">
        <v>93340.800000000003</v>
      </c>
      <c r="BC139" s="6">
        <v>36928.199999999997</v>
      </c>
      <c r="BD139" s="6">
        <v>294.77</v>
      </c>
      <c r="BE139" s="6">
        <v>176.84</v>
      </c>
      <c r="BF139" s="6">
        <v>123.74</v>
      </c>
      <c r="BG139" s="6">
        <v>75.41</v>
      </c>
      <c r="BH139" s="6">
        <v>278.12599999999998</v>
      </c>
      <c r="BI139" s="6">
        <v>140.679</v>
      </c>
      <c r="BJ139" s="6">
        <v>1007.4</v>
      </c>
      <c r="BK139" s="6">
        <v>811.8</v>
      </c>
      <c r="BL139" s="6">
        <v>0.8</v>
      </c>
      <c r="BM139" s="6">
        <v>14276.327663999999</v>
      </c>
      <c r="BN139" s="6">
        <v>28638.689524788213</v>
      </c>
      <c r="BO139" s="6">
        <v>6463</v>
      </c>
      <c r="BP139" s="6">
        <v>0</v>
      </c>
      <c r="BQ139" s="6">
        <v>0</v>
      </c>
      <c r="BR139" s="6">
        <v>0</v>
      </c>
      <c r="BS139" s="6">
        <v>62</v>
      </c>
      <c r="BT139" s="6">
        <v>24</v>
      </c>
      <c r="BU139" s="6">
        <v>24.1</v>
      </c>
      <c r="BV139" s="6">
        <v>0</v>
      </c>
      <c r="BW139" s="6">
        <v>0</v>
      </c>
      <c r="BX139" s="6">
        <v>0</v>
      </c>
      <c r="BY139" s="6">
        <v>2539875</v>
      </c>
      <c r="BZ139" s="6">
        <v>1600035</v>
      </c>
      <c r="CA139" s="6"/>
      <c r="CB139" s="6">
        <v>1018700</v>
      </c>
      <c r="CC139" s="6">
        <v>877237</v>
      </c>
      <c r="CD139" s="6"/>
      <c r="CE139" s="6">
        <v>1183.1959999999999</v>
      </c>
      <c r="CF139" s="6">
        <v>120.012</v>
      </c>
      <c r="CG139" s="6">
        <v>1441.6979999999999</v>
      </c>
    </row>
    <row r="140" spans="1:85" ht="12.5">
      <c r="A140" s="5">
        <v>43230</v>
      </c>
      <c r="B140" s="6">
        <v>577.26300000000003</v>
      </c>
      <c r="C140" s="6">
        <v>312.74200000000002</v>
      </c>
      <c r="D140" s="6">
        <v>6150.9</v>
      </c>
      <c r="E140" s="6"/>
      <c r="F140" s="6"/>
      <c r="G140" s="6"/>
      <c r="H140" s="6">
        <v>1661.1</v>
      </c>
      <c r="I140" s="6">
        <v>1120.9000000000001</v>
      </c>
      <c r="J140" s="6">
        <v>515029.8</v>
      </c>
      <c r="K140" s="6">
        <v>226819.4</v>
      </c>
      <c r="L140" s="6">
        <v>63983.7</v>
      </c>
      <c r="M140" s="6">
        <v>15</v>
      </c>
      <c r="N140" s="6">
        <v>25</v>
      </c>
      <c r="O140" s="6">
        <v>14289.4</v>
      </c>
      <c r="P140" s="6">
        <v>6657.4</v>
      </c>
      <c r="Q140" s="6">
        <v>204640.9</v>
      </c>
      <c r="R140" s="6">
        <v>164590.39999999999</v>
      </c>
      <c r="S140" s="6">
        <v>107086.39999999999</v>
      </c>
      <c r="T140" s="6">
        <v>89360.2</v>
      </c>
      <c r="U140" s="6">
        <v>107178.1</v>
      </c>
      <c r="V140" s="6">
        <v>73144.399999999994</v>
      </c>
      <c r="W140" s="6">
        <v>10961.2</v>
      </c>
      <c r="X140" s="6">
        <v>8132.3</v>
      </c>
      <c r="Y140" s="6">
        <v>273396.40000000002</v>
      </c>
      <c r="Z140" s="6">
        <v>141314.29999999999</v>
      </c>
      <c r="AA140" s="6">
        <v>2744378.5</v>
      </c>
      <c r="AB140" s="6">
        <v>168990</v>
      </c>
      <c r="AC140" s="6">
        <v>334.7</v>
      </c>
      <c r="AD140" s="6">
        <v>41767</v>
      </c>
      <c r="AE140" s="6">
        <v>163579.29999999999</v>
      </c>
      <c r="AF140" s="6">
        <v>84517.7</v>
      </c>
      <c r="AG140" s="6">
        <v>1695997.3</v>
      </c>
      <c r="AH140" s="6">
        <v>168505.3</v>
      </c>
      <c r="AI140" s="6">
        <v>1106.4000000000001</v>
      </c>
      <c r="AJ140" s="9">
        <v>56317</v>
      </c>
      <c r="AK140" s="6">
        <v>31154.799999999999</v>
      </c>
      <c r="AL140" s="6">
        <v>21917.5</v>
      </c>
      <c r="AM140" s="6">
        <v>64635.4</v>
      </c>
      <c r="AN140" s="6">
        <v>49856.4</v>
      </c>
      <c r="AO140" s="6">
        <v>38322.699999999997</v>
      </c>
      <c r="AP140" s="6">
        <v>31260.799999999999</v>
      </c>
      <c r="AQ140" s="6">
        <v>43132.5</v>
      </c>
      <c r="AR140" s="6">
        <v>16988.599999999999</v>
      </c>
      <c r="AS140" s="6">
        <v>122.6</v>
      </c>
      <c r="AT140" s="6">
        <v>54.3</v>
      </c>
      <c r="AU140" s="7"/>
      <c r="AV140" s="7"/>
      <c r="AW140" s="6">
        <v>219526.5</v>
      </c>
      <c r="AX140" s="6">
        <v>102867.7</v>
      </c>
      <c r="AY140" s="6">
        <v>55684.9</v>
      </c>
      <c r="AZ140" s="6">
        <v>13249.1</v>
      </c>
      <c r="BA140" s="6">
        <v>209843.1</v>
      </c>
      <c r="BB140" s="6">
        <v>93399.4</v>
      </c>
      <c r="BC140" s="6">
        <v>36952.199999999997</v>
      </c>
      <c r="BD140" s="6">
        <v>294.77</v>
      </c>
      <c r="BE140" s="6">
        <v>176.84</v>
      </c>
      <c r="BF140" s="6">
        <v>123.74</v>
      </c>
      <c r="BG140" s="6">
        <v>75.41</v>
      </c>
      <c r="BH140" s="6">
        <v>278.12599999999998</v>
      </c>
      <c r="BI140" s="6">
        <v>140.679</v>
      </c>
      <c r="BJ140" s="6">
        <v>1007.4</v>
      </c>
      <c r="BK140" s="6">
        <v>811.8</v>
      </c>
      <c r="BL140" s="6">
        <v>0.8</v>
      </c>
      <c r="BM140" s="6">
        <v>13845.7279008</v>
      </c>
      <c r="BN140" s="6">
        <v>30626.948254740946</v>
      </c>
      <c r="BO140" s="6">
        <v>7148</v>
      </c>
      <c r="BP140" s="6">
        <v>0</v>
      </c>
      <c r="BQ140" s="6">
        <v>0</v>
      </c>
      <c r="BR140" s="6">
        <v>0</v>
      </c>
      <c r="BS140" s="6">
        <v>61</v>
      </c>
      <c r="BT140" s="6">
        <v>18</v>
      </c>
      <c r="BU140" s="6">
        <v>17</v>
      </c>
      <c r="BV140" s="6">
        <v>0</v>
      </c>
      <c r="BW140" s="6">
        <v>0</v>
      </c>
      <c r="BX140" s="6">
        <v>0</v>
      </c>
      <c r="BY140" s="6">
        <v>2543101</v>
      </c>
      <c r="BZ140" s="6">
        <v>1602853</v>
      </c>
      <c r="CA140" s="6"/>
      <c r="CB140" s="6">
        <v>1018700</v>
      </c>
      <c r="CC140" s="6">
        <v>877237</v>
      </c>
      <c r="CD140" s="6"/>
      <c r="CE140" s="6">
        <v>1309</v>
      </c>
      <c r="CF140" s="6">
        <v>125.307</v>
      </c>
      <c r="CG140" s="6">
        <v>1600</v>
      </c>
    </row>
    <row r="141" spans="1:85" ht="12.5">
      <c r="A141" s="5">
        <v>43231</v>
      </c>
      <c r="B141" s="6">
        <v>577.26300000000003</v>
      </c>
      <c r="C141" s="6">
        <v>312.74200000000002</v>
      </c>
      <c r="D141" s="6">
        <v>6150.9</v>
      </c>
      <c r="E141" s="6"/>
      <c r="F141" s="6"/>
      <c r="G141" s="6"/>
      <c r="H141" s="6">
        <v>1661.1</v>
      </c>
      <c r="I141" s="6">
        <v>1120.9000000000001</v>
      </c>
      <c r="J141" s="6">
        <v>515230.6</v>
      </c>
      <c r="K141" s="6">
        <v>226912.2</v>
      </c>
      <c r="L141" s="6">
        <v>64007.7</v>
      </c>
      <c r="M141" s="6">
        <v>15</v>
      </c>
      <c r="N141" s="6">
        <v>25</v>
      </c>
      <c r="O141" s="6">
        <v>14289.4</v>
      </c>
      <c r="P141" s="6">
        <v>6657.4</v>
      </c>
      <c r="Q141" s="6">
        <v>204662.3</v>
      </c>
      <c r="R141" s="6">
        <v>164606.9</v>
      </c>
      <c r="S141" s="6">
        <v>107114.3</v>
      </c>
      <c r="T141" s="6">
        <v>89381.6</v>
      </c>
      <c r="U141" s="6">
        <v>107184.4</v>
      </c>
      <c r="V141" s="6">
        <v>73149.399999999994</v>
      </c>
      <c r="W141" s="6">
        <v>10961.2</v>
      </c>
      <c r="X141" s="6">
        <v>8132.3</v>
      </c>
      <c r="Y141" s="6">
        <v>273587.5</v>
      </c>
      <c r="Z141" s="6">
        <v>141426.1</v>
      </c>
      <c r="AA141" s="6">
        <v>2744378.5</v>
      </c>
      <c r="AB141" s="6">
        <v>169014</v>
      </c>
      <c r="AC141" s="6">
        <v>334.7</v>
      </c>
      <c r="AD141" s="6">
        <v>41767</v>
      </c>
      <c r="AE141" s="6">
        <v>163839.20000000001</v>
      </c>
      <c r="AF141" s="6">
        <v>84640.1</v>
      </c>
      <c r="AG141" s="6">
        <v>1695997.3</v>
      </c>
      <c r="AH141" s="6">
        <v>168529.3</v>
      </c>
      <c r="AI141" s="6">
        <v>1106.4000000000001</v>
      </c>
      <c r="AJ141" s="9">
        <v>56317</v>
      </c>
      <c r="AK141" s="6">
        <v>31171.1</v>
      </c>
      <c r="AL141" s="6">
        <v>21929</v>
      </c>
      <c r="AM141" s="6">
        <v>64635.4</v>
      </c>
      <c r="AN141" s="6">
        <v>49856.4</v>
      </c>
      <c r="AO141" s="6">
        <v>38335.300000000003</v>
      </c>
      <c r="AP141" s="6">
        <v>31271.7</v>
      </c>
      <c r="AQ141" s="6">
        <v>43144</v>
      </c>
      <c r="AR141" s="6">
        <v>16993.3</v>
      </c>
      <c r="AS141" s="6">
        <v>122.8</v>
      </c>
      <c r="AT141" s="6">
        <v>54.3</v>
      </c>
      <c r="AU141" s="7"/>
      <c r="AV141" s="7"/>
      <c r="AW141" s="6">
        <v>219662.8</v>
      </c>
      <c r="AX141" s="6">
        <v>102932.4</v>
      </c>
      <c r="AY141" s="6">
        <v>55690.9</v>
      </c>
      <c r="AZ141" s="6">
        <v>13260.4</v>
      </c>
      <c r="BA141" s="6">
        <v>209973.9</v>
      </c>
      <c r="BB141" s="6">
        <v>93457.4</v>
      </c>
      <c r="BC141" s="6">
        <v>36976.199999999997</v>
      </c>
      <c r="BD141" s="6">
        <v>294.77</v>
      </c>
      <c r="BE141" s="6">
        <v>176.84</v>
      </c>
      <c r="BF141" s="6">
        <v>123.74</v>
      </c>
      <c r="BG141" s="6">
        <v>75.41</v>
      </c>
      <c r="BH141" s="6">
        <v>278.12599999999998</v>
      </c>
      <c r="BI141" s="6">
        <v>140.679</v>
      </c>
      <c r="BJ141" s="6">
        <v>1007.4</v>
      </c>
      <c r="BK141" s="6">
        <v>811.8</v>
      </c>
      <c r="BL141" s="6">
        <v>0.8</v>
      </c>
      <c r="BM141" s="6">
        <v>13959.8605216</v>
      </c>
      <c r="BN141" s="6">
        <v>30081.809399649501</v>
      </c>
      <c r="BO141" s="6">
        <v>6883</v>
      </c>
      <c r="BP141" s="6">
        <v>0</v>
      </c>
      <c r="BQ141" s="6">
        <v>0</v>
      </c>
      <c r="BR141" s="6">
        <v>0</v>
      </c>
      <c r="BS141" s="6">
        <v>55</v>
      </c>
      <c r="BT141" s="6">
        <v>22</v>
      </c>
      <c r="BU141" s="6">
        <v>15.4</v>
      </c>
      <c r="BV141" s="6">
        <v>0</v>
      </c>
      <c r="BW141" s="6">
        <v>0</v>
      </c>
      <c r="BX141" s="6">
        <v>0</v>
      </c>
      <c r="BY141" s="6">
        <v>2546432</v>
      </c>
      <c r="BZ141" s="6">
        <v>1605653</v>
      </c>
      <c r="CA141" s="6"/>
      <c r="CB141" s="6">
        <v>1018700</v>
      </c>
      <c r="CC141" s="6">
        <v>877237</v>
      </c>
      <c r="CD141" s="6"/>
      <c r="CE141" s="6">
        <v>1295</v>
      </c>
      <c r="CF141" s="6">
        <v>124.383</v>
      </c>
      <c r="CG141" s="6">
        <v>1583</v>
      </c>
    </row>
    <row r="142" spans="1:85" ht="12.5">
      <c r="A142" s="5">
        <v>43232</v>
      </c>
      <c r="B142" s="6">
        <v>577.26300000000003</v>
      </c>
      <c r="C142" s="6">
        <v>312.74200000000002</v>
      </c>
      <c r="D142" s="6">
        <v>6150.9</v>
      </c>
      <c r="E142" s="6"/>
      <c r="F142" s="6"/>
      <c r="G142" s="6"/>
      <c r="H142" s="6">
        <v>1661.1</v>
      </c>
      <c r="I142" s="6">
        <v>1120.9000000000001</v>
      </c>
      <c r="J142" s="6">
        <v>515433.5</v>
      </c>
      <c r="K142" s="6">
        <v>227006.6</v>
      </c>
      <c r="L142" s="6">
        <v>64031.7</v>
      </c>
      <c r="M142" s="6">
        <v>15</v>
      </c>
      <c r="N142" s="6">
        <v>25</v>
      </c>
      <c r="O142" s="6">
        <v>14289.4</v>
      </c>
      <c r="P142" s="6">
        <v>6657.4</v>
      </c>
      <c r="Q142" s="6">
        <v>204684.79999999999</v>
      </c>
      <c r="R142" s="6">
        <v>164624</v>
      </c>
      <c r="S142" s="6">
        <v>107140.5</v>
      </c>
      <c r="T142" s="6">
        <v>89401.600000000006</v>
      </c>
      <c r="U142" s="6">
        <v>107190.1</v>
      </c>
      <c r="V142" s="6">
        <v>73154</v>
      </c>
      <c r="W142" s="6">
        <v>10961.2</v>
      </c>
      <c r="X142" s="6">
        <v>8132.3</v>
      </c>
      <c r="Y142" s="6">
        <v>273858.09999999998</v>
      </c>
      <c r="Z142" s="6">
        <v>141564.20000000001</v>
      </c>
      <c r="AA142" s="6">
        <v>2744378.5</v>
      </c>
      <c r="AB142" s="6">
        <v>169038</v>
      </c>
      <c r="AC142" s="6">
        <v>334.7</v>
      </c>
      <c r="AD142" s="6">
        <v>41767</v>
      </c>
      <c r="AE142" s="6">
        <v>164022.6</v>
      </c>
      <c r="AF142" s="6">
        <v>84739.1</v>
      </c>
      <c r="AG142" s="6">
        <v>1695997.3</v>
      </c>
      <c r="AH142" s="6">
        <v>168553.3</v>
      </c>
      <c r="AI142" s="6">
        <v>1106.4000000000001</v>
      </c>
      <c r="AJ142" s="9">
        <v>56317</v>
      </c>
      <c r="AK142" s="6">
        <v>31187.5</v>
      </c>
      <c r="AL142" s="6">
        <v>21940.6</v>
      </c>
      <c r="AM142" s="6">
        <v>64635.4</v>
      </c>
      <c r="AN142" s="6">
        <v>49856.4</v>
      </c>
      <c r="AO142" s="6">
        <v>38347.199999999997</v>
      </c>
      <c r="AP142" s="6">
        <v>31282</v>
      </c>
      <c r="AQ142" s="6">
        <v>43155</v>
      </c>
      <c r="AR142" s="6">
        <v>16997.7</v>
      </c>
      <c r="AS142" s="6">
        <v>123</v>
      </c>
      <c r="AT142" s="6">
        <v>54.4</v>
      </c>
      <c r="AU142" s="7"/>
      <c r="AV142" s="7"/>
      <c r="AW142" s="6">
        <v>219801.9</v>
      </c>
      <c r="AX142" s="6">
        <v>102998.2</v>
      </c>
      <c r="AY142" s="6">
        <v>55696.2</v>
      </c>
      <c r="AZ142" s="6">
        <v>13272.2</v>
      </c>
      <c r="BA142" s="6">
        <v>210108</v>
      </c>
      <c r="BB142" s="6">
        <v>93516.800000000003</v>
      </c>
      <c r="BC142" s="6">
        <v>37000.199999999997</v>
      </c>
      <c r="BD142" s="6">
        <v>294.77</v>
      </c>
      <c r="BE142" s="6">
        <v>176.84</v>
      </c>
      <c r="BF142" s="6">
        <v>123.74</v>
      </c>
      <c r="BG142" s="6">
        <v>75.41</v>
      </c>
      <c r="BH142" s="6">
        <v>278.12599999999998</v>
      </c>
      <c r="BI142" s="6">
        <v>140.679</v>
      </c>
      <c r="BJ142" s="6">
        <v>1007.4</v>
      </c>
      <c r="BK142" s="6">
        <v>811.8</v>
      </c>
      <c r="BL142" s="6">
        <v>0.8</v>
      </c>
      <c r="BM142" s="6">
        <v>13824.68296</v>
      </c>
      <c r="BN142" s="6">
        <v>29233.359762200798</v>
      </c>
      <c r="BO142" s="6">
        <v>7139</v>
      </c>
      <c r="BP142" s="6">
        <v>0</v>
      </c>
      <c r="BQ142" s="6">
        <v>0</v>
      </c>
      <c r="BR142" s="6">
        <v>0</v>
      </c>
      <c r="BS142" s="6">
        <v>57</v>
      </c>
      <c r="BT142" s="6">
        <v>18</v>
      </c>
      <c r="BU142" s="6">
        <v>13.3</v>
      </c>
      <c r="BV142" s="6">
        <v>0</v>
      </c>
      <c r="BW142" s="6">
        <v>0</v>
      </c>
      <c r="BX142" s="6">
        <v>0</v>
      </c>
      <c r="BY142" s="6">
        <v>2549729</v>
      </c>
      <c r="BZ142" s="6">
        <v>1608454</v>
      </c>
      <c r="CA142" s="6"/>
      <c r="CB142" s="6">
        <v>1018700</v>
      </c>
      <c r="CC142" s="6">
        <v>877237</v>
      </c>
      <c r="CD142" s="6"/>
      <c r="CE142" s="6">
        <v>1299</v>
      </c>
      <c r="CF142" s="6">
        <v>124.307</v>
      </c>
      <c r="CG142" s="6">
        <v>1589</v>
      </c>
    </row>
    <row r="143" spans="1:85" ht="12.5">
      <c r="A143" s="5">
        <v>43233</v>
      </c>
      <c r="B143" s="6">
        <v>577.26300000000003</v>
      </c>
      <c r="C143" s="6">
        <v>312.74200000000002</v>
      </c>
      <c r="D143" s="6">
        <v>6150.9</v>
      </c>
      <c r="E143" s="6"/>
      <c r="F143" s="6"/>
      <c r="G143" s="6"/>
      <c r="H143" s="6">
        <v>1661.1</v>
      </c>
      <c r="I143" s="6">
        <v>1120.9000000000001</v>
      </c>
      <c r="J143" s="6">
        <v>515635</v>
      </c>
      <c r="K143" s="6">
        <v>227100.5</v>
      </c>
      <c r="L143" s="6">
        <v>64055.7</v>
      </c>
      <c r="M143" s="6">
        <v>15</v>
      </c>
      <c r="N143" s="6">
        <v>25</v>
      </c>
      <c r="O143" s="6">
        <v>14289.4</v>
      </c>
      <c r="P143" s="6">
        <v>6657.4</v>
      </c>
      <c r="Q143" s="6">
        <v>204707</v>
      </c>
      <c r="R143" s="6">
        <v>164642</v>
      </c>
      <c r="S143" s="6">
        <v>107168.3</v>
      </c>
      <c r="T143" s="6">
        <v>89423</v>
      </c>
      <c r="U143" s="6">
        <v>107194.6</v>
      </c>
      <c r="V143" s="6">
        <v>73158</v>
      </c>
      <c r="W143" s="6">
        <v>10961.2</v>
      </c>
      <c r="X143" s="6">
        <v>8132.3</v>
      </c>
      <c r="Y143" s="6">
        <v>274170</v>
      </c>
      <c r="Z143" s="6">
        <v>141714</v>
      </c>
      <c r="AA143" s="6">
        <v>2744378.5</v>
      </c>
      <c r="AB143" s="6">
        <v>169062</v>
      </c>
      <c r="AC143" s="6">
        <v>334.7</v>
      </c>
      <c r="AD143" s="6">
        <v>41767</v>
      </c>
      <c r="AE143" s="6">
        <v>164168.20000000001</v>
      </c>
      <c r="AF143" s="6">
        <v>84828.5</v>
      </c>
      <c r="AG143" s="6">
        <v>1695997.3</v>
      </c>
      <c r="AH143" s="6">
        <v>168577.3</v>
      </c>
      <c r="AI143" s="6">
        <v>1106.4000000000001</v>
      </c>
      <c r="AJ143" s="9">
        <v>56317</v>
      </c>
      <c r="AK143" s="6">
        <v>31204</v>
      </c>
      <c r="AL143" s="6">
        <v>21952</v>
      </c>
      <c r="AM143" s="6">
        <v>64635.4</v>
      </c>
      <c r="AN143" s="6">
        <v>49856.4</v>
      </c>
      <c r="AO143" s="6">
        <v>38360</v>
      </c>
      <c r="AP143" s="6">
        <v>31293</v>
      </c>
      <c r="AQ143" s="6">
        <v>43168</v>
      </c>
      <c r="AR143" s="6">
        <v>17002.900000000001</v>
      </c>
      <c r="AS143" s="6">
        <v>123.3</v>
      </c>
      <c r="AT143" s="6">
        <v>54.4</v>
      </c>
      <c r="AU143" s="7"/>
      <c r="AV143" s="7"/>
      <c r="AW143" s="6">
        <v>219941.2</v>
      </c>
      <c r="AX143" s="6">
        <v>103063.7</v>
      </c>
      <c r="AY143" s="6">
        <v>55702</v>
      </c>
      <c r="AZ143" s="6">
        <v>13284</v>
      </c>
      <c r="BA143" s="6">
        <v>210239.4</v>
      </c>
      <c r="BB143" s="6">
        <v>93575.4</v>
      </c>
      <c r="BC143" s="6">
        <v>37024.199999999997</v>
      </c>
      <c r="BD143" s="6">
        <v>294.77</v>
      </c>
      <c r="BE143" s="6">
        <v>176.84</v>
      </c>
      <c r="BF143" s="6">
        <v>123.74</v>
      </c>
      <c r="BG143" s="6">
        <v>75.41</v>
      </c>
      <c r="BH143" s="6">
        <v>278.12599999999998</v>
      </c>
      <c r="BI143" s="6">
        <v>140.679</v>
      </c>
      <c r="BJ143" s="6">
        <v>1007.4</v>
      </c>
      <c r="BK143" s="6">
        <v>811.8</v>
      </c>
      <c r="BL143" s="6">
        <v>0.8</v>
      </c>
      <c r="BM143" s="6">
        <v>13934.752105600001</v>
      </c>
      <c r="BN143" s="6">
        <v>23685.505265641601</v>
      </c>
      <c r="BO143" s="6">
        <v>6655</v>
      </c>
      <c r="BP143" s="37">
        <v>0</v>
      </c>
      <c r="BQ143" s="37">
        <v>0</v>
      </c>
      <c r="BR143" s="37">
        <v>0</v>
      </c>
      <c r="BS143" s="6">
        <v>52</v>
      </c>
      <c r="BT143" s="6">
        <v>24</v>
      </c>
      <c r="BU143" s="6">
        <v>18</v>
      </c>
      <c r="BV143" s="6">
        <v>0</v>
      </c>
      <c r="BW143" s="6">
        <v>0</v>
      </c>
      <c r="BX143" s="6">
        <v>0</v>
      </c>
      <c r="BY143" s="6">
        <v>2552963</v>
      </c>
      <c r="BZ143" s="6">
        <v>1611176</v>
      </c>
      <c r="CA143" s="6"/>
      <c r="CB143" s="6">
        <v>1018700</v>
      </c>
      <c r="CC143" s="6">
        <v>877237</v>
      </c>
      <c r="CD143" s="6"/>
      <c r="CE143" s="6">
        <v>1307</v>
      </c>
      <c r="CF143" s="6">
        <v>124.17400000000001</v>
      </c>
      <c r="CG143" s="6">
        <v>1602</v>
      </c>
    </row>
    <row r="144" spans="1:85" ht="12.5">
      <c r="A144" s="5">
        <v>43234</v>
      </c>
      <c r="B144" s="6">
        <v>577.26300000000003</v>
      </c>
      <c r="C144" s="6">
        <v>312.74200000000002</v>
      </c>
      <c r="D144" s="6">
        <v>6150.9</v>
      </c>
      <c r="E144" s="6"/>
      <c r="F144" s="6"/>
      <c r="G144" s="6"/>
      <c r="H144" s="6">
        <v>1661.1</v>
      </c>
      <c r="I144" s="6">
        <v>1120.9000000000001</v>
      </c>
      <c r="J144" s="6">
        <v>515831</v>
      </c>
      <c r="K144" s="6">
        <v>227192.4</v>
      </c>
      <c r="L144" s="6">
        <v>64079.7</v>
      </c>
      <c r="M144" s="6">
        <v>15</v>
      </c>
      <c r="N144" s="6">
        <v>25</v>
      </c>
      <c r="O144" s="6">
        <v>14289.6</v>
      </c>
      <c r="P144" s="6">
        <v>6657.5</v>
      </c>
      <c r="Q144" s="6">
        <v>204729.3</v>
      </c>
      <c r="R144" s="6">
        <v>164658</v>
      </c>
      <c r="S144" s="6">
        <v>107196.7</v>
      </c>
      <c r="T144" s="6">
        <v>89444</v>
      </c>
      <c r="U144" s="6">
        <v>107200.7</v>
      </c>
      <c r="V144" s="6">
        <v>73163</v>
      </c>
      <c r="W144" s="6">
        <v>10961.2</v>
      </c>
      <c r="X144" s="6">
        <v>8132.3</v>
      </c>
      <c r="Y144" s="6">
        <v>274479.3</v>
      </c>
      <c r="Z144" s="6">
        <v>141862.39999999999</v>
      </c>
      <c r="AA144" s="6">
        <v>2744378.5</v>
      </c>
      <c r="AB144" s="6">
        <v>169086</v>
      </c>
      <c r="AC144" s="6">
        <v>334.7</v>
      </c>
      <c r="AD144" s="6">
        <v>41767</v>
      </c>
      <c r="AE144" s="6">
        <v>164312.20000000001</v>
      </c>
      <c r="AF144" s="6">
        <v>84918.2</v>
      </c>
      <c r="AG144" s="6">
        <v>1695997.3</v>
      </c>
      <c r="AH144" s="6">
        <v>168601.3</v>
      </c>
      <c r="AI144" s="6">
        <v>1106.4000000000001</v>
      </c>
      <c r="AJ144" s="9">
        <v>56317</v>
      </c>
      <c r="AK144" s="6">
        <v>31220.1</v>
      </c>
      <c r="AL144" s="6">
        <v>21963.7</v>
      </c>
      <c r="AM144" s="6">
        <v>64635.4</v>
      </c>
      <c r="AN144" s="6">
        <v>49856.4</v>
      </c>
      <c r="AO144" s="6">
        <v>38375.199999999997</v>
      </c>
      <c r="AP144" s="6">
        <v>31304.400000000001</v>
      </c>
      <c r="AQ144" s="6">
        <v>43180.3</v>
      </c>
      <c r="AR144" s="6">
        <v>17007.900000000001</v>
      </c>
      <c r="AS144" s="6">
        <v>123.7</v>
      </c>
      <c r="AT144" s="6">
        <v>54.5</v>
      </c>
      <c r="AU144" s="7"/>
      <c r="AV144" s="7"/>
      <c r="AW144" s="6">
        <v>220080.6</v>
      </c>
      <c r="AX144" s="6">
        <v>103129.8</v>
      </c>
      <c r="AY144" s="6">
        <v>55706</v>
      </c>
      <c r="AZ144" s="6">
        <v>13294.8</v>
      </c>
      <c r="BA144" s="6">
        <v>210373</v>
      </c>
      <c r="BB144" s="6">
        <v>93634.4</v>
      </c>
      <c r="BC144" s="6">
        <v>37048.199999999997</v>
      </c>
      <c r="BD144" s="6">
        <v>294.77</v>
      </c>
      <c r="BE144" s="6">
        <v>176.84</v>
      </c>
      <c r="BF144" s="6">
        <v>123.74</v>
      </c>
      <c r="BG144" s="6">
        <v>75.41</v>
      </c>
      <c r="BH144" s="6">
        <v>278.12599999999998</v>
      </c>
      <c r="BI144" s="6">
        <v>140.679</v>
      </c>
      <c r="BJ144" s="6">
        <v>1007.4</v>
      </c>
      <c r="BK144" s="6">
        <v>811.8</v>
      </c>
      <c r="BL144" s="6">
        <v>0.8</v>
      </c>
      <c r="BM144" s="6">
        <v>14289.833571200001</v>
      </c>
      <c r="BN144" s="6">
        <v>26720.5755274035</v>
      </c>
      <c r="BO144" s="6">
        <v>7687</v>
      </c>
      <c r="BP144" s="6">
        <v>0</v>
      </c>
      <c r="BQ144" s="6">
        <v>0</v>
      </c>
      <c r="BR144" s="6">
        <v>0</v>
      </c>
      <c r="BS144" s="6">
        <v>54</v>
      </c>
      <c r="BT144" s="6">
        <v>24</v>
      </c>
      <c r="BU144" s="6">
        <v>16</v>
      </c>
      <c r="BV144" s="6">
        <v>0</v>
      </c>
      <c r="BW144" s="6">
        <v>0</v>
      </c>
      <c r="BX144" s="6">
        <v>0</v>
      </c>
      <c r="BY144" s="6">
        <v>2556211</v>
      </c>
      <c r="BZ144" s="6">
        <v>1613961</v>
      </c>
      <c r="CA144" s="6"/>
      <c r="CB144" s="6">
        <v>1018700</v>
      </c>
      <c r="CC144" s="6">
        <v>877237</v>
      </c>
      <c r="CD144" s="6"/>
      <c r="CE144" s="6">
        <v>1312</v>
      </c>
      <c r="CF144" s="6">
        <v>124.559</v>
      </c>
      <c r="CG144" s="6">
        <v>1603</v>
      </c>
    </row>
    <row r="145" spans="1:85" ht="12.5">
      <c r="A145" s="5">
        <v>43235</v>
      </c>
      <c r="B145" s="6">
        <v>578</v>
      </c>
      <c r="C145" s="6">
        <v>313.10000000000002</v>
      </c>
      <c r="D145" s="6">
        <v>6152.1</v>
      </c>
      <c r="E145" s="6"/>
      <c r="F145" s="6"/>
      <c r="G145" s="6"/>
      <c r="H145" s="6">
        <v>1661.1</v>
      </c>
      <c r="I145" s="6">
        <v>1120.9000000000001</v>
      </c>
      <c r="J145" s="6">
        <v>516030.2</v>
      </c>
      <c r="K145" s="6">
        <v>227285.7</v>
      </c>
      <c r="L145" s="6">
        <v>64103.7</v>
      </c>
      <c r="M145" s="6">
        <v>15</v>
      </c>
      <c r="N145" s="6">
        <v>25</v>
      </c>
      <c r="O145" s="6">
        <v>14289.7</v>
      </c>
      <c r="P145" s="6">
        <v>6657.6</v>
      </c>
      <c r="Q145" s="6">
        <v>204751.2</v>
      </c>
      <c r="R145" s="6">
        <v>164674.79999999999</v>
      </c>
      <c r="S145" s="6">
        <v>107225</v>
      </c>
      <c r="T145" s="6">
        <v>89465.4</v>
      </c>
      <c r="U145" s="6">
        <v>107206</v>
      </c>
      <c r="V145" s="6">
        <v>73167.399999999994</v>
      </c>
      <c r="W145" s="6">
        <v>10961.2</v>
      </c>
      <c r="X145" s="6">
        <v>8132.3</v>
      </c>
      <c r="Y145" s="6">
        <v>274687</v>
      </c>
      <c r="Z145" s="6">
        <v>141967.9</v>
      </c>
      <c r="AA145" s="6">
        <v>2744378.5</v>
      </c>
      <c r="AB145" s="6">
        <v>169110</v>
      </c>
      <c r="AC145" s="6">
        <v>334.7</v>
      </c>
      <c r="AD145" s="6">
        <v>41767</v>
      </c>
      <c r="AE145" s="6">
        <v>164560.1</v>
      </c>
      <c r="AF145" s="6">
        <v>85050.3</v>
      </c>
      <c r="AG145" s="6">
        <v>1695997.3</v>
      </c>
      <c r="AH145" s="6">
        <v>168625.3</v>
      </c>
      <c r="AI145" s="6">
        <v>1106.4000000000001</v>
      </c>
      <c r="AJ145" s="9">
        <v>56317</v>
      </c>
      <c r="AK145" s="6">
        <v>31236.5</v>
      </c>
      <c r="AL145" s="6">
        <v>21975.200000000001</v>
      </c>
      <c r="AM145" s="6">
        <v>64635.4</v>
      </c>
      <c r="AN145" s="6">
        <v>49856.4</v>
      </c>
      <c r="AO145" s="6">
        <v>38393.599999999999</v>
      </c>
      <c r="AP145" s="6">
        <v>31319</v>
      </c>
      <c r="AQ145" s="6">
        <v>43189.8</v>
      </c>
      <c r="AR145" s="6">
        <v>17011.7</v>
      </c>
      <c r="AS145" s="6">
        <v>124</v>
      </c>
      <c r="AT145" s="6">
        <v>54.5</v>
      </c>
      <c r="AU145" s="7"/>
      <c r="AV145" s="7"/>
      <c r="AW145" s="6">
        <v>220220.2</v>
      </c>
      <c r="AX145" s="6">
        <v>103195.7</v>
      </c>
      <c r="AY145" s="6">
        <v>55711.199999999997</v>
      </c>
      <c r="AZ145" s="6">
        <v>13306.3</v>
      </c>
      <c r="BA145" s="6">
        <v>210507</v>
      </c>
      <c r="BB145" s="6">
        <v>93693.5</v>
      </c>
      <c r="BC145" s="6">
        <v>37072.199999999997</v>
      </c>
      <c r="BD145" s="6">
        <v>294.77</v>
      </c>
      <c r="BE145" s="6">
        <v>176.84</v>
      </c>
      <c r="BF145" s="6">
        <v>123.74</v>
      </c>
      <c r="BG145" s="6">
        <v>75.41</v>
      </c>
      <c r="BH145" s="6">
        <v>278.12599999999998</v>
      </c>
      <c r="BI145" s="6">
        <v>140.679</v>
      </c>
      <c r="BJ145" s="6">
        <v>1007.4</v>
      </c>
      <c r="BK145" s="6">
        <v>811.8</v>
      </c>
      <c r="BL145" s="6">
        <v>0.8</v>
      </c>
      <c r="BM145" s="6">
        <v>14254.0969792</v>
      </c>
      <c r="BN145" s="6">
        <v>29114.125847773601</v>
      </c>
      <c r="BO145" s="6">
        <v>6429</v>
      </c>
      <c r="BP145" s="6">
        <v>0</v>
      </c>
      <c r="BQ145" s="6">
        <v>0</v>
      </c>
      <c r="BR145" s="6">
        <v>0</v>
      </c>
      <c r="BS145" s="6">
        <v>49</v>
      </c>
      <c r="BT145" s="6">
        <v>24</v>
      </c>
      <c r="BU145" s="6">
        <v>16</v>
      </c>
      <c r="BV145" s="6">
        <v>0</v>
      </c>
      <c r="BW145" s="6">
        <v>0</v>
      </c>
      <c r="BX145" s="6">
        <v>0</v>
      </c>
      <c r="BY145" s="6">
        <v>2559507</v>
      </c>
      <c r="BZ145" s="6">
        <v>1616721</v>
      </c>
      <c r="CA145" s="6"/>
      <c r="CB145" s="6">
        <v>1018700</v>
      </c>
      <c r="CC145" s="6">
        <v>877237</v>
      </c>
      <c r="CD145" s="6"/>
      <c r="CE145" s="6">
        <v>1306</v>
      </c>
      <c r="CF145" s="6">
        <v>124.32899999999999</v>
      </c>
      <c r="CG145" s="6">
        <v>1596</v>
      </c>
    </row>
    <row r="146" spans="1:85" ht="12.5">
      <c r="A146" s="5">
        <v>43236</v>
      </c>
      <c r="B146" s="6">
        <v>578</v>
      </c>
      <c r="C146" s="6">
        <v>313.10000000000002</v>
      </c>
      <c r="D146" s="6">
        <v>6152.1</v>
      </c>
      <c r="E146" s="6"/>
      <c r="F146" s="6"/>
      <c r="G146" s="6"/>
      <c r="H146" s="6">
        <v>1661.1</v>
      </c>
      <c r="I146" s="6">
        <v>1120.9000000000001</v>
      </c>
      <c r="J146" s="6">
        <v>516224.5</v>
      </c>
      <c r="K146" s="6">
        <v>227377.2</v>
      </c>
      <c r="L146" s="6">
        <v>64127.7</v>
      </c>
      <c r="M146" s="6">
        <v>15</v>
      </c>
      <c r="N146" s="6">
        <v>25</v>
      </c>
      <c r="O146" s="6">
        <v>14289.7</v>
      </c>
      <c r="P146" s="6">
        <v>6657.6</v>
      </c>
      <c r="Q146" s="6">
        <v>204773</v>
      </c>
      <c r="R146" s="6">
        <v>164691.4</v>
      </c>
      <c r="S146" s="6">
        <v>107254.3</v>
      </c>
      <c r="T146" s="6">
        <v>89487.5</v>
      </c>
      <c r="U146" s="6">
        <v>107211.5</v>
      </c>
      <c r="V146" s="6">
        <v>73171.8</v>
      </c>
      <c r="W146" s="6">
        <v>10961.2</v>
      </c>
      <c r="X146" s="6">
        <v>8132.3</v>
      </c>
      <c r="Y146" s="6">
        <v>274859.59999999998</v>
      </c>
      <c r="Z146" s="6">
        <v>142056.5</v>
      </c>
      <c r="AA146" s="6">
        <v>2744378.5</v>
      </c>
      <c r="AB146" s="6">
        <v>169134</v>
      </c>
      <c r="AC146" s="6">
        <v>334.7</v>
      </c>
      <c r="AD146" s="6">
        <v>41767</v>
      </c>
      <c r="AE146" s="6">
        <v>164846.39999999999</v>
      </c>
      <c r="AF146" s="6">
        <v>85200.5</v>
      </c>
      <c r="AG146" s="6">
        <v>1695997.3</v>
      </c>
      <c r="AH146" s="6">
        <v>168649.3</v>
      </c>
      <c r="AI146" s="6">
        <v>1106.4000000000001</v>
      </c>
      <c r="AJ146" s="9">
        <v>56317</v>
      </c>
      <c r="AK146" s="6">
        <v>31253.1</v>
      </c>
      <c r="AL146" s="6">
        <v>21986.799999999999</v>
      </c>
      <c r="AM146" s="6">
        <v>64635.4</v>
      </c>
      <c r="AN146" s="6">
        <v>49856.4</v>
      </c>
      <c r="AO146" s="6">
        <v>38411.199999999997</v>
      </c>
      <c r="AP146" s="6">
        <v>31333.200000000001</v>
      </c>
      <c r="AQ146" s="6">
        <v>43204.5</v>
      </c>
      <c r="AR146" s="6">
        <v>17017.7</v>
      </c>
      <c r="AS146" s="6">
        <v>124.3</v>
      </c>
      <c r="AT146" s="6">
        <v>54.6</v>
      </c>
      <c r="AU146" s="7"/>
      <c r="AV146" s="7"/>
      <c r="AW146" s="6">
        <v>220359.3</v>
      </c>
      <c r="AX146" s="6">
        <v>103261.5</v>
      </c>
      <c r="AY146" s="6">
        <v>55716.3</v>
      </c>
      <c r="AZ146" s="6">
        <v>13318.18</v>
      </c>
      <c r="BA146" s="6">
        <v>210639</v>
      </c>
      <c r="BB146" s="6">
        <v>93752.2</v>
      </c>
      <c r="BC146" s="6">
        <v>37096.199999999997</v>
      </c>
      <c r="BD146" s="6">
        <v>294.77</v>
      </c>
      <c r="BE146" s="6">
        <v>176.84</v>
      </c>
      <c r="BF146" s="6">
        <v>123.74</v>
      </c>
      <c r="BG146" s="6">
        <v>75.41</v>
      </c>
      <c r="BH146" s="6">
        <v>278.12599999999998</v>
      </c>
      <c r="BI146" s="6">
        <v>140.679</v>
      </c>
      <c r="BJ146" s="6">
        <v>1007.4</v>
      </c>
      <c r="BK146" s="6">
        <v>811.8</v>
      </c>
      <c r="BL146" s="6">
        <v>0.8</v>
      </c>
      <c r="BM146" s="6">
        <v>13987.071203199999</v>
      </c>
      <c r="BN146" s="6">
        <v>30117.532651962902</v>
      </c>
      <c r="BO146" s="6">
        <v>7282</v>
      </c>
      <c r="BP146" s="6">
        <v>0</v>
      </c>
      <c r="BQ146" s="6">
        <v>0</v>
      </c>
      <c r="BR146" s="6">
        <v>0</v>
      </c>
      <c r="BS146" s="6">
        <v>52</v>
      </c>
      <c r="BT146" s="6">
        <v>24</v>
      </c>
      <c r="BU146" s="6">
        <v>17</v>
      </c>
      <c r="BV146" s="6">
        <v>0</v>
      </c>
      <c r="BW146" s="6">
        <v>0</v>
      </c>
      <c r="BX146" s="6">
        <v>0</v>
      </c>
      <c r="BY146" s="6">
        <v>2562684</v>
      </c>
      <c r="BZ146" s="6">
        <v>1619365</v>
      </c>
      <c r="CA146" s="6"/>
      <c r="CB146" s="6">
        <v>1018700</v>
      </c>
      <c r="CC146" s="6">
        <v>877237</v>
      </c>
      <c r="CD146" s="6"/>
      <c r="CE146" s="6">
        <v>1300</v>
      </c>
      <c r="CF146" s="6">
        <v>124.834</v>
      </c>
      <c r="CG146" s="6">
        <v>1598</v>
      </c>
    </row>
    <row r="147" spans="1:85" ht="12.5">
      <c r="A147" s="5">
        <v>43237</v>
      </c>
      <c r="B147" s="6">
        <v>578</v>
      </c>
      <c r="C147" s="6">
        <v>313.10000000000002</v>
      </c>
      <c r="D147" s="6">
        <v>6152.1</v>
      </c>
      <c r="E147" s="6"/>
      <c r="F147" s="6"/>
      <c r="G147" s="6"/>
      <c r="H147" s="6">
        <v>1661.1</v>
      </c>
      <c r="I147" s="6">
        <v>1120.9000000000001</v>
      </c>
      <c r="J147" s="6">
        <v>516417.1</v>
      </c>
      <c r="K147" s="6">
        <v>227468.3</v>
      </c>
      <c r="L147" s="6">
        <v>64151.7</v>
      </c>
      <c r="M147" s="6">
        <v>15</v>
      </c>
      <c r="N147" s="6">
        <v>25</v>
      </c>
      <c r="O147" s="6">
        <v>14289.8</v>
      </c>
      <c r="P147" s="6">
        <v>6657.6</v>
      </c>
      <c r="Q147" s="6">
        <v>204795.8</v>
      </c>
      <c r="R147" s="6">
        <v>164708.79999999999</v>
      </c>
      <c r="S147" s="6">
        <v>107283</v>
      </c>
      <c r="T147" s="6">
        <v>89509.6</v>
      </c>
      <c r="U147" s="6">
        <v>107217.5</v>
      </c>
      <c r="V147" s="6">
        <v>73176.600000000006</v>
      </c>
      <c r="W147" s="6">
        <v>10961.2</v>
      </c>
      <c r="X147" s="6">
        <v>8132.3</v>
      </c>
      <c r="Y147" s="6">
        <v>275032.5</v>
      </c>
      <c r="Z147" s="6">
        <v>142143.5</v>
      </c>
      <c r="AA147" s="6">
        <v>2744378.5</v>
      </c>
      <c r="AB147" s="6">
        <v>169158</v>
      </c>
      <c r="AC147" s="6">
        <v>334.7</v>
      </c>
      <c r="AD147" s="6">
        <v>41767</v>
      </c>
      <c r="AE147" s="6">
        <v>165122</v>
      </c>
      <c r="AF147" s="6">
        <v>85349</v>
      </c>
      <c r="AG147" s="6">
        <v>1695997.3</v>
      </c>
      <c r="AH147" s="6">
        <v>168673.3</v>
      </c>
      <c r="AI147" s="6">
        <v>1106.4000000000001</v>
      </c>
      <c r="AJ147" s="9">
        <v>56317</v>
      </c>
      <c r="AK147" s="6">
        <v>31270</v>
      </c>
      <c r="AL147" s="6">
        <v>21998.5</v>
      </c>
      <c r="AM147" s="6">
        <v>64635.4</v>
      </c>
      <c r="AN147" s="6">
        <v>49856.4</v>
      </c>
      <c r="AO147" s="6">
        <v>38426.5</v>
      </c>
      <c r="AP147" s="6">
        <v>31346</v>
      </c>
      <c r="AQ147" s="6">
        <v>43211.6</v>
      </c>
      <c r="AR147" s="6">
        <v>17020.599999999999</v>
      </c>
      <c r="AS147" s="6">
        <v>124.7</v>
      </c>
      <c r="AT147" s="6">
        <v>54.6</v>
      </c>
      <c r="AU147" s="7"/>
      <c r="AV147" s="7"/>
      <c r="AW147" s="6">
        <v>220499</v>
      </c>
      <c r="AX147" s="6">
        <v>103328</v>
      </c>
      <c r="AY147" s="6">
        <v>55721.7</v>
      </c>
      <c r="AZ147" s="6">
        <v>13330.1</v>
      </c>
      <c r="BA147" s="6">
        <v>210773</v>
      </c>
      <c r="BB147" s="6">
        <v>93811.3</v>
      </c>
      <c r="BC147" s="6">
        <v>37120.199999999997</v>
      </c>
      <c r="BD147" s="6">
        <v>294.77</v>
      </c>
      <c r="BE147" s="6">
        <v>176.84</v>
      </c>
      <c r="BF147" s="6">
        <v>123.74</v>
      </c>
      <c r="BG147" s="6">
        <v>75.41</v>
      </c>
      <c r="BH147" s="6">
        <v>278.12599999999998</v>
      </c>
      <c r="BI147" s="6">
        <v>140.679</v>
      </c>
      <c r="BJ147" s="6">
        <v>1007.4</v>
      </c>
      <c r="BK147" s="6">
        <v>811.8</v>
      </c>
      <c r="BL147" s="6">
        <v>0.8</v>
      </c>
      <c r="BM147" s="6">
        <v>13876.3218112</v>
      </c>
      <c r="BN147" s="6">
        <v>30300.131052979799</v>
      </c>
      <c r="BO147" s="6">
        <v>4013</v>
      </c>
      <c r="BP147" s="6">
        <v>0</v>
      </c>
      <c r="BQ147" s="6">
        <v>0</v>
      </c>
      <c r="BR147" s="6">
        <v>0</v>
      </c>
      <c r="BS147" s="6">
        <v>56</v>
      </c>
      <c r="BT147" s="6">
        <v>24</v>
      </c>
      <c r="BU147" s="6">
        <v>16</v>
      </c>
      <c r="BV147" s="6">
        <v>0</v>
      </c>
      <c r="BW147" s="6">
        <v>0</v>
      </c>
      <c r="BX147" s="6">
        <v>0</v>
      </c>
      <c r="BY147" s="6">
        <v>2565951</v>
      </c>
      <c r="BZ147" s="6">
        <v>1622142</v>
      </c>
      <c r="CA147" s="6"/>
      <c r="CB147" s="6">
        <v>1018700</v>
      </c>
      <c r="CC147" s="6">
        <v>877237</v>
      </c>
      <c r="CD147" s="6"/>
      <c r="CE147" s="6">
        <v>1291.28557433993</v>
      </c>
      <c r="CF147" s="6">
        <v>125.790921324609</v>
      </c>
      <c r="CG147" s="6">
        <v>1580.5767499999999</v>
      </c>
    </row>
    <row r="148" spans="1:85" ht="12.5">
      <c r="A148" s="5">
        <v>43238</v>
      </c>
      <c r="B148" s="6">
        <v>578</v>
      </c>
      <c r="C148" s="6">
        <v>313.10000000000002</v>
      </c>
      <c r="D148" s="6">
        <v>6152.1</v>
      </c>
      <c r="E148" s="6"/>
      <c r="F148" s="6"/>
      <c r="G148" s="6"/>
      <c r="H148" s="6">
        <v>1661.1</v>
      </c>
      <c r="I148" s="6">
        <v>1120.9000000000001</v>
      </c>
      <c r="J148" s="6">
        <v>516610</v>
      </c>
      <c r="K148" s="6">
        <v>227559</v>
      </c>
      <c r="L148" s="6">
        <v>64175.7</v>
      </c>
      <c r="M148" s="6">
        <v>15</v>
      </c>
      <c r="N148" s="6">
        <v>25</v>
      </c>
      <c r="O148" s="6">
        <v>14289.8</v>
      </c>
      <c r="P148" s="6">
        <v>6657.6</v>
      </c>
      <c r="Q148" s="6">
        <v>204817.6</v>
      </c>
      <c r="R148" s="6">
        <v>164725.5</v>
      </c>
      <c r="S148" s="6">
        <v>107310.5</v>
      </c>
      <c r="T148" s="6">
        <v>89530.2</v>
      </c>
      <c r="U148" s="6">
        <v>107223.8</v>
      </c>
      <c r="V148" s="6">
        <v>73181.5</v>
      </c>
      <c r="W148" s="6">
        <v>10961.2</v>
      </c>
      <c r="X148" s="6">
        <v>8132.3</v>
      </c>
      <c r="Y148" s="6">
        <v>275204</v>
      </c>
      <c r="Z148" s="6">
        <v>142230</v>
      </c>
      <c r="AA148" s="6">
        <v>2744378.5</v>
      </c>
      <c r="AB148" s="6">
        <v>169182</v>
      </c>
      <c r="AC148" s="6">
        <v>334.7</v>
      </c>
      <c r="AD148" s="6">
        <v>41767</v>
      </c>
      <c r="AE148" s="6">
        <v>165440.1</v>
      </c>
      <c r="AF148" s="6">
        <v>85496.9</v>
      </c>
      <c r="AG148" s="6">
        <v>1695997.3</v>
      </c>
      <c r="AH148" s="6">
        <v>168697.3</v>
      </c>
      <c r="AI148" s="6">
        <v>1106.4000000000001</v>
      </c>
      <c r="AJ148" s="9">
        <v>56317</v>
      </c>
      <c r="AK148" s="6">
        <v>31286.3</v>
      </c>
      <c r="AL148" s="54">
        <v>22009.7</v>
      </c>
      <c r="AM148" s="6">
        <v>64635.4</v>
      </c>
      <c r="AN148" s="6">
        <v>49856.4</v>
      </c>
      <c r="AO148" s="6">
        <v>38441.4</v>
      </c>
      <c r="AP148" s="6">
        <v>31358.2</v>
      </c>
      <c r="AQ148" s="6">
        <v>43226.3</v>
      </c>
      <c r="AR148" s="6">
        <v>17026.599999999999</v>
      </c>
      <c r="AS148" s="6">
        <v>124.9</v>
      </c>
      <c r="AT148" s="6">
        <v>54.7</v>
      </c>
      <c r="AU148" s="7"/>
      <c r="AV148" s="7"/>
      <c r="AW148" s="6">
        <v>220637.5</v>
      </c>
      <c r="AX148" s="6">
        <v>103393.7</v>
      </c>
      <c r="AY148" s="6">
        <v>55727</v>
      </c>
      <c r="AZ148" s="6">
        <v>13341.6</v>
      </c>
      <c r="BA148" s="6">
        <v>210905.3</v>
      </c>
      <c r="BB148" s="6">
        <v>93870.1</v>
      </c>
      <c r="BC148" s="6">
        <v>37144.199999999997</v>
      </c>
      <c r="BD148" s="6">
        <v>294.77</v>
      </c>
      <c r="BE148" s="6">
        <v>176.84</v>
      </c>
      <c r="BF148" s="6">
        <v>123.74</v>
      </c>
      <c r="BG148" s="6">
        <v>75.41</v>
      </c>
      <c r="BH148" s="6">
        <v>278.12599999999998</v>
      </c>
      <c r="BI148" s="6">
        <v>140.679</v>
      </c>
      <c r="BJ148" s="6">
        <v>1007.4</v>
      </c>
      <c r="BK148" s="6">
        <v>811.8</v>
      </c>
      <c r="BL148" s="6">
        <v>0.8</v>
      </c>
      <c r="BM148" s="6">
        <v>13838.313904000001</v>
      </c>
      <c r="BN148" s="6">
        <v>29116.808095598</v>
      </c>
      <c r="BO148" s="6">
        <v>8544</v>
      </c>
      <c r="BP148" s="6">
        <v>0</v>
      </c>
      <c r="BQ148" s="6">
        <v>0</v>
      </c>
      <c r="BR148" s="6">
        <v>0</v>
      </c>
      <c r="BS148" s="6">
        <v>50</v>
      </c>
      <c r="BT148" s="6">
        <v>24</v>
      </c>
      <c r="BU148" s="6">
        <v>18</v>
      </c>
      <c r="BV148" s="6">
        <v>0</v>
      </c>
      <c r="BW148" s="6">
        <v>0</v>
      </c>
      <c r="BX148" s="6">
        <v>0</v>
      </c>
      <c r="BY148" s="6">
        <v>2569247</v>
      </c>
      <c r="BZ148" s="6">
        <v>1624947</v>
      </c>
      <c r="CA148" s="6"/>
      <c r="CB148" s="6">
        <v>1018700</v>
      </c>
      <c r="CC148" s="6">
        <v>877237</v>
      </c>
      <c r="CD148" s="6"/>
      <c r="CE148" s="6">
        <v>1300.6755294955301</v>
      </c>
      <c r="CF148" s="6">
        <v>124.68805792848374</v>
      </c>
      <c r="CG148" s="6">
        <v>1597.5089999999998</v>
      </c>
    </row>
    <row r="149" spans="1:85" ht="12.5">
      <c r="A149" s="5">
        <v>43239</v>
      </c>
      <c r="B149" s="6">
        <v>578</v>
      </c>
      <c r="C149" s="6">
        <v>313.10000000000002</v>
      </c>
      <c r="D149" s="6">
        <v>6152.1</v>
      </c>
      <c r="E149" s="6"/>
      <c r="F149" s="6"/>
      <c r="G149" s="6"/>
      <c r="H149" s="6">
        <v>1661.1</v>
      </c>
      <c r="I149" s="6">
        <v>1120.9000000000001</v>
      </c>
      <c r="J149" s="6">
        <v>516803</v>
      </c>
      <c r="K149" s="6">
        <v>227650.4</v>
      </c>
      <c r="L149" s="6">
        <v>64199.7</v>
      </c>
      <c r="M149" s="6">
        <v>15</v>
      </c>
      <c r="N149" s="6">
        <v>25</v>
      </c>
      <c r="O149" s="6">
        <v>14289.8</v>
      </c>
      <c r="P149" s="6">
        <v>6657.6</v>
      </c>
      <c r="Q149" s="6">
        <v>204839.6</v>
      </c>
      <c r="R149" s="6">
        <v>164742.29999999999</v>
      </c>
      <c r="S149" s="6">
        <v>107339</v>
      </c>
      <c r="T149" s="6">
        <v>89552.1</v>
      </c>
      <c r="U149" s="6">
        <v>107229.8</v>
      </c>
      <c r="V149" s="6">
        <v>73186.399999999994</v>
      </c>
      <c r="W149" s="6">
        <v>10961.2</v>
      </c>
      <c r="X149" s="6">
        <v>8132.3</v>
      </c>
      <c r="Y149" s="6">
        <v>275377.2</v>
      </c>
      <c r="Z149" s="6">
        <v>142317.1</v>
      </c>
      <c r="AA149" s="6">
        <v>2744378.5</v>
      </c>
      <c r="AB149" s="6">
        <v>169206</v>
      </c>
      <c r="AC149" s="6">
        <v>334.7</v>
      </c>
      <c r="AD149" s="6">
        <v>41767</v>
      </c>
      <c r="AE149" s="6">
        <v>165676.70000000001</v>
      </c>
      <c r="AF149" s="6">
        <v>85645.2</v>
      </c>
      <c r="AG149" s="6">
        <v>1695997.3</v>
      </c>
      <c r="AH149" s="6">
        <v>168721.3</v>
      </c>
      <c r="AI149" s="6">
        <v>1106.4000000000001</v>
      </c>
      <c r="AJ149" s="9">
        <v>56317</v>
      </c>
      <c r="AK149" s="6">
        <v>31302.7</v>
      </c>
      <c r="AL149" s="6">
        <v>22021.1</v>
      </c>
      <c r="AM149" s="6">
        <v>64635.4</v>
      </c>
      <c r="AN149" s="6">
        <v>49856.4</v>
      </c>
      <c r="AO149" s="6">
        <v>38457.699999999997</v>
      </c>
      <c r="AP149" s="6">
        <v>31371.7</v>
      </c>
      <c r="AQ149" s="6">
        <v>43236.6</v>
      </c>
      <c r="AR149" s="6">
        <v>17030.7</v>
      </c>
      <c r="AS149" s="6">
        <v>125.2</v>
      </c>
      <c r="AT149" s="6">
        <v>54.7</v>
      </c>
      <c r="AU149" s="7"/>
      <c r="AV149" s="7"/>
      <c r="AW149" s="6">
        <v>220775.5</v>
      </c>
      <c r="AX149" s="6">
        <v>103458.8</v>
      </c>
      <c r="AY149" s="6">
        <v>55733.2</v>
      </c>
      <c r="AZ149" s="6">
        <v>13353.4</v>
      </c>
      <c r="BA149" s="6">
        <v>211037.4</v>
      </c>
      <c r="BB149" s="6">
        <v>93928.6</v>
      </c>
      <c r="BC149" s="6">
        <v>37168.199999999997</v>
      </c>
      <c r="BD149" s="6">
        <v>294.77</v>
      </c>
      <c r="BE149" s="6">
        <v>176.84</v>
      </c>
      <c r="BF149" s="6">
        <v>123.74</v>
      </c>
      <c r="BG149" s="6">
        <v>75.41</v>
      </c>
      <c r="BH149" s="6">
        <v>278.12599999999998</v>
      </c>
      <c r="BI149" s="6">
        <v>140.679</v>
      </c>
      <c r="BJ149" s="6">
        <v>1007.4</v>
      </c>
      <c r="BK149" s="6">
        <v>811.8</v>
      </c>
      <c r="BL149" s="6">
        <v>0.8</v>
      </c>
      <c r="BM149" s="6">
        <v>13564.044006399999</v>
      </c>
      <c r="BN149" s="6">
        <v>27835.171811041899</v>
      </c>
      <c r="BO149" s="6">
        <v>5950</v>
      </c>
      <c r="BP149" s="6">
        <v>0</v>
      </c>
      <c r="BQ149" s="6">
        <v>0</v>
      </c>
      <c r="BR149" s="6">
        <v>0</v>
      </c>
      <c r="BS149" s="6">
        <v>45</v>
      </c>
      <c r="BT149" s="6">
        <v>24</v>
      </c>
      <c r="BU149" s="6">
        <v>18</v>
      </c>
      <c r="BV149" s="6">
        <v>0</v>
      </c>
      <c r="BW149" s="6">
        <v>0</v>
      </c>
      <c r="BX149" s="6">
        <v>0</v>
      </c>
      <c r="BY149" s="6">
        <v>2572305</v>
      </c>
      <c r="BZ149" s="6">
        <v>1627522</v>
      </c>
      <c r="CA149" s="6"/>
      <c r="CB149" s="6">
        <v>1018700</v>
      </c>
      <c r="CC149" s="6">
        <v>877237</v>
      </c>
      <c r="CD149" s="6"/>
      <c r="CE149" s="6">
        <v>1310</v>
      </c>
      <c r="CF149" s="6">
        <v>125.209</v>
      </c>
      <c r="CG149" s="6">
        <v>1607</v>
      </c>
    </row>
    <row r="150" spans="1:85" ht="12.5">
      <c r="A150" s="5">
        <v>43240</v>
      </c>
      <c r="B150" s="6">
        <v>578</v>
      </c>
      <c r="C150" s="6">
        <v>313.10000000000002</v>
      </c>
      <c r="D150" s="6">
        <v>6152.1</v>
      </c>
      <c r="E150" s="6"/>
      <c r="F150" s="6"/>
      <c r="G150" s="6"/>
      <c r="H150" s="6">
        <v>1661.1</v>
      </c>
      <c r="I150" s="6">
        <v>1120.9000000000001</v>
      </c>
      <c r="J150" s="6">
        <v>516960.3</v>
      </c>
      <c r="K150" s="6">
        <v>227726.8</v>
      </c>
      <c r="L150" s="6">
        <v>64220</v>
      </c>
      <c r="M150" s="6">
        <v>15</v>
      </c>
      <c r="N150" s="6">
        <v>25</v>
      </c>
      <c r="O150" s="6">
        <v>14289.8</v>
      </c>
      <c r="P150" s="6">
        <v>6657.6</v>
      </c>
      <c r="Q150" s="6">
        <v>204861.3</v>
      </c>
      <c r="R150" s="6">
        <v>164759</v>
      </c>
      <c r="S150" s="6">
        <v>107367.5</v>
      </c>
      <c r="T150" s="6">
        <v>89573.6</v>
      </c>
      <c r="U150" s="6">
        <v>107235.2</v>
      </c>
      <c r="V150" s="6">
        <v>73191</v>
      </c>
      <c r="W150" s="6">
        <v>10961.2</v>
      </c>
      <c r="X150" s="6">
        <v>8132.3</v>
      </c>
      <c r="Y150" s="6">
        <v>275530.59999999998</v>
      </c>
      <c r="Z150" s="6">
        <v>142399.70000000001</v>
      </c>
      <c r="AA150" s="6">
        <v>2744378.5</v>
      </c>
      <c r="AB150" s="6">
        <v>169230</v>
      </c>
      <c r="AC150" s="6">
        <v>334.7</v>
      </c>
      <c r="AD150" s="6">
        <v>41767</v>
      </c>
      <c r="AE150" s="6">
        <v>165936.6</v>
      </c>
      <c r="AF150" s="6">
        <v>85783.6</v>
      </c>
      <c r="AG150" s="6">
        <v>1695997.3</v>
      </c>
      <c r="AH150" s="6">
        <v>168745.3</v>
      </c>
      <c r="AI150" s="6">
        <v>1106.4000000000001</v>
      </c>
      <c r="AJ150" s="9">
        <v>56317</v>
      </c>
      <c r="AK150" s="6">
        <v>31318.9</v>
      </c>
      <c r="AL150" s="6">
        <v>22032.3</v>
      </c>
      <c r="AM150" s="6">
        <v>64635.4</v>
      </c>
      <c r="AN150" s="6">
        <v>49856.4</v>
      </c>
      <c r="AO150" s="6">
        <v>38473.9</v>
      </c>
      <c r="AP150" s="6">
        <v>31385.200000000001</v>
      </c>
      <c r="AQ150" s="6">
        <v>43250</v>
      </c>
      <c r="AR150" s="6">
        <v>17036.099999999999</v>
      </c>
      <c r="AS150" s="6">
        <v>125.6</v>
      </c>
      <c r="AT150" s="6">
        <v>54.8</v>
      </c>
      <c r="AU150" s="7"/>
      <c r="AV150" s="7"/>
      <c r="AW150" s="6">
        <v>220912.3</v>
      </c>
      <c r="AX150" s="6">
        <v>103523.6</v>
      </c>
      <c r="AY150" s="6">
        <v>55739.3</v>
      </c>
      <c r="AZ150" s="6">
        <v>13364.9</v>
      </c>
      <c r="BA150" s="6">
        <v>211167.6</v>
      </c>
      <c r="BB150" s="6">
        <v>93986.5</v>
      </c>
      <c r="BC150" s="6">
        <v>37192.199999999997</v>
      </c>
      <c r="BD150" s="6">
        <v>294.77</v>
      </c>
      <c r="BE150" s="6">
        <v>176.84</v>
      </c>
      <c r="BF150" s="6">
        <v>123.74</v>
      </c>
      <c r="BG150" s="6">
        <v>75.41</v>
      </c>
      <c r="BH150" s="6">
        <v>278.12599999999998</v>
      </c>
      <c r="BI150" s="6">
        <v>140.679</v>
      </c>
      <c r="BJ150" s="6">
        <v>1007.4</v>
      </c>
      <c r="BK150" s="6">
        <v>811.8</v>
      </c>
      <c r="BL150" s="6">
        <v>0.8</v>
      </c>
      <c r="BM150" s="6">
        <v>13462.9496</v>
      </c>
      <c r="BN150" s="6">
        <v>23332.780153069201</v>
      </c>
      <c r="BO150" s="6">
        <v>8115</v>
      </c>
      <c r="BP150" s="6">
        <v>0</v>
      </c>
      <c r="BQ150" s="6">
        <v>0</v>
      </c>
      <c r="BR150" s="6">
        <v>0</v>
      </c>
      <c r="BS150" s="6">
        <v>44</v>
      </c>
      <c r="BT150" s="6">
        <v>24</v>
      </c>
      <c r="BU150" s="6">
        <v>18</v>
      </c>
      <c r="BV150" s="6">
        <v>0</v>
      </c>
      <c r="BW150" s="6">
        <v>0</v>
      </c>
      <c r="BX150" s="6">
        <v>0</v>
      </c>
      <c r="BY150" s="6">
        <v>2575377</v>
      </c>
      <c r="BZ150" s="6">
        <v>1630151</v>
      </c>
      <c r="CA150" s="6"/>
      <c r="CB150" s="6">
        <v>1018700</v>
      </c>
      <c r="CC150" s="6">
        <v>877237</v>
      </c>
      <c r="CD150" s="6"/>
      <c r="CE150" s="6">
        <v>1292</v>
      </c>
      <c r="CF150" s="6">
        <v>125.04300000000001</v>
      </c>
      <c r="CG150" s="6">
        <v>1586</v>
      </c>
    </row>
    <row r="151" spans="1:85" ht="12.5">
      <c r="A151" s="5">
        <v>43241</v>
      </c>
      <c r="B151" s="6">
        <v>578</v>
      </c>
      <c r="C151" s="6">
        <v>313.10000000000002</v>
      </c>
      <c r="D151" s="6">
        <v>6152.1</v>
      </c>
      <c r="E151" s="6"/>
      <c r="F151" s="6"/>
      <c r="G151" s="6"/>
      <c r="H151" s="6">
        <v>1661.1</v>
      </c>
      <c r="I151" s="6">
        <v>1120.9000000000001</v>
      </c>
      <c r="J151" s="6">
        <v>517151.1</v>
      </c>
      <c r="K151" s="6">
        <v>227817.5</v>
      </c>
      <c r="L151" s="6">
        <v>64244</v>
      </c>
      <c r="M151" s="6">
        <v>15</v>
      </c>
      <c r="N151" s="6">
        <v>25</v>
      </c>
      <c r="O151" s="6">
        <v>14290.2</v>
      </c>
      <c r="P151" s="6">
        <v>6657.9</v>
      </c>
      <c r="Q151" s="6">
        <v>204882.6</v>
      </c>
      <c r="R151" s="6">
        <v>164775.6</v>
      </c>
      <c r="S151" s="6">
        <v>107397.6</v>
      </c>
      <c r="T151" s="6">
        <v>89596.3</v>
      </c>
      <c r="U151" s="6">
        <v>107241.4</v>
      </c>
      <c r="V151" s="6">
        <v>73195.8</v>
      </c>
      <c r="W151" s="6">
        <v>10961.2</v>
      </c>
      <c r="X151" s="6">
        <v>8132.3</v>
      </c>
      <c r="Y151" s="6">
        <v>275675.09999999998</v>
      </c>
      <c r="Z151" s="6">
        <v>142492.4</v>
      </c>
      <c r="AA151" s="6">
        <v>2744378.5</v>
      </c>
      <c r="AB151" s="6">
        <v>169254</v>
      </c>
      <c r="AC151" s="6">
        <v>334.7</v>
      </c>
      <c r="AD151" s="6">
        <v>41767</v>
      </c>
      <c r="AE151" s="6">
        <v>166245.20000000001</v>
      </c>
      <c r="AF151" s="6">
        <v>85928.5</v>
      </c>
      <c r="AG151" s="6">
        <v>1695997.3</v>
      </c>
      <c r="AH151" s="6">
        <v>168769.3</v>
      </c>
      <c r="AI151" s="6">
        <v>1106.4000000000001</v>
      </c>
      <c r="AJ151" s="9">
        <v>56317</v>
      </c>
      <c r="AK151" s="6">
        <v>31335.7</v>
      </c>
      <c r="AL151" s="6">
        <v>22043.9</v>
      </c>
      <c r="AM151" s="6">
        <v>64635.4</v>
      </c>
      <c r="AN151" s="6">
        <v>49856.4</v>
      </c>
      <c r="AO151" s="6">
        <v>38490.199999999997</v>
      </c>
      <c r="AP151" s="6">
        <v>31398.7</v>
      </c>
      <c r="AQ151" s="6">
        <v>43262.7</v>
      </c>
      <c r="AR151" s="6">
        <v>17041.3</v>
      </c>
      <c r="AS151" s="6">
        <v>125.8</v>
      </c>
      <c r="AT151" s="6">
        <v>54.8</v>
      </c>
      <c r="AU151" s="7"/>
      <c r="AV151" s="7"/>
      <c r="AW151" s="6">
        <v>221052.3</v>
      </c>
      <c r="AX151" s="6">
        <v>103589.6</v>
      </c>
      <c r="AY151" s="6">
        <v>55745.8</v>
      </c>
      <c r="AZ151" s="6">
        <v>13376.9</v>
      </c>
      <c r="BA151" s="6">
        <v>211301.4</v>
      </c>
      <c r="BB151" s="6">
        <v>94045.6</v>
      </c>
      <c r="BC151" s="6">
        <v>37216.199999999997</v>
      </c>
      <c r="BD151" s="6">
        <v>294.77</v>
      </c>
      <c r="BE151" s="6">
        <v>176.84</v>
      </c>
      <c r="BF151" s="6">
        <v>123.74</v>
      </c>
      <c r="BG151" s="6">
        <v>75.41</v>
      </c>
      <c r="BH151" s="6">
        <v>278.12599999999998</v>
      </c>
      <c r="BI151" s="6">
        <v>140.679</v>
      </c>
      <c r="BJ151" s="6">
        <v>1007.4</v>
      </c>
      <c r="BK151" s="6">
        <v>811.8</v>
      </c>
      <c r="BL151" s="6">
        <v>0.8</v>
      </c>
      <c r="BM151" s="6">
        <v>13912.9352736</v>
      </c>
      <c r="BN151" s="6">
        <v>28791.813019252499</v>
      </c>
      <c r="BO151" s="6">
        <v>7108</v>
      </c>
      <c r="BP151" s="6">
        <v>0</v>
      </c>
      <c r="BQ151" s="6">
        <v>0</v>
      </c>
      <c r="BR151" s="6">
        <v>0</v>
      </c>
      <c r="BS151" s="6">
        <v>42</v>
      </c>
      <c r="BT151" s="6">
        <v>21</v>
      </c>
      <c r="BU151" s="6">
        <v>13</v>
      </c>
      <c r="BV151" s="6">
        <v>0</v>
      </c>
      <c r="BW151" s="6">
        <v>0</v>
      </c>
      <c r="BX151" s="6">
        <v>0</v>
      </c>
      <c r="BY151" s="6">
        <v>2575918</v>
      </c>
      <c r="BZ151" s="6">
        <v>1630602</v>
      </c>
      <c r="CA151" s="6"/>
      <c r="CB151" s="6">
        <v>1020250</v>
      </c>
      <c r="CC151" s="6">
        <v>878487</v>
      </c>
      <c r="CD151" s="6"/>
      <c r="CE151" s="6">
        <v>675</v>
      </c>
      <c r="CF151" s="6">
        <v>107.604</v>
      </c>
      <c r="CG151" s="6">
        <v>827</v>
      </c>
    </row>
    <row r="152" spans="1:85" ht="12.5">
      <c r="A152" s="5">
        <v>43242</v>
      </c>
      <c r="B152" s="6">
        <v>578</v>
      </c>
      <c r="C152" s="6">
        <v>313.10000000000002</v>
      </c>
      <c r="D152" s="6">
        <v>6152.1</v>
      </c>
      <c r="E152" s="6"/>
      <c r="F152" s="6"/>
      <c r="G152" s="6"/>
      <c r="H152" s="6">
        <v>1661.1</v>
      </c>
      <c r="I152" s="6">
        <v>1120.9000000000001</v>
      </c>
      <c r="J152" s="6">
        <v>517344.2</v>
      </c>
      <c r="K152" s="6">
        <v>227908.9</v>
      </c>
      <c r="L152" s="6">
        <v>64268</v>
      </c>
      <c r="M152" s="6">
        <v>15</v>
      </c>
      <c r="N152" s="6">
        <v>25</v>
      </c>
      <c r="O152" s="6">
        <v>14290.5</v>
      </c>
      <c r="P152" s="6">
        <v>6658.2</v>
      </c>
      <c r="Q152" s="6">
        <v>204903.8</v>
      </c>
      <c r="R152" s="6">
        <v>164791.9</v>
      </c>
      <c r="S152" s="6">
        <v>107428.2</v>
      </c>
      <c r="T152" s="6">
        <v>89619.7</v>
      </c>
      <c r="U152" s="6">
        <v>107247.8</v>
      </c>
      <c r="V152" s="6">
        <v>73200.800000000003</v>
      </c>
      <c r="W152" s="6">
        <v>10961.2</v>
      </c>
      <c r="X152" s="6">
        <v>8132.3</v>
      </c>
      <c r="Y152" s="6">
        <v>275904.40000000002</v>
      </c>
      <c r="Z152" s="6">
        <v>142610.79999999999</v>
      </c>
      <c r="AA152" s="6">
        <v>2744378.5</v>
      </c>
      <c r="AB152" s="6">
        <v>169278</v>
      </c>
      <c r="AC152" s="6">
        <v>334.7</v>
      </c>
      <c r="AD152" s="6">
        <v>41767</v>
      </c>
      <c r="AE152" s="6">
        <v>166468.9</v>
      </c>
      <c r="AF152" s="6">
        <v>86049.5</v>
      </c>
      <c r="AG152" s="6">
        <v>1695997.3</v>
      </c>
      <c r="AH152" s="6">
        <v>168793.3</v>
      </c>
      <c r="AI152" s="6">
        <v>1106.4000000000001</v>
      </c>
      <c r="AJ152" s="9">
        <v>56317</v>
      </c>
      <c r="AK152" s="6">
        <v>31352.6</v>
      </c>
      <c r="AL152" s="6">
        <v>22055.7</v>
      </c>
      <c r="AM152" s="6">
        <v>64635.4</v>
      </c>
      <c r="AN152" s="6">
        <v>49856.4</v>
      </c>
      <c r="AO152" s="6">
        <v>38507</v>
      </c>
      <c r="AP152" s="6">
        <v>31412.6</v>
      </c>
      <c r="AQ152" s="6">
        <v>43273.4</v>
      </c>
      <c r="AR152" s="6">
        <v>17045.599999999999</v>
      </c>
      <c r="AS152" s="6">
        <v>126.1</v>
      </c>
      <c r="AT152" s="6">
        <v>54.9</v>
      </c>
      <c r="AU152" s="7"/>
      <c r="AV152" s="7"/>
      <c r="AW152" s="6">
        <v>221191</v>
      </c>
      <c r="AX152" s="6">
        <v>103655.1</v>
      </c>
      <c r="AY152" s="6">
        <v>55751.9</v>
      </c>
      <c r="AZ152" s="6">
        <v>13388.6</v>
      </c>
      <c r="BA152" s="6">
        <v>211433.7</v>
      </c>
      <c r="BB152" s="6">
        <v>94104.2</v>
      </c>
      <c r="BC152" s="6">
        <v>37240.199999999997</v>
      </c>
      <c r="BD152" s="6">
        <v>294.77</v>
      </c>
      <c r="BE152" s="6">
        <v>176.84</v>
      </c>
      <c r="BF152" s="6">
        <v>123.74</v>
      </c>
      <c r="BG152" s="6">
        <v>75.41</v>
      </c>
      <c r="BH152" s="6">
        <v>278.12599999999998</v>
      </c>
      <c r="BI152" s="6">
        <v>140.679</v>
      </c>
      <c r="BJ152" s="6">
        <v>1007.4</v>
      </c>
      <c r="BK152" s="6">
        <v>811.8</v>
      </c>
      <c r="BL152" s="6">
        <v>0.8</v>
      </c>
      <c r="BM152" s="6">
        <v>14051.0950656</v>
      </c>
      <c r="BN152" s="6">
        <v>29334.9504151908</v>
      </c>
      <c r="BO152" s="6">
        <v>6651</v>
      </c>
      <c r="BP152" s="6">
        <v>0</v>
      </c>
      <c r="BQ152" s="6">
        <v>0</v>
      </c>
      <c r="BR152" s="6">
        <v>0</v>
      </c>
      <c r="BS152" s="6">
        <v>42</v>
      </c>
      <c r="BT152" s="6">
        <v>21</v>
      </c>
      <c r="BU152" s="6">
        <v>13</v>
      </c>
      <c r="BV152" s="6">
        <v>0</v>
      </c>
      <c r="BW152" s="6">
        <v>0</v>
      </c>
      <c r="BX152" s="6">
        <v>0</v>
      </c>
      <c r="BY152" s="6">
        <v>2575918</v>
      </c>
      <c r="BZ152" s="6">
        <v>1630602</v>
      </c>
      <c r="CA152" s="6"/>
      <c r="CB152" s="6">
        <v>1022195</v>
      </c>
      <c r="CC152" s="6">
        <v>879935</v>
      </c>
      <c r="CD152" s="6"/>
      <c r="CE152" s="6">
        <v>557</v>
      </c>
      <c r="CF152" s="6">
        <v>104.28</v>
      </c>
      <c r="CG152" s="6">
        <v>683</v>
      </c>
    </row>
    <row r="153" spans="1:85" ht="12.5">
      <c r="A153" s="5">
        <v>43243</v>
      </c>
      <c r="B153" s="6">
        <v>578</v>
      </c>
      <c r="C153" s="6">
        <v>313.10000000000002</v>
      </c>
      <c r="D153" s="6">
        <v>6152.1</v>
      </c>
      <c r="E153" s="6"/>
      <c r="F153" s="6"/>
      <c r="G153" s="6"/>
      <c r="H153" s="6">
        <v>1661.1</v>
      </c>
      <c r="I153" s="6">
        <v>1120.9000000000001</v>
      </c>
      <c r="J153" s="6">
        <v>517535.1</v>
      </c>
      <c r="K153" s="6">
        <v>227999.3</v>
      </c>
      <c r="L153" s="6">
        <v>64292</v>
      </c>
      <c r="M153" s="6">
        <v>15</v>
      </c>
      <c r="N153" s="6">
        <v>25</v>
      </c>
      <c r="O153" s="6">
        <v>14290.8</v>
      </c>
      <c r="P153" s="6">
        <v>6658.4</v>
      </c>
      <c r="Q153" s="6">
        <v>204923.9</v>
      </c>
      <c r="R153" s="6">
        <v>164807.29999999999</v>
      </c>
      <c r="S153" s="6">
        <v>107458.1</v>
      </c>
      <c r="T153" s="6">
        <v>89642.1</v>
      </c>
      <c r="U153" s="6">
        <v>107254</v>
      </c>
      <c r="V153" s="6">
        <v>73205.7</v>
      </c>
      <c r="W153" s="6">
        <v>10961.2</v>
      </c>
      <c r="X153" s="6">
        <v>8132.3</v>
      </c>
      <c r="Y153" s="6">
        <v>276211.8</v>
      </c>
      <c r="Z153" s="6">
        <v>142750.39999999999</v>
      </c>
      <c r="AA153" s="6">
        <v>2744378.5</v>
      </c>
      <c r="AB153" s="6">
        <v>169302</v>
      </c>
      <c r="AC153" s="6">
        <v>334.7</v>
      </c>
      <c r="AD153" s="6">
        <v>41767</v>
      </c>
      <c r="AE153" s="6">
        <v>166613.4</v>
      </c>
      <c r="AF153" s="6">
        <v>86148.5</v>
      </c>
      <c r="AG153" s="6">
        <v>1695997.3</v>
      </c>
      <c r="AH153" s="6">
        <v>168817.3</v>
      </c>
      <c r="AI153" s="6">
        <v>1106.4000000000001</v>
      </c>
      <c r="AJ153" s="9">
        <v>56317</v>
      </c>
      <c r="AK153" s="6">
        <v>31369.4</v>
      </c>
      <c r="AL153" s="6">
        <v>22067.200000000001</v>
      </c>
      <c r="AM153" s="6">
        <v>64635.4</v>
      </c>
      <c r="AN153" s="6">
        <v>49856.4</v>
      </c>
      <c r="AO153" s="6">
        <v>38523.800000000003</v>
      </c>
      <c r="AP153" s="6">
        <v>31426.6</v>
      </c>
      <c r="AQ153" s="6">
        <v>43287.9</v>
      </c>
      <c r="AR153" s="6">
        <v>17051.400000000001</v>
      </c>
      <c r="AS153" s="6">
        <v>126.4</v>
      </c>
      <c r="AT153" s="6">
        <v>54.9</v>
      </c>
      <c r="AU153" s="7"/>
      <c r="AV153" s="7"/>
      <c r="AW153" s="6">
        <v>221329.4</v>
      </c>
      <c r="AX153" s="6">
        <v>103720.2</v>
      </c>
      <c r="AY153" s="6">
        <v>55757.9</v>
      </c>
      <c r="AZ153" s="6">
        <v>13400.3</v>
      </c>
      <c r="BA153" s="6">
        <v>211565.7</v>
      </c>
      <c r="BB153" s="6">
        <v>94162.6</v>
      </c>
      <c r="BC153" s="6">
        <v>37264.199999999997</v>
      </c>
      <c r="BD153" s="6">
        <v>294.77</v>
      </c>
      <c r="BE153" s="6">
        <v>176.84</v>
      </c>
      <c r="BF153" s="6">
        <v>123.74</v>
      </c>
      <c r="BG153" s="6">
        <v>75.41</v>
      </c>
      <c r="BH153" s="6">
        <v>278.12599999999998</v>
      </c>
      <c r="BI153" s="6">
        <v>140.679</v>
      </c>
      <c r="BJ153" s="6">
        <v>1007.4</v>
      </c>
      <c r="BK153" s="6">
        <v>811.8</v>
      </c>
      <c r="BL153" s="6">
        <v>0.8</v>
      </c>
      <c r="BM153" s="6">
        <v>13363.7083776</v>
      </c>
      <c r="BN153" s="6">
        <v>29283.3803727306</v>
      </c>
      <c r="BO153" s="6">
        <v>8375</v>
      </c>
      <c r="BP153" s="6">
        <v>0</v>
      </c>
      <c r="BQ153" s="6">
        <v>0</v>
      </c>
      <c r="BR153" s="6">
        <v>0</v>
      </c>
      <c r="BS153" s="6">
        <v>19</v>
      </c>
      <c r="BT153" s="6">
        <v>9</v>
      </c>
      <c r="BU153" s="6">
        <v>5.8</v>
      </c>
      <c r="BV153" s="6">
        <v>0</v>
      </c>
      <c r="BW153" s="6">
        <v>0</v>
      </c>
      <c r="BX153" s="6">
        <v>0</v>
      </c>
      <c r="BY153" s="6">
        <v>2575918</v>
      </c>
      <c r="BZ153" s="6">
        <v>1630602</v>
      </c>
      <c r="CA153" s="6"/>
      <c r="CB153" s="6">
        <v>1024087</v>
      </c>
      <c r="CC153" s="6">
        <v>881409</v>
      </c>
      <c r="CD153" s="6"/>
      <c r="CE153" s="6">
        <v>552</v>
      </c>
      <c r="CF153" s="6">
        <v>103.642</v>
      </c>
      <c r="CG153" s="6">
        <v>676</v>
      </c>
    </row>
    <row r="154" spans="1:85" ht="12.5">
      <c r="A154" s="5">
        <v>43244</v>
      </c>
      <c r="B154" s="6">
        <v>578.20500000000004</v>
      </c>
      <c r="C154" s="6">
        <v>313.24900000000002</v>
      </c>
      <c r="D154" s="6">
        <v>6152.6</v>
      </c>
      <c r="E154" s="6"/>
      <c r="F154" s="6"/>
      <c r="G154" s="6"/>
      <c r="H154" s="6">
        <v>1661.1</v>
      </c>
      <c r="I154" s="6">
        <v>1120.9000000000001</v>
      </c>
      <c r="J154" s="6">
        <v>517728.3</v>
      </c>
      <c r="K154" s="6">
        <v>228090.5</v>
      </c>
      <c r="L154" s="6">
        <v>64316</v>
      </c>
      <c r="M154" s="6">
        <v>15</v>
      </c>
      <c r="N154" s="6">
        <v>25</v>
      </c>
      <c r="O154" s="6">
        <v>14291.1</v>
      </c>
      <c r="P154" s="6">
        <v>6658.6</v>
      </c>
      <c r="Q154" s="6">
        <v>204944.8</v>
      </c>
      <c r="R154" s="6">
        <v>164823.5</v>
      </c>
      <c r="S154" s="6">
        <v>107488.6</v>
      </c>
      <c r="T154" s="6">
        <v>89665.4</v>
      </c>
      <c r="U154" s="6">
        <v>107260.2</v>
      </c>
      <c r="V154" s="6">
        <v>73210.600000000006</v>
      </c>
      <c r="W154" s="6">
        <v>10961.2</v>
      </c>
      <c r="X154" s="6">
        <v>8132.3</v>
      </c>
      <c r="Y154" s="6">
        <v>276518.7</v>
      </c>
      <c r="Z154" s="6">
        <v>142890.4</v>
      </c>
      <c r="AA154" s="6">
        <v>2744378.5</v>
      </c>
      <c r="AB154" s="6">
        <v>169326</v>
      </c>
      <c r="AC154" s="6">
        <v>334.7</v>
      </c>
      <c r="AD154" s="6">
        <v>41767</v>
      </c>
      <c r="AE154" s="6">
        <v>166758.1</v>
      </c>
      <c r="AF154" s="6">
        <v>86248</v>
      </c>
      <c r="AG154" s="6">
        <v>1695997.3</v>
      </c>
      <c r="AH154" s="6">
        <v>168841.3</v>
      </c>
      <c r="AI154" s="6">
        <v>1106.4000000000001</v>
      </c>
      <c r="AJ154" s="9">
        <v>56317</v>
      </c>
      <c r="AK154" s="6">
        <v>31385.9</v>
      </c>
      <c r="AL154" s="6">
        <v>22078.6</v>
      </c>
      <c r="AM154" s="6">
        <v>64635.4</v>
      </c>
      <c r="AN154" s="6">
        <v>49856.4</v>
      </c>
      <c r="AO154" s="6">
        <v>38540.9</v>
      </c>
      <c r="AP154" s="6">
        <v>31440.7</v>
      </c>
      <c r="AQ154" s="6">
        <v>43298.2</v>
      </c>
      <c r="AR154" s="6">
        <v>17055.599999999999</v>
      </c>
      <c r="AS154" s="6">
        <v>126.8</v>
      </c>
      <c r="AT154" s="6">
        <v>55</v>
      </c>
      <c r="AU154" s="7"/>
      <c r="AV154" s="7"/>
      <c r="AW154" s="6">
        <v>221467.8</v>
      </c>
      <c r="AX154" s="6">
        <v>103785.1</v>
      </c>
      <c r="AY154" s="6">
        <v>55760.4</v>
      </c>
      <c r="AZ154" s="6">
        <v>13412.2</v>
      </c>
      <c r="BA154" s="6">
        <v>211697.8</v>
      </c>
      <c r="BB154" s="6">
        <v>94221</v>
      </c>
      <c r="BC154" s="6">
        <v>37288.199999999997</v>
      </c>
      <c r="BD154" s="6">
        <v>294.77</v>
      </c>
      <c r="BE154" s="6">
        <v>176.84</v>
      </c>
      <c r="BF154" s="6">
        <v>123.74</v>
      </c>
      <c r="BG154" s="6">
        <v>75.41</v>
      </c>
      <c r="BH154" s="6">
        <v>278.12599999999998</v>
      </c>
      <c r="BI154" s="6">
        <v>140.679</v>
      </c>
      <c r="BJ154" s="6">
        <v>1007.4</v>
      </c>
      <c r="BK154" s="6">
        <v>812</v>
      </c>
      <c r="BL154" s="6">
        <v>0.8</v>
      </c>
      <c r="BM154" s="6">
        <v>13757.004857600001</v>
      </c>
      <c r="BN154" s="6">
        <v>29194.291732274902</v>
      </c>
      <c r="BO154" s="6">
        <v>6261</v>
      </c>
      <c r="BP154" s="6">
        <v>0</v>
      </c>
      <c r="BQ154" s="6">
        <v>0</v>
      </c>
      <c r="BR154" s="6">
        <v>0</v>
      </c>
      <c r="BS154" s="6">
        <v>49</v>
      </c>
      <c r="BT154" s="6">
        <v>24</v>
      </c>
      <c r="BU154" s="6">
        <v>15.6</v>
      </c>
      <c r="BV154" s="6">
        <v>0</v>
      </c>
      <c r="BW154" s="6">
        <v>0</v>
      </c>
      <c r="BX154" s="6">
        <v>0</v>
      </c>
      <c r="BY154" s="6">
        <v>2575918</v>
      </c>
      <c r="BZ154" s="6">
        <v>1630602</v>
      </c>
      <c r="CA154" s="6"/>
      <c r="CB154" s="6">
        <v>1025181</v>
      </c>
      <c r="CC154" s="6">
        <v>882192</v>
      </c>
      <c r="CD154" s="6"/>
      <c r="CE154" s="6">
        <v>555</v>
      </c>
      <c r="CF154" s="6">
        <v>103.571</v>
      </c>
      <c r="CG154" s="6">
        <v>669</v>
      </c>
    </row>
    <row r="155" spans="1:85" ht="12.5">
      <c r="A155" s="5">
        <v>43245</v>
      </c>
      <c r="B155" s="6">
        <v>578.20500000000004</v>
      </c>
      <c r="C155" s="6">
        <v>313.24900000000002</v>
      </c>
      <c r="D155" s="6">
        <v>6152.6</v>
      </c>
      <c r="E155" s="6"/>
      <c r="F155" s="6"/>
      <c r="G155" s="6"/>
      <c r="H155" s="6">
        <v>1661.1</v>
      </c>
      <c r="I155" s="6">
        <v>1120.9000000000001</v>
      </c>
      <c r="J155" s="6">
        <v>517921.5</v>
      </c>
      <c r="K155" s="6">
        <v>228181.9</v>
      </c>
      <c r="L155" s="6">
        <v>64340</v>
      </c>
      <c r="M155" s="6">
        <v>15</v>
      </c>
      <c r="N155" s="6">
        <v>25</v>
      </c>
      <c r="O155" s="6">
        <v>14291.4</v>
      </c>
      <c r="P155" s="6">
        <v>6658.9</v>
      </c>
      <c r="Q155" s="6">
        <v>204966.39999999999</v>
      </c>
      <c r="R155" s="6">
        <v>164840.4</v>
      </c>
      <c r="S155" s="6">
        <v>107516.9</v>
      </c>
      <c r="T155" s="6">
        <v>89686.8</v>
      </c>
      <c r="U155" s="6">
        <v>107266.6</v>
      </c>
      <c r="V155" s="6">
        <v>73215.600000000006</v>
      </c>
      <c r="W155" s="6">
        <v>10961.2</v>
      </c>
      <c r="X155" s="6">
        <v>8132.3</v>
      </c>
      <c r="Y155" s="6">
        <v>276828</v>
      </c>
      <c r="Z155" s="6">
        <v>143031.5</v>
      </c>
      <c r="AA155" s="6">
        <v>2744378.5</v>
      </c>
      <c r="AB155" s="6">
        <v>169350</v>
      </c>
      <c r="AC155" s="6">
        <v>334.7</v>
      </c>
      <c r="AD155" s="6">
        <v>41767</v>
      </c>
      <c r="AE155" s="6">
        <v>166903.70000000001</v>
      </c>
      <c r="AF155" s="6">
        <v>86348.1</v>
      </c>
      <c r="AG155" s="6">
        <v>1695997.3</v>
      </c>
      <c r="AH155" s="6">
        <v>168865.3</v>
      </c>
      <c r="AI155" s="6">
        <v>1106.4000000000001</v>
      </c>
      <c r="AJ155" s="9">
        <v>56317</v>
      </c>
      <c r="AK155" s="6">
        <v>31402.799999999999</v>
      </c>
      <c r="AL155" s="6">
        <v>22090.400000000001</v>
      </c>
      <c r="AM155" s="6">
        <v>64635.4</v>
      </c>
      <c r="AN155" s="6">
        <v>49856.4</v>
      </c>
      <c r="AO155" s="6">
        <v>38558.5</v>
      </c>
      <c r="AP155" s="6">
        <v>31455.3</v>
      </c>
      <c r="AQ155" s="6">
        <v>43310.7</v>
      </c>
      <c r="AR155" s="6">
        <v>17060.5</v>
      </c>
      <c r="AS155" s="6">
        <v>127.1</v>
      </c>
      <c r="AT155" s="6">
        <v>55</v>
      </c>
      <c r="AU155" s="7"/>
      <c r="AV155" s="7"/>
      <c r="AW155" s="6">
        <v>221607.8</v>
      </c>
      <c r="AX155" s="6">
        <v>103850.7</v>
      </c>
      <c r="AY155" s="6">
        <v>55762.6</v>
      </c>
      <c r="AZ155" s="6">
        <v>13424</v>
      </c>
      <c r="BA155" s="6">
        <v>211828</v>
      </c>
      <c r="BB155" s="6">
        <v>94278.5</v>
      </c>
      <c r="BC155" s="6">
        <v>37312.199999999997</v>
      </c>
      <c r="BD155" s="6">
        <v>294.77</v>
      </c>
      <c r="BE155" s="6">
        <v>176.84</v>
      </c>
      <c r="BF155" s="6">
        <v>123.74</v>
      </c>
      <c r="BG155" s="6">
        <v>75.41</v>
      </c>
      <c r="BH155" s="6">
        <v>278.12599999999998</v>
      </c>
      <c r="BI155" s="6">
        <v>140.679</v>
      </c>
      <c r="BJ155" s="6">
        <v>1007.4</v>
      </c>
      <c r="BK155" s="6">
        <v>812.9</v>
      </c>
      <c r="BL155" s="6">
        <v>0.8</v>
      </c>
      <c r="BM155" s="6">
        <v>13635.171488</v>
      </c>
      <c r="BN155" s="6">
        <v>30243.469198042396</v>
      </c>
      <c r="BO155" s="6">
        <v>6361</v>
      </c>
      <c r="BP155" s="6">
        <v>0</v>
      </c>
      <c r="BQ155" s="6">
        <v>0</v>
      </c>
      <c r="BR155" s="6">
        <v>0</v>
      </c>
      <c r="BS155" s="6">
        <v>51</v>
      </c>
      <c r="BT155" s="6">
        <v>24</v>
      </c>
      <c r="BU155" s="6">
        <v>15.8</v>
      </c>
      <c r="BV155" s="6">
        <v>0</v>
      </c>
      <c r="BW155" s="6">
        <v>0</v>
      </c>
      <c r="BX155" s="6">
        <v>0</v>
      </c>
      <c r="BY155" s="6">
        <v>2575918</v>
      </c>
      <c r="BZ155" s="6">
        <v>1630602</v>
      </c>
      <c r="CA155" s="6"/>
      <c r="CB155" s="6">
        <v>1026336</v>
      </c>
      <c r="CC155" s="6">
        <v>882874</v>
      </c>
      <c r="CD155" s="6"/>
      <c r="CE155" s="6">
        <v>555</v>
      </c>
      <c r="CF155" s="6">
        <v>103.298</v>
      </c>
      <c r="CG155" s="6">
        <v>666</v>
      </c>
    </row>
    <row r="156" spans="1:85" ht="12.5">
      <c r="A156" s="5">
        <v>43246</v>
      </c>
      <c r="B156" s="6">
        <v>578.20500000000004</v>
      </c>
      <c r="C156" s="6">
        <v>313.24900000000002</v>
      </c>
      <c r="D156" s="6">
        <v>6152.6</v>
      </c>
      <c r="E156" s="6"/>
      <c r="F156" s="6"/>
      <c r="G156" s="6"/>
      <c r="H156" s="6">
        <v>1661.1</v>
      </c>
      <c r="I156" s="6">
        <v>1120.9000000000001</v>
      </c>
      <c r="J156" s="6">
        <v>518113.7</v>
      </c>
      <c r="K156" s="6">
        <v>228273.2</v>
      </c>
      <c r="L156" s="6">
        <v>64364</v>
      </c>
      <c r="M156" s="6">
        <v>15</v>
      </c>
      <c r="N156" s="6">
        <v>25</v>
      </c>
      <c r="O156" s="6">
        <v>14291.7</v>
      </c>
      <c r="P156" s="6">
        <v>6659.2</v>
      </c>
      <c r="Q156" s="6">
        <v>204987.6</v>
      </c>
      <c r="R156" s="6">
        <v>164856.9</v>
      </c>
      <c r="S156" s="6">
        <v>107541.4</v>
      </c>
      <c r="T156" s="6">
        <v>89705.5</v>
      </c>
      <c r="U156" s="6">
        <v>107272.2</v>
      </c>
      <c r="V156" s="6">
        <v>73220.2</v>
      </c>
      <c r="W156" s="6">
        <v>10961.2</v>
      </c>
      <c r="X156" s="6">
        <v>8132.3</v>
      </c>
      <c r="Y156" s="6">
        <v>277125.7</v>
      </c>
      <c r="Z156" s="6">
        <v>143169.60000000001</v>
      </c>
      <c r="AA156" s="6">
        <v>2744378.5</v>
      </c>
      <c r="AB156" s="6">
        <v>169374</v>
      </c>
      <c r="AC156" s="6">
        <v>334.7</v>
      </c>
      <c r="AD156" s="6">
        <v>41767</v>
      </c>
      <c r="AE156" s="6">
        <v>167049.79999999999</v>
      </c>
      <c r="AF156" s="6">
        <v>86445.5</v>
      </c>
      <c r="AG156" s="6">
        <v>1695997.3</v>
      </c>
      <c r="AH156" s="6">
        <v>168889.3</v>
      </c>
      <c r="AI156" s="6">
        <v>1106.4000000000001</v>
      </c>
      <c r="AJ156" s="9">
        <v>56317</v>
      </c>
      <c r="AK156" s="6">
        <v>31419.5</v>
      </c>
      <c r="AL156" s="6">
        <v>22102</v>
      </c>
      <c r="AM156" s="6">
        <v>64635.4</v>
      </c>
      <c r="AN156" s="6">
        <v>49856.4</v>
      </c>
      <c r="AO156" s="6">
        <v>38576.199999999997</v>
      </c>
      <c r="AP156" s="6">
        <v>31469.9</v>
      </c>
      <c r="AQ156" s="6">
        <v>43316.9</v>
      </c>
      <c r="AR156" s="6">
        <v>17063</v>
      </c>
      <c r="AS156" s="6">
        <v>127.4</v>
      </c>
      <c r="AT156" s="6">
        <v>55.1</v>
      </c>
      <c r="AU156" s="7"/>
      <c r="AV156" s="7"/>
      <c r="AW156" s="6">
        <v>221748.1</v>
      </c>
      <c r="AX156" s="6">
        <v>103916.5</v>
      </c>
      <c r="AY156" s="6">
        <v>55767.1</v>
      </c>
      <c r="AZ156" s="6">
        <v>13435.6</v>
      </c>
      <c r="BA156" s="6">
        <v>211962.8</v>
      </c>
      <c r="BB156" s="6">
        <v>94338.2</v>
      </c>
      <c r="BC156" s="6">
        <v>37336.199999999997</v>
      </c>
      <c r="BD156" s="6">
        <v>294.77</v>
      </c>
      <c r="BE156" s="6">
        <v>176.84</v>
      </c>
      <c r="BF156" s="6">
        <v>123.74</v>
      </c>
      <c r="BG156" s="6">
        <v>75.41</v>
      </c>
      <c r="BH156" s="6">
        <v>278.12599999999998</v>
      </c>
      <c r="BI156" s="6">
        <v>140.679</v>
      </c>
      <c r="BJ156" s="6">
        <v>1007.4</v>
      </c>
      <c r="BK156" s="6">
        <v>813.6</v>
      </c>
      <c r="BL156" s="6">
        <v>0.8</v>
      </c>
      <c r="BM156" s="6">
        <v>13319.394185600002</v>
      </c>
      <c r="BN156" s="6">
        <v>30775.383541212588</v>
      </c>
      <c r="BO156" s="6">
        <v>3359</v>
      </c>
      <c r="BP156" s="6">
        <v>0</v>
      </c>
      <c r="BQ156" s="6">
        <v>0</v>
      </c>
      <c r="BR156" s="6">
        <v>0</v>
      </c>
      <c r="BS156" s="6">
        <v>48</v>
      </c>
      <c r="BT156" s="6">
        <v>24</v>
      </c>
      <c r="BU156" s="6">
        <v>18.100000000000001</v>
      </c>
      <c r="BV156" s="6">
        <v>0</v>
      </c>
      <c r="BW156" s="6">
        <v>0</v>
      </c>
      <c r="BX156" s="6">
        <v>0</v>
      </c>
      <c r="BY156" s="6">
        <v>2575918</v>
      </c>
      <c r="BZ156" s="6">
        <v>1630602</v>
      </c>
      <c r="CA156" s="6"/>
      <c r="CB156" s="6">
        <v>1027491</v>
      </c>
      <c r="CC156" s="6">
        <v>883561</v>
      </c>
      <c r="CD156" s="6"/>
      <c r="CE156" s="6">
        <v>555</v>
      </c>
      <c r="CF156" s="6">
        <v>103.298</v>
      </c>
      <c r="CG156" s="6">
        <v>666</v>
      </c>
    </row>
    <row r="157" spans="1:85" ht="12.5">
      <c r="A157" s="5">
        <v>43247</v>
      </c>
      <c r="B157" s="6">
        <v>578.20500000000004</v>
      </c>
      <c r="C157" s="6">
        <v>313.24900000000002</v>
      </c>
      <c r="D157" s="6">
        <v>6152.6</v>
      </c>
      <c r="E157" s="6"/>
      <c r="F157" s="6"/>
      <c r="G157" s="6"/>
      <c r="H157" s="6">
        <v>1661.1</v>
      </c>
      <c r="I157" s="6">
        <v>1120.9000000000001</v>
      </c>
      <c r="J157" s="6">
        <v>518303.6</v>
      </c>
      <c r="K157" s="6">
        <v>228363.1</v>
      </c>
      <c r="L157" s="6">
        <v>64388</v>
      </c>
      <c r="M157" s="6">
        <v>15</v>
      </c>
      <c r="N157" s="6">
        <v>25</v>
      </c>
      <c r="O157" s="6">
        <v>14292.4</v>
      </c>
      <c r="P157" s="6">
        <v>6659.7</v>
      </c>
      <c r="Q157" s="6">
        <v>205008.3</v>
      </c>
      <c r="R157" s="6">
        <v>164873.1</v>
      </c>
      <c r="S157" s="6">
        <v>107568.1</v>
      </c>
      <c r="T157" s="6">
        <v>89725.9</v>
      </c>
      <c r="U157" s="6">
        <v>107277.3</v>
      </c>
      <c r="V157" s="6">
        <v>73224.7</v>
      </c>
      <c r="W157" s="6">
        <v>10961.2</v>
      </c>
      <c r="X157" s="6">
        <v>8132.3</v>
      </c>
      <c r="Y157" s="6">
        <v>277420.7</v>
      </c>
      <c r="Z157" s="6">
        <v>143305.5</v>
      </c>
      <c r="AA157" s="6">
        <v>2744378.5</v>
      </c>
      <c r="AB157" s="6">
        <v>169398</v>
      </c>
      <c r="AC157" s="6">
        <v>334.7</v>
      </c>
      <c r="AD157" s="6">
        <v>41767</v>
      </c>
      <c r="AE157" s="6">
        <v>167193.20000000001</v>
      </c>
      <c r="AF157" s="6">
        <v>86542.6</v>
      </c>
      <c r="AG157" s="6">
        <v>1695997.3</v>
      </c>
      <c r="AH157" s="6">
        <v>168913.3</v>
      </c>
      <c r="AI157" s="6">
        <v>1106.4000000000001</v>
      </c>
      <c r="AJ157" s="9">
        <v>56317</v>
      </c>
      <c r="AK157" s="6">
        <v>31435.9</v>
      </c>
      <c r="AL157" s="6">
        <v>22113.5</v>
      </c>
      <c r="AM157" s="6">
        <v>64635.4</v>
      </c>
      <c r="AN157" s="6">
        <v>49856.4</v>
      </c>
      <c r="AO157" s="6">
        <v>38593.5</v>
      </c>
      <c r="AP157" s="6">
        <v>31484.3</v>
      </c>
      <c r="AQ157" s="6">
        <v>43324.1</v>
      </c>
      <c r="AR157" s="6">
        <v>17065.900000000001</v>
      </c>
      <c r="AS157" s="6">
        <v>127.7</v>
      </c>
      <c r="AT157" s="6">
        <v>55.1</v>
      </c>
      <c r="AU157" s="7"/>
      <c r="AV157" s="7"/>
      <c r="AW157" s="6">
        <v>221884.2</v>
      </c>
      <c r="AX157" s="6">
        <v>103980.7</v>
      </c>
      <c r="AY157" s="6">
        <v>55771.5</v>
      </c>
      <c r="AZ157" s="6">
        <v>13447</v>
      </c>
      <c r="BA157" s="6">
        <v>212096.7</v>
      </c>
      <c r="BB157" s="6">
        <v>94396.7</v>
      </c>
      <c r="BC157" s="6">
        <v>37360.199999999997</v>
      </c>
      <c r="BD157" s="6">
        <v>294.77</v>
      </c>
      <c r="BE157" s="6">
        <v>176.84</v>
      </c>
      <c r="BF157" s="6">
        <v>123.74</v>
      </c>
      <c r="BG157" s="6">
        <v>75.41</v>
      </c>
      <c r="BH157" s="6">
        <v>278.12599999999998</v>
      </c>
      <c r="BI157" s="6">
        <v>140.679</v>
      </c>
      <c r="BJ157" s="6">
        <v>1007.4</v>
      </c>
      <c r="BK157" s="6">
        <v>814.2</v>
      </c>
      <c r="BL157" s="6">
        <v>0.8</v>
      </c>
      <c r="BM157" s="6">
        <v>13605.965840000001</v>
      </c>
      <c r="BN157" s="6">
        <v>26907.952124472991</v>
      </c>
      <c r="BO157" s="6">
        <v>4414</v>
      </c>
      <c r="BP157" s="6">
        <v>0</v>
      </c>
      <c r="BQ157" s="6">
        <v>0</v>
      </c>
      <c r="BR157" s="6">
        <v>0</v>
      </c>
      <c r="BS157" s="6">
        <v>45</v>
      </c>
      <c r="BT157" s="6">
        <v>24</v>
      </c>
      <c r="BU157" s="6">
        <v>16.3</v>
      </c>
      <c r="BV157" s="6">
        <v>0</v>
      </c>
      <c r="BW157" s="6">
        <v>0</v>
      </c>
      <c r="BX157" s="6">
        <v>0</v>
      </c>
      <c r="BY157" s="6">
        <v>2575918</v>
      </c>
      <c r="BZ157" s="6">
        <v>1630602</v>
      </c>
      <c r="CA157" s="6"/>
      <c r="CB157" s="6">
        <v>1028646</v>
      </c>
      <c r="CC157" s="6">
        <v>884243</v>
      </c>
      <c r="CD157" s="6"/>
      <c r="CE157" s="6">
        <v>556</v>
      </c>
      <c r="CF157" s="6">
        <v>103.309</v>
      </c>
      <c r="CG157" s="6">
        <v>668</v>
      </c>
    </row>
    <row r="158" spans="1:85" ht="12.5">
      <c r="A158" s="5">
        <v>43248</v>
      </c>
      <c r="B158" s="6">
        <v>578.20500000000004</v>
      </c>
      <c r="C158" s="6">
        <v>313.24900000000002</v>
      </c>
      <c r="D158" s="6">
        <v>6152.6</v>
      </c>
      <c r="E158" s="6"/>
      <c r="F158" s="6"/>
      <c r="G158" s="6"/>
      <c r="H158" s="6">
        <v>1661.1</v>
      </c>
      <c r="I158" s="6">
        <v>1120.9000000000001</v>
      </c>
      <c r="J158" s="6">
        <v>518493.6</v>
      </c>
      <c r="K158" s="6">
        <v>228453.4</v>
      </c>
      <c r="L158" s="6">
        <v>64412</v>
      </c>
      <c r="M158" s="6">
        <v>15</v>
      </c>
      <c r="N158" s="6">
        <v>25</v>
      </c>
      <c r="O158" s="6">
        <v>14293.1</v>
      </c>
      <c r="P158" s="6">
        <v>6660.3</v>
      </c>
      <c r="Q158" s="6">
        <v>205028.4</v>
      </c>
      <c r="R158" s="6">
        <v>164888.70000000001</v>
      </c>
      <c r="S158" s="6">
        <v>107594.1</v>
      </c>
      <c r="T158" s="6">
        <v>89745.4</v>
      </c>
      <c r="U158" s="6">
        <v>107283.3</v>
      </c>
      <c r="V158" s="6">
        <v>73229.399999999994</v>
      </c>
      <c r="W158" s="6">
        <v>10961.2</v>
      </c>
      <c r="X158" s="6">
        <v>8132.3</v>
      </c>
      <c r="Y158" s="6">
        <v>277720.40000000002</v>
      </c>
      <c r="Z158" s="6">
        <v>143442.9</v>
      </c>
      <c r="AA158" s="6">
        <v>2744378.5</v>
      </c>
      <c r="AB158" s="6">
        <v>169422</v>
      </c>
      <c r="AC158" s="6">
        <v>334.7</v>
      </c>
      <c r="AD158" s="6">
        <v>41767</v>
      </c>
      <c r="AE158" s="6">
        <v>167337.4</v>
      </c>
      <c r="AF158" s="6">
        <v>86639.5</v>
      </c>
      <c r="AG158" s="6">
        <v>1695997.3</v>
      </c>
      <c r="AH158" s="6">
        <v>168937.3</v>
      </c>
      <c r="AI158" s="6">
        <v>1106.4000000000001</v>
      </c>
      <c r="AJ158" s="9">
        <v>56317</v>
      </c>
      <c r="AK158" s="6">
        <v>31452.400000000001</v>
      </c>
      <c r="AL158" s="6">
        <v>22125</v>
      </c>
      <c r="AM158" s="6">
        <v>64635.4</v>
      </c>
      <c r="AN158" s="6">
        <v>49856.4</v>
      </c>
      <c r="AO158" s="6">
        <v>38610.9</v>
      </c>
      <c r="AP158" s="6">
        <v>31498.6</v>
      </c>
      <c r="AQ158" s="6">
        <v>43336.2</v>
      </c>
      <c r="AR158" s="6">
        <v>17070.8</v>
      </c>
      <c r="AS158" s="6">
        <v>128.1</v>
      </c>
      <c r="AT158" s="6">
        <v>55.1</v>
      </c>
      <c r="AU158" s="7"/>
      <c r="AV158" s="7"/>
      <c r="AW158" s="6">
        <v>222021.7</v>
      </c>
      <c r="AX158" s="6">
        <v>104045.5</v>
      </c>
      <c r="AY158" s="6">
        <v>55776.1</v>
      </c>
      <c r="AZ158" s="6">
        <v>13458.5</v>
      </c>
      <c r="BA158" s="6">
        <v>212225.2</v>
      </c>
      <c r="BB158" s="6">
        <v>94454.6</v>
      </c>
      <c r="BC158" s="6">
        <v>37384.199999999997</v>
      </c>
      <c r="BD158" s="6">
        <v>294.77</v>
      </c>
      <c r="BE158" s="6">
        <v>176.84</v>
      </c>
      <c r="BF158" s="6">
        <v>123.74</v>
      </c>
      <c r="BG158" s="6">
        <v>75.41</v>
      </c>
      <c r="BH158" s="6">
        <v>278.12599999999998</v>
      </c>
      <c r="BI158" s="6">
        <v>140.679</v>
      </c>
      <c r="BJ158" s="6">
        <v>1007.4</v>
      </c>
      <c r="BK158" s="6">
        <v>814.7</v>
      </c>
      <c r="BL158" s="6">
        <v>0.8</v>
      </c>
      <c r="BM158" s="6">
        <v>13680.5753984</v>
      </c>
      <c r="BN158" s="6">
        <v>29577.137740973318</v>
      </c>
      <c r="BO158" s="6">
        <v>7421</v>
      </c>
      <c r="BP158" s="6">
        <v>0</v>
      </c>
      <c r="BQ158" s="6">
        <v>0</v>
      </c>
      <c r="BR158" s="6">
        <v>0</v>
      </c>
      <c r="BS158" s="6">
        <v>51</v>
      </c>
      <c r="BT158" s="6">
        <v>24</v>
      </c>
      <c r="BU158" s="6">
        <v>16.5</v>
      </c>
      <c r="BV158" s="6">
        <v>0</v>
      </c>
      <c r="BW158" s="6">
        <v>0</v>
      </c>
      <c r="BX158" s="6">
        <v>0</v>
      </c>
      <c r="BY158" s="6">
        <v>2575918</v>
      </c>
      <c r="BZ158" s="6">
        <v>1630602</v>
      </c>
      <c r="CA158" s="6"/>
      <c r="CB158" s="6">
        <v>1029801</v>
      </c>
      <c r="CC158" s="6">
        <v>884925</v>
      </c>
      <c r="CD158" s="6"/>
      <c r="CE158" s="6">
        <v>555</v>
      </c>
      <c r="CF158" s="6">
        <v>103.261</v>
      </c>
      <c r="CG158" s="6">
        <v>666</v>
      </c>
    </row>
    <row r="159" spans="1:85" ht="12.5">
      <c r="A159" s="5">
        <v>43249</v>
      </c>
      <c r="B159" s="6">
        <v>578.20500000000004</v>
      </c>
      <c r="C159" s="6">
        <v>313.24900000000002</v>
      </c>
      <c r="D159" s="6">
        <v>6152.6</v>
      </c>
      <c r="E159" s="6"/>
      <c r="F159" s="6"/>
      <c r="G159" s="6"/>
      <c r="H159" s="6">
        <v>1661.1</v>
      </c>
      <c r="I159" s="6">
        <v>1120.9000000000001</v>
      </c>
      <c r="J159" s="6">
        <v>518684.7</v>
      </c>
      <c r="K159" s="6">
        <v>228543.7</v>
      </c>
      <c r="L159" s="6">
        <v>64436</v>
      </c>
      <c r="M159" s="6">
        <v>15</v>
      </c>
      <c r="N159" s="6">
        <v>25</v>
      </c>
      <c r="O159" s="6">
        <v>14293.9</v>
      </c>
      <c r="P159" s="6">
        <v>6660.9</v>
      </c>
      <c r="Q159" s="6">
        <v>205048</v>
      </c>
      <c r="R159" s="6">
        <v>164903.79999999999</v>
      </c>
      <c r="S159" s="6">
        <v>107618.6</v>
      </c>
      <c r="T159" s="6">
        <v>89763.6</v>
      </c>
      <c r="U159" s="6">
        <v>107290.1</v>
      </c>
      <c r="V159" s="6">
        <v>73234.899999999994</v>
      </c>
      <c r="W159" s="6">
        <v>10961.2</v>
      </c>
      <c r="X159" s="6">
        <v>8132.3</v>
      </c>
      <c r="Y159" s="6">
        <v>278029.7</v>
      </c>
      <c r="Z159" s="6">
        <v>143599.4</v>
      </c>
      <c r="AA159" s="6">
        <v>2744378.5</v>
      </c>
      <c r="AB159" s="6">
        <v>169446</v>
      </c>
      <c r="AC159" s="6">
        <v>334.7</v>
      </c>
      <c r="AD159" s="6">
        <v>41767</v>
      </c>
      <c r="AE159" s="6">
        <v>167481.9</v>
      </c>
      <c r="AF159" s="6">
        <v>86722.6</v>
      </c>
      <c r="AG159" s="6">
        <v>1695997.3</v>
      </c>
      <c r="AH159" s="6">
        <v>168961.3</v>
      </c>
      <c r="AI159" s="6">
        <v>1106.4000000000001</v>
      </c>
      <c r="AJ159" s="9">
        <v>56317</v>
      </c>
      <c r="AK159" s="6">
        <v>31468.400000000001</v>
      </c>
      <c r="AL159" s="6">
        <v>22136.400000000001</v>
      </c>
      <c r="AM159" s="6">
        <v>64640.3</v>
      </c>
      <c r="AN159" s="6">
        <v>49860</v>
      </c>
      <c r="AO159" s="6">
        <v>38628.300000000003</v>
      </c>
      <c r="AP159" s="6">
        <v>31513</v>
      </c>
      <c r="AQ159" s="6">
        <v>43353.9</v>
      </c>
      <c r="AR159" s="6">
        <v>17077.8</v>
      </c>
      <c r="AS159" s="6">
        <v>128.4</v>
      </c>
      <c r="AT159" s="6">
        <v>55.2</v>
      </c>
      <c r="AU159" s="7"/>
      <c r="AV159" s="7"/>
      <c r="AW159" s="6">
        <v>222159.6</v>
      </c>
      <c r="AX159" s="6">
        <v>104110.5</v>
      </c>
      <c r="AY159" s="6">
        <v>55781.9</v>
      </c>
      <c r="AZ159" s="6">
        <v>13469.7</v>
      </c>
      <c r="BA159" s="6">
        <v>212356.8</v>
      </c>
      <c r="BB159" s="6">
        <v>94512.8</v>
      </c>
      <c r="BC159" s="6">
        <v>37408.199999999997</v>
      </c>
      <c r="BD159" s="6">
        <v>294.77</v>
      </c>
      <c r="BE159" s="6">
        <v>176.84</v>
      </c>
      <c r="BF159" s="6">
        <v>123.74</v>
      </c>
      <c r="BG159" s="6">
        <v>75.41</v>
      </c>
      <c r="BH159" s="6">
        <v>278.12599999999998</v>
      </c>
      <c r="BI159" s="6">
        <v>140.679</v>
      </c>
      <c r="BJ159" s="6">
        <v>1007.4</v>
      </c>
      <c r="BK159" s="6">
        <v>815.6</v>
      </c>
      <c r="BL159" s="6">
        <v>0.8</v>
      </c>
      <c r="BM159" s="6">
        <v>13344.154454399999</v>
      </c>
      <c r="BN159" s="6">
        <v>28786.571534285067</v>
      </c>
      <c r="BO159" s="6">
        <v>9754</v>
      </c>
      <c r="BP159" s="6">
        <v>0</v>
      </c>
      <c r="BQ159" s="6">
        <v>0</v>
      </c>
      <c r="BR159" s="6">
        <v>0</v>
      </c>
      <c r="BS159" s="6">
        <v>49</v>
      </c>
      <c r="BT159" s="6">
        <v>24</v>
      </c>
      <c r="BU159" s="6">
        <v>16.7</v>
      </c>
      <c r="BV159" s="6">
        <v>0</v>
      </c>
      <c r="BW159" s="6">
        <v>0</v>
      </c>
      <c r="BX159" s="6">
        <v>0</v>
      </c>
      <c r="BY159" s="6">
        <v>2575918</v>
      </c>
      <c r="BZ159" s="6">
        <v>1630602</v>
      </c>
      <c r="CA159" s="6"/>
      <c r="CB159" s="6">
        <v>1030956</v>
      </c>
      <c r="CC159" s="6">
        <v>885607</v>
      </c>
      <c r="CD159" s="6"/>
      <c r="CE159" s="6">
        <v>554</v>
      </c>
      <c r="CF159" s="6">
        <v>103.27200000000001</v>
      </c>
      <c r="CG159" s="6">
        <v>667</v>
      </c>
    </row>
    <row r="160" spans="1:85" ht="12.5">
      <c r="A160" s="5">
        <v>43250</v>
      </c>
      <c r="B160" s="6">
        <v>578.20500000000004</v>
      </c>
      <c r="C160" s="6">
        <v>313.24900000000002</v>
      </c>
      <c r="D160" s="6">
        <v>6152.6</v>
      </c>
      <c r="E160" s="6"/>
      <c r="F160" s="6"/>
      <c r="G160" s="6"/>
      <c r="H160" s="6">
        <v>1661.1</v>
      </c>
      <c r="I160" s="6">
        <v>1120.9000000000001</v>
      </c>
      <c r="J160" s="6">
        <v>518875.3</v>
      </c>
      <c r="K160" s="6">
        <v>228633.9</v>
      </c>
      <c r="L160" s="6">
        <v>64460</v>
      </c>
      <c r="M160" s="6">
        <v>15</v>
      </c>
      <c r="N160" s="6">
        <v>25</v>
      </c>
      <c r="O160" s="6">
        <v>14294.6</v>
      </c>
      <c r="P160" s="6">
        <v>6661.5</v>
      </c>
      <c r="Q160" s="6">
        <v>205067.9</v>
      </c>
      <c r="R160" s="6">
        <v>164919.20000000001</v>
      </c>
      <c r="S160" s="6">
        <v>107635.3</v>
      </c>
      <c r="T160" s="6">
        <v>89776.4</v>
      </c>
      <c r="U160" s="6">
        <v>107297</v>
      </c>
      <c r="V160" s="6">
        <v>73240.5</v>
      </c>
      <c r="W160" s="6">
        <v>10961.2</v>
      </c>
      <c r="X160" s="6">
        <v>8132.3</v>
      </c>
      <c r="Y160" s="6">
        <v>278332.59999999998</v>
      </c>
      <c r="Z160" s="6">
        <v>143754.70000000001</v>
      </c>
      <c r="AA160" s="6">
        <v>2744378.5</v>
      </c>
      <c r="AB160" s="6">
        <v>169470</v>
      </c>
      <c r="AC160" s="6">
        <v>334.7</v>
      </c>
      <c r="AD160" s="6">
        <v>41767</v>
      </c>
      <c r="AE160" s="6">
        <v>167626.1</v>
      </c>
      <c r="AF160" s="6">
        <v>86804.7</v>
      </c>
      <c r="AG160" s="6">
        <v>1695997.3</v>
      </c>
      <c r="AH160" s="6">
        <v>168985.3</v>
      </c>
      <c r="AI160" s="6">
        <v>1106.4000000000001</v>
      </c>
      <c r="AJ160" s="9">
        <v>56317</v>
      </c>
      <c r="AK160" s="6">
        <v>31484.400000000001</v>
      </c>
      <c r="AL160" s="6">
        <v>22147.7</v>
      </c>
      <c r="AM160" s="6">
        <v>64652.3</v>
      </c>
      <c r="AN160" s="6">
        <v>49868.800000000003</v>
      </c>
      <c r="AO160" s="6">
        <v>38645.699999999997</v>
      </c>
      <c r="AP160" s="6">
        <v>31527.4</v>
      </c>
      <c r="AQ160" s="6">
        <v>43363.8</v>
      </c>
      <c r="AR160" s="6">
        <v>17081.7</v>
      </c>
      <c r="AS160" s="6">
        <v>128.69999999999999</v>
      </c>
      <c r="AT160" s="6">
        <v>55.2</v>
      </c>
      <c r="AU160" s="7"/>
      <c r="AV160" s="7"/>
      <c r="AW160" s="6">
        <v>222299</v>
      </c>
      <c r="AX160" s="6">
        <v>104175.8</v>
      </c>
      <c r="AY160" s="6">
        <v>55787.8</v>
      </c>
      <c r="AZ160" s="6">
        <v>13481.1</v>
      </c>
      <c r="BA160" s="6">
        <v>212490.1</v>
      </c>
      <c r="BB160" s="6">
        <v>94571.5</v>
      </c>
      <c r="BC160" s="6">
        <v>37432.199999999997</v>
      </c>
      <c r="BD160" s="6">
        <v>294.77</v>
      </c>
      <c r="BE160" s="6">
        <v>176.84</v>
      </c>
      <c r="BF160" s="6">
        <v>123.74</v>
      </c>
      <c r="BG160" s="6">
        <v>75.41</v>
      </c>
      <c r="BH160" s="6">
        <v>278.12599999999998</v>
      </c>
      <c r="BI160" s="6">
        <v>140.679</v>
      </c>
      <c r="BJ160" s="6">
        <v>1007.4</v>
      </c>
      <c r="BK160" s="6">
        <v>816.4</v>
      </c>
      <c r="BL160" s="6">
        <v>0.8</v>
      </c>
      <c r="BM160" s="6">
        <v>13951.787913599999</v>
      </c>
      <c r="BN160" s="6">
        <v>30811.00544917677</v>
      </c>
      <c r="BO160" s="6">
        <v>5710</v>
      </c>
      <c r="BP160" s="6">
        <v>0</v>
      </c>
      <c r="BQ160" s="6">
        <v>0</v>
      </c>
      <c r="BR160" s="6">
        <v>0</v>
      </c>
      <c r="BS160" s="6">
        <v>45</v>
      </c>
      <c r="BT160" s="6">
        <v>21</v>
      </c>
      <c r="BU160" s="6">
        <v>14.8</v>
      </c>
      <c r="BV160" s="6">
        <v>0</v>
      </c>
      <c r="BW160" s="6">
        <v>0</v>
      </c>
      <c r="BX160" s="6">
        <v>0</v>
      </c>
      <c r="BY160" s="6">
        <v>2575918</v>
      </c>
      <c r="BZ160" s="6">
        <v>1630602</v>
      </c>
      <c r="CA160" s="6"/>
      <c r="CB160" s="6">
        <v>1032111</v>
      </c>
      <c r="CC160" s="6">
        <v>886289</v>
      </c>
      <c r="CD160" s="6"/>
      <c r="CE160" s="6">
        <v>553</v>
      </c>
      <c r="CF160" s="6">
        <v>102.67</v>
      </c>
      <c r="CG160" s="6">
        <v>665</v>
      </c>
    </row>
    <row r="161" spans="1:85" ht="12.5">
      <c r="A161" s="5">
        <v>43251</v>
      </c>
      <c r="B161" s="6">
        <v>578.20500000000004</v>
      </c>
      <c r="C161" s="6">
        <v>313.24900000000002</v>
      </c>
      <c r="D161" s="6">
        <v>6152.6</v>
      </c>
      <c r="E161" s="6"/>
      <c r="F161" s="6"/>
      <c r="G161" s="6"/>
      <c r="H161" s="6">
        <v>1661.1</v>
      </c>
      <c r="I161" s="6">
        <v>1120.9000000000001</v>
      </c>
      <c r="J161" s="6">
        <v>519067.6</v>
      </c>
      <c r="K161" s="6">
        <v>228725.3</v>
      </c>
      <c r="L161" s="6">
        <v>64484</v>
      </c>
      <c r="M161" s="6">
        <v>15</v>
      </c>
      <c r="N161" s="6">
        <v>25</v>
      </c>
      <c r="O161" s="6">
        <v>14295.3</v>
      </c>
      <c r="P161" s="6">
        <v>6662</v>
      </c>
      <c r="Q161" s="6">
        <v>205088.1</v>
      </c>
      <c r="R161" s="6">
        <v>164934.9</v>
      </c>
      <c r="S161" s="6">
        <v>107653.3</v>
      </c>
      <c r="T161" s="6">
        <v>89789.7</v>
      </c>
      <c r="U161" s="6">
        <v>107304.2</v>
      </c>
      <c r="V161" s="6">
        <v>73246.2</v>
      </c>
      <c r="W161" s="6">
        <v>10961.2</v>
      </c>
      <c r="X161" s="6">
        <v>8132.3</v>
      </c>
      <c r="Y161" s="6">
        <v>278642.90000000002</v>
      </c>
      <c r="Z161" s="6">
        <v>143912.1</v>
      </c>
      <c r="AA161" s="6">
        <v>2744378.5</v>
      </c>
      <c r="AB161" s="6">
        <v>169494</v>
      </c>
      <c r="AC161" s="6">
        <v>334.7</v>
      </c>
      <c r="AD161" s="6">
        <v>41767</v>
      </c>
      <c r="AE161" s="6">
        <v>167772.7</v>
      </c>
      <c r="AF161" s="6">
        <v>86889.600000000006</v>
      </c>
      <c r="AG161" s="6">
        <v>1695997.3</v>
      </c>
      <c r="AH161" s="6">
        <v>169009.3</v>
      </c>
      <c r="AI161" s="6">
        <v>1106.4000000000001</v>
      </c>
      <c r="AJ161" s="9">
        <v>56317</v>
      </c>
      <c r="AK161" s="6">
        <v>31500.799999999999</v>
      </c>
      <c r="AL161" s="6">
        <v>22159.5</v>
      </c>
      <c r="AM161" s="6">
        <v>64662.7</v>
      </c>
      <c r="AN161" s="6">
        <v>49876.4</v>
      </c>
      <c r="AO161" s="6">
        <v>38663.4</v>
      </c>
      <c r="AP161" s="6">
        <v>31542.1</v>
      </c>
      <c r="AQ161" s="6">
        <v>43378.8</v>
      </c>
      <c r="AR161" s="6">
        <v>17087.599999999999</v>
      </c>
      <c r="AS161" s="6">
        <v>129</v>
      </c>
      <c r="AT161" s="6">
        <v>55.2</v>
      </c>
      <c r="AU161" s="7"/>
      <c r="AV161" s="7"/>
      <c r="AW161" s="6">
        <v>222440.4</v>
      </c>
      <c r="AX161" s="6">
        <v>104242.2</v>
      </c>
      <c r="AY161" s="6">
        <v>55793.8</v>
      </c>
      <c r="AZ161" s="6">
        <v>13492.7</v>
      </c>
      <c r="BA161" s="6">
        <v>212625</v>
      </c>
      <c r="BB161" s="6">
        <v>94631</v>
      </c>
      <c r="BC161" s="6">
        <v>37456.199999999997</v>
      </c>
      <c r="BD161" s="6">
        <v>294.77</v>
      </c>
      <c r="BE161" s="6">
        <v>176.84</v>
      </c>
      <c r="BF161" s="6">
        <v>123.74</v>
      </c>
      <c r="BG161" s="6">
        <v>75.41</v>
      </c>
      <c r="BH161" s="6">
        <v>278.12599999999998</v>
      </c>
      <c r="BI161" s="6">
        <v>140.679</v>
      </c>
      <c r="BJ161" s="6">
        <v>1007.4</v>
      </c>
      <c r="BK161" s="6">
        <v>817.3</v>
      </c>
      <c r="BL161" s="6">
        <v>0.8</v>
      </c>
      <c r="BM161" s="6">
        <v>13325.6282624</v>
      </c>
      <c r="BN161" s="6">
        <v>31041.290015020099</v>
      </c>
      <c r="BO161" s="6">
        <v>7491</v>
      </c>
      <c r="BP161" s="6">
        <v>0</v>
      </c>
      <c r="BQ161" s="6">
        <v>0</v>
      </c>
      <c r="BR161" s="6">
        <v>0</v>
      </c>
      <c r="BS161" s="6">
        <v>37</v>
      </c>
      <c r="BT161" s="6">
        <v>24</v>
      </c>
      <c r="BU161" s="6">
        <v>15</v>
      </c>
      <c r="BV161" s="6">
        <v>0</v>
      </c>
      <c r="BW161" s="6">
        <v>0</v>
      </c>
      <c r="BX161" s="6">
        <v>0</v>
      </c>
      <c r="BY161" s="6">
        <v>2575918</v>
      </c>
      <c r="BZ161" s="6">
        <v>1630602</v>
      </c>
      <c r="CA161" s="6"/>
      <c r="CB161" s="6">
        <v>1033275</v>
      </c>
      <c r="CC161" s="6">
        <v>886937</v>
      </c>
      <c r="CD161" s="6"/>
      <c r="CE161" s="6">
        <v>552</v>
      </c>
      <c r="CF161" s="6">
        <v>103.003</v>
      </c>
      <c r="CG161" s="6">
        <v>665</v>
      </c>
    </row>
    <row r="162" spans="1:85" ht="13">
      <c r="A162" s="17"/>
      <c r="B162" s="18"/>
      <c r="C162" s="18"/>
      <c r="D162" s="18"/>
      <c r="E162" s="18"/>
      <c r="F162" s="18"/>
      <c r="G162" s="18"/>
      <c r="H162" s="18"/>
      <c r="I162" s="18"/>
      <c r="J162" s="38"/>
      <c r="K162" s="38"/>
      <c r="L162" s="39"/>
      <c r="M162" s="18"/>
      <c r="N162" s="18"/>
      <c r="O162" s="18"/>
      <c r="P162" s="18"/>
      <c r="Q162" s="18"/>
      <c r="R162" s="18"/>
      <c r="S162" s="18"/>
      <c r="T162" s="22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41"/>
      <c r="AG162" s="18"/>
      <c r="AH162" s="18"/>
      <c r="AI162" s="18"/>
      <c r="AJ162" s="26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</row>
    <row r="163" spans="1:85" ht="12.5">
      <c r="A163" s="5">
        <v>43251</v>
      </c>
      <c r="B163" s="6">
        <v>578.20500000000004</v>
      </c>
      <c r="C163" s="6">
        <v>313.24900000000002</v>
      </c>
      <c r="D163" s="6">
        <v>6152.6</v>
      </c>
      <c r="E163" s="6"/>
      <c r="F163" s="6"/>
      <c r="G163" s="6"/>
      <c r="H163" s="6">
        <v>1661.1</v>
      </c>
      <c r="I163" s="6">
        <v>1120.9000000000001</v>
      </c>
      <c r="J163" s="6">
        <v>519067.6</v>
      </c>
      <c r="K163" s="6">
        <v>228725.3</v>
      </c>
      <c r="L163" s="6">
        <v>64484</v>
      </c>
      <c r="M163" s="6">
        <v>15</v>
      </c>
      <c r="N163" s="6">
        <v>25</v>
      </c>
      <c r="O163" s="6">
        <v>14295.3</v>
      </c>
      <c r="P163" s="6">
        <v>6662</v>
      </c>
      <c r="Q163" s="6">
        <v>205088.1</v>
      </c>
      <c r="R163" s="6">
        <v>164934.9</v>
      </c>
      <c r="S163" s="6">
        <v>107653.3</v>
      </c>
      <c r="T163" s="6">
        <v>89789.7</v>
      </c>
      <c r="U163" s="6">
        <v>107304.2</v>
      </c>
      <c r="V163" s="6">
        <v>73246.2</v>
      </c>
      <c r="W163" s="6">
        <v>10961.2</v>
      </c>
      <c r="X163" s="6">
        <v>8132.3</v>
      </c>
      <c r="Y163" s="6">
        <v>278642.90000000002</v>
      </c>
      <c r="Z163" s="6">
        <v>143912.1</v>
      </c>
      <c r="AA163" s="6">
        <v>2744378.5</v>
      </c>
      <c r="AB163" s="6">
        <v>169494</v>
      </c>
      <c r="AC163" s="6">
        <v>334.7</v>
      </c>
      <c r="AD163" s="6">
        <v>41767</v>
      </c>
      <c r="AE163" s="6">
        <v>167772.7</v>
      </c>
      <c r="AF163" s="6">
        <v>86889.600000000006</v>
      </c>
      <c r="AG163" s="6">
        <v>1695997.3</v>
      </c>
      <c r="AH163" s="6">
        <v>169009.3</v>
      </c>
      <c r="AI163" s="6">
        <v>1106.4000000000001</v>
      </c>
      <c r="AJ163" s="9">
        <v>56317</v>
      </c>
      <c r="AK163" s="6">
        <v>31500.799999999999</v>
      </c>
      <c r="AL163" s="6">
        <v>22159.5</v>
      </c>
      <c r="AM163" s="6">
        <v>64662.7</v>
      </c>
      <c r="AN163" s="6">
        <v>49876.4</v>
      </c>
      <c r="AO163" s="6">
        <v>38663.4</v>
      </c>
      <c r="AP163" s="6">
        <v>31542.1</v>
      </c>
      <c r="AQ163" s="6">
        <v>43378.8</v>
      </c>
      <c r="AR163" s="6">
        <v>17087.599999999999</v>
      </c>
      <c r="AS163" s="6">
        <v>129</v>
      </c>
      <c r="AT163" s="6">
        <v>55.2</v>
      </c>
      <c r="AU163" s="7"/>
      <c r="AV163" s="7"/>
      <c r="AW163" s="6">
        <v>222440.4</v>
      </c>
      <c r="AX163" s="6">
        <v>104242.2</v>
      </c>
      <c r="AY163" s="6">
        <v>55793.8</v>
      </c>
      <c r="AZ163" s="6">
        <v>13492.7</v>
      </c>
      <c r="BA163" s="6">
        <v>212625</v>
      </c>
      <c r="BB163" s="6">
        <v>94631</v>
      </c>
      <c r="BC163" s="6">
        <v>37456.199999999997</v>
      </c>
      <c r="BD163" s="32">
        <v>294.77</v>
      </c>
      <c r="BE163" s="32">
        <v>176.84</v>
      </c>
      <c r="BF163" s="32">
        <v>123.74</v>
      </c>
      <c r="BG163" s="32">
        <v>75.41</v>
      </c>
      <c r="BH163" s="32">
        <v>278.12599999999998</v>
      </c>
      <c r="BI163" s="32">
        <v>140.679</v>
      </c>
      <c r="BJ163" s="6">
        <v>1007.4</v>
      </c>
      <c r="BK163" s="6">
        <v>817.3</v>
      </c>
      <c r="BL163" s="6">
        <v>0.8</v>
      </c>
      <c r="BM163" s="6">
        <v>13325.6282624</v>
      </c>
      <c r="BN163" s="6">
        <v>31041.290015020099</v>
      </c>
      <c r="BO163" s="6">
        <v>7491</v>
      </c>
      <c r="BP163" s="6">
        <v>0</v>
      </c>
      <c r="BQ163" s="6">
        <v>0</v>
      </c>
      <c r="BR163" s="6">
        <v>0</v>
      </c>
      <c r="BS163" s="6">
        <v>37</v>
      </c>
      <c r="BT163" s="6">
        <v>24</v>
      </c>
      <c r="BU163" s="6">
        <v>15</v>
      </c>
      <c r="BV163" s="6">
        <v>0</v>
      </c>
      <c r="BW163" s="6">
        <v>0</v>
      </c>
      <c r="BX163" s="6">
        <v>0</v>
      </c>
      <c r="BY163" s="6">
        <v>2575918</v>
      </c>
      <c r="BZ163" s="6">
        <v>1630602</v>
      </c>
      <c r="CA163" s="6"/>
      <c r="CB163" s="6">
        <v>1033275</v>
      </c>
      <c r="CC163" s="6">
        <v>886937</v>
      </c>
      <c r="CD163" s="6"/>
      <c r="CE163" s="6">
        <v>552</v>
      </c>
      <c r="CF163" s="6">
        <v>103.003</v>
      </c>
      <c r="CG163" s="6">
        <v>665</v>
      </c>
    </row>
    <row r="164" spans="1:85" ht="12.5">
      <c r="A164" s="5">
        <v>43252</v>
      </c>
      <c r="B164" s="6">
        <v>578.20500000000004</v>
      </c>
      <c r="C164" s="6">
        <v>313.24900000000002</v>
      </c>
      <c r="D164" s="6">
        <v>6152.6</v>
      </c>
      <c r="E164" s="6"/>
      <c r="F164" s="6"/>
      <c r="G164" s="6"/>
      <c r="H164" s="6">
        <v>1661.1</v>
      </c>
      <c r="I164" s="6">
        <v>1120.9000000000001</v>
      </c>
      <c r="J164" s="6">
        <v>519252.3</v>
      </c>
      <c r="K164" s="6">
        <v>228813.1</v>
      </c>
      <c r="L164" s="6">
        <v>64508</v>
      </c>
      <c r="M164" s="6">
        <v>15</v>
      </c>
      <c r="N164" s="6">
        <v>25</v>
      </c>
      <c r="O164" s="6">
        <v>14295.8</v>
      </c>
      <c r="P164" s="6">
        <v>6662.4</v>
      </c>
      <c r="Q164" s="6">
        <v>205109.3</v>
      </c>
      <c r="R164" s="6">
        <v>164951.1</v>
      </c>
      <c r="S164" s="6">
        <v>107669</v>
      </c>
      <c r="T164" s="6">
        <v>89801.7</v>
      </c>
      <c r="U164" s="6">
        <v>107310.39999999999</v>
      </c>
      <c r="V164" s="6">
        <v>73251.199999999997</v>
      </c>
      <c r="W164" s="6">
        <v>10961.2</v>
      </c>
      <c r="X164" s="6">
        <v>8132.3</v>
      </c>
      <c r="Y164" s="6">
        <v>278935</v>
      </c>
      <c r="Z164" s="6">
        <v>144062</v>
      </c>
      <c r="AA164" s="6">
        <v>2744378.5</v>
      </c>
      <c r="AB164" s="6">
        <v>169518</v>
      </c>
      <c r="AC164" s="6">
        <v>334.7</v>
      </c>
      <c r="AD164" s="6">
        <v>41767</v>
      </c>
      <c r="AE164" s="6">
        <v>167913.9</v>
      </c>
      <c r="AF164" s="6">
        <v>86969</v>
      </c>
      <c r="AG164" s="6">
        <v>1695997.3</v>
      </c>
      <c r="AH164" s="6">
        <v>169033.3</v>
      </c>
      <c r="AI164" s="6">
        <v>1106.4000000000001</v>
      </c>
      <c r="AJ164" s="9">
        <v>56317</v>
      </c>
      <c r="AK164" s="6">
        <v>31516.400000000001</v>
      </c>
      <c r="AL164" s="6">
        <v>22170.5</v>
      </c>
      <c r="AM164" s="6">
        <v>64671.4</v>
      </c>
      <c r="AN164" s="6">
        <v>49882.8</v>
      </c>
      <c r="AO164" s="6">
        <v>38680.5</v>
      </c>
      <c r="AP164" s="6">
        <v>31556.2</v>
      </c>
      <c r="AQ164" s="6">
        <v>43389.2</v>
      </c>
      <c r="AR164" s="6">
        <v>17091.7</v>
      </c>
      <c r="AS164" s="6">
        <v>129.1</v>
      </c>
      <c r="AT164" s="6">
        <v>55.2</v>
      </c>
      <c r="AU164" s="7"/>
      <c r="AV164" s="7"/>
      <c r="AW164" s="6">
        <v>222576.1</v>
      </c>
      <c r="AX164" s="6">
        <v>104305.7</v>
      </c>
      <c r="AY164" s="6">
        <v>55799</v>
      </c>
      <c r="AZ164" s="6">
        <v>13503.7</v>
      </c>
      <c r="BA164" s="6">
        <v>212754.5</v>
      </c>
      <c r="BB164" s="6">
        <v>94688.2</v>
      </c>
      <c r="BC164" s="6">
        <v>37480.199999999997</v>
      </c>
      <c r="BD164" s="32">
        <v>294.77</v>
      </c>
      <c r="BE164" s="32">
        <v>176.84</v>
      </c>
      <c r="BF164" s="32">
        <v>123.74</v>
      </c>
      <c r="BG164" s="32">
        <v>75.41</v>
      </c>
      <c r="BH164" s="32">
        <v>278.12599999999998</v>
      </c>
      <c r="BI164" s="32">
        <v>140.679</v>
      </c>
      <c r="BJ164" s="6">
        <v>1007.4</v>
      </c>
      <c r="BK164" s="6">
        <v>818</v>
      </c>
      <c r="BL164" s="6">
        <v>0.8</v>
      </c>
      <c r="BM164" s="6">
        <v>13510.944012799901</v>
      </c>
      <c r="BN164" s="6">
        <v>30686.591369839101</v>
      </c>
      <c r="BO164" s="6">
        <v>6003</v>
      </c>
      <c r="BP164" s="6">
        <v>0</v>
      </c>
      <c r="BQ164" s="6">
        <v>0</v>
      </c>
      <c r="BR164" s="6">
        <v>0</v>
      </c>
      <c r="BS164" s="6">
        <v>49</v>
      </c>
      <c r="BT164" s="6">
        <v>24</v>
      </c>
      <c r="BU164" s="6">
        <v>20</v>
      </c>
      <c r="BV164" s="6">
        <v>0</v>
      </c>
      <c r="BW164" s="6">
        <v>0</v>
      </c>
      <c r="BX164" s="6">
        <v>0</v>
      </c>
      <c r="BY164" s="6">
        <v>2575918</v>
      </c>
      <c r="BZ164" s="6">
        <v>1630602</v>
      </c>
      <c r="CA164" s="6"/>
      <c r="CB164" s="6">
        <v>1034461</v>
      </c>
      <c r="CC164" s="6">
        <v>887599</v>
      </c>
      <c r="CD164" s="6"/>
      <c r="CE164" s="6">
        <v>550</v>
      </c>
      <c r="CF164" s="6">
        <v>104.038</v>
      </c>
      <c r="CG164" s="6">
        <v>666</v>
      </c>
    </row>
    <row r="165" spans="1:85" ht="12.5">
      <c r="A165" s="5">
        <v>43253</v>
      </c>
      <c r="B165" s="6">
        <v>578.65</v>
      </c>
      <c r="C165" s="6">
        <v>313.55</v>
      </c>
      <c r="D165" s="6">
        <v>6153.3</v>
      </c>
      <c r="E165" s="6"/>
      <c r="F165" s="6"/>
      <c r="G165" s="6"/>
      <c r="H165" s="6">
        <v>1661.1</v>
      </c>
      <c r="I165" s="6">
        <v>1120.9000000000001</v>
      </c>
      <c r="J165" s="6">
        <v>519424.5</v>
      </c>
      <c r="K165" s="6">
        <v>228895.1</v>
      </c>
      <c r="L165" s="6">
        <v>64529.599999999999</v>
      </c>
      <c r="M165" s="6">
        <v>15</v>
      </c>
      <c r="N165" s="6">
        <v>25</v>
      </c>
      <c r="O165" s="6">
        <v>14296.3</v>
      </c>
      <c r="P165" s="6">
        <v>6662.8</v>
      </c>
      <c r="Q165" s="6">
        <v>205132.2</v>
      </c>
      <c r="R165" s="6">
        <v>164968.5</v>
      </c>
      <c r="S165" s="6">
        <v>107685.7</v>
      </c>
      <c r="T165" s="6">
        <v>89814.8</v>
      </c>
      <c r="U165" s="6">
        <v>107316.8</v>
      </c>
      <c r="V165" s="6">
        <v>73256.5</v>
      </c>
      <c r="W165" s="6">
        <v>10961.2</v>
      </c>
      <c r="X165" s="6">
        <v>8132.3</v>
      </c>
      <c r="Y165" s="6">
        <v>279232</v>
      </c>
      <c r="Z165" s="6">
        <v>144214.70000000001</v>
      </c>
      <c r="AA165" s="6">
        <v>2744378.5</v>
      </c>
      <c r="AB165" s="6">
        <v>169542</v>
      </c>
      <c r="AC165" s="6">
        <v>334.7</v>
      </c>
      <c r="AD165" s="6">
        <v>41767</v>
      </c>
      <c r="AE165" s="6">
        <v>168045.3</v>
      </c>
      <c r="AF165" s="6">
        <v>87046.9</v>
      </c>
      <c r="AG165" s="6">
        <v>1695997.3</v>
      </c>
      <c r="AH165" s="6">
        <v>169055.1</v>
      </c>
      <c r="AI165" s="6">
        <v>1106.4000000000001</v>
      </c>
      <c r="AJ165" s="9">
        <v>56317</v>
      </c>
      <c r="AK165" s="6">
        <v>31532.400000000001</v>
      </c>
      <c r="AL165" s="6">
        <v>22181.7</v>
      </c>
      <c r="AM165" s="6">
        <v>64682.7</v>
      </c>
      <c r="AN165" s="6">
        <v>49891.1</v>
      </c>
      <c r="AO165" s="6">
        <v>38698.199999999997</v>
      </c>
      <c r="AP165" s="6">
        <v>31570.9</v>
      </c>
      <c r="AQ165" s="6">
        <v>43397.1</v>
      </c>
      <c r="AR165" s="6">
        <v>17094.900000000001</v>
      </c>
      <c r="AS165" s="6">
        <v>129.30000000000001</v>
      </c>
      <c r="AT165" s="6">
        <v>55.3</v>
      </c>
      <c r="AU165" s="7"/>
      <c r="AV165" s="7"/>
      <c r="AW165" s="6">
        <v>222715.5</v>
      </c>
      <c r="AX165" s="6">
        <v>104371.4</v>
      </c>
      <c r="AY165" s="6">
        <v>55804.2</v>
      </c>
      <c r="AZ165" s="6">
        <v>13515.3</v>
      </c>
      <c r="BA165" s="6">
        <v>212889.2</v>
      </c>
      <c r="BB165" s="6">
        <v>94748</v>
      </c>
      <c r="BC165" s="6">
        <v>37504.199999999997</v>
      </c>
      <c r="BD165" s="32">
        <v>294.77</v>
      </c>
      <c r="BE165" s="32">
        <v>176.84</v>
      </c>
      <c r="BF165" s="32">
        <v>123.74</v>
      </c>
      <c r="BG165" s="32">
        <v>75.41</v>
      </c>
      <c r="BH165" s="32">
        <v>278.12599999999998</v>
      </c>
      <c r="BI165" s="32">
        <v>140.679</v>
      </c>
      <c r="BJ165" s="6">
        <v>1007.4</v>
      </c>
      <c r="BK165" s="6">
        <v>818.8</v>
      </c>
      <c r="BL165" s="6">
        <v>0.8</v>
      </c>
      <c r="BM165" s="6">
        <v>13451.012352</v>
      </c>
      <c r="BN165" s="6">
        <v>28676.210256105602</v>
      </c>
      <c r="BO165" s="6">
        <v>4004</v>
      </c>
      <c r="BP165" s="6">
        <v>0</v>
      </c>
      <c r="BQ165" s="6">
        <v>0</v>
      </c>
      <c r="BR165" s="6">
        <v>0</v>
      </c>
      <c r="BS165" s="6">
        <v>56</v>
      </c>
      <c r="BT165" s="6">
        <v>24</v>
      </c>
      <c r="BU165" s="6">
        <v>17</v>
      </c>
      <c r="BV165" s="6">
        <v>0</v>
      </c>
      <c r="BW165" s="6">
        <v>0</v>
      </c>
      <c r="BX165" s="6">
        <v>0</v>
      </c>
      <c r="BY165" s="6">
        <v>2575918</v>
      </c>
      <c r="BZ165" s="6">
        <v>1630602</v>
      </c>
      <c r="CA165" s="6"/>
      <c r="CB165" s="6">
        <v>1037356</v>
      </c>
      <c r="CC165" s="6">
        <v>889835</v>
      </c>
      <c r="CD165" s="6"/>
      <c r="CE165" s="6">
        <v>1118</v>
      </c>
      <c r="CF165" s="6">
        <v>122.574</v>
      </c>
      <c r="CG165" s="6">
        <v>1558</v>
      </c>
    </row>
    <row r="166" spans="1:85" ht="12.5">
      <c r="A166" s="5">
        <v>43254</v>
      </c>
      <c r="B166" s="6">
        <v>578.65</v>
      </c>
      <c r="C166" s="6">
        <v>313.55</v>
      </c>
      <c r="D166" s="6">
        <v>6153.3</v>
      </c>
      <c r="E166" s="6"/>
      <c r="F166" s="6"/>
      <c r="G166" s="6"/>
      <c r="H166" s="6">
        <v>1661.1</v>
      </c>
      <c r="I166" s="6">
        <v>1120.9000000000001</v>
      </c>
      <c r="J166" s="6">
        <v>519582</v>
      </c>
      <c r="K166" s="6">
        <v>228970.6</v>
      </c>
      <c r="L166" s="6">
        <v>64549.7</v>
      </c>
      <c r="M166" s="6">
        <v>15</v>
      </c>
      <c r="N166" s="6">
        <v>25</v>
      </c>
      <c r="O166" s="6">
        <v>14296.6</v>
      </c>
      <c r="P166" s="6">
        <v>6663</v>
      </c>
      <c r="Q166" s="6">
        <v>205153.8</v>
      </c>
      <c r="R166" s="6">
        <v>164985.4</v>
      </c>
      <c r="S166" s="6">
        <v>107701.7</v>
      </c>
      <c r="T166" s="6">
        <v>89827</v>
      </c>
      <c r="U166" s="6">
        <v>107322.7</v>
      </c>
      <c r="V166" s="6">
        <v>73261.5</v>
      </c>
      <c r="W166" s="6">
        <v>10961.2</v>
      </c>
      <c r="X166" s="6">
        <v>8132.3</v>
      </c>
      <c r="Y166" s="6">
        <v>279503.90000000002</v>
      </c>
      <c r="Z166" s="6">
        <v>144351.1</v>
      </c>
      <c r="AA166" s="6">
        <v>2744378.5</v>
      </c>
      <c r="AB166" s="6">
        <v>169566</v>
      </c>
      <c r="AC166" s="6">
        <v>334.7</v>
      </c>
      <c r="AD166" s="6">
        <v>41767</v>
      </c>
      <c r="AE166" s="6">
        <v>168182</v>
      </c>
      <c r="AF166" s="6">
        <v>87132.1</v>
      </c>
      <c r="AG166" s="6">
        <v>1695997.3</v>
      </c>
      <c r="AH166" s="6">
        <v>169079.1</v>
      </c>
      <c r="AI166" s="6">
        <v>1106.4000000000001</v>
      </c>
      <c r="AJ166" s="9">
        <v>56317</v>
      </c>
      <c r="AK166" s="6">
        <v>31548</v>
      </c>
      <c r="AL166" s="6">
        <v>22192.7</v>
      </c>
      <c r="AM166" s="6">
        <v>64694.7</v>
      </c>
      <c r="AN166" s="6">
        <v>49900</v>
      </c>
      <c r="AO166" s="6">
        <v>38715.5</v>
      </c>
      <c r="AP166" s="6">
        <v>31585.3</v>
      </c>
      <c r="AQ166" s="6">
        <v>43405.2</v>
      </c>
      <c r="AR166" s="6">
        <v>17098.2</v>
      </c>
      <c r="AS166" s="6">
        <v>129.6</v>
      </c>
      <c r="AT166" s="6">
        <v>55.4</v>
      </c>
      <c r="AU166" s="7"/>
      <c r="AV166" s="7"/>
      <c r="AW166" s="6">
        <v>222852.5</v>
      </c>
      <c r="AX166" s="6">
        <v>104436.2</v>
      </c>
      <c r="AY166" s="6">
        <v>55809</v>
      </c>
      <c r="AZ166" s="6">
        <v>13526.55</v>
      </c>
      <c r="BA166" s="6">
        <v>213019</v>
      </c>
      <c r="BB166" s="6">
        <v>94805.5</v>
      </c>
      <c r="BC166" s="6">
        <v>37528.199999999997</v>
      </c>
      <c r="BD166" s="32">
        <v>294.77</v>
      </c>
      <c r="BE166" s="32">
        <v>176.84</v>
      </c>
      <c r="BF166" s="32">
        <v>123.74</v>
      </c>
      <c r="BG166" s="32">
        <v>75.41</v>
      </c>
      <c r="BH166" s="32">
        <v>278.12599999999998</v>
      </c>
      <c r="BI166" s="32">
        <v>140.679</v>
      </c>
      <c r="BJ166" s="6">
        <v>1007.4</v>
      </c>
      <c r="BK166" s="6">
        <v>819.6</v>
      </c>
      <c r="BL166" s="6">
        <v>0.8</v>
      </c>
      <c r="BM166" s="6">
        <v>13773.035689599999</v>
      </c>
      <c r="BN166" s="6">
        <v>27396.1143049288</v>
      </c>
      <c r="BO166" s="6">
        <v>5785</v>
      </c>
      <c r="BP166" s="6">
        <v>0</v>
      </c>
      <c r="BQ166" s="6">
        <v>0</v>
      </c>
      <c r="BR166" s="6">
        <v>0</v>
      </c>
      <c r="BS166" s="6">
        <v>51</v>
      </c>
      <c r="BT166" s="6">
        <v>24</v>
      </c>
      <c r="BU166" s="6">
        <v>15</v>
      </c>
      <c r="BV166" s="6">
        <v>0</v>
      </c>
      <c r="BW166" s="6">
        <v>0</v>
      </c>
      <c r="BX166" s="6">
        <v>0</v>
      </c>
      <c r="BY166" s="6">
        <v>2575918</v>
      </c>
      <c r="BZ166" s="6">
        <v>1630602</v>
      </c>
      <c r="CA166" s="6"/>
      <c r="CB166" s="6">
        <v>1040536</v>
      </c>
      <c r="CC166" s="6">
        <v>892485</v>
      </c>
      <c r="CD166" s="6"/>
      <c r="CE166" s="6">
        <v>1197</v>
      </c>
      <c r="CF166" s="6">
        <v>124.55800000000001</v>
      </c>
      <c r="CG166" s="6">
        <v>1620</v>
      </c>
    </row>
    <row r="167" spans="1:85" ht="12.5">
      <c r="A167" s="5">
        <v>43255</v>
      </c>
      <c r="B167" s="6">
        <v>578.65</v>
      </c>
      <c r="C167" s="6">
        <v>313.55</v>
      </c>
      <c r="D167" s="6">
        <v>6153.3</v>
      </c>
      <c r="E167" s="6"/>
      <c r="F167" s="6"/>
      <c r="G167" s="6"/>
      <c r="H167" s="6">
        <v>1661.1</v>
      </c>
      <c r="I167" s="6">
        <v>1120.9000000000001</v>
      </c>
      <c r="J167" s="6">
        <v>519761.6</v>
      </c>
      <c r="K167" s="6">
        <v>229059.3</v>
      </c>
      <c r="L167" s="6">
        <v>64573.7</v>
      </c>
      <c r="M167" s="6">
        <v>15</v>
      </c>
      <c r="N167" s="6">
        <v>25</v>
      </c>
      <c r="O167" s="6">
        <v>14297</v>
      </c>
      <c r="P167" s="6">
        <v>6663.3</v>
      </c>
      <c r="Q167" s="6">
        <v>205175.2</v>
      </c>
      <c r="R167" s="6">
        <v>165002.20000000001</v>
      </c>
      <c r="S167" s="6">
        <v>107718.9</v>
      </c>
      <c r="T167" s="6">
        <v>89839.8</v>
      </c>
      <c r="U167" s="6">
        <v>107328.8</v>
      </c>
      <c r="V167" s="6">
        <v>73266.7</v>
      </c>
      <c r="W167" s="6">
        <v>10961.2</v>
      </c>
      <c r="X167" s="6">
        <v>8132.3</v>
      </c>
      <c r="Y167" s="6">
        <v>279800.09999999998</v>
      </c>
      <c r="Z167" s="6">
        <v>144485.29999999999</v>
      </c>
      <c r="AA167" s="6">
        <v>2744378.5</v>
      </c>
      <c r="AB167" s="6">
        <v>169590</v>
      </c>
      <c r="AC167" s="6">
        <v>334.7</v>
      </c>
      <c r="AD167" s="6">
        <v>41767</v>
      </c>
      <c r="AE167" s="6">
        <v>168324</v>
      </c>
      <c r="AF167" s="6">
        <v>87236.4</v>
      </c>
      <c r="AG167" s="6">
        <v>1695997.3</v>
      </c>
      <c r="AH167" s="6">
        <v>169103.1</v>
      </c>
      <c r="AI167" s="6">
        <v>1106.4000000000001</v>
      </c>
      <c r="AJ167" s="9">
        <v>56317</v>
      </c>
      <c r="AK167" s="6">
        <v>31563.9</v>
      </c>
      <c r="AL167" s="6">
        <v>22204</v>
      </c>
      <c r="AM167" s="6">
        <v>64706</v>
      </c>
      <c r="AN167" s="6">
        <v>49908.4</v>
      </c>
      <c r="AO167" s="6">
        <v>38732.9</v>
      </c>
      <c r="AP167" s="6">
        <v>31599.8</v>
      </c>
      <c r="AQ167" s="6">
        <v>43420</v>
      </c>
      <c r="AR167" s="6">
        <v>17104.2</v>
      </c>
      <c r="AS167" s="6">
        <v>129.9</v>
      </c>
      <c r="AT167" s="6">
        <v>55.4</v>
      </c>
      <c r="AU167" s="7"/>
      <c r="AV167" s="7"/>
      <c r="AW167" s="6">
        <v>222989.8</v>
      </c>
      <c r="AX167" s="6">
        <v>104501.3</v>
      </c>
      <c r="AY167" s="6">
        <v>55814.1</v>
      </c>
      <c r="AZ167" s="6">
        <v>13538.07</v>
      </c>
      <c r="BA167" s="6">
        <v>213151</v>
      </c>
      <c r="BB167" s="6">
        <v>94864</v>
      </c>
      <c r="BC167" s="6">
        <v>37552.199999999997</v>
      </c>
      <c r="BD167" s="32">
        <v>294.77</v>
      </c>
      <c r="BE167" s="32">
        <v>176.84</v>
      </c>
      <c r="BF167" s="32">
        <v>123.74</v>
      </c>
      <c r="BG167" s="32">
        <v>75.41</v>
      </c>
      <c r="BH167" s="32">
        <v>278.12599999999998</v>
      </c>
      <c r="BI167" s="32">
        <v>140.679</v>
      </c>
      <c r="BJ167" s="6">
        <v>1007.4</v>
      </c>
      <c r="BK167" s="6">
        <v>820.6</v>
      </c>
      <c r="BL167" s="6">
        <v>0.8</v>
      </c>
      <c r="BM167" s="6">
        <v>13106.440064</v>
      </c>
      <c r="BN167" s="6">
        <v>26258.677098036998</v>
      </c>
      <c r="BO167" s="6">
        <v>9364</v>
      </c>
      <c r="BP167" s="6">
        <v>0</v>
      </c>
      <c r="BQ167" s="6">
        <v>0</v>
      </c>
      <c r="BR167" s="6">
        <v>0</v>
      </c>
      <c r="BS167" s="6">
        <v>53</v>
      </c>
      <c r="BT167" s="6">
        <v>24</v>
      </c>
      <c r="BU167" s="6">
        <v>18</v>
      </c>
      <c r="BV167" s="6">
        <v>0</v>
      </c>
      <c r="BW167" s="6">
        <v>0</v>
      </c>
      <c r="BX167" s="6">
        <v>0</v>
      </c>
      <c r="BY167" s="6">
        <v>2575918</v>
      </c>
      <c r="BZ167" s="6">
        <v>1630602</v>
      </c>
      <c r="CA167" s="6"/>
      <c r="CB167" s="6">
        <v>1042692</v>
      </c>
      <c r="CC167" s="6">
        <v>894110</v>
      </c>
      <c r="CD167" s="6"/>
      <c r="CE167" s="6">
        <v>943</v>
      </c>
      <c r="CF167" s="6">
        <v>113.88500000000001</v>
      </c>
      <c r="CG167" s="6">
        <v>1152</v>
      </c>
    </row>
    <row r="168" spans="1:85" ht="12.5">
      <c r="A168" s="5">
        <v>43256</v>
      </c>
      <c r="B168" s="6">
        <v>578.65</v>
      </c>
      <c r="C168" s="6">
        <v>313.55</v>
      </c>
      <c r="D168" s="6">
        <v>6153.3</v>
      </c>
      <c r="E168" s="6"/>
      <c r="F168" s="6"/>
      <c r="G168" s="6"/>
      <c r="H168" s="6">
        <v>1661.1</v>
      </c>
      <c r="I168" s="6">
        <v>1120.9000000000001</v>
      </c>
      <c r="J168" s="6">
        <v>519952</v>
      </c>
      <c r="K168" s="6">
        <v>229150.2</v>
      </c>
      <c r="L168" s="6">
        <v>64597.7</v>
      </c>
      <c r="M168" s="6">
        <v>15</v>
      </c>
      <c r="N168" s="6">
        <v>25</v>
      </c>
      <c r="O168" s="6">
        <v>14297.5</v>
      </c>
      <c r="P168" s="6">
        <v>6663.6</v>
      </c>
      <c r="Q168" s="6">
        <v>205196.7</v>
      </c>
      <c r="R168" s="6">
        <v>165019</v>
      </c>
      <c r="S168" s="6">
        <v>107724.8</v>
      </c>
      <c r="T168" s="6">
        <v>89844</v>
      </c>
      <c r="U168" s="6">
        <v>107335.6</v>
      </c>
      <c r="V168" s="6">
        <v>73272</v>
      </c>
      <c r="W168" s="6">
        <v>10961.2</v>
      </c>
      <c r="X168" s="6">
        <v>8132.3</v>
      </c>
      <c r="Y168" s="6">
        <v>280109</v>
      </c>
      <c r="Z168" s="6">
        <v>144627</v>
      </c>
      <c r="AA168" s="6">
        <v>2744378.5</v>
      </c>
      <c r="AB168" s="6">
        <v>169614</v>
      </c>
      <c r="AC168" s="6">
        <v>334.7</v>
      </c>
      <c r="AD168" s="6">
        <v>41767</v>
      </c>
      <c r="AE168" s="6">
        <v>168466.2</v>
      </c>
      <c r="AF168" s="6">
        <v>87334.1</v>
      </c>
      <c r="AG168" s="6">
        <v>1695997.3</v>
      </c>
      <c r="AH168" s="6">
        <v>169127.1</v>
      </c>
      <c r="AI168" s="6">
        <v>1106.4000000000001</v>
      </c>
      <c r="AJ168" s="9">
        <v>56317</v>
      </c>
      <c r="AK168" s="6">
        <v>31580</v>
      </c>
      <c r="AL168" s="6">
        <v>22215.200000000001</v>
      </c>
      <c r="AM168" s="6">
        <v>64726.9</v>
      </c>
      <c r="AN168" s="6">
        <v>49924.2</v>
      </c>
      <c r="AO168" s="6">
        <v>38750.400000000001</v>
      </c>
      <c r="AP168" s="6">
        <v>31614.2</v>
      </c>
      <c r="AQ168" s="6">
        <v>43433.1</v>
      </c>
      <c r="AR168" s="6">
        <v>17109.5</v>
      </c>
      <c r="AS168" s="6">
        <v>130.30000000000001</v>
      </c>
      <c r="AT168" s="6">
        <v>55.5</v>
      </c>
      <c r="AU168" s="7"/>
      <c r="AV168" s="7"/>
      <c r="AW168" s="6">
        <v>223128.9</v>
      </c>
      <c r="AX168" s="6">
        <v>104566.5</v>
      </c>
      <c r="AY168" s="6">
        <v>55819.3</v>
      </c>
      <c r="AZ168" s="6">
        <v>13549.5</v>
      </c>
      <c r="BA168" s="6">
        <v>213285</v>
      </c>
      <c r="BB168" s="6">
        <v>94923.4</v>
      </c>
      <c r="BC168" s="6">
        <v>37576.199999999997</v>
      </c>
      <c r="BD168" s="32">
        <v>294.77</v>
      </c>
      <c r="BE168" s="32">
        <v>176.84</v>
      </c>
      <c r="BF168" s="32">
        <v>123.74</v>
      </c>
      <c r="BG168" s="32">
        <v>75.41</v>
      </c>
      <c r="BH168" s="32">
        <v>278.12599999999998</v>
      </c>
      <c r="BI168" s="32">
        <v>140.679</v>
      </c>
      <c r="BJ168" s="6">
        <v>1007.4</v>
      </c>
      <c r="BK168" s="6">
        <v>821.3</v>
      </c>
      <c r="BL168" s="6">
        <v>0.8</v>
      </c>
      <c r="BM168" s="6">
        <v>14031.570028800001</v>
      </c>
      <c r="BN168" s="6">
        <v>30566.4538574379</v>
      </c>
      <c r="BO168" s="6">
        <v>8015</v>
      </c>
      <c r="BP168" s="6">
        <v>0</v>
      </c>
      <c r="BQ168" s="6">
        <v>0</v>
      </c>
      <c r="BR168" s="6">
        <v>0</v>
      </c>
      <c r="BS168" s="6">
        <v>44</v>
      </c>
      <c r="BT168" s="6">
        <v>24</v>
      </c>
      <c r="BU168" s="6">
        <v>18</v>
      </c>
      <c r="BV168" s="6">
        <v>0</v>
      </c>
      <c r="BW168" s="6">
        <v>0</v>
      </c>
      <c r="BX168" s="6">
        <v>0</v>
      </c>
      <c r="BY168" s="6">
        <v>2575918</v>
      </c>
      <c r="BZ168" s="6">
        <v>1630602</v>
      </c>
      <c r="CA168" s="6"/>
      <c r="CB168" s="6">
        <v>1044577</v>
      </c>
      <c r="CC168" s="6">
        <v>895469</v>
      </c>
      <c r="CD168" s="6"/>
      <c r="CE168" s="6">
        <v>806</v>
      </c>
      <c r="CF168" s="6">
        <v>110.42700000000001</v>
      </c>
      <c r="CG168" s="6">
        <v>986</v>
      </c>
    </row>
    <row r="169" spans="1:85" ht="12.5">
      <c r="A169" s="5">
        <v>43257</v>
      </c>
      <c r="B169" s="6">
        <v>578.65</v>
      </c>
      <c r="C169" s="6">
        <v>313.55</v>
      </c>
      <c r="D169" s="6">
        <v>6153.3</v>
      </c>
      <c r="E169" s="6"/>
      <c r="F169" s="6"/>
      <c r="G169" s="6"/>
      <c r="H169" s="6">
        <v>1661.1</v>
      </c>
      <c r="I169" s="6">
        <v>1120.9000000000001</v>
      </c>
      <c r="J169" s="6">
        <v>520140</v>
      </c>
      <c r="K169" s="6">
        <v>229240.1</v>
      </c>
      <c r="L169" s="6">
        <v>64621.7</v>
      </c>
      <c r="M169" s="6">
        <v>15</v>
      </c>
      <c r="N169" s="6">
        <v>25</v>
      </c>
      <c r="O169" s="6">
        <v>14297.8</v>
      </c>
      <c r="P169" s="6">
        <v>6663.8</v>
      </c>
      <c r="Q169" s="6">
        <v>205223.3</v>
      </c>
      <c r="R169" s="6">
        <v>165040.4</v>
      </c>
      <c r="S169" s="6">
        <v>107724.8</v>
      </c>
      <c r="T169" s="6">
        <v>89844</v>
      </c>
      <c r="U169" s="6">
        <v>107343.5</v>
      </c>
      <c r="V169" s="6">
        <v>73277.600000000006</v>
      </c>
      <c r="W169" s="6">
        <v>10961.2</v>
      </c>
      <c r="X169" s="6">
        <v>8132.3</v>
      </c>
      <c r="Y169" s="6">
        <v>280408.90000000002</v>
      </c>
      <c r="Z169" s="6">
        <v>144772.29999999999</v>
      </c>
      <c r="AA169" s="6">
        <v>2744378.5</v>
      </c>
      <c r="AB169" s="6">
        <v>169638</v>
      </c>
      <c r="AC169" s="6">
        <v>334.7</v>
      </c>
      <c r="AD169" s="6">
        <v>41767</v>
      </c>
      <c r="AE169" s="6">
        <v>168607.7</v>
      </c>
      <c r="AF169" s="6">
        <v>87423.7</v>
      </c>
      <c r="AG169" s="6">
        <v>1695997.3</v>
      </c>
      <c r="AH169" s="6">
        <v>169151.1</v>
      </c>
      <c r="AI169" s="6">
        <v>1106.4000000000001</v>
      </c>
      <c r="AJ169" s="9">
        <v>56317</v>
      </c>
      <c r="AK169" s="6">
        <v>31596.2</v>
      </c>
      <c r="AL169" s="6">
        <v>22226.5</v>
      </c>
      <c r="AM169" s="6">
        <v>64752.1</v>
      </c>
      <c r="AN169" s="6">
        <v>49943.5</v>
      </c>
      <c r="AO169" s="6">
        <v>38759.1</v>
      </c>
      <c r="AP169" s="6">
        <v>31621.4</v>
      </c>
      <c r="AQ169" s="6">
        <v>43442.8</v>
      </c>
      <c r="AR169" s="6">
        <v>17113.3</v>
      </c>
      <c r="AS169" s="6">
        <v>130.6</v>
      </c>
      <c r="AT169" s="6">
        <v>55.5</v>
      </c>
      <c r="AU169" s="7"/>
      <c r="AV169" s="7"/>
      <c r="AW169" s="6">
        <v>223267.4</v>
      </c>
      <c r="AX169" s="6">
        <v>104631.4</v>
      </c>
      <c r="AY169" s="6">
        <v>55824.5</v>
      </c>
      <c r="AZ169" s="6">
        <v>13561.07</v>
      </c>
      <c r="BA169" s="6">
        <v>213417</v>
      </c>
      <c r="BB169" s="6">
        <v>94982</v>
      </c>
      <c r="BC169" s="6">
        <v>37600.199999999997</v>
      </c>
      <c r="BD169" s="32">
        <v>294.77</v>
      </c>
      <c r="BE169" s="32">
        <v>176.84</v>
      </c>
      <c r="BF169" s="32">
        <v>123.74</v>
      </c>
      <c r="BG169" s="32">
        <v>75.41</v>
      </c>
      <c r="BH169" s="32">
        <v>278.12599999999998</v>
      </c>
      <c r="BI169" s="32">
        <v>140.679</v>
      </c>
      <c r="BJ169" s="6">
        <v>1007.4</v>
      </c>
      <c r="BK169" s="6">
        <v>822</v>
      </c>
      <c r="BL169" s="6">
        <v>0.8</v>
      </c>
      <c r="BM169" s="6">
        <v>13763.4266272</v>
      </c>
      <c r="BN169" s="6">
        <v>28779.154082404399</v>
      </c>
      <c r="BO169" s="6">
        <v>5157</v>
      </c>
      <c r="BP169" s="6">
        <v>0</v>
      </c>
      <c r="BQ169" s="6">
        <v>0</v>
      </c>
      <c r="BR169" s="6">
        <v>0</v>
      </c>
      <c r="BS169" s="6">
        <v>48</v>
      </c>
      <c r="BT169" s="6">
        <v>23</v>
      </c>
      <c r="BU169" s="6">
        <v>18</v>
      </c>
      <c r="BV169" s="6">
        <v>0</v>
      </c>
      <c r="BW169" s="6">
        <v>0</v>
      </c>
      <c r="BX169" s="6">
        <v>0</v>
      </c>
      <c r="BY169" s="6">
        <v>2575918</v>
      </c>
      <c r="BZ169" s="6">
        <v>1630602</v>
      </c>
      <c r="CA169" s="6"/>
      <c r="CB169" s="6">
        <v>1046775</v>
      </c>
      <c r="CC169" s="6">
        <v>897159</v>
      </c>
      <c r="CD169" s="6"/>
      <c r="CE169" s="6">
        <v>953</v>
      </c>
      <c r="CF169" s="6">
        <v>114.41500000000001</v>
      </c>
      <c r="CG169" s="6">
        <v>1169</v>
      </c>
    </row>
    <row r="170" spans="1:85" ht="12.5">
      <c r="A170" s="5">
        <v>43258</v>
      </c>
      <c r="B170" s="6">
        <v>578.94899999999996</v>
      </c>
      <c r="C170" s="6">
        <v>313.71499999999997</v>
      </c>
      <c r="D170" s="6">
        <v>6153.9</v>
      </c>
      <c r="E170" s="6"/>
      <c r="F170" s="6"/>
      <c r="G170" s="6"/>
      <c r="H170" s="6">
        <v>1661.1</v>
      </c>
      <c r="I170" s="6">
        <v>1120.9000000000001</v>
      </c>
      <c r="J170" s="6">
        <v>520328</v>
      </c>
      <c r="K170" s="6">
        <v>229330.5</v>
      </c>
      <c r="L170" s="6">
        <v>64645.7</v>
      </c>
      <c r="M170" s="6">
        <v>15</v>
      </c>
      <c r="N170" s="6">
        <v>25</v>
      </c>
      <c r="O170" s="6">
        <v>14297.9</v>
      </c>
      <c r="P170" s="6">
        <v>6663.9</v>
      </c>
      <c r="Q170" s="6">
        <v>205244.9</v>
      </c>
      <c r="R170" s="6">
        <v>165057.9</v>
      </c>
      <c r="S170" s="6">
        <v>107724.8</v>
      </c>
      <c r="T170" s="6">
        <v>89844</v>
      </c>
      <c r="U170" s="6">
        <v>107356</v>
      </c>
      <c r="V170" s="6">
        <v>73286.100000000006</v>
      </c>
      <c r="W170" s="6">
        <v>10961.2</v>
      </c>
      <c r="X170" s="6">
        <v>8132.3</v>
      </c>
      <c r="Y170" s="6">
        <v>280647</v>
      </c>
      <c r="Z170" s="6">
        <v>144895</v>
      </c>
      <c r="AA170" s="6">
        <v>2744378.5</v>
      </c>
      <c r="AB170" s="6">
        <v>169662</v>
      </c>
      <c r="AC170" s="6">
        <v>334.7</v>
      </c>
      <c r="AD170" s="6">
        <v>41767</v>
      </c>
      <c r="AE170" s="6">
        <v>168812.1</v>
      </c>
      <c r="AF170" s="6">
        <v>87534.8</v>
      </c>
      <c r="AG170" s="6">
        <v>1695997.3</v>
      </c>
      <c r="AH170" s="6">
        <v>169175.1</v>
      </c>
      <c r="AI170" s="6">
        <v>1106.4000000000001</v>
      </c>
      <c r="AJ170" s="9">
        <v>56317</v>
      </c>
      <c r="AK170" s="6">
        <v>31607.7</v>
      </c>
      <c r="AL170" s="6">
        <v>22234.799999999999</v>
      </c>
      <c r="AM170" s="6">
        <v>64776</v>
      </c>
      <c r="AN170" s="6">
        <v>49961.8</v>
      </c>
      <c r="AO170" s="6">
        <v>38775.599999999999</v>
      </c>
      <c r="AP170" s="6">
        <v>31634.799999999999</v>
      </c>
      <c r="AQ170" s="6">
        <v>43454.400000000001</v>
      </c>
      <c r="AR170" s="6">
        <v>17118</v>
      </c>
      <c r="AS170" s="6">
        <v>131</v>
      </c>
      <c r="AT170" s="6">
        <v>55.6</v>
      </c>
      <c r="AU170" s="7"/>
      <c r="AV170" s="7"/>
      <c r="AW170" s="6">
        <v>223407</v>
      </c>
      <c r="AX170" s="6">
        <v>104696.7</v>
      </c>
      <c r="AY170" s="6">
        <v>55829.7</v>
      </c>
      <c r="AZ170" s="6">
        <v>13568.12</v>
      </c>
      <c r="BA170" s="6">
        <v>213550</v>
      </c>
      <c r="BB170" s="6">
        <v>95041</v>
      </c>
      <c r="BC170" s="6">
        <v>37624.199999999997</v>
      </c>
      <c r="BD170" s="32">
        <v>294.77</v>
      </c>
      <c r="BE170" s="32">
        <v>176.84</v>
      </c>
      <c r="BF170" s="32">
        <v>123.74</v>
      </c>
      <c r="BG170" s="32">
        <v>75.41</v>
      </c>
      <c r="BH170" s="32">
        <v>278.12599999999998</v>
      </c>
      <c r="BI170" s="32">
        <v>140.679</v>
      </c>
      <c r="BJ170" s="6">
        <v>1007.4</v>
      </c>
      <c r="BK170" s="6">
        <v>822.7</v>
      </c>
      <c r="BL170" s="6">
        <v>0.8</v>
      </c>
      <c r="BM170" s="6">
        <v>13402.526118399999</v>
      </c>
      <c r="BN170" s="6">
        <v>29732.289650539398</v>
      </c>
      <c r="BO170" s="6">
        <v>6695</v>
      </c>
      <c r="BP170" s="6">
        <v>0</v>
      </c>
      <c r="BQ170" s="6">
        <v>0</v>
      </c>
      <c r="BR170" s="6">
        <v>0</v>
      </c>
      <c r="BS170" s="6">
        <v>43</v>
      </c>
      <c r="BT170" s="6">
        <v>24</v>
      </c>
      <c r="BU170" s="6">
        <v>16</v>
      </c>
      <c r="BV170" s="6">
        <v>0</v>
      </c>
      <c r="BW170" s="6">
        <v>0</v>
      </c>
      <c r="BX170" s="6">
        <v>0</v>
      </c>
      <c r="BY170" s="6">
        <v>2575918</v>
      </c>
      <c r="BZ170" s="6">
        <v>1630602</v>
      </c>
      <c r="CA170" s="6"/>
      <c r="CB170" s="6">
        <v>1048679</v>
      </c>
      <c r="CC170" s="6">
        <v>898609</v>
      </c>
      <c r="CD170" s="6"/>
      <c r="CE170" s="6">
        <v>781.23665100922301</v>
      </c>
      <c r="CF170" s="6">
        <v>109.16379998247599</v>
      </c>
      <c r="CG170" s="6">
        <v>950.92066666666699</v>
      </c>
    </row>
    <row r="171" spans="1:85" ht="12.5">
      <c r="A171" s="5">
        <v>43259</v>
      </c>
      <c r="B171" s="6">
        <v>578.94899999999996</v>
      </c>
      <c r="C171" s="6">
        <v>313.71499999999997</v>
      </c>
      <c r="D171" s="6">
        <v>6153.9</v>
      </c>
      <c r="E171" s="6"/>
      <c r="F171" s="6"/>
      <c r="G171" s="6"/>
      <c r="H171" s="6">
        <v>1661.1</v>
      </c>
      <c r="I171" s="6">
        <v>1120.9000000000001</v>
      </c>
      <c r="J171" s="6">
        <v>520518.2</v>
      </c>
      <c r="K171" s="6">
        <v>229421.4</v>
      </c>
      <c r="L171" s="6">
        <v>64669.7</v>
      </c>
      <c r="M171" s="6">
        <v>15</v>
      </c>
      <c r="N171" s="6">
        <v>25</v>
      </c>
      <c r="O171" s="6">
        <v>14298.9</v>
      </c>
      <c r="P171" s="6">
        <v>6664.6</v>
      </c>
      <c r="Q171" s="6">
        <v>205260.1</v>
      </c>
      <c r="R171" s="6">
        <v>165070.20000000001</v>
      </c>
      <c r="S171" s="6">
        <v>107724.8</v>
      </c>
      <c r="T171" s="6">
        <v>89844</v>
      </c>
      <c r="U171" s="6">
        <v>107375.2</v>
      </c>
      <c r="V171" s="6">
        <v>73299.100000000006</v>
      </c>
      <c r="W171" s="6">
        <v>10963.9</v>
      </c>
      <c r="X171" s="6">
        <v>8134.6</v>
      </c>
      <c r="Y171" s="6">
        <v>280788.09999999998</v>
      </c>
      <c r="Z171" s="6">
        <v>144979.20000000001</v>
      </c>
      <c r="AA171" s="6">
        <v>2744378.5</v>
      </c>
      <c r="AB171" s="6">
        <v>169686</v>
      </c>
      <c r="AC171" s="6">
        <v>334.7</v>
      </c>
      <c r="AD171" s="6">
        <v>41767</v>
      </c>
      <c r="AE171" s="6">
        <v>169111.2</v>
      </c>
      <c r="AF171" s="6">
        <v>87683.8</v>
      </c>
      <c r="AG171" s="6">
        <v>1695997.3</v>
      </c>
      <c r="AH171" s="6">
        <v>169199.1</v>
      </c>
      <c r="AI171" s="6">
        <v>1106.4000000000001</v>
      </c>
      <c r="AJ171" s="9">
        <v>56317</v>
      </c>
      <c r="AK171" s="6">
        <v>31609.8</v>
      </c>
      <c r="AL171" s="6">
        <v>22236.6</v>
      </c>
      <c r="AM171" s="6">
        <v>64801.9</v>
      </c>
      <c r="AN171" s="6">
        <v>49982.3</v>
      </c>
      <c r="AO171" s="6">
        <v>38800.699999999997</v>
      </c>
      <c r="AP171" s="6">
        <v>31655.200000000001</v>
      </c>
      <c r="AQ171" s="6">
        <v>43459.6</v>
      </c>
      <c r="AR171" s="6">
        <v>17120.099999999999</v>
      </c>
      <c r="AS171" s="6">
        <v>131.4</v>
      </c>
      <c r="AT171" s="6">
        <v>55.6</v>
      </c>
      <c r="AU171" s="7"/>
      <c r="AV171" s="7"/>
      <c r="AW171" s="6">
        <v>223545.3</v>
      </c>
      <c r="AX171" s="6">
        <v>104762</v>
      </c>
      <c r="AY171" s="6">
        <v>55835</v>
      </c>
      <c r="AZ171" s="6">
        <v>13568.12</v>
      </c>
      <c r="BA171" s="6">
        <v>213683</v>
      </c>
      <c r="BB171" s="6">
        <v>95099.6</v>
      </c>
      <c r="BC171" s="6">
        <v>37648.199999999997</v>
      </c>
      <c r="BD171" s="32">
        <v>294.77</v>
      </c>
      <c r="BE171" s="32">
        <v>176.84</v>
      </c>
      <c r="BF171" s="32">
        <v>123.74</v>
      </c>
      <c r="BG171" s="32">
        <v>75.41</v>
      </c>
      <c r="BH171" s="32">
        <v>278.12599999999998</v>
      </c>
      <c r="BI171" s="32">
        <v>140.679</v>
      </c>
      <c r="BJ171" s="6">
        <v>1007.4</v>
      </c>
      <c r="BK171" s="6">
        <v>823.5</v>
      </c>
      <c r="BL171" s="6">
        <v>0.8</v>
      </c>
      <c r="BM171" s="6">
        <v>13636.072032</v>
      </c>
      <c r="BN171" s="6">
        <v>30618.277661287801</v>
      </c>
      <c r="BO171" s="6">
        <v>3296</v>
      </c>
      <c r="BP171" s="6">
        <v>0</v>
      </c>
      <c r="BQ171" s="6">
        <v>0</v>
      </c>
      <c r="BR171" s="6">
        <v>0</v>
      </c>
      <c r="BS171" s="6">
        <v>45</v>
      </c>
      <c r="BT171" s="6">
        <v>24</v>
      </c>
      <c r="BU171" s="6">
        <v>16</v>
      </c>
      <c r="BV171" s="6">
        <v>0</v>
      </c>
      <c r="BW171" s="6">
        <v>0</v>
      </c>
      <c r="BX171" s="6">
        <v>0</v>
      </c>
      <c r="BY171" s="6">
        <v>2575918</v>
      </c>
      <c r="BZ171" s="6">
        <v>1630602</v>
      </c>
      <c r="CA171" s="6"/>
      <c r="CB171" s="6">
        <v>1049839</v>
      </c>
      <c r="CC171" s="6">
        <v>899484</v>
      </c>
      <c r="CD171" s="6"/>
      <c r="CE171" s="6">
        <v>553</v>
      </c>
      <c r="CF171" s="6">
        <v>103.46567192433753</v>
      </c>
      <c r="CG171" s="6">
        <v>674.74333333333345</v>
      </c>
    </row>
    <row r="172" spans="1:85" ht="12.5">
      <c r="A172" s="5">
        <v>43260</v>
      </c>
      <c r="B172" s="6">
        <v>578.94899999999996</v>
      </c>
      <c r="C172" s="6">
        <v>313.71499999999997</v>
      </c>
      <c r="D172" s="6">
        <v>6153.9</v>
      </c>
      <c r="E172" s="6"/>
      <c r="F172" s="6"/>
      <c r="G172" s="6"/>
      <c r="H172" s="6">
        <v>1661.1</v>
      </c>
      <c r="I172" s="6">
        <v>1120.9000000000001</v>
      </c>
      <c r="J172" s="6">
        <v>520713.5</v>
      </c>
      <c r="K172" s="6">
        <v>229514.3</v>
      </c>
      <c r="L172" s="6">
        <v>64693.7</v>
      </c>
      <c r="M172" s="6">
        <v>15</v>
      </c>
      <c r="N172" s="6">
        <v>25</v>
      </c>
      <c r="O172" s="6">
        <v>14300.8</v>
      </c>
      <c r="P172" s="6">
        <v>6665.9</v>
      </c>
      <c r="Q172" s="6">
        <v>205275.5</v>
      </c>
      <c r="R172" s="6">
        <v>165082.70000000001</v>
      </c>
      <c r="S172" s="6">
        <v>107724.8</v>
      </c>
      <c r="T172" s="6">
        <v>89844</v>
      </c>
      <c r="U172" s="6">
        <v>107394.3</v>
      </c>
      <c r="V172" s="6">
        <v>73312.2</v>
      </c>
      <c r="W172" s="6">
        <v>10969.1</v>
      </c>
      <c r="X172" s="6">
        <v>8139.2</v>
      </c>
      <c r="Y172" s="6">
        <v>280934.90000000002</v>
      </c>
      <c r="Z172" s="6">
        <v>145070</v>
      </c>
      <c r="AA172" s="6">
        <v>2744378.5</v>
      </c>
      <c r="AB172" s="6">
        <v>169710</v>
      </c>
      <c r="AC172" s="6">
        <v>334.7</v>
      </c>
      <c r="AD172" s="6">
        <v>41767</v>
      </c>
      <c r="AE172" s="6">
        <v>169430.39999999999</v>
      </c>
      <c r="AF172" s="6">
        <v>87838.9</v>
      </c>
      <c r="AG172" s="6">
        <v>1695997.3</v>
      </c>
      <c r="AH172" s="6">
        <v>169223.1</v>
      </c>
      <c r="AI172" s="6">
        <v>1106.4000000000001</v>
      </c>
      <c r="AJ172" s="9">
        <v>56317</v>
      </c>
      <c r="AK172" s="6">
        <v>31609.8</v>
      </c>
      <c r="AL172" s="6">
        <v>22236.6</v>
      </c>
      <c r="AM172" s="6">
        <v>64832.7</v>
      </c>
      <c r="AN172" s="6">
        <v>50005.8</v>
      </c>
      <c r="AO172" s="6">
        <v>38826.199999999997</v>
      </c>
      <c r="AP172" s="6">
        <v>31675.9</v>
      </c>
      <c r="AQ172" s="6">
        <v>43479.5</v>
      </c>
      <c r="AR172" s="6">
        <v>17128.099999999999</v>
      </c>
      <c r="AS172" s="6">
        <v>131.69999999999999</v>
      </c>
      <c r="AT172" s="6">
        <v>55.7</v>
      </c>
      <c r="AU172" s="7"/>
      <c r="AV172" s="7"/>
      <c r="AW172" s="6">
        <v>223684.6</v>
      </c>
      <c r="AX172" s="6">
        <v>104827.8</v>
      </c>
      <c r="AY172" s="6">
        <v>55840</v>
      </c>
      <c r="AZ172" s="6">
        <v>13568.12</v>
      </c>
      <c r="BA172" s="6">
        <v>213815</v>
      </c>
      <c r="BB172" s="6">
        <v>95158.5</v>
      </c>
      <c r="BC172" s="6">
        <v>37672.199999999997</v>
      </c>
      <c r="BD172" s="32">
        <v>294.77</v>
      </c>
      <c r="BE172" s="32">
        <v>176.84</v>
      </c>
      <c r="BF172" s="32">
        <v>123.74</v>
      </c>
      <c r="BG172" s="32">
        <v>75.41</v>
      </c>
      <c r="BH172" s="32">
        <v>278.12599999999998</v>
      </c>
      <c r="BI172" s="32">
        <v>140.679</v>
      </c>
      <c r="BJ172" s="6">
        <v>1007.4</v>
      </c>
      <c r="BK172" s="6">
        <v>823.6</v>
      </c>
      <c r="BL172" s="6">
        <v>0.8</v>
      </c>
      <c r="BM172" s="6">
        <v>13574.685875200001</v>
      </c>
      <c r="BN172" s="6">
        <v>32180.1029706216</v>
      </c>
      <c r="BO172" s="6">
        <v>11639</v>
      </c>
      <c r="BP172" s="6">
        <v>0</v>
      </c>
      <c r="BQ172" s="6">
        <v>0</v>
      </c>
      <c r="BR172" s="6">
        <v>0</v>
      </c>
      <c r="BS172" s="6">
        <v>45</v>
      </c>
      <c r="BT172" s="6">
        <v>24</v>
      </c>
      <c r="BU172" s="6">
        <v>16</v>
      </c>
      <c r="BV172" s="6">
        <v>0</v>
      </c>
      <c r="BW172" s="6">
        <v>0</v>
      </c>
      <c r="BX172" s="6">
        <v>0</v>
      </c>
      <c r="BY172" s="6">
        <v>2575918</v>
      </c>
      <c r="BZ172" s="6">
        <v>1630602</v>
      </c>
      <c r="CA172" s="6"/>
      <c r="CB172" s="6">
        <v>1051049</v>
      </c>
      <c r="CC172" s="6">
        <v>900379</v>
      </c>
      <c r="CD172" s="6"/>
      <c r="CE172" s="6">
        <v>534.34737337072602</v>
      </c>
      <c r="CF172" s="6">
        <v>101.722046579325</v>
      </c>
      <c r="CG172" s="6">
        <v>650.79479166666601</v>
      </c>
    </row>
    <row r="173" spans="1:85" ht="12.5">
      <c r="A173" s="5">
        <v>43261</v>
      </c>
      <c r="B173" s="6">
        <v>578.94899999999996</v>
      </c>
      <c r="C173" s="6">
        <v>313.71499999999997</v>
      </c>
      <c r="D173" s="6">
        <v>6153.9</v>
      </c>
      <c r="E173" s="6"/>
      <c r="F173" s="6"/>
      <c r="G173" s="6"/>
      <c r="H173" s="6">
        <v>1661.1</v>
      </c>
      <c r="I173" s="6">
        <v>1120.9000000000001</v>
      </c>
      <c r="J173" s="6">
        <v>520905</v>
      </c>
      <c r="K173" s="6">
        <v>229595</v>
      </c>
      <c r="L173" s="6">
        <v>64717.7</v>
      </c>
      <c r="M173" s="6">
        <v>15</v>
      </c>
      <c r="N173" s="6">
        <v>25</v>
      </c>
      <c r="O173" s="6">
        <v>14302.4</v>
      </c>
      <c r="P173" s="6">
        <v>6667</v>
      </c>
      <c r="Q173" s="6">
        <v>205290.8</v>
      </c>
      <c r="R173" s="6">
        <v>165095</v>
      </c>
      <c r="S173" s="6">
        <v>107724.8</v>
      </c>
      <c r="T173" s="6">
        <v>89844</v>
      </c>
      <c r="U173" s="6">
        <v>107412.9</v>
      </c>
      <c r="V173" s="6">
        <v>73324.899999999994</v>
      </c>
      <c r="W173" s="6">
        <v>10974.2</v>
      </c>
      <c r="X173" s="6">
        <v>8143.6</v>
      </c>
      <c r="Y173" s="6">
        <v>281090.90000000002</v>
      </c>
      <c r="Z173" s="6">
        <v>145160.9</v>
      </c>
      <c r="AA173" s="6">
        <v>2744378.5</v>
      </c>
      <c r="AB173" s="6">
        <v>169734</v>
      </c>
      <c r="AC173" s="6">
        <v>334.7</v>
      </c>
      <c r="AD173" s="6">
        <v>41767</v>
      </c>
      <c r="AE173" s="6">
        <v>169726.7</v>
      </c>
      <c r="AF173" s="6">
        <v>87985</v>
      </c>
      <c r="AG173" s="6">
        <v>1695997.3</v>
      </c>
      <c r="AH173" s="6">
        <v>169247.1</v>
      </c>
      <c r="AI173" s="6">
        <v>1106.4000000000001</v>
      </c>
      <c r="AJ173" s="9">
        <v>56317</v>
      </c>
      <c r="AK173" s="6">
        <v>31609.8</v>
      </c>
      <c r="AL173" s="6">
        <v>22236.6</v>
      </c>
      <c r="AM173" s="6">
        <v>64861.8</v>
      </c>
      <c r="AN173" s="6">
        <v>50028.2</v>
      </c>
      <c r="AO173" s="6">
        <v>38851.599999999999</v>
      </c>
      <c r="AP173" s="6">
        <v>31696.5</v>
      </c>
      <c r="AQ173" s="6">
        <v>43488.6</v>
      </c>
      <c r="AR173" s="6">
        <v>17131.7</v>
      </c>
      <c r="AS173" s="6">
        <v>132</v>
      </c>
      <c r="AT173" s="6">
        <v>55.8</v>
      </c>
      <c r="AU173" s="7"/>
      <c r="AV173" s="7"/>
      <c r="AW173" s="6">
        <v>223823.7</v>
      </c>
      <c r="AX173" s="6">
        <v>104893.1</v>
      </c>
      <c r="AY173" s="6">
        <v>55844.800000000003</v>
      </c>
      <c r="AZ173" s="6">
        <v>13568.12</v>
      </c>
      <c r="BA173" s="6">
        <v>213946.9</v>
      </c>
      <c r="BB173" s="6">
        <v>95216.9</v>
      </c>
      <c r="BC173" s="6">
        <v>37696.199999999997</v>
      </c>
      <c r="BD173" s="32">
        <v>294.77</v>
      </c>
      <c r="BE173" s="32">
        <v>176.84</v>
      </c>
      <c r="BF173" s="32">
        <v>123.74</v>
      </c>
      <c r="BG173" s="32">
        <v>75.41</v>
      </c>
      <c r="BH173" s="32">
        <v>278.12599999999998</v>
      </c>
      <c r="BI173" s="32">
        <v>140.679</v>
      </c>
      <c r="BJ173" s="6">
        <v>1007.4</v>
      </c>
      <c r="BK173" s="6">
        <v>823.6</v>
      </c>
      <c r="BL173" s="6">
        <v>0.8</v>
      </c>
      <c r="BM173" s="6">
        <v>14239.140572800001</v>
      </c>
      <c r="BN173" s="6">
        <v>30134.705658688501</v>
      </c>
      <c r="BO173" s="6">
        <v>4816</v>
      </c>
      <c r="BP173" s="6">
        <v>0</v>
      </c>
      <c r="BQ173" s="6">
        <v>0</v>
      </c>
      <c r="BR173" s="6">
        <v>0</v>
      </c>
      <c r="BS173" s="6">
        <v>47</v>
      </c>
      <c r="BT173" s="6">
        <v>24</v>
      </c>
      <c r="BU173" s="6">
        <v>16</v>
      </c>
      <c r="BV173" s="6">
        <v>0</v>
      </c>
      <c r="BW173" s="6">
        <v>0</v>
      </c>
      <c r="BX173" s="6">
        <v>0</v>
      </c>
      <c r="BY173" s="6">
        <v>2575918</v>
      </c>
      <c r="BZ173" s="6">
        <v>1630602</v>
      </c>
      <c r="CA173" s="6"/>
      <c r="CB173" s="6">
        <v>1052654</v>
      </c>
      <c r="CC173" s="6">
        <v>901689</v>
      </c>
      <c r="CD173" s="6"/>
      <c r="CE173" s="6">
        <v>1118.73332935791</v>
      </c>
      <c r="CF173" s="6">
        <v>117.355722287169</v>
      </c>
      <c r="CG173" s="6">
        <v>1380.3977500000001</v>
      </c>
    </row>
    <row r="174" spans="1:85" ht="12.5">
      <c r="A174" s="5">
        <v>43262</v>
      </c>
      <c r="B174" s="6">
        <v>578.94899999999996</v>
      </c>
      <c r="C174" s="6">
        <v>313.71499999999997</v>
      </c>
      <c r="D174" s="6">
        <v>6153.9</v>
      </c>
      <c r="E174" s="6"/>
      <c r="F174" s="6"/>
      <c r="G174" s="6"/>
      <c r="H174" s="6">
        <v>1661.1</v>
      </c>
      <c r="I174" s="6">
        <v>1120.9000000000001</v>
      </c>
      <c r="J174" s="6">
        <v>521103.3</v>
      </c>
      <c r="K174" s="6">
        <v>229688.1</v>
      </c>
      <c r="L174" s="6">
        <v>64741.7</v>
      </c>
      <c r="M174" s="6">
        <v>15</v>
      </c>
      <c r="N174" s="6">
        <v>25</v>
      </c>
      <c r="O174" s="6">
        <v>14304.2</v>
      </c>
      <c r="P174" s="6">
        <v>6668.2</v>
      </c>
      <c r="Q174" s="6">
        <v>205306.4</v>
      </c>
      <c r="R174" s="6">
        <v>165107.5</v>
      </c>
      <c r="S174" s="6">
        <v>107724.8</v>
      </c>
      <c r="T174" s="6">
        <v>89844</v>
      </c>
      <c r="U174" s="6">
        <v>107431.3</v>
      </c>
      <c r="V174" s="6">
        <v>73337.600000000006</v>
      </c>
      <c r="W174" s="6">
        <v>10979.3</v>
      </c>
      <c r="X174" s="6">
        <v>8147.9</v>
      </c>
      <c r="Y174" s="6">
        <v>281239.8</v>
      </c>
      <c r="Z174" s="6">
        <v>145252.4</v>
      </c>
      <c r="AA174" s="6">
        <v>2744378.5</v>
      </c>
      <c r="AB174" s="6">
        <v>169758</v>
      </c>
      <c r="AC174" s="6">
        <v>334.7</v>
      </c>
      <c r="AD174" s="6">
        <v>41767</v>
      </c>
      <c r="AE174" s="6">
        <v>170036.3</v>
      </c>
      <c r="AF174" s="6">
        <v>88133.5</v>
      </c>
      <c r="AG174" s="6">
        <v>1695997.3</v>
      </c>
      <c r="AH174" s="6">
        <v>169271.1</v>
      </c>
      <c r="AI174" s="6">
        <v>1106.4000000000001</v>
      </c>
      <c r="AJ174" s="9">
        <v>56317</v>
      </c>
      <c r="AK174" s="6">
        <v>31609.8</v>
      </c>
      <c r="AL174" s="6">
        <v>22236.6</v>
      </c>
      <c r="AM174" s="6">
        <v>64889.599999999999</v>
      </c>
      <c r="AN174" s="6">
        <v>50049.599999999999</v>
      </c>
      <c r="AO174" s="6">
        <v>38877.300000000003</v>
      </c>
      <c r="AP174" s="6">
        <v>31717.200000000001</v>
      </c>
      <c r="AQ174" s="6">
        <v>43500.7</v>
      </c>
      <c r="AR174" s="6">
        <v>17136.599999999999</v>
      </c>
      <c r="AS174" s="6">
        <v>132.4</v>
      </c>
      <c r="AT174" s="6">
        <v>55.8</v>
      </c>
      <c r="AU174" s="7"/>
      <c r="AV174" s="7"/>
      <c r="AW174" s="6">
        <v>223963.4</v>
      </c>
      <c r="AX174" s="6">
        <v>104958.5</v>
      </c>
      <c r="AY174" s="6">
        <v>55849.4</v>
      </c>
      <c r="AZ174" s="6">
        <v>13568.1</v>
      </c>
      <c r="BA174" s="6">
        <v>214080.6</v>
      </c>
      <c r="BB174" s="6">
        <v>95275.9</v>
      </c>
      <c r="BC174" s="6">
        <v>37720.199999999997</v>
      </c>
      <c r="BD174" s="32">
        <v>294.77</v>
      </c>
      <c r="BE174" s="32">
        <v>176.84</v>
      </c>
      <c r="BF174" s="32">
        <v>123.74</v>
      </c>
      <c r="BG174" s="32">
        <v>75.41</v>
      </c>
      <c r="BH174" s="32">
        <v>278.12599999999998</v>
      </c>
      <c r="BI174" s="32">
        <v>140.679</v>
      </c>
      <c r="BJ174" s="6">
        <v>1007.4</v>
      </c>
      <c r="BK174" s="6">
        <v>823.6</v>
      </c>
      <c r="BL174" s="6">
        <v>0.8</v>
      </c>
      <c r="BM174" s="6">
        <v>14156.6368384</v>
      </c>
      <c r="BN174" s="6">
        <v>30484.1439052571</v>
      </c>
      <c r="BO174" s="6">
        <v>6893</v>
      </c>
      <c r="BP174" s="6">
        <v>0</v>
      </c>
      <c r="BQ174" s="6">
        <v>0</v>
      </c>
      <c r="BR174" s="6">
        <v>0</v>
      </c>
      <c r="BS174" s="6">
        <v>47</v>
      </c>
      <c r="BT174" s="6">
        <v>24</v>
      </c>
      <c r="BU174" s="6">
        <v>16</v>
      </c>
      <c r="BV174" s="6">
        <v>0</v>
      </c>
      <c r="BW174" s="6">
        <v>0</v>
      </c>
      <c r="BX174" s="6">
        <v>0</v>
      </c>
      <c r="BY174" s="6">
        <v>2576585</v>
      </c>
      <c r="BZ174" s="6">
        <v>1631141</v>
      </c>
      <c r="CA174" s="6"/>
      <c r="CB174" s="6">
        <v>1055197</v>
      </c>
      <c r="CC174" s="6">
        <v>903919</v>
      </c>
      <c r="CD174" s="6"/>
      <c r="CE174" s="6">
        <v>1303.7386704381299</v>
      </c>
      <c r="CF174" s="6">
        <v>122.556947537388</v>
      </c>
      <c r="CG174" s="6">
        <v>1608.5388333333301</v>
      </c>
    </row>
    <row r="175" spans="1:85" ht="12.5">
      <c r="A175" s="5">
        <v>43263</v>
      </c>
      <c r="B175" s="6">
        <v>578.94899999999996</v>
      </c>
      <c r="C175" s="6">
        <v>313.71499999999997</v>
      </c>
      <c r="D175" s="6">
        <v>6153.9</v>
      </c>
      <c r="E175" s="6"/>
      <c r="F175" s="6"/>
      <c r="G175" s="6"/>
      <c r="H175" s="6">
        <v>1661.1</v>
      </c>
      <c r="I175" s="6">
        <v>1120.9000000000001</v>
      </c>
      <c r="J175" s="6">
        <v>521301.1</v>
      </c>
      <c r="K175" s="6">
        <v>229780.9</v>
      </c>
      <c r="L175" s="6">
        <v>64765.7</v>
      </c>
      <c r="M175" s="6">
        <v>15</v>
      </c>
      <c r="N175" s="6">
        <v>25</v>
      </c>
      <c r="O175" s="6">
        <v>14305.8</v>
      </c>
      <c r="P175" s="6">
        <v>6669.3</v>
      </c>
      <c r="Q175" s="6">
        <v>205322.1</v>
      </c>
      <c r="R175" s="6">
        <v>165120</v>
      </c>
      <c r="S175" s="6">
        <v>107724.8</v>
      </c>
      <c r="T175" s="6">
        <v>89844</v>
      </c>
      <c r="U175" s="6">
        <v>107450.3</v>
      </c>
      <c r="V175" s="6">
        <v>73350.600000000006</v>
      </c>
      <c r="W175" s="6">
        <v>10984.2</v>
      </c>
      <c r="X175" s="6">
        <v>8152.2</v>
      </c>
      <c r="Y175" s="6">
        <v>281383.3</v>
      </c>
      <c r="Z175" s="6">
        <v>145334.79999999999</v>
      </c>
      <c r="AA175" s="6">
        <v>2744378.5</v>
      </c>
      <c r="AB175" s="6">
        <v>169782</v>
      </c>
      <c r="AC175" s="6">
        <v>334.7</v>
      </c>
      <c r="AD175" s="6">
        <v>41767</v>
      </c>
      <c r="AE175" s="6">
        <v>170345.7</v>
      </c>
      <c r="AF175" s="6">
        <v>88288.8</v>
      </c>
      <c r="AG175" s="6">
        <v>1695997.3</v>
      </c>
      <c r="AH175" s="6">
        <v>169295.1</v>
      </c>
      <c r="AI175" s="6">
        <v>1106.4000000000001</v>
      </c>
      <c r="AJ175" s="9">
        <v>56317</v>
      </c>
      <c r="AK175" s="6">
        <v>31609.8</v>
      </c>
      <c r="AL175" s="6">
        <v>22236.6</v>
      </c>
      <c r="AM175" s="6">
        <v>64916.9</v>
      </c>
      <c r="AN175" s="6">
        <v>50071.1</v>
      </c>
      <c r="AO175" s="6">
        <v>38903</v>
      </c>
      <c r="AP175" s="6">
        <v>31738</v>
      </c>
      <c r="AQ175" s="6">
        <v>43507.8</v>
      </c>
      <c r="AR175" s="6">
        <v>17139.400000000001</v>
      </c>
      <c r="AS175" s="6">
        <v>132.69999999999999</v>
      </c>
      <c r="AT175" s="6">
        <v>55.9</v>
      </c>
      <c r="AU175" s="7"/>
      <c r="AV175" s="7"/>
      <c r="AW175" s="6">
        <v>224102.8</v>
      </c>
      <c r="AX175" s="6">
        <v>105024</v>
      </c>
      <c r="AY175" s="6">
        <v>55854.7</v>
      </c>
      <c r="AZ175" s="6">
        <v>13568.1</v>
      </c>
      <c r="BA175" s="6">
        <v>214213.6</v>
      </c>
      <c r="BB175" s="6">
        <v>95334.9</v>
      </c>
      <c r="BC175" s="6">
        <v>37744.199999999997</v>
      </c>
      <c r="BD175" s="32">
        <v>294.77</v>
      </c>
      <c r="BE175" s="32">
        <v>176.84</v>
      </c>
      <c r="BF175" s="32">
        <v>123.74</v>
      </c>
      <c r="BG175" s="32">
        <v>75.41</v>
      </c>
      <c r="BH175" s="32">
        <v>278.12599999999998</v>
      </c>
      <c r="BI175" s="32">
        <v>140.679</v>
      </c>
      <c r="BJ175" s="6">
        <v>1007.4</v>
      </c>
      <c r="BK175" s="6">
        <v>823.6</v>
      </c>
      <c r="BL175" s="6">
        <v>0.8</v>
      </c>
      <c r="BM175" s="6">
        <v>14022.6998368</v>
      </c>
      <c r="BN175" s="6">
        <v>28932.896092284001</v>
      </c>
      <c r="BO175" s="6">
        <v>4211</v>
      </c>
      <c r="BP175" s="6">
        <v>0</v>
      </c>
      <c r="BQ175" s="6">
        <v>0</v>
      </c>
      <c r="BR175" s="6">
        <v>0</v>
      </c>
      <c r="BS175" s="6">
        <v>47</v>
      </c>
      <c r="BT175" s="6">
        <v>24</v>
      </c>
      <c r="BU175" s="6">
        <v>16</v>
      </c>
      <c r="BV175" s="6">
        <v>0</v>
      </c>
      <c r="BW175" s="6">
        <v>0</v>
      </c>
      <c r="BX175" s="6">
        <v>0</v>
      </c>
      <c r="BY175" s="6">
        <v>2576776</v>
      </c>
      <c r="BZ175" s="6">
        <v>1631289</v>
      </c>
      <c r="CA175" s="6"/>
      <c r="CB175" s="6">
        <v>1058097</v>
      </c>
      <c r="CC175" s="6">
        <v>906269</v>
      </c>
      <c r="CD175" s="6"/>
      <c r="CE175" s="6">
        <v>1259.9560507052499</v>
      </c>
      <c r="CF175" s="6">
        <v>122.438337549688</v>
      </c>
      <c r="CG175" s="6">
        <v>1553.1015833333299</v>
      </c>
    </row>
    <row r="176" spans="1:85" ht="12.5">
      <c r="A176" s="5">
        <v>43264</v>
      </c>
      <c r="B176" s="6">
        <v>578.94899999999996</v>
      </c>
      <c r="C176" s="6">
        <v>313.71499999999997</v>
      </c>
      <c r="D176" s="6">
        <v>6153.9</v>
      </c>
      <c r="E176" s="6"/>
      <c r="F176" s="6"/>
      <c r="G176" s="6"/>
      <c r="H176" s="6">
        <v>1661.1</v>
      </c>
      <c r="I176" s="6">
        <v>1120.9000000000001</v>
      </c>
      <c r="J176" s="6">
        <v>521497</v>
      </c>
      <c r="K176" s="6">
        <v>229873</v>
      </c>
      <c r="L176" s="6">
        <v>64789.7</v>
      </c>
      <c r="M176" s="6">
        <v>15</v>
      </c>
      <c r="N176" s="6">
        <v>25</v>
      </c>
      <c r="O176" s="6">
        <v>14307.3</v>
      </c>
      <c r="P176" s="6">
        <v>6670.3</v>
      </c>
      <c r="Q176" s="6">
        <v>205337.9</v>
      </c>
      <c r="R176" s="6">
        <v>165132.6</v>
      </c>
      <c r="S176" s="6">
        <v>107733.9</v>
      </c>
      <c r="T176" s="6">
        <v>89851.1</v>
      </c>
      <c r="U176" s="6">
        <v>107468.8</v>
      </c>
      <c r="V176" s="6">
        <v>73363.199999999997</v>
      </c>
      <c r="W176" s="6">
        <v>10989.4</v>
      </c>
      <c r="X176" s="6">
        <v>8156.6</v>
      </c>
      <c r="Y176" s="6">
        <v>281529.8</v>
      </c>
      <c r="Z176" s="6">
        <v>145419.20000000001</v>
      </c>
      <c r="AA176" s="6">
        <v>2744378.5</v>
      </c>
      <c r="AB176" s="6">
        <v>169806</v>
      </c>
      <c r="AC176" s="6">
        <v>334.7</v>
      </c>
      <c r="AD176" s="6">
        <v>41767</v>
      </c>
      <c r="AE176" s="6">
        <v>170658.9</v>
      </c>
      <c r="AF176" s="6">
        <v>88444</v>
      </c>
      <c r="AG176" s="6">
        <v>1695997.3</v>
      </c>
      <c r="AH176" s="6">
        <v>169319.1</v>
      </c>
      <c r="AI176" s="6">
        <v>1106.4000000000001</v>
      </c>
      <c r="AJ176" s="9">
        <v>56317</v>
      </c>
      <c r="AK176" s="6">
        <v>31609.8</v>
      </c>
      <c r="AL176" s="6">
        <v>22236.6</v>
      </c>
      <c r="AM176" s="6">
        <v>64936.1</v>
      </c>
      <c r="AN176" s="6">
        <v>50085.4</v>
      </c>
      <c r="AO176" s="6">
        <v>38929.300000000003</v>
      </c>
      <c r="AP176" s="6">
        <v>31758.9</v>
      </c>
      <c r="AQ176" s="6">
        <v>43523.3</v>
      </c>
      <c r="AR176" s="6">
        <v>17145.599999999999</v>
      </c>
      <c r="AS176" s="6">
        <v>133.1</v>
      </c>
      <c r="AT176" s="6">
        <v>56</v>
      </c>
      <c r="AU176" s="7"/>
      <c r="AV176" s="7"/>
      <c r="AW176" s="6">
        <v>224241.5</v>
      </c>
      <c r="AX176" s="6">
        <v>105089</v>
      </c>
      <c r="AY176" s="6">
        <v>55859.7</v>
      </c>
      <c r="AZ176" s="6">
        <v>13568.1</v>
      </c>
      <c r="BA176" s="6">
        <v>214345</v>
      </c>
      <c r="BB176" s="6">
        <v>95393</v>
      </c>
      <c r="BC176" s="6">
        <v>37768.199999999997</v>
      </c>
      <c r="BD176" s="32">
        <v>294.77</v>
      </c>
      <c r="BE176" s="32">
        <v>176.84</v>
      </c>
      <c r="BF176" s="32">
        <v>123.74</v>
      </c>
      <c r="BG176" s="32">
        <v>75.41</v>
      </c>
      <c r="BH176" s="32">
        <v>278.12599999999998</v>
      </c>
      <c r="BI176" s="32">
        <v>140.679</v>
      </c>
      <c r="BJ176" s="6">
        <v>1007.4</v>
      </c>
      <c r="BK176" s="6">
        <v>823.6</v>
      </c>
      <c r="BL176" s="6">
        <v>0.8</v>
      </c>
      <c r="BM176" s="6">
        <v>14003.006144000001</v>
      </c>
      <c r="BN176" s="6">
        <v>28268.103231273901</v>
      </c>
      <c r="BO176" s="6">
        <v>9069</v>
      </c>
      <c r="BP176" s="6">
        <v>0</v>
      </c>
      <c r="BQ176" s="6">
        <v>0</v>
      </c>
      <c r="BR176" s="6">
        <v>0</v>
      </c>
      <c r="BS176" s="6">
        <v>43</v>
      </c>
      <c r="BT176" s="6">
        <v>24</v>
      </c>
      <c r="BU176" s="6">
        <v>16</v>
      </c>
      <c r="BV176" s="6">
        <v>0</v>
      </c>
      <c r="BW176" s="6">
        <v>0</v>
      </c>
      <c r="BX176" s="6">
        <v>0</v>
      </c>
      <c r="BY176" s="6">
        <v>2576967</v>
      </c>
      <c r="BZ176" s="6">
        <v>1631437</v>
      </c>
      <c r="CA176" s="6"/>
      <c r="CB176" s="6">
        <v>1061292</v>
      </c>
      <c r="CC176" s="6">
        <v>909121</v>
      </c>
      <c r="CD176" s="6"/>
      <c r="CE176" s="6">
        <v>1278.0419214592901</v>
      </c>
      <c r="CF176" s="6">
        <v>123.37631717035499</v>
      </c>
      <c r="CG176" s="6">
        <v>1577.60308333333</v>
      </c>
    </row>
    <row r="177" spans="1:85" ht="12.5">
      <c r="A177" s="5">
        <v>43265</v>
      </c>
      <c r="B177" s="6">
        <v>579.5</v>
      </c>
      <c r="C177" s="6">
        <v>314</v>
      </c>
      <c r="D177" s="6">
        <v>6154.7</v>
      </c>
      <c r="E177" s="6"/>
      <c r="F177" s="6"/>
      <c r="G177" s="6"/>
      <c r="H177" s="6">
        <v>1661.1</v>
      </c>
      <c r="I177" s="6">
        <v>1120.9000000000001</v>
      </c>
      <c r="J177" s="6">
        <v>521689.59999999998</v>
      </c>
      <c r="K177" s="6">
        <v>229964.2</v>
      </c>
      <c r="L177" s="6">
        <v>64813.7</v>
      </c>
      <c r="M177" s="6">
        <v>15</v>
      </c>
      <c r="N177" s="6">
        <v>25</v>
      </c>
      <c r="O177" s="6">
        <v>14308.4</v>
      </c>
      <c r="P177" s="6">
        <v>6671.1</v>
      </c>
      <c r="Q177" s="6">
        <v>205356.5</v>
      </c>
      <c r="R177" s="6">
        <v>165147.1</v>
      </c>
      <c r="S177" s="6">
        <v>107750.39999999999</v>
      </c>
      <c r="T177" s="6">
        <v>89863.7</v>
      </c>
      <c r="U177" s="6">
        <v>107487.3</v>
      </c>
      <c r="V177" s="6">
        <v>73375.7</v>
      </c>
      <c r="W177" s="6">
        <v>10994.4</v>
      </c>
      <c r="X177" s="6">
        <v>8160.9</v>
      </c>
      <c r="Y177" s="6">
        <v>281674.90000000002</v>
      </c>
      <c r="Z177" s="6">
        <v>145501.6</v>
      </c>
      <c r="AA177" s="6">
        <v>2744378.5</v>
      </c>
      <c r="AB177" s="6">
        <v>169830</v>
      </c>
      <c r="AC177" s="6">
        <v>334.7</v>
      </c>
      <c r="AD177" s="6">
        <v>41767</v>
      </c>
      <c r="AE177" s="6">
        <v>170967.3</v>
      </c>
      <c r="AF177" s="6">
        <v>88599.6</v>
      </c>
      <c r="AG177" s="6">
        <v>1695997.3</v>
      </c>
      <c r="AH177" s="6">
        <v>169343.1</v>
      </c>
      <c r="AI177" s="6">
        <v>1106.4000000000001</v>
      </c>
      <c r="AJ177" s="9">
        <v>56317</v>
      </c>
      <c r="AK177" s="6">
        <v>31609.8</v>
      </c>
      <c r="AL177" s="6">
        <v>22236.6</v>
      </c>
      <c r="AM177" s="6">
        <v>64947.3</v>
      </c>
      <c r="AN177" s="6">
        <v>50093.9</v>
      </c>
      <c r="AO177" s="6">
        <v>38952</v>
      </c>
      <c r="AP177" s="6">
        <v>31777.3</v>
      </c>
      <c r="AQ177" s="6">
        <v>43534.6</v>
      </c>
      <c r="AR177" s="6">
        <v>17150.2</v>
      </c>
      <c r="AS177" s="6">
        <v>133.4</v>
      </c>
      <c r="AT177" s="6">
        <v>56</v>
      </c>
      <c r="AU177" s="7"/>
      <c r="AV177" s="7"/>
      <c r="AW177" s="6">
        <v>224380.79999999999</v>
      </c>
      <c r="AX177" s="6">
        <v>105154.3</v>
      </c>
      <c r="AY177" s="6">
        <v>55864.9</v>
      </c>
      <c r="AZ177" s="6">
        <v>13568.1</v>
      </c>
      <c r="BA177" s="6">
        <v>214478.5</v>
      </c>
      <c r="BB177" s="6">
        <v>95452.5</v>
      </c>
      <c r="BC177" s="6">
        <v>37792.199999999997</v>
      </c>
      <c r="BD177" s="32">
        <v>294.77</v>
      </c>
      <c r="BE177" s="32">
        <v>176.84</v>
      </c>
      <c r="BF177" s="32">
        <v>123.74</v>
      </c>
      <c r="BG177" s="32">
        <v>75.41</v>
      </c>
      <c r="BH177" s="32">
        <v>278.12599999999998</v>
      </c>
      <c r="BI177" s="32">
        <v>140.679</v>
      </c>
      <c r="BJ177" s="6">
        <v>1007.4</v>
      </c>
      <c r="BK177" s="6">
        <v>823.6</v>
      </c>
      <c r="BL177" s="6">
        <v>0.8</v>
      </c>
      <c r="BM177" s="6">
        <v>14024.430752</v>
      </c>
      <c r="BN177" s="6">
        <v>31070.252498113601</v>
      </c>
      <c r="BO177" s="6">
        <v>6116</v>
      </c>
      <c r="BP177" s="6">
        <v>0</v>
      </c>
      <c r="BQ177" s="6">
        <v>0</v>
      </c>
      <c r="BR177" s="6">
        <v>0</v>
      </c>
      <c r="BS177" s="6">
        <v>43</v>
      </c>
      <c r="BT177" s="6">
        <v>24</v>
      </c>
      <c r="BU177" s="6">
        <v>16</v>
      </c>
      <c r="BV177" s="6">
        <v>0</v>
      </c>
      <c r="BW177" s="6">
        <v>0</v>
      </c>
      <c r="BX177" s="6">
        <v>0</v>
      </c>
      <c r="BY177" s="6">
        <v>2577870</v>
      </c>
      <c r="BZ177" s="6">
        <v>1631804</v>
      </c>
      <c r="CA177" s="6"/>
      <c r="CB177" s="6">
        <v>1063480</v>
      </c>
      <c r="CC177" s="6">
        <v>910336</v>
      </c>
      <c r="CD177" s="6"/>
      <c r="CE177" s="6">
        <v>1277</v>
      </c>
      <c r="CF177" s="6">
        <v>123.29900000000001</v>
      </c>
      <c r="CG177" s="6">
        <v>1563</v>
      </c>
    </row>
    <row r="178" spans="1:85" ht="12.5">
      <c r="A178" s="5">
        <v>43266</v>
      </c>
      <c r="B178" s="6">
        <v>579.5</v>
      </c>
      <c r="C178" s="6">
        <v>314</v>
      </c>
      <c r="D178" s="6">
        <v>6154.7</v>
      </c>
      <c r="E178" s="6"/>
      <c r="F178" s="6"/>
      <c r="G178" s="6"/>
      <c r="H178" s="6">
        <v>1661.1</v>
      </c>
      <c r="I178" s="6">
        <v>1120.9000000000001</v>
      </c>
      <c r="J178" s="6">
        <v>521883.7</v>
      </c>
      <c r="K178" s="6">
        <v>230055.7</v>
      </c>
      <c r="L178" s="6">
        <v>64837.7</v>
      </c>
      <c r="M178" s="6">
        <v>15</v>
      </c>
      <c r="N178" s="6">
        <v>25</v>
      </c>
      <c r="O178" s="6">
        <v>14308.6</v>
      </c>
      <c r="P178" s="6">
        <v>6671.2</v>
      </c>
      <c r="Q178" s="6">
        <v>205378</v>
      </c>
      <c r="R178" s="6">
        <v>165163.79999999999</v>
      </c>
      <c r="S178" s="6">
        <v>107768</v>
      </c>
      <c r="T178" s="6">
        <v>89877.1</v>
      </c>
      <c r="U178" s="6">
        <v>107506.7</v>
      </c>
      <c r="V178" s="6">
        <v>73388.800000000003</v>
      </c>
      <c r="W178" s="6">
        <v>10999.4</v>
      </c>
      <c r="X178" s="6">
        <v>8165.2</v>
      </c>
      <c r="Y178" s="6">
        <v>281823.59999999998</v>
      </c>
      <c r="Z178" s="6">
        <v>145591.5</v>
      </c>
      <c r="AA178" s="6">
        <v>2744378.5</v>
      </c>
      <c r="AB178" s="6">
        <v>169854</v>
      </c>
      <c r="AC178" s="6">
        <v>334.7</v>
      </c>
      <c r="AD178" s="6">
        <v>41767</v>
      </c>
      <c r="AE178" s="6">
        <v>171278</v>
      </c>
      <c r="AF178" s="6">
        <v>88750</v>
      </c>
      <c r="AG178" s="6">
        <v>1695997.3</v>
      </c>
      <c r="AH178" s="6">
        <v>169367.1</v>
      </c>
      <c r="AI178" s="6">
        <v>1106.4000000000001</v>
      </c>
      <c r="AJ178" s="9">
        <v>56317</v>
      </c>
      <c r="AK178" s="6">
        <v>31609.8</v>
      </c>
      <c r="AL178" s="6">
        <v>22236.6</v>
      </c>
      <c r="AM178" s="6">
        <v>64959.199999999997</v>
      </c>
      <c r="AN178" s="6">
        <v>50102.9</v>
      </c>
      <c r="AO178" s="6">
        <v>38969.4</v>
      </c>
      <c r="AP178" s="6">
        <v>31791.7</v>
      </c>
      <c r="AQ178" s="6">
        <v>43550.1</v>
      </c>
      <c r="AR178" s="6">
        <v>17156.400000000001</v>
      </c>
      <c r="AS178" s="6">
        <v>133.69999999999999</v>
      </c>
      <c r="AT178" s="6">
        <v>56</v>
      </c>
      <c r="AU178" s="7"/>
      <c r="AV178" s="7"/>
      <c r="AW178" s="6">
        <v>224520.3</v>
      </c>
      <c r="AX178" s="6">
        <v>105219.7</v>
      </c>
      <c r="AY178" s="6">
        <v>55870</v>
      </c>
      <c r="AZ178" s="6">
        <v>13568.1</v>
      </c>
      <c r="BA178" s="6">
        <v>214613.5</v>
      </c>
      <c r="BB178" s="6">
        <v>95511.5</v>
      </c>
      <c r="BC178" s="6">
        <v>37816.199999999997</v>
      </c>
      <c r="BD178" s="32">
        <v>294.77</v>
      </c>
      <c r="BE178" s="32">
        <v>176.84</v>
      </c>
      <c r="BF178" s="32">
        <v>123.74</v>
      </c>
      <c r="BG178" s="32">
        <v>75.41</v>
      </c>
      <c r="BH178" s="32">
        <v>278.12599999999998</v>
      </c>
      <c r="BI178" s="32">
        <v>140.679</v>
      </c>
      <c r="BJ178" s="6">
        <v>1007.4</v>
      </c>
      <c r="BK178" s="6">
        <v>823.6</v>
      </c>
      <c r="BL178" s="6">
        <v>0.8</v>
      </c>
      <c r="BM178" s="6">
        <v>14155.261110399999</v>
      </c>
      <c r="BN178" s="6">
        <v>32009.083867542548</v>
      </c>
      <c r="BO178" s="6">
        <v>8913</v>
      </c>
      <c r="BP178" s="6">
        <v>0</v>
      </c>
      <c r="BQ178" s="6">
        <v>0</v>
      </c>
      <c r="BR178" s="6">
        <v>0</v>
      </c>
      <c r="BS178" s="6">
        <v>40</v>
      </c>
      <c r="BT178" s="6">
        <v>24</v>
      </c>
      <c r="BU178" s="6">
        <v>16</v>
      </c>
      <c r="BV178" s="6">
        <v>0</v>
      </c>
      <c r="BW178" s="6">
        <v>0</v>
      </c>
      <c r="BX178" s="6">
        <v>0</v>
      </c>
      <c r="BY178" s="6">
        <v>2579324</v>
      </c>
      <c r="BZ178" s="6">
        <v>1633310</v>
      </c>
      <c r="CA178" s="6"/>
      <c r="CB178" s="6">
        <v>1064675</v>
      </c>
      <c r="CC178" s="6">
        <v>910933</v>
      </c>
      <c r="CD178" s="6"/>
      <c r="CE178" s="6">
        <v>1283</v>
      </c>
      <c r="CF178" s="6">
        <v>123.31100000000001</v>
      </c>
      <c r="CG178" s="6">
        <v>1562</v>
      </c>
    </row>
    <row r="179" spans="1:85" ht="12.5">
      <c r="A179" s="5">
        <v>43267</v>
      </c>
      <c r="B179" s="6">
        <v>579.5</v>
      </c>
      <c r="C179" s="6">
        <v>314</v>
      </c>
      <c r="D179" s="6">
        <v>6154.7</v>
      </c>
      <c r="E179" s="6"/>
      <c r="F179" s="6"/>
      <c r="G179" s="6"/>
      <c r="H179" s="6">
        <v>1661.1</v>
      </c>
      <c r="I179" s="6">
        <v>1120.9000000000001</v>
      </c>
      <c r="J179" s="6">
        <v>522079.7</v>
      </c>
      <c r="K179" s="6">
        <v>230148.5</v>
      </c>
      <c r="L179" s="6">
        <v>64861.7</v>
      </c>
      <c r="M179" s="6">
        <v>15</v>
      </c>
      <c r="N179" s="6">
        <v>25</v>
      </c>
      <c r="O179" s="6">
        <v>14308.7</v>
      </c>
      <c r="P179" s="6">
        <v>6671.2</v>
      </c>
      <c r="Q179" s="6">
        <v>205399.5</v>
      </c>
      <c r="R179" s="6">
        <v>165180.70000000001</v>
      </c>
      <c r="S179" s="6">
        <v>107783.4</v>
      </c>
      <c r="T179" s="6">
        <v>89889</v>
      </c>
      <c r="U179" s="6">
        <v>107525.6</v>
      </c>
      <c r="V179" s="6">
        <v>73401.7</v>
      </c>
      <c r="W179" s="6">
        <v>11004.5</v>
      </c>
      <c r="X179" s="6">
        <v>8169.5</v>
      </c>
      <c r="Y179" s="6">
        <v>281969.8</v>
      </c>
      <c r="Z179" s="6">
        <v>145677.20000000001</v>
      </c>
      <c r="AA179" s="6">
        <v>2744378.5</v>
      </c>
      <c r="AB179" s="6">
        <v>169878</v>
      </c>
      <c r="AC179" s="6">
        <v>334.7</v>
      </c>
      <c r="AD179" s="6">
        <v>41767</v>
      </c>
      <c r="AE179" s="6">
        <v>171586</v>
      </c>
      <c r="AF179" s="6">
        <v>88902.6</v>
      </c>
      <c r="AG179" s="6">
        <v>1695997.3</v>
      </c>
      <c r="AH179" s="6">
        <v>169391.1</v>
      </c>
      <c r="AI179" s="6">
        <v>1106.4000000000001</v>
      </c>
      <c r="AJ179" s="9">
        <v>56317</v>
      </c>
      <c r="AK179" s="6">
        <v>31609.8</v>
      </c>
      <c r="AL179" s="6">
        <v>22236.6</v>
      </c>
      <c r="AM179" s="6">
        <v>64970.8</v>
      </c>
      <c r="AN179" s="6">
        <v>50111.7</v>
      </c>
      <c r="AO179" s="6">
        <v>38987.1</v>
      </c>
      <c r="AP179" s="6">
        <v>31806.400000000001</v>
      </c>
      <c r="AQ179" s="6">
        <v>43558.2</v>
      </c>
      <c r="AR179" s="6">
        <v>17159.599999999999</v>
      </c>
      <c r="AS179" s="6">
        <v>134.1</v>
      </c>
      <c r="AT179" s="6">
        <v>56</v>
      </c>
      <c r="AU179" s="7"/>
      <c r="AV179" s="7"/>
      <c r="AW179" s="6">
        <v>224662.39999999999</v>
      </c>
      <c r="AX179" s="6">
        <v>105286.3</v>
      </c>
      <c r="AY179" s="6">
        <v>55874.6</v>
      </c>
      <c r="AZ179" s="6">
        <v>13568.1</v>
      </c>
      <c r="BA179" s="6">
        <v>214747.2</v>
      </c>
      <c r="BB179" s="6">
        <v>95570.3</v>
      </c>
      <c r="BC179" s="6">
        <v>37840.199999999997</v>
      </c>
      <c r="BD179" s="32">
        <v>294.77</v>
      </c>
      <c r="BE179" s="32">
        <v>176.84</v>
      </c>
      <c r="BF179" s="32">
        <v>123.74</v>
      </c>
      <c r="BG179" s="32">
        <v>75.41</v>
      </c>
      <c r="BH179" s="32">
        <v>278.12599999999998</v>
      </c>
      <c r="BI179" s="32">
        <v>140.679</v>
      </c>
      <c r="BJ179" s="6">
        <v>1007.4</v>
      </c>
      <c r="BK179" s="6">
        <v>823.6</v>
      </c>
      <c r="BL179" s="6">
        <v>0.8</v>
      </c>
      <c r="BM179" s="6">
        <v>13798.0218528</v>
      </c>
      <c r="BN179" s="6">
        <v>30679.257570562553</v>
      </c>
      <c r="BO179" s="6">
        <v>4063</v>
      </c>
      <c r="BP179" s="6">
        <v>0</v>
      </c>
      <c r="BQ179" s="6">
        <v>0</v>
      </c>
      <c r="BR179" s="6">
        <v>0</v>
      </c>
      <c r="BS179" s="6">
        <v>48</v>
      </c>
      <c r="BT179" s="6">
        <v>24</v>
      </c>
      <c r="BU179" s="6">
        <v>21</v>
      </c>
      <c r="BV179" s="6">
        <v>0</v>
      </c>
      <c r="BW179" s="6">
        <v>0</v>
      </c>
      <c r="BX179" s="6">
        <v>0</v>
      </c>
      <c r="BY179" s="6">
        <v>2581594</v>
      </c>
      <c r="BZ179" s="6">
        <v>1635111</v>
      </c>
      <c r="CA179" s="6"/>
      <c r="CB179" s="6">
        <v>1064675</v>
      </c>
      <c r="CC179" s="6">
        <v>910933</v>
      </c>
      <c r="CD179" s="6"/>
      <c r="CE179" s="6">
        <v>1119</v>
      </c>
      <c r="CF179" s="6">
        <v>119.779</v>
      </c>
      <c r="CG179" s="6">
        <v>1363</v>
      </c>
    </row>
    <row r="180" spans="1:85" ht="12.5">
      <c r="A180" s="5">
        <v>43268</v>
      </c>
      <c r="B180" s="6">
        <v>579.5</v>
      </c>
      <c r="C180" s="6">
        <v>314</v>
      </c>
      <c r="D180" s="6">
        <v>6154.7</v>
      </c>
      <c r="E180" s="6"/>
      <c r="F180" s="6"/>
      <c r="G180" s="6"/>
      <c r="H180" s="6">
        <v>1661.1</v>
      </c>
      <c r="I180" s="6">
        <v>1120.9000000000001</v>
      </c>
      <c r="J180" s="6">
        <v>522271.2</v>
      </c>
      <c r="K180" s="6">
        <v>230239</v>
      </c>
      <c r="L180" s="6">
        <v>64885.7</v>
      </c>
      <c r="M180" s="6">
        <v>15</v>
      </c>
      <c r="N180" s="6">
        <v>25</v>
      </c>
      <c r="O180" s="6">
        <v>14308.7</v>
      </c>
      <c r="P180" s="6">
        <v>6671.2</v>
      </c>
      <c r="Q180" s="6">
        <v>205420.3</v>
      </c>
      <c r="R180" s="6">
        <v>165196</v>
      </c>
      <c r="S180" s="6">
        <v>107798.9</v>
      </c>
      <c r="T180" s="6">
        <v>89900.5</v>
      </c>
      <c r="U180" s="6">
        <v>107542.8</v>
      </c>
      <c r="V180" s="6">
        <v>73413.3</v>
      </c>
      <c r="W180" s="6">
        <v>11009.4</v>
      </c>
      <c r="X180" s="6">
        <v>8173.8</v>
      </c>
      <c r="Y180" s="6">
        <v>282112.5</v>
      </c>
      <c r="Z180" s="6">
        <v>145761.20000000001</v>
      </c>
      <c r="AA180" s="6">
        <v>2744378.5</v>
      </c>
      <c r="AB180" s="6">
        <v>169902</v>
      </c>
      <c r="AC180" s="6">
        <v>334.7</v>
      </c>
      <c r="AD180" s="6">
        <v>41767</v>
      </c>
      <c r="AE180" s="6">
        <v>171891.8</v>
      </c>
      <c r="AF180" s="6">
        <v>89051.7</v>
      </c>
      <c r="AG180" s="6">
        <v>1695997.3</v>
      </c>
      <c r="AH180" s="6">
        <v>169415.1</v>
      </c>
      <c r="AI180" s="6">
        <v>1106.4000000000001</v>
      </c>
      <c r="AJ180" s="9">
        <v>56317</v>
      </c>
      <c r="AK180" s="6">
        <v>31609.8</v>
      </c>
      <c r="AL180" s="6">
        <v>22236.6</v>
      </c>
      <c r="AM180" s="6">
        <v>64981.5</v>
      </c>
      <c r="AN180" s="6">
        <v>50119.8</v>
      </c>
      <c r="AO180" s="6">
        <v>39004.5</v>
      </c>
      <c r="AP180" s="6">
        <v>31820.799999999999</v>
      </c>
      <c r="AQ180" s="6">
        <v>43572.7</v>
      </c>
      <c r="AR180" s="6">
        <v>17165.5</v>
      </c>
      <c r="AS180" s="6">
        <v>134.4</v>
      </c>
      <c r="AT180" s="6">
        <v>56.1</v>
      </c>
      <c r="AU180" s="7"/>
      <c r="AV180" s="7"/>
      <c r="AW180" s="6">
        <v>224801</v>
      </c>
      <c r="AX180" s="6">
        <v>105350.9</v>
      </c>
      <c r="AY180" s="6">
        <v>55877.9</v>
      </c>
      <c r="AZ180" s="6">
        <v>13568.1</v>
      </c>
      <c r="BA180" s="6">
        <v>214880.5</v>
      </c>
      <c r="BB180" s="6">
        <v>95629</v>
      </c>
      <c r="BC180" s="6">
        <v>37864.199999999997</v>
      </c>
      <c r="BD180" s="32">
        <v>294.77</v>
      </c>
      <c r="BE180" s="32">
        <v>176.84</v>
      </c>
      <c r="BF180" s="32">
        <v>123.74</v>
      </c>
      <c r="BG180" s="32">
        <v>75.41</v>
      </c>
      <c r="BH180" s="32">
        <v>278.12599999999998</v>
      </c>
      <c r="BI180" s="32">
        <v>140.679</v>
      </c>
      <c r="BJ180" s="6">
        <v>1007.4</v>
      </c>
      <c r="BK180" s="6">
        <v>823.6</v>
      </c>
      <c r="BL180" s="6">
        <v>0.8</v>
      </c>
      <c r="BM180" s="6">
        <v>13972.1705568</v>
      </c>
      <c r="BN180" s="6">
        <v>28330.619672714402</v>
      </c>
      <c r="BO180" s="6">
        <v>8031</v>
      </c>
      <c r="BP180" s="6">
        <v>0</v>
      </c>
      <c r="BQ180" s="6">
        <v>0</v>
      </c>
      <c r="BR180" s="6">
        <v>0</v>
      </c>
      <c r="BS180" s="6">
        <v>43</v>
      </c>
      <c r="BT180" s="6">
        <v>24</v>
      </c>
      <c r="BU180" s="6">
        <v>21.1</v>
      </c>
      <c r="BV180" s="6">
        <v>0</v>
      </c>
      <c r="BW180" s="6">
        <v>0</v>
      </c>
      <c r="BX180" s="6">
        <v>0</v>
      </c>
      <c r="BY180" s="6">
        <v>2584298</v>
      </c>
      <c r="BZ180" s="6">
        <v>1637250</v>
      </c>
      <c r="CA180" s="6"/>
      <c r="CB180" s="6">
        <v>1064675</v>
      </c>
      <c r="CC180" s="6">
        <v>910933</v>
      </c>
      <c r="CD180" s="6"/>
      <c r="CE180" s="6">
        <v>1290</v>
      </c>
      <c r="CF180" s="6">
        <v>123.33</v>
      </c>
      <c r="CG180" s="6">
        <v>1571</v>
      </c>
    </row>
    <row r="181" spans="1:85" ht="12.5">
      <c r="A181" s="5">
        <v>43269</v>
      </c>
      <c r="B181" s="6">
        <v>579.5</v>
      </c>
      <c r="C181" s="6">
        <v>314</v>
      </c>
      <c r="D181" s="6">
        <v>6154.7</v>
      </c>
      <c r="E181" s="6"/>
      <c r="F181" s="6"/>
      <c r="G181" s="6"/>
      <c r="H181" s="6">
        <v>1661.1</v>
      </c>
      <c r="I181" s="6">
        <v>1120.9000000000001</v>
      </c>
      <c r="J181" s="6">
        <v>522468.5</v>
      </c>
      <c r="K181" s="6">
        <v>230331.6</v>
      </c>
      <c r="L181" s="6">
        <v>64909.7</v>
      </c>
      <c r="M181" s="6">
        <v>15</v>
      </c>
      <c r="N181" s="6">
        <v>25</v>
      </c>
      <c r="O181" s="6">
        <v>14308.7</v>
      </c>
      <c r="P181" s="6">
        <v>6671.2</v>
      </c>
      <c r="Q181" s="6">
        <v>205440.6</v>
      </c>
      <c r="R181" s="6">
        <v>165212.70000000001</v>
      </c>
      <c r="S181" s="6">
        <v>107814.7</v>
      </c>
      <c r="T181" s="6">
        <v>89912.5</v>
      </c>
      <c r="U181" s="6">
        <v>107561.5</v>
      </c>
      <c r="V181" s="6">
        <v>73425.8</v>
      </c>
      <c r="W181" s="6">
        <v>11014.5</v>
      </c>
      <c r="X181" s="6">
        <v>8178.2</v>
      </c>
      <c r="Y181" s="6">
        <v>282257.09999999998</v>
      </c>
      <c r="Z181" s="6">
        <v>145846</v>
      </c>
      <c r="AA181" s="6">
        <v>2744378.5</v>
      </c>
      <c r="AB181" s="6">
        <v>169926</v>
      </c>
      <c r="AC181" s="6">
        <v>334.7</v>
      </c>
      <c r="AD181" s="6">
        <v>41767</v>
      </c>
      <c r="AE181" s="6">
        <v>172201.60000000001</v>
      </c>
      <c r="AF181" s="6">
        <v>89202.5</v>
      </c>
      <c r="AG181" s="6">
        <v>1695997.3</v>
      </c>
      <c r="AH181" s="6">
        <v>169439.1</v>
      </c>
      <c r="AI181" s="6">
        <v>1106.4000000000001</v>
      </c>
      <c r="AJ181" s="9">
        <v>56317</v>
      </c>
      <c r="AK181" s="6">
        <v>31609.8</v>
      </c>
      <c r="AL181" s="6">
        <v>22236.6</v>
      </c>
      <c r="AM181" s="6">
        <v>64993.1</v>
      </c>
      <c r="AN181" s="6">
        <v>50128.6</v>
      </c>
      <c r="AO181" s="6">
        <v>39022.199999999997</v>
      </c>
      <c r="AP181" s="6">
        <v>31835.4</v>
      </c>
      <c r="AQ181" s="6">
        <v>43583.5</v>
      </c>
      <c r="AR181" s="6">
        <v>17169.900000000001</v>
      </c>
      <c r="AS181" s="6">
        <v>134.80000000000001</v>
      </c>
      <c r="AT181" s="6">
        <v>56.1</v>
      </c>
      <c r="AU181" s="7"/>
      <c r="AV181" s="7"/>
      <c r="AW181" s="6">
        <v>224941.6</v>
      </c>
      <c r="AX181" s="6">
        <v>105416.6</v>
      </c>
      <c r="AY181" s="6">
        <v>55882.7</v>
      </c>
      <c r="AZ181" s="6">
        <v>13568.1</v>
      </c>
      <c r="BA181" s="6">
        <v>215017</v>
      </c>
      <c r="BB181" s="6">
        <v>95689</v>
      </c>
      <c r="BC181" s="6">
        <v>37888.199999999997</v>
      </c>
      <c r="BD181" s="32">
        <v>294.77</v>
      </c>
      <c r="BE181" s="32">
        <v>176.84</v>
      </c>
      <c r="BF181" s="32">
        <v>123.74</v>
      </c>
      <c r="BG181" s="32">
        <v>75.41</v>
      </c>
      <c r="BH181" s="32">
        <v>278.12599999999998</v>
      </c>
      <c r="BI181" s="32">
        <v>140.679</v>
      </c>
      <c r="BJ181" s="6">
        <v>1007.4</v>
      </c>
      <c r="BK181" s="6">
        <v>823.6</v>
      </c>
      <c r="BL181" s="6">
        <v>0.8</v>
      </c>
      <c r="BM181" s="6">
        <v>14008.2484064</v>
      </c>
      <c r="BN181" s="6">
        <v>30878.884961720199</v>
      </c>
      <c r="BO181" s="6">
        <v>5966</v>
      </c>
      <c r="BP181" s="6">
        <v>0</v>
      </c>
      <c r="BQ181" s="6">
        <v>0</v>
      </c>
      <c r="BR181" s="6">
        <v>0</v>
      </c>
      <c r="BS181" s="6">
        <v>40</v>
      </c>
      <c r="BT181" s="6">
        <v>24</v>
      </c>
      <c r="BU181" s="6">
        <v>18</v>
      </c>
      <c r="BV181" s="6">
        <v>0</v>
      </c>
      <c r="BW181" s="6">
        <v>0</v>
      </c>
      <c r="BX181" s="6">
        <v>0</v>
      </c>
      <c r="BY181" s="6">
        <v>2587033</v>
      </c>
      <c r="BZ181" s="6">
        <v>1639362</v>
      </c>
      <c r="CA181" s="6"/>
      <c r="CB181" s="6">
        <v>1064675</v>
      </c>
      <c r="CC181" s="6">
        <v>910933</v>
      </c>
      <c r="CD181" s="6"/>
      <c r="CE181" s="6">
        <v>1288</v>
      </c>
      <c r="CF181" s="6">
        <v>123.842</v>
      </c>
      <c r="CG181" s="6">
        <v>1567</v>
      </c>
    </row>
    <row r="182" spans="1:85" ht="12.5">
      <c r="A182" s="5">
        <v>43270</v>
      </c>
      <c r="B182" s="6">
        <v>579.5</v>
      </c>
      <c r="C182" s="6">
        <v>314</v>
      </c>
      <c r="D182" s="6">
        <v>6154.7</v>
      </c>
      <c r="E182" s="6"/>
      <c r="F182" s="6"/>
      <c r="G182" s="6"/>
      <c r="H182" s="6">
        <v>1661.1</v>
      </c>
      <c r="I182" s="6">
        <v>1120.9000000000001</v>
      </c>
      <c r="J182" s="6">
        <v>522662.9</v>
      </c>
      <c r="K182" s="6">
        <v>230423.3</v>
      </c>
      <c r="L182" s="6">
        <v>64933.7</v>
      </c>
      <c r="M182" s="6">
        <v>15</v>
      </c>
      <c r="N182" s="6">
        <v>25</v>
      </c>
      <c r="O182" s="6">
        <v>14308.7</v>
      </c>
      <c r="P182" s="6">
        <v>6671.2</v>
      </c>
      <c r="Q182" s="6">
        <v>205460.5</v>
      </c>
      <c r="R182" s="6">
        <v>165228.29999999999</v>
      </c>
      <c r="S182" s="6">
        <v>107830.2</v>
      </c>
      <c r="T182" s="6">
        <v>89924.3</v>
      </c>
      <c r="U182" s="6">
        <v>107580.5</v>
      </c>
      <c r="V182" s="6">
        <v>73438.399999999994</v>
      </c>
      <c r="W182" s="6">
        <v>11019.5</v>
      </c>
      <c r="X182" s="6">
        <v>8182.5</v>
      </c>
      <c r="Y182" s="6">
        <v>282401.40000000002</v>
      </c>
      <c r="Z182" s="6">
        <v>145929.9</v>
      </c>
      <c r="AA182" s="6">
        <v>2744378.5</v>
      </c>
      <c r="AB182" s="6">
        <v>169950</v>
      </c>
      <c r="AC182" s="6">
        <v>334.7</v>
      </c>
      <c r="AD182" s="6">
        <v>41767</v>
      </c>
      <c r="AE182" s="6">
        <v>172506</v>
      </c>
      <c r="AF182" s="6">
        <v>89352</v>
      </c>
      <c r="AG182" s="6">
        <v>1695997.3</v>
      </c>
      <c r="AH182" s="6">
        <v>169463.1</v>
      </c>
      <c r="AI182" s="6">
        <v>1106.4000000000001</v>
      </c>
      <c r="AJ182" s="9">
        <v>56317</v>
      </c>
      <c r="AK182" s="6">
        <v>31609.8</v>
      </c>
      <c r="AL182" s="6">
        <v>22236.6</v>
      </c>
      <c r="AM182" s="6">
        <v>65004.1</v>
      </c>
      <c r="AN182" s="6">
        <v>50136.9</v>
      </c>
      <c r="AO182" s="6">
        <v>39039.800000000003</v>
      </c>
      <c r="AP182" s="6">
        <v>31849.9</v>
      </c>
      <c r="AQ182" s="6">
        <v>43591.8</v>
      </c>
      <c r="AR182" s="6">
        <v>17173.2</v>
      </c>
      <c r="AS182" s="6">
        <v>135.1</v>
      </c>
      <c r="AT182" s="6">
        <v>56.1</v>
      </c>
      <c r="AU182" s="7"/>
      <c r="AV182" s="7"/>
      <c r="AW182" s="6">
        <v>225082.5</v>
      </c>
      <c r="AX182" s="6">
        <v>105482.5</v>
      </c>
      <c r="AY182" s="6">
        <v>55887.7</v>
      </c>
      <c r="AZ182" s="6">
        <v>13568.1</v>
      </c>
      <c r="BA182" s="6">
        <v>215151</v>
      </c>
      <c r="BB182" s="6">
        <v>95748</v>
      </c>
      <c r="BC182" s="6">
        <v>37912.199999999997</v>
      </c>
      <c r="BD182" s="32">
        <v>294.77</v>
      </c>
      <c r="BE182" s="32">
        <v>176.84</v>
      </c>
      <c r="BF182" s="32">
        <v>123.74</v>
      </c>
      <c r="BG182" s="32">
        <v>75.41</v>
      </c>
      <c r="BH182" s="32">
        <v>278.12599999999998</v>
      </c>
      <c r="BI182" s="32">
        <v>140.679</v>
      </c>
      <c r="BJ182" s="6">
        <v>1007.4</v>
      </c>
      <c r="BK182" s="6">
        <v>823.6</v>
      </c>
      <c r="BL182" s="6">
        <v>0.8</v>
      </c>
      <c r="BM182" s="6">
        <v>13036.458380800001</v>
      </c>
      <c r="BN182" s="6">
        <v>30711.932240835999</v>
      </c>
      <c r="BO182" s="6">
        <v>4920</v>
      </c>
      <c r="BP182" s="6">
        <v>0</v>
      </c>
      <c r="BQ182" s="6">
        <v>0</v>
      </c>
      <c r="BR182" s="6">
        <v>0</v>
      </c>
      <c r="BS182" s="6">
        <v>48</v>
      </c>
      <c r="BT182" s="6">
        <v>24</v>
      </c>
      <c r="BU182" s="6">
        <v>21.1</v>
      </c>
      <c r="BV182" s="6">
        <v>0</v>
      </c>
      <c r="BW182" s="6">
        <v>0</v>
      </c>
      <c r="BX182" s="6">
        <v>0</v>
      </c>
      <c r="BY182" s="6">
        <v>2589789</v>
      </c>
      <c r="BZ182" s="6">
        <v>1641500</v>
      </c>
      <c r="CA182" s="6"/>
      <c r="CB182" s="6">
        <v>1064675</v>
      </c>
      <c r="CC182" s="6">
        <v>910933</v>
      </c>
      <c r="CD182" s="6"/>
      <c r="CE182" s="6">
        <v>1292</v>
      </c>
      <c r="CF182" s="6">
        <v>123.893</v>
      </c>
      <c r="CG182" s="6">
        <v>1574</v>
      </c>
    </row>
    <row r="183" spans="1:85" ht="12.5">
      <c r="A183" s="5">
        <v>43271</v>
      </c>
      <c r="B183" s="6">
        <v>579.5</v>
      </c>
      <c r="C183" s="6">
        <v>314</v>
      </c>
      <c r="D183" s="6">
        <v>6154.7</v>
      </c>
      <c r="E183" s="6"/>
      <c r="F183" s="6"/>
      <c r="G183" s="6"/>
      <c r="H183" s="6">
        <v>1661.1</v>
      </c>
      <c r="I183" s="6">
        <v>1120.9000000000001</v>
      </c>
      <c r="J183" s="6">
        <v>522853.1</v>
      </c>
      <c r="K183" s="6">
        <v>230513.8</v>
      </c>
      <c r="L183" s="6">
        <v>64957.7</v>
      </c>
      <c r="M183" s="6">
        <v>15</v>
      </c>
      <c r="N183" s="6">
        <v>25</v>
      </c>
      <c r="O183" s="6">
        <v>14308.7</v>
      </c>
      <c r="P183" s="6">
        <v>6671.2</v>
      </c>
      <c r="Q183" s="6">
        <v>205480.1</v>
      </c>
      <c r="R183" s="6">
        <v>165243.70000000001</v>
      </c>
      <c r="S183" s="6">
        <v>107847.9</v>
      </c>
      <c r="T183" s="6">
        <v>89937.4</v>
      </c>
      <c r="U183" s="6">
        <v>107598.7</v>
      </c>
      <c r="V183" s="6">
        <v>73450.600000000006</v>
      </c>
      <c r="W183" s="6">
        <v>11024.7</v>
      </c>
      <c r="X183" s="6">
        <v>8186.9</v>
      </c>
      <c r="Y183" s="6">
        <v>282545.40000000002</v>
      </c>
      <c r="Z183" s="6">
        <v>146011.9</v>
      </c>
      <c r="AA183" s="6">
        <v>2744378.5</v>
      </c>
      <c r="AB183" s="6">
        <v>169974</v>
      </c>
      <c r="AC183" s="6">
        <v>334.7</v>
      </c>
      <c r="AD183" s="6">
        <v>41767</v>
      </c>
      <c r="AE183" s="6">
        <v>172792</v>
      </c>
      <c r="AF183" s="6">
        <v>89499.4</v>
      </c>
      <c r="AG183" s="6">
        <v>1695997.3</v>
      </c>
      <c r="AH183" s="6">
        <v>169487.1</v>
      </c>
      <c r="AI183" s="6">
        <v>1106.4000000000001</v>
      </c>
      <c r="AJ183" s="9">
        <v>56317</v>
      </c>
      <c r="AK183" s="6">
        <v>31609.8</v>
      </c>
      <c r="AL183" s="6">
        <v>22236.6</v>
      </c>
      <c r="AM183" s="6">
        <v>65014.9</v>
      </c>
      <c r="AN183" s="6">
        <v>50145.1</v>
      </c>
      <c r="AO183" s="6">
        <v>39057.199999999997</v>
      </c>
      <c r="AP183" s="6">
        <v>31864.400000000001</v>
      </c>
      <c r="AQ183" s="6">
        <v>43606.8</v>
      </c>
      <c r="AR183" s="6">
        <v>17179.3</v>
      </c>
      <c r="AS183" s="6">
        <v>135.4</v>
      </c>
      <c r="AT183" s="6">
        <v>56.2</v>
      </c>
      <c r="AU183" s="7"/>
      <c r="AV183" s="7"/>
      <c r="AW183" s="6">
        <v>225201.5</v>
      </c>
      <c r="AX183" s="6">
        <v>105541.1</v>
      </c>
      <c r="AY183" s="6">
        <v>55892.9</v>
      </c>
      <c r="AZ183" s="6">
        <v>13568.1</v>
      </c>
      <c r="BA183" s="6">
        <v>215265</v>
      </c>
      <c r="BB183" s="6">
        <v>95801</v>
      </c>
      <c r="BC183" s="6">
        <v>37936.199999999997</v>
      </c>
      <c r="BD183" s="32">
        <v>294.77</v>
      </c>
      <c r="BE183" s="32">
        <v>176.84</v>
      </c>
      <c r="BF183" s="32">
        <v>123.74</v>
      </c>
      <c r="BG183" s="32">
        <v>75.41</v>
      </c>
      <c r="BH183" s="32">
        <v>278.12599999999998</v>
      </c>
      <c r="BI183" s="32">
        <v>140.679</v>
      </c>
      <c r="BJ183" s="6">
        <v>1007.4</v>
      </c>
      <c r="BK183" s="6">
        <v>823.6</v>
      </c>
      <c r="BL183" s="6">
        <v>0.8</v>
      </c>
      <c r="BM183" s="6">
        <v>13366.411615999999</v>
      </c>
      <c r="BN183" s="6">
        <v>7095.2284497377004</v>
      </c>
      <c r="BO183" s="6">
        <v>7919</v>
      </c>
      <c r="BP183" s="6">
        <v>0</v>
      </c>
      <c r="BQ183" s="6">
        <v>0</v>
      </c>
      <c r="BR183" s="6">
        <v>0</v>
      </c>
      <c r="BS183" s="6">
        <v>47</v>
      </c>
      <c r="BT183" s="6">
        <v>24</v>
      </c>
      <c r="BU183" s="6">
        <v>18</v>
      </c>
      <c r="BV183" s="6">
        <v>0</v>
      </c>
      <c r="BW183" s="6">
        <v>0</v>
      </c>
      <c r="BX183" s="6">
        <v>0</v>
      </c>
      <c r="BY183" s="6">
        <v>2592485</v>
      </c>
      <c r="BZ183" s="6">
        <v>1643573</v>
      </c>
      <c r="CA183" s="6"/>
      <c r="CB183" s="6">
        <v>1064675</v>
      </c>
      <c r="CC183" s="6">
        <v>910933</v>
      </c>
      <c r="CD183" s="6"/>
      <c r="CE183" s="6">
        <v>1280</v>
      </c>
      <c r="CF183" s="6">
        <v>123.28448840365699</v>
      </c>
      <c r="CG183" s="6">
        <v>1557</v>
      </c>
    </row>
    <row r="184" spans="1:85" ht="12.5">
      <c r="A184" s="5">
        <v>43272</v>
      </c>
      <c r="B184" s="6">
        <v>579.5</v>
      </c>
      <c r="C184" s="6">
        <v>314</v>
      </c>
      <c r="D184" s="6">
        <v>6154.7</v>
      </c>
      <c r="E184" s="6"/>
      <c r="F184" s="6"/>
      <c r="G184" s="6"/>
      <c r="H184" s="6">
        <v>1661.1</v>
      </c>
      <c r="I184" s="6">
        <v>1120.9000000000001</v>
      </c>
      <c r="J184" s="6">
        <v>523040.5</v>
      </c>
      <c r="K184" s="6">
        <v>230603.3</v>
      </c>
      <c r="L184" s="6">
        <v>64981.7</v>
      </c>
      <c r="M184" s="6">
        <v>15</v>
      </c>
      <c r="N184" s="6">
        <v>25</v>
      </c>
      <c r="O184" s="6">
        <v>14308.7</v>
      </c>
      <c r="P184" s="6">
        <v>6671.2</v>
      </c>
      <c r="Q184" s="6">
        <v>205500.1</v>
      </c>
      <c r="R184" s="6">
        <v>165259.9</v>
      </c>
      <c r="S184" s="6">
        <v>107865.8</v>
      </c>
      <c r="T184" s="6">
        <v>89951.2</v>
      </c>
      <c r="U184" s="6">
        <v>107617.9</v>
      </c>
      <c r="V184" s="6">
        <v>73463.5</v>
      </c>
      <c r="W184" s="6">
        <v>11029.8</v>
      </c>
      <c r="X184" s="6">
        <v>8191.3</v>
      </c>
      <c r="Y184" s="6">
        <v>282664.90000000002</v>
      </c>
      <c r="Z184" s="6">
        <v>146088.6</v>
      </c>
      <c r="AA184" s="6">
        <v>2744378.5</v>
      </c>
      <c r="AB184" s="6">
        <v>169998</v>
      </c>
      <c r="AC184" s="6">
        <v>334.7</v>
      </c>
      <c r="AD184" s="6">
        <v>41767</v>
      </c>
      <c r="AE184" s="6">
        <v>173040.5</v>
      </c>
      <c r="AF184" s="6">
        <v>89626.5</v>
      </c>
      <c r="AG184" s="6">
        <v>1695997.3</v>
      </c>
      <c r="AH184" s="6">
        <v>169511.1</v>
      </c>
      <c r="AI184" s="6">
        <v>1106.4000000000001</v>
      </c>
      <c r="AJ184" s="9">
        <v>56317</v>
      </c>
      <c r="AK184" s="6">
        <v>31609.8</v>
      </c>
      <c r="AL184" s="6">
        <v>22236.6</v>
      </c>
      <c r="AM184" s="6">
        <v>65026.1</v>
      </c>
      <c r="AN184" s="6">
        <v>50153.599999999999</v>
      </c>
      <c r="AO184" s="6">
        <v>39074.699999999997</v>
      </c>
      <c r="AP184" s="6">
        <v>31878.9</v>
      </c>
      <c r="AQ184" s="6">
        <v>43617.2</v>
      </c>
      <c r="AR184" s="6">
        <v>17183.400000000001</v>
      </c>
      <c r="AS184" s="6">
        <v>135.80000000000001</v>
      </c>
      <c r="AT184" s="6">
        <v>56.2</v>
      </c>
      <c r="AU184" s="7"/>
      <c r="AV184" s="7"/>
      <c r="AW184" s="6">
        <v>225261.9</v>
      </c>
      <c r="AX184" s="6">
        <v>105572.7</v>
      </c>
      <c r="AY184" s="6">
        <v>55898.1</v>
      </c>
      <c r="AZ184" s="6">
        <v>13568.1</v>
      </c>
      <c r="BA184" s="6">
        <v>215322</v>
      </c>
      <c r="BB184" s="6">
        <v>95829.6</v>
      </c>
      <c r="BC184" s="6">
        <v>37949.800000000003</v>
      </c>
      <c r="BD184" s="32">
        <v>294.77</v>
      </c>
      <c r="BE184" s="32">
        <v>176.84</v>
      </c>
      <c r="BF184" s="32">
        <v>123.74</v>
      </c>
      <c r="BG184" s="32">
        <v>75.41</v>
      </c>
      <c r="BH184" s="32">
        <v>278.12599999999998</v>
      </c>
      <c r="BI184" s="32">
        <v>140.679</v>
      </c>
      <c r="BJ184" s="6">
        <v>1007.4</v>
      </c>
      <c r="BK184" s="6">
        <v>823.6</v>
      </c>
      <c r="BL184" s="6">
        <v>0.8</v>
      </c>
      <c r="BM184" s="6">
        <v>12911.450009599999</v>
      </c>
      <c r="BN184" s="6">
        <v>2533.1718077563801</v>
      </c>
      <c r="BO184" s="6">
        <v>5537</v>
      </c>
      <c r="BP184" s="6">
        <v>0</v>
      </c>
      <c r="BQ184" s="6">
        <v>0</v>
      </c>
      <c r="BR184" s="6">
        <v>0</v>
      </c>
      <c r="BS184" s="6">
        <v>40</v>
      </c>
      <c r="BT184" s="6">
        <v>22</v>
      </c>
      <c r="BU184" s="6">
        <v>18</v>
      </c>
      <c r="BV184" s="6">
        <v>0</v>
      </c>
      <c r="BW184" s="6">
        <v>0</v>
      </c>
      <c r="BX184" s="6">
        <v>0</v>
      </c>
      <c r="BY184" s="6">
        <v>2594646</v>
      </c>
      <c r="BZ184" s="6">
        <v>1645228</v>
      </c>
      <c r="CA184" s="6"/>
      <c r="CB184" s="6">
        <v>1065460</v>
      </c>
      <c r="CC184" s="6">
        <v>911534</v>
      </c>
      <c r="CD184" s="6"/>
      <c r="CE184" s="6">
        <v>1272</v>
      </c>
      <c r="CF184" s="6">
        <v>121.81</v>
      </c>
      <c r="CG184" s="6">
        <v>1555</v>
      </c>
    </row>
    <row r="185" spans="1:85" s="34" customFormat="1" ht="12.5">
      <c r="A185" s="5">
        <v>43273</v>
      </c>
      <c r="B185" s="6">
        <v>579.5</v>
      </c>
      <c r="C185" s="6">
        <v>314</v>
      </c>
      <c r="D185" s="6">
        <v>6154.7</v>
      </c>
      <c r="E185" s="6"/>
      <c r="F185" s="6"/>
      <c r="G185" s="6"/>
      <c r="H185" s="6">
        <v>1661.1</v>
      </c>
      <c r="I185" s="6">
        <v>1120.9000000000001</v>
      </c>
      <c r="J185" s="6">
        <v>523233.5</v>
      </c>
      <c r="K185" s="6">
        <v>230694.7</v>
      </c>
      <c r="L185" s="6">
        <v>65005.7</v>
      </c>
      <c r="M185" s="6">
        <v>15</v>
      </c>
      <c r="N185" s="6">
        <v>25</v>
      </c>
      <c r="O185" s="6">
        <v>14308.7</v>
      </c>
      <c r="P185" s="6">
        <v>6671.2</v>
      </c>
      <c r="Q185" s="32">
        <v>205522.3</v>
      </c>
      <c r="R185" s="32">
        <v>165277</v>
      </c>
      <c r="S185" s="32">
        <v>107882.5</v>
      </c>
      <c r="T185" s="32">
        <v>89964</v>
      </c>
      <c r="U185" s="32">
        <v>107637.1</v>
      </c>
      <c r="V185" s="32">
        <v>73476.3</v>
      </c>
      <c r="W185" s="6">
        <v>11034.9</v>
      </c>
      <c r="X185" s="6">
        <v>8195.6</v>
      </c>
      <c r="Y185" s="32">
        <v>282810.5</v>
      </c>
      <c r="Z185" s="32">
        <v>146196.20000000001</v>
      </c>
      <c r="AA185" s="6">
        <v>2744378.5</v>
      </c>
      <c r="AB185" s="32">
        <v>170022</v>
      </c>
      <c r="AC185" s="6">
        <v>334.7</v>
      </c>
      <c r="AD185" s="6">
        <v>41767</v>
      </c>
      <c r="AE185" s="32">
        <v>173348</v>
      </c>
      <c r="AF185" s="32">
        <v>89756.1</v>
      </c>
      <c r="AG185" s="6">
        <v>1695997.3</v>
      </c>
      <c r="AH185" s="32">
        <v>169535.1</v>
      </c>
      <c r="AI185" s="6">
        <v>1106.4000000000001</v>
      </c>
      <c r="AJ185" s="9">
        <v>56317</v>
      </c>
      <c r="AK185" s="6">
        <v>31609.8</v>
      </c>
      <c r="AL185" s="6">
        <v>22236.6</v>
      </c>
      <c r="AM185" s="32">
        <v>65036.9</v>
      </c>
      <c r="AN185" s="32">
        <v>50161.8</v>
      </c>
      <c r="AO185" s="32">
        <v>39092</v>
      </c>
      <c r="AP185" s="32">
        <v>31893.200000000001</v>
      </c>
      <c r="AQ185" s="32">
        <v>43628.6</v>
      </c>
      <c r="AR185" s="32">
        <v>17188</v>
      </c>
      <c r="AS185" s="6">
        <v>136.1</v>
      </c>
      <c r="AT185" s="6">
        <v>56.3</v>
      </c>
      <c r="AU185" s="7"/>
      <c r="AV185" s="7"/>
      <c r="AW185" s="6">
        <v>225400.7</v>
      </c>
      <c r="AX185" s="6">
        <v>105637.3</v>
      </c>
      <c r="AY185" s="6">
        <v>55903.1</v>
      </c>
      <c r="AZ185" s="6">
        <v>13568.1</v>
      </c>
      <c r="BA185" s="6">
        <v>215455</v>
      </c>
      <c r="BB185" s="6">
        <v>95888.5</v>
      </c>
      <c r="BC185" s="6">
        <v>37973.800000000003</v>
      </c>
      <c r="BD185" s="32">
        <v>294.77</v>
      </c>
      <c r="BE185" s="32">
        <v>176.84</v>
      </c>
      <c r="BF185" s="32">
        <v>123.74</v>
      </c>
      <c r="BG185" s="32">
        <v>75.41</v>
      </c>
      <c r="BH185" s="32">
        <v>278.12599999999998</v>
      </c>
      <c r="BI185" s="32">
        <v>140.679</v>
      </c>
      <c r="BJ185" s="6">
        <v>1007.4</v>
      </c>
      <c r="BK185" s="6">
        <v>823.6</v>
      </c>
      <c r="BL185" s="6">
        <v>0.8</v>
      </c>
      <c r="BM185" s="6">
        <v>13634.7288192</v>
      </c>
      <c r="BN185" s="6">
        <v>27570.1970378771</v>
      </c>
      <c r="BO185" s="6">
        <v>6480</v>
      </c>
      <c r="BP185" s="6">
        <v>0</v>
      </c>
      <c r="BQ185" s="6">
        <v>0</v>
      </c>
      <c r="BR185" s="6">
        <v>0</v>
      </c>
      <c r="BS185" s="6">
        <v>54</v>
      </c>
      <c r="BT185" s="6">
        <v>24</v>
      </c>
      <c r="BU185" s="6">
        <v>18</v>
      </c>
      <c r="BV185" s="6">
        <v>0</v>
      </c>
      <c r="BW185" s="6">
        <v>0</v>
      </c>
      <c r="BX185" s="6">
        <v>0</v>
      </c>
      <c r="BY185" s="6">
        <v>2597190</v>
      </c>
      <c r="BZ185" s="6">
        <v>1647188</v>
      </c>
      <c r="CA185" s="6"/>
      <c r="CB185" s="6">
        <v>1065900</v>
      </c>
      <c r="CC185" s="6">
        <v>911926</v>
      </c>
      <c r="CD185" s="6"/>
      <c r="CE185" s="6">
        <v>1274</v>
      </c>
      <c r="CF185" s="6">
        <v>124.69199999999999</v>
      </c>
      <c r="CG185" s="6">
        <v>1557</v>
      </c>
    </row>
    <row r="186" spans="1:85" ht="12.5">
      <c r="A186" s="5">
        <v>43274</v>
      </c>
      <c r="B186" s="6">
        <v>579.5</v>
      </c>
      <c r="C186" s="6">
        <v>314</v>
      </c>
      <c r="D186" s="6">
        <v>6154.7</v>
      </c>
      <c r="E186" s="6"/>
      <c r="F186" s="6"/>
      <c r="G186" s="6"/>
      <c r="H186" s="6">
        <v>1661.1</v>
      </c>
      <c r="I186" s="6">
        <v>1120.9000000000001</v>
      </c>
      <c r="J186" s="6">
        <v>523424.5</v>
      </c>
      <c r="K186" s="6">
        <v>230785.3</v>
      </c>
      <c r="L186" s="6">
        <v>65029.7</v>
      </c>
      <c r="M186" s="6">
        <v>15</v>
      </c>
      <c r="N186" s="6">
        <v>25</v>
      </c>
      <c r="O186" s="6">
        <v>14308.7</v>
      </c>
      <c r="P186" s="6">
        <v>6671.2</v>
      </c>
      <c r="Q186" s="6">
        <v>205544.8</v>
      </c>
      <c r="R186" s="6">
        <v>165294.5</v>
      </c>
      <c r="S186" s="6">
        <v>107895.5</v>
      </c>
      <c r="T186" s="6">
        <v>89974.399999999994</v>
      </c>
      <c r="U186" s="6">
        <v>107655.9</v>
      </c>
      <c r="V186" s="6">
        <v>73489</v>
      </c>
      <c r="W186" s="6">
        <v>11040</v>
      </c>
      <c r="X186" s="6">
        <v>8200</v>
      </c>
      <c r="Y186" s="6">
        <v>283036</v>
      </c>
      <c r="Z186" s="6">
        <v>146317.70000000001</v>
      </c>
      <c r="AA186" s="6">
        <v>2744378.5</v>
      </c>
      <c r="AB186" s="6">
        <v>170046</v>
      </c>
      <c r="AC186" s="6">
        <v>334.7</v>
      </c>
      <c r="AD186" s="6">
        <v>41767</v>
      </c>
      <c r="AE186" s="6">
        <v>173559</v>
      </c>
      <c r="AF186" s="6">
        <v>89865.600000000006</v>
      </c>
      <c r="AG186" s="6">
        <v>1695997.3</v>
      </c>
      <c r="AH186" s="6">
        <v>169559.1</v>
      </c>
      <c r="AI186" s="6">
        <v>1106.4000000000001</v>
      </c>
      <c r="AJ186" s="9">
        <v>56317</v>
      </c>
      <c r="AK186" s="6">
        <v>31609.8</v>
      </c>
      <c r="AL186" s="6">
        <v>22236.6</v>
      </c>
      <c r="AM186" s="6">
        <v>65045.4</v>
      </c>
      <c r="AN186" s="6">
        <v>50168.1</v>
      </c>
      <c r="AO186" s="6">
        <v>39109.300000000003</v>
      </c>
      <c r="AP186" s="6">
        <v>31907.3</v>
      </c>
      <c r="AQ186" s="6">
        <v>43630.8</v>
      </c>
      <c r="AR186" s="32">
        <v>17188.900000000001</v>
      </c>
      <c r="AS186" s="6">
        <v>136.4</v>
      </c>
      <c r="AT186" s="6">
        <v>56.3</v>
      </c>
      <c r="AU186" s="7"/>
      <c r="AV186" s="7"/>
      <c r="AW186" s="6">
        <v>225539.6</v>
      </c>
      <c r="AX186" s="6">
        <v>105701.6</v>
      </c>
      <c r="AY186" s="6">
        <v>55907.7</v>
      </c>
      <c r="AZ186" s="6">
        <v>13568.1</v>
      </c>
      <c r="BA186" s="6">
        <v>215590</v>
      </c>
      <c r="BB186" s="6">
        <v>95948</v>
      </c>
      <c r="BC186" s="6">
        <v>37997.800000000003</v>
      </c>
      <c r="BD186" s="32">
        <v>294.77</v>
      </c>
      <c r="BE186" s="32">
        <v>176.84</v>
      </c>
      <c r="BF186" s="32">
        <v>123.74</v>
      </c>
      <c r="BG186" s="32">
        <v>75.41</v>
      </c>
      <c r="BH186" s="32">
        <v>278.12599999999998</v>
      </c>
      <c r="BI186" s="32">
        <v>140.679</v>
      </c>
      <c r="BJ186" s="6">
        <v>1007.4</v>
      </c>
      <c r="BK186" s="6">
        <v>823.6</v>
      </c>
      <c r="BL186" s="6">
        <v>0.8</v>
      </c>
      <c r="BM186" s="6">
        <v>12383.548502400001</v>
      </c>
      <c r="BN186" s="10">
        <v>31508.162076975801</v>
      </c>
      <c r="BO186" s="6">
        <v>1503</v>
      </c>
      <c r="BP186" s="6">
        <v>0</v>
      </c>
      <c r="BQ186" s="6">
        <v>0</v>
      </c>
      <c r="BR186" s="6">
        <v>0</v>
      </c>
      <c r="BS186" s="6">
        <v>42</v>
      </c>
      <c r="BT186" s="6">
        <v>24</v>
      </c>
      <c r="BU186" s="6">
        <v>19</v>
      </c>
      <c r="BV186" s="6">
        <v>0</v>
      </c>
      <c r="BW186" s="6">
        <v>0</v>
      </c>
      <c r="BX186" s="6">
        <v>0</v>
      </c>
      <c r="BY186" s="6">
        <v>2600105</v>
      </c>
      <c r="BZ186" s="6">
        <v>1649349</v>
      </c>
      <c r="CA186" s="6"/>
      <c r="CB186" s="6">
        <v>1065900</v>
      </c>
      <c r="CC186" s="6">
        <v>911926</v>
      </c>
      <c r="CD186" s="6"/>
      <c r="CE186" s="6">
        <v>1282</v>
      </c>
      <c r="CF186" s="43">
        <v>124.83799999999999</v>
      </c>
      <c r="CG186" s="6">
        <v>1572</v>
      </c>
    </row>
    <row r="187" spans="1:85" ht="12.5">
      <c r="A187" s="5">
        <v>43275</v>
      </c>
      <c r="B187" s="6">
        <v>579.5</v>
      </c>
      <c r="C187" s="6">
        <v>314</v>
      </c>
      <c r="D187" s="6">
        <v>6154.7</v>
      </c>
      <c r="E187" s="6"/>
      <c r="F187" s="6"/>
      <c r="G187" s="6"/>
      <c r="H187" s="6">
        <v>1661.1</v>
      </c>
      <c r="I187" s="6">
        <v>1120.9000000000001</v>
      </c>
      <c r="J187" s="6">
        <v>523612.5</v>
      </c>
      <c r="K187" s="6">
        <v>230875.5</v>
      </c>
      <c r="L187" s="6">
        <v>65053.7</v>
      </c>
      <c r="M187" s="6">
        <v>15</v>
      </c>
      <c r="N187" s="6">
        <v>25</v>
      </c>
      <c r="O187" s="6">
        <v>14308.7</v>
      </c>
      <c r="P187" s="6">
        <v>6671.2</v>
      </c>
      <c r="Q187" s="6">
        <v>205567.5</v>
      </c>
      <c r="R187" s="6">
        <v>165312.20000000001</v>
      </c>
      <c r="S187" s="6">
        <v>107909.7</v>
      </c>
      <c r="T187" s="6">
        <v>89985.3</v>
      </c>
      <c r="U187" s="6">
        <v>107674.4</v>
      </c>
      <c r="V187" s="6">
        <v>73501.600000000006</v>
      </c>
      <c r="W187" s="6">
        <v>11045.1</v>
      </c>
      <c r="X187" s="6">
        <v>8204.2999999999993</v>
      </c>
      <c r="Y187" s="6">
        <v>283336</v>
      </c>
      <c r="Z187" s="6">
        <v>146456.4</v>
      </c>
      <c r="AA187" s="6">
        <v>2744378.5</v>
      </c>
      <c r="AB187" s="6">
        <v>170070</v>
      </c>
      <c r="AC187" s="6">
        <v>334.7</v>
      </c>
      <c r="AD187" s="6">
        <v>41767</v>
      </c>
      <c r="AE187" s="6">
        <v>173704.7</v>
      </c>
      <c r="AF187" s="6">
        <v>89963.1</v>
      </c>
      <c r="AG187" s="6">
        <v>1695997.3</v>
      </c>
      <c r="AH187" s="6">
        <v>169583.1</v>
      </c>
      <c r="AI187" s="6">
        <v>1106.4000000000001</v>
      </c>
      <c r="AJ187" s="9">
        <v>56317</v>
      </c>
      <c r="AK187" s="6">
        <v>31609.8</v>
      </c>
      <c r="AL187" s="6">
        <v>22236.6</v>
      </c>
      <c r="AM187" s="6">
        <v>65052.5</v>
      </c>
      <c r="AN187" s="6">
        <v>50173.4</v>
      </c>
      <c r="AO187" s="6">
        <v>39126.699999999997</v>
      </c>
      <c r="AP187" s="6">
        <v>31921.599999999999</v>
      </c>
      <c r="AQ187" s="6">
        <v>43643.3</v>
      </c>
      <c r="AR187" s="6">
        <v>17193.900000000001</v>
      </c>
      <c r="AS187" s="6">
        <v>136.69999999999999</v>
      </c>
      <c r="AT187" s="6">
        <v>56.4</v>
      </c>
      <c r="AU187" s="7"/>
      <c r="AV187" s="7"/>
      <c r="AW187" s="6">
        <v>225680.4</v>
      </c>
      <c r="AX187" s="6">
        <v>105767</v>
      </c>
      <c r="AY187" s="6">
        <v>55912.1</v>
      </c>
      <c r="AZ187" s="6">
        <v>13568.1</v>
      </c>
      <c r="BA187" s="6">
        <v>215725</v>
      </c>
      <c r="BB187" s="6">
        <v>96007</v>
      </c>
      <c r="BC187" s="6">
        <v>38021.800000000003</v>
      </c>
      <c r="BD187" s="32">
        <v>294.77</v>
      </c>
      <c r="BE187" s="32">
        <v>176.84</v>
      </c>
      <c r="BF187" s="32">
        <v>123.74</v>
      </c>
      <c r="BG187" s="32">
        <v>75.41</v>
      </c>
      <c r="BH187" s="32">
        <v>278.12599999999998</v>
      </c>
      <c r="BI187" s="32">
        <v>140.679</v>
      </c>
      <c r="BJ187" s="6">
        <v>1007.4</v>
      </c>
      <c r="BK187" s="6">
        <v>823.9</v>
      </c>
      <c r="BL187" s="6">
        <v>0.8</v>
      </c>
      <c r="BM187" s="6">
        <v>13850.3674784</v>
      </c>
      <c r="BN187" s="6">
        <v>32343.588153274999</v>
      </c>
      <c r="BO187" s="6">
        <v>8102</v>
      </c>
      <c r="BP187" s="6">
        <v>0</v>
      </c>
      <c r="BQ187" s="6">
        <v>0</v>
      </c>
      <c r="BR187" s="6">
        <v>0</v>
      </c>
      <c r="BS187" s="6">
        <v>23</v>
      </c>
      <c r="BT187" s="6">
        <v>11</v>
      </c>
      <c r="BU187" s="6">
        <v>18</v>
      </c>
      <c r="BV187" s="6">
        <v>0</v>
      </c>
      <c r="BW187" s="6">
        <v>0</v>
      </c>
      <c r="BX187" s="6">
        <v>0</v>
      </c>
      <c r="BY187" s="6">
        <v>2602995</v>
      </c>
      <c r="BZ187" s="6">
        <v>1651496</v>
      </c>
      <c r="CA187" s="6"/>
      <c r="CB187" s="6">
        <v>1065900</v>
      </c>
      <c r="CC187" s="6">
        <v>911926</v>
      </c>
      <c r="CD187" s="6"/>
      <c r="CE187" s="6">
        <v>1279</v>
      </c>
      <c r="CF187" s="6">
        <v>124.833</v>
      </c>
      <c r="CG187" s="6">
        <v>1572</v>
      </c>
    </row>
    <row r="188" spans="1:85" ht="12.5">
      <c r="A188" s="5">
        <v>43276</v>
      </c>
      <c r="B188" s="6">
        <v>579.5</v>
      </c>
      <c r="C188" s="6">
        <v>314</v>
      </c>
      <c r="D188" s="6">
        <v>6154.7</v>
      </c>
      <c r="E188" s="6"/>
      <c r="F188" s="6"/>
      <c r="G188" s="6"/>
      <c r="H188" s="6">
        <v>1661.1</v>
      </c>
      <c r="I188" s="6">
        <v>1120.9000000000001</v>
      </c>
      <c r="J188" s="6">
        <v>523801.59999999998</v>
      </c>
      <c r="K188" s="6">
        <v>230965.9</v>
      </c>
      <c r="L188" s="6">
        <v>65077.7</v>
      </c>
      <c r="M188" s="6">
        <v>15</v>
      </c>
      <c r="N188" s="6">
        <v>25</v>
      </c>
      <c r="O188" s="6">
        <v>14308.7</v>
      </c>
      <c r="P188" s="6">
        <v>6671.2</v>
      </c>
      <c r="Q188" s="6">
        <v>205590</v>
      </c>
      <c r="R188" s="6">
        <v>165329.70000000001</v>
      </c>
      <c r="S188" s="6">
        <v>107925.2</v>
      </c>
      <c r="T188" s="6">
        <v>89997.4</v>
      </c>
      <c r="U188" s="6">
        <v>107693.6</v>
      </c>
      <c r="V188" s="6">
        <v>73514.2</v>
      </c>
      <c r="W188" s="6">
        <v>11050.2</v>
      </c>
      <c r="X188" s="6">
        <v>8208.7000000000007</v>
      </c>
      <c r="Y188" s="6">
        <v>283635.8</v>
      </c>
      <c r="Z188" s="6">
        <v>146595.20000000001</v>
      </c>
      <c r="AA188" s="6">
        <v>2744378.5</v>
      </c>
      <c r="AB188" s="6">
        <v>170094</v>
      </c>
      <c r="AC188" s="6">
        <v>334.7</v>
      </c>
      <c r="AD188" s="6">
        <v>41767</v>
      </c>
      <c r="AE188" s="6">
        <v>173849.4</v>
      </c>
      <c r="AF188" s="6">
        <v>90061</v>
      </c>
      <c r="AG188" s="6">
        <v>1695997.3</v>
      </c>
      <c r="AH188" s="6">
        <v>169607.1</v>
      </c>
      <c r="AI188" s="6">
        <v>1106.4000000000001</v>
      </c>
      <c r="AJ188" s="9">
        <v>56317</v>
      </c>
      <c r="AK188" s="6">
        <v>31609.8</v>
      </c>
      <c r="AL188" s="6">
        <v>22236.6</v>
      </c>
      <c r="AM188" s="6">
        <v>65061.9</v>
      </c>
      <c r="AN188" s="6">
        <v>50180.5</v>
      </c>
      <c r="AO188" s="6">
        <v>39143.9</v>
      </c>
      <c r="AP188" s="6">
        <v>31935.8</v>
      </c>
      <c r="AQ188" s="6">
        <v>43652.6</v>
      </c>
      <c r="AR188" s="6">
        <v>17197.7</v>
      </c>
      <c r="AS188" s="6">
        <v>137.1</v>
      </c>
      <c r="AT188" s="6">
        <v>56.4</v>
      </c>
      <c r="AU188" s="7"/>
      <c r="AV188" s="7"/>
      <c r="AW188" s="6">
        <v>225817.9</v>
      </c>
      <c r="AX188" s="6">
        <v>105831.5</v>
      </c>
      <c r="AY188" s="6">
        <v>55917</v>
      </c>
      <c r="AZ188" s="6">
        <v>13568.1</v>
      </c>
      <c r="BA188" s="6">
        <v>215856</v>
      </c>
      <c r="BB188" s="6">
        <v>96065.3</v>
      </c>
      <c r="BC188" s="6">
        <v>38045.800000000003</v>
      </c>
      <c r="BD188" s="32">
        <v>294.77</v>
      </c>
      <c r="BE188" s="32">
        <v>176.84</v>
      </c>
      <c r="BF188" s="32">
        <v>123.74</v>
      </c>
      <c r="BG188" s="32">
        <v>75.41</v>
      </c>
      <c r="BH188" s="32">
        <v>278.12599999999998</v>
      </c>
      <c r="BI188" s="32">
        <v>140.679</v>
      </c>
      <c r="BJ188" s="6">
        <v>1007.4</v>
      </c>
      <c r="BK188" s="6">
        <v>824.7</v>
      </c>
      <c r="BL188" s="6">
        <v>0.8</v>
      </c>
      <c r="BM188" s="6">
        <v>12930.112623999999</v>
      </c>
      <c r="BN188" s="6">
        <v>26158.966962800401</v>
      </c>
      <c r="BO188" s="6">
        <v>5267</v>
      </c>
      <c r="BP188" s="6">
        <v>0</v>
      </c>
      <c r="BQ188" s="6">
        <v>0</v>
      </c>
      <c r="BR188" s="6">
        <v>0</v>
      </c>
      <c r="BS188" s="6">
        <v>69</v>
      </c>
      <c r="BT188" s="6">
        <v>24</v>
      </c>
      <c r="BU188" s="6">
        <v>20</v>
      </c>
      <c r="BV188" s="6">
        <v>0</v>
      </c>
      <c r="BW188" s="6">
        <v>0</v>
      </c>
      <c r="BX188" s="6">
        <v>0</v>
      </c>
      <c r="BY188" s="6">
        <v>2605774</v>
      </c>
      <c r="BZ188" s="6">
        <v>1653588</v>
      </c>
      <c r="CA188" s="6"/>
      <c r="CB188" s="6">
        <v>1065900</v>
      </c>
      <c r="CC188" s="6">
        <v>911926</v>
      </c>
      <c r="CD188" s="6"/>
      <c r="CE188" s="6">
        <v>1273</v>
      </c>
      <c r="CF188" s="6">
        <v>124.592</v>
      </c>
      <c r="CG188" s="6">
        <v>1564</v>
      </c>
    </row>
    <row r="189" spans="1:85" ht="12.5">
      <c r="A189" s="5">
        <v>43277</v>
      </c>
      <c r="B189" s="6">
        <v>579.5</v>
      </c>
      <c r="C189" s="6">
        <v>314</v>
      </c>
      <c r="D189" s="6">
        <v>6154.7</v>
      </c>
      <c r="E189" s="6"/>
      <c r="F189" s="6"/>
      <c r="G189" s="6"/>
      <c r="H189" s="6">
        <v>1661.1</v>
      </c>
      <c r="I189" s="6">
        <v>1120.9000000000001</v>
      </c>
      <c r="J189" s="6">
        <v>523992.4</v>
      </c>
      <c r="K189" s="6">
        <v>231056.7</v>
      </c>
      <c r="L189" s="6">
        <v>65101.7</v>
      </c>
      <c r="M189" s="6">
        <v>15</v>
      </c>
      <c r="N189" s="6">
        <v>25</v>
      </c>
      <c r="O189" s="6">
        <v>14308.7</v>
      </c>
      <c r="P189" s="6">
        <v>6671.2</v>
      </c>
      <c r="Q189" s="6">
        <v>205612.6</v>
      </c>
      <c r="R189" s="6">
        <v>165347.29999999999</v>
      </c>
      <c r="S189" s="6">
        <v>107941.4</v>
      </c>
      <c r="T189" s="6">
        <v>90009.600000000006</v>
      </c>
      <c r="U189" s="6">
        <v>107712.4</v>
      </c>
      <c r="V189" s="6">
        <v>73526.600000000006</v>
      </c>
      <c r="W189" s="6">
        <v>11055.6</v>
      </c>
      <c r="X189" s="6">
        <v>8213.1</v>
      </c>
      <c r="Y189" s="6">
        <v>283942.59999999998</v>
      </c>
      <c r="Z189" s="6">
        <v>146735.29999999999</v>
      </c>
      <c r="AA189" s="6">
        <v>2744378.5</v>
      </c>
      <c r="AB189" s="6">
        <v>170118</v>
      </c>
      <c r="AC189" s="6">
        <v>334.7</v>
      </c>
      <c r="AD189" s="6">
        <v>41767</v>
      </c>
      <c r="AE189" s="6">
        <v>173994.7</v>
      </c>
      <c r="AF189" s="6">
        <v>90160.4</v>
      </c>
      <c r="AG189" s="6">
        <v>1695997.3</v>
      </c>
      <c r="AH189" s="6">
        <v>169631.1</v>
      </c>
      <c r="AI189" s="6">
        <v>1106.4000000000001</v>
      </c>
      <c r="AJ189" s="9">
        <v>56317</v>
      </c>
      <c r="AK189" s="6">
        <v>31609.8</v>
      </c>
      <c r="AL189" s="6">
        <v>22236.6</v>
      </c>
      <c r="AM189" s="6">
        <v>65071.5</v>
      </c>
      <c r="AN189" s="6">
        <v>50187.8</v>
      </c>
      <c r="AO189" s="6">
        <v>39161.300000000003</v>
      </c>
      <c r="AP189" s="6">
        <v>31950</v>
      </c>
      <c r="AQ189" s="6">
        <v>43666.400000000001</v>
      </c>
      <c r="AR189" s="6">
        <v>17203.2</v>
      </c>
      <c r="AS189" s="6">
        <v>137.4</v>
      </c>
      <c r="AT189" s="6">
        <v>56.4</v>
      </c>
      <c r="AU189" s="7"/>
      <c r="AV189" s="7"/>
      <c r="AW189" s="6">
        <v>225956.5</v>
      </c>
      <c r="AX189" s="6">
        <v>105896.1</v>
      </c>
      <c r="AY189" s="6">
        <v>55921.599999999999</v>
      </c>
      <c r="AZ189" s="6">
        <v>13568.1</v>
      </c>
      <c r="BA189" s="6">
        <v>215990</v>
      </c>
      <c r="BB189" s="6">
        <v>96124.4</v>
      </c>
      <c r="BC189" s="6">
        <v>38069.800000000003</v>
      </c>
      <c r="BD189" s="32">
        <v>294.77</v>
      </c>
      <c r="BE189" s="32">
        <v>176.84</v>
      </c>
      <c r="BF189" s="32">
        <v>123.74</v>
      </c>
      <c r="BG189" s="32">
        <v>75.41</v>
      </c>
      <c r="BH189" s="32">
        <v>278.12599999999998</v>
      </c>
      <c r="BI189" s="32">
        <v>140.679</v>
      </c>
      <c r="BJ189" s="6">
        <v>1007.4</v>
      </c>
      <c r="BK189" s="6">
        <v>825.2</v>
      </c>
      <c r="BL189" s="6">
        <v>0.8</v>
      </c>
      <c r="BM189" s="6">
        <v>13758.4890688</v>
      </c>
      <c r="BN189" s="6">
        <v>30134.3691563912</v>
      </c>
      <c r="BO189" s="6">
        <v>7473</v>
      </c>
      <c r="BP189" s="6">
        <v>0</v>
      </c>
      <c r="BQ189" s="6">
        <v>0</v>
      </c>
      <c r="BR189" s="6">
        <v>0</v>
      </c>
      <c r="BS189" s="6">
        <v>57</v>
      </c>
      <c r="BT189" s="6">
        <v>24</v>
      </c>
      <c r="BU189" s="6">
        <v>18</v>
      </c>
      <c r="BV189" s="6">
        <v>0</v>
      </c>
      <c r="BW189" s="6">
        <v>0</v>
      </c>
      <c r="BX189" s="6">
        <v>0</v>
      </c>
      <c r="BY189" s="6">
        <v>2608546</v>
      </c>
      <c r="BZ189" s="6">
        <v>1655725</v>
      </c>
      <c r="CA189" s="6"/>
      <c r="CB189" s="6">
        <v>1065900</v>
      </c>
      <c r="CC189" s="6">
        <v>911926</v>
      </c>
      <c r="CD189" s="6"/>
      <c r="CE189" s="6">
        <v>1291</v>
      </c>
      <c r="CF189" s="6">
        <v>124.26300000000001</v>
      </c>
      <c r="CG189" s="6">
        <v>1596</v>
      </c>
    </row>
    <row r="190" spans="1:85" ht="12.5">
      <c r="A190" s="5">
        <v>43278</v>
      </c>
      <c r="B190" s="6">
        <v>579.65599999999995</v>
      </c>
      <c r="C190" s="6">
        <v>314.09800000000001</v>
      </c>
      <c r="D190" s="6">
        <v>6155.3</v>
      </c>
      <c r="E190" s="6"/>
      <c r="F190" s="6"/>
      <c r="G190" s="6"/>
      <c r="H190" s="6">
        <v>1661.1</v>
      </c>
      <c r="I190" s="6">
        <v>1120.9000000000001</v>
      </c>
      <c r="J190" s="6">
        <v>524185.4</v>
      </c>
      <c r="K190" s="6">
        <v>231148.3</v>
      </c>
      <c r="L190" s="9">
        <v>65125.7</v>
      </c>
      <c r="M190" s="6">
        <v>15</v>
      </c>
      <c r="N190" s="6">
        <v>25</v>
      </c>
      <c r="O190" s="6">
        <v>14308.7</v>
      </c>
      <c r="P190" s="6">
        <v>6671.2</v>
      </c>
      <c r="Q190" s="6">
        <v>205634.6</v>
      </c>
      <c r="R190" s="6">
        <v>165364.4</v>
      </c>
      <c r="S190" s="6">
        <v>107958.39999999999</v>
      </c>
      <c r="T190" s="6">
        <v>90022.2</v>
      </c>
      <c r="U190" s="6">
        <v>107731.1</v>
      </c>
      <c r="V190" s="6">
        <v>73539.100000000006</v>
      </c>
      <c r="W190" s="6">
        <v>11060.4</v>
      </c>
      <c r="X190" s="6">
        <v>8217.5</v>
      </c>
      <c r="Y190" s="6">
        <v>284254.90000000002</v>
      </c>
      <c r="Z190" s="6">
        <v>146875.9</v>
      </c>
      <c r="AA190" s="6">
        <v>2744378.5</v>
      </c>
      <c r="AB190" s="6">
        <v>170142</v>
      </c>
      <c r="AC190" s="6">
        <v>334.7</v>
      </c>
      <c r="AD190" s="6">
        <v>41767</v>
      </c>
      <c r="AE190" s="6">
        <v>174140</v>
      </c>
      <c r="AF190" s="6">
        <v>90260.3</v>
      </c>
      <c r="AG190" s="6">
        <v>1695997.3</v>
      </c>
      <c r="AH190" s="6">
        <v>169655.1</v>
      </c>
      <c r="AI190" s="6">
        <v>1106.4000000000001</v>
      </c>
      <c r="AJ190" s="9">
        <v>56317</v>
      </c>
      <c r="AK190" s="6">
        <v>31609.8</v>
      </c>
      <c r="AL190" s="6">
        <v>22236.6</v>
      </c>
      <c r="AM190" s="6">
        <v>65083.5</v>
      </c>
      <c r="AN190" s="6">
        <v>50196.9</v>
      </c>
      <c r="AO190" s="6">
        <v>39176.400000000001</v>
      </c>
      <c r="AP190" s="6">
        <v>31962.1</v>
      </c>
      <c r="AQ190" s="6">
        <v>43683.3</v>
      </c>
      <c r="AR190" s="6">
        <v>17210</v>
      </c>
      <c r="AS190" s="6">
        <v>137.80000000000001</v>
      </c>
      <c r="AT190" s="6">
        <v>56.5</v>
      </c>
      <c r="AU190" s="7"/>
      <c r="AV190" s="7"/>
      <c r="AW190" s="6">
        <v>226095</v>
      </c>
      <c r="AX190" s="6">
        <v>105960.7</v>
      </c>
      <c r="AY190" s="6">
        <v>55926.5</v>
      </c>
      <c r="AZ190" s="6">
        <v>13568.1</v>
      </c>
      <c r="BA190" s="6">
        <v>216123</v>
      </c>
      <c r="BB190" s="6">
        <v>96183.3</v>
      </c>
      <c r="BC190" s="6">
        <v>38093.800000000003</v>
      </c>
      <c r="BD190" s="32">
        <v>294.77</v>
      </c>
      <c r="BE190" s="32">
        <v>176.84</v>
      </c>
      <c r="BF190" s="32">
        <v>123.74</v>
      </c>
      <c r="BG190" s="32">
        <v>75.41</v>
      </c>
      <c r="BH190" s="32">
        <v>278.12599999999998</v>
      </c>
      <c r="BI190" s="32">
        <v>140.679</v>
      </c>
      <c r="BJ190" s="6">
        <v>1007.4</v>
      </c>
      <c r="BK190" s="6">
        <v>825.7</v>
      </c>
      <c r="BL190" s="6">
        <v>0.8</v>
      </c>
      <c r="BM190" s="6">
        <v>14551.540646400001</v>
      </c>
      <c r="BN190" s="6">
        <v>31752.188178922399</v>
      </c>
      <c r="BO190" s="6">
        <v>10044</v>
      </c>
      <c r="BP190" s="6">
        <v>0</v>
      </c>
      <c r="BQ190" s="6">
        <v>0</v>
      </c>
      <c r="BR190" s="6">
        <v>0</v>
      </c>
      <c r="BS190" s="6">
        <v>44</v>
      </c>
      <c r="BT190" s="6">
        <v>24</v>
      </c>
      <c r="BU190" s="6">
        <v>18</v>
      </c>
      <c r="BV190" s="6">
        <v>0</v>
      </c>
      <c r="BW190" s="6">
        <v>0</v>
      </c>
      <c r="BX190" s="6">
        <v>0</v>
      </c>
      <c r="BY190" s="6">
        <v>2611287</v>
      </c>
      <c r="BZ190" s="6">
        <v>1657823</v>
      </c>
      <c r="CA190" s="6"/>
      <c r="CB190" s="6">
        <v>1065900</v>
      </c>
      <c r="CC190" s="6">
        <v>911926</v>
      </c>
      <c r="CD190" s="6"/>
      <c r="CE190" s="6">
        <v>1293</v>
      </c>
      <c r="CF190" s="6">
        <v>124.85</v>
      </c>
      <c r="CG190" s="6">
        <v>1607</v>
      </c>
    </row>
    <row r="191" spans="1:85" ht="12.5">
      <c r="A191" s="5">
        <v>43279</v>
      </c>
      <c r="B191" s="6">
        <v>579.65599999999995</v>
      </c>
      <c r="C191" s="6">
        <v>314.09800000000001</v>
      </c>
      <c r="D191" s="6">
        <v>6155.3</v>
      </c>
      <c r="E191" s="6"/>
      <c r="F191" s="6"/>
      <c r="G191" s="6"/>
      <c r="H191" s="6">
        <v>1661.1</v>
      </c>
      <c r="I191" s="6">
        <v>1120.9000000000001</v>
      </c>
      <c r="J191" s="6">
        <v>524380.30000000005</v>
      </c>
      <c r="K191" s="6">
        <v>231240.2</v>
      </c>
      <c r="L191" s="9">
        <v>65149.7</v>
      </c>
      <c r="M191" s="6">
        <v>15</v>
      </c>
      <c r="N191" s="6">
        <v>25</v>
      </c>
      <c r="O191" s="6">
        <v>14308.7</v>
      </c>
      <c r="P191" s="6">
        <v>6671.2</v>
      </c>
      <c r="Q191" s="6">
        <v>205656.4</v>
      </c>
      <c r="R191" s="6">
        <v>165381.20000000001</v>
      </c>
      <c r="S191" s="6">
        <v>107972.4</v>
      </c>
      <c r="T191" s="6">
        <v>90033.4</v>
      </c>
      <c r="U191" s="6">
        <v>107749.9</v>
      </c>
      <c r="V191" s="6">
        <v>73551.7</v>
      </c>
      <c r="W191" s="6">
        <v>11065.6</v>
      </c>
      <c r="X191" s="6">
        <v>8221.9</v>
      </c>
      <c r="Y191" s="6">
        <v>284547.59999999998</v>
      </c>
      <c r="Z191" s="6">
        <v>147012.29999999999</v>
      </c>
      <c r="AA191" s="6">
        <v>2744378.5</v>
      </c>
      <c r="AB191" s="9">
        <v>170166</v>
      </c>
      <c r="AC191" s="6">
        <v>334.7</v>
      </c>
      <c r="AD191" s="6">
        <v>41767</v>
      </c>
      <c r="AE191" s="6">
        <v>174285.1</v>
      </c>
      <c r="AF191" s="6">
        <v>90354.4</v>
      </c>
      <c r="AG191" s="6">
        <v>1695997.3</v>
      </c>
      <c r="AH191" s="9">
        <v>169679.1</v>
      </c>
      <c r="AI191" s="6">
        <v>1106.4000000000001</v>
      </c>
      <c r="AJ191" s="9">
        <v>56317</v>
      </c>
      <c r="AK191" s="6">
        <v>31609.8</v>
      </c>
      <c r="AL191" s="6">
        <v>22236.6</v>
      </c>
      <c r="AM191" s="6">
        <v>65095.199999999997</v>
      </c>
      <c r="AN191" s="6">
        <v>50205.7</v>
      </c>
      <c r="AO191" s="6">
        <v>39189.1</v>
      </c>
      <c r="AP191" s="6">
        <v>31972.1</v>
      </c>
      <c r="AQ191" s="6">
        <v>43686.3</v>
      </c>
      <c r="AR191" s="6">
        <v>17211.2</v>
      </c>
      <c r="AS191" s="6">
        <v>138.1</v>
      </c>
      <c r="AT191" s="6">
        <v>56.5</v>
      </c>
      <c r="AU191" s="7"/>
      <c r="AV191" s="7"/>
      <c r="AW191" s="6">
        <v>226232.2</v>
      </c>
      <c r="AX191" s="6">
        <v>106024.6</v>
      </c>
      <c r="AY191" s="6">
        <v>55931.4</v>
      </c>
      <c r="AZ191" s="6">
        <v>13568.1</v>
      </c>
      <c r="BA191" s="6">
        <v>216255</v>
      </c>
      <c r="BB191" s="6">
        <v>96241.600000000006</v>
      </c>
      <c r="BC191" s="6">
        <v>38117.800000000003</v>
      </c>
      <c r="BD191" s="32">
        <v>294.77</v>
      </c>
      <c r="BE191" s="32">
        <v>176.84</v>
      </c>
      <c r="BF191" s="32">
        <v>123.74</v>
      </c>
      <c r="BG191" s="32">
        <v>75.41</v>
      </c>
      <c r="BH191" s="32">
        <v>278.12599999999998</v>
      </c>
      <c r="BI191" s="32">
        <v>140.679</v>
      </c>
      <c r="BJ191" s="6">
        <v>1007.4</v>
      </c>
      <c r="BK191" s="6">
        <v>826.2</v>
      </c>
      <c r="BL191" s="6">
        <v>0.8</v>
      </c>
      <c r="BM191" s="6">
        <v>13892.612272</v>
      </c>
      <c r="BN191" s="6">
        <v>32164.684482965102</v>
      </c>
      <c r="BO191" s="6">
        <v>1618</v>
      </c>
      <c r="BP191" s="6">
        <v>0</v>
      </c>
      <c r="BQ191" s="6">
        <v>0</v>
      </c>
      <c r="BR191" s="6">
        <v>0</v>
      </c>
      <c r="BS191" s="6">
        <v>40</v>
      </c>
      <c r="BT191" s="6">
        <v>22</v>
      </c>
      <c r="BU191" s="6">
        <v>15</v>
      </c>
      <c r="BV191" s="6">
        <v>0</v>
      </c>
      <c r="BW191" s="6">
        <v>0</v>
      </c>
      <c r="BX191" s="6">
        <v>0</v>
      </c>
      <c r="BY191" s="6">
        <v>2614000</v>
      </c>
      <c r="BZ191" s="6">
        <v>1659919</v>
      </c>
      <c r="CA191" s="6"/>
      <c r="CB191" s="6">
        <v>1065900</v>
      </c>
      <c r="CC191" s="6">
        <v>911926</v>
      </c>
      <c r="CD191" s="6"/>
      <c r="CE191" s="6">
        <v>1287.4165702866401</v>
      </c>
      <c r="CF191" s="43">
        <v>124.153314495095</v>
      </c>
      <c r="CG191" s="6">
        <v>1614.75125</v>
      </c>
    </row>
    <row r="192" spans="1:85" ht="12.5">
      <c r="A192" s="5">
        <v>43280</v>
      </c>
      <c r="B192" s="6">
        <v>579.65599999999995</v>
      </c>
      <c r="C192" s="6">
        <v>314.09800000000001</v>
      </c>
      <c r="D192" s="6">
        <v>6155.3</v>
      </c>
      <c r="E192" s="6"/>
      <c r="F192" s="6"/>
      <c r="G192" s="6"/>
      <c r="H192" s="6">
        <v>1661.1</v>
      </c>
      <c r="I192" s="6">
        <v>1120.9000000000001</v>
      </c>
      <c r="J192" s="6">
        <v>524574.1</v>
      </c>
      <c r="K192" s="6">
        <v>231331.6</v>
      </c>
      <c r="L192" s="6">
        <v>65173.7</v>
      </c>
      <c r="M192" s="6">
        <v>15</v>
      </c>
      <c r="N192" s="6">
        <v>25</v>
      </c>
      <c r="O192" s="6">
        <v>14308.8</v>
      </c>
      <c r="P192" s="6">
        <v>6671.3</v>
      </c>
      <c r="Q192" s="6">
        <v>205677.7</v>
      </c>
      <c r="R192" s="6">
        <v>165397.70000000001</v>
      </c>
      <c r="S192" s="6">
        <v>107989.8</v>
      </c>
      <c r="T192" s="6">
        <v>90046.5</v>
      </c>
      <c r="U192" s="6">
        <v>107768.8</v>
      </c>
      <c r="V192" s="6">
        <v>73564.399999999994</v>
      </c>
      <c r="W192" s="6">
        <v>11070.6</v>
      </c>
      <c r="X192" s="6">
        <v>8226.2000000000007</v>
      </c>
      <c r="Y192" s="6">
        <v>284763.2</v>
      </c>
      <c r="Z192" s="6">
        <v>147114.4</v>
      </c>
      <c r="AA192" s="6">
        <v>2744378.5</v>
      </c>
      <c r="AB192" s="6">
        <v>170190</v>
      </c>
      <c r="AC192" s="6">
        <v>334.7</v>
      </c>
      <c r="AD192" s="6">
        <v>41767</v>
      </c>
      <c r="AE192" s="6">
        <v>174527.2</v>
      </c>
      <c r="AF192" s="6">
        <v>90491.3</v>
      </c>
      <c r="AG192" s="6">
        <v>1695997.3</v>
      </c>
      <c r="AH192" s="6">
        <v>169703.1</v>
      </c>
      <c r="AI192" s="6">
        <v>1106.4000000000001</v>
      </c>
      <c r="AJ192" s="9">
        <v>56317</v>
      </c>
      <c r="AK192" s="6">
        <v>31609.8</v>
      </c>
      <c r="AL192" s="6">
        <v>22236.6</v>
      </c>
      <c r="AM192" s="6">
        <v>65106.7</v>
      </c>
      <c r="AN192" s="6">
        <v>50214.5</v>
      </c>
      <c r="AO192" s="6">
        <v>39205.4</v>
      </c>
      <c r="AP192" s="6">
        <v>31985.1</v>
      </c>
      <c r="AQ192" s="6">
        <v>43702.1</v>
      </c>
      <c r="AR192" s="6">
        <v>17217.5</v>
      </c>
      <c r="AS192" s="6">
        <v>138.5</v>
      </c>
      <c r="AT192" s="6">
        <v>56.5</v>
      </c>
      <c r="AU192" s="7"/>
      <c r="AV192" s="7"/>
      <c r="AW192" s="6">
        <v>226370</v>
      </c>
      <c r="AX192" s="6">
        <v>106089</v>
      </c>
      <c r="AY192" s="6">
        <v>55936.5</v>
      </c>
      <c r="AZ192" s="6">
        <v>13568.1</v>
      </c>
      <c r="BA192" s="6">
        <v>216388</v>
      </c>
      <c r="BB192" s="6">
        <v>96300.6</v>
      </c>
      <c r="BC192" s="6">
        <v>38141.800000000003</v>
      </c>
      <c r="BD192" s="32">
        <v>294.77</v>
      </c>
      <c r="BE192" s="32">
        <v>176.84</v>
      </c>
      <c r="BF192" s="32">
        <v>123.74</v>
      </c>
      <c r="BG192" s="32">
        <v>75.41</v>
      </c>
      <c r="BH192" s="32">
        <v>278.12599999999998</v>
      </c>
      <c r="BI192" s="32">
        <v>140.679</v>
      </c>
      <c r="BJ192" s="6">
        <v>1007.4</v>
      </c>
      <c r="BK192" s="6">
        <v>826.9</v>
      </c>
      <c r="BL192" s="6">
        <v>0.8</v>
      </c>
      <c r="BM192" s="6">
        <v>14099.1950784</v>
      </c>
      <c r="BN192" s="6">
        <v>31190.087875225701</v>
      </c>
      <c r="BO192" s="6">
        <v>8966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2616672</v>
      </c>
      <c r="BZ192" s="6">
        <v>1662044</v>
      </c>
      <c r="CA192" s="6"/>
      <c r="CB192" s="6">
        <v>1065900</v>
      </c>
      <c r="CC192" s="6">
        <v>911926</v>
      </c>
      <c r="CD192" s="6"/>
      <c r="CE192" s="6">
        <v>1212.860571278</v>
      </c>
      <c r="CF192" s="6">
        <v>121.95979252834179</v>
      </c>
      <c r="CG192" s="6">
        <v>1525.0327499999999</v>
      </c>
    </row>
    <row r="193" spans="1:85" ht="12.5">
      <c r="A193" s="5">
        <v>43281</v>
      </c>
      <c r="B193" s="6">
        <v>579.65599999999995</v>
      </c>
      <c r="C193" s="6">
        <v>314.09800000000001</v>
      </c>
      <c r="D193" s="6">
        <v>6155.3</v>
      </c>
      <c r="E193" s="6"/>
      <c r="F193" s="6"/>
      <c r="G193" s="6"/>
      <c r="H193" s="6">
        <v>1661.1</v>
      </c>
      <c r="I193" s="6">
        <v>1120.9000000000001</v>
      </c>
      <c r="J193" s="6">
        <v>524768.1</v>
      </c>
      <c r="K193" s="6">
        <v>231423.1</v>
      </c>
      <c r="L193" s="6">
        <v>65197.7</v>
      </c>
      <c r="M193" s="6">
        <v>15</v>
      </c>
      <c r="N193" s="6">
        <v>25</v>
      </c>
      <c r="O193" s="6">
        <v>14308.8</v>
      </c>
      <c r="P193" s="6">
        <v>6671.3</v>
      </c>
      <c r="Q193" s="6">
        <v>205699.3</v>
      </c>
      <c r="R193" s="6">
        <v>165414.29999999999</v>
      </c>
      <c r="S193" s="6">
        <v>108004.8</v>
      </c>
      <c r="T193" s="6">
        <v>90058.1</v>
      </c>
      <c r="U193" s="6">
        <v>107786.8</v>
      </c>
      <c r="V193" s="6">
        <v>73576.7</v>
      </c>
      <c r="W193" s="6">
        <v>11075.4</v>
      </c>
      <c r="X193" s="6">
        <v>8230.2999999999993</v>
      </c>
      <c r="Y193" s="6">
        <v>284908.09999999998</v>
      </c>
      <c r="Z193" s="6">
        <v>147183.70000000001</v>
      </c>
      <c r="AA193" s="6">
        <v>2744378.5</v>
      </c>
      <c r="AB193" s="6">
        <v>170214</v>
      </c>
      <c r="AC193" s="6">
        <v>334.7</v>
      </c>
      <c r="AD193" s="6">
        <v>41767</v>
      </c>
      <c r="AE193" s="6">
        <v>174826.9</v>
      </c>
      <c r="AF193" s="6">
        <v>90653.1</v>
      </c>
      <c r="AG193" s="6">
        <v>1695997.3</v>
      </c>
      <c r="AH193" s="6">
        <v>169727.1</v>
      </c>
      <c r="AI193" s="6">
        <v>1106.4000000000001</v>
      </c>
      <c r="AJ193" s="9">
        <v>56317</v>
      </c>
      <c r="AK193" s="6">
        <v>31609.8</v>
      </c>
      <c r="AL193" s="6">
        <v>22236.6</v>
      </c>
      <c r="AM193" s="6">
        <v>65117.5</v>
      </c>
      <c r="AN193" s="6">
        <v>50222.6</v>
      </c>
      <c r="AO193" s="6">
        <v>39221.1</v>
      </c>
      <c r="AP193" s="6">
        <v>31998</v>
      </c>
      <c r="AQ193" s="6">
        <v>43709.3</v>
      </c>
      <c r="AR193" s="6">
        <v>17220.099999999999</v>
      </c>
      <c r="AS193" s="6">
        <v>138.80000000000001</v>
      </c>
      <c r="AT193" s="6">
        <v>56.6</v>
      </c>
      <c r="AU193" s="7"/>
      <c r="AV193" s="7"/>
      <c r="AW193" s="6">
        <v>226508.6</v>
      </c>
      <c r="AX193" s="6">
        <v>106153.60000000001</v>
      </c>
      <c r="AY193" s="6">
        <v>55941.8</v>
      </c>
      <c r="AZ193" s="6">
        <v>13568.1</v>
      </c>
      <c r="BA193" s="6">
        <v>216522</v>
      </c>
      <c r="BB193" s="6">
        <v>96359.6</v>
      </c>
      <c r="BC193" s="6">
        <v>38165.800000000003</v>
      </c>
      <c r="BD193" s="32">
        <v>294.77</v>
      </c>
      <c r="BE193" s="32">
        <v>176.84</v>
      </c>
      <c r="BF193" s="32">
        <v>123.74</v>
      </c>
      <c r="BG193" s="32">
        <v>75.41</v>
      </c>
      <c r="BH193" s="32">
        <v>278.12599999999998</v>
      </c>
      <c r="BI193" s="32">
        <v>140.679</v>
      </c>
      <c r="BJ193" s="6">
        <v>1007.4</v>
      </c>
      <c r="BK193" s="6">
        <v>827.3</v>
      </c>
      <c r="BL193" s="6">
        <v>0.8</v>
      </c>
      <c r="BM193" s="6">
        <v>13440.9450464</v>
      </c>
      <c r="BN193" s="6">
        <v>28329.952428784502</v>
      </c>
      <c r="BO193" s="6">
        <v>3047</v>
      </c>
      <c r="BP193" s="6">
        <v>0</v>
      </c>
      <c r="BQ193" s="6">
        <v>0</v>
      </c>
      <c r="BR193" s="6">
        <v>0</v>
      </c>
      <c r="BS193" s="6">
        <v>0</v>
      </c>
      <c r="BT193" s="6">
        <v>0</v>
      </c>
      <c r="BU193" s="6">
        <v>0</v>
      </c>
      <c r="BV193" s="6">
        <v>0</v>
      </c>
      <c r="BW193" s="6">
        <v>0</v>
      </c>
      <c r="BX193" s="6">
        <v>0</v>
      </c>
      <c r="BY193" s="6">
        <v>2619654</v>
      </c>
      <c r="BZ193" s="6">
        <v>1664459</v>
      </c>
      <c r="CA193" s="6"/>
      <c r="CB193" s="6">
        <v>1065900</v>
      </c>
      <c r="CC193" s="6">
        <v>911926</v>
      </c>
      <c r="CD193" s="6"/>
      <c r="CE193" s="6">
        <v>1294</v>
      </c>
      <c r="CF193" s="6">
        <v>123.593</v>
      </c>
      <c r="CG193" s="6">
        <v>1628</v>
      </c>
    </row>
    <row r="194" spans="1:85" ht="12.5">
      <c r="A194" s="75"/>
      <c r="B194" s="45"/>
      <c r="C194" s="45"/>
      <c r="D194" s="75"/>
      <c r="E194" s="75"/>
      <c r="F194" s="45"/>
      <c r="G194" s="45"/>
      <c r="H194" s="75"/>
      <c r="I194" s="45"/>
      <c r="J194" s="45"/>
      <c r="K194" s="75"/>
      <c r="L194" s="75"/>
      <c r="M194" s="45"/>
      <c r="N194" s="45"/>
      <c r="O194" s="75"/>
      <c r="P194" s="45"/>
      <c r="Q194" s="45"/>
      <c r="R194" s="75"/>
      <c r="S194" s="75"/>
      <c r="T194" s="45"/>
      <c r="U194" s="45"/>
      <c r="V194" s="75"/>
      <c r="W194" s="45"/>
      <c r="X194" s="45"/>
      <c r="Y194" s="75"/>
      <c r="Z194" s="75"/>
      <c r="AA194" s="45"/>
      <c r="AB194" s="45"/>
      <c r="AC194" s="75"/>
      <c r="AD194" s="45"/>
      <c r="AE194" s="45"/>
      <c r="AF194" s="75"/>
      <c r="AG194" s="75"/>
      <c r="AH194" s="45"/>
      <c r="AI194" s="45"/>
      <c r="AJ194" s="76"/>
      <c r="AK194" s="45"/>
      <c r="AL194" s="45"/>
      <c r="AM194" s="75"/>
      <c r="AN194" s="75"/>
      <c r="AO194" s="45"/>
      <c r="AP194" s="45"/>
      <c r="AQ194" s="75"/>
      <c r="AR194" s="45"/>
      <c r="AS194" s="45"/>
      <c r="AT194" s="75"/>
      <c r="AU194" s="75"/>
      <c r="AV194" s="45"/>
      <c r="AW194" s="45"/>
      <c r="AX194" s="75"/>
      <c r="AY194" s="45"/>
      <c r="AZ194" s="45"/>
      <c r="BA194" s="75"/>
      <c r="BB194" s="75"/>
      <c r="BC194" s="45"/>
      <c r="BD194" s="45"/>
      <c r="BE194" s="75"/>
      <c r="BF194" s="45"/>
      <c r="BG194" s="45"/>
      <c r="BH194" s="75"/>
      <c r="BI194" s="75"/>
      <c r="BJ194" s="45"/>
      <c r="BK194" s="45"/>
      <c r="BL194" s="75"/>
      <c r="BM194" s="45"/>
      <c r="BN194" s="45"/>
      <c r="BO194" s="75"/>
      <c r="BP194" s="18"/>
      <c r="BQ194" s="18"/>
      <c r="BR194" s="18"/>
      <c r="BS194" s="18"/>
      <c r="BT194" s="18"/>
      <c r="BU194" s="18"/>
      <c r="BV194" s="75"/>
      <c r="BW194" s="75"/>
      <c r="BX194" s="45"/>
      <c r="BY194" s="45"/>
      <c r="BZ194" s="75"/>
      <c r="CA194" s="45"/>
      <c r="CB194" s="45"/>
      <c r="CC194" s="75"/>
      <c r="CD194" s="75"/>
      <c r="CE194" s="45"/>
      <c r="CF194" s="45"/>
      <c r="CG194" s="75"/>
    </row>
    <row r="195" spans="1:85" ht="12.5">
      <c r="A195" s="5">
        <v>43281</v>
      </c>
      <c r="B195" s="6">
        <v>579.65599999999995</v>
      </c>
      <c r="C195" s="6">
        <v>314.09800000000001</v>
      </c>
      <c r="D195" s="6">
        <v>6155.3</v>
      </c>
      <c r="E195" s="6"/>
      <c r="F195" s="6"/>
      <c r="G195" s="6"/>
      <c r="H195" s="6">
        <v>1661.1</v>
      </c>
      <c r="I195" s="6">
        <v>1120.9000000000001</v>
      </c>
      <c r="J195" s="6">
        <v>524768.1</v>
      </c>
      <c r="K195" s="6">
        <v>231423.1</v>
      </c>
      <c r="L195" s="6">
        <v>65197.7</v>
      </c>
      <c r="M195" s="6">
        <v>15</v>
      </c>
      <c r="N195" s="6">
        <v>25</v>
      </c>
      <c r="O195" s="6">
        <v>14308.8</v>
      </c>
      <c r="P195" s="6">
        <v>6671.3</v>
      </c>
      <c r="Q195" s="6">
        <v>205699.3</v>
      </c>
      <c r="R195" s="6">
        <v>165414.29999999999</v>
      </c>
      <c r="S195" s="6">
        <v>108004.8</v>
      </c>
      <c r="T195" s="6">
        <v>90058.1</v>
      </c>
      <c r="U195" s="6">
        <v>107786.8</v>
      </c>
      <c r="V195" s="6">
        <v>73576.7</v>
      </c>
      <c r="W195" s="6">
        <v>11075.4</v>
      </c>
      <c r="X195" s="6">
        <v>8230.2999999999993</v>
      </c>
      <c r="Y195" s="6">
        <v>284908.09999999998</v>
      </c>
      <c r="Z195" s="6">
        <v>147183.70000000001</v>
      </c>
      <c r="AA195" s="6">
        <v>2744378.5</v>
      </c>
      <c r="AB195" s="6">
        <v>170214</v>
      </c>
      <c r="AC195" s="6">
        <v>334.7</v>
      </c>
      <c r="AD195" s="6">
        <v>41767</v>
      </c>
      <c r="AE195" s="6">
        <v>174826.9</v>
      </c>
      <c r="AF195" s="6">
        <v>90653.1</v>
      </c>
      <c r="AG195" s="6">
        <v>1695997.3</v>
      </c>
      <c r="AH195" s="6">
        <v>169727.1</v>
      </c>
      <c r="AI195" s="6">
        <v>1106.4000000000001</v>
      </c>
      <c r="AJ195" s="9">
        <v>56317</v>
      </c>
      <c r="AK195" s="6">
        <v>31609.8</v>
      </c>
      <c r="AL195" s="6">
        <v>22236.6</v>
      </c>
      <c r="AM195" s="6">
        <v>65117.5</v>
      </c>
      <c r="AN195" s="6">
        <v>50222.6</v>
      </c>
      <c r="AO195" s="6">
        <v>39221.1</v>
      </c>
      <c r="AP195" s="6">
        <v>31998</v>
      </c>
      <c r="AQ195" s="6">
        <v>43709.3</v>
      </c>
      <c r="AR195" s="6">
        <v>17220.099999999999</v>
      </c>
      <c r="AS195" s="6">
        <v>138.80000000000001</v>
      </c>
      <c r="AT195" s="6">
        <v>56.6</v>
      </c>
      <c r="AU195" s="7"/>
      <c r="AV195" s="7"/>
      <c r="AW195" s="6">
        <v>226508.6</v>
      </c>
      <c r="AX195" s="6">
        <v>106153.60000000001</v>
      </c>
      <c r="AY195" s="6">
        <v>55941.8</v>
      </c>
      <c r="AZ195" s="6">
        <v>13568.1</v>
      </c>
      <c r="BA195" s="6">
        <v>216522</v>
      </c>
      <c r="BB195" s="6">
        <v>96359.6</v>
      </c>
      <c r="BC195" s="6">
        <v>38165.800000000003</v>
      </c>
      <c r="BD195" s="32">
        <v>294.77</v>
      </c>
      <c r="BE195" s="32">
        <v>176.84</v>
      </c>
      <c r="BF195" s="32">
        <v>123.74</v>
      </c>
      <c r="BG195" s="32">
        <v>75.41</v>
      </c>
      <c r="BH195" s="32">
        <v>278.12599999999998</v>
      </c>
      <c r="BI195" s="32">
        <v>140.679</v>
      </c>
      <c r="BJ195" s="6">
        <v>1007.4</v>
      </c>
      <c r="BK195" s="6">
        <v>827.3</v>
      </c>
      <c r="BL195" s="6">
        <v>0.8</v>
      </c>
      <c r="BM195" s="6">
        <v>13440.9450464</v>
      </c>
      <c r="BN195" s="6">
        <v>28329.952428784502</v>
      </c>
      <c r="BO195" s="6">
        <v>3047</v>
      </c>
      <c r="BP195" s="6">
        <v>0</v>
      </c>
      <c r="BQ195" s="6">
        <v>0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2619654</v>
      </c>
      <c r="BZ195" s="6">
        <v>1664459</v>
      </c>
      <c r="CA195" s="6"/>
      <c r="CB195" s="6">
        <v>1065900</v>
      </c>
      <c r="CC195" s="6">
        <v>911926</v>
      </c>
      <c r="CD195" s="6"/>
      <c r="CE195" s="6">
        <v>1294</v>
      </c>
      <c r="CF195" s="6">
        <v>123.593</v>
      </c>
      <c r="CG195" s="6">
        <v>1628</v>
      </c>
    </row>
    <row r="196" spans="1:85" ht="12.5">
      <c r="A196" s="5">
        <v>43282</v>
      </c>
      <c r="B196" s="6">
        <v>579.65599999999995</v>
      </c>
      <c r="C196" s="6">
        <v>314.09800000000001</v>
      </c>
      <c r="D196" s="6">
        <v>6155.3</v>
      </c>
      <c r="E196" s="6"/>
      <c r="F196" s="6"/>
      <c r="G196" s="6"/>
      <c r="H196" s="6">
        <v>1661.1</v>
      </c>
      <c r="I196" s="6">
        <v>1120.9000000000001</v>
      </c>
      <c r="J196" s="6">
        <v>524962.1</v>
      </c>
      <c r="K196" s="6">
        <v>231515.1</v>
      </c>
      <c r="L196" s="6">
        <v>65221.7</v>
      </c>
      <c r="M196" s="6">
        <v>15</v>
      </c>
      <c r="N196" s="6">
        <v>25</v>
      </c>
      <c r="O196" s="6">
        <v>14308.8</v>
      </c>
      <c r="P196" s="6">
        <v>6671.3</v>
      </c>
      <c r="Q196" s="6">
        <v>205721.1</v>
      </c>
      <c r="R196" s="6">
        <v>165431.20000000001</v>
      </c>
      <c r="S196" s="6">
        <v>108021.3</v>
      </c>
      <c r="T196" s="6">
        <v>90070.9</v>
      </c>
      <c r="U196" s="6">
        <v>107805.3</v>
      </c>
      <c r="V196" s="6">
        <v>73589.3</v>
      </c>
      <c r="W196" s="6">
        <v>11080.2</v>
      </c>
      <c r="X196" s="6">
        <v>8234.4</v>
      </c>
      <c r="Y196" s="6">
        <v>285053.2</v>
      </c>
      <c r="Z196" s="6">
        <v>147254.1</v>
      </c>
      <c r="AA196" s="6">
        <v>2744378.5</v>
      </c>
      <c r="AB196" s="6">
        <v>170238</v>
      </c>
      <c r="AC196" s="6">
        <v>334.7</v>
      </c>
      <c r="AD196" s="6">
        <v>41767</v>
      </c>
      <c r="AE196" s="6">
        <v>175131</v>
      </c>
      <c r="AF196" s="6">
        <v>90816.5</v>
      </c>
      <c r="AG196" s="6">
        <v>1695997.3</v>
      </c>
      <c r="AH196" s="6">
        <v>169751.1</v>
      </c>
      <c r="AI196" s="6">
        <v>1106.4000000000001</v>
      </c>
      <c r="AJ196" s="9">
        <v>56317</v>
      </c>
      <c r="AK196" s="6">
        <v>31609.8</v>
      </c>
      <c r="AL196" s="6">
        <v>22236.6</v>
      </c>
      <c r="AM196" s="6">
        <v>65128.9</v>
      </c>
      <c r="AN196" s="6">
        <v>50231.199999999997</v>
      </c>
      <c r="AO196" s="6">
        <v>39233.9</v>
      </c>
      <c r="AP196" s="6">
        <v>32009.1</v>
      </c>
      <c r="AQ196" s="6">
        <v>43722.8</v>
      </c>
      <c r="AR196" s="6">
        <v>17225.5</v>
      </c>
      <c r="AS196" s="6">
        <v>139.1</v>
      </c>
      <c r="AT196" s="6">
        <v>56.6</v>
      </c>
      <c r="AU196" s="7"/>
      <c r="AV196" s="7"/>
      <c r="AW196" s="6">
        <v>226646.39999999999</v>
      </c>
      <c r="AX196" s="6">
        <v>106218.2</v>
      </c>
      <c r="AY196" s="6">
        <v>55947.9</v>
      </c>
      <c r="AZ196" s="6">
        <v>13568.1</v>
      </c>
      <c r="BA196" s="6">
        <v>216654.2</v>
      </c>
      <c r="BB196" s="6">
        <v>96418.1</v>
      </c>
      <c r="BC196" s="6">
        <v>38189.800000000003</v>
      </c>
      <c r="BD196" s="32">
        <v>294.77</v>
      </c>
      <c r="BE196" s="32">
        <v>176.84</v>
      </c>
      <c r="BF196" s="32">
        <v>123.74</v>
      </c>
      <c r="BG196" s="32">
        <v>75.41</v>
      </c>
      <c r="BH196" s="32">
        <v>278.12599999999998</v>
      </c>
      <c r="BI196" s="32">
        <v>140.679</v>
      </c>
      <c r="BJ196" s="6">
        <v>1007.4</v>
      </c>
      <c r="BK196" s="6">
        <v>827.9</v>
      </c>
      <c r="BL196" s="6">
        <v>0.8</v>
      </c>
      <c r="BM196" s="6">
        <v>14524.412064</v>
      </c>
      <c r="BN196" s="6">
        <v>24858.745438256599</v>
      </c>
      <c r="BO196" s="6">
        <v>8019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2622779</v>
      </c>
      <c r="BZ196" s="6">
        <v>1667015</v>
      </c>
      <c r="CA196" s="6"/>
      <c r="CB196" s="6">
        <v>1065900</v>
      </c>
      <c r="CC196" s="6">
        <v>911926</v>
      </c>
      <c r="CD196" s="6"/>
      <c r="CE196" s="6">
        <v>1278</v>
      </c>
      <c r="CF196" s="6">
        <v>124.241</v>
      </c>
      <c r="CG196" s="6">
        <v>1622</v>
      </c>
    </row>
    <row r="197" spans="1:85" ht="12.5">
      <c r="A197" s="5">
        <v>43283</v>
      </c>
      <c r="B197" s="6">
        <v>579.65599999999995</v>
      </c>
      <c r="C197" s="6">
        <v>314.09800000000001</v>
      </c>
      <c r="D197" s="6">
        <v>6155.3</v>
      </c>
      <c r="E197" s="6"/>
      <c r="F197" s="6"/>
      <c r="G197" s="6"/>
      <c r="H197" s="6">
        <v>1661.1</v>
      </c>
      <c r="I197" s="6">
        <v>1120.9000000000001</v>
      </c>
      <c r="J197" s="6">
        <v>525155.9</v>
      </c>
      <c r="K197" s="6">
        <v>231607.1</v>
      </c>
      <c r="L197" s="6">
        <v>65245.7</v>
      </c>
      <c r="M197" s="6">
        <v>15</v>
      </c>
      <c r="N197" s="6">
        <v>25</v>
      </c>
      <c r="O197" s="6">
        <v>14308.8</v>
      </c>
      <c r="P197" s="6">
        <v>6671.3</v>
      </c>
      <c r="Q197" s="6">
        <v>205742.7</v>
      </c>
      <c r="R197" s="6">
        <v>165447.9</v>
      </c>
      <c r="S197" s="6">
        <v>108038.7</v>
      </c>
      <c r="T197" s="6">
        <v>90084.4</v>
      </c>
      <c r="U197" s="6">
        <v>107824.1</v>
      </c>
      <c r="V197" s="6">
        <v>73602.3</v>
      </c>
      <c r="W197" s="6">
        <v>11085.1</v>
      </c>
      <c r="X197" s="6">
        <v>8238.6</v>
      </c>
      <c r="Y197" s="6">
        <v>285304.7</v>
      </c>
      <c r="Z197" s="6">
        <v>147387.29999999999</v>
      </c>
      <c r="AA197" s="6">
        <v>2744378.5</v>
      </c>
      <c r="AB197" s="6">
        <v>170262</v>
      </c>
      <c r="AC197" s="6">
        <v>334.7</v>
      </c>
      <c r="AD197" s="6">
        <v>41767</v>
      </c>
      <c r="AE197" s="6">
        <v>175330.1</v>
      </c>
      <c r="AF197" s="6">
        <v>90920.9</v>
      </c>
      <c r="AG197" s="6">
        <v>1695997.3</v>
      </c>
      <c r="AH197" s="6">
        <v>169775.1</v>
      </c>
      <c r="AI197" s="6">
        <v>1106.4000000000001</v>
      </c>
      <c r="AJ197" s="9">
        <v>56317</v>
      </c>
      <c r="AK197" s="6">
        <v>31609.8</v>
      </c>
      <c r="AL197" s="6">
        <v>22236.6</v>
      </c>
      <c r="AM197" s="6">
        <v>65140.800000000003</v>
      </c>
      <c r="AN197" s="6">
        <v>50240.2</v>
      </c>
      <c r="AO197" s="6">
        <v>39246.800000000003</v>
      </c>
      <c r="AP197" s="6">
        <v>32020.2</v>
      </c>
      <c r="AQ197" s="6">
        <v>43735.3</v>
      </c>
      <c r="AR197" s="6">
        <v>17230.5</v>
      </c>
      <c r="AS197" s="6">
        <v>139.5</v>
      </c>
      <c r="AT197" s="6">
        <v>56.7</v>
      </c>
      <c r="AU197" s="7"/>
      <c r="AV197" s="7"/>
      <c r="AW197" s="6">
        <v>226784.9</v>
      </c>
      <c r="AX197" s="6">
        <v>106283</v>
      </c>
      <c r="AY197" s="6">
        <v>55953.1</v>
      </c>
      <c r="AZ197" s="6">
        <v>13568.1</v>
      </c>
      <c r="BA197" s="6">
        <v>216786.6</v>
      </c>
      <c r="BB197" s="6">
        <v>96476.6</v>
      </c>
      <c r="BC197" s="6">
        <v>38213.800000000003</v>
      </c>
      <c r="BD197" s="32">
        <v>294.77</v>
      </c>
      <c r="BE197" s="32">
        <v>176.84</v>
      </c>
      <c r="BF197" s="32">
        <v>123.74</v>
      </c>
      <c r="BG197" s="32">
        <v>75.41</v>
      </c>
      <c r="BH197" s="32">
        <v>278.12599999999998</v>
      </c>
      <c r="BI197" s="32">
        <v>140.679</v>
      </c>
      <c r="BJ197" s="6">
        <v>1007.4</v>
      </c>
      <c r="BK197" s="6">
        <v>828.7</v>
      </c>
      <c r="BL197" s="6">
        <v>0.8</v>
      </c>
      <c r="BM197" s="6">
        <v>13790.2157984</v>
      </c>
      <c r="BN197" s="6">
        <v>28911.498278335399</v>
      </c>
      <c r="BO197" s="6">
        <v>7421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2625960</v>
      </c>
      <c r="BZ197" s="6">
        <v>1669727</v>
      </c>
      <c r="CA197" s="6"/>
      <c r="CB197" s="6">
        <v>1065900</v>
      </c>
      <c r="CC197" s="6">
        <v>911926</v>
      </c>
      <c r="CD197" s="6"/>
      <c r="CE197" s="6">
        <v>1283</v>
      </c>
      <c r="CF197" s="6">
        <v>124.129</v>
      </c>
      <c r="CG197" s="6">
        <v>1617</v>
      </c>
    </row>
    <row r="198" spans="1:85" ht="12.5">
      <c r="A198" s="5">
        <v>43284</v>
      </c>
      <c r="B198" s="6">
        <v>579.65599999999995</v>
      </c>
      <c r="C198" s="6">
        <v>314.09800000000001</v>
      </c>
      <c r="D198" s="6">
        <v>6155.3</v>
      </c>
      <c r="E198" s="6"/>
      <c r="F198" s="6"/>
      <c r="G198" s="6"/>
      <c r="H198" s="6">
        <v>1661.1</v>
      </c>
      <c r="I198" s="6">
        <v>1120.9000000000001</v>
      </c>
      <c r="J198" s="6">
        <v>525350.1</v>
      </c>
      <c r="K198" s="6">
        <v>231699.6</v>
      </c>
      <c r="L198" s="6">
        <v>65269.7</v>
      </c>
      <c r="M198" s="6">
        <v>15</v>
      </c>
      <c r="N198" s="6">
        <v>25</v>
      </c>
      <c r="O198" s="6">
        <v>14308.8</v>
      </c>
      <c r="P198" s="6">
        <v>6671.3</v>
      </c>
      <c r="Q198" s="48">
        <v>205764.9</v>
      </c>
      <c r="R198" s="6">
        <v>165465</v>
      </c>
      <c r="S198" s="6">
        <v>108055.5</v>
      </c>
      <c r="T198" s="6">
        <v>90097.1</v>
      </c>
      <c r="U198" s="6">
        <v>107843.4</v>
      </c>
      <c r="V198" s="6">
        <v>73615.3</v>
      </c>
      <c r="W198" s="6">
        <v>11090.3</v>
      </c>
      <c r="X198" s="6">
        <v>8243</v>
      </c>
      <c r="Y198" s="6">
        <v>285615.09999999998</v>
      </c>
      <c r="Z198" s="6">
        <v>147556.1</v>
      </c>
      <c r="AA198" s="6">
        <v>2744378.5</v>
      </c>
      <c r="AB198" s="6">
        <v>170286</v>
      </c>
      <c r="AC198" s="6">
        <v>334.7</v>
      </c>
      <c r="AD198" s="6">
        <v>41767</v>
      </c>
      <c r="AE198" s="6">
        <v>175475.9</v>
      </c>
      <c r="AF198" s="6">
        <v>90993.5</v>
      </c>
      <c r="AG198" s="6">
        <v>1695997.3</v>
      </c>
      <c r="AH198" s="6">
        <v>169799.1</v>
      </c>
      <c r="AI198" s="6">
        <v>1106.4000000000001</v>
      </c>
      <c r="AJ198" s="9">
        <v>56317</v>
      </c>
      <c r="AK198" s="6">
        <v>31609.8</v>
      </c>
      <c r="AL198" s="6">
        <v>22236.6</v>
      </c>
      <c r="AM198" s="48">
        <v>65152.7</v>
      </c>
      <c r="AN198" s="48">
        <v>50249.2</v>
      </c>
      <c r="AO198" s="6">
        <v>39263.599999999999</v>
      </c>
      <c r="AP198" s="48">
        <v>32033.8</v>
      </c>
      <c r="AQ198" s="6">
        <v>43747.8</v>
      </c>
      <c r="AR198" s="6">
        <v>17235.599999999999</v>
      </c>
      <c r="AS198" s="6">
        <v>139.80000000000001</v>
      </c>
      <c r="AT198" s="6">
        <v>56.7</v>
      </c>
      <c r="AU198" s="7"/>
      <c r="AV198" s="7"/>
      <c r="AW198" s="6">
        <v>226922</v>
      </c>
      <c r="AX198" s="6">
        <v>106347.4</v>
      </c>
      <c r="AY198" s="6">
        <v>55959.1</v>
      </c>
      <c r="AZ198" s="6">
        <v>13568.1</v>
      </c>
      <c r="BA198" s="6">
        <v>216917.8</v>
      </c>
      <c r="BB198" s="6">
        <v>96534.7</v>
      </c>
      <c r="BC198" s="6">
        <v>38237.800000000003</v>
      </c>
      <c r="BD198" s="32">
        <v>294.77</v>
      </c>
      <c r="BE198" s="32">
        <v>176.84</v>
      </c>
      <c r="BF198" s="32">
        <v>123.74</v>
      </c>
      <c r="BG198" s="32">
        <v>75.41</v>
      </c>
      <c r="BH198" s="32">
        <v>278.12599999999998</v>
      </c>
      <c r="BI198" s="32">
        <v>140.679</v>
      </c>
      <c r="BJ198" s="6">
        <v>1007.4</v>
      </c>
      <c r="BK198" s="6">
        <v>829.4</v>
      </c>
      <c r="BL198" s="6">
        <v>0.8</v>
      </c>
      <c r="BM198" s="6">
        <v>14174.186499199999</v>
      </c>
      <c r="BN198" s="6">
        <v>30815.1743550336</v>
      </c>
      <c r="BO198" s="6">
        <v>6980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2629024</v>
      </c>
      <c r="BZ198" s="6">
        <v>1672258</v>
      </c>
      <c r="CA198" s="6"/>
      <c r="CB198" s="6">
        <v>1065900</v>
      </c>
      <c r="CC198" s="6">
        <v>911926</v>
      </c>
      <c r="CD198" s="6"/>
      <c r="CE198" s="6">
        <v>1265</v>
      </c>
      <c r="CF198" s="6">
        <v>123.741</v>
      </c>
      <c r="CG198" s="6">
        <v>1641</v>
      </c>
    </row>
    <row r="199" spans="1:85" ht="12.5">
      <c r="A199" s="5">
        <v>43285</v>
      </c>
      <c r="B199" s="6">
        <v>579.65599999999995</v>
      </c>
      <c r="C199" s="6">
        <v>314.09800000000001</v>
      </c>
      <c r="D199" s="6">
        <v>6155.3</v>
      </c>
      <c r="E199" s="6"/>
      <c r="F199" s="6"/>
      <c r="G199" s="6"/>
      <c r="H199" s="6">
        <v>1661.1</v>
      </c>
      <c r="I199" s="6">
        <v>1120.9000000000001</v>
      </c>
      <c r="J199" s="6">
        <v>525544</v>
      </c>
      <c r="K199" s="6">
        <v>231791.9</v>
      </c>
      <c r="L199" s="6">
        <v>65293.7</v>
      </c>
      <c r="M199" s="6">
        <v>15</v>
      </c>
      <c r="N199" s="6">
        <v>25</v>
      </c>
      <c r="O199" s="6">
        <v>14308.8</v>
      </c>
      <c r="P199" s="6">
        <v>6671.3</v>
      </c>
      <c r="Q199" s="48">
        <v>205786.5</v>
      </c>
      <c r="R199" s="6">
        <v>165481.9</v>
      </c>
      <c r="S199" s="6">
        <v>108071.3</v>
      </c>
      <c r="T199" s="6">
        <v>90109.2</v>
      </c>
      <c r="U199" s="6">
        <v>107862.9</v>
      </c>
      <c r="V199" s="6">
        <v>73628.399999999994</v>
      </c>
      <c r="W199" s="6">
        <v>11095.3</v>
      </c>
      <c r="X199" s="6">
        <v>8247.2000000000007</v>
      </c>
      <c r="Y199" s="6">
        <v>285914.40000000002</v>
      </c>
      <c r="Z199" s="6">
        <v>147722.79999999999</v>
      </c>
      <c r="AA199" s="6">
        <v>2744378.5</v>
      </c>
      <c r="AB199" s="6">
        <v>170310</v>
      </c>
      <c r="AC199" s="6">
        <v>334.7</v>
      </c>
      <c r="AD199" s="6">
        <v>41767</v>
      </c>
      <c r="AE199" s="6">
        <v>175622</v>
      </c>
      <c r="AF199" s="6">
        <v>91063.1</v>
      </c>
      <c r="AG199" s="6">
        <v>1695997.3</v>
      </c>
      <c r="AH199" s="6">
        <v>169823.1</v>
      </c>
      <c r="AI199" s="6">
        <v>1106.4000000000001</v>
      </c>
      <c r="AJ199" s="9">
        <v>56317</v>
      </c>
      <c r="AK199" s="6">
        <v>31609.8</v>
      </c>
      <c r="AL199" s="6">
        <v>22236.6</v>
      </c>
      <c r="AM199" s="48">
        <v>65161.3</v>
      </c>
      <c r="AN199" s="48">
        <v>50255.5</v>
      </c>
      <c r="AO199" s="6">
        <v>39281</v>
      </c>
      <c r="AP199" s="48">
        <v>32048</v>
      </c>
      <c r="AQ199" s="6">
        <v>43760.1</v>
      </c>
      <c r="AR199" s="6">
        <v>17240.5</v>
      </c>
      <c r="AS199" s="6">
        <v>140.1</v>
      </c>
      <c r="AT199" s="6">
        <v>56.7</v>
      </c>
      <c r="AU199" s="7"/>
      <c r="AV199" s="7"/>
      <c r="AW199" s="6">
        <v>227059.7</v>
      </c>
      <c r="AX199" s="6">
        <v>106412</v>
      </c>
      <c r="AY199" s="6">
        <v>55964.9</v>
      </c>
      <c r="AZ199" s="6">
        <v>13568.1</v>
      </c>
      <c r="BA199" s="6">
        <v>217049.7</v>
      </c>
      <c r="BB199" s="6">
        <v>96592.9</v>
      </c>
      <c r="BC199" s="6">
        <v>38261.800000000003</v>
      </c>
      <c r="BD199" s="32">
        <v>294.77</v>
      </c>
      <c r="BE199" s="32">
        <v>176.84</v>
      </c>
      <c r="BF199" s="32">
        <v>123.74</v>
      </c>
      <c r="BG199" s="32">
        <v>75.41</v>
      </c>
      <c r="BH199" s="32">
        <v>278.12599999999998</v>
      </c>
      <c r="BI199" s="32">
        <v>140.679</v>
      </c>
      <c r="BJ199" s="6">
        <v>1007.4</v>
      </c>
      <c r="BK199" s="6">
        <v>830</v>
      </c>
      <c r="BL199" s="6">
        <v>0.8</v>
      </c>
      <c r="BM199" s="6">
        <v>13648</v>
      </c>
      <c r="BN199" s="6">
        <v>30196</v>
      </c>
      <c r="BO199" s="6">
        <v>7961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2631882</v>
      </c>
      <c r="BZ199" s="6">
        <v>1674541</v>
      </c>
      <c r="CA199" s="6"/>
      <c r="CB199" s="6">
        <v>1065900</v>
      </c>
      <c r="CC199" s="6">
        <v>911926</v>
      </c>
      <c r="CD199" s="6"/>
      <c r="CE199" s="6">
        <v>1250</v>
      </c>
      <c r="CF199" s="6">
        <v>123.425</v>
      </c>
      <c r="CG199" s="6">
        <v>1647</v>
      </c>
    </row>
    <row r="200" spans="1:85" ht="12.5">
      <c r="A200" s="5">
        <v>43286</v>
      </c>
      <c r="B200" s="6">
        <v>579.65599999999995</v>
      </c>
      <c r="C200" s="6">
        <v>314.09800000000001</v>
      </c>
      <c r="D200" s="6">
        <v>6155.3</v>
      </c>
      <c r="E200" s="6"/>
      <c r="F200" s="6"/>
      <c r="G200" s="6"/>
      <c r="H200" s="6">
        <v>1661.1</v>
      </c>
      <c r="I200" s="6">
        <v>1120.9000000000001</v>
      </c>
      <c r="J200" s="6">
        <v>525738.1</v>
      </c>
      <c r="K200" s="6">
        <v>231884.7</v>
      </c>
      <c r="L200" s="6">
        <v>65317.7</v>
      </c>
      <c r="M200" s="6">
        <v>15</v>
      </c>
      <c r="N200" s="6">
        <v>25</v>
      </c>
      <c r="O200" s="6">
        <v>14308.8</v>
      </c>
      <c r="P200" s="6">
        <v>6671.3</v>
      </c>
      <c r="Q200" s="48">
        <v>205807.9</v>
      </c>
      <c r="R200" s="48">
        <v>165498.6</v>
      </c>
      <c r="S200" s="6">
        <v>108086</v>
      </c>
      <c r="T200" s="6">
        <v>90120.6</v>
      </c>
      <c r="U200" s="6">
        <v>107882.1</v>
      </c>
      <c r="V200" s="6">
        <v>73641.2</v>
      </c>
      <c r="W200" s="6">
        <v>11100.4</v>
      </c>
      <c r="X200" s="6">
        <v>8251.6</v>
      </c>
      <c r="Y200" s="6">
        <v>286206.7</v>
      </c>
      <c r="Z200" s="6">
        <v>147888</v>
      </c>
      <c r="AA200" s="6">
        <v>2744378.5</v>
      </c>
      <c r="AB200" s="6">
        <v>170334</v>
      </c>
      <c r="AC200" s="6">
        <v>334.7</v>
      </c>
      <c r="AD200" s="6">
        <v>41767</v>
      </c>
      <c r="AE200" s="6">
        <v>175767.9</v>
      </c>
      <c r="AF200" s="6">
        <v>91130.8</v>
      </c>
      <c r="AG200" s="6">
        <v>1695997.3</v>
      </c>
      <c r="AH200" s="6">
        <v>169847.1</v>
      </c>
      <c r="AI200" s="6">
        <v>1106.4000000000001</v>
      </c>
      <c r="AJ200" s="9">
        <v>56317</v>
      </c>
      <c r="AK200" s="6">
        <v>31609.8</v>
      </c>
      <c r="AL200" s="6">
        <v>22236.6</v>
      </c>
      <c r="AM200" s="48">
        <v>65169.5</v>
      </c>
      <c r="AN200" s="48">
        <v>50261.4</v>
      </c>
      <c r="AO200" s="6">
        <v>39298.300000000003</v>
      </c>
      <c r="AP200" s="48">
        <v>32062.2</v>
      </c>
      <c r="AQ200" s="6">
        <v>43768.4</v>
      </c>
      <c r="AR200" s="6">
        <v>17243.8</v>
      </c>
      <c r="AS200" s="6">
        <v>140.4</v>
      </c>
      <c r="AT200" s="6">
        <v>56.7</v>
      </c>
      <c r="AU200" s="7"/>
      <c r="AV200" s="7"/>
      <c r="AW200" s="6">
        <v>227197.5</v>
      </c>
      <c r="AX200" s="6">
        <v>106476.6</v>
      </c>
      <c r="AY200" s="6">
        <v>55965.8</v>
      </c>
      <c r="AZ200" s="6">
        <v>13568.1</v>
      </c>
      <c r="BA200" s="43">
        <v>217181.7</v>
      </c>
      <c r="BB200" s="6">
        <v>96651.199999999997</v>
      </c>
      <c r="BC200" s="6">
        <v>38285.800000000003</v>
      </c>
      <c r="BD200" s="32">
        <v>294.77</v>
      </c>
      <c r="BE200" s="32">
        <v>176.84</v>
      </c>
      <c r="BF200" s="32">
        <v>123.74</v>
      </c>
      <c r="BG200" s="32">
        <v>75.41</v>
      </c>
      <c r="BH200" s="32">
        <v>278.12599999999998</v>
      </c>
      <c r="BI200" s="32">
        <v>140.679</v>
      </c>
      <c r="BJ200" s="6">
        <v>1007.4</v>
      </c>
      <c r="BK200" s="6">
        <v>830.8</v>
      </c>
      <c r="BL200" s="6">
        <v>0.8</v>
      </c>
      <c r="BM200" s="6">
        <v>13561.789126400001</v>
      </c>
      <c r="BN200" s="6">
        <v>27556.65822450491</v>
      </c>
      <c r="BO200" s="6">
        <v>4999</v>
      </c>
      <c r="BP200" s="6">
        <v>0</v>
      </c>
      <c r="BQ200" s="6">
        <v>0</v>
      </c>
      <c r="BR200" s="6">
        <v>0</v>
      </c>
      <c r="BS200" s="6">
        <v>0</v>
      </c>
      <c r="BT200" s="6">
        <v>0</v>
      </c>
      <c r="BU200" s="6">
        <v>0</v>
      </c>
      <c r="BV200" s="6">
        <v>0</v>
      </c>
      <c r="BW200" s="6">
        <v>0</v>
      </c>
      <c r="BX200" s="6">
        <v>0</v>
      </c>
      <c r="BY200" s="6">
        <v>2635026</v>
      </c>
      <c r="BZ200" s="6">
        <v>1677194</v>
      </c>
      <c r="CA200" s="6"/>
      <c r="CB200" s="6">
        <v>1065900</v>
      </c>
      <c r="CC200" s="6">
        <v>911926</v>
      </c>
      <c r="CD200" s="6"/>
      <c r="CE200" s="6">
        <v>1255</v>
      </c>
      <c r="CF200" s="6">
        <v>123.64700000000001</v>
      </c>
      <c r="CG200" s="6">
        <v>1664</v>
      </c>
    </row>
    <row r="201" spans="1:85" ht="12.5">
      <c r="A201" s="5">
        <v>43287</v>
      </c>
      <c r="B201" s="6">
        <v>579.65599999999995</v>
      </c>
      <c r="C201" s="6">
        <v>314.09800000000001</v>
      </c>
      <c r="D201" s="6">
        <v>6155.3</v>
      </c>
      <c r="E201" s="6"/>
      <c r="F201" s="6"/>
      <c r="G201" s="6"/>
      <c r="H201" s="6">
        <v>1661.1</v>
      </c>
      <c r="I201" s="6">
        <v>1120.9000000000001</v>
      </c>
      <c r="J201" s="6">
        <v>525932.1</v>
      </c>
      <c r="K201" s="6">
        <v>231976.9</v>
      </c>
      <c r="L201" s="6">
        <v>65341.7</v>
      </c>
      <c r="M201" s="6">
        <v>15</v>
      </c>
      <c r="N201" s="6">
        <v>25</v>
      </c>
      <c r="O201" s="6">
        <v>14308.8</v>
      </c>
      <c r="P201" s="6">
        <v>6671.3</v>
      </c>
      <c r="Q201" s="48">
        <v>205829.5</v>
      </c>
      <c r="R201" s="48">
        <v>165515.5</v>
      </c>
      <c r="S201" s="6">
        <v>108103.9</v>
      </c>
      <c r="T201" s="6">
        <v>90132.800000000003</v>
      </c>
      <c r="U201" s="6">
        <v>107901.7</v>
      </c>
      <c r="V201" s="6">
        <v>73654.3</v>
      </c>
      <c r="W201" s="6">
        <v>11105.4</v>
      </c>
      <c r="X201" s="6">
        <v>8255.9</v>
      </c>
      <c r="Y201" s="6">
        <v>286480.2</v>
      </c>
      <c r="Z201" s="6">
        <v>148036.29999999999</v>
      </c>
      <c r="AA201" s="6">
        <v>2744378.5</v>
      </c>
      <c r="AB201" s="6">
        <v>170358</v>
      </c>
      <c r="AC201" s="6">
        <v>334.7</v>
      </c>
      <c r="AD201" s="6">
        <v>41767</v>
      </c>
      <c r="AE201" s="6">
        <v>175906.7</v>
      </c>
      <c r="AF201" s="6">
        <v>91204.2</v>
      </c>
      <c r="AG201" s="6">
        <v>1695997.3</v>
      </c>
      <c r="AH201" s="6">
        <v>169871.1</v>
      </c>
      <c r="AI201" s="6">
        <v>1106.4000000000001</v>
      </c>
      <c r="AJ201" s="9">
        <v>56317</v>
      </c>
      <c r="AK201" s="6">
        <v>31609.8</v>
      </c>
      <c r="AL201" s="6">
        <v>22236.6</v>
      </c>
      <c r="AM201" s="48">
        <v>65179.4</v>
      </c>
      <c r="AN201" s="48">
        <v>50268.7</v>
      </c>
      <c r="AO201" s="6">
        <v>39317.1</v>
      </c>
      <c r="AP201" s="48">
        <v>32077.1</v>
      </c>
      <c r="AQ201" s="6">
        <v>43781.9</v>
      </c>
      <c r="AR201" s="6">
        <v>17249.099999999999</v>
      </c>
      <c r="AS201" s="6">
        <v>140.69999999999999</v>
      </c>
      <c r="AT201" s="6">
        <v>56.8</v>
      </c>
      <c r="AU201" s="7"/>
      <c r="AV201" s="7"/>
      <c r="AW201" s="6">
        <v>227295.4</v>
      </c>
      <c r="AX201" s="6">
        <v>106522.5</v>
      </c>
      <c r="AY201" s="6">
        <v>55970.400000000001</v>
      </c>
      <c r="AZ201" s="6">
        <v>13568.1</v>
      </c>
      <c r="BA201" s="6">
        <v>217271.5</v>
      </c>
      <c r="BB201" s="6">
        <v>96690.9</v>
      </c>
      <c r="BC201" s="6">
        <v>38302.300000000003</v>
      </c>
      <c r="BD201" s="32">
        <v>294.77</v>
      </c>
      <c r="BE201" s="32">
        <v>176.84</v>
      </c>
      <c r="BF201" s="32">
        <v>123.74</v>
      </c>
      <c r="BG201" s="32">
        <v>75.41</v>
      </c>
      <c r="BH201" s="32">
        <v>278.12599999999998</v>
      </c>
      <c r="BI201" s="32">
        <v>140.679</v>
      </c>
      <c r="BJ201" s="6">
        <v>1007.4</v>
      </c>
      <c r="BK201" s="6">
        <v>831.2</v>
      </c>
      <c r="BL201" s="6">
        <v>0.8</v>
      </c>
      <c r="BM201" s="6">
        <v>13131.224153599998</v>
      </c>
      <c r="BN201" s="6">
        <v>25891.649708713401</v>
      </c>
      <c r="BO201" s="6">
        <v>6878</v>
      </c>
      <c r="BP201" s="6">
        <v>0</v>
      </c>
      <c r="BQ201" s="6">
        <v>0</v>
      </c>
      <c r="BR201" s="6">
        <v>0</v>
      </c>
      <c r="BS201" s="6">
        <v>0</v>
      </c>
      <c r="BT201" s="6">
        <v>0</v>
      </c>
      <c r="BU201" s="6">
        <v>0</v>
      </c>
      <c r="BV201" s="6">
        <v>0</v>
      </c>
      <c r="BW201" s="6">
        <v>0</v>
      </c>
      <c r="BX201" s="6">
        <v>0</v>
      </c>
      <c r="BY201" s="6">
        <v>2638120</v>
      </c>
      <c r="BZ201" s="6">
        <v>1679774</v>
      </c>
      <c r="CA201" s="6"/>
      <c r="CB201" s="6">
        <v>1065900</v>
      </c>
      <c r="CC201" s="6">
        <v>911926</v>
      </c>
      <c r="CD201" s="6"/>
      <c r="CE201" s="6">
        <v>1236</v>
      </c>
      <c r="CF201" s="6">
        <v>124.45299999999999</v>
      </c>
      <c r="CG201" s="6">
        <v>1638</v>
      </c>
    </row>
    <row r="202" spans="1:85" ht="12.5">
      <c r="A202" s="5">
        <v>43288</v>
      </c>
      <c r="B202" s="6">
        <v>579.65599999999995</v>
      </c>
      <c r="C202" s="6">
        <v>314.09800000000001</v>
      </c>
      <c r="D202" s="6">
        <v>6155.3</v>
      </c>
      <c r="E202" s="6"/>
      <c r="F202" s="6"/>
      <c r="G202" s="6"/>
      <c r="H202" s="6">
        <v>1661.1</v>
      </c>
      <c r="I202" s="6">
        <v>1120.9000000000001</v>
      </c>
      <c r="J202" s="6">
        <v>526129.9</v>
      </c>
      <c r="K202" s="6">
        <v>232069.5</v>
      </c>
      <c r="L202" s="6">
        <v>65365.7</v>
      </c>
      <c r="M202" s="6">
        <v>15</v>
      </c>
      <c r="N202" s="6">
        <v>25</v>
      </c>
      <c r="O202" s="6">
        <v>14308.8</v>
      </c>
      <c r="P202" s="6">
        <v>6671.3</v>
      </c>
      <c r="Q202" s="48">
        <v>205851.2</v>
      </c>
      <c r="R202" s="48">
        <v>165532.4</v>
      </c>
      <c r="S202" s="6">
        <v>108116</v>
      </c>
      <c r="T202" s="6">
        <v>90143.8</v>
      </c>
      <c r="U202" s="6">
        <v>107920.6</v>
      </c>
      <c r="V202" s="6">
        <v>73667.199999999997</v>
      </c>
      <c r="W202" s="6">
        <v>11110.2</v>
      </c>
      <c r="X202" s="6">
        <v>8260.1</v>
      </c>
      <c r="Y202" s="6">
        <v>286781.8</v>
      </c>
      <c r="Z202" s="6">
        <v>148196.20000000001</v>
      </c>
      <c r="AA202" s="6">
        <v>2744378.5</v>
      </c>
      <c r="AB202" s="6">
        <v>170382</v>
      </c>
      <c r="AC202" s="6">
        <v>334.7</v>
      </c>
      <c r="AD202" s="6">
        <v>41767</v>
      </c>
      <c r="AE202" s="6">
        <v>176051.5</v>
      </c>
      <c r="AF202" s="6">
        <v>91278.3</v>
      </c>
      <c r="AG202" s="6">
        <v>1695997.3</v>
      </c>
      <c r="AH202" s="6">
        <v>169895.1</v>
      </c>
      <c r="AI202" s="6">
        <v>1106.4000000000001</v>
      </c>
      <c r="AJ202" s="9">
        <v>56317</v>
      </c>
      <c r="AK202" s="6">
        <v>31609.8</v>
      </c>
      <c r="AL202" s="6">
        <v>22236.6</v>
      </c>
      <c r="AM202" s="48">
        <v>65187</v>
      </c>
      <c r="AN202" s="48">
        <v>50274.1</v>
      </c>
      <c r="AO202" s="6">
        <v>39334.9</v>
      </c>
      <c r="AP202" s="48">
        <v>32091.3</v>
      </c>
      <c r="AQ202" s="6">
        <v>43788.800000000003</v>
      </c>
      <c r="AR202" s="6">
        <v>17251.900000000001</v>
      </c>
      <c r="AS202" s="6">
        <v>141.1</v>
      </c>
      <c r="AT202" s="6">
        <v>56.8</v>
      </c>
      <c r="AU202" s="7"/>
      <c r="AV202" s="7"/>
      <c r="AW202" s="6">
        <v>227433.8</v>
      </c>
      <c r="AX202" s="6">
        <v>106587.2</v>
      </c>
      <c r="AY202" s="6">
        <v>55975.4</v>
      </c>
      <c r="AZ202" s="6">
        <v>13568.1</v>
      </c>
      <c r="BA202" s="6">
        <v>217404.3</v>
      </c>
      <c r="BB202" s="6">
        <v>96749.5</v>
      </c>
      <c r="BC202" s="6">
        <v>38326.300000000003</v>
      </c>
      <c r="BD202" s="32">
        <v>294.77</v>
      </c>
      <c r="BE202" s="32">
        <v>176.84</v>
      </c>
      <c r="BF202" s="32">
        <v>123.74</v>
      </c>
      <c r="BG202" s="32">
        <v>75.41</v>
      </c>
      <c r="BH202" s="32">
        <v>278.12599999999998</v>
      </c>
      <c r="BI202" s="32">
        <v>140.679</v>
      </c>
      <c r="BJ202" s="6">
        <v>1007.4</v>
      </c>
      <c r="BK202" s="6">
        <v>831.8</v>
      </c>
      <c r="BL202" s="6">
        <v>0.8</v>
      </c>
      <c r="BM202" s="6">
        <v>13209.3985216</v>
      </c>
      <c r="BN202" s="6">
        <v>34910.911810025609</v>
      </c>
      <c r="BO202" s="6">
        <v>3836</v>
      </c>
      <c r="BP202" s="6">
        <v>0</v>
      </c>
      <c r="BQ202" s="6">
        <v>0</v>
      </c>
      <c r="BR202" s="6">
        <v>0</v>
      </c>
      <c r="BS202" s="6">
        <v>0</v>
      </c>
      <c r="BT202" s="6">
        <v>0</v>
      </c>
      <c r="BU202" s="6">
        <v>0</v>
      </c>
      <c r="BV202" s="6">
        <v>0</v>
      </c>
      <c r="BW202" s="6">
        <v>0</v>
      </c>
      <c r="BX202" s="6">
        <v>0</v>
      </c>
      <c r="BY202" s="6">
        <v>2641191</v>
      </c>
      <c r="BZ202" s="6">
        <v>1682373</v>
      </c>
      <c r="CA202" s="6"/>
      <c r="CB202" s="6">
        <v>1065900</v>
      </c>
      <c r="CC202" s="6">
        <v>911926</v>
      </c>
      <c r="CD202" s="6"/>
      <c r="CE202" s="6">
        <v>1249</v>
      </c>
      <c r="CF202" s="6">
        <v>123.742</v>
      </c>
      <c r="CG202" s="6">
        <v>1637</v>
      </c>
    </row>
    <row r="203" spans="1:85" s="16" customFormat="1" ht="12.5">
      <c r="A203" s="5">
        <v>43289</v>
      </c>
      <c r="B203" s="6">
        <v>579.65599999999995</v>
      </c>
      <c r="C203" s="6">
        <v>314.09800000000001</v>
      </c>
      <c r="D203" s="6">
        <v>6155.3</v>
      </c>
      <c r="E203" s="6"/>
      <c r="F203" s="6"/>
      <c r="G203" s="6"/>
      <c r="H203" s="6">
        <v>1661.1</v>
      </c>
      <c r="I203" s="6">
        <v>1120.9000000000001</v>
      </c>
      <c r="J203" s="9">
        <v>526324.30000000005</v>
      </c>
      <c r="K203" s="9">
        <v>232161.1</v>
      </c>
      <c r="L203" s="9">
        <v>65389.7</v>
      </c>
      <c r="M203" s="6">
        <v>15</v>
      </c>
      <c r="N203" s="6">
        <v>25</v>
      </c>
      <c r="O203" s="6">
        <v>14308.8</v>
      </c>
      <c r="P203" s="6">
        <v>6671.3</v>
      </c>
      <c r="Q203" s="49">
        <v>205873</v>
      </c>
      <c r="R203" s="49">
        <v>165549.4</v>
      </c>
      <c r="S203" s="9">
        <v>108131.4</v>
      </c>
      <c r="T203" s="9">
        <v>90155.3</v>
      </c>
      <c r="U203" s="9">
        <v>107939.6</v>
      </c>
      <c r="V203" s="9">
        <v>73680.100000000006</v>
      </c>
      <c r="W203" s="9">
        <v>11114.9</v>
      </c>
      <c r="X203" s="9">
        <v>8264</v>
      </c>
      <c r="Y203" s="9">
        <v>287088.5</v>
      </c>
      <c r="Z203" s="9">
        <v>148360.6</v>
      </c>
      <c r="AA203" s="6">
        <v>2744378.5</v>
      </c>
      <c r="AB203" s="9">
        <v>170406</v>
      </c>
      <c r="AC203" s="6">
        <v>334.7</v>
      </c>
      <c r="AD203" s="6">
        <v>41767</v>
      </c>
      <c r="AE203" s="9">
        <v>176195.7</v>
      </c>
      <c r="AF203" s="9">
        <v>91350.5</v>
      </c>
      <c r="AG203" s="6">
        <v>1695997.3</v>
      </c>
      <c r="AH203" s="9">
        <v>169919.1</v>
      </c>
      <c r="AI203" s="6">
        <v>1106.4000000000001</v>
      </c>
      <c r="AJ203" s="9">
        <v>56317</v>
      </c>
      <c r="AK203" s="6">
        <v>31609.8</v>
      </c>
      <c r="AL203" s="6">
        <v>22236.6</v>
      </c>
      <c r="AM203" s="49">
        <v>65195.199999999997</v>
      </c>
      <c r="AN203" s="49">
        <v>50280</v>
      </c>
      <c r="AO203" s="9">
        <v>39352.400000000001</v>
      </c>
      <c r="AP203" s="49">
        <v>32105.5</v>
      </c>
      <c r="AQ203" s="9">
        <v>43802.8</v>
      </c>
      <c r="AR203" s="9">
        <v>17257.400000000001</v>
      </c>
      <c r="AS203" s="9">
        <v>141.4</v>
      </c>
      <c r="AT203" s="9">
        <v>56.8</v>
      </c>
      <c r="AU203" s="15"/>
      <c r="AV203" s="15"/>
      <c r="AW203" s="9">
        <v>227571.20000000001</v>
      </c>
      <c r="AX203" s="9">
        <v>106651.9</v>
      </c>
      <c r="AY203" s="9">
        <v>55980.3</v>
      </c>
      <c r="AZ203" s="6">
        <v>13568.1</v>
      </c>
      <c r="BA203" s="9">
        <v>217535.8</v>
      </c>
      <c r="BB203" s="9">
        <v>96807.7</v>
      </c>
      <c r="BC203" s="9">
        <v>38350.300000000003</v>
      </c>
      <c r="BD203" s="32">
        <v>294.77</v>
      </c>
      <c r="BE203" s="32">
        <v>176.84</v>
      </c>
      <c r="BF203" s="32">
        <v>123.74</v>
      </c>
      <c r="BG203" s="32">
        <v>75.41</v>
      </c>
      <c r="BH203" s="32">
        <v>278.12599999999998</v>
      </c>
      <c r="BI203" s="32">
        <v>140.679</v>
      </c>
      <c r="BJ203" s="6">
        <v>1007.4</v>
      </c>
      <c r="BK203" s="9">
        <v>832.6</v>
      </c>
      <c r="BL203" s="6">
        <v>0.8</v>
      </c>
      <c r="BM203" s="9">
        <v>13654.266041600002</v>
      </c>
      <c r="BN203" s="9">
        <v>32797.205157902674</v>
      </c>
      <c r="BO203" s="9">
        <v>9014</v>
      </c>
      <c r="BP203" s="6">
        <v>0</v>
      </c>
      <c r="BQ203" s="6">
        <v>0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9">
        <v>2644086</v>
      </c>
      <c r="BZ203" s="9">
        <v>1684761</v>
      </c>
      <c r="CA203" s="9"/>
      <c r="CB203" s="6">
        <v>1065900</v>
      </c>
      <c r="CC203" s="6">
        <v>911926</v>
      </c>
      <c r="CD203" s="9"/>
      <c r="CE203" s="9">
        <v>1240</v>
      </c>
      <c r="CF203" s="9">
        <v>124.262</v>
      </c>
      <c r="CG203" s="9">
        <v>1628</v>
      </c>
    </row>
    <row r="204" spans="1:85" ht="12.5">
      <c r="A204" s="5">
        <v>43290</v>
      </c>
      <c r="B204" s="6">
        <v>579.65599999999995</v>
      </c>
      <c r="C204" s="6">
        <v>314.09800000000001</v>
      </c>
      <c r="D204" s="6">
        <v>6155.3</v>
      </c>
      <c r="E204" s="6"/>
      <c r="F204" s="6"/>
      <c r="G204" s="6"/>
      <c r="H204" s="6">
        <v>1661.1</v>
      </c>
      <c r="I204" s="6">
        <v>1120.9000000000001</v>
      </c>
      <c r="J204" s="6">
        <v>526515.9</v>
      </c>
      <c r="K204" s="6">
        <v>232251.6</v>
      </c>
      <c r="L204" s="6">
        <v>65413.7</v>
      </c>
      <c r="M204" s="6">
        <v>15</v>
      </c>
      <c r="N204" s="6">
        <v>25</v>
      </c>
      <c r="O204" s="6">
        <v>14308.9</v>
      </c>
      <c r="P204" s="6">
        <v>6671.3</v>
      </c>
      <c r="Q204" s="48">
        <v>205894.7</v>
      </c>
      <c r="R204" s="48">
        <v>165566.39999999999</v>
      </c>
      <c r="S204" s="6">
        <v>108144.8</v>
      </c>
      <c r="T204" s="6">
        <v>90165.8</v>
      </c>
      <c r="U204" s="6">
        <v>107958.9</v>
      </c>
      <c r="V204" s="6">
        <v>73693.100000000006</v>
      </c>
      <c r="W204" s="6">
        <v>11119.8</v>
      </c>
      <c r="X204" s="6">
        <v>8268.1</v>
      </c>
      <c r="Y204" s="6">
        <v>287380.09999999998</v>
      </c>
      <c r="Z204" s="6">
        <v>148524</v>
      </c>
      <c r="AA204" s="6">
        <v>2744378.5</v>
      </c>
      <c r="AB204" s="6">
        <v>170430</v>
      </c>
      <c r="AC204" s="6">
        <v>334.7</v>
      </c>
      <c r="AD204" s="6">
        <v>41767</v>
      </c>
      <c r="AE204" s="6">
        <v>176340.1</v>
      </c>
      <c r="AF204" s="6">
        <v>91415.2</v>
      </c>
      <c r="AG204" s="6">
        <v>1695997.3</v>
      </c>
      <c r="AH204" s="6">
        <v>169943.1</v>
      </c>
      <c r="AI204" s="6">
        <v>1106.4000000000001</v>
      </c>
      <c r="AJ204" s="9">
        <v>56317</v>
      </c>
      <c r="AK204" s="6">
        <v>31609.8</v>
      </c>
      <c r="AL204" s="6">
        <v>22236.6</v>
      </c>
      <c r="AM204" s="48">
        <v>65202.6</v>
      </c>
      <c r="AN204" s="48">
        <v>50285.4</v>
      </c>
      <c r="AO204" s="6">
        <v>39367.9</v>
      </c>
      <c r="AP204" s="48">
        <v>32117.9</v>
      </c>
      <c r="AQ204" s="6">
        <v>43811.3</v>
      </c>
      <c r="AR204" s="6">
        <v>17260.8</v>
      </c>
      <c r="AS204" s="6">
        <v>141.5</v>
      </c>
      <c r="AT204" s="6">
        <v>56.8</v>
      </c>
      <c r="AU204" s="7"/>
      <c r="AV204" s="7"/>
      <c r="AW204" s="6">
        <v>227707.2</v>
      </c>
      <c r="AX204" s="6">
        <v>106715.8</v>
      </c>
      <c r="AY204" s="6">
        <v>55985.9</v>
      </c>
      <c r="AZ204" s="6">
        <v>13568.1</v>
      </c>
      <c r="BA204" s="6">
        <v>217664.8</v>
      </c>
      <c r="BB204" s="6">
        <v>96864.8</v>
      </c>
      <c r="BC204" s="6">
        <v>38374.300000000003</v>
      </c>
      <c r="BD204" s="32">
        <v>294.77</v>
      </c>
      <c r="BE204" s="32">
        <v>176.84</v>
      </c>
      <c r="BF204" s="32">
        <v>123.74</v>
      </c>
      <c r="BG204" s="32">
        <v>75.41</v>
      </c>
      <c r="BH204" s="32">
        <v>278.12599999999998</v>
      </c>
      <c r="BI204" s="32">
        <v>140.679</v>
      </c>
      <c r="BJ204" s="6">
        <v>1007.4</v>
      </c>
      <c r="BK204" s="9">
        <v>833.5</v>
      </c>
      <c r="BL204" s="6">
        <v>0.8</v>
      </c>
      <c r="BM204" s="6">
        <v>13433.959984000001</v>
      </c>
      <c r="BN204" s="6">
        <v>32739.068685809925</v>
      </c>
      <c r="BO204" s="6">
        <v>3664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2647214</v>
      </c>
      <c r="BZ204" s="6">
        <v>1687320</v>
      </c>
      <c r="CA204" s="6"/>
      <c r="CB204" s="6">
        <v>1065900</v>
      </c>
      <c r="CC204" s="6">
        <v>911926</v>
      </c>
      <c r="CD204" s="6"/>
      <c r="CE204" s="6">
        <v>1233</v>
      </c>
      <c r="CF204" s="6">
        <v>124.01299999999999</v>
      </c>
      <c r="CG204" s="6">
        <v>1637</v>
      </c>
    </row>
    <row r="205" spans="1:85" ht="12.5">
      <c r="A205" s="5">
        <v>43291</v>
      </c>
      <c r="B205" s="6">
        <v>579.65599999999995</v>
      </c>
      <c r="C205" s="6">
        <v>314.09800000000001</v>
      </c>
      <c r="D205" s="6">
        <v>6155.3</v>
      </c>
      <c r="E205" s="6"/>
      <c r="F205" s="6"/>
      <c r="G205" s="6"/>
      <c r="H205" s="6">
        <v>1661.1</v>
      </c>
      <c r="I205" s="6">
        <v>1120.9000000000001</v>
      </c>
      <c r="J205" s="6">
        <v>526710.1</v>
      </c>
      <c r="K205" s="6">
        <v>232343.3</v>
      </c>
      <c r="L205" s="6">
        <v>65437.7</v>
      </c>
      <c r="M205" s="6">
        <v>15</v>
      </c>
      <c r="N205" s="6">
        <v>25</v>
      </c>
      <c r="O205" s="6">
        <v>14309</v>
      </c>
      <c r="P205" s="6">
        <v>6671.4</v>
      </c>
      <c r="Q205" s="48">
        <v>205916.79999999999</v>
      </c>
      <c r="R205" s="48">
        <v>165583.6</v>
      </c>
      <c r="S205" s="6">
        <v>108160.5</v>
      </c>
      <c r="T205" s="6">
        <v>90177.9</v>
      </c>
      <c r="U205" s="6">
        <v>107978.3</v>
      </c>
      <c r="V205" s="6">
        <v>73706.3</v>
      </c>
      <c r="W205" s="6">
        <v>11124.9</v>
      </c>
      <c r="X205" s="6">
        <v>8272.2999999999993</v>
      </c>
      <c r="Y205" s="6">
        <v>287687.40000000002</v>
      </c>
      <c r="Z205" s="6">
        <v>148693.9</v>
      </c>
      <c r="AA205" s="6">
        <v>2744378.5</v>
      </c>
      <c r="AB205" s="6">
        <v>170454</v>
      </c>
      <c r="AC205" s="6">
        <v>334.7</v>
      </c>
      <c r="AD205" s="6">
        <v>41767</v>
      </c>
      <c r="AE205" s="6">
        <v>176486.5</v>
      </c>
      <c r="AF205" s="6">
        <v>91484</v>
      </c>
      <c r="AG205" s="6">
        <v>1695997.3</v>
      </c>
      <c r="AH205" s="6">
        <v>169967.1</v>
      </c>
      <c r="AI205" s="6">
        <v>1106.4000000000001</v>
      </c>
      <c r="AJ205" s="9">
        <v>56317</v>
      </c>
      <c r="AK205" s="6">
        <v>31609.8</v>
      </c>
      <c r="AL205" s="6">
        <v>22236.6</v>
      </c>
      <c r="AM205" s="48">
        <v>65210.3</v>
      </c>
      <c r="AN205" s="48">
        <v>50291.1</v>
      </c>
      <c r="AO205" s="6">
        <v>39388.5</v>
      </c>
      <c r="AP205" s="48">
        <v>32132.799999999999</v>
      </c>
      <c r="AQ205" s="6">
        <v>43824.7</v>
      </c>
      <c r="AR205" s="6">
        <v>17266.099999999999</v>
      </c>
      <c r="AS205" s="6">
        <v>141.5</v>
      </c>
      <c r="AT205" s="6">
        <v>56.8</v>
      </c>
      <c r="AU205" s="7"/>
      <c r="AV205" s="7"/>
      <c r="AW205" s="6">
        <v>227844.5</v>
      </c>
      <c r="AX205" s="6">
        <v>106780.3</v>
      </c>
      <c r="AY205" s="6">
        <v>55991.7</v>
      </c>
      <c r="AZ205" s="6">
        <v>13568.1</v>
      </c>
      <c r="BA205" s="6">
        <v>217797.8</v>
      </c>
      <c r="BB205" s="6">
        <v>96923.6</v>
      </c>
      <c r="BC205" s="6">
        <v>38398.300000000003</v>
      </c>
      <c r="BD205" s="32">
        <v>294.77</v>
      </c>
      <c r="BE205" s="32">
        <v>176.84</v>
      </c>
      <c r="BF205" s="32">
        <v>123.74</v>
      </c>
      <c r="BG205" s="32">
        <v>75.41</v>
      </c>
      <c r="BH205" s="32">
        <v>278.12599999999998</v>
      </c>
      <c r="BI205" s="32">
        <v>140.679</v>
      </c>
      <c r="BJ205" s="6">
        <v>1007.4</v>
      </c>
      <c r="BK205" s="9">
        <v>833.8</v>
      </c>
      <c r="BL205" s="6">
        <v>0.8</v>
      </c>
      <c r="BM205" s="6">
        <v>13995.8750048</v>
      </c>
      <c r="BN205" s="6">
        <v>32783.052417628183</v>
      </c>
      <c r="BO205" s="6">
        <v>6854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2648305</v>
      </c>
      <c r="BZ205" s="6">
        <v>1688223</v>
      </c>
      <c r="CA205" s="6"/>
      <c r="CB205" s="6">
        <v>1065900</v>
      </c>
      <c r="CC205" s="6">
        <v>911926</v>
      </c>
      <c r="CD205" s="6"/>
      <c r="CE205" s="6">
        <v>691</v>
      </c>
      <c r="CF205" s="6">
        <v>108.35199999999999</v>
      </c>
      <c r="CG205" s="6">
        <v>880</v>
      </c>
    </row>
    <row r="206" spans="1:85" ht="12.5">
      <c r="A206" s="5">
        <v>43292</v>
      </c>
      <c r="B206" s="6">
        <v>579.65599999999995</v>
      </c>
      <c r="C206" s="6">
        <v>314.09800000000001</v>
      </c>
      <c r="D206" s="6">
        <v>6155.3</v>
      </c>
      <c r="E206" s="6"/>
      <c r="F206" s="6"/>
      <c r="G206" s="6"/>
      <c r="H206" s="6">
        <v>1661.1</v>
      </c>
      <c r="I206" s="6">
        <v>1120.9000000000001</v>
      </c>
      <c r="J206" s="6">
        <v>526907.4</v>
      </c>
      <c r="K206" s="6">
        <v>232435.7</v>
      </c>
      <c r="L206" s="6">
        <v>65461.7</v>
      </c>
      <c r="M206" s="6">
        <v>15</v>
      </c>
      <c r="N206" s="6">
        <v>25</v>
      </c>
      <c r="O206" s="6">
        <v>14309.1</v>
      </c>
      <c r="P206" s="6">
        <v>6671.4</v>
      </c>
      <c r="Q206" s="48">
        <v>205938.8</v>
      </c>
      <c r="R206" s="48">
        <v>165600.6</v>
      </c>
      <c r="S206" s="6">
        <v>108177.3</v>
      </c>
      <c r="T206" s="6">
        <v>90190.8</v>
      </c>
      <c r="U206" s="6">
        <v>107997</v>
      </c>
      <c r="V206" s="6">
        <v>73719</v>
      </c>
      <c r="W206" s="6">
        <v>11129.9</v>
      </c>
      <c r="X206" s="6">
        <v>8276.4</v>
      </c>
      <c r="Y206" s="6">
        <v>287996.5</v>
      </c>
      <c r="Z206" s="6">
        <v>148863.4</v>
      </c>
      <c r="AA206" s="6">
        <v>2744378.5</v>
      </c>
      <c r="AB206" s="6">
        <v>170478</v>
      </c>
      <c r="AC206" s="6">
        <v>334.7</v>
      </c>
      <c r="AD206" s="6">
        <v>41767</v>
      </c>
      <c r="AE206" s="6">
        <v>176632.5</v>
      </c>
      <c r="AF206" s="6">
        <v>91553.8</v>
      </c>
      <c r="AG206" s="6">
        <v>1695997.3</v>
      </c>
      <c r="AH206" s="6">
        <v>169991.1</v>
      </c>
      <c r="AI206" s="6">
        <v>1106.4000000000001</v>
      </c>
      <c r="AJ206" s="9">
        <v>56317</v>
      </c>
      <c r="AK206" s="6">
        <v>31609.8</v>
      </c>
      <c r="AL206" s="6">
        <v>22236.6</v>
      </c>
      <c r="AM206" s="48">
        <v>65220.6</v>
      </c>
      <c r="AN206" s="48">
        <v>50298.9</v>
      </c>
      <c r="AO206" s="6">
        <v>39406.300000000003</v>
      </c>
      <c r="AP206" s="48">
        <v>32146.799999999999</v>
      </c>
      <c r="AQ206" s="6">
        <v>43836.5</v>
      </c>
      <c r="AR206" s="6">
        <v>17270.8</v>
      </c>
      <c r="AS206" s="6">
        <v>141.69999999999999</v>
      </c>
      <c r="AT206" s="6">
        <v>56.9</v>
      </c>
      <c r="AU206" s="7"/>
      <c r="AV206" s="7"/>
      <c r="AW206" s="6">
        <v>227981.3</v>
      </c>
      <c r="AX206" s="6">
        <v>106844.6</v>
      </c>
      <c r="AY206" s="6">
        <v>55996.800000000003</v>
      </c>
      <c r="AZ206" s="6">
        <v>13568.1</v>
      </c>
      <c r="BA206" s="6">
        <v>217929</v>
      </c>
      <c r="BB206" s="6">
        <v>96981.7</v>
      </c>
      <c r="BC206" s="6">
        <v>38422.300000000003</v>
      </c>
      <c r="BD206" s="32">
        <v>294.77</v>
      </c>
      <c r="BE206" s="32">
        <v>176.84</v>
      </c>
      <c r="BF206" s="32">
        <v>123.74</v>
      </c>
      <c r="BG206" s="32">
        <v>75.41</v>
      </c>
      <c r="BH206" s="32">
        <v>278.12599999999998</v>
      </c>
      <c r="BI206" s="32">
        <v>140.679</v>
      </c>
      <c r="BJ206" s="6">
        <v>1007.4</v>
      </c>
      <c r="BK206" s="9">
        <v>833.8</v>
      </c>
      <c r="BL206" s="6">
        <v>0.8</v>
      </c>
      <c r="BM206" s="6">
        <v>13738.382294399999</v>
      </c>
      <c r="BN206" s="6">
        <v>32743.94004198127</v>
      </c>
      <c r="BO206" s="6">
        <v>6377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2649541</v>
      </c>
      <c r="BZ206" s="6">
        <v>1689221</v>
      </c>
      <c r="CA206" s="6"/>
      <c r="CB206" s="6">
        <v>1066922</v>
      </c>
      <c r="CC206" s="6">
        <v>912789</v>
      </c>
      <c r="CD206" s="6"/>
      <c r="CE206" s="6">
        <v>1125</v>
      </c>
      <c r="CF206" s="6">
        <v>118.85199999999999</v>
      </c>
      <c r="CG206" s="6">
        <v>1496</v>
      </c>
    </row>
    <row r="207" spans="1:85" ht="12.5">
      <c r="A207" s="5">
        <v>43293</v>
      </c>
      <c r="B207" s="6">
        <v>579.65599999999995</v>
      </c>
      <c r="C207" s="6">
        <v>314.09800000000001</v>
      </c>
      <c r="D207" s="6">
        <v>6155.3</v>
      </c>
      <c r="E207" s="6"/>
      <c r="F207" s="6"/>
      <c r="G207" s="6"/>
      <c r="H207" s="6">
        <v>1661.1</v>
      </c>
      <c r="I207" s="6">
        <v>1120.9000000000001</v>
      </c>
      <c r="J207" s="6">
        <v>527102.5</v>
      </c>
      <c r="K207" s="6">
        <v>232527.3</v>
      </c>
      <c r="L207" s="6">
        <v>65485.7</v>
      </c>
      <c r="M207" s="6">
        <v>15</v>
      </c>
      <c r="N207" s="6">
        <v>25</v>
      </c>
      <c r="O207" s="6">
        <v>14309.2</v>
      </c>
      <c r="P207" s="6">
        <v>6671.5</v>
      </c>
      <c r="Q207" s="48">
        <v>205960.6</v>
      </c>
      <c r="R207" s="48">
        <v>165617.5</v>
      </c>
      <c r="S207" s="6">
        <v>108192</v>
      </c>
      <c r="T207" s="6">
        <v>90202.7</v>
      </c>
      <c r="U207" s="6">
        <v>108015.2</v>
      </c>
      <c r="V207" s="6">
        <v>73731.5</v>
      </c>
      <c r="W207" s="6">
        <v>11134.8</v>
      </c>
      <c r="X207" s="6">
        <v>8280.5</v>
      </c>
      <c r="Y207" s="6">
        <v>288291.09999999998</v>
      </c>
      <c r="Z207" s="6">
        <v>149030.5</v>
      </c>
      <c r="AA207" s="6">
        <v>2744378.5</v>
      </c>
      <c r="AB207" s="6">
        <v>170502</v>
      </c>
      <c r="AC207" s="6">
        <v>334.7</v>
      </c>
      <c r="AD207" s="6">
        <v>41767</v>
      </c>
      <c r="AE207" s="6">
        <v>176777.8</v>
      </c>
      <c r="AF207" s="6">
        <v>91621.1</v>
      </c>
      <c r="AG207" s="6">
        <v>1695997.3</v>
      </c>
      <c r="AH207" s="6">
        <v>170015.1</v>
      </c>
      <c r="AI207" s="6">
        <v>1106.4000000000001</v>
      </c>
      <c r="AJ207" s="9">
        <v>56317</v>
      </c>
      <c r="AK207" s="6">
        <v>31609.8</v>
      </c>
      <c r="AL207" s="6">
        <v>22236.6</v>
      </c>
      <c r="AM207" s="48">
        <v>65232.1</v>
      </c>
      <c r="AN207" s="48">
        <v>50307.5</v>
      </c>
      <c r="AO207" s="6">
        <v>39423.5</v>
      </c>
      <c r="AP207" s="48">
        <v>32160.799999999999</v>
      </c>
      <c r="AQ207" s="6">
        <v>43838.3</v>
      </c>
      <c r="AR207" s="6">
        <v>17271.5</v>
      </c>
      <c r="AS207" s="6">
        <v>142.1</v>
      </c>
      <c r="AT207" s="6">
        <v>56.9</v>
      </c>
      <c r="AU207" s="7"/>
      <c r="AV207" s="7"/>
      <c r="AW207" s="6">
        <v>228117.2</v>
      </c>
      <c r="AX207" s="6">
        <v>106908.4</v>
      </c>
      <c r="AY207" s="6">
        <v>56002</v>
      </c>
      <c r="AZ207" s="6">
        <v>13568.1</v>
      </c>
      <c r="BA207" s="6">
        <v>218059.1</v>
      </c>
      <c r="BB207" s="6">
        <v>97039.4</v>
      </c>
      <c r="BC207" s="6">
        <v>38446.300000000003</v>
      </c>
      <c r="BD207" s="32">
        <v>294.77</v>
      </c>
      <c r="BE207" s="32">
        <v>176.84</v>
      </c>
      <c r="BF207" s="32">
        <v>123.74</v>
      </c>
      <c r="BG207" s="32">
        <v>75.41</v>
      </c>
      <c r="BH207" s="32">
        <v>278.12599999999998</v>
      </c>
      <c r="BI207" s="32">
        <v>140.679</v>
      </c>
      <c r="BJ207" s="6">
        <v>1007.4</v>
      </c>
      <c r="BK207" s="9">
        <v>833.8</v>
      </c>
      <c r="BL207" s="6">
        <v>0.8</v>
      </c>
      <c r="BM207" s="6">
        <v>14255.0838272</v>
      </c>
      <c r="BN207" s="6">
        <v>31374.1751856626</v>
      </c>
      <c r="BO207" s="6">
        <v>1231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2652508</v>
      </c>
      <c r="BZ207" s="6">
        <v>1691689</v>
      </c>
      <c r="CA207" s="6"/>
      <c r="CB207" s="6">
        <v>1066922</v>
      </c>
      <c r="CC207" s="6">
        <v>912789</v>
      </c>
      <c r="CD207" s="6"/>
      <c r="CE207" s="6">
        <v>1234</v>
      </c>
      <c r="CF207" s="6">
        <v>123.46599999999999</v>
      </c>
      <c r="CG207" s="6">
        <v>1642</v>
      </c>
    </row>
    <row r="208" spans="1:85" ht="12.5">
      <c r="A208" s="5">
        <v>43294</v>
      </c>
      <c r="B208" s="6">
        <v>579.96799999999996</v>
      </c>
      <c r="C208" s="6">
        <v>314.267</v>
      </c>
      <c r="D208" s="6">
        <v>6155.9</v>
      </c>
      <c r="E208" s="6"/>
      <c r="F208" s="6"/>
      <c r="G208" s="6"/>
      <c r="H208" s="6">
        <v>1661.1</v>
      </c>
      <c r="I208" s="6">
        <v>1120.9000000000001</v>
      </c>
      <c r="J208" s="6">
        <v>527298.19999999995</v>
      </c>
      <c r="K208" s="6">
        <v>232619.3</v>
      </c>
      <c r="L208" s="6">
        <v>65509.7</v>
      </c>
      <c r="M208" s="6">
        <v>15</v>
      </c>
      <c r="N208" s="6">
        <v>25</v>
      </c>
      <c r="O208" s="6">
        <v>14309.4</v>
      </c>
      <c r="P208" s="6">
        <v>6671.6</v>
      </c>
      <c r="Q208" s="48">
        <v>205982.4</v>
      </c>
      <c r="R208" s="48">
        <v>165634.4</v>
      </c>
      <c r="S208" s="6">
        <v>108209.60000000001</v>
      </c>
      <c r="T208" s="6">
        <v>90215.6</v>
      </c>
      <c r="U208" s="6">
        <v>108033.3</v>
      </c>
      <c r="V208" s="6">
        <v>73743.7</v>
      </c>
      <c r="W208" s="6">
        <v>11139.6</v>
      </c>
      <c r="X208" s="6">
        <v>8284.5</v>
      </c>
      <c r="Y208" s="6">
        <v>288604</v>
      </c>
      <c r="Z208" s="6">
        <v>149200.70000000001</v>
      </c>
      <c r="AA208" s="6">
        <v>2744378.5</v>
      </c>
      <c r="AB208" s="6">
        <v>170526</v>
      </c>
      <c r="AC208" s="6">
        <v>334.7</v>
      </c>
      <c r="AD208" s="6">
        <v>41767</v>
      </c>
      <c r="AE208" s="6">
        <v>176923.1</v>
      </c>
      <c r="AF208" s="6">
        <v>91692.7</v>
      </c>
      <c r="AG208" s="6">
        <v>1695997.3</v>
      </c>
      <c r="AH208" s="6">
        <v>170039.1</v>
      </c>
      <c r="AI208" s="6">
        <v>1106.4000000000001</v>
      </c>
      <c r="AJ208" s="9">
        <v>56317</v>
      </c>
      <c r="AK208" s="6">
        <v>31609.8</v>
      </c>
      <c r="AL208" s="6">
        <v>22236.6</v>
      </c>
      <c r="AM208" s="48">
        <v>65243.1</v>
      </c>
      <c r="AN208" s="48">
        <v>50315.8</v>
      </c>
      <c r="AO208" s="6">
        <v>39440.9</v>
      </c>
      <c r="AP208" s="48">
        <v>32174.9</v>
      </c>
      <c r="AQ208" s="6">
        <v>43855.9</v>
      </c>
      <c r="AR208" s="6">
        <v>17278.5</v>
      </c>
      <c r="AS208" s="6">
        <v>142.5</v>
      </c>
      <c r="AT208" s="6">
        <v>56.9</v>
      </c>
      <c r="AU208" s="7"/>
      <c r="AV208" s="7"/>
      <c r="AW208" s="6">
        <v>228253.6</v>
      </c>
      <c r="AX208" s="6">
        <v>106972.4</v>
      </c>
      <c r="AY208" s="6">
        <v>56007.1</v>
      </c>
      <c r="AZ208" s="6">
        <v>13568.1</v>
      </c>
      <c r="BA208" s="6">
        <v>218191</v>
      </c>
      <c r="BB208" s="6">
        <v>97098</v>
      </c>
      <c r="BC208" s="6">
        <v>38470.300000000003</v>
      </c>
      <c r="BD208" s="32">
        <v>294.77</v>
      </c>
      <c r="BE208" s="32">
        <v>176.84</v>
      </c>
      <c r="BF208" s="32">
        <v>123.74</v>
      </c>
      <c r="BG208" s="32">
        <v>75.41</v>
      </c>
      <c r="BH208" s="32">
        <v>278.12599999999998</v>
      </c>
      <c r="BI208" s="32">
        <v>140.679</v>
      </c>
      <c r="BJ208" s="6">
        <v>1007.4</v>
      </c>
      <c r="BK208" s="9">
        <v>833.8</v>
      </c>
      <c r="BL208" s="6">
        <v>0.8</v>
      </c>
      <c r="BM208" s="6">
        <v>14185.912832</v>
      </c>
      <c r="BN208" s="6">
        <v>33094.399022277401</v>
      </c>
      <c r="BO208" s="6">
        <v>10685</v>
      </c>
      <c r="BP208" s="6">
        <v>0</v>
      </c>
      <c r="BQ208" s="6">
        <v>0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2655260</v>
      </c>
      <c r="BZ208" s="6">
        <v>1694045</v>
      </c>
      <c r="CA208" s="6"/>
      <c r="CB208" s="6">
        <v>1066922</v>
      </c>
      <c r="CC208" s="6">
        <v>912789</v>
      </c>
      <c r="CD208" s="6"/>
      <c r="CE208" s="6">
        <v>1237</v>
      </c>
      <c r="CF208" s="6">
        <v>123.968</v>
      </c>
      <c r="CG208" s="6">
        <v>1651</v>
      </c>
    </row>
    <row r="209" spans="1:85" ht="12.5">
      <c r="A209" s="5">
        <v>43295</v>
      </c>
      <c r="B209" s="6">
        <v>579.96799999999996</v>
      </c>
      <c r="C209" s="6">
        <v>314.267</v>
      </c>
      <c r="D209" s="6">
        <v>6155.9</v>
      </c>
      <c r="E209" s="6"/>
      <c r="F209" s="6"/>
      <c r="G209" s="6"/>
      <c r="H209" s="6">
        <v>1661.1</v>
      </c>
      <c r="I209" s="6">
        <v>1120.9000000000001</v>
      </c>
      <c r="J209" s="6">
        <v>527493.80000000005</v>
      </c>
      <c r="K209" s="6">
        <v>232711.1</v>
      </c>
      <c r="L209" s="6">
        <v>65533.7</v>
      </c>
      <c r="M209" s="6">
        <v>15</v>
      </c>
      <c r="N209" s="6">
        <v>25</v>
      </c>
      <c r="O209" s="6">
        <v>14309.6</v>
      </c>
      <c r="P209" s="6">
        <v>6671.8</v>
      </c>
      <c r="Q209" s="48">
        <v>206004.4</v>
      </c>
      <c r="R209" s="48">
        <v>165651.29999999999</v>
      </c>
      <c r="S209" s="6">
        <v>108225.60000000001</v>
      </c>
      <c r="T209" s="6">
        <v>90228</v>
      </c>
      <c r="U209" s="6">
        <v>108051.2</v>
      </c>
      <c r="V209" s="6">
        <v>73755.899999999994</v>
      </c>
      <c r="W209" s="6">
        <v>11144.3</v>
      </c>
      <c r="X209" s="6">
        <v>8288.4</v>
      </c>
      <c r="Y209" s="6">
        <v>288908</v>
      </c>
      <c r="Z209" s="6">
        <v>149369.5</v>
      </c>
      <c r="AA209" s="6">
        <v>2744378.5</v>
      </c>
      <c r="AB209" s="6">
        <v>170550</v>
      </c>
      <c r="AC209" s="6">
        <v>334.7</v>
      </c>
      <c r="AD209" s="6">
        <v>41767</v>
      </c>
      <c r="AE209" s="6">
        <v>177068.6</v>
      </c>
      <c r="AF209" s="6">
        <v>91762.1</v>
      </c>
      <c r="AG209" s="6">
        <v>1695997.3</v>
      </c>
      <c r="AH209" s="6">
        <v>170063.1</v>
      </c>
      <c r="AI209" s="6">
        <v>1106.4000000000001</v>
      </c>
      <c r="AJ209" s="9">
        <v>56317</v>
      </c>
      <c r="AK209" s="6">
        <v>31609.8</v>
      </c>
      <c r="AL209" s="6">
        <v>22236.6</v>
      </c>
      <c r="AM209" s="48">
        <v>65254.2</v>
      </c>
      <c r="AN209" s="48">
        <v>50324.2</v>
      </c>
      <c r="AO209" s="6">
        <v>39458.400000000001</v>
      </c>
      <c r="AP209" s="48">
        <v>32189.1</v>
      </c>
      <c r="AQ209" s="6">
        <v>43863.6</v>
      </c>
      <c r="AR209" s="6">
        <v>17281.5</v>
      </c>
      <c r="AS209" s="6">
        <v>142.80000000000001</v>
      </c>
      <c r="AT209" s="6">
        <v>57</v>
      </c>
      <c r="AU209" s="7"/>
      <c r="AV209" s="7"/>
      <c r="AW209" s="6">
        <v>228392.4</v>
      </c>
      <c r="AX209" s="6">
        <v>107037.2</v>
      </c>
      <c r="AY209" s="6">
        <v>56012</v>
      </c>
      <c r="AZ209" s="6">
        <v>13568.1</v>
      </c>
      <c r="BA209" s="6">
        <v>218324</v>
      </c>
      <c r="BB209" s="6">
        <v>97156.5</v>
      </c>
      <c r="BC209" s="6">
        <v>38494.300000000003</v>
      </c>
      <c r="BD209" s="32">
        <v>294.77</v>
      </c>
      <c r="BE209" s="32">
        <v>176.84</v>
      </c>
      <c r="BF209" s="32">
        <v>123.74</v>
      </c>
      <c r="BG209" s="32">
        <v>75.41</v>
      </c>
      <c r="BH209" s="32">
        <v>278.12599999999998</v>
      </c>
      <c r="BI209" s="32">
        <v>140.679</v>
      </c>
      <c r="BJ209" s="6">
        <v>1007.4</v>
      </c>
      <c r="BK209" s="9">
        <v>833.8</v>
      </c>
      <c r="BL209" s="6">
        <v>0.8</v>
      </c>
      <c r="BM209" s="6">
        <v>13843.014825599999</v>
      </c>
      <c r="BN209" s="6">
        <v>33009.345845495001</v>
      </c>
      <c r="BO209" s="6">
        <v>3942</v>
      </c>
      <c r="BP209" s="6">
        <v>0</v>
      </c>
      <c r="BQ209" s="6">
        <v>0</v>
      </c>
      <c r="BR209" s="6">
        <v>0</v>
      </c>
      <c r="BS209" s="6">
        <v>0</v>
      </c>
      <c r="BT209" s="6">
        <v>0</v>
      </c>
      <c r="BU209" s="6">
        <v>0</v>
      </c>
      <c r="BV209" s="6">
        <v>0</v>
      </c>
      <c r="BW209" s="6">
        <v>0</v>
      </c>
      <c r="BX209" s="6">
        <v>0</v>
      </c>
      <c r="BY209" s="6">
        <v>2658044</v>
      </c>
      <c r="BZ209" s="6">
        <v>1696425</v>
      </c>
      <c r="CA209" s="6"/>
      <c r="CB209" s="6">
        <v>1066922</v>
      </c>
      <c r="CC209" s="6">
        <v>912789</v>
      </c>
      <c r="CD209" s="6"/>
      <c r="CE209" s="6">
        <v>1243</v>
      </c>
      <c r="CF209" s="6">
        <v>123.14700000000001</v>
      </c>
      <c r="CG209" s="6">
        <v>1638</v>
      </c>
    </row>
    <row r="210" spans="1:85" ht="12.5">
      <c r="A210" s="5">
        <v>43296</v>
      </c>
      <c r="B210" s="6">
        <v>579.96799999999996</v>
      </c>
      <c r="C210" s="6">
        <v>314.267</v>
      </c>
      <c r="D210" s="6">
        <v>6155.9</v>
      </c>
      <c r="E210" s="6"/>
      <c r="F210" s="6"/>
      <c r="G210" s="6"/>
      <c r="H210" s="6">
        <v>1661.1</v>
      </c>
      <c r="I210" s="6">
        <v>1120.9000000000001</v>
      </c>
      <c r="J210" s="6">
        <v>527689.19999999995</v>
      </c>
      <c r="K210" s="6">
        <v>232803.20000000001</v>
      </c>
      <c r="L210" s="6">
        <v>65557.7</v>
      </c>
      <c r="M210" s="6">
        <v>15</v>
      </c>
      <c r="N210" s="6">
        <v>25</v>
      </c>
      <c r="O210" s="6">
        <v>14309.6</v>
      </c>
      <c r="P210" s="6">
        <v>6671.8</v>
      </c>
      <c r="Q210" s="48">
        <v>206026.2</v>
      </c>
      <c r="R210" s="48">
        <v>165668.20000000001</v>
      </c>
      <c r="S210" s="6">
        <v>108242.5</v>
      </c>
      <c r="T210" s="6">
        <v>90240.7</v>
      </c>
      <c r="U210" s="6">
        <v>108069.6</v>
      </c>
      <c r="V210" s="6">
        <v>73768.600000000006</v>
      </c>
      <c r="W210" s="6">
        <v>11149.1</v>
      </c>
      <c r="X210" s="6">
        <v>8292.5</v>
      </c>
      <c r="Y210" s="6">
        <v>289216</v>
      </c>
      <c r="Z210" s="6">
        <v>149539.29999999999</v>
      </c>
      <c r="AA210" s="6">
        <v>2744378.5</v>
      </c>
      <c r="AB210" s="6">
        <v>170574</v>
      </c>
      <c r="AC210" s="6">
        <v>334.7</v>
      </c>
      <c r="AD210" s="6">
        <v>41767</v>
      </c>
      <c r="AE210" s="6">
        <v>177214.3</v>
      </c>
      <c r="AF210" s="6">
        <v>91832.4</v>
      </c>
      <c r="AG210" s="6">
        <v>1695997.3</v>
      </c>
      <c r="AH210" s="6">
        <v>170087.1</v>
      </c>
      <c r="AI210" s="6">
        <v>1106.4000000000001</v>
      </c>
      <c r="AJ210" s="9">
        <v>56317</v>
      </c>
      <c r="AK210" s="6">
        <v>31609.8</v>
      </c>
      <c r="AL210" s="6">
        <v>22236.6</v>
      </c>
      <c r="AM210" s="48">
        <v>65265.2</v>
      </c>
      <c r="AN210" s="48">
        <v>50332.6</v>
      </c>
      <c r="AO210" s="6">
        <v>39475.800000000003</v>
      </c>
      <c r="AP210" s="48">
        <v>32203.3</v>
      </c>
      <c r="AQ210" s="6">
        <v>43876.6</v>
      </c>
      <c r="AR210" s="6">
        <v>17286.599999999999</v>
      </c>
      <c r="AS210" s="6">
        <v>143.1</v>
      </c>
      <c r="AT210" s="6">
        <v>57</v>
      </c>
      <c r="AU210" s="7"/>
      <c r="AV210" s="7"/>
      <c r="AW210" s="6">
        <v>228529.6</v>
      </c>
      <c r="AX210" s="6">
        <v>107101.7</v>
      </c>
      <c r="AY210" s="6">
        <v>56017</v>
      </c>
      <c r="AZ210" s="6">
        <v>13568.1</v>
      </c>
      <c r="BA210" s="6">
        <v>218455</v>
      </c>
      <c r="BB210" s="6">
        <v>97214.7</v>
      </c>
      <c r="BC210" s="6">
        <v>38518.300000000003</v>
      </c>
      <c r="BD210" s="32">
        <v>294.77</v>
      </c>
      <c r="BE210" s="32">
        <v>176.84</v>
      </c>
      <c r="BF210" s="32">
        <v>123.74</v>
      </c>
      <c r="BG210" s="32">
        <v>75.41</v>
      </c>
      <c r="BH210" s="32">
        <v>278.12599999999998</v>
      </c>
      <c r="BI210" s="32">
        <v>140.679</v>
      </c>
      <c r="BJ210" s="6">
        <v>1007.4</v>
      </c>
      <c r="BK210" s="9">
        <v>833.8</v>
      </c>
      <c r="BL210" s="6">
        <v>0.8</v>
      </c>
      <c r="BM210" s="6">
        <v>13837.794128</v>
      </c>
      <c r="BN210" s="6">
        <v>34393.147327402599</v>
      </c>
      <c r="BO210" s="6">
        <v>7765</v>
      </c>
      <c r="BP210" s="6">
        <v>0</v>
      </c>
      <c r="BQ210" s="6">
        <v>0</v>
      </c>
      <c r="BR210" s="6">
        <v>0</v>
      </c>
      <c r="BS210" s="6">
        <v>0</v>
      </c>
      <c r="BT210" s="6">
        <v>0</v>
      </c>
      <c r="BU210" s="6">
        <v>0</v>
      </c>
      <c r="BV210" s="6">
        <v>0</v>
      </c>
      <c r="BW210" s="6">
        <v>0</v>
      </c>
      <c r="BX210" s="6">
        <v>0</v>
      </c>
      <c r="BY210" s="6">
        <v>2660787</v>
      </c>
      <c r="BZ210" s="6">
        <v>1698713</v>
      </c>
      <c r="CA210" s="6"/>
      <c r="CB210" s="6">
        <v>1066922</v>
      </c>
      <c r="CC210" s="6">
        <v>912789</v>
      </c>
      <c r="CD210" s="6"/>
      <c r="CE210" s="6">
        <v>1229</v>
      </c>
      <c r="CF210" s="6">
        <v>123.645</v>
      </c>
      <c r="CG210" s="6">
        <v>1627</v>
      </c>
    </row>
    <row r="211" spans="1:85" ht="12.5">
      <c r="A211" s="5">
        <v>43297</v>
      </c>
      <c r="B211" s="6">
        <v>579.96799999999996</v>
      </c>
      <c r="C211" s="6">
        <v>314.267</v>
      </c>
      <c r="D211" s="6">
        <v>6155.9</v>
      </c>
      <c r="E211" s="6"/>
      <c r="F211" s="6"/>
      <c r="G211" s="6"/>
      <c r="H211" s="6">
        <v>1661.1</v>
      </c>
      <c r="I211" s="6">
        <v>1120.9000000000001</v>
      </c>
      <c r="J211" s="6">
        <v>527887.30000000005</v>
      </c>
      <c r="K211" s="6">
        <v>232896</v>
      </c>
      <c r="L211" s="6">
        <v>65581.7</v>
      </c>
      <c r="M211" s="6">
        <v>15</v>
      </c>
      <c r="N211" s="6">
        <v>25</v>
      </c>
      <c r="O211" s="6">
        <v>14309.8</v>
      </c>
      <c r="P211" s="6">
        <v>6671.9</v>
      </c>
      <c r="Q211" s="48">
        <v>206048</v>
      </c>
      <c r="R211" s="48">
        <v>165685.20000000001</v>
      </c>
      <c r="S211" s="6">
        <v>108259.3</v>
      </c>
      <c r="T211" s="6">
        <v>90253.9</v>
      </c>
      <c r="U211" s="6">
        <v>108089.1</v>
      </c>
      <c r="V211" s="6">
        <v>73781.899999999994</v>
      </c>
      <c r="W211" s="6">
        <v>11154.1</v>
      </c>
      <c r="X211" s="6">
        <v>8296.7000000000007</v>
      </c>
      <c r="Y211" s="6">
        <v>289473.2</v>
      </c>
      <c r="Z211" s="6">
        <v>149682</v>
      </c>
      <c r="AA211" s="6">
        <v>2744378.5</v>
      </c>
      <c r="AB211" s="6">
        <v>170598</v>
      </c>
      <c r="AC211" s="6">
        <v>334.7</v>
      </c>
      <c r="AD211" s="6">
        <v>41767</v>
      </c>
      <c r="AE211" s="6">
        <v>177411.8</v>
      </c>
      <c r="AF211" s="6">
        <v>91930.5</v>
      </c>
      <c r="AG211" s="6">
        <v>1695997.3</v>
      </c>
      <c r="AH211" s="6">
        <v>170111.1</v>
      </c>
      <c r="AI211" s="6">
        <v>1106.4000000000001</v>
      </c>
      <c r="AJ211" s="9">
        <v>56317</v>
      </c>
      <c r="AK211" s="6">
        <v>31609.8</v>
      </c>
      <c r="AL211" s="6">
        <v>22236.6</v>
      </c>
      <c r="AM211" s="48">
        <v>65276.800000000003</v>
      </c>
      <c r="AN211" s="48">
        <v>50341.7</v>
      </c>
      <c r="AO211" s="6">
        <v>39493.199999999997</v>
      </c>
      <c r="AP211" s="48">
        <v>32217.5</v>
      </c>
      <c r="AQ211" s="6">
        <v>43884.7</v>
      </c>
      <c r="AR211" s="6">
        <v>17289.8</v>
      </c>
      <c r="AS211" s="6">
        <v>143.5</v>
      </c>
      <c r="AT211" s="6">
        <v>57</v>
      </c>
      <c r="AU211" s="7"/>
      <c r="AV211" s="7"/>
      <c r="AW211" s="6">
        <v>228667.2</v>
      </c>
      <c r="AX211" s="6">
        <v>107166.39999999999</v>
      </c>
      <c r="AY211" s="6">
        <v>56023.1</v>
      </c>
      <c r="AZ211" s="6">
        <v>13568.1</v>
      </c>
      <c r="BA211" s="6">
        <v>218587</v>
      </c>
      <c r="BB211" s="6">
        <v>97273</v>
      </c>
      <c r="BC211" s="6">
        <v>38542.300000000003</v>
      </c>
      <c r="BD211" s="32">
        <v>294.77</v>
      </c>
      <c r="BE211" s="32">
        <v>176.84</v>
      </c>
      <c r="BF211" s="32">
        <v>123.74</v>
      </c>
      <c r="BG211" s="32">
        <v>75.41</v>
      </c>
      <c r="BH211" s="32">
        <v>278.12599999999998</v>
      </c>
      <c r="BI211" s="32">
        <v>140.679</v>
      </c>
      <c r="BJ211" s="6">
        <v>1007.4</v>
      </c>
      <c r="BK211" s="9">
        <v>833.8</v>
      </c>
      <c r="BL211" s="6">
        <v>0.8</v>
      </c>
      <c r="BM211" s="6">
        <v>13804.1215584</v>
      </c>
      <c r="BN211" s="6">
        <v>35900.6217813927</v>
      </c>
      <c r="BO211" s="6">
        <v>2953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2663378</v>
      </c>
      <c r="BZ211" s="6">
        <v>1700804</v>
      </c>
      <c r="CA211" s="6"/>
      <c r="CB211" s="6">
        <v>1066922</v>
      </c>
      <c r="CC211" s="6">
        <v>912789</v>
      </c>
      <c r="CD211" s="6"/>
      <c r="CE211" s="6">
        <v>1218</v>
      </c>
      <c r="CF211" s="6">
        <v>123.267</v>
      </c>
      <c r="CG211" s="6">
        <v>1627</v>
      </c>
    </row>
    <row r="212" spans="1:85" ht="12.5">
      <c r="A212" s="5">
        <v>43298</v>
      </c>
      <c r="B212" s="6">
        <v>579.96799999999996</v>
      </c>
      <c r="C212" s="6">
        <v>314.267</v>
      </c>
      <c r="D212" s="6">
        <v>6155.9</v>
      </c>
      <c r="E212" s="6"/>
      <c r="F212" s="6"/>
      <c r="G212" s="6"/>
      <c r="H212" s="6">
        <v>1661.1</v>
      </c>
      <c r="I212" s="6">
        <v>1120.9000000000001</v>
      </c>
      <c r="J212" s="6">
        <v>528086.19999999995</v>
      </c>
      <c r="K212" s="6">
        <v>232988.9</v>
      </c>
      <c r="L212" s="6">
        <v>65605.7</v>
      </c>
      <c r="M212" s="6">
        <v>15</v>
      </c>
      <c r="N212" s="6">
        <v>25</v>
      </c>
      <c r="O212" s="6">
        <v>14309.9</v>
      </c>
      <c r="P212" s="6">
        <v>6672</v>
      </c>
      <c r="Q212" s="48">
        <v>206069.5</v>
      </c>
      <c r="R212" s="48">
        <v>165701.9</v>
      </c>
      <c r="S212" s="6">
        <v>108276.7</v>
      </c>
      <c r="T212" s="6">
        <v>90267.199999999997</v>
      </c>
      <c r="U212" s="6">
        <v>108107.8</v>
      </c>
      <c r="V212" s="6">
        <v>73794.7</v>
      </c>
      <c r="W212" s="6">
        <v>11159.1</v>
      </c>
      <c r="X212" s="6">
        <v>8300.7999999999993</v>
      </c>
      <c r="Y212" s="6">
        <v>289617.59999999998</v>
      </c>
      <c r="Z212" s="6">
        <v>149762.79999999999</v>
      </c>
      <c r="AA212" s="6">
        <v>2744378.5</v>
      </c>
      <c r="AB212" s="6">
        <v>170622</v>
      </c>
      <c r="AC212" s="6">
        <v>334.7</v>
      </c>
      <c r="AD212" s="6">
        <v>41767</v>
      </c>
      <c r="AE212" s="6">
        <v>177726</v>
      </c>
      <c r="AF212" s="6">
        <v>92088.8</v>
      </c>
      <c r="AG212" s="6">
        <v>1695997.3</v>
      </c>
      <c r="AH212" s="6">
        <v>170135.1</v>
      </c>
      <c r="AI212" s="6">
        <v>1106.4000000000001</v>
      </c>
      <c r="AJ212" s="9">
        <v>56317</v>
      </c>
      <c r="AK212" s="6">
        <v>31609.8</v>
      </c>
      <c r="AL212" s="6">
        <v>22236.6</v>
      </c>
      <c r="AM212" s="48">
        <v>65288.3</v>
      </c>
      <c r="AN212" s="48">
        <v>50350.6</v>
      </c>
      <c r="AO212" s="6">
        <v>39510.6</v>
      </c>
      <c r="AP212" s="48">
        <v>32231.599999999999</v>
      </c>
      <c r="AQ212" s="6">
        <v>43897.4</v>
      </c>
      <c r="AR212" s="6">
        <v>17294.900000000001</v>
      </c>
      <c r="AS212" s="6">
        <v>143.80000000000001</v>
      </c>
      <c r="AT212" s="6">
        <v>57.1</v>
      </c>
      <c r="AU212" s="7"/>
      <c r="AV212" s="7"/>
      <c r="AW212" s="6">
        <v>228804.9</v>
      </c>
      <c r="AX212" s="6">
        <v>107230.8</v>
      </c>
      <c r="AY212" s="6">
        <v>56028.7</v>
      </c>
      <c r="AZ212" s="6">
        <v>13568.1</v>
      </c>
      <c r="BA212" s="6">
        <v>218719</v>
      </c>
      <c r="BB212" s="6">
        <v>97331</v>
      </c>
      <c r="BC212" s="6">
        <v>38566.300000000003</v>
      </c>
      <c r="BD212" s="32">
        <v>294.77</v>
      </c>
      <c r="BE212" s="32">
        <v>176.84</v>
      </c>
      <c r="BF212" s="32">
        <v>123.74</v>
      </c>
      <c r="BG212" s="32">
        <v>75.41</v>
      </c>
      <c r="BH212" s="32">
        <v>278.12599999999998</v>
      </c>
      <c r="BI212" s="32">
        <v>140.679</v>
      </c>
      <c r="BJ212" s="6">
        <v>1007.4</v>
      </c>
      <c r="BK212" s="9">
        <v>833.8</v>
      </c>
      <c r="BL212" s="6">
        <v>0.8</v>
      </c>
      <c r="BM212" s="6">
        <v>14093.9897088</v>
      </c>
      <c r="BN212" s="6">
        <v>35217.772236022</v>
      </c>
      <c r="BO212" s="6">
        <v>8636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2665986</v>
      </c>
      <c r="BZ212" s="6">
        <v>1702912</v>
      </c>
      <c r="CA212" s="6"/>
      <c r="CB212" s="6">
        <v>1066922</v>
      </c>
      <c r="CC212" s="6">
        <v>912789</v>
      </c>
      <c r="CD212" s="6"/>
      <c r="CE212" s="6">
        <v>1225</v>
      </c>
      <c r="CF212" s="6">
        <v>123.22199999999999</v>
      </c>
      <c r="CG212" s="6">
        <v>1640</v>
      </c>
    </row>
    <row r="213" spans="1:85" ht="12.5">
      <c r="A213" s="5">
        <v>43299</v>
      </c>
      <c r="B213" s="6">
        <v>580.41300000000001</v>
      </c>
      <c r="C213" s="6">
        <v>314.50400000000002</v>
      </c>
      <c r="D213" s="6">
        <v>6156.9</v>
      </c>
      <c r="E213" s="6"/>
      <c r="F213" s="6"/>
      <c r="G213" s="6"/>
      <c r="H213" s="6">
        <v>1661.1</v>
      </c>
      <c r="I213" s="6">
        <v>1120.9000000000001</v>
      </c>
      <c r="J213" s="6">
        <v>528284.1</v>
      </c>
      <c r="K213" s="6">
        <v>233081.4</v>
      </c>
      <c r="L213" s="6">
        <v>65629.7</v>
      </c>
      <c r="M213" s="6">
        <v>15</v>
      </c>
      <c r="N213" s="6">
        <v>25</v>
      </c>
      <c r="O213" s="6">
        <v>14310</v>
      </c>
      <c r="P213" s="6">
        <v>6672</v>
      </c>
      <c r="Q213" s="48">
        <v>206090.1</v>
      </c>
      <c r="R213" s="48">
        <v>165718</v>
      </c>
      <c r="S213" s="6">
        <v>108294.1</v>
      </c>
      <c r="T213" s="6">
        <v>90280.2</v>
      </c>
      <c r="U213" s="6">
        <v>108125.8</v>
      </c>
      <c r="V213" s="6">
        <v>73806.899999999994</v>
      </c>
      <c r="W213" s="6">
        <v>11164.1</v>
      </c>
      <c r="X213" s="6">
        <v>8305</v>
      </c>
      <c r="Y213" s="6">
        <v>289764</v>
      </c>
      <c r="Z213" s="6">
        <v>149842.79999999999</v>
      </c>
      <c r="AA213" s="6">
        <v>2744378.5</v>
      </c>
      <c r="AB213" s="6">
        <v>170646</v>
      </c>
      <c r="AC213" s="6">
        <v>334.7</v>
      </c>
      <c r="AD213" s="6">
        <v>41767</v>
      </c>
      <c r="AE213" s="6">
        <v>178038.2</v>
      </c>
      <c r="AF213" s="6">
        <v>92245.9</v>
      </c>
      <c r="AG213" s="6">
        <v>1695997.3</v>
      </c>
      <c r="AH213" s="6">
        <v>170159.1</v>
      </c>
      <c r="AI213" s="6">
        <v>1106.4000000000001</v>
      </c>
      <c r="AJ213" s="9">
        <v>56317</v>
      </c>
      <c r="AK213" s="6">
        <v>31609.8</v>
      </c>
      <c r="AL213" s="6">
        <v>22236.6</v>
      </c>
      <c r="AM213" s="48">
        <v>65298.7</v>
      </c>
      <c r="AN213" s="48">
        <v>50358.6</v>
      </c>
      <c r="AO213" s="6">
        <v>39527.800000000003</v>
      </c>
      <c r="AP213" s="48">
        <v>32245.5</v>
      </c>
      <c r="AQ213" s="6">
        <v>43912.4</v>
      </c>
      <c r="AR213" s="6">
        <v>17300.8</v>
      </c>
      <c r="AS213" s="6">
        <v>144.1</v>
      </c>
      <c r="AT213" s="6">
        <v>57.1</v>
      </c>
      <c r="AU213" s="7"/>
      <c r="AV213" s="7"/>
      <c r="AW213" s="6">
        <v>228943.8</v>
      </c>
      <c r="AX213" s="6">
        <v>107295.6</v>
      </c>
      <c r="AY213" s="6">
        <v>56033.7</v>
      </c>
      <c r="AZ213" s="6">
        <v>13568.1</v>
      </c>
      <c r="BA213" s="6">
        <v>218853</v>
      </c>
      <c r="BB213" s="6">
        <v>97390</v>
      </c>
      <c r="BC213" s="6">
        <v>38590.300000000003</v>
      </c>
      <c r="BD213" s="32">
        <v>294.77</v>
      </c>
      <c r="BE213" s="32">
        <v>176.84</v>
      </c>
      <c r="BF213" s="32">
        <v>123.74</v>
      </c>
      <c r="BG213" s="32">
        <v>75.41</v>
      </c>
      <c r="BH213" s="32">
        <v>278.12599999999998</v>
      </c>
      <c r="BI213" s="32">
        <v>140.679</v>
      </c>
      <c r="BJ213" s="6">
        <v>1007.4</v>
      </c>
      <c r="BK213" s="9">
        <v>833.8</v>
      </c>
      <c r="BL213" s="6">
        <v>0.8</v>
      </c>
      <c r="BM213" s="6">
        <v>14434.507132799999</v>
      </c>
      <c r="BN213" s="6">
        <v>34778.2814196779</v>
      </c>
      <c r="BO213" s="6">
        <v>6835</v>
      </c>
      <c r="BP213" s="6">
        <v>0</v>
      </c>
      <c r="BQ213" s="6">
        <v>0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2668592</v>
      </c>
      <c r="BZ213" s="6">
        <v>1705002</v>
      </c>
      <c r="CA213" s="6"/>
      <c r="CB213" s="6">
        <v>1066922</v>
      </c>
      <c r="CC213" s="6">
        <v>912789</v>
      </c>
      <c r="CD213" s="6"/>
      <c r="CE213" s="6">
        <v>1227</v>
      </c>
      <c r="CF213" s="6">
        <v>123.449</v>
      </c>
      <c r="CG213" s="6">
        <v>1637</v>
      </c>
    </row>
    <row r="214" spans="1:85" ht="12.5">
      <c r="A214" s="5">
        <v>43300</v>
      </c>
      <c r="B214" s="6">
        <v>580.41300000000001</v>
      </c>
      <c r="C214" s="6">
        <v>314.50400000000002</v>
      </c>
      <c r="D214" s="6">
        <v>6156.9</v>
      </c>
      <c r="E214" s="6"/>
      <c r="F214" s="6"/>
      <c r="G214" s="6"/>
      <c r="H214" s="6">
        <v>1661.1</v>
      </c>
      <c r="I214" s="6">
        <v>1120.9000000000001</v>
      </c>
      <c r="J214" s="6">
        <v>528479.69999999995</v>
      </c>
      <c r="K214" s="6">
        <v>233173.2</v>
      </c>
      <c r="L214" s="6">
        <v>65653.7</v>
      </c>
      <c r="M214" s="6">
        <v>15</v>
      </c>
      <c r="N214" s="6">
        <v>25</v>
      </c>
      <c r="O214" s="6">
        <v>14310.1</v>
      </c>
      <c r="P214" s="6">
        <v>6672.1</v>
      </c>
      <c r="Q214" s="48">
        <v>206110.5</v>
      </c>
      <c r="R214" s="48">
        <v>165734</v>
      </c>
      <c r="S214" s="6">
        <v>108309.5</v>
      </c>
      <c r="T214" s="6">
        <v>90292</v>
      </c>
      <c r="U214" s="6">
        <v>108144.4</v>
      </c>
      <c r="V214" s="6">
        <v>73819.5</v>
      </c>
      <c r="W214" s="6">
        <v>11169.1</v>
      </c>
      <c r="X214" s="6">
        <v>8309.2000000000007</v>
      </c>
      <c r="Y214" s="6">
        <v>289920.7</v>
      </c>
      <c r="Z214" s="6">
        <v>149922.9</v>
      </c>
      <c r="AA214" s="6">
        <v>2744378.5</v>
      </c>
      <c r="AB214" s="6">
        <v>170670</v>
      </c>
      <c r="AC214" s="6">
        <v>334.7</v>
      </c>
      <c r="AD214" s="6">
        <v>41767</v>
      </c>
      <c r="AE214" s="6">
        <v>178330.2</v>
      </c>
      <c r="AF214" s="6">
        <v>92398.6</v>
      </c>
      <c r="AG214" s="6">
        <v>1695997.3</v>
      </c>
      <c r="AH214" s="6">
        <v>170183.1</v>
      </c>
      <c r="AI214" s="6">
        <v>1106.4000000000001</v>
      </c>
      <c r="AJ214" s="9">
        <v>56317</v>
      </c>
      <c r="AK214" s="6">
        <v>31609.8</v>
      </c>
      <c r="AL214" s="6">
        <v>22236.6</v>
      </c>
      <c r="AM214" s="48">
        <v>65307.5</v>
      </c>
      <c r="AN214" s="48">
        <v>50365.4</v>
      </c>
      <c r="AO214" s="6">
        <v>39545</v>
      </c>
      <c r="AP214" s="48">
        <v>32259.5</v>
      </c>
      <c r="AQ214" s="6">
        <v>43923.6</v>
      </c>
      <c r="AR214" s="6">
        <v>17305.2</v>
      </c>
      <c r="AS214" s="6">
        <v>144.4</v>
      </c>
      <c r="AT214" s="6">
        <v>57.1</v>
      </c>
      <c r="AU214" s="7"/>
      <c r="AV214" s="7"/>
      <c r="AW214" s="6">
        <v>229082.3</v>
      </c>
      <c r="AX214" s="6">
        <v>107360.4</v>
      </c>
      <c r="AY214" s="6">
        <v>56038.8</v>
      </c>
      <c r="AZ214" s="6">
        <v>13568.1</v>
      </c>
      <c r="BA214" s="6">
        <v>218985.5</v>
      </c>
      <c r="BB214" s="6">
        <v>97448.5</v>
      </c>
      <c r="BC214" s="6">
        <v>38614.300000000003</v>
      </c>
      <c r="BD214" s="32">
        <v>294.77</v>
      </c>
      <c r="BE214" s="32">
        <v>176.84</v>
      </c>
      <c r="BF214" s="32">
        <v>123.74</v>
      </c>
      <c r="BG214" s="32">
        <v>75.41</v>
      </c>
      <c r="BH214" s="32">
        <v>278.12599999999998</v>
      </c>
      <c r="BI214" s="32">
        <v>140.679</v>
      </c>
      <c r="BJ214" s="6">
        <v>1007.4</v>
      </c>
      <c r="BK214" s="9">
        <v>834.4</v>
      </c>
      <c r="BL214" s="6">
        <v>0.8</v>
      </c>
      <c r="BM214" s="6">
        <v>13509.426233599999</v>
      </c>
      <c r="BN214" s="6">
        <v>31224.647884002901</v>
      </c>
      <c r="BO214" s="6">
        <v>5560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2671158</v>
      </c>
      <c r="BZ214" s="6">
        <v>1707077</v>
      </c>
      <c r="CA214" s="6"/>
      <c r="CB214" s="6">
        <v>1066922</v>
      </c>
      <c r="CC214" s="6">
        <v>912789</v>
      </c>
      <c r="CD214" s="6"/>
      <c r="CE214" s="6">
        <v>1219</v>
      </c>
      <c r="CF214" s="6">
        <v>122.632760546871</v>
      </c>
      <c r="CG214" s="6">
        <v>1637</v>
      </c>
    </row>
    <row r="215" spans="1:85" ht="12.5">
      <c r="A215" s="5">
        <v>43301</v>
      </c>
      <c r="B215" s="6">
        <v>580.41300000000001</v>
      </c>
      <c r="C215" s="6">
        <v>314.50400000000002</v>
      </c>
      <c r="D215" s="6">
        <v>6156.9</v>
      </c>
      <c r="E215" s="6"/>
      <c r="F215" s="6"/>
      <c r="G215" s="6"/>
      <c r="H215" s="6">
        <v>1661.1</v>
      </c>
      <c r="I215" s="6">
        <v>1120.9000000000001</v>
      </c>
      <c r="J215" s="6">
        <v>528673.4</v>
      </c>
      <c r="K215" s="6">
        <v>233264.5</v>
      </c>
      <c r="L215" s="6">
        <v>65677.7</v>
      </c>
      <c r="M215" s="6">
        <v>15</v>
      </c>
      <c r="N215" s="6">
        <v>25</v>
      </c>
      <c r="O215" s="6">
        <v>14310.1</v>
      </c>
      <c r="P215" s="6">
        <v>6672.1</v>
      </c>
      <c r="Q215" s="48">
        <v>206130.9</v>
      </c>
      <c r="R215" s="48">
        <v>165750.1</v>
      </c>
      <c r="S215" s="6">
        <v>108326.3</v>
      </c>
      <c r="T215" s="6">
        <v>90305</v>
      </c>
      <c r="U215" s="6">
        <v>108162.7</v>
      </c>
      <c r="V215" s="6">
        <v>73832.3</v>
      </c>
      <c r="W215" s="6">
        <v>11173.9</v>
      </c>
      <c r="X215" s="6">
        <v>8313.2999999999993</v>
      </c>
      <c r="Y215" s="6">
        <v>290089.59999999998</v>
      </c>
      <c r="Z215" s="6">
        <v>150007.5</v>
      </c>
      <c r="AA215" s="6">
        <v>2744378.5</v>
      </c>
      <c r="AB215" s="6">
        <v>170694</v>
      </c>
      <c r="AC215" s="6">
        <v>334.7</v>
      </c>
      <c r="AD215" s="6">
        <v>41767</v>
      </c>
      <c r="AE215" s="6">
        <v>178617.3</v>
      </c>
      <c r="AF215" s="6">
        <v>92551.7</v>
      </c>
      <c r="AG215" s="6">
        <v>1695997.3</v>
      </c>
      <c r="AH215" s="6">
        <v>170207.1</v>
      </c>
      <c r="AI215" s="6">
        <v>1106.4000000000001</v>
      </c>
      <c r="AJ215" s="9">
        <v>56317</v>
      </c>
      <c r="AK215" s="6">
        <v>31609.8</v>
      </c>
      <c r="AL215" s="6">
        <v>22236.6</v>
      </c>
      <c r="AM215" s="48">
        <v>65316.6</v>
      </c>
      <c r="AN215" s="48">
        <v>50372.5</v>
      </c>
      <c r="AO215" s="6">
        <v>39562.300000000003</v>
      </c>
      <c r="AP215" s="48">
        <v>32273.599999999999</v>
      </c>
      <c r="AQ215" s="6">
        <v>43936.1</v>
      </c>
      <c r="AR215" s="6">
        <v>17310.2</v>
      </c>
      <c r="AS215" s="6">
        <v>144.80000000000001</v>
      </c>
      <c r="AT215" s="6">
        <v>57.1</v>
      </c>
      <c r="AU215" s="7"/>
      <c r="AV215" s="7"/>
      <c r="AW215" s="6">
        <v>229226.6</v>
      </c>
      <c r="AX215" s="6">
        <v>107427.3</v>
      </c>
      <c r="AY215" s="6">
        <v>56043.9</v>
      </c>
      <c r="AZ215" s="6">
        <v>13568.1</v>
      </c>
      <c r="BA215" s="6">
        <v>219123</v>
      </c>
      <c r="BB215" s="6">
        <v>97508.6</v>
      </c>
      <c r="BC215" s="6">
        <v>38638.300000000003</v>
      </c>
      <c r="BD215" s="32">
        <v>294.77</v>
      </c>
      <c r="BE215" s="32">
        <v>176.84</v>
      </c>
      <c r="BF215" s="32">
        <v>123.74</v>
      </c>
      <c r="BG215" s="32">
        <v>75.41</v>
      </c>
      <c r="BH215" s="32">
        <v>278.12599999999998</v>
      </c>
      <c r="BI215" s="32">
        <v>140.679</v>
      </c>
      <c r="BJ215" s="6">
        <v>1007.4</v>
      </c>
      <c r="BK215" s="9">
        <v>835.1</v>
      </c>
      <c r="BL215" s="6">
        <v>0.8</v>
      </c>
      <c r="BM215" s="6">
        <v>13918.215177599999</v>
      </c>
      <c r="BN215" s="6">
        <v>34396.286202276198</v>
      </c>
      <c r="BO215" s="6">
        <v>8128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2673806</v>
      </c>
      <c r="BZ215" s="6">
        <v>1709186</v>
      </c>
      <c r="CA215" s="6"/>
      <c r="CB215" s="6">
        <v>1066922</v>
      </c>
      <c r="CC215" s="6">
        <v>912789</v>
      </c>
      <c r="CD215" s="6"/>
      <c r="CE215" s="6">
        <v>1190.51569933376</v>
      </c>
      <c r="CF215" s="6">
        <v>120.49287216954139</v>
      </c>
      <c r="CG215" s="6">
        <v>1581.7256666666667</v>
      </c>
    </row>
    <row r="216" spans="1:85" ht="12.5">
      <c r="A216" s="5">
        <v>43302</v>
      </c>
      <c r="B216" s="6">
        <v>580.41300000000001</v>
      </c>
      <c r="C216" s="6">
        <v>314.50400000000002</v>
      </c>
      <c r="D216" s="6">
        <v>6156.9</v>
      </c>
      <c r="E216" s="6"/>
      <c r="F216" s="6"/>
      <c r="G216" s="6"/>
      <c r="H216" s="6">
        <v>1661.1</v>
      </c>
      <c r="I216" s="6">
        <v>1120.9000000000001</v>
      </c>
      <c r="J216" s="6">
        <v>528855.69999999995</v>
      </c>
      <c r="K216" s="6">
        <v>233351.1</v>
      </c>
      <c r="L216" s="6">
        <v>65700.7</v>
      </c>
      <c r="M216" s="6">
        <v>15</v>
      </c>
      <c r="N216" s="6">
        <v>25</v>
      </c>
      <c r="O216" s="6">
        <v>14310.2</v>
      </c>
      <c r="P216" s="6">
        <v>6672.2</v>
      </c>
      <c r="Q216" s="48">
        <v>206148.5</v>
      </c>
      <c r="R216" s="48">
        <v>165764</v>
      </c>
      <c r="S216" s="6">
        <v>108342.1</v>
      </c>
      <c r="T216" s="6">
        <v>90317.4</v>
      </c>
      <c r="U216" s="6">
        <v>108181.4</v>
      </c>
      <c r="V216" s="6">
        <v>73845.3</v>
      </c>
      <c r="W216" s="6">
        <v>11178.7</v>
      </c>
      <c r="X216" s="6">
        <v>8317.4</v>
      </c>
      <c r="Y216" s="6">
        <v>290248.90000000002</v>
      </c>
      <c r="Z216" s="6">
        <v>150089.5</v>
      </c>
      <c r="AA216" s="6">
        <v>2744378.5</v>
      </c>
      <c r="AB216" s="6">
        <v>170718</v>
      </c>
      <c r="AC216" s="6">
        <v>334.7</v>
      </c>
      <c r="AD216" s="6">
        <v>41767</v>
      </c>
      <c r="AE216" s="6">
        <v>178892.1</v>
      </c>
      <c r="AF216" s="6">
        <v>92698.5</v>
      </c>
      <c r="AG216" s="6">
        <v>1695997.3</v>
      </c>
      <c r="AH216" s="6">
        <v>170231.1</v>
      </c>
      <c r="AI216" s="6">
        <v>1106.4000000000001</v>
      </c>
      <c r="AJ216" s="9">
        <v>56317</v>
      </c>
      <c r="AK216" s="6">
        <v>31609.8</v>
      </c>
      <c r="AL216" s="6">
        <v>22236.6</v>
      </c>
      <c r="AM216" s="48">
        <v>65325.3</v>
      </c>
      <c r="AN216" s="48">
        <v>50379.5</v>
      </c>
      <c r="AO216" s="6">
        <v>39584.400000000001</v>
      </c>
      <c r="AP216" s="48">
        <v>32291.4</v>
      </c>
      <c r="AQ216" s="6">
        <v>43947.199999999997</v>
      </c>
      <c r="AR216" s="6">
        <v>17314.599999999999</v>
      </c>
      <c r="AS216" s="6">
        <v>145.1</v>
      </c>
      <c r="AT216" s="6">
        <v>57.2</v>
      </c>
      <c r="AU216" s="7"/>
      <c r="AV216" s="7"/>
      <c r="AW216" s="6">
        <v>229363.5</v>
      </c>
      <c r="AX216" s="6">
        <v>107491.5</v>
      </c>
      <c r="AY216" s="6">
        <v>56048.9</v>
      </c>
      <c r="AZ216" s="6">
        <v>13568.1</v>
      </c>
      <c r="BA216" s="6">
        <v>219253.8</v>
      </c>
      <c r="BB216" s="6">
        <v>97566.9</v>
      </c>
      <c r="BC216" s="6">
        <v>38662.300000000003</v>
      </c>
      <c r="BD216" s="32">
        <v>294.77</v>
      </c>
      <c r="BE216" s="32">
        <v>176.84</v>
      </c>
      <c r="BF216" s="32">
        <v>123.74</v>
      </c>
      <c r="BG216" s="32">
        <v>75.41</v>
      </c>
      <c r="BH216" s="32">
        <v>278.12599999999998</v>
      </c>
      <c r="BI216" s="32">
        <v>140.679</v>
      </c>
      <c r="BJ216" s="6">
        <v>1007.4</v>
      </c>
      <c r="BK216" s="9">
        <v>835.1</v>
      </c>
      <c r="BL216" s="6">
        <v>0.8</v>
      </c>
      <c r="BM216" s="6">
        <v>12532.401456</v>
      </c>
      <c r="BN216" s="6">
        <v>29436.459119376599</v>
      </c>
      <c r="BO216" s="6">
        <v>5750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2676393</v>
      </c>
      <c r="BZ216" s="6">
        <v>1711258</v>
      </c>
      <c r="CA216" s="6"/>
      <c r="CB216" s="6">
        <v>1066922</v>
      </c>
      <c r="CC216" s="6">
        <v>912789</v>
      </c>
      <c r="CD216" s="6"/>
      <c r="CE216" s="6">
        <v>1214.7392690736999</v>
      </c>
      <c r="CF216" s="6">
        <v>121.894815726145</v>
      </c>
      <c r="CG216" s="6">
        <v>1612.4119583333299</v>
      </c>
    </row>
    <row r="217" spans="1:85" ht="12.5">
      <c r="A217" s="5">
        <v>43303</v>
      </c>
      <c r="B217" s="6">
        <v>580.41300000000001</v>
      </c>
      <c r="C217" s="6">
        <v>314.50400000000002</v>
      </c>
      <c r="D217" s="6">
        <v>6156.9</v>
      </c>
      <c r="E217" s="6"/>
      <c r="F217" s="6"/>
      <c r="G217" s="6"/>
      <c r="H217" s="6">
        <v>1661.1</v>
      </c>
      <c r="I217" s="6">
        <v>1120.9000000000001</v>
      </c>
      <c r="J217" s="6">
        <v>529048.19999999995</v>
      </c>
      <c r="K217" s="6">
        <v>233442.6</v>
      </c>
      <c r="L217" s="6">
        <v>65724.7</v>
      </c>
      <c r="M217" s="6">
        <v>15</v>
      </c>
      <c r="N217" s="6">
        <v>25</v>
      </c>
      <c r="O217" s="6">
        <v>14310.2</v>
      </c>
      <c r="P217" s="6">
        <v>6672.2</v>
      </c>
      <c r="Q217" s="48">
        <v>206164</v>
      </c>
      <c r="R217" s="48">
        <v>165776.29999999999</v>
      </c>
      <c r="S217" s="6">
        <v>108359.3</v>
      </c>
      <c r="T217" s="6">
        <v>90331.199999999997</v>
      </c>
      <c r="U217" s="6">
        <v>108199.9</v>
      </c>
      <c r="V217" s="6">
        <v>73858.3</v>
      </c>
      <c r="W217" s="6">
        <v>11183.6</v>
      </c>
      <c r="X217" s="6">
        <v>8321.6</v>
      </c>
      <c r="Y217" s="6">
        <v>290396.3</v>
      </c>
      <c r="Z217" s="6">
        <v>150177.1</v>
      </c>
      <c r="AA217" s="6">
        <v>2744378.5</v>
      </c>
      <c r="AB217" s="6">
        <v>170742</v>
      </c>
      <c r="AC217" s="6">
        <v>334.7</v>
      </c>
      <c r="AD217" s="6">
        <v>41767</v>
      </c>
      <c r="AE217" s="6">
        <v>179193.7</v>
      </c>
      <c r="AF217" s="6">
        <v>92847.3</v>
      </c>
      <c r="AG217" s="6">
        <v>1695997.3</v>
      </c>
      <c r="AH217" s="6">
        <v>170255.1</v>
      </c>
      <c r="AI217" s="6">
        <v>1106.4000000000001</v>
      </c>
      <c r="AJ217" s="9">
        <v>56317</v>
      </c>
      <c r="AK217" s="6">
        <v>31609.8</v>
      </c>
      <c r="AL217" s="6">
        <v>22236.6</v>
      </c>
      <c r="AM217" s="48">
        <v>65335</v>
      </c>
      <c r="AN217" s="48">
        <v>50387</v>
      </c>
      <c r="AO217" s="6">
        <v>39606.9</v>
      </c>
      <c r="AP217" s="48">
        <v>32311.9</v>
      </c>
      <c r="AQ217" s="6">
        <v>43958.5</v>
      </c>
      <c r="AR217" s="6">
        <v>17319.099999999999</v>
      </c>
      <c r="AS217" s="6">
        <v>145.4</v>
      </c>
      <c r="AT217" s="6">
        <v>57.3</v>
      </c>
      <c r="AU217" s="7"/>
      <c r="AV217" s="7"/>
      <c r="AW217" s="6">
        <v>229502</v>
      </c>
      <c r="AX217" s="6">
        <v>107556.3</v>
      </c>
      <c r="AY217" s="6">
        <v>56054</v>
      </c>
      <c r="AZ217" s="6">
        <v>13568.1</v>
      </c>
      <c r="BA217" s="6">
        <v>219386.8</v>
      </c>
      <c r="BB217" s="6">
        <v>97625.2</v>
      </c>
      <c r="BC217" s="6">
        <v>38686.300000000003</v>
      </c>
      <c r="BD217" s="32">
        <v>294.77</v>
      </c>
      <c r="BE217" s="32">
        <v>176.84</v>
      </c>
      <c r="BF217" s="32">
        <v>123.74</v>
      </c>
      <c r="BG217" s="32">
        <v>75.41</v>
      </c>
      <c r="BH217" s="32">
        <v>278.12599999999998</v>
      </c>
      <c r="BI217" s="32">
        <v>140.679</v>
      </c>
      <c r="BJ217" s="6">
        <v>1007.4</v>
      </c>
      <c r="BK217" s="9">
        <v>835.1</v>
      </c>
      <c r="BL217" s="6">
        <v>0.8</v>
      </c>
      <c r="BM217" s="6">
        <v>13663.8700928</v>
      </c>
      <c r="BN217" s="6">
        <v>32564.211848653998</v>
      </c>
      <c r="BO217" s="6">
        <v>7228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2679041</v>
      </c>
      <c r="BZ217" s="6">
        <v>1713334</v>
      </c>
      <c r="CA217" s="6"/>
      <c r="CB217" s="6">
        <v>1066922</v>
      </c>
      <c r="CC217" s="6">
        <v>912789</v>
      </c>
      <c r="CD217" s="6"/>
      <c r="CE217" s="6">
        <v>1203.5601410709601</v>
      </c>
      <c r="CF217" s="6">
        <v>122.047642133225</v>
      </c>
      <c r="CG217" s="6">
        <v>1599.8695</v>
      </c>
    </row>
    <row r="218" spans="1:85" ht="12.5">
      <c r="A218" s="5">
        <v>43304</v>
      </c>
      <c r="B218" s="6">
        <v>580.41300000000001</v>
      </c>
      <c r="C218" s="6">
        <v>314.50400000000002</v>
      </c>
      <c r="D218" s="6">
        <v>6156.9</v>
      </c>
      <c r="E218" s="6"/>
      <c r="F218" s="6"/>
      <c r="G218" s="6"/>
      <c r="H218" s="6">
        <v>1661.1</v>
      </c>
      <c r="I218" s="6">
        <v>1120.9000000000001</v>
      </c>
      <c r="J218" s="6">
        <v>529241.4</v>
      </c>
      <c r="K218" s="6">
        <v>233533.9</v>
      </c>
      <c r="L218" s="6">
        <v>65748.7</v>
      </c>
      <c r="M218" s="6">
        <v>15</v>
      </c>
      <c r="N218" s="6">
        <v>25</v>
      </c>
      <c r="O218" s="6">
        <v>14310.2</v>
      </c>
      <c r="P218" s="6">
        <v>6672.2</v>
      </c>
      <c r="Q218" s="48">
        <v>206179.5</v>
      </c>
      <c r="R218" s="48">
        <v>165788.6</v>
      </c>
      <c r="S218" s="6">
        <v>108376.2</v>
      </c>
      <c r="T218" s="6">
        <v>90345.3</v>
      </c>
      <c r="U218" s="6">
        <v>108219.3</v>
      </c>
      <c r="V218" s="6">
        <v>73871.600000000006</v>
      </c>
      <c r="W218" s="6">
        <v>11188.7</v>
      </c>
      <c r="X218" s="6">
        <v>8325.9</v>
      </c>
      <c r="Y218" s="6">
        <v>290542.5</v>
      </c>
      <c r="Z218" s="6">
        <v>150263.9</v>
      </c>
      <c r="AA218" s="6">
        <v>2744378.5</v>
      </c>
      <c r="AB218" s="6">
        <v>170766</v>
      </c>
      <c r="AC218" s="6">
        <v>334.7</v>
      </c>
      <c r="AD218" s="6">
        <v>41767</v>
      </c>
      <c r="AE218" s="6">
        <v>179491.5</v>
      </c>
      <c r="AF218" s="6">
        <v>92994.9</v>
      </c>
      <c r="AG218" s="6">
        <v>1695997.3</v>
      </c>
      <c r="AH218" s="6">
        <v>170279.1</v>
      </c>
      <c r="AI218" s="6">
        <v>1106.4000000000001</v>
      </c>
      <c r="AJ218" s="9">
        <v>56317</v>
      </c>
      <c r="AK218" s="6">
        <v>31609.8</v>
      </c>
      <c r="AL218" s="6">
        <v>22236.6</v>
      </c>
      <c r="AM218" s="48">
        <v>65345.1</v>
      </c>
      <c r="AN218" s="48">
        <v>50395</v>
      </c>
      <c r="AO218" s="6">
        <v>39635.300000000003</v>
      </c>
      <c r="AP218" s="48">
        <v>32332.2</v>
      </c>
      <c r="AQ218" s="6">
        <v>43965.2</v>
      </c>
      <c r="AR218" s="6">
        <v>17321.8</v>
      </c>
      <c r="AS218" s="6">
        <v>145.80000000000001</v>
      </c>
      <c r="AT218" s="6">
        <v>57.3</v>
      </c>
      <c r="AU218" s="7"/>
      <c r="AV218" s="7"/>
      <c r="AW218" s="6">
        <v>229638.7</v>
      </c>
      <c r="AX218" s="6">
        <v>107620.5</v>
      </c>
      <c r="AY218" s="6">
        <v>56060</v>
      </c>
      <c r="AZ218" s="6">
        <v>13568.1</v>
      </c>
      <c r="BA218" s="6">
        <v>219518.5</v>
      </c>
      <c r="BB218" s="6">
        <v>97683.5</v>
      </c>
      <c r="BC218" s="6">
        <v>38710.300000000003</v>
      </c>
      <c r="BD218" s="32">
        <v>294.77</v>
      </c>
      <c r="BE218" s="32">
        <v>176.84</v>
      </c>
      <c r="BF218" s="32">
        <v>123.74</v>
      </c>
      <c r="BG218" s="32">
        <v>75.41</v>
      </c>
      <c r="BH218" s="32">
        <v>278.12599999999998</v>
      </c>
      <c r="BI218" s="32">
        <v>140.679</v>
      </c>
      <c r="BJ218" s="6">
        <v>1007.4</v>
      </c>
      <c r="BK218" s="9">
        <v>835.1</v>
      </c>
      <c r="BL218" s="6">
        <v>0.8</v>
      </c>
      <c r="BM218" s="6">
        <v>14101.9585056</v>
      </c>
      <c r="BN218" s="6">
        <v>29331.724369802301</v>
      </c>
      <c r="BO218" s="6">
        <v>4234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2681757</v>
      </c>
      <c r="BZ218" s="6">
        <v>1715539</v>
      </c>
      <c r="CA218" s="6"/>
      <c r="CB218" s="6">
        <v>1066922</v>
      </c>
      <c r="CC218" s="6">
        <v>912789</v>
      </c>
      <c r="CD218" s="6"/>
      <c r="CE218" s="6">
        <v>1202.2311306643501</v>
      </c>
      <c r="CF218" s="6">
        <v>121.177482904119</v>
      </c>
      <c r="CG218" s="6">
        <v>1622.9866666666701</v>
      </c>
    </row>
    <row r="219" spans="1:85" ht="12.5">
      <c r="A219" s="5">
        <v>43305</v>
      </c>
      <c r="B219" s="6">
        <v>580.41300000000001</v>
      </c>
      <c r="C219" s="6">
        <v>314.50400000000002</v>
      </c>
      <c r="D219" s="6">
        <v>6156.9</v>
      </c>
      <c r="E219" s="6"/>
      <c r="F219" s="6"/>
      <c r="G219" s="6"/>
      <c r="H219" s="6">
        <v>1661.1</v>
      </c>
      <c r="I219" s="6">
        <v>1120.9000000000001</v>
      </c>
      <c r="J219" s="6">
        <v>529436</v>
      </c>
      <c r="K219" s="6">
        <v>233625.8</v>
      </c>
      <c r="L219" s="6">
        <v>65772.7</v>
      </c>
      <c r="M219" s="6">
        <v>15</v>
      </c>
      <c r="N219" s="6">
        <v>25</v>
      </c>
      <c r="O219" s="6">
        <v>14310.2</v>
      </c>
      <c r="P219" s="6">
        <v>6672.2</v>
      </c>
      <c r="Q219" s="6">
        <v>206195</v>
      </c>
      <c r="R219" s="6">
        <v>165800.9</v>
      </c>
      <c r="S219" s="6">
        <v>108392.3</v>
      </c>
      <c r="T219" s="6">
        <v>90358</v>
      </c>
      <c r="U219" s="6">
        <v>108237.9</v>
      </c>
      <c r="V219" s="6">
        <v>73884.3</v>
      </c>
      <c r="W219" s="6">
        <v>11193.2</v>
      </c>
      <c r="X219" s="6">
        <v>8329.7000000000007</v>
      </c>
      <c r="Y219" s="6">
        <v>290685.5</v>
      </c>
      <c r="Z219" s="6">
        <v>150350.9</v>
      </c>
      <c r="AA219" s="6">
        <v>2744378.5</v>
      </c>
      <c r="AB219" s="6">
        <v>170790</v>
      </c>
      <c r="AC219" s="6">
        <v>334.7</v>
      </c>
      <c r="AD219" s="6">
        <v>41767</v>
      </c>
      <c r="AE219" s="6">
        <v>179798.5</v>
      </c>
      <c r="AF219" s="6">
        <v>93142.9</v>
      </c>
      <c r="AG219" s="6">
        <v>1695997.3</v>
      </c>
      <c r="AH219" s="6">
        <v>170303.1</v>
      </c>
      <c r="AI219" s="6">
        <v>1106.4000000000001</v>
      </c>
      <c r="AJ219" s="9">
        <v>56317</v>
      </c>
      <c r="AK219" s="6">
        <v>31609.8</v>
      </c>
      <c r="AL219" s="6">
        <v>22236.6</v>
      </c>
      <c r="AM219" s="6">
        <v>65354.5</v>
      </c>
      <c r="AN219" s="6">
        <v>50402</v>
      </c>
      <c r="AO219" s="6">
        <v>39660.800000000003</v>
      </c>
      <c r="AP219" s="6">
        <v>32352.6</v>
      </c>
      <c r="AQ219" s="6">
        <v>43977.599999999999</v>
      </c>
      <c r="AR219" s="6">
        <v>17326.599999999999</v>
      </c>
      <c r="AS219" s="6">
        <v>146.1</v>
      </c>
      <c r="AT219" s="6">
        <v>57.3</v>
      </c>
      <c r="AU219" s="6"/>
      <c r="AV219" s="6"/>
      <c r="AW219" s="6">
        <v>229777.7</v>
      </c>
      <c r="AX219" s="6">
        <v>107685.4</v>
      </c>
      <c r="AY219" s="6">
        <v>56065</v>
      </c>
      <c r="AZ219" s="6">
        <v>13568.1</v>
      </c>
      <c r="BA219" s="6">
        <v>219651.3</v>
      </c>
      <c r="BB219" s="6">
        <v>97742</v>
      </c>
      <c r="BC219" s="6">
        <v>38734.300000000003</v>
      </c>
      <c r="BD219" s="32">
        <v>294.77</v>
      </c>
      <c r="BE219" s="32">
        <v>176.84</v>
      </c>
      <c r="BF219" s="32">
        <v>123.74</v>
      </c>
      <c r="BG219" s="32">
        <v>75.41</v>
      </c>
      <c r="BH219" s="32">
        <v>278.12599999999998</v>
      </c>
      <c r="BI219" s="32">
        <v>140.679</v>
      </c>
      <c r="BJ219" s="6">
        <v>1007.4</v>
      </c>
      <c r="BK219" s="9">
        <v>835.1</v>
      </c>
      <c r="BL219" s="6">
        <v>0.8</v>
      </c>
      <c r="BM219" s="6">
        <v>13840.916620800001</v>
      </c>
      <c r="BN219" s="6">
        <v>33772.188990881099</v>
      </c>
      <c r="BO219" s="6">
        <v>7107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2684291</v>
      </c>
      <c r="BZ219" s="6">
        <v>1717588</v>
      </c>
      <c r="CA219" s="6"/>
      <c r="CB219" s="6">
        <v>1066922</v>
      </c>
      <c r="CC219" s="6">
        <v>912789</v>
      </c>
      <c r="CD219" s="6"/>
      <c r="CE219" s="6">
        <v>1208.6030345864599</v>
      </c>
      <c r="CF219" s="6">
        <v>120.342899352914</v>
      </c>
      <c r="CG219" s="6">
        <v>1628.0323333333299</v>
      </c>
    </row>
    <row r="220" spans="1:85" ht="12.5">
      <c r="A220" s="5">
        <v>43306</v>
      </c>
      <c r="B220" s="6">
        <v>580.41300000000001</v>
      </c>
      <c r="C220" s="6">
        <v>314.50400000000002</v>
      </c>
      <c r="D220" s="6">
        <v>6156.9</v>
      </c>
      <c r="E220" s="6"/>
      <c r="F220" s="6"/>
      <c r="G220" s="6"/>
      <c r="H220" s="6">
        <v>1661.1</v>
      </c>
      <c r="I220" s="6">
        <v>1120.9000000000001</v>
      </c>
      <c r="J220" s="6">
        <v>529632.30000000005</v>
      </c>
      <c r="K220" s="6">
        <v>233717.9</v>
      </c>
      <c r="L220" s="6">
        <v>65796.7</v>
      </c>
      <c r="M220" s="6">
        <v>15</v>
      </c>
      <c r="N220" s="6">
        <v>25</v>
      </c>
      <c r="O220" s="6">
        <v>14310.3</v>
      </c>
      <c r="P220" s="6">
        <v>6672.2</v>
      </c>
      <c r="Q220" s="6">
        <v>206210.6</v>
      </c>
      <c r="R220" s="6">
        <v>165813.20000000001</v>
      </c>
      <c r="S220" s="6">
        <v>108410</v>
      </c>
      <c r="T220" s="6">
        <v>90371.4</v>
      </c>
      <c r="U220" s="6">
        <v>108256.2</v>
      </c>
      <c r="V220" s="6">
        <v>73896.7</v>
      </c>
      <c r="W220" s="6">
        <v>11197.9</v>
      </c>
      <c r="X220" s="6">
        <v>8333.6</v>
      </c>
      <c r="Y220" s="6">
        <v>290828.09999999998</v>
      </c>
      <c r="Z220" s="6">
        <v>150438.1</v>
      </c>
      <c r="AA220" s="6">
        <v>2744378.5</v>
      </c>
      <c r="AB220" s="6">
        <v>170814</v>
      </c>
      <c r="AC220" s="6">
        <v>334.7</v>
      </c>
      <c r="AD220" s="6">
        <v>41767</v>
      </c>
      <c r="AE220" s="6">
        <v>180105</v>
      </c>
      <c r="AF220" s="6">
        <v>93292</v>
      </c>
      <c r="AG220" s="6">
        <v>1695997.3</v>
      </c>
      <c r="AH220" s="6">
        <v>170327.1</v>
      </c>
      <c r="AI220" s="6">
        <v>1106.4000000000001</v>
      </c>
      <c r="AJ220" s="9">
        <v>56317</v>
      </c>
      <c r="AK220" s="6">
        <v>31609.8</v>
      </c>
      <c r="AL220" s="6">
        <v>22236.6</v>
      </c>
      <c r="AM220" s="6">
        <v>65364.800000000003</v>
      </c>
      <c r="AN220" s="6">
        <v>50410.2</v>
      </c>
      <c r="AO220" s="6">
        <v>39686.400000000001</v>
      </c>
      <c r="AP220" s="6">
        <v>32373</v>
      </c>
      <c r="AQ220" s="6">
        <v>43988</v>
      </c>
      <c r="AR220" s="6">
        <v>17330.7</v>
      </c>
      <c r="AS220" s="6">
        <v>146.4</v>
      </c>
      <c r="AT220" s="6">
        <v>57.3</v>
      </c>
      <c r="AU220" s="6"/>
      <c r="AV220" s="6"/>
      <c r="AW220" s="6">
        <v>229915.5</v>
      </c>
      <c r="AX220" s="6">
        <v>107750</v>
      </c>
      <c r="AY220" s="6">
        <v>56070</v>
      </c>
      <c r="AZ220" s="6">
        <v>13568.1</v>
      </c>
      <c r="BA220" s="6">
        <v>219783.5</v>
      </c>
      <c r="BB220" s="6">
        <v>97800</v>
      </c>
      <c r="BC220" s="6">
        <v>38758.300000000003</v>
      </c>
      <c r="BD220" s="32">
        <v>294.77</v>
      </c>
      <c r="BE220" s="32">
        <v>176.84</v>
      </c>
      <c r="BF220" s="32">
        <v>123.74</v>
      </c>
      <c r="BG220" s="32">
        <v>75.41</v>
      </c>
      <c r="BH220" s="32">
        <v>278.12599999999998</v>
      </c>
      <c r="BI220" s="32">
        <v>140.679</v>
      </c>
      <c r="BJ220" s="6">
        <v>1007.4</v>
      </c>
      <c r="BK220" s="9">
        <v>839.6</v>
      </c>
      <c r="BL220" s="6">
        <v>0.8</v>
      </c>
      <c r="BM220" s="6">
        <v>13678.328313599999</v>
      </c>
      <c r="BN220" s="6">
        <v>30256.5317394011</v>
      </c>
      <c r="BO220" s="6">
        <v>5825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2687089</v>
      </c>
      <c r="BZ220" s="6">
        <v>1719912</v>
      </c>
      <c r="CA220" s="6"/>
      <c r="CB220" s="6">
        <v>1066922</v>
      </c>
      <c r="CC220" s="6">
        <v>912789</v>
      </c>
      <c r="CD220" s="6"/>
      <c r="CE220" s="6">
        <v>1211.8508409459</v>
      </c>
      <c r="CF220" s="6">
        <v>120.520902783439</v>
      </c>
      <c r="CG220" s="6">
        <v>1627.3160416666699</v>
      </c>
    </row>
    <row r="221" spans="1:85" ht="12.5">
      <c r="A221" s="5">
        <v>43307</v>
      </c>
      <c r="B221" s="6">
        <v>581.23199999999997</v>
      </c>
      <c r="C221" s="6">
        <v>314.94499999999999</v>
      </c>
      <c r="D221" s="6">
        <v>6157.9</v>
      </c>
      <c r="E221" s="6"/>
      <c r="F221" s="6"/>
      <c r="G221" s="6"/>
      <c r="H221" s="6">
        <v>1661.1</v>
      </c>
      <c r="I221" s="6">
        <v>1120.9000000000001</v>
      </c>
      <c r="J221" s="6">
        <v>529827.9</v>
      </c>
      <c r="K221" s="6">
        <v>233810.1</v>
      </c>
      <c r="L221" s="6">
        <v>65820.7</v>
      </c>
      <c r="M221" s="6">
        <v>15</v>
      </c>
      <c r="N221" s="6">
        <v>25</v>
      </c>
      <c r="O221" s="6">
        <v>14310.3</v>
      </c>
      <c r="P221" s="6">
        <v>6672.2</v>
      </c>
      <c r="Q221" s="6">
        <v>206226.3</v>
      </c>
      <c r="R221" s="6">
        <v>165825.60000000001</v>
      </c>
      <c r="S221" s="6">
        <v>108426.6</v>
      </c>
      <c r="T221" s="6">
        <v>90385.4</v>
      </c>
      <c r="U221" s="6">
        <v>108274</v>
      </c>
      <c r="V221" s="6">
        <v>73908.899999999994</v>
      </c>
      <c r="W221" s="6">
        <v>11202.7</v>
      </c>
      <c r="X221" s="6">
        <v>8337.6</v>
      </c>
      <c r="Y221" s="6">
        <v>290970.09999999998</v>
      </c>
      <c r="Z221" s="6">
        <v>150525.4</v>
      </c>
      <c r="AA221" s="6">
        <v>2744378.5</v>
      </c>
      <c r="AB221" s="6">
        <v>170838</v>
      </c>
      <c r="AC221" s="6">
        <v>334.7</v>
      </c>
      <c r="AD221" s="6">
        <v>41767</v>
      </c>
      <c r="AE221" s="6">
        <v>180410.8</v>
      </c>
      <c r="AF221" s="6">
        <v>93440.8</v>
      </c>
      <c r="AG221" s="6">
        <v>1695997.3</v>
      </c>
      <c r="AH221" s="6">
        <v>170351.1</v>
      </c>
      <c r="AI221" s="6">
        <v>1106.4000000000001</v>
      </c>
      <c r="AJ221" s="9">
        <v>56317</v>
      </c>
      <c r="AK221" s="6">
        <v>31609.8</v>
      </c>
      <c r="AL221" s="6">
        <v>22236.6</v>
      </c>
      <c r="AM221" s="6">
        <v>65375.3</v>
      </c>
      <c r="AN221" s="6">
        <v>50418.3</v>
      </c>
      <c r="AO221" s="6">
        <v>39712</v>
      </c>
      <c r="AP221" s="6">
        <v>32393.3</v>
      </c>
      <c r="AQ221" s="6">
        <v>43998</v>
      </c>
      <c r="AR221" s="6">
        <v>17334.7</v>
      </c>
      <c r="AS221" s="6">
        <v>146.80000000000001</v>
      </c>
      <c r="AT221" s="6">
        <v>57.4</v>
      </c>
      <c r="AU221" s="6"/>
      <c r="AV221" s="6"/>
      <c r="AW221" s="6">
        <v>230053.4</v>
      </c>
      <c r="AX221" s="6">
        <v>107814.39999999999</v>
      </c>
      <c r="AY221" s="6">
        <v>56075.199999999997</v>
      </c>
      <c r="AZ221" s="6">
        <v>13568.1</v>
      </c>
      <c r="BA221" s="6">
        <v>219916</v>
      </c>
      <c r="BB221" s="6">
        <v>97859</v>
      </c>
      <c r="BC221" s="6">
        <v>38782.300000000003</v>
      </c>
      <c r="BD221" s="32">
        <v>294.77</v>
      </c>
      <c r="BE221" s="32">
        <v>176.84</v>
      </c>
      <c r="BF221" s="32">
        <v>123.74</v>
      </c>
      <c r="BG221" s="32">
        <v>75.41</v>
      </c>
      <c r="BH221" s="32">
        <v>278.12599999999998</v>
      </c>
      <c r="BI221" s="32">
        <v>140.679</v>
      </c>
      <c r="BJ221" s="6">
        <v>1007.4</v>
      </c>
      <c r="BK221" s="9">
        <v>840.9</v>
      </c>
      <c r="BL221" s="6">
        <v>0.8</v>
      </c>
      <c r="BM221" s="6">
        <v>14052.350291199997</v>
      </c>
      <c r="BN221" s="6">
        <v>32621.952358828097</v>
      </c>
      <c r="BO221" s="6">
        <v>5887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2689700</v>
      </c>
      <c r="BZ221" s="6">
        <v>1722016</v>
      </c>
      <c r="CA221" s="6"/>
      <c r="CB221" s="6">
        <v>1066922</v>
      </c>
      <c r="CC221" s="6">
        <v>912789</v>
      </c>
      <c r="CD221" s="6"/>
      <c r="CE221" s="6">
        <v>1213</v>
      </c>
      <c r="CF221" s="6">
        <v>121.048</v>
      </c>
      <c r="CG221" s="6">
        <v>1640</v>
      </c>
    </row>
    <row r="222" spans="1:85" ht="12.5">
      <c r="A222" s="5">
        <v>43308</v>
      </c>
      <c r="B222" s="6">
        <v>581.23199999999997</v>
      </c>
      <c r="C222" s="6">
        <v>314.94499999999999</v>
      </c>
      <c r="D222" s="6">
        <v>6157.9</v>
      </c>
      <c r="E222" s="6"/>
      <c r="F222" s="6"/>
      <c r="G222" s="6"/>
      <c r="H222" s="6">
        <v>1661.1</v>
      </c>
      <c r="I222" s="6">
        <v>1120.9000000000001</v>
      </c>
      <c r="J222" s="6">
        <v>530025.4</v>
      </c>
      <c r="K222" s="6">
        <v>233902.9</v>
      </c>
      <c r="L222" s="6">
        <v>65844.7</v>
      </c>
      <c r="M222" s="6">
        <v>15</v>
      </c>
      <c r="N222" s="6">
        <v>25</v>
      </c>
      <c r="O222" s="6">
        <v>14310.3</v>
      </c>
      <c r="P222" s="6">
        <v>6672.2</v>
      </c>
      <c r="Q222" s="6">
        <v>206241.8</v>
      </c>
      <c r="R222" s="6">
        <v>165837.9</v>
      </c>
      <c r="S222" s="6">
        <v>108443.9</v>
      </c>
      <c r="T222" s="6">
        <v>90399.1</v>
      </c>
      <c r="U222" s="6">
        <v>108292.6</v>
      </c>
      <c r="V222" s="6">
        <v>73921.5</v>
      </c>
      <c r="W222" s="6">
        <v>11207.5</v>
      </c>
      <c r="X222" s="6">
        <v>8341.5</v>
      </c>
      <c r="Y222" s="6">
        <v>291113.2</v>
      </c>
      <c r="Z222" s="6">
        <v>150614</v>
      </c>
      <c r="AA222" s="6">
        <v>2744378.5</v>
      </c>
      <c r="AB222" s="6">
        <v>170862</v>
      </c>
      <c r="AC222" s="6">
        <v>334.7</v>
      </c>
      <c r="AD222" s="6">
        <v>41773</v>
      </c>
      <c r="AE222" s="6">
        <v>180722.4</v>
      </c>
      <c r="AF222" s="6">
        <v>93591.5</v>
      </c>
      <c r="AG222" s="6">
        <v>1695997.3</v>
      </c>
      <c r="AH222" s="6">
        <v>170375.1</v>
      </c>
      <c r="AI222" s="6">
        <v>1106.4000000000001</v>
      </c>
      <c r="AJ222" s="9">
        <v>56317</v>
      </c>
      <c r="AK222" s="6">
        <v>31609.8</v>
      </c>
      <c r="AL222" s="6">
        <v>22236.6</v>
      </c>
      <c r="AM222" s="6">
        <v>65386</v>
      </c>
      <c r="AN222" s="6">
        <v>50426.6</v>
      </c>
      <c r="AO222" s="6">
        <v>39737.599999999999</v>
      </c>
      <c r="AP222" s="6">
        <v>32413.8</v>
      </c>
      <c r="AQ222" s="6">
        <v>44009.599999999999</v>
      </c>
      <c r="AR222" s="6">
        <v>17339.3</v>
      </c>
      <c r="AS222" s="6">
        <v>147.1</v>
      </c>
      <c r="AT222" s="6">
        <v>57.4</v>
      </c>
      <c r="AU222" s="6"/>
      <c r="AV222" s="6"/>
      <c r="AW222" s="6">
        <v>230192.1</v>
      </c>
      <c r="AX222" s="6">
        <v>107879.4</v>
      </c>
      <c r="AY222" s="6">
        <v>56080.2</v>
      </c>
      <c r="AZ222" s="6">
        <v>13568.1</v>
      </c>
      <c r="BA222" s="6">
        <v>220046.9</v>
      </c>
      <c r="BB222" s="6">
        <v>97916.800000000003</v>
      </c>
      <c r="BC222" s="6">
        <v>38806.300000000003</v>
      </c>
      <c r="BD222" s="32">
        <v>294.77</v>
      </c>
      <c r="BE222" s="32">
        <v>176.84</v>
      </c>
      <c r="BF222" s="32">
        <v>123.74</v>
      </c>
      <c r="BG222" s="32">
        <v>75.41</v>
      </c>
      <c r="BH222" s="32">
        <v>278.12599999999998</v>
      </c>
      <c r="BI222" s="32">
        <v>140.679</v>
      </c>
      <c r="BJ222" s="6">
        <v>1007.4</v>
      </c>
      <c r="BK222" s="9">
        <v>840.9</v>
      </c>
      <c r="BL222" s="6">
        <v>0.8</v>
      </c>
      <c r="BM222" s="6">
        <v>13949.413190400001</v>
      </c>
      <c r="BN222" s="6">
        <v>33605.928287082847</v>
      </c>
      <c r="BO222" s="6">
        <v>6388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2692384</v>
      </c>
      <c r="BZ222" s="6">
        <v>1724205</v>
      </c>
      <c r="CA222" s="6"/>
      <c r="CB222" s="6">
        <v>1066922</v>
      </c>
      <c r="CC222" s="6">
        <v>912789</v>
      </c>
      <c r="CD222" s="6"/>
      <c r="CE222" s="6">
        <v>1211</v>
      </c>
      <c r="CF222" s="6">
        <v>121.46600000000001</v>
      </c>
      <c r="CG222" s="6">
        <v>1635</v>
      </c>
    </row>
    <row r="223" spans="1:85" ht="12.5">
      <c r="A223" s="5">
        <v>43309</v>
      </c>
      <c r="B223" s="6">
        <v>581.23199999999997</v>
      </c>
      <c r="C223" s="6">
        <v>314.94499999999999</v>
      </c>
      <c r="D223" s="6">
        <v>6157.9</v>
      </c>
      <c r="E223" s="6"/>
      <c r="F223" s="6"/>
      <c r="G223" s="6"/>
      <c r="H223" s="6">
        <v>1661.1</v>
      </c>
      <c r="I223" s="6">
        <v>1120.9000000000001</v>
      </c>
      <c r="J223" s="6">
        <v>530224.19999999995</v>
      </c>
      <c r="K223" s="6">
        <v>233995.7</v>
      </c>
      <c r="L223" s="6">
        <v>65868.7</v>
      </c>
      <c r="M223" s="6">
        <v>15</v>
      </c>
      <c r="N223" s="6">
        <v>25</v>
      </c>
      <c r="O223" s="6">
        <v>14310.3</v>
      </c>
      <c r="P223" s="6">
        <v>6672.2</v>
      </c>
      <c r="Q223" s="6">
        <v>206257.2</v>
      </c>
      <c r="R223" s="6">
        <v>165850</v>
      </c>
      <c r="S223" s="6">
        <v>108461.3</v>
      </c>
      <c r="T223" s="6">
        <v>90412.9</v>
      </c>
      <c r="U223" s="6">
        <v>108311.1</v>
      </c>
      <c r="V223" s="6">
        <v>73934.3</v>
      </c>
      <c r="W223" s="6">
        <v>11212.2</v>
      </c>
      <c r="X223" s="6">
        <v>8345.5</v>
      </c>
      <c r="Y223" s="6">
        <v>291255.09999999998</v>
      </c>
      <c r="Z223" s="6">
        <v>150702</v>
      </c>
      <c r="AA223" s="6">
        <v>2744378.5</v>
      </c>
      <c r="AB223" s="6">
        <v>170886</v>
      </c>
      <c r="AC223" s="6">
        <v>334.7</v>
      </c>
      <c r="AD223" s="6">
        <v>41773</v>
      </c>
      <c r="AE223" s="6">
        <v>181033.2</v>
      </c>
      <c r="AF223" s="6">
        <v>93741.1</v>
      </c>
      <c r="AG223" s="6">
        <v>1695997.3</v>
      </c>
      <c r="AH223" s="6">
        <v>170399.1</v>
      </c>
      <c r="AI223" s="6">
        <v>1106.4000000000001</v>
      </c>
      <c r="AJ223" s="9">
        <v>56317</v>
      </c>
      <c r="AK223" s="6">
        <v>31609.8</v>
      </c>
      <c r="AL223" s="6">
        <v>22236.6</v>
      </c>
      <c r="AM223" s="6">
        <v>65397.5</v>
      </c>
      <c r="AN223" s="6">
        <v>50435.5</v>
      </c>
      <c r="AO223" s="6">
        <v>39762.800000000003</v>
      </c>
      <c r="AP223" s="6">
        <v>32433.8</v>
      </c>
      <c r="AQ223" s="6">
        <v>44019.8</v>
      </c>
      <c r="AR223" s="6">
        <v>17343.3</v>
      </c>
      <c r="AS223" s="6">
        <v>147.4</v>
      </c>
      <c r="AT223" s="6">
        <v>57.4</v>
      </c>
      <c r="AU223" s="6"/>
      <c r="AV223" s="6"/>
      <c r="AW223" s="6">
        <v>230329.60000000001</v>
      </c>
      <c r="AX223" s="6">
        <v>107943.9</v>
      </c>
      <c r="AY223" s="6">
        <v>56085</v>
      </c>
      <c r="AZ223" s="6">
        <v>13568.1</v>
      </c>
      <c r="BA223" s="6">
        <v>220179.4</v>
      </c>
      <c r="BB223" s="6">
        <v>97975.4</v>
      </c>
      <c r="BC223" s="6">
        <v>38830.300000000003</v>
      </c>
      <c r="BD223" s="32">
        <v>294.77</v>
      </c>
      <c r="BE223" s="32">
        <v>176.84</v>
      </c>
      <c r="BF223" s="32">
        <v>123.74</v>
      </c>
      <c r="BG223" s="32">
        <v>75.41</v>
      </c>
      <c r="BH223" s="32">
        <v>278.12599999999998</v>
      </c>
      <c r="BI223" s="32">
        <v>140.679</v>
      </c>
      <c r="BJ223" s="6">
        <v>1007.4</v>
      </c>
      <c r="BK223" s="6">
        <v>844.8</v>
      </c>
      <c r="BL223" s="6">
        <v>0.8</v>
      </c>
      <c r="BM223" s="6">
        <v>14479.56192</v>
      </c>
      <c r="BN223" s="6">
        <v>33382.609108308876</v>
      </c>
      <c r="BO223" s="6">
        <v>5554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2695189</v>
      </c>
      <c r="BZ223" s="6">
        <v>1726552</v>
      </c>
      <c r="CA223" s="6"/>
      <c r="CB223" s="6">
        <v>1066922</v>
      </c>
      <c r="CC223" s="6">
        <v>912789</v>
      </c>
      <c r="CD223" s="6"/>
      <c r="CE223" s="6">
        <v>1213</v>
      </c>
      <c r="CF223" s="6">
        <v>121.42</v>
      </c>
      <c r="CG223" s="6">
        <v>1625</v>
      </c>
    </row>
    <row r="224" spans="1:85" ht="12.5">
      <c r="A224" s="5">
        <v>43310</v>
      </c>
      <c r="B224" s="6">
        <v>581.23199999999997</v>
      </c>
      <c r="C224" s="6">
        <v>314.94499999999999</v>
      </c>
      <c r="D224" s="6">
        <v>6157.9</v>
      </c>
      <c r="E224" s="6"/>
      <c r="F224" s="6"/>
      <c r="G224" s="6"/>
      <c r="H224" s="6">
        <v>1661.1</v>
      </c>
      <c r="I224" s="6">
        <v>1120.9000000000001</v>
      </c>
      <c r="J224" s="6">
        <v>530426.80000000005</v>
      </c>
      <c r="K224" s="6">
        <v>234089.8</v>
      </c>
      <c r="L224" s="6">
        <v>65892.7</v>
      </c>
      <c r="M224" s="6">
        <v>15</v>
      </c>
      <c r="N224" s="6">
        <v>25</v>
      </c>
      <c r="O224" s="6">
        <v>14310.3</v>
      </c>
      <c r="P224" s="6">
        <v>6672.2</v>
      </c>
      <c r="Q224" s="6">
        <v>206271.9</v>
      </c>
      <c r="R224" s="6">
        <v>165861.5</v>
      </c>
      <c r="S224" s="6">
        <v>108476.8</v>
      </c>
      <c r="T224" s="6">
        <v>90425.4</v>
      </c>
      <c r="U224" s="6">
        <v>108329.4</v>
      </c>
      <c r="V224" s="6">
        <v>73946.899999999994</v>
      </c>
      <c r="W224" s="6">
        <v>11216.9</v>
      </c>
      <c r="X224" s="6">
        <v>8349.5</v>
      </c>
      <c r="Y224" s="6">
        <v>291397.09999999998</v>
      </c>
      <c r="Z224" s="6">
        <v>150787.29999999999</v>
      </c>
      <c r="AA224" s="6">
        <v>2744378.5</v>
      </c>
      <c r="AB224" s="6">
        <v>170910</v>
      </c>
      <c r="AC224" s="6">
        <v>334.7</v>
      </c>
      <c r="AD224" s="6">
        <v>41773</v>
      </c>
      <c r="AE224" s="6">
        <v>181341.9</v>
      </c>
      <c r="AF224" s="6">
        <v>93889.9</v>
      </c>
      <c r="AG224" s="6">
        <v>1695997.3</v>
      </c>
      <c r="AH224" s="6">
        <v>170423.1</v>
      </c>
      <c r="AI224" s="6">
        <v>1106.4000000000001</v>
      </c>
      <c r="AJ224" s="9">
        <v>56317</v>
      </c>
      <c r="AK224" s="6">
        <v>31609.8</v>
      </c>
      <c r="AL224" s="6">
        <v>22236.6</v>
      </c>
      <c r="AM224" s="6">
        <v>65408.9</v>
      </c>
      <c r="AN224" s="6">
        <v>50444.4</v>
      </c>
      <c r="AO224" s="6">
        <v>39786.9</v>
      </c>
      <c r="AP224" s="6">
        <v>32452.7</v>
      </c>
      <c r="AQ224" s="6">
        <v>44026.5</v>
      </c>
      <c r="AR224" s="6">
        <v>17346</v>
      </c>
      <c r="AS224" s="6">
        <v>147.6</v>
      </c>
      <c r="AT224" s="6">
        <v>57.4</v>
      </c>
      <c r="AU224" s="6"/>
      <c r="AV224" s="6"/>
      <c r="AW224" s="6">
        <v>230469.3</v>
      </c>
      <c r="AX224" s="6">
        <v>108008.8</v>
      </c>
      <c r="AY224" s="6">
        <v>56089.599999999999</v>
      </c>
      <c r="AZ224" s="6">
        <v>13568.1</v>
      </c>
      <c r="BA224" s="6">
        <v>220313.4</v>
      </c>
      <c r="BB224" s="6">
        <v>98034.4</v>
      </c>
      <c r="BC224" s="6">
        <v>38854.300000000003</v>
      </c>
      <c r="BD224" s="32">
        <v>294.77</v>
      </c>
      <c r="BE224" s="32">
        <v>176.84</v>
      </c>
      <c r="BF224" s="32">
        <v>123.74</v>
      </c>
      <c r="BG224" s="32">
        <v>75.41</v>
      </c>
      <c r="BH224" s="32">
        <v>278.12599999999998</v>
      </c>
      <c r="BI224" s="32">
        <v>140.679</v>
      </c>
      <c r="BJ224" s="6">
        <v>1007.4</v>
      </c>
      <c r="BK224" s="6">
        <v>846.7</v>
      </c>
      <c r="BL224" s="6">
        <v>0.8</v>
      </c>
      <c r="BM224" s="6">
        <v>14339.191516800001</v>
      </c>
      <c r="BN224" s="6">
        <v>32730.884271678311</v>
      </c>
      <c r="BO224" s="6">
        <v>4438</v>
      </c>
      <c r="BP224" s="6">
        <v>0</v>
      </c>
      <c r="BQ224" s="6">
        <v>0</v>
      </c>
      <c r="BR224" s="6">
        <v>0</v>
      </c>
      <c r="BS224" s="6">
        <v>0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2698054</v>
      </c>
      <c r="BZ224" s="6">
        <v>1728950</v>
      </c>
      <c r="CA224" s="6"/>
      <c r="CB224" s="6">
        <v>1066922</v>
      </c>
      <c r="CC224" s="6">
        <v>912789</v>
      </c>
      <c r="CD224" s="6"/>
      <c r="CE224" s="6">
        <v>1209</v>
      </c>
      <c r="CF224" s="6">
        <v>121.627</v>
      </c>
      <c r="CG224" s="6">
        <v>1619</v>
      </c>
    </row>
    <row r="225" spans="1:85" ht="12.5">
      <c r="A225" s="5">
        <v>43311</v>
      </c>
      <c r="B225" s="6">
        <v>581.23199999999997</v>
      </c>
      <c r="C225" s="6">
        <v>314.94499999999999</v>
      </c>
      <c r="D225" s="6">
        <v>6157.9</v>
      </c>
      <c r="E225" s="6"/>
      <c r="F225" s="6"/>
      <c r="G225" s="6"/>
      <c r="H225" s="6">
        <v>1661.1</v>
      </c>
      <c r="I225" s="6">
        <v>1120.9000000000001</v>
      </c>
      <c r="J225" s="6">
        <v>530626.30000000005</v>
      </c>
      <c r="K225" s="6">
        <v>234183</v>
      </c>
      <c r="L225" s="6">
        <v>65916.7</v>
      </c>
      <c r="M225" s="6">
        <v>15</v>
      </c>
      <c r="N225" s="6">
        <v>25</v>
      </c>
      <c r="O225" s="6">
        <v>14310.3</v>
      </c>
      <c r="P225" s="6">
        <v>6672.2</v>
      </c>
      <c r="Q225" s="6">
        <v>206285.2</v>
      </c>
      <c r="R225" s="6">
        <v>165871.70000000001</v>
      </c>
      <c r="S225" s="6">
        <v>108494.7</v>
      </c>
      <c r="T225" s="6">
        <v>90439.5</v>
      </c>
      <c r="U225" s="6">
        <v>108348.7</v>
      </c>
      <c r="V225" s="6">
        <v>73960.100000000006</v>
      </c>
      <c r="W225" s="6">
        <v>11221.7</v>
      </c>
      <c r="X225" s="6">
        <v>8353.6</v>
      </c>
      <c r="Y225" s="6">
        <v>291539.3</v>
      </c>
      <c r="Z225" s="6">
        <v>150872.5</v>
      </c>
      <c r="AA225" s="6">
        <v>2744378.5</v>
      </c>
      <c r="AB225" s="6">
        <v>170934</v>
      </c>
      <c r="AC225" s="6">
        <v>334.7</v>
      </c>
      <c r="AD225" s="6">
        <v>41773</v>
      </c>
      <c r="AE225" s="6">
        <v>181650.9</v>
      </c>
      <c r="AF225" s="6">
        <v>94038.5</v>
      </c>
      <c r="AG225" s="6">
        <v>1695997.3</v>
      </c>
      <c r="AH225" s="6">
        <v>170447.1</v>
      </c>
      <c r="AI225" s="6">
        <v>1106.4000000000001</v>
      </c>
      <c r="AJ225" s="9">
        <v>56317</v>
      </c>
      <c r="AK225" s="6">
        <v>31609.8</v>
      </c>
      <c r="AL225" s="6">
        <v>22236.6</v>
      </c>
      <c r="AM225" s="6">
        <v>65420.7</v>
      </c>
      <c r="AN225" s="6">
        <v>50453.5</v>
      </c>
      <c r="AO225" s="6">
        <v>39808.400000000001</v>
      </c>
      <c r="AP225" s="6">
        <v>32469.200000000001</v>
      </c>
      <c r="AQ225" s="6">
        <v>44037.9</v>
      </c>
      <c r="AR225" s="6">
        <v>17350.5</v>
      </c>
      <c r="AS225" s="6">
        <v>147.9</v>
      </c>
      <c r="AT225" s="6">
        <v>57.5</v>
      </c>
      <c r="AU225" s="6"/>
      <c r="AV225" s="6"/>
      <c r="AW225" s="6">
        <v>230608.8</v>
      </c>
      <c r="AX225" s="6">
        <v>108073.8</v>
      </c>
      <c r="AY225" s="6">
        <v>56095</v>
      </c>
      <c r="AZ225" s="6">
        <v>13568.1</v>
      </c>
      <c r="BA225" s="6">
        <v>220446.5</v>
      </c>
      <c r="BB225" s="6">
        <v>98093.1</v>
      </c>
      <c r="BC225" s="6">
        <v>38878.300000000003</v>
      </c>
      <c r="BD225" s="32">
        <v>294.77</v>
      </c>
      <c r="BE225" s="32">
        <v>176.84</v>
      </c>
      <c r="BF225" s="32">
        <v>123.74</v>
      </c>
      <c r="BG225" s="32">
        <v>75.41</v>
      </c>
      <c r="BH225" s="32">
        <v>278.12599999999998</v>
      </c>
      <c r="BI225" s="32">
        <v>140.679</v>
      </c>
      <c r="BJ225" s="6">
        <v>1007.4</v>
      </c>
      <c r="BK225" s="6">
        <v>848.7</v>
      </c>
      <c r="BL225" s="6">
        <v>0.8</v>
      </c>
      <c r="BM225" s="6">
        <v>13431.833984000003</v>
      </c>
      <c r="BN225" s="6">
        <v>32966.129371356736</v>
      </c>
      <c r="BO225" s="6">
        <v>7193</v>
      </c>
      <c r="BP225" s="6">
        <v>0</v>
      </c>
      <c r="BQ225" s="6">
        <v>0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2700969</v>
      </c>
      <c r="BZ225" s="6">
        <v>1731403</v>
      </c>
      <c r="CA225" s="6"/>
      <c r="CB225" s="6">
        <v>1066922</v>
      </c>
      <c r="CC225" s="6">
        <v>912789</v>
      </c>
      <c r="CD225" s="6"/>
      <c r="CE225" s="6">
        <v>1198</v>
      </c>
      <c r="CF225" s="6">
        <v>121.83499999999999</v>
      </c>
      <c r="CG225" s="6">
        <v>1617</v>
      </c>
    </row>
    <row r="226" spans="1:85" ht="12.5">
      <c r="A226" s="5">
        <v>43312</v>
      </c>
      <c r="B226" s="6">
        <v>581.23199999999997</v>
      </c>
      <c r="C226" s="6">
        <v>314.94499999999999</v>
      </c>
      <c r="D226" s="6">
        <v>6157.9</v>
      </c>
      <c r="E226" s="6"/>
      <c r="F226" s="6"/>
      <c r="G226" s="6"/>
      <c r="H226" s="6">
        <v>1661.1</v>
      </c>
      <c r="I226" s="6">
        <v>1120.9000000000001</v>
      </c>
      <c r="J226" s="6">
        <v>530830.1</v>
      </c>
      <c r="K226" s="6">
        <v>234277.6</v>
      </c>
      <c r="L226" s="6">
        <v>65940.7</v>
      </c>
      <c r="M226" s="6">
        <v>15</v>
      </c>
      <c r="N226" s="6">
        <v>25</v>
      </c>
      <c r="O226" s="6">
        <v>14310.3</v>
      </c>
      <c r="P226" s="6">
        <v>6672.2</v>
      </c>
      <c r="Q226" s="6">
        <v>206300.3</v>
      </c>
      <c r="R226" s="6">
        <v>165883.29999999999</v>
      </c>
      <c r="S226" s="6">
        <v>108511.2</v>
      </c>
      <c r="T226" s="6">
        <v>90452.3</v>
      </c>
      <c r="U226" s="6">
        <v>108367.8</v>
      </c>
      <c r="V226" s="6">
        <v>73973</v>
      </c>
      <c r="W226" s="6">
        <v>11226.7</v>
      </c>
      <c r="X226" s="6">
        <v>8357.7000000000007</v>
      </c>
      <c r="Y226" s="6">
        <v>291682.3</v>
      </c>
      <c r="Z226" s="6">
        <v>150957.29999999999</v>
      </c>
      <c r="AA226" s="6">
        <v>2744378.5</v>
      </c>
      <c r="AB226" s="6">
        <v>170958</v>
      </c>
      <c r="AC226" s="6">
        <v>334.7</v>
      </c>
      <c r="AD226" s="6">
        <v>41773</v>
      </c>
      <c r="AE226" s="6">
        <v>181959.7</v>
      </c>
      <c r="AF226" s="6">
        <v>94186.8</v>
      </c>
      <c r="AG226" s="6">
        <v>1695997.3</v>
      </c>
      <c r="AH226" s="6">
        <v>170471.1</v>
      </c>
      <c r="AI226" s="6">
        <v>1106.4000000000001</v>
      </c>
      <c r="AJ226" s="9">
        <v>56317</v>
      </c>
      <c r="AK226" s="6">
        <v>31609.8</v>
      </c>
      <c r="AL226" s="6">
        <v>22236.6</v>
      </c>
      <c r="AM226" s="6">
        <v>65432.7</v>
      </c>
      <c r="AN226" s="6">
        <v>50462.5</v>
      </c>
      <c r="AO226" s="6">
        <v>39828</v>
      </c>
      <c r="AP226" s="6">
        <v>32484.5</v>
      </c>
      <c r="AQ226" s="6">
        <v>44048.1</v>
      </c>
      <c r="AR226" s="6">
        <v>17354.5</v>
      </c>
      <c r="AS226" s="6">
        <v>148.19999999999999</v>
      </c>
      <c r="AT226" s="6">
        <v>57.5</v>
      </c>
      <c r="AU226" s="6"/>
      <c r="AV226" s="6"/>
      <c r="AW226" s="6">
        <v>230746.4</v>
      </c>
      <c r="AX226" s="6">
        <v>108138.4</v>
      </c>
      <c r="AY226" s="6">
        <v>56100.2</v>
      </c>
      <c r="AZ226" s="6">
        <v>13568.1</v>
      </c>
      <c r="BA226" s="6">
        <v>220578.3</v>
      </c>
      <c r="BB226" s="6">
        <v>98151.5</v>
      </c>
      <c r="BC226" s="6">
        <v>38902.300000000003</v>
      </c>
      <c r="BD226" s="32">
        <v>294.77</v>
      </c>
      <c r="BE226" s="32">
        <v>176.84</v>
      </c>
      <c r="BF226" s="32">
        <v>123.74</v>
      </c>
      <c r="BG226" s="32">
        <v>75.41</v>
      </c>
      <c r="BH226" s="32">
        <v>278.12599999999998</v>
      </c>
      <c r="BI226" s="32">
        <v>140.679</v>
      </c>
      <c r="BJ226" s="6">
        <v>1007.4</v>
      </c>
      <c r="BK226" s="6">
        <v>850.6</v>
      </c>
      <c r="BL226" s="6">
        <v>0.8</v>
      </c>
      <c r="BM226" s="6">
        <v>14106.6620736</v>
      </c>
      <c r="BN226" s="6">
        <v>31858.944161277617</v>
      </c>
      <c r="BO226" s="6">
        <v>6777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2703693</v>
      </c>
      <c r="BZ226" s="6">
        <v>1733650</v>
      </c>
      <c r="CA226" s="6"/>
      <c r="CB226" s="6">
        <v>1066922</v>
      </c>
      <c r="CC226" s="6">
        <v>912789</v>
      </c>
      <c r="CD226" s="6"/>
      <c r="CE226" s="6">
        <v>1206</v>
      </c>
      <c r="CF226" s="6">
        <v>121.194</v>
      </c>
      <c r="CG226" s="6">
        <v>1632</v>
      </c>
    </row>
    <row r="227" spans="1:85" ht="13">
      <c r="A227" s="17"/>
      <c r="B227" s="18"/>
      <c r="C227" s="18"/>
      <c r="D227" s="18"/>
      <c r="E227" s="18"/>
      <c r="F227" s="18"/>
      <c r="G227" s="18"/>
      <c r="H227" s="18"/>
      <c r="I227" s="18"/>
      <c r="J227" s="18"/>
      <c r="K227" s="38"/>
      <c r="L227" s="39"/>
      <c r="M227" s="18"/>
      <c r="N227" s="18"/>
      <c r="O227" s="18"/>
      <c r="P227" s="18"/>
      <c r="Q227" s="18"/>
      <c r="R227" s="18"/>
      <c r="S227" s="18"/>
      <c r="T227" s="22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41"/>
      <c r="AG227" s="18"/>
      <c r="AH227" s="18"/>
      <c r="AI227" s="18"/>
      <c r="AJ227" s="26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</row>
    <row r="228" spans="1:85" ht="12.5">
      <c r="A228" s="5">
        <v>43312</v>
      </c>
      <c r="B228" s="6">
        <v>581.23199999999997</v>
      </c>
      <c r="C228" s="6">
        <v>314.94499999999999</v>
      </c>
      <c r="D228" s="6">
        <v>6157.9</v>
      </c>
      <c r="E228" s="6"/>
      <c r="F228" s="6"/>
      <c r="G228" s="6"/>
      <c r="H228" s="6">
        <v>1661.1</v>
      </c>
      <c r="I228" s="6">
        <v>1120.9000000000001</v>
      </c>
      <c r="J228" s="6">
        <v>287308.79999999999</v>
      </c>
      <c r="K228" s="6">
        <v>124915.5</v>
      </c>
      <c r="L228" s="6">
        <v>65940.7</v>
      </c>
      <c r="M228" s="6">
        <v>15</v>
      </c>
      <c r="N228" s="6">
        <v>25</v>
      </c>
      <c r="O228" s="6">
        <v>14310.3</v>
      </c>
      <c r="P228" s="6">
        <v>6672.2</v>
      </c>
      <c r="Q228" s="6">
        <v>206300.3</v>
      </c>
      <c r="R228" s="6">
        <v>165883.29999999999</v>
      </c>
      <c r="S228" s="6">
        <v>108511.2</v>
      </c>
      <c r="T228" s="6">
        <v>90452.3</v>
      </c>
      <c r="U228" s="6">
        <v>108367.8</v>
      </c>
      <c r="V228" s="6">
        <v>73973</v>
      </c>
      <c r="W228" s="6">
        <v>11226.7</v>
      </c>
      <c r="X228" s="6">
        <v>8357.7000000000007</v>
      </c>
      <c r="Y228" s="6">
        <v>291682.3</v>
      </c>
      <c r="Z228" s="6">
        <v>150957.29999999999</v>
      </c>
      <c r="AA228" s="6">
        <v>2744378.5</v>
      </c>
      <c r="AB228" s="6">
        <v>170958</v>
      </c>
      <c r="AC228" s="6">
        <v>334.7</v>
      </c>
      <c r="AD228" s="6">
        <v>41773</v>
      </c>
      <c r="AE228" s="6">
        <v>181959.7</v>
      </c>
      <c r="AF228" s="6">
        <v>94186.8</v>
      </c>
      <c r="AG228" s="6">
        <v>1695997.3</v>
      </c>
      <c r="AH228" s="6">
        <v>170471.1</v>
      </c>
      <c r="AI228" s="6">
        <v>1106.4000000000001</v>
      </c>
      <c r="AJ228" s="9">
        <v>57351</v>
      </c>
      <c r="AK228" s="6">
        <v>31609.8</v>
      </c>
      <c r="AL228" s="6">
        <v>22236.6</v>
      </c>
      <c r="AM228" s="6">
        <v>65432.7</v>
      </c>
      <c r="AN228" s="6">
        <v>50462.5</v>
      </c>
      <c r="AO228" s="6">
        <v>39828</v>
      </c>
      <c r="AP228" s="6">
        <v>32484.5</v>
      </c>
      <c r="AQ228" s="6">
        <v>44048.1</v>
      </c>
      <c r="AR228" s="6">
        <v>17354.5</v>
      </c>
      <c r="AS228" s="6">
        <v>148.19999999999999</v>
      </c>
      <c r="AT228" s="6">
        <v>57.5</v>
      </c>
      <c r="AU228" s="7"/>
      <c r="AV228" s="7"/>
      <c r="AW228" s="6">
        <v>230746.4</v>
      </c>
      <c r="AX228" s="6">
        <v>108138.4</v>
      </c>
      <c r="AY228" s="6">
        <v>56100.2</v>
      </c>
      <c r="AZ228" s="6">
        <v>13568.1</v>
      </c>
      <c r="BA228" s="6">
        <v>220578.3</v>
      </c>
      <c r="BB228" s="6">
        <v>98151.5</v>
      </c>
      <c r="BC228" s="6">
        <v>38927.199999999997</v>
      </c>
      <c r="BD228" s="6">
        <v>294.77</v>
      </c>
      <c r="BE228" s="6">
        <v>176.84</v>
      </c>
      <c r="BF228" s="6">
        <v>123.74</v>
      </c>
      <c r="BG228" s="6">
        <v>75.41</v>
      </c>
      <c r="BH228" s="6">
        <v>278.12599999999998</v>
      </c>
      <c r="BI228" s="6">
        <v>140.679</v>
      </c>
      <c r="BJ228" s="54">
        <v>1.1000000000000001</v>
      </c>
      <c r="BK228" s="6">
        <v>850.6</v>
      </c>
      <c r="BL228" s="6">
        <v>0.8</v>
      </c>
      <c r="BM228" s="6">
        <v>14106.6620736</v>
      </c>
      <c r="BN228" s="6">
        <v>31858.944161277617</v>
      </c>
      <c r="BO228" s="6">
        <v>6777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2703693</v>
      </c>
      <c r="BZ228" s="6">
        <v>1733650</v>
      </c>
      <c r="CA228" s="6"/>
      <c r="CB228" s="6">
        <v>1065900</v>
      </c>
      <c r="CC228" s="6">
        <v>911926</v>
      </c>
      <c r="CD228" s="6"/>
      <c r="CE228" s="6">
        <v>1206</v>
      </c>
      <c r="CF228" s="6">
        <v>121.194</v>
      </c>
      <c r="CG228" s="6">
        <v>1632</v>
      </c>
    </row>
    <row r="229" spans="1:85" ht="12.5">
      <c r="A229" s="5">
        <v>43313</v>
      </c>
      <c r="B229" s="6">
        <v>581.58000000000004</v>
      </c>
      <c r="C229" s="6">
        <v>315.13</v>
      </c>
      <c r="D229" s="6">
        <v>6158.5</v>
      </c>
      <c r="E229" s="6"/>
      <c r="F229" s="6"/>
      <c r="G229" s="6"/>
      <c r="H229" s="6">
        <v>1661.1</v>
      </c>
      <c r="I229" s="6">
        <v>1120.9000000000001</v>
      </c>
      <c r="J229" s="6">
        <v>287505.40000000002</v>
      </c>
      <c r="K229" s="6">
        <v>125007.9</v>
      </c>
      <c r="L229" s="6">
        <v>65964.7</v>
      </c>
      <c r="M229" s="6">
        <v>15</v>
      </c>
      <c r="N229" s="6">
        <v>25</v>
      </c>
      <c r="O229" s="6">
        <v>14310.3</v>
      </c>
      <c r="P229" s="6">
        <v>6672.2</v>
      </c>
      <c r="Q229" s="6">
        <v>206318.5</v>
      </c>
      <c r="R229" s="6">
        <v>165896.70000000001</v>
      </c>
      <c r="S229" s="6">
        <v>108528.5</v>
      </c>
      <c r="T229" s="6">
        <v>90465.600000000006</v>
      </c>
      <c r="U229" s="6">
        <v>108386.2</v>
      </c>
      <c r="V229" s="6">
        <v>73985.3</v>
      </c>
      <c r="W229" s="6">
        <v>11231.5</v>
      </c>
      <c r="X229" s="6">
        <v>8361.7999999999993</v>
      </c>
      <c r="Y229" s="6">
        <v>291905.59999999998</v>
      </c>
      <c r="Z229" s="6">
        <v>151078.29999999999</v>
      </c>
      <c r="AA229" s="6">
        <v>2744378.5</v>
      </c>
      <c r="AB229" s="6">
        <v>170982</v>
      </c>
      <c r="AC229" s="6">
        <v>334.7</v>
      </c>
      <c r="AD229" s="6">
        <v>41773</v>
      </c>
      <c r="AE229" s="6">
        <v>182181.3</v>
      </c>
      <c r="AF229" s="6">
        <v>94297.3</v>
      </c>
      <c r="AG229" s="6">
        <v>1695997.3</v>
      </c>
      <c r="AH229" s="6">
        <v>170495.1</v>
      </c>
      <c r="AI229" s="6">
        <v>1106.4000000000001</v>
      </c>
      <c r="AJ229" s="9">
        <v>57351</v>
      </c>
      <c r="AK229" s="6">
        <v>31609.8</v>
      </c>
      <c r="AL229" s="6">
        <v>22236.6</v>
      </c>
      <c r="AM229" s="6">
        <v>65444.1</v>
      </c>
      <c r="AN229" s="6">
        <v>50471.4</v>
      </c>
      <c r="AO229" s="6">
        <v>39843.5</v>
      </c>
      <c r="AP229" s="6">
        <v>32497.1</v>
      </c>
      <c r="AQ229" s="6">
        <v>44062</v>
      </c>
      <c r="AR229" s="6">
        <v>17360.099999999999</v>
      </c>
      <c r="AS229" s="6">
        <v>148.6</v>
      </c>
      <c r="AT229" s="6">
        <v>57.5</v>
      </c>
      <c r="AU229" s="6"/>
      <c r="AV229" s="6"/>
      <c r="AW229" s="6">
        <v>230881</v>
      </c>
      <c r="AX229" s="6">
        <v>108201.3</v>
      </c>
      <c r="AY229" s="6">
        <v>56105</v>
      </c>
      <c r="AZ229" s="6">
        <v>13568.1</v>
      </c>
      <c r="BA229" s="6">
        <v>220708.5</v>
      </c>
      <c r="BB229" s="6">
        <v>98209.4</v>
      </c>
      <c r="BC229" s="6">
        <v>38951.199999999997</v>
      </c>
      <c r="BD229" s="6">
        <v>294.77</v>
      </c>
      <c r="BE229" s="6">
        <v>176.84</v>
      </c>
      <c r="BF229" s="6">
        <v>123.74</v>
      </c>
      <c r="BG229" s="6">
        <v>75.41</v>
      </c>
      <c r="BH229" s="6">
        <v>278.12599999999998</v>
      </c>
      <c r="BI229" s="6">
        <v>140.679</v>
      </c>
      <c r="BJ229" s="54">
        <v>1.1000000000000001</v>
      </c>
      <c r="BK229" s="6">
        <v>852.5</v>
      </c>
      <c r="BL229" s="6">
        <v>0.8</v>
      </c>
      <c r="BM229" s="6">
        <v>13877.347334399999</v>
      </c>
      <c r="BN229" s="6">
        <v>32819.7853375552</v>
      </c>
      <c r="BO229" s="6">
        <v>10020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2706376</v>
      </c>
      <c r="BZ229" s="6">
        <v>1735882</v>
      </c>
      <c r="CA229" s="6"/>
      <c r="CB229" s="6">
        <v>1065900</v>
      </c>
      <c r="CC229" s="6">
        <v>911926</v>
      </c>
      <c r="CD229" s="6"/>
      <c r="CE229" s="6">
        <v>1213</v>
      </c>
      <c r="CF229" s="6">
        <v>121.694</v>
      </c>
      <c r="CG229" s="6">
        <v>1626</v>
      </c>
    </row>
    <row r="230" spans="1:85" ht="12.5">
      <c r="A230" s="5">
        <v>43314</v>
      </c>
      <c r="B230" s="6">
        <v>581.58000000000004</v>
      </c>
      <c r="C230" s="6">
        <v>315.13</v>
      </c>
      <c r="D230" s="6">
        <v>6158.5</v>
      </c>
      <c r="E230" s="6"/>
      <c r="F230" s="6"/>
      <c r="G230" s="6"/>
      <c r="H230" s="6">
        <v>1661.1</v>
      </c>
      <c r="I230" s="6">
        <v>1120.9000000000001</v>
      </c>
      <c r="J230" s="6">
        <v>287702</v>
      </c>
      <c r="K230" s="6">
        <v>125099.8</v>
      </c>
      <c r="L230" s="6">
        <v>65988.7</v>
      </c>
      <c r="M230" s="6">
        <v>15</v>
      </c>
      <c r="N230" s="6">
        <v>25</v>
      </c>
      <c r="O230" s="6">
        <v>14310.3</v>
      </c>
      <c r="P230" s="6">
        <v>6672.2</v>
      </c>
      <c r="Q230" s="6">
        <v>206338.5</v>
      </c>
      <c r="R230" s="6">
        <v>165911.70000000001</v>
      </c>
      <c r="S230" s="6">
        <v>108545.2</v>
      </c>
      <c r="T230" s="6">
        <v>90478.8</v>
      </c>
      <c r="U230" s="6">
        <v>108405.6</v>
      </c>
      <c r="V230" s="6">
        <v>73998.5</v>
      </c>
      <c r="W230" s="6">
        <v>11236.5</v>
      </c>
      <c r="X230" s="6">
        <v>8366</v>
      </c>
      <c r="Y230" s="6">
        <v>292208.59999999998</v>
      </c>
      <c r="Z230" s="6">
        <v>151227.79999999999</v>
      </c>
      <c r="AA230" s="6">
        <v>2744378.5</v>
      </c>
      <c r="AB230" s="6">
        <v>171006</v>
      </c>
      <c r="AC230" s="6">
        <v>334.7</v>
      </c>
      <c r="AD230" s="6">
        <v>41773</v>
      </c>
      <c r="AE230" s="6">
        <v>182325.5</v>
      </c>
      <c r="AF230" s="6">
        <v>94385.5</v>
      </c>
      <c r="AG230" s="6">
        <v>1695997.3</v>
      </c>
      <c r="AH230" s="6">
        <v>170519.1</v>
      </c>
      <c r="AI230" s="6">
        <v>1106.4000000000001</v>
      </c>
      <c r="AJ230" s="9">
        <v>57351</v>
      </c>
      <c r="AK230" s="6">
        <v>31609.8</v>
      </c>
      <c r="AL230" s="6">
        <v>22236.6</v>
      </c>
      <c r="AM230" s="6">
        <v>65455.5</v>
      </c>
      <c r="AN230" s="6">
        <v>50480.3</v>
      </c>
      <c r="AO230" s="6">
        <v>39860.199999999997</v>
      </c>
      <c r="AP230" s="6">
        <v>32510.7</v>
      </c>
      <c r="AQ230" s="6">
        <v>44070.8</v>
      </c>
      <c r="AR230" s="6">
        <v>17363.599999999999</v>
      </c>
      <c r="AS230" s="6">
        <v>148.9</v>
      </c>
      <c r="AT230" s="6">
        <v>57.5</v>
      </c>
      <c r="AU230" s="6"/>
      <c r="AV230" s="6"/>
      <c r="AW230" s="6">
        <v>231017.8</v>
      </c>
      <c r="AX230" s="6">
        <v>108265.4</v>
      </c>
      <c r="AY230" s="6">
        <v>56110.6</v>
      </c>
      <c r="AZ230" s="6">
        <v>13568.1</v>
      </c>
      <c r="BA230" s="6">
        <v>220841</v>
      </c>
      <c r="BB230" s="6">
        <v>98267.8</v>
      </c>
      <c r="BC230" s="6">
        <v>38975.199999999997</v>
      </c>
      <c r="BD230" s="6">
        <v>294.77</v>
      </c>
      <c r="BE230" s="6">
        <v>176.84</v>
      </c>
      <c r="BF230" s="6">
        <v>123.74</v>
      </c>
      <c r="BG230" s="6">
        <v>75.41</v>
      </c>
      <c r="BH230" s="6">
        <v>278.12599999999998</v>
      </c>
      <c r="BI230" s="6">
        <v>140.679</v>
      </c>
      <c r="BJ230" s="54">
        <v>1.1000000000000001</v>
      </c>
      <c r="BK230" s="6">
        <v>854.5</v>
      </c>
      <c r="BL230" s="6">
        <v>0.8</v>
      </c>
      <c r="BM230" s="6">
        <v>13798.532995199999</v>
      </c>
      <c r="BN230" s="6">
        <v>32224.518227265598</v>
      </c>
      <c r="BO230" s="6">
        <v>5540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2709360</v>
      </c>
      <c r="BZ230" s="6">
        <v>1738441</v>
      </c>
      <c r="CA230" s="6"/>
      <c r="CB230" s="6">
        <v>1065900</v>
      </c>
      <c r="CC230" s="6">
        <v>911926</v>
      </c>
      <c r="CD230" s="6"/>
      <c r="CE230" s="6">
        <v>1197</v>
      </c>
      <c r="CF230" s="6">
        <v>121.303</v>
      </c>
      <c r="CG230" s="6">
        <v>1615</v>
      </c>
    </row>
    <row r="231" spans="1:85" ht="12.5">
      <c r="A231" s="5">
        <v>43315</v>
      </c>
      <c r="B231" s="6">
        <v>581.58000000000004</v>
      </c>
      <c r="C231" s="6">
        <v>315.13</v>
      </c>
      <c r="D231" s="6">
        <v>6158.5</v>
      </c>
      <c r="E231" s="6"/>
      <c r="F231" s="6"/>
      <c r="G231" s="6"/>
      <c r="H231" s="6">
        <v>1661.1</v>
      </c>
      <c r="I231" s="6">
        <v>1120.9000000000001</v>
      </c>
      <c r="J231" s="6">
        <v>287900</v>
      </c>
      <c r="K231" s="6">
        <v>125192.6</v>
      </c>
      <c r="L231" s="6">
        <v>66012.7</v>
      </c>
      <c r="M231" s="6">
        <v>15</v>
      </c>
      <c r="N231" s="6">
        <v>25</v>
      </c>
      <c r="O231" s="6">
        <v>14310.3</v>
      </c>
      <c r="P231" s="6">
        <v>6672.2</v>
      </c>
      <c r="Q231" s="6">
        <v>206359.4</v>
      </c>
      <c r="R231" s="6">
        <v>165927.6</v>
      </c>
      <c r="S231" s="6">
        <v>108558.9</v>
      </c>
      <c r="T231" s="6">
        <v>90490</v>
      </c>
      <c r="U231" s="6">
        <v>108425.60000000001</v>
      </c>
      <c r="V231" s="6">
        <v>74012.3</v>
      </c>
      <c r="W231" s="6">
        <v>11241.6</v>
      </c>
      <c r="X231" s="6">
        <v>8370.2000000000007</v>
      </c>
      <c r="Y231" s="6">
        <v>292507.40000000002</v>
      </c>
      <c r="Z231" s="6">
        <v>151379.29999999999</v>
      </c>
      <c r="AA231" s="6">
        <v>2744378.5</v>
      </c>
      <c r="AB231" s="6">
        <v>171030</v>
      </c>
      <c r="AC231" s="6">
        <v>334.7</v>
      </c>
      <c r="AD231" s="6">
        <v>41773</v>
      </c>
      <c r="AE231" s="6">
        <v>182470.7</v>
      </c>
      <c r="AF231" s="6">
        <v>94470</v>
      </c>
      <c r="AG231" s="6">
        <v>1695997.3</v>
      </c>
      <c r="AH231" s="6">
        <v>170543.1</v>
      </c>
      <c r="AI231" s="6">
        <v>1106.4000000000001</v>
      </c>
      <c r="AJ231" s="9">
        <v>57351</v>
      </c>
      <c r="AK231" s="6">
        <v>31609.8</v>
      </c>
      <c r="AL231" s="6">
        <v>22236.6</v>
      </c>
      <c r="AM231" s="6">
        <v>65466.8</v>
      </c>
      <c r="AN231" s="6">
        <v>50489.2</v>
      </c>
      <c r="AO231" s="6">
        <v>39877.599999999999</v>
      </c>
      <c r="AP231" s="6">
        <v>32525.1</v>
      </c>
      <c r="AQ231" s="6">
        <v>44074.5</v>
      </c>
      <c r="AR231" s="6">
        <v>17365.099999999999</v>
      </c>
      <c r="AS231" s="6">
        <v>149.30000000000001</v>
      </c>
      <c r="AT231" s="6">
        <v>57.6</v>
      </c>
      <c r="AU231" s="6"/>
      <c r="AV231" s="6"/>
      <c r="AW231" s="6">
        <v>231154.9</v>
      </c>
      <c r="AX231" s="6">
        <v>108329.60000000001</v>
      </c>
      <c r="AY231" s="6">
        <v>56116.4</v>
      </c>
      <c r="AZ231" s="6">
        <v>13568.1</v>
      </c>
      <c r="BA231" s="6">
        <v>220972.5</v>
      </c>
      <c r="BB231" s="6">
        <v>98326</v>
      </c>
      <c r="BC231" s="6">
        <v>38999.199999999997</v>
      </c>
      <c r="BD231" s="6">
        <v>294.77</v>
      </c>
      <c r="BE231" s="6">
        <v>176.84</v>
      </c>
      <c r="BF231" s="6">
        <v>123.74</v>
      </c>
      <c r="BG231" s="6">
        <v>75.41</v>
      </c>
      <c r="BH231" s="6">
        <v>278.12599999999998</v>
      </c>
      <c r="BI231" s="6">
        <v>140.679</v>
      </c>
      <c r="BJ231" s="54">
        <v>1.1000000000000001</v>
      </c>
      <c r="BK231" s="6">
        <v>856.5</v>
      </c>
      <c r="BL231" s="6">
        <v>0.8</v>
      </c>
      <c r="BM231" s="6">
        <v>13705.429596800001</v>
      </c>
      <c r="BN231" s="6">
        <v>31591.277037367399</v>
      </c>
      <c r="BO231" s="6">
        <v>2903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2712509</v>
      </c>
      <c r="BZ231" s="6">
        <v>1741161</v>
      </c>
      <c r="CA231" s="6"/>
      <c r="CB231" s="6">
        <v>1065900</v>
      </c>
      <c r="CC231" s="6">
        <v>911926</v>
      </c>
      <c r="CD231" s="6"/>
      <c r="CE231" s="6">
        <v>1194</v>
      </c>
      <c r="CF231" s="6">
        <v>121.069</v>
      </c>
      <c r="CG231" s="6">
        <v>1611</v>
      </c>
    </row>
    <row r="232" spans="1:85">
      <c r="A232" s="5">
        <v>43316</v>
      </c>
      <c r="B232" s="6">
        <v>581.58000000000004</v>
      </c>
      <c r="C232" s="6">
        <v>315.13</v>
      </c>
      <c r="D232" s="6">
        <v>6158.5</v>
      </c>
      <c r="E232" s="6"/>
      <c r="F232" s="6"/>
      <c r="G232" s="6"/>
      <c r="H232" s="6">
        <v>1661.1</v>
      </c>
      <c r="I232" s="6">
        <v>1120.9000000000001</v>
      </c>
      <c r="J232" s="6">
        <v>288092.40000000002</v>
      </c>
      <c r="K232" s="6">
        <v>125283.5</v>
      </c>
      <c r="L232" s="6">
        <v>66036.7</v>
      </c>
      <c r="M232" s="6">
        <v>15</v>
      </c>
      <c r="N232" s="6">
        <v>25</v>
      </c>
      <c r="O232" s="6">
        <v>14310.3</v>
      </c>
      <c r="P232" s="6">
        <v>6672.2</v>
      </c>
      <c r="Q232" s="6">
        <v>206379.7</v>
      </c>
      <c r="R232" s="6">
        <v>165943</v>
      </c>
      <c r="S232" s="6">
        <v>108574.39999999999</v>
      </c>
      <c r="T232" s="6">
        <v>90502.3</v>
      </c>
      <c r="U232" s="6">
        <v>108444.9</v>
      </c>
      <c r="V232" s="6">
        <v>74025.7</v>
      </c>
      <c r="W232" s="6">
        <v>11246.5</v>
      </c>
      <c r="X232" s="6">
        <v>8374.5</v>
      </c>
      <c r="Y232" s="6">
        <v>292807</v>
      </c>
      <c r="Z232" s="6">
        <v>151531.29999999999</v>
      </c>
      <c r="AA232" s="6">
        <v>2744378.5</v>
      </c>
      <c r="AB232" s="6">
        <v>171054</v>
      </c>
      <c r="AC232" s="6">
        <v>334.7</v>
      </c>
      <c r="AD232" s="6">
        <v>41773</v>
      </c>
      <c r="AE232" s="6">
        <v>182616</v>
      </c>
      <c r="AF232" s="6">
        <v>94555</v>
      </c>
      <c r="AG232" s="6">
        <v>1695997.3</v>
      </c>
      <c r="AH232" s="6">
        <v>170567.1</v>
      </c>
      <c r="AI232" s="6">
        <v>1106.4000000000001</v>
      </c>
      <c r="AJ232" s="9">
        <v>57351</v>
      </c>
      <c r="AK232" s="6">
        <v>31609.8</v>
      </c>
      <c r="AL232" s="6">
        <v>22236.6</v>
      </c>
      <c r="AM232" s="6">
        <v>65477.1</v>
      </c>
      <c r="AN232" s="6">
        <v>50497.1</v>
      </c>
      <c r="AO232" s="6">
        <v>39895.1</v>
      </c>
      <c r="AP232" s="6">
        <v>32539.4</v>
      </c>
      <c r="AQ232" s="6">
        <v>44086.8</v>
      </c>
      <c r="AR232" s="6">
        <v>17369.900000000001</v>
      </c>
      <c r="AS232" s="6">
        <v>149.6</v>
      </c>
      <c r="AT232" s="6">
        <v>57.6</v>
      </c>
      <c r="AU232" s="6"/>
      <c r="AV232" s="6"/>
      <c r="AW232" s="6">
        <v>231292</v>
      </c>
      <c r="AX232" s="6">
        <v>108394</v>
      </c>
      <c r="AY232" s="6">
        <v>56121.599999999999</v>
      </c>
      <c r="AZ232" s="6">
        <v>13568.1</v>
      </c>
      <c r="BA232" s="6">
        <v>221103</v>
      </c>
      <c r="BB232" s="6">
        <v>98383.8</v>
      </c>
      <c r="BC232" s="6">
        <v>39023.199999999997</v>
      </c>
      <c r="BD232" s="6">
        <v>294.77</v>
      </c>
      <c r="BE232" s="6">
        <v>176.84</v>
      </c>
      <c r="BF232" s="6">
        <v>123.74</v>
      </c>
      <c r="BG232" s="6">
        <v>75.41</v>
      </c>
      <c r="BH232" s="6">
        <v>278.12599999999998</v>
      </c>
      <c r="BI232" s="6">
        <v>140.679</v>
      </c>
      <c r="BJ232" s="54">
        <v>1.1000000000000001</v>
      </c>
      <c r="BK232" s="6">
        <v>858.6</v>
      </c>
      <c r="BL232" s="6">
        <v>0.8</v>
      </c>
      <c r="BM232" s="6">
        <v>12357.0268896</v>
      </c>
      <c r="BN232" s="6">
        <v>27960.8616173152</v>
      </c>
      <c r="BO232" s="6">
        <v>7215</v>
      </c>
      <c r="BP232" s="6">
        <v>0</v>
      </c>
      <c r="BQ232" s="6">
        <v>0</v>
      </c>
      <c r="BR232" s="6">
        <v>0</v>
      </c>
      <c r="BS232" s="6">
        <v>0</v>
      </c>
      <c r="BT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2715648</v>
      </c>
      <c r="BZ232" s="6">
        <v>1743872</v>
      </c>
      <c r="CA232" s="6"/>
      <c r="CB232" s="6">
        <v>1065900</v>
      </c>
      <c r="CC232" s="6">
        <v>911926</v>
      </c>
      <c r="CD232" s="6"/>
      <c r="CE232" s="6">
        <v>1202</v>
      </c>
      <c r="CF232" s="6">
        <v>121.199</v>
      </c>
      <c r="CG232" s="6">
        <v>1613</v>
      </c>
    </row>
    <row r="233" spans="1:85">
      <c r="A233" s="5">
        <v>43317</v>
      </c>
      <c r="B233" s="6">
        <v>581.58000000000004</v>
      </c>
      <c r="C233" s="6">
        <v>315.13</v>
      </c>
      <c r="D233" s="6">
        <v>6158.5</v>
      </c>
      <c r="E233" s="6"/>
      <c r="F233" s="6"/>
      <c r="G233" s="6"/>
      <c r="H233" s="6">
        <v>1661.1</v>
      </c>
      <c r="I233" s="6">
        <v>1120.9000000000001</v>
      </c>
      <c r="J233" s="6">
        <v>288280.8</v>
      </c>
      <c r="K233" s="6">
        <v>125373.4</v>
      </c>
      <c r="L233" s="6">
        <v>66060.7</v>
      </c>
      <c r="M233" s="6">
        <v>15</v>
      </c>
      <c r="N233" s="6">
        <v>25</v>
      </c>
      <c r="O233" s="6">
        <v>14310.3</v>
      </c>
      <c r="P233" s="6">
        <v>6672.2</v>
      </c>
      <c r="Q233" s="6">
        <v>206400.2</v>
      </c>
      <c r="R233" s="6">
        <v>165958.9</v>
      </c>
      <c r="S233" s="6">
        <v>108590.7</v>
      </c>
      <c r="T233" s="6">
        <v>90515.3</v>
      </c>
      <c r="U233" s="6">
        <v>108464.1</v>
      </c>
      <c r="V233" s="6">
        <v>74039</v>
      </c>
      <c r="W233" s="6">
        <v>11251.4</v>
      </c>
      <c r="X233" s="6">
        <v>8378.7000000000007</v>
      </c>
      <c r="Y233" s="6">
        <v>293102.8</v>
      </c>
      <c r="Z233" s="6">
        <v>151683.1</v>
      </c>
      <c r="AA233" s="6">
        <v>2744378.5</v>
      </c>
      <c r="AB233" s="6">
        <v>171078</v>
      </c>
      <c r="AC233" s="6">
        <v>334.7</v>
      </c>
      <c r="AD233" s="6">
        <v>41773</v>
      </c>
      <c r="AE233" s="6">
        <v>182761.3</v>
      </c>
      <c r="AF233" s="6">
        <v>94640</v>
      </c>
      <c r="AG233" s="6">
        <v>1695997.3</v>
      </c>
      <c r="AH233" s="6">
        <v>170591.1</v>
      </c>
      <c r="AI233" s="6">
        <v>1106.4000000000001</v>
      </c>
      <c r="AJ233" s="9">
        <v>57351</v>
      </c>
      <c r="AK233" s="6">
        <v>31609.8</v>
      </c>
      <c r="AL233" s="6">
        <v>22236.6</v>
      </c>
      <c r="AM233" s="6">
        <v>65487.7</v>
      </c>
      <c r="AN233" s="6">
        <v>50505.3</v>
      </c>
      <c r="AO233" s="6">
        <v>39912.400000000001</v>
      </c>
      <c r="AP233" s="6">
        <v>32553.8</v>
      </c>
      <c r="AQ233" s="6">
        <v>44097.4</v>
      </c>
      <c r="AR233" s="6">
        <v>17374.2</v>
      </c>
      <c r="AS233" s="6">
        <v>149.9</v>
      </c>
      <c r="AT233" s="6">
        <v>57.6</v>
      </c>
      <c r="AU233" s="6"/>
      <c r="AV233" s="6"/>
      <c r="AW233" s="6">
        <v>231429.4</v>
      </c>
      <c r="AX233" s="6">
        <v>108458.6</v>
      </c>
      <c r="AY233" s="6">
        <v>56126.8</v>
      </c>
      <c r="AZ233" s="6">
        <v>13568.1</v>
      </c>
      <c r="BA233" s="6">
        <v>221233</v>
      </c>
      <c r="BB233" s="6">
        <v>98441.5</v>
      </c>
      <c r="BC233" s="6">
        <v>39047.199999999997</v>
      </c>
      <c r="BD233" s="6">
        <v>294.77</v>
      </c>
      <c r="BE233" s="6">
        <v>176.84</v>
      </c>
      <c r="BF233" s="6">
        <v>123.74</v>
      </c>
      <c r="BG233" s="6">
        <v>75.41</v>
      </c>
      <c r="BH233" s="6">
        <v>278.12599999999998</v>
      </c>
      <c r="BI233" s="6">
        <v>140.679</v>
      </c>
      <c r="BJ233" s="54">
        <v>1.1000000000000001</v>
      </c>
      <c r="BK233" s="6">
        <v>860.7</v>
      </c>
      <c r="BL233" s="6">
        <v>0.8</v>
      </c>
      <c r="BM233" s="6">
        <v>12865.2422336</v>
      </c>
      <c r="BN233" s="6">
        <v>24907.276041160902</v>
      </c>
      <c r="BO233" s="6">
        <v>8021</v>
      </c>
      <c r="BP233" s="6">
        <v>0</v>
      </c>
      <c r="BQ233" s="6">
        <v>0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2718769</v>
      </c>
      <c r="BZ233" s="6">
        <v>1746587</v>
      </c>
      <c r="CA233" s="6"/>
      <c r="CB233" s="6">
        <v>1065900</v>
      </c>
      <c r="CC233" s="6">
        <v>911926</v>
      </c>
      <c r="CD233" s="6"/>
      <c r="CE233" s="6">
        <v>1194</v>
      </c>
      <c r="CF233" s="6">
        <v>120.64100000000001</v>
      </c>
      <c r="CG233" s="6">
        <v>1602</v>
      </c>
    </row>
    <row r="234" spans="1:85">
      <c r="A234" s="5">
        <v>43318</v>
      </c>
      <c r="B234" s="6">
        <v>581.84299999999996</v>
      </c>
      <c r="C234" s="6">
        <v>315.27800000000002</v>
      </c>
      <c r="D234" s="6">
        <v>6159.2</v>
      </c>
      <c r="E234" s="6"/>
      <c r="F234" s="6"/>
      <c r="G234" s="6"/>
      <c r="H234" s="6">
        <v>1661.1</v>
      </c>
      <c r="I234" s="6">
        <v>1120.9000000000001</v>
      </c>
      <c r="J234" s="6">
        <v>288477.59999999998</v>
      </c>
      <c r="K234" s="6">
        <v>125465.60000000001</v>
      </c>
      <c r="L234" s="6">
        <v>66084.7</v>
      </c>
      <c r="M234" s="6">
        <v>15</v>
      </c>
      <c r="N234" s="6">
        <v>25</v>
      </c>
      <c r="O234" s="6">
        <v>14310.3</v>
      </c>
      <c r="P234" s="6">
        <v>6672.2</v>
      </c>
      <c r="Q234" s="6">
        <v>206420.6</v>
      </c>
      <c r="R234" s="6">
        <v>165974.79999999999</v>
      </c>
      <c r="S234" s="6">
        <v>108607.7</v>
      </c>
      <c r="T234" s="6">
        <v>90528.7</v>
      </c>
      <c r="U234" s="6">
        <v>108484</v>
      </c>
      <c r="V234" s="6">
        <v>74053</v>
      </c>
      <c r="W234" s="6">
        <v>11256.5</v>
      </c>
      <c r="X234" s="6">
        <v>8383</v>
      </c>
      <c r="Y234" s="6">
        <v>293413.5</v>
      </c>
      <c r="Z234" s="6">
        <v>151837.5</v>
      </c>
      <c r="AA234" s="6">
        <v>2744378.5</v>
      </c>
      <c r="AB234" s="6">
        <v>171102</v>
      </c>
      <c r="AC234" s="6">
        <v>334.7</v>
      </c>
      <c r="AD234" s="6">
        <v>41773</v>
      </c>
      <c r="AE234" s="6">
        <v>182906.9</v>
      </c>
      <c r="AF234" s="6">
        <v>94728</v>
      </c>
      <c r="AG234" s="6">
        <v>1695997.3</v>
      </c>
      <c r="AH234" s="6">
        <v>170615.1</v>
      </c>
      <c r="AI234" s="6">
        <v>1106.4000000000001</v>
      </c>
      <c r="AJ234" s="9">
        <v>57351</v>
      </c>
      <c r="AK234" s="6">
        <v>31609.8</v>
      </c>
      <c r="AL234" s="6">
        <v>22236.6</v>
      </c>
      <c r="AM234" s="6">
        <v>65498.5</v>
      </c>
      <c r="AN234" s="6">
        <v>50513.7</v>
      </c>
      <c r="AO234" s="6">
        <v>39929.800000000003</v>
      </c>
      <c r="AP234" s="6">
        <v>32568.1</v>
      </c>
      <c r="AQ234" s="6">
        <v>44109.5</v>
      </c>
      <c r="AR234" s="6">
        <v>17379</v>
      </c>
      <c r="AS234" s="6">
        <v>150.1</v>
      </c>
      <c r="AT234" s="6">
        <v>57.6</v>
      </c>
      <c r="AU234" s="6"/>
      <c r="AV234" s="6"/>
      <c r="AW234" s="6">
        <v>231569.9</v>
      </c>
      <c r="AX234" s="6">
        <v>108523.9</v>
      </c>
      <c r="AY234" s="6">
        <v>56132.800000000003</v>
      </c>
      <c r="AZ234" s="6">
        <v>13568.1</v>
      </c>
      <c r="BA234" s="6">
        <v>221367</v>
      </c>
      <c r="BB234" s="6">
        <v>98500.5</v>
      </c>
      <c r="BC234" s="6">
        <v>39071.199999999997</v>
      </c>
      <c r="BD234" s="6">
        <v>294.77</v>
      </c>
      <c r="BE234" s="6">
        <v>176.84</v>
      </c>
      <c r="BF234" s="6">
        <v>123.74</v>
      </c>
      <c r="BG234" s="6">
        <v>75.41</v>
      </c>
      <c r="BH234" s="6">
        <v>278.12599999999998</v>
      </c>
      <c r="BI234" s="6">
        <v>140.679</v>
      </c>
      <c r="BJ234" s="54">
        <v>1.1000000000000001</v>
      </c>
      <c r="BK234" s="6">
        <v>862.9</v>
      </c>
      <c r="BL234" s="6">
        <v>0.8</v>
      </c>
      <c r="BM234" s="6">
        <v>12868.975241599999</v>
      </c>
      <c r="BN234" s="6">
        <v>31749.325157154901</v>
      </c>
      <c r="BO234" s="6">
        <v>7974</v>
      </c>
      <c r="BP234" s="6">
        <v>0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2721918</v>
      </c>
      <c r="BZ234" s="6">
        <v>1749299</v>
      </c>
      <c r="CA234" s="6"/>
      <c r="CB234" s="6">
        <v>1065900</v>
      </c>
      <c r="CC234" s="6">
        <v>911926</v>
      </c>
      <c r="CD234" s="6"/>
      <c r="CE234" s="6">
        <v>1190</v>
      </c>
      <c r="CF234" s="6">
        <v>121.14</v>
      </c>
      <c r="CG234" s="6">
        <v>1598</v>
      </c>
    </row>
    <row r="235" spans="1:85">
      <c r="A235" s="5">
        <v>43319</v>
      </c>
      <c r="B235" s="6">
        <v>581.84299999999996</v>
      </c>
      <c r="C235" s="6">
        <v>315.27800000000002</v>
      </c>
      <c r="D235" s="6">
        <v>6159.2</v>
      </c>
      <c r="E235" s="6"/>
      <c r="F235" s="6"/>
      <c r="G235" s="6"/>
      <c r="H235" s="6">
        <v>1661.1</v>
      </c>
      <c r="I235" s="6">
        <v>1120.9000000000001</v>
      </c>
      <c r="J235" s="6">
        <v>288673.8</v>
      </c>
      <c r="K235" s="6">
        <v>125557.6</v>
      </c>
      <c r="L235" s="6">
        <v>66108.7</v>
      </c>
      <c r="M235" s="6">
        <v>15</v>
      </c>
      <c r="N235" s="6">
        <v>25</v>
      </c>
      <c r="O235" s="6">
        <v>14310.3</v>
      </c>
      <c r="P235" s="6">
        <v>6672.2</v>
      </c>
      <c r="Q235" s="6">
        <v>206440.7</v>
      </c>
      <c r="R235" s="6">
        <v>165990.29999999999</v>
      </c>
      <c r="S235" s="6">
        <v>108623</v>
      </c>
      <c r="T235" s="6">
        <v>90540.9</v>
      </c>
      <c r="U235" s="6">
        <v>108503.3</v>
      </c>
      <c r="V235" s="6">
        <v>74066.600000000006</v>
      </c>
      <c r="W235" s="6">
        <v>11261.7</v>
      </c>
      <c r="X235" s="6">
        <v>8387.2999999999993</v>
      </c>
      <c r="Y235" s="6">
        <v>293713.09999999998</v>
      </c>
      <c r="Z235" s="6">
        <v>151989.29999999999</v>
      </c>
      <c r="AA235" s="6">
        <v>2744378.5</v>
      </c>
      <c r="AB235" s="6">
        <v>171126</v>
      </c>
      <c r="AC235" s="6">
        <v>334.7</v>
      </c>
      <c r="AD235" s="6">
        <v>41773</v>
      </c>
      <c r="AE235" s="6">
        <v>183052.2</v>
      </c>
      <c r="AF235" s="6">
        <v>94812.800000000003</v>
      </c>
      <c r="AG235" s="6">
        <v>1695997.3</v>
      </c>
      <c r="AH235" s="6">
        <v>170639.1</v>
      </c>
      <c r="AI235" s="6">
        <v>1106.4000000000001</v>
      </c>
      <c r="AJ235" s="9">
        <v>57351</v>
      </c>
      <c r="AK235" s="6">
        <v>31609.8</v>
      </c>
      <c r="AL235" s="6">
        <v>22236.6</v>
      </c>
      <c r="AM235" s="6">
        <v>65509.2</v>
      </c>
      <c r="AN235" s="6">
        <v>50521.9</v>
      </c>
      <c r="AO235" s="6">
        <v>39947.300000000003</v>
      </c>
      <c r="AP235" s="6">
        <v>32582.400000000001</v>
      </c>
      <c r="AQ235" s="6">
        <v>44117.9</v>
      </c>
      <c r="AR235" s="6">
        <v>17382.3</v>
      </c>
      <c r="AS235" s="6">
        <v>150.4</v>
      </c>
      <c r="AT235" s="6">
        <v>57.7</v>
      </c>
      <c r="AU235" s="6"/>
      <c r="AV235" s="6"/>
      <c r="AW235" s="6">
        <v>231705.9</v>
      </c>
      <c r="AX235" s="6">
        <v>108587.8</v>
      </c>
      <c r="AY235" s="6">
        <v>56138</v>
      </c>
      <c r="AZ235" s="6">
        <v>13568.1</v>
      </c>
      <c r="BA235" s="6">
        <v>221496.5</v>
      </c>
      <c r="BB235" s="6">
        <v>98557.9</v>
      </c>
      <c r="BC235" s="6">
        <v>39095.199999999997</v>
      </c>
      <c r="BD235" s="6">
        <v>294.77</v>
      </c>
      <c r="BE235" s="6">
        <v>176.84</v>
      </c>
      <c r="BF235" s="6">
        <v>123.74</v>
      </c>
      <c r="BG235" s="6">
        <v>75.41</v>
      </c>
      <c r="BH235" s="6">
        <v>278.12599999999998</v>
      </c>
      <c r="BI235" s="6">
        <v>140.679</v>
      </c>
      <c r="BJ235" s="54">
        <v>1.1000000000000001</v>
      </c>
      <c r="BK235" s="6">
        <v>864.8</v>
      </c>
      <c r="BL235" s="6">
        <v>0.8</v>
      </c>
      <c r="BM235" s="6">
        <v>13114.545187199999</v>
      </c>
      <c r="BN235" s="6">
        <v>26804.0913769912</v>
      </c>
      <c r="BO235" s="6">
        <v>5507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2724949</v>
      </c>
      <c r="BZ235" s="6">
        <v>1751930</v>
      </c>
      <c r="CA235" s="6"/>
      <c r="CB235" s="6">
        <v>1065900</v>
      </c>
      <c r="CC235" s="6">
        <v>911926</v>
      </c>
      <c r="CD235" s="6"/>
      <c r="CE235" s="6">
        <v>1201</v>
      </c>
      <c r="CF235" s="6">
        <v>120.366</v>
      </c>
      <c r="CG235" s="6">
        <v>1613</v>
      </c>
    </row>
    <row r="236" spans="1:85">
      <c r="A236" s="5">
        <v>43320</v>
      </c>
      <c r="B236" s="6">
        <v>581.84299999999996</v>
      </c>
      <c r="C236" s="6">
        <v>315.27800000000002</v>
      </c>
      <c r="D236" s="6">
        <v>6159.2</v>
      </c>
      <c r="E236" s="6"/>
      <c r="F236" s="6"/>
      <c r="G236" s="6"/>
      <c r="H236" s="6">
        <v>1661.1</v>
      </c>
      <c r="I236" s="6">
        <v>1120.9000000000001</v>
      </c>
      <c r="J236" s="6">
        <v>288858.7</v>
      </c>
      <c r="K236" s="6">
        <v>125644.8</v>
      </c>
      <c r="L236" s="6">
        <v>66132.100000000006</v>
      </c>
      <c r="M236" s="6">
        <v>15</v>
      </c>
      <c r="N236" s="6">
        <v>25</v>
      </c>
      <c r="O236" s="6">
        <v>14310.5</v>
      </c>
      <c r="P236" s="6">
        <v>6672.4</v>
      </c>
      <c r="Q236" s="6">
        <v>206460.9</v>
      </c>
      <c r="R236" s="6">
        <v>166006</v>
      </c>
      <c r="S236" s="6">
        <v>108638.6</v>
      </c>
      <c r="T236" s="6">
        <v>90553.1</v>
      </c>
      <c r="U236" s="6">
        <v>108522.4</v>
      </c>
      <c r="V236" s="6">
        <v>74080</v>
      </c>
      <c r="W236" s="6">
        <v>11266.8</v>
      </c>
      <c r="X236" s="6">
        <v>8391.6</v>
      </c>
      <c r="Y236" s="6">
        <v>294006</v>
      </c>
      <c r="Z236" s="6">
        <v>152138</v>
      </c>
      <c r="AA236" s="6">
        <v>2744378.5</v>
      </c>
      <c r="AB236" s="6">
        <v>171150</v>
      </c>
      <c r="AC236" s="6">
        <v>334.7</v>
      </c>
      <c r="AD236" s="6">
        <v>41773</v>
      </c>
      <c r="AE236" s="6">
        <v>183198</v>
      </c>
      <c r="AF236" s="6">
        <v>94898</v>
      </c>
      <c r="AG236" s="6">
        <v>1695997.3</v>
      </c>
      <c r="AH236" s="6">
        <v>170663.1</v>
      </c>
      <c r="AI236" s="6">
        <v>1106.4000000000001</v>
      </c>
      <c r="AJ236" s="9">
        <v>57351</v>
      </c>
      <c r="AK236" s="51">
        <v>31609.8</v>
      </c>
      <c r="AL236" s="51">
        <v>22236.6</v>
      </c>
      <c r="AM236" s="51">
        <v>65519.3</v>
      </c>
      <c r="AN236" s="51">
        <v>50529.599999999999</v>
      </c>
      <c r="AO236" s="6">
        <v>39965</v>
      </c>
      <c r="AP236" s="6">
        <v>32596.799999999999</v>
      </c>
      <c r="AQ236" s="51">
        <v>44128.4</v>
      </c>
      <c r="AR236" s="51">
        <v>17386.599999999999</v>
      </c>
      <c r="AS236" s="6">
        <v>150.80000000000001</v>
      </c>
      <c r="AT236" s="6">
        <v>57.7</v>
      </c>
      <c r="AU236" s="7"/>
      <c r="AV236" s="7"/>
      <c r="AW236" s="6">
        <v>231844.1</v>
      </c>
      <c r="AX236" s="6">
        <v>108652.5</v>
      </c>
      <c r="AY236" s="6">
        <v>56143.3</v>
      </c>
      <c r="AZ236" s="6">
        <v>13568.1</v>
      </c>
      <c r="BA236" s="6">
        <v>221628</v>
      </c>
      <c r="BB236" s="6">
        <v>98616</v>
      </c>
      <c r="BC236" s="6">
        <v>39119.199999999997</v>
      </c>
      <c r="BD236" s="6">
        <v>294.77</v>
      </c>
      <c r="BE236" s="6">
        <v>176.84</v>
      </c>
      <c r="BF236" s="6">
        <v>123.74</v>
      </c>
      <c r="BG236" s="6">
        <v>75.41</v>
      </c>
      <c r="BH236" s="6">
        <v>278.12599999999998</v>
      </c>
      <c r="BI236" s="6">
        <v>140.679</v>
      </c>
      <c r="BJ236" s="54">
        <v>1.1000000000000001</v>
      </c>
      <c r="BK236" s="6">
        <v>864.8</v>
      </c>
      <c r="BL236" s="6">
        <v>0.8</v>
      </c>
      <c r="BM236" s="6">
        <v>13857.3421824</v>
      </c>
      <c r="BN236" s="6">
        <v>31881.6226270437</v>
      </c>
      <c r="BO236" s="6">
        <v>7528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2728068</v>
      </c>
      <c r="BZ236" s="6">
        <v>1754640</v>
      </c>
      <c r="CA236" s="6"/>
      <c r="CB236" s="6">
        <v>900</v>
      </c>
      <c r="CC236" s="6">
        <v>650</v>
      </c>
      <c r="CD236" s="6"/>
      <c r="CE236" s="6">
        <v>1200</v>
      </c>
      <c r="CF236" s="6">
        <v>120.149</v>
      </c>
      <c r="CG236" s="6">
        <v>1619</v>
      </c>
    </row>
    <row r="237" spans="1:85">
      <c r="A237" s="5">
        <v>43321</v>
      </c>
      <c r="B237" s="6">
        <v>581.84299999999996</v>
      </c>
      <c r="C237" s="6">
        <v>315.27800000000002</v>
      </c>
      <c r="D237" s="6">
        <v>6159.2</v>
      </c>
      <c r="E237" s="6"/>
      <c r="F237" s="6"/>
      <c r="G237" s="6"/>
      <c r="H237" s="6">
        <v>1661.1</v>
      </c>
      <c r="I237" s="6">
        <v>1120.9000000000001</v>
      </c>
      <c r="J237" s="6">
        <v>289052.59999999998</v>
      </c>
      <c r="K237" s="6">
        <v>125736.6</v>
      </c>
      <c r="L237" s="6">
        <v>66156.100000000006</v>
      </c>
      <c r="M237" s="6">
        <v>15</v>
      </c>
      <c r="N237" s="6">
        <v>25</v>
      </c>
      <c r="O237" s="6">
        <v>14310.8</v>
      </c>
      <c r="P237" s="6">
        <v>6672.6</v>
      </c>
      <c r="Q237" s="6">
        <v>206481.5</v>
      </c>
      <c r="R237" s="6">
        <v>166021.79999999999</v>
      </c>
      <c r="S237" s="6">
        <v>108653.3</v>
      </c>
      <c r="T237" s="6">
        <v>90564.4</v>
      </c>
      <c r="U237" s="6">
        <v>108540.9</v>
      </c>
      <c r="V237" s="6">
        <v>74092.5</v>
      </c>
      <c r="W237" s="6">
        <v>11271.8</v>
      </c>
      <c r="X237" s="6">
        <v>8395.9</v>
      </c>
      <c r="Y237" s="6">
        <v>294304.8</v>
      </c>
      <c r="Z237" s="6">
        <v>152282.1</v>
      </c>
      <c r="AA237" s="6">
        <v>2744378.5</v>
      </c>
      <c r="AB237" s="6">
        <v>171174</v>
      </c>
      <c r="AC237" s="6">
        <v>334.7</v>
      </c>
      <c r="AD237" s="6">
        <v>41773</v>
      </c>
      <c r="AE237" s="6">
        <v>183344.5</v>
      </c>
      <c r="AF237" s="6">
        <v>94988.5</v>
      </c>
      <c r="AG237" s="6">
        <v>1695997.3</v>
      </c>
      <c r="AH237" s="6">
        <v>170687.1</v>
      </c>
      <c r="AI237" s="6">
        <v>1106.4000000000001</v>
      </c>
      <c r="AJ237" s="9">
        <v>57351</v>
      </c>
      <c r="AK237" s="51">
        <v>31609.8</v>
      </c>
      <c r="AL237" s="51">
        <v>22236.6</v>
      </c>
      <c r="AM237" s="51">
        <v>65528.1</v>
      </c>
      <c r="AN237" s="51">
        <v>50536.3</v>
      </c>
      <c r="AO237" s="6">
        <v>39982.699999999997</v>
      </c>
      <c r="AP237" s="6">
        <v>32611.3</v>
      </c>
      <c r="AQ237" s="51">
        <v>44138.3</v>
      </c>
      <c r="AR237" s="51">
        <v>17390.5</v>
      </c>
      <c r="AS237" s="6">
        <v>151.1</v>
      </c>
      <c r="AT237" s="6">
        <v>57.8</v>
      </c>
      <c r="AU237" s="7"/>
      <c r="AV237" s="7"/>
      <c r="AW237" s="6">
        <v>231983.5</v>
      </c>
      <c r="AX237" s="6">
        <v>108717.5</v>
      </c>
      <c r="AY237" s="6">
        <v>56148</v>
      </c>
      <c r="AZ237" s="6">
        <v>13568.1</v>
      </c>
      <c r="BA237" s="6">
        <v>221761.8</v>
      </c>
      <c r="BB237" s="6">
        <v>98675</v>
      </c>
      <c r="BC237" s="6">
        <v>39143.199999999997</v>
      </c>
      <c r="BD237" s="6">
        <v>294.77</v>
      </c>
      <c r="BE237" s="6">
        <v>176.84</v>
      </c>
      <c r="BF237" s="6">
        <v>123.74</v>
      </c>
      <c r="BG237" s="6">
        <v>75.41</v>
      </c>
      <c r="BH237" s="6">
        <v>278.339</v>
      </c>
      <c r="BI237" s="6">
        <v>140.691</v>
      </c>
      <c r="BJ237" s="54">
        <v>1.1000000000000001</v>
      </c>
      <c r="BK237" s="6">
        <v>864.8</v>
      </c>
      <c r="BL237" s="6">
        <v>0.8</v>
      </c>
      <c r="BM237" s="6">
        <v>13679.799481599999</v>
      </c>
      <c r="BN237" s="6">
        <v>32253.640640195401</v>
      </c>
      <c r="BO237" s="6">
        <v>6000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2729721</v>
      </c>
      <c r="BZ237" s="6">
        <v>1756062</v>
      </c>
      <c r="CA237" s="6"/>
      <c r="CB237" s="6">
        <v>2145</v>
      </c>
      <c r="CC237" s="6">
        <v>1789</v>
      </c>
      <c r="CD237" s="6"/>
      <c r="CE237" s="6">
        <v>1201.3915927861001</v>
      </c>
      <c r="CF237" s="6">
        <v>120.39233844789</v>
      </c>
      <c r="CG237" s="6">
        <v>1616.5912083333301</v>
      </c>
    </row>
    <row r="238" spans="1:85">
      <c r="A238" s="5">
        <v>43322</v>
      </c>
      <c r="B238" s="6">
        <v>581.84299999999996</v>
      </c>
      <c r="C238" s="6">
        <v>315.27800000000002</v>
      </c>
      <c r="D238" s="6">
        <v>6159.2</v>
      </c>
      <c r="E238" s="6"/>
      <c r="F238" s="6"/>
      <c r="G238" s="6"/>
      <c r="H238" s="6">
        <v>1661.1</v>
      </c>
      <c r="I238" s="6">
        <v>1120.9000000000001</v>
      </c>
      <c r="J238" s="6">
        <v>289244.3</v>
      </c>
      <c r="K238" s="6">
        <v>125827.5</v>
      </c>
      <c r="L238" s="6">
        <v>66180.100000000006</v>
      </c>
      <c r="M238" s="6">
        <v>15</v>
      </c>
      <c r="N238" s="6">
        <v>25</v>
      </c>
      <c r="O238" s="6">
        <v>14311</v>
      </c>
      <c r="P238" s="6">
        <v>6672.7</v>
      </c>
      <c r="Q238" s="6">
        <v>206501.9</v>
      </c>
      <c r="R238" s="6">
        <v>166037.5</v>
      </c>
      <c r="S238" s="6">
        <v>108670.6</v>
      </c>
      <c r="T238" s="6">
        <v>90578.3</v>
      </c>
      <c r="U238" s="6">
        <v>108560</v>
      </c>
      <c r="V238" s="6">
        <v>74105.600000000006</v>
      </c>
      <c r="W238" s="6">
        <v>11277.2</v>
      </c>
      <c r="X238" s="6">
        <v>8400.2999999999993</v>
      </c>
      <c r="Y238" s="6">
        <v>294606.59999999998</v>
      </c>
      <c r="Z238" s="6">
        <v>152428</v>
      </c>
      <c r="AA238" s="6">
        <v>2744378.5</v>
      </c>
      <c r="AB238" s="6">
        <v>171198</v>
      </c>
      <c r="AC238" s="6">
        <v>334.7</v>
      </c>
      <c r="AD238" s="6">
        <v>41773</v>
      </c>
      <c r="AE238" s="6">
        <v>183490.5</v>
      </c>
      <c r="AF238" s="6">
        <v>95081.5</v>
      </c>
      <c r="AG238" s="6">
        <v>1695997.3</v>
      </c>
      <c r="AH238" s="6">
        <v>170711.1</v>
      </c>
      <c r="AI238" s="6">
        <v>1106.4000000000001</v>
      </c>
      <c r="AJ238" s="9">
        <v>57351</v>
      </c>
      <c r="AK238" s="51">
        <v>31609.8</v>
      </c>
      <c r="AL238" s="51">
        <v>22236.6</v>
      </c>
      <c r="AM238" s="51">
        <v>65538.100000000006</v>
      </c>
      <c r="AN238" s="51">
        <v>50543.9</v>
      </c>
      <c r="AO238" s="6">
        <v>40000.199999999997</v>
      </c>
      <c r="AP238" s="6">
        <v>32625.7</v>
      </c>
      <c r="AQ238" s="51">
        <v>44148.6</v>
      </c>
      <c r="AR238" s="51">
        <v>17394.599999999999</v>
      </c>
      <c r="AS238" s="6">
        <v>151.5</v>
      </c>
      <c r="AT238" s="6">
        <v>57.8</v>
      </c>
      <c r="AU238" s="7"/>
      <c r="AV238" s="7"/>
      <c r="AW238" s="6">
        <v>232123</v>
      </c>
      <c r="AX238" s="6">
        <v>108782.39999999999</v>
      </c>
      <c r="AY238" s="6">
        <v>56153</v>
      </c>
      <c r="AZ238" s="6">
        <v>13568</v>
      </c>
      <c r="BA238" s="6">
        <v>221896</v>
      </c>
      <c r="BB238" s="6">
        <v>98734</v>
      </c>
      <c r="BC238" s="6">
        <v>39167.199999999997</v>
      </c>
      <c r="BD238" s="6">
        <v>294.77</v>
      </c>
      <c r="BE238" s="6">
        <v>176.84</v>
      </c>
      <c r="BF238" s="6">
        <v>123.74</v>
      </c>
      <c r="BG238" s="6">
        <v>75.41</v>
      </c>
      <c r="BH238" s="6">
        <v>278.339</v>
      </c>
      <c r="BI238" s="6">
        <v>140.691</v>
      </c>
      <c r="BJ238" s="54">
        <v>1.1000000000000001</v>
      </c>
      <c r="BK238" s="6">
        <v>864.8</v>
      </c>
      <c r="BL238" s="6">
        <v>0.8</v>
      </c>
      <c r="BM238" s="6">
        <v>13549.1805088</v>
      </c>
      <c r="BN238" s="6">
        <v>32595.236004690101</v>
      </c>
      <c r="BO238" s="6">
        <v>6599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2732910</v>
      </c>
      <c r="BZ238" s="6">
        <v>1758750</v>
      </c>
      <c r="CA238" s="6"/>
      <c r="CB238" s="6">
        <v>2145</v>
      </c>
      <c r="CC238" s="6">
        <v>1789</v>
      </c>
      <c r="CD238" s="6"/>
      <c r="CE238" s="6">
        <v>1180.1694221151799</v>
      </c>
      <c r="CF238" s="6">
        <v>120.646240897456</v>
      </c>
      <c r="CG238" s="6">
        <v>1595.2719999999999</v>
      </c>
    </row>
    <row r="239" spans="1:85">
      <c r="A239" s="5">
        <v>43323</v>
      </c>
      <c r="B239" s="6">
        <v>581.947</v>
      </c>
      <c r="C239" s="6">
        <v>315.33699999999999</v>
      </c>
      <c r="D239" s="6">
        <v>6160.45</v>
      </c>
      <c r="E239" s="6"/>
      <c r="F239" s="6"/>
      <c r="G239" s="6"/>
      <c r="H239" s="6">
        <v>1661.1</v>
      </c>
      <c r="I239" s="6">
        <v>1120.9000000000001</v>
      </c>
      <c r="J239" s="6">
        <v>289431.59999999998</v>
      </c>
      <c r="K239" s="6">
        <v>125917.5</v>
      </c>
      <c r="L239" s="6">
        <v>66204.100000000006</v>
      </c>
      <c r="M239" s="6">
        <v>15</v>
      </c>
      <c r="N239" s="6">
        <v>25</v>
      </c>
      <c r="O239" s="6">
        <v>14311.2</v>
      </c>
      <c r="P239" s="6">
        <v>6672.9</v>
      </c>
      <c r="Q239" s="6">
        <v>206522.1</v>
      </c>
      <c r="R239" s="6">
        <v>166053</v>
      </c>
      <c r="S239" s="6">
        <v>108687.7</v>
      </c>
      <c r="T239" s="6">
        <v>90592.1</v>
      </c>
      <c r="U239" s="6">
        <v>108578.7</v>
      </c>
      <c r="V239" s="6">
        <v>74118.899999999994</v>
      </c>
      <c r="W239" s="6">
        <v>11282.6</v>
      </c>
      <c r="X239" s="6">
        <v>8404.7999999999993</v>
      </c>
      <c r="Y239" s="6">
        <v>294903.09999999998</v>
      </c>
      <c r="Z239" s="6">
        <v>152574</v>
      </c>
      <c r="AA239" s="6">
        <v>2744378.5</v>
      </c>
      <c r="AB239" s="6">
        <v>171222</v>
      </c>
      <c r="AC239" s="6">
        <v>334.7</v>
      </c>
      <c r="AD239" s="6">
        <v>41773</v>
      </c>
      <c r="AE239" s="6">
        <v>183637.3</v>
      </c>
      <c r="AF239" s="6">
        <v>95174.2</v>
      </c>
      <c r="AG239" s="6">
        <v>1695997.3</v>
      </c>
      <c r="AH239" s="6">
        <v>170735.1</v>
      </c>
      <c r="AI239" s="6">
        <v>1106.4000000000001</v>
      </c>
      <c r="AJ239" s="9">
        <v>57351</v>
      </c>
      <c r="AK239" s="51">
        <v>31609.8</v>
      </c>
      <c r="AL239" s="51">
        <v>22236.6</v>
      </c>
      <c r="AM239" s="51">
        <v>65549.8</v>
      </c>
      <c r="AN239" s="51">
        <v>50552.9</v>
      </c>
      <c r="AO239" s="6">
        <v>40018</v>
      </c>
      <c r="AP239" s="6">
        <v>32640</v>
      </c>
      <c r="AQ239" s="51">
        <v>44157.9</v>
      </c>
      <c r="AR239" s="51">
        <v>17398.400000000001</v>
      </c>
      <c r="AS239" s="6">
        <v>151.69999999999999</v>
      </c>
      <c r="AT239" s="6">
        <v>57.8</v>
      </c>
      <c r="AU239" s="7"/>
      <c r="AV239" s="7"/>
      <c r="AW239" s="6">
        <v>232261.3</v>
      </c>
      <c r="AX239" s="6">
        <v>108847</v>
      </c>
      <c r="AY239" s="6">
        <v>56158</v>
      </c>
      <c r="AZ239" s="6">
        <v>13568</v>
      </c>
      <c r="BA239" s="6">
        <v>222026.9</v>
      </c>
      <c r="BB239" s="6">
        <v>98791.9</v>
      </c>
      <c r="BC239" s="6">
        <v>39191.199999999997</v>
      </c>
      <c r="BD239" s="6">
        <v>294.77</v>
      </c>
      <c r="BE239" s="6">
        <v>176.84</v>
      </c>
      <c r="BF239" s="6">
        <v>123.74</v>
      </c>
      <c r="BG239" s="6">
        <v>75.41</v>
      </c>
      <c r="BH239" s="6">
        <v>278.339</v>
      </c>
      <c r="BI239" s="6">
        <v>140.691</v>
      </c>
      <c r="BJ239" s="54">
        <v>1.1000000000000001</v>
      </c>
      <c r="BK239" s="6">
        <v>864.8</v>
      </c>
      <c r="BL239" s="6">
        <v>0.8</v>
      </c>
      <c r="BM239" s="6">
        <v>13280.852300799999</v>
      </c>
      <c r="BN239" s="6">
        <v>30685.425041765699</v>
      </c>
      <c r="BO239" s="6">
        <v>7002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2736112</v>
      </c>
      <c r="BZ239" s="6">
        <v>1761464</v>
      </c>
      <c r="CA239" s="6"/>
      <c r="CB239" s="6">
        <v>2145</v>
      </c>
      <c r="CC239" s="6">
        <v>1789</v>
      </c>
      <c r="CD239" s="6"/>
      <c r="CE239" s="6">
        <v>1192.4047117029299</v>
      </c>
      <c r="CF239" s="6">
        <v>120.374556063616</v>
      </c>
      <c r="CG239" s="6">
        <v>1602.3969999999999</v>
      </c>
    </row>
    <row r="240" spans="1:85">
      <c r="A240" s="5">
        <v>43324</v>
      </c>
      <c r="B240" s="6">
        <v>581.947</v>
      </c>
      <c r="C240" s="6">
        <v>315.33699999999999</v>
      </c>
      <c r="D240" s="6">
        <v>6160.45</v>
      </c>
      <c r="E240" s="6"/>
      <c r="F240" s="6"/>
      <c r="G240" s="6"/>
      <c r="H240" s="6">
        <v>1661.1</v>
      </c>
      <c r="I240" s="6">
        <v>1120.9000000000001</v>
      </c>
      <c r="J240" s="6">
        <v>289618.40000000002</v>
      </c>
      <c r="K240" s="6">
        <v>126007.2</v>
      </c>
      <c r="L240" s="6">
        <v>66228.100000000006</v>
      </c>
      <c r="M240" s="6">
        <v>15</v>
      </c>
      <c r="N240" s="6">
        <v>25</v>
      </c>
      <c r="O240" s="6">
        <v>14311.4</v>
      </c>
      <c r="P240" s="6">
        <v>6673</v>
      </c>
      <c r="Q240" s="6">
        <v>206540.3</v>
      </c>
      <c r="R240" s="6">
        <v>166066.70000000001</v>
      </c>
      <c r="S240" s="6">
        <v>108703.2</v>
      </c>
      <c r="T240" s="6">
        <v>90604.5</v>
      </c>
      <c r="U240" s="6">
        <v>108597.4</v>
      </c>
      <c r="V240" s="6">
        <v>74131.8</v>
      </c>
      <c r="W240" s="6">
        <v>11287.9</v>
      </c>
      <c r="X240" s="6">
        <v>8409.2000000000007</v>
      </c>
      <c r="Y240" s="6">
        <v>295195.90000000002</v>
      </c>
      <c r="Z240" s="6">
        <v>152717.6</v>
      </c>
      <c r="AA240" s="6">
        <v>2744378.5</v>
      </c>
      <c r="AB240" s="6">
        <v>171246</v>
      </c>
      <c r="AC240" s="6">
        <v>334.7</v>
      </c>
      <c r="AD240" s="6">
        <v>41773</v>
      </c>
      <c r="AE240" s="6">
        <v>183783.5</v>
      </c>
      <c r="AF240" s="6">
        <v>95264.2</v>
      </c>
      <c r="AG240" s="6">
        <v>1695997.3</v>
      </c>
      <c r="AH240" s="6">
        <v>170759.1</v>
      </c>
      <c r="AI240" s="6">
        <v>1106.4000000000001</v>
      </c>
      <c r="AJ240" s="9">
        <v>57351</v>
      </c>
      <c r="AK240" s="51">
        <v>31609.8</v>
      </c>
      <c r="AL240" s="51">
        <v>22236.6</v>
      </c>
      <c r="AM240" s="51">
        <v>65560.800000000003</v>
      </c>
      <c r="AN240" s="51">
        <v>50561.4</v>
      </c>
      <c r="AO240" s="6">
        <v>40035.5</v>
      </c>
      <c r="AP240" s="6">
        <v>32654.799999999999</v>
      </c>
      <c r="AQ240" s="51">
        <v>44167.6</v>
      </c>
      <c r="AR240" s="51">
        <v>17402.400000000001</v>
      </c>
      <c r="AS240" s="6">
        <v>152</v>
      </c>
      <c r="AT240" s="6">
        <v>57.8</v>
      </c>
      <c r="AU240" s="7"/>
      <c r="AV240" s="7"/>
      <c r="AW240" s="6">
        <v>232401.3</v>
      </c>
      <c r="AX240" s="6">
        <v>108912</v>
      </c>
      <c r="AY240" s="6">
        <v>56163</v>
      </c>
      <c r="AZ240" s="6">
        <v>13568</v>
      </c>
      <c r="BA240" s="6">
        <v>222160.8</v>
      </c>
      <c r="BB240" s="6">
        <v>98851</v>
      </c>
      <c r="BC240" s="6">
        <v>39215.199999999997</v>
      </c>
      <c r="BD240" s="6">
        <v>294.77</v>
      </c>
      <c r="BE240" s="6">
        <v>176.84</v>
      </c>
      <c r="BF240" s="6">
        <v>123.74</v>
      </c>
      <c r="BG240" s="6">
        <v>75.41</v>
      </c>
      <c r="BH240" s="6">
        <v>278.339</v>
      </c>
      <c r="BI240" s="6">
        <v>140.691</v>
      </c>
      <c r="BJ240" s="54">
        <v>1.1000000000000001</v>
      </c>
      <c r="BK240" s="6">
        <v>864.8</v>
      </c>
      <c r="BL240" s="6">
        <v>0.8</v>
      </c>
      <c r="BM240" s="6">
        <v>13144.3392224</v>
      </c>
      <c r="BN240" s="6">
        <v>31134.309033209101</v>
      </c>
      <c r="BO240" s="6">
        <v>7086</v>
      </c>
      <c r="BP240" s="6">
        <v>0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2739120</v>
      </c>
      <c r="BZ240" s="6">
        <v>1763992</v>
      </c>
      <c r="CA240" s="6"/>
      <c r="CB240" s="6">
        <v>2145</v>
      </c>
      <c r="CC240" s="6">
        <v>1789</v>
      </c>
      <c r="CD240" s="6"/>
      <c r="CE240" s="6">
        <v>1199.41218483702</v>
      </c>
      <c r="CF240" s="6">
        <v>119.553294764344</v>
      </c>
      <c r="CG240" s="6">
        <v>1608.62779166667</v>
      </c>
    </row>
    <row r="241" spans="1:85" s="16" customFormat="1" ht="12.5">
      <c r="A241" s="5">
        <v>43325</v>
      </c>
      <c r="B241" s="6">
        <v>581.947</v>
      </c>
      <c r="C241" s="6">
        <v>315.33699999999999</v>
      </c>
      <c r="D241" s="6">
        <v>6160.45</v>
      </c>
      <c r="E241" s="6"/>
      <c r="F241" s="6"/>
      <c r="G241" s="6"/>
      <c r="H241" s="6">
        <v>1661.1</v>
      </c>
      <c r="I241" s="6">
        <v>1120.9000000000001</v>
      </c>
      <c r="J241" s="9">
        <v>289802.09999999998</v>
      </c>
      <c r="K241" s="9">
        <v>126096</v>
      </c>
      <c r="L241" s="9">
        <v>66252.100000000006</v>
      </c>
      <c r="M241" s="6">
        <v>15</v>
      </c>
      <c r="N241" s="6">
        <v>25</v>
      </c>
      <c r="O241" s="6">
        <v>14311.7</v>
      </c>
      <c r="P241" s="6">
        <v>6673.2</v>
      </c>
      <c r="Q241" s="9">
        <v>206559</v>
      </c>
      <c r="R241" s="9">
        <v>166080.70000000001</v>
      </c>
      <c r="S241" s="9">
        <v>108720.2</v>
      </c>
      <c r="T241" s="9">
        <v>90618.1</v>
      </c>
      <c r="U241" s="9">
        <v>108616.2</v>
      </c>
      <c r="V241" s="9">
        <v>74144.7</v>
      </c>
      <c r="W241" s="6">
        <v>11293.2</v>
      </c>
      <c r="X241" s="6">
        <v>8413.6</v>
      </c>
      <c r="Y241" s="9">
        <v>295485.5</v>
      </c>
      <c r="Z241" s="9">
        <v>152861.5</v>
      </c>
      <c r="AA241" s="6">
        <v>2744378.5</v>
      </c>
      <c r="AB241" s="9">
        <v>171270</v>
      </c>
      <c r="AC241" s="6">
        <v>334.7</v>
      </c>
      <c r="AD241" s="6">
        <v>41773</v>
      </c>
      <c r="AE241" s="9">
        <v>183930</v>
      </c>
      <c r="AF241" s="9">
        <v>95354.5</v>
      </c>
      <c r="AG241" s="6">
        <v>1695997.3</v>
      </c>
      <c r="AH241" s="9">
        <v>170783.1</v>
      </c>
      <c r="AI241" s="6">
        <v>1106.4000000000001</v>
      </c>
      <c r="AJ241" s="9">
        <v>57351</v>
      </c>
      <c r="AK241" s="51">
        <v>31609.8</v>
      </c>
      <c r="AL241" s="51">
        <v>22236.6</v>
      </c>
      <c r="AM241" s="52">
        <v>65571.7</v>
      </c>
      <c r="AN241" s="52">
        <v>50569.7</v>
      </c>
      <c r="AO241" s="9">
        <v>40053.1</v>
      </c>
      <c r="AP241" s="9">
        <v>32669.200000000001</v>
      </c>
      <c r="AQ241" s="52">
        <v>44177.4</v>
      </c>
      <c r="AR241" s="52">
        <v>17406.400000000001</v>
      </c>
      <c r="AS241" s="6">
        <v>152.30000000000001</v>
      </c>
      <c r="AT241" s="6">
        <v>57.9</v>
      </c>
      <c r="AU241" s="15"/>
      <c r="AV241" s="15"/>
      <c r="AW241" s="9">
        <v>232538.9</v>
      </c>
      <c r="AX241" s="9">
        <v>108976.5</v>
      </c>
      <c r="AY241" s="9">
        <v>56168</v>
      </c>
      <c r="AZ241" s="6">
        <v>13568</v>
      </c>
      <c r="BA241" s="9">
        <v>222292</v>
      </c>
      <c r="BB241" s="9">
        <v>98909</v>
      </c>
      <c r="BC241" s="9">
        <v>39239.199999999997</v>
      </c>
      <c r="BD241" s="6">
        <v>294.77</v>
      </c>
      <c r="BE241" s="6">
        <v>176.84</v>
      </c>
      <c r="BF241" s="6">
        <v>123.74</v>
      </c>
      <c r="BG241" s="6">
        <v>75.41</v>
      </c>
      <c r="BH241" s="6">
        <v>278.339</v>
      </c>
      <c r="BI241" s="6">
        <v>140.691</v>
      </c>
      <c r="BJ241" s="54">
        <v>1.1000000000000001</v>
      </c>
      <c r="BK241" s="6">
        <v>868.8</v>
      </c>
      <c r="BL241" s="6">
        <v>0.8</v>
      </c>
      <c r="BM241" s="9">
        <v>13503.0515584</v>
      </c>
      <c r="BN241" s="9">
        <v>30456.201190584201</v>
      </c>
      <c r="BO241" s="9">
        <v>7330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2742135</v>
      </c>
      <c r="BZ241" s="6">
        <v>1766535</v>
      </c>
      <c r="CA241" s="9"/>
      <c r="CB241" s="6">
        <v>2145</v>
      </c>
      <c r="CC241" s="6">
        <v>1789</v>
      </c>
      <c r="CD241" s="9"/>
      <c r="CE241" s="9">
        <v>1185.9228033582399</v>
      </c>
      <c r="CF241" s="9">
        <v>119.606685727038</v>
      </c>
      <c r="CG241" s="9">
        <v>1604.16816666667</v>
      </c>
    </row>
    <row r="242" spans="1:85">
      <c r="A242" s="5">
        <v>43326</v>
      </c>
      <c r="B242" s="6">
        <v>581.947</v>
      </c>
      <c r="C242" s="6">
        <v>315.33699999999999</v>
      </c>
      <c r="D242" s="6">
        <v>6160.45</v>
      </c>
      <c r="E242" s="6"/>
      <c r="F242" s="6"/>
      <c r="G242" s="6"/>
      <c r="H242" s="6">
        <v>1661.1</v>
      </c>
      <c r="I242" s="6">
        <v>1120.9000000000001</v>
      </c>
      <c r="J242" s="6">
        <v>289992</v>
      </c>
      <c r="K242" s="6">
        <v>126186.6</v>
      </c>
      <c r="L242" s="6">
        <v>66276.100000000006</v>
      </c>
      <c r="M242" s="6">
        <v>15</v>
      </c>
      <c r="N242" s="6">
        <v>25</v>
      </c>
      <c r="O242" s="6">
        <v>14312</v>
      </c>
      <c r="P242" s="6">
        <v>6673.4</v>
      </c>
      <c r="Q242" s="6">
        <v>206577.8</v>
      </c>
      <c r="R242" s="6">
        <v>166094.9</v>
      </c>
      <c r="S242" s="6">
        <v>108734.9</v>
      </c>
      <c r="T242" s="6">
        <v>90629.7</v>
      </c>
      <c r="U242" s="6">
        <v>108635.2</v>
      </c>
      <c r="V242" s="6">
        <v>74157.8</v>
      </c>
      <c r="W242" s="9">
        <v>11298.5</v>
      </c>
      <c r="X242" s="9">
        <v>8418</v>
      </c>
      <c r="Y242" s="6">
        <v>295785</v>
      </c>
      <c r="Z242" s="6">
        <v>153006</v>
      </c>
      <c r="AA242" s="6">
        <v>2744378.5</v>
      </c>
      <c r="AB242" s="6">
        <v>171294</v>
      </c>
      <c r="AC242" s="6">
        <v>334.7</v>
      </c>
      <c r="AD242" s="6">
        <v>41773</v>
      </c>
      <c r="AE242" s="6">
        <v>184077</v>
      </c>
      <c r="AF242" s="6">
        <v>95444.7</v>
      </c>
      <c r="AG242" s="6">
        <v>1695997.3</v>
      </c>
      <c r="AH242" s="6">
        <v>170807.1</v>
      </c>
      <c r="AI242" s="6">
        <v>1106.4000000000001</v>
      </c>
      <c r="AJ242" s="9">
        <v>57351</v>
      </c>
      <c r="AK242" s="51">
        <v>31609.8</v>
      </c>
      <c r="AL242" s="51">
        <v>22236.6</v>
      </c>
      <c r="AM242" s="51">
        <v>65580.600000000006</v>
      </c>
      <c r="AN242" s="51">
        <v>50576.5</v>
      </c>
      <c r="AO242" s="6">
        <v>40070.699999999997</v>
      </c>
      <c r="AP242" s="6">
        <v>32683.7</v>
      </c>
      <c r="AQ242" s="51">
        <v>44187.4</v>
      </c>
      <c r="AR242" s="51">
        <v>17410.5</v>
      </c>
      <c r="AS242" s="6">
        <v>152.6</v>
      </c>
      <c r="AT242" s="6">
        <v>57.9</v>
      </c>
      <c r="AU242" s="7"/>
      <c r="AV242" s="7"/>
      <c r="AW242" s="6">
        <v>232685.6</v>
      </c>
      <c r="AX242" s="6">
        <v>109044</v>
      </c>
      <c r="AY242" s="6">
        <v>56173.1</v>
      </c>
      <c r="AZ242" s="6">
        <v>13568</v>
      </c>
      <c r="BA242" s="6">
        <v>222433</v>
      </c>
      <c r="BB242" s="6">
        <v>98970</v>
      </c>
      <c r="BC242" s="6">
        <v>39263.199999999997</v>
      </c>
      <c r="BD242" s="6">
        <v>294.77</v>
      </c>
      <c r="BE242" s="6">
        <v>176.84</v>
      </c>
      <c r="BF242" s="6">
        <v>123.74</v>
      </c>
      <c r="BG242" s="6">
        <v>75.41</v>
      </c>
      <c r="BH242" s="6">
        <v>278.339</v>
      </c>
      <c r="BI242" s="6">
        <v>140.691</v>
      </c>
      <c r="BJ242" s="54">
        <v>1.1000000000000001</v>
      </c>
      <c r="BK242" s="6">
        <v>871.7</v>
      </c>
      <c r="BL242" s="6">
        <v>0.8</v>
      </c>
      <c r="BM242" s="6">
        <v>13412.598928000001</v>
      </c>
      <c r="BN242" s="6">
        <v>33810.585203777679</v>
      </c>
      <c r="BO242" s="6">
        <v>6187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0</v>
      </c>
      <c r="BW242" s="6">
        <v>0</v>
      </c>
      <c r="BX242" s="6">
        <v>0</v>
      </c>
      <c r="BY242" s="6">
        <v>2744925</v>
      </c>
      <c r="BZ242" s="6">
        <v>1768846</v>
      </c>
      <c r="CA242" s="6"/>
      <c r="CB242" s="6">
        <v>2145</v>
      </c>
      <c r="CC242" s="6">
        <v>1789</v>
      </c>
      <c r="CD242" s="6"/>
      <c r="CE242" s="6">
        <v>1194.07278724194</v>
      </c>
      <c r="CF242" s="6">
        <v>119.415549971343</v>
      </c>
      <c r="CG242" s="6">
        <v>1612.3182083333299</v>
      </c>
    </row>
    <row r="243" spans="1:85">
      <c r="A243" s="5">
        <v>43327</v>
      </c>
      <c r="B243" s="6">
        <v>581.947</v>
      </c>
      <c r="C243" s="6">
        <v>315.33699999999999</v>
      </c>
      <c r="D243" s="6">
        <v>6160.45</v>
      </c>
      <c r="E243" s="6"/>
      <c r="F243" s="6"/>
      <c r="G243" s="6"/>
      <c r="H243" s="6">
        <v>1661.1</v>
      </c>
      <c r="I243" s="6">
        <v>1120.9000000000001</v>
      </c>
      <c r="J243" s="6">
        <v>290187.8</v>
      </c>
      <c r="K243" s="6">
        <v>126278.7</v>
      </c>
      <c r="L243" s="6">
        <v>66300.100000000006</v>
      </c>
      <c r="M243" s="6">
        <v>15</v>
      </c>
      <c r="N243" s="6">
        <v>25</v>
      </c>
      <c r="O243" s="6">
        <v>14312.4</v>
      </c>
      <c r="P243" s="6">
        <v>6673.7</v>
      </c>
      <c r="Q243" s="6">
        <v>206597.3</v>
      </c>
      <c r="R243" s="6">
        <v>166109.70000000001</v>
      </c>
      <c r="S243" s="6">
        <v>108750.7</v>
      </c>
      <c r="T243" s="6">
        <v>90643</v>
      </c>
      <c r="U243" s="6">
        <v>108654.7</v>
      </c>
      <c r="V243" s="6">
        <v>74171.199999999997</v>
      </c>
      <c r="W243" s="9">
        <v>11303.9</v>
      </c>
      <c r="X243" s="9">
        <v>8422.5</v>
      </c>
      <c r="Y243" s="6">
        <v>296022.90000000002</v>
      </c>
      <c r="Z243" s="6">
        <v>153128.6</v>
      </c>
      <c r="AA243" s="6">
        <v>2744378.5</v>
      </c>
      <c r="AB243" s="6">
        <v>171318</v>
      </c>
      <c r="AC243" s="6">
        <v>334.7</v>
      </c>
      <c r="AD243" s="6">
        <v>41773</v>
      </c>
      <c r="AE243" s="6">
        <v>184289.9</v>
      </c>
      <c r="AF243" s="6">
        <v>95560.1</v>
      </c>
      <c r="AG243" s="6">
        <v>1695997.3</v>
      </c>
      <c r="AH243" s="6">
        <v>170831.1</v>
      </c>
      <c r="AI243" s="6">
        <v>1106.4000000000001</v>
      </c>
      <c r="AJ243" s="9">
        <v>57351</v>
      </c>
      <c r="AK243" s="51">
        <v>31609.8</v>
      </c>
      <c r="AL243" s="51">
        <v>22236.6</v>
      </c>
      <c r="AM243" s="51">
        <v>65592</v>
      </c>
      <c r="AN243" s="51">
        <v>50585.3</v>
      </c>
      <c r="AO243" s="6">
        <v>40088.300000000003</v>
      </c>
      <c r="AP243" s="6">
        <v>32698.2</v>
      </c>
      <c r="AQ243" s="51">
        <v>44189.3</v>
      </c>
      <c r="AR243" s="51">
        <v>17411.3</v>
      </c>
      <c r="AS243" s="6">
        <v>152.9</v>
      </c>
      <c r="AT243" s="6">
        <v>57.9</v>
      </c>
      <c r="AU243" s="7"/>
      <c r="AV243" s="7"/>
      <c r="AW243" s="6">
        <v>232832.4</v>
      </c>
      <c r="AX243" s="6">
        <v>109111.7</v>
      </c>
      <c r="AY243" s="6">
        <v>56178.7</v>
      </c>
      <c r="AZ243" s="6">
        <v>13568</v>
      </c>
      <c r="BA243" s="6">
        <v>222571.9</v>
      </c>
      <c r="BB243" s="6">
        <v>99030.9</v>
      </c>
      <c r="BC243" s="6">
        <v>39287.199999999997</v>
      </c>
      <c r="BD243" s="6">
        <v>294.77</v>
      </c>
      <c r="BE243" s="6">
        <v>176.84</v>
      </c>
      <c r="BF243" s="6">
        <v>123.74</v>
      </c>
      <c r="BG243" s="6">
        <v>75.41</v>
      </c>
      <c r="BH243" s="6">
        <v>278.339</v>
      </c>
      <c r="BI243" s="6">
        <v>140.691</v>
      </c>
      <c r="BJ243" s="54">
        <v>1.1000000000000001</v>
      </c>
      <c r="BK243" s="6">
        <v>872.3</v>
      </c>
      <c r="BL243" s="6">
        <v>0.8</v>
      </c>
      <c r="BM243" s="6">
        <v>13225.6385632</v>
      </c>
      <c r="BN243" s="6">
        <v>35438.586238614975</v>
      </c>
      <c r="BO243" s="6">
        <v>1061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2748112</v>
      </c>
      <c r="BZ243" s="6">
        <v>1771556</v>
      </c>
      <c r="CA243" s="6"/>
      <c r="CB243" s="6">
        <v>2145</v>
      </c>
      <c r="CC243" s="6">
        <v>1789</v>
      </c>
      <c r="CD243" s="6"/>
      <c r="CE243" s="6">
        <v>1190.8581470015199</v>
      </c>
      <c r="CF243" s="6">
        <v>120.06444253054957</v>
      </c>
      <c r="CG243" s="6">
        <v>1597.8084166666665</v>
      </c>
    </row>
    <row r="244" spans="1:85">
      <c r="A244" s="5">
        <v>43328</v>
      </c>
      <c r="B244" s="6">
        <v>582.33399999999995</v>
      </c>
      <c r="C244" s="6">
        <v>315.55</v>
      </c>
      <c r="D244" s="6">
        <v>6161.1</v>
      </c>
      <c r="E244" s="9"/>
      <c r="F244" s="9"/>
      <c r="G244" s="9"/>
      <c r="H244" s="6">
        <v>1661.1</v>
      </c>
      <c r="I244" s="6">
        <v>1120.9000000000001</v>
      </c>
      <c r="J244" s="6">
        <v>290381.2</v>
      </c>
      <c r="K244" s="6">
        <v>126370.1</v>
      </c>
      <c r="L244" s="6">
        <v>66324.100000000006</v>
      </c>
      <c r="M244" s="6">
        <v>15</v>
      </c>
      <c r="N244" s="6">
        <v>25</v>
      </c>
      <c r="O244" s="6">
        <v>14312.6</v>
      </c>
      <c r="P244" s="6">
        <v>6673.9</v>
      </c>
      <c r="Q244" s="6">
        <v>206618.1</v>
      </c>
      <c r="R244" s="6">
        <v>166125.70000000001</v>
      </c>
      <c r="S244" s="6">
        <v>108769</v>
      </c>
      <c r="T244" s="6">
        <v>90657.1</v>
      </c>
      <c r="U244" s="6">
        <v>108673.8</v>
      </c>
      <c r="V244" s="6">
        <v>74184.399999999994</v>
      </c>
      <c r="W244" s="9">
        <v>11309.2</v>
      </c>
      <c r="X244" s="9">
        <v>8426.9</v>
      </c>
      <c r="Y244" s="6">
        <v>296165.09999999998</v>
      </c>
      <c r="Z244" s="6">
        <v>153205.6</v>
      </c>
      <c r="AA244" s="6">
        <v>2744378.5</v>
      </c>
      <c r="AB244" s="6">
        <v>171342</v>
      </c>
      <c r="AC244" s="6">
        <v>334.7</v>
      </c>
      <c r="AD244" s="6">
        <v>41773</v>
      </c>
      <c r="AE244" s="6">
        <v>184612.3</v>
      </c>
      <c r="AF244" s="6">
        <v>95726</v>
      </c>
      <c r="AG244" s="6">
        <v>1695997.3</v>
      </c>
      <c r="AH244" s="6">
        <v>170855.1</v>
      </c>
      <c r="AI244" s="6">
        <v>1106.4000000000001</v>
      </c>
      <c r="AJ244" s="9">
        <v>57351</v>
      </c>
      <c r="AK244" s="51">
        <v>31609.8</v>
      </c>
      <c r="AL244" s="51">
        <v>22236.6</v>
      </c>
      <c r="AM244" s="51">
        <v>65603</v>
      </c>
      <c r="AN244" s="51">
        <v>50593.8</v>
      </c>
      <c r="AO244" s="6">
        <v>40105.9</v>
      </c>
      <c r="AP244" s="6">
        <v>32712.7</v>
      </c>
      <c r="AQ244" s="51">
        <v>44208.5</v>
      </c>
      <c r="AR244" s="51">
        <v>17419.2</v>
      </c>
      <c r="AS244" s="6">
        <v>153.19999999999999</v>
      </c>
      <c r="AT244" s="6">
        <v>57.9</v>
      </c>
      <c r="AU244" s="7"/>
      <c r="AV244" s="7"/>
      <c r="AW244" s="6">
        <v>232975.2</v>
      </c>
      <c r="AX244" s="6">
        <v>109178</v>
      </c>
      <c r="AY244" s="6">
        <v>56184.3</v>
      </c>
      <c r="AZ244" s="6">
        <v>13568.1</v>
      </c>
      <c r="BA244" s="6">
        <v>222708.1</v>
      </c>
      <c r="BB244" s="6">
        <v>99090.7</v>
      </c>
      <c r="BC244" s="6">
        <v>39311.199999999997</v>
      </c>
      <c r="BD244" s="6">
        <v>294.77</v>
      </c>
      <c r="BE244" s="6">
        <v>176.84</v>
      </c>
      <c r="BF244" s="6">
        <v>123.74</v>
      </c>
      <c r="BG244" s="6">
        <v>75.41</v>
      </c>
      <c r="BH244" s="6">
        <v>278.34699999999998</v>
      </c>
      <c r="BI244" s="6">
        <v>140.69399999999999</v>
      </c>
      <c r="BJ244" s="54">
        <v>1.5</v>
      </c>
      <c r="BK244" s="6">
        <v>872.9</v>
      </c>
      <c r="BL244" s="6">
        <v>0.8</v>
      </c>
      <c r="BM244" s="6">
        <v>13277.498860799999</v>
      </c>
      <c r="BN244" s="6">
        <v>35155.207705604378</v>
      </c>
      <c r="BO244" s="6">
        <v>11744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2751247</v>
      </c>
      <c r="BZ244" s="6">
        <v>1774230</v>
      </c>
      <c r="CA244" s="6"/>
      <c r="CB244" s="6">
        <v>2145</v>
      </c>
      <c r="CC244" s="6">
        <v>1789</v>
      </c>
      <c r="CD244" s="6"/>
      <c r="CE244" s="6">
        <v>1183</v>
      </c>
      <c r="CF244" s="6">
        <v>119.794</v>
      </c>
      <c r="CG244" s="6">
        <v>1596</v>
      </c>
    </row>
    <row r="245" spans="1:85">
      <c r="A245" s="5">
        <v>43329</v>
      </c>
      <c r="B245" s="6">
        <v>582.33399999999995</v>
      </c>
      <c r="C245" s="6">
        <v>315.55</v>
      </c>
      <c r="D245" s="6">
        <v>6161.1</v>
      </c>
      <c r="E245" s="9"/>
      <c r="F245" s="9"/>
      <c r="G245" s="9"/>
      <c r="H245" s="6">
        <v>1661.1</v>
      </c>
      <c r="I245" s="6">
        <v>1120.9000000000001</v>
      </c>
      <c r="J245" s="6">
        <v>290570</v>
      </c>
      <c r="K245" s="6">
        <v>126459.7</v>
      </c>
      <c r="L245" s="6">
        <v>66348.100000000006</v>
      </c>
      <c r="M245" s="6">
        <v>15</v>
      </c>
      <c r="N245" s="6">
        <v>25</v>
      </c>
      <c r="O245" s="6">
        <v>14312.8</v>
      </c>
      <c r="P245" s="6">
        <v>6674</v>
      </c>
      <c r="Q245" s="6">
        <v>206639.3</v>
      </c>
      <c r="R245" s="6">
        <v>166141.9</v>
      </c>
      <c r="S245" s="6">
        <v>108783.3</v>
      </c>
      <c r="T245" s="6">
        <v>90669.1</v>
      </c>
      <c r="U245" s="6">
        <v>108693.1</v>
      </c>
      <c r="V245" s="6">
        <v>74197.899999999994</v>
      </c>
      <c r="W245" s="9">
        <v>11314.6</v>
      </c>
      <c r="X245" s="9">
        <v>8431.4</v>
      </c>
      <c r="Y245" s="6">
        <v>296305.40000000002</v>
      </c>
      <c r="Z245" s="6">
        <v>153274.20000000001</v>
      </c>
      <c r="AA245" s="6">
        <v>2744378.5</v>
      </c>
      <c r="AB245" s="6">
        <v>171366</v>
      </c>
      <c r="AC245" s="6">
        <v>334.7</v>
      </c>
      <c r="AD245" s="6">
        <v>41773</v>
      </c>
      <c r="AE245" s="6">
        <v>184911</v>
      </c>
      <c r="AF245" s="6">
        <v>95888.7</v>
      </c>
      <c r="AG245" s="6">
        <v>1695997.3</v>
      </c>
      <c r="AH245" s="6">
        <v>170879.1</v>
      </c>
      <c r="AI245" s="6">
        <v>1106.4000000000001</v>
      </c>
      <c r="AJ245" s="9">
        <v>57351</v>
      </c>
      <c r="AK245" s="51">
        <v>31609.8</v>
      </c>
      <c r="AL245" s="51">
        <v>22236.6</v>
      </c>
      <c r="AM245" s="6">
        <v>65613.399999999994</v>
      </c>
      <c r="AN245" s="6">
        <v>50601.7</v>
      </c>
      <c r="AO245" s="6">
        <v>40123.199999999997</v>
      </c>
      <c r="AP245" s="6">
        <v>32727</v>
      </c>
      <c r="AQ245" s="6">
        <v>44210.1</v>
      </c>
      <c r="AR245" s="6">
        <v>17419.900000000001</v>
      </c>
      <c r="AS245" s="6">
        <v>153.4</v>
      </c>
      <c r="AT245" s="6">
        <v>57.9</v>
      </c>
      <c r="AU245" s="6"/>
      <c r="AV245" s="6"/>
      <c r="AW245" s="6">
        <v>233119.1</v>
      </c>
      <c r="AX245" s="6">
        <v>109244.7</v>
      </c>
      <c r="AY245" s="6">
        <v>56189.7</v>
      </c>
      <c r="AZ245" s="6">
        <v>13568.1</v>
      </c>
      <c r="BA245" s="6">
        <v>222845.8</v>
      </c>
      <c r="BB245" s="6">
        <v>99150.9</v>
      </c>
      <c r="BC245" s="6">
        <v>39335.199999999997</v>
      </c>
      <c r="BD245" s="6">
        <v>294.77</v>
      </c>
      <c r="BE245" s="6">
        <v>176.84</v>
      </c>
      <c r="BF245" s="6">
        <v>123.74</v>
      </c>
      <c r="BG245" s="6">
        <v>75.41</v>
      </c>
      <c r="BH245" s="6">
        <v>278.34699999999998</v>
      </c>
      <c r="BI245" s="6">
        <v>140.69399999999999</v>
      </c>
      <c r="BJ245" s="54">
        <v>1.5</v>
      </c>
      <c r="BK245" s="6">
        <v>873.6</v>
      </c>
      <c r="BL245" s="6">
        <v>0.8</v>
      </c>
      <c r="BM245" s="6">
        <v>12274.816259199999</v>
      </c>
      <c r="BN245" s="6">
        <v>36835.47108538232</v>
      </c>
      <c r="BO245" s="6">
        <v>583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2754250</v>
      </c>
      <c r="BZ245" s="6">
        <v>1776716</v>
      </c>
      <c r="CA245" s="6"/>
      <c r="CB245" s="6">
        <v>2145</v>
      </c>
      <c r="CC245" s="6">
        <v>1789</v>
      </c>
      <c r="CD245" s="6"/>
      <c r="CE245" s="6">
        <v>1184</v>
      </c>
      <c r="CF245" s="6">
        <v>119.292</v>
      </c>
      <c r="CG245" s="6">
        <v>1604</v>
      </c>
    </row>
    <row r="246" spans="1:85">
      <c r="A246" s="5">
        <v>43330</v>
      </c>
      <c r="B246" s="6">
        <v>582.33399999999995</v>
      </c>
      <c r="C246" s="6">
        <v>315.55</v>
      </c>
      <c r="D246" s="6">
        <v>6161.1</v>
      </c>
      <c r="E246" s="9"/>
      <c r="F246" s="9"/>
      <c r="G246" s="9"/>
      <c r="H246" s="6">
        <v>1661.1</v>
      </c>
      <c r="I246" s="6">
        <v>1120.9000000000001</v>
      </c>
      <c r="J246" s="6">
        <v>290760.09999999998</v>
      </c>
      <c r="K246" s="6">
        <v>126550.8</v>
      </c>
      <c r="L246" s="6">
        <v>66372.100000000006</v>
      </c>
      <c r="M246" s="6">
        <v>15</v>
      </c>
      <c r="N246" s="6">
        <v>25</v>
      </c>
      <c r="O246" s="6">
        <v>14312.8</v>
      </c>
      <c r="P246" s="6">
        <v>6674</v>
      </c>
      <c r="Q246" s="6">
        <v>206663</v>
      </c>
      <c r="R246" s="6">
        <v>166160.29999999999</v>
      </c>
      <c r="S246" s="6">
        <v>108799.5</v>
      </c>
      <c r="T246" s="6">
        <v>90681.8</v>
      </c>
      <c r="U246" s="6">
        <v>108712.1</v>
      </c>
      <c r="V246" s="6">
        <v>74211.100000000006</v>
      </c>
      <c r="W246" s="9">
        <v>11320.1</v>
      </c>
      <c r="X246" s="9">
        <v>8435.9</v>
      </c>
      <c r="Y246" s="6">
        <v>296449.09999999998</v>
      </c>
      <c r="Z246" s="6">
        <v>153346.1</v>
      </c>
      <c r="AA246" s="6">
        <v>2744378.5</v>
      </c>
      <c r="AB246" s="6">
        <v>171390</v>
      </c>
      <c r="AC246" s="6">
        <v>334.7</v>
      </c>
      <c r="AD246" s="6">
        <v>41773</v>
      </c>
      <c r="AE246" s="6">
        <v>185226.2</v>
      </c>
      <c r="AF246" s="6">
        <v>96057.600000000006</v>
      </c>
      <c r="AG246" s="6">
        <v>1695997.3</v>
      </c>
      <c r="AH246" s="6">
        <v>170903.1</v>
      </c>
      <c r="AI246" s="6">
        <v>1106.4000000000001</v>
      </c>
      <c r="AJ246" s="9">
        <v>57351</v>
      </c>
      <c r="AK246" s="51">
        <v>31609.8</v>
      </c>
      <c r="AL246" s="51">
        <v>22236.6</v>
      </c>
      <c r="AM246" s="6">
        <v>65621.899999999994</v>
      </c>
      <c r="AN246" s="6">
        <v>50608</v>
      </c>
      <c r="AO246" s="6">
        <v>40141.1</v>
      </c>
      <c r="AP246" s="6">
        <v>32741.7</v>
      </c>
      <c r="AQ246" s="6">
        <v>44223.1</v>
      </c>
      <c r="AR246" s="6">
        <v>17425.099999999999</v>
      </c>
      <c r="AS246" s="6">
        <v>153.69999999999999</v>
      </c>
      <c r="AT246" s="6">
        <v>58</v>
      </c>
      <c r="AU246" s="6"/>
      <c r="AV246" s="6"/>
      <c r="AW246" s="6">
        <v>233266.7</v>
      </c>
      <c r="AX246" s="6">
        <v>109312.8</v>
      </c>
      <c r="AY246" s="6">
        <v>56194.7</v>
      </c>
      <c r="AZ246" s="6">
        <v>13568.1</v>
      </c>
      <c r="BA246" s="6">
        <v>222987.2</v>
      </c>
      <c r="BB246" s="6">
        <v>99212.6</v>
      </c>
      <c r="BC246" s="6">
        <v>39359.199999999997</v>
      </c>
      <c r="BD246" s="6">
        <v>294.77</v>
      </c>
      <c r="BE246" s="6">
        <v>176.84</v>
      </c>
      <c r="BF246" s="6">
        <v>123.74</v>
      </c>
      <c r="BG246" s="6">
        <v>75.41</v>
      </c>
      <c r="BH246" s="6">
        <v>278.34699999999998</v>
      </c>
      <c r="BI246" s="6">
        <v>140.69399999999999</v>
      </c>
      <c r="BJ246" s="54">
        <v>1.5</v>
      </c>
      <c r="BK246" s="6">
        <v>874.3</v>
      </c>
      <c r="BL246" s="6">
        <v>0.8</v>
      </c>
      <c r="BM246" s="6">
        <v>12897.7676032</v>
      </c>
      <c r="BN246" s="6">
        <v>36116.752688041954</v>
      </c>
      <c r="BO246" s="6">
        <v>8984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2757257</v>
      </c>
      <c r="BZ246" s="6">
        <v>1779245</v>
      </c>
      <c r="CA246" s="6"/>
      <c r="CB246" s="6">
        <v>2145</v>
      </c>
      <c r="CC246" s="6">
        <v>1789</v>
      </c>
      <c r="CD246" s="6"/>
      <c r="CE246" s="6">
        <v>1195</v>
      </c>
      <c r="CF246" s="6">
        <v>119.875</v>
      </c>
      <c r="CG246" s="6">
        <v>1610</v>
      </c>
    </row>
    <row r="247" spans="1:85">
      <c r="A247" s="5">
        <v>43331</v>
      </c>
      <c r="B247" s="6">
        <v>582.33399999999995</v>
      </c>
      <c r="C247" s="6">
        <v>315.55</v>
      </c>
      <c r="D247" s="6">
        <v>6161.1</v>
      </c>
      <c r="E247" s="9"/>
      <c r="F247" s="9"/>
      <c r="G247" s="9"/>
      <c r="H247" s="6">
        <v>1661.1</v>
      </c>
      <c r="I247" s="6">
        <v>1120.9000000000001</v>
      </c>
      <c r="J247" s="6">
        <v>290948.7</v>
      </c>
      <c r="K247" s="6">
        <v>126641</v>
      </c>
      <c r="L247" s="6">
        <v>66396.100000000006</v>
      </c>
      <c r="M247" s="6">
        <v>15</v>
      </c>
      <c r="N247" s="6">
        <v>25</v>
      </c>
      <c r="O247" s="6">
        <v>14312.8</v>
      </c>
      <c r="P247" s="6">
        <v>6674</v>
      </c>
      <c r="Q247" s="6">
        <v>206685.7</v>
      </c>
      <c r="R247" s="6">
        <v>166178.1</v>
      </c>
      <c r="S247" s="6">
        <v>108816.2</v>
      </c>
      <c r="T247" s="6">
        <v>90695.2</v>
      </c>
      <c r="U247" s="6">
        <v>108731.1</v>
      </c>
      <c r="V247" s="6">
        <v>74224.5</v>
      </c>
      <c r="W247" s="9">
        <v>11325.3</v>
      </c>
      <c r="X247" s="9">
        <v>8440.2999999999993</v>
      </c>
      <c r="Y247" s="6">
        <v>296592.59999999998</v>
      </c>
      <c r="Z247" s="6">
        <v>153422.79999999999</v>
      </c>
      <c r="AA247" s="6">
        <v>2744378.5</v>
      </c>
      <c r="AB247" s="6">
        <v>171414</v>
      </c>
      <c r="AC247" s="6">
        <v>334.7</v>
      </c>
      <c r="AD247" s="6">
        <v>41773</v>
      </c>
      <c r="AE247" s="6">
        <v>185533.5</v>
      </c>
      <c r="AF247" s="6">
        <v>96220.2</v>
      </c>
      <c r="AG247" s="6">
        <v>1695997.3</v>
      </c>
      <c r="AH247" s="6">
        <v>170927.1</v>
      </c>
      <c r="AI247" s="6">
        <v>1106.4000000000001</v>
      </c>
      <c r="AJ247" s="9">
        <v>57351</v>
      </c>
      <c r="AK247" s="51">
        <v>31609.8</v>
      </c>
      <c r="AL247" s="51">
        <v>22236.6</v>
      </c>
      <c r="AM247" s="6">
        <v>65632</v>
      </c>
      <c r="AN247" s="6">
        <v>50615.7</v>
      </c>
      <c r="AO247" s="6">
        <v>40158.699999999997</v>
      </c>
      <c r="AP247" s="6">
        <v>32756.2</v>
      </c>
      <c r="AQ247" s="6">
        <v>44233.7</v>
      </c>
      <c r="AR247" s="6">
        <v>17429.5</v>
      </c>
      <c r="AS247" s="6">
        <v>154</v>
      </c>
      <c r="AT247" s="6">
        <v>58</v>
      </c>
      <c r="AU247" s="6"/>
      <c r="AV247" s="6"/>
      <c r="AW247" s="6">
        <v>233410.5</v>
      </c>
      <c r="AX247" s="6">
        <v>109379.5</v>
      </c>
      <c r="AY247" s="6">
        <v>56199.7</v>
      </c>
      <c r="AZ247" s="6">
        <v>13568.1</v>
      </c>
      <c r="BA247" s="6">
        <v>223124.6</v>
      </c>
      <c r="BB247" s="6">
        <v>99272.8</v>
      </c>
      <c r="BC247" s="6">
        <v>39383.199999999997</v>
      </c>
      <c r="BD247" s="6">
        <v>294.77</v>
      </c>
      <c r="BE247" s="6">
        <v>176.84</v>
      </c>
      <c r="BF247" s="6">
        <v>123.74</v>
      </c>
      <c r="BG247" s="6">
        <v>75.41</v>
      </c>
      <c r="BH247" s="6">
        <v>278.34699999999998</v>
      </c>
      <c r="BI247" s="6">
        <v>140.69399999999999</v>
      </c>
      <c r="BJ247" s="54">
        <v>1.5</v>
      </c>
      <c r="BK247" s="6">
        <v>875</v>
      </c>
      <c r="BL247" s="6">
        <v>0.8</v>
      </c>
      <c r="BM247" s="6">
        <v>12297.775516800002</v>
      </c>
      <c r="BN247" s="6">
        <v>34747.055335000216</v>
      </c>
      <c r="BO247" s="6">
        <v>5782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2759943</v>
      </c>
      <c r="BZ247" s="6">
        <v>1781472</v>
      </c>
      <c r="CA247" s="6"/>
      <c r="CB247" s="6">
        <v>2145</v>
      </c>
      <c r="CC247" s="6">
        <v>1789</v>
      </c>
      <c r="CD247" s="6"/>
      <c r="CE247" s="6">
        <v>1184</v>
      </c>
      <c r="CF247" s="6">
        <v>119.68900000000001</v>
      </c>
      <c r="CG247" s="6">
        <v>1592</v>
      </c>
    </row>
    <row r="248" spans="1:85">
      <c r="A248" s="5">
        <v>43332</v>
      </c>
      <c r="B248" s="6">
        <v>582.33399999999995</v>
      </c>
      <c r="C248" s="6">
        <v>315.55</v>
      </c>
      <c r="D248" s="6">
        <v>6161.1</v>
      </c>
      <c r="E248" s="9"/>
      <c r="F248" s="9"/>
      <c r="G248" s="9"/>
      <c r="H248" s="6">
        <v>1661.1</v>
      </c>
      <c r="I248" s="6">
        <v>1120.9000000000001</v>
      </c>
      <c r="J248" s="6">
        <v>291137.3</v>
      </c>
      <c r="K248" s="6">
        <v>126731.1</v>
      </c>
      <c r="L248" s="6">
        <v>66420.100000000006</v>
      </c>
      <c r="M248" s="6">
        <v>15</v>
      </c>
      <c r="N248" s="6">
        <v>25</v>
      </c>
      <c r="O248" s="6">
        <v>14312.8</v>
      </c>
      <c r="P248" s="6">
        <v>6674</v>
      </c>
      <c r="Q248" s="6">
        <v>206708.2</v>
      </c>
      <c r="R248" s="6">
        <v>166195.70000000001</v>
      </c>
      <c r="S248" s="6">
        <v>108833.1</v>
      </c>
      <c r="T248" s="6">
        <v>90708.5</v>
      </c>
      <c r="U248" s="6">
        <v>108749.9</v>
      </c>
      <c r="V248" s="6">
        <v>74237.600000000006</v>
      </c>
      <c r="W248" s="9">
        <v>11330.6</v>
      </c>
      <c r="X248" s="9">
        <v>8444.9</v>
      </c>
      <c r="Y248" s="6">
        <v>296738.2</v>
      </c>
      <c r="Z248" s="6">
        <v>153505.9</v>
      </c>
      <c r="AA248" s="6">
        <v>2744378.5</v>
      </c>
      <c r="AB248" s="6">
        <v>171438</v>
      </c>
      <c r="AC248" s="6">
        <v>334.7</v>
      </c>
      <c r="AD248" s="6">
        <v>41773</v>
      </c>
      <c r="AE248" s="6">
        <v>185835.3</v>
      </c>
      <c r="AF248" s="6">
        <v>96374</v>
      </c>
      <c r="AG248" s="6">
        <v>1695997.3</v>
      </c>
      <c r="AH248" s="6">
        <v>170951.1</v>
      </c>
      <c r="AI248" s="6">
        <v>1106.4000000000001</v>
      </c>
      <c r="AJ248" s="9">
        <v>57351</v>
      </c>
      <c r="AK248" s="51">
        <v>31609.8</v>
      </c>
      <c r="AL248" s="51">
        <v>22236.6</v>
      </c>
      <c r="AM248" s="6">
        <v>65641.7</v>
      </c>
      <c r="AN248" s="6">
        <v>50623</v>
      </c>
      <c r="AO248" s="6">
        <v>40176.400000000001</v>
      </c>
      <c r="AP248" s="6">
        <v>32770.6</v>
      </c>
      <c r="AQ248" s="6">
        <v>44247.7</v>
      </c>
      <c r="AR248" s="6">
        <v>17435.099999999999</v>
      </c>
      <c r="AS248" s="6">
        <v>154.19999999999999</v>
      </c>
      <c r="AT248" s="6">
        <v>58</v>
      </c>
      <c r="AU248" s="6"/>
      <c r="AV248" s="6"/>
      <c r="AW248" s="6">
        <v>233548.3</v>
      </c>
      <c r="AX248" s="6">
        <v>109444</v>
      </c>
      <c r="AY248" s="6">
        <v>56204.6</v>
      </c>
      <c r="AZ248" s="6">
        <v>13568.1</v>
      </c>
      <c r="BA248" s="6">
        <v>223255.7</v>
      </c>
      <c r="BB248" s="6">
        <v>99330.8</v>
      </c>
      <c r="BC248" s="6">
        <v>39407.199999999997</v>
      </c>
      <c r="BD248" s="6">
        <v>294.77</v>
      </c>
      <c r="BE248" s="6">
        <v>176.84</v>
      </c>
      <c r="BF248" s="6">
        <v>123.74</v>
      </c>
      <c r="BG248" s="6">
        <v>75.41</v>
      </c>
      <c r="BH248" s="6">
        <v>278.34699999999998</v>
      </c>
      <c r="BI248" s="6">
        <v>140.69399999999999</v>
      </c>
      <c r="BJ248" s="54">
        <v>1.5</v>
      </c>
      <c r="BK248" s="6">
        <v>875.7</v>
      </c>
      <c r="BL248" s="6">
        <v>0.8</v>
      </c>
      <c r="BM248" s="6">
        <v>13334.6035008</v>
      </c>
      <c r="BN248" s="6">
        <v>29324.757601801946</v>
      </c>
      <c r="BO248" s="6">
        <v>8924</v>
      </c>
      <c r="BP248" s="6">
        <v>0</v>
      </c>
      <c r="BQ248" s="6">
        <v>0</v>
      </c>
      <c r="BR248" s="6">
        <v>0</v>
      </c>
      <c r="BS248" s="6">
        <v>0</v>
      </c>
      <c r="BT248" s="6">
        <v>0</v>
      </c>
      <c r="BU248" s="6">
        <v>0</v>
      </c>
      <c r="BV248" s="6">
        <v>0</v>
      </c>
      <c r="BW248" s="6">
        <v>0</v>
      </c>
      <c r="BX248" s="6">
        <v>0</v>
      </c>
      <c r="BY248" s="6">
        <v>2762447</v>
      </c>
      <c r="BZ248" s="6">
        <v>1783505</v>
      </c>
      <c r="CA248" s="6"/>
      <c r="CB248" s="6">
        <v>2145</v>
      </c>
      <c r="CC248" s="6">
        <v>1789</v>
      </c>
      <c r="CD248" s="6"/>
      <c r="CE248" s="6">
        <v>1189</v>
      </c>
      <c r="CF248" s="6">
        <v>119.313</v>
      </c>
      <c r="CG248" s="6">
        <v>1601</v>
      </c>
    </row>
    <row r="249" spans="1:85">
      <c r="A249" s="5">
        <v>43333</v>
      </c>
      <c r="B249" s="6">
        <v>582.82000000000005</v>
      </c>
      <c r="C249" s="6">
        <v>315.822</v>
      </c>
      <c r="D249" s="6">
        <v>6161.8</v>
      </c>
      <c r="E249" s="9"/>
      <c r="F249" s="9"/>
      <c r="G249" s="9"/>
      <c r="H249" s="6">
        <v>1661.1</v>
      </c>
      <c r="I249" s="6">
        <v>1120.9000000000001</v>
      </c>
      <c r="J249" s="6">
        <v>291324.7</v>
      </c>
      <c r="K249" s="6">
        <v>126820.5</v>
      </c>
      <c r="L249" s="6">
        <v>66444.100000000006</v>
      </c>
      <c r="M249" s="6">
        <v>15</v>
      </c>
      <c r="N249" s="6">
        <v>25</v>
      </c>
      <c r="O249" s="6">
        <v>14312.8</v>
      </c>
      <c r="P249" s="6">
        <v>6674</v>
      </c>
      <c r="Q249" s="6">
        <v>206729.60000000001</v>
      </c>
      <c r="R249" s="6">
        <v>166212.6</v>
      </c>
      <c r="S249" s="6">
        <v>108850</v>
      </c>
      <c r="T249" s="6">
        <v>90722.3</v>
      </c>
      <c r="U249" s="6">
        <v>108766.8</v>
      </c>
      <c r="V249" s="6">
        <v>74250.600000000006</v>
      </c>
      <c r="W249" s="9">
        <v>11336.3</v>
      </c>
      <c r="X249" s="9">
        <v>8449.6</v>
      </c>
      <c r="Y249" s="6">
        <v>296882.7</v>
      </c>
      <c r="Z249" s="6">
        <v>153588.1</v>
      </c>
      <c r="AA249" s="6">
        <v>2744378.5</v>
      </c>
      <c r="AB249" s="6">
        <v>171462</v>
      </c>
      <c r="AC249" s="6">
        <v>334.7</v>
      </c>
      <c r="AD249" s="6">
        <v>41773</v>
      </c>
      <c r="AE249" s="6">
        <v>186131.8</v>
      </c>
      <c r="AF249" s="6">
        <v>96525.9</v>
      </c>
      <c r="AG249" s="6">
        <v>1695997.3</v>
      </c>
      <c r="AH249" s="6">
        <v>170975.1</v>
      </c>
      <c r="AI249" s="6">
        <v>1106.4000000000001</v>
      </c>
      <c r="AJ249" s="9">
        <v>57351</v>
      </c>
      <c r="AK249" s="51">
        <v>31609.8</v>
      </c>
      <c r="AL249" s="51">
        <v>22236.6</v>
      </c>
      <c r="AM249" s="51">
        <v>65651.899999999994</v>
      </c>
      <c r="AN249" s="51">
        <v>50630.8</v>
      </c>
      <c r="AO249" s="6">
        <v>40193.800000000003</v>
      </c>
      <c r="AP249" s="6">
        <v>32785</v>
      </c>
      <c r="AQ249" s="51">
        <v>44255</v>
      </c>
      <c r="AR249" s="51">
        <v>17438</v>
      </c>
      <c r="AS249" s="6">
        <v>154.5</v>
      </c>
      <c r="AT249" s="6">
        <v>58</v>
      </c>
      <c r="AU249" s="7"/>
      <c r="AV249" s="7"/>
      <c r="AW249" s="6">
        <v>233688.7</v>
      </c>
      <c r="AX249" s="6">
        <v>109509.1</v>
      </c>
      <c r="AY249" s="6">
        <v>56210</v>
      </c>
      <c r="AZ249" s="6">
        <v>13568.1</v>
      </c>
      <c r="BA249" s="6">
        <v>223390.5</v>
      </c>
      <c r="BB249" s="6">
        <v>99390</v>
      </c>
      <c r="BC249" s="6">
        <v>39431.199999999997</v>
      </c>
      <c r="BD249" s="6">
        <v>294.77</v>
      </c>
      <c r="BE249" s="6">
        <v>176.84</v>
      </c>
      <c r="BF249" s="6">
        <v>123.74</v>
      </c>
      <c r="BG249" s="6">
        <v>75.41</v>
      </c>
      <c r="BH249" s="6">
        <v>278.34699999999998</v>
      </c>
      <c r="BI249" s="6">
        <v>140.69399999999999</v>
      </c>
      <c r="BJ249" s="54">
        <v>1.5</v>
      </c>
      <c r="BK249" s="6">
        <v>876.4</v>
      </c>
      <c r="BL249" s="6">
        <v>0.8</v>
      </c>
      <c r="BM249" s="6">
        <v>13434.093887999999</v>
      </c>
      <c r="BN249" s="6">
        <v>33678.957568942998</v>
      </c>
      <c r="BO249" s="6">
        <v>3456</v>
      </c>
      <c r="BP249" s="6">
        <v>0</v>
      </c>
      <c r="BQ249" s="6">
        <v>0</v>
      </c>
      <c r="BR249" s="6">
        <v>0</v>
      </c>
      <c r="BS249" s="6">
        <v>0</v>
      </c>
      <c r="BT249" s="6">
        <v>0</v>
      </c>
      <c r="BU249" s="6">
        <v>0</v>
      </c>
      <c r="BV249" s="6">
        <v>0</v>
      </c>
      <c r="BW249" s="6">
        <v>0</v>
      </c>
      <c r="BX249" s="6">
        <v>0</v>
      </c>
      <c r="BY249" s="6">
        <v>2764987</v>
      </c>
      <c r="BZ249" s="6">
        <v>1785540</v>
      </c>
      <c r="CA249" s="6"/>
      <c r="CB249" s="6">
        <v>2145</v>
      </c>
      <c r="CC249" s="6">
        <v>1789</v>
      </c>
      <c r="CD249" s="6"/>
      <c r="CE249" s="6">
        <v>1181</v>
      </c>
      <c r="CF249" s="6">
        <v>119.34699999999999</v>
      </c>
      <c r="CG249" s="6">
        <v>1592</v>
      </c>
    </row>
    <row r="250" spans="1:85" ht="13.5" customHeight="1">
      <c r="A250" s="5">
        <v>43334</v>
      </c>
      <c r="B250" s="6">
        <v>582.82000000000005</v>
      </c>
      <c r="C250" s="6">
        <v>315.822</v>
      </c>
      <c r="D250" s="6">
        <v>6161.8</v>
      </c>
      <c r="E250" s="9"/>
      <c r="F250" s="9"/>
      <c r="G250" s="9"/>
      <c r="H250" s="6">
        <v>1661.1</v>
      </c>
      <c r="I250" s="6">
        <v>1120.9000000000001</v>
      </c>
      <c r="J250" s="6">
        <v>291516.79999999999</v>
      </c>
      <c r="K250" s="6">
        <v>126911.9</v>
      </c>
      <c r="L250" s="6">
        <v>66468.100000000006</v>
      </c>
      <c r="M250" s="6">
        <v>15</v>
      </c>
      <c r="N250" s="6">
        <v>25</v>
      </c>
      <c r="O250" s="6">
        <v>14312.8</v>
      </c>
      <c r="P250" s="6">
        <v>6674</v>
      </c>
      <c r="Q250" s="6">
        <v>206751.5</v>
      </c>
      <c r="R250" s="6">
        <v>166229.79999999999</v>
      </c>
      <c r="S250" s="6">
        <v>108867.9</v>
      </c>
      <c r="T250" s="6">
        <v>90736.4</v>
      </c>
      <c r="U250" s="6">
        <v>108788.6</v>
      </c>
      <c r="V250" s="6">
        <v>74264.2</v>
      </c>
      <c r="W250" s="9">
        <v>11342.3</v>
      </c>
      <c r="X250" s="9">
        <v>8454.5</v>
      </c>
      <c r="Y250" s="6">
        <v>297030.09999999998</v>
      </c>
      <c r="Z250" s="6">
        <v>153673.79999999999</v>
      </c>
      <c r="AA250" s="6">
        <v>2744378.5</v>
      </c>
      <c r="AB250" s="6">
        <v>171486</v>
      </c>
      <c r="AC250" s="6">
        <v>334.7</v>
      </c>
      <c r="AD250" s="6">
        <v>41773</v>
      </c>
      <c r="AE250" s="6">
        <v>186446.3</v>
      </c>
      <c r="AF250" s="6">
        <v>96683.5</v>
      </c>
      <c r="AG250" s="6">
        <v>1695997.3</v>
      </c>
      <c r="AH250" s="6">
        <v>170999.1</v>
      </c>
      <c r="AI250" s="6">
        <v>1106.4000000000001</v>
      </c>
      <c r="AJ250" s="9">
        <v>57351</v>
      </c>
      <c r="AK250" s="51">
        <v>31609.8</v>
      </c>
      <c r="AL250" s="51">
        <v>22236.6</v>
      </c>
      <c r="AM250" s="51">
        <v>65662.600000000006</v>
      </c>
      <c r="AN250" s="51">
        <v>50638.8</v>
      </c>
      <c r="AO250" s="6">
        <v>40211.599999999999</v>
      </c>
      <c r="AP250" s="6">
        <v>32799.599999999999</v>
      </c>
      <c r="AQ250" s="51">
        <v>44269.599999999999</v>
      </c>
      <c r="AR250" s="51">
        <v>17443.900000000001</v>
      </c>
      <c r="AS250" s="6">
        <v>154.80000000000001</v>
      </c>
      <c r="AT250" s="6">
        <v>58.1</v>
      </c>
      <c r="AU250" s="7"/>
      <c r="AV250" s="7"/>
      <c r="AW250" s="6">
        <v>233834.7</v>
      </c>
      <c r="AX250" s="6">
        <v>109576.7</v>
      </c>
      <c r="AY250" s="6">
        <v>56215.9</v>
      </c>
      <c r="AZ250" s="6">
        <v>13568.1</v>
      </c>
      <c r="BA250" s="6">
        <v>223530</v>
      </c>
      <c r="BB250" s="6">
        <v>99451</v>
      </c>
      <c r="BC250" s="6">
        <v>39455.199999999997</v>
      </c>
      <c r="BD250" s="6">
        <v>294.77</v>
      </c>
      <c r="BE250" s="6">
        <v>176.84</v>
      </c>
      <c r="BF250" s="6">
        <v>123.74</v>
      </c>
      <c r="BG250" s="6">
        <v>75.41</v>
      </c>
      <c r="BH250" s="6">
        <v>278.34699999999998</v>
      </c>
      <c r="BI250" s="6">
        <v>140.69399999999999</v>
      </c>
      <c r="BJ250" s="54">
        <v>1.5</v>
      </c>
      <c r="BK250" s="6">
        <v>877</v>
      </c>
      <c r="BL250" s="6">
        <v>0.8</v>
      </c>
      <c r="BM250" s="6">
        <v>12802.401599999999</v>
      </c>
      <c r="BN250" s="6">
        <v>34793.020268788598</v>
      </c>
      <c r="BO250" s="6">
        <v>9510</v>
      </c>
      <c r="BP250" s="6">
        <v>0</v>
      </c>
      <c r="BQ250" s="6">
        <v>0</v>
      </c>
      <c r="BR250" s="6">
        <v>0</v>
      </c>
      <c r="BS250" s="6">
        <v>0</v>
      </c>
      <c r="BT250" s="6">
        <v>0</v>
      </c>
      <c r="BU250" s="6">
        <v>0</v>
      </c>
      <c r="BV250" s="6">
        <v>0</v>
      </c>
      <c r="BW250" s="6">
        <v>0</v>
      </c>
      <c r="BX250" s="6">
        <v>0</v>
      </c>
      <c r="BY250" s="6">
        <v>2767730</v>
      </c>
      <c r="BZ250" s="6">
        <v>1787858</v>
      </c>
      <c r="CA250" s="6"/>
      <c r="CB250" s="6">
        <v>2145</v>
      </c>
      <c r="CC250" s="6">
        <v>1789</v>
      </c>
      <c r="CD250" s="6"/>
      <c r="CE250" s="6">
        <v>1183</v>
      </c>
      <c r="CF250" s="6">
        <v>119.151</v>
      </c>
      <c r="CG250" s="6">
        <v>1595</v>
      </c>
    </row>
    <row r="251" spans="1:85" ht="13.5" customHeight="1">
      <c r="A251" s="5">
        <v>43335</v>
      </c>
      <c r="B251" s="6">
        <v>582.82000000000005</v>
      </c>
      <c r="C251" s="6">
        <v>315.822</v>
      </c>
      <c r="D251" s="6">
        <v>6161.8</v>
      </c>
      <c r="E251" s="9"/>
      <c r="F251" s="9"/>
      <c r="G251" s="9"/>
      <c r="H251" s="6">
        <v>1661.1</v>
      </c>
      <c r="I251" s="6">
        <v>1120.9000000000001</v>
      </c>
      <c r="J251" s="6">
        <v>291707.40000000002</v>
      </c>
      <c r="K251" s="6">
        <v>127002.5</v>
      </c>
      <c r="L251" s="6">
        <v>66492.100000000006</v>
      </c>
      <c r="M251" s="6">
        <v>15</v>
      </c>
      <c r="N251" s="6">
        <v>25</v>
      </c>
      <c r="O251" s="6">
        <v>14312.8</v>
      </c>
      <c r="P251" s="6">
        <v>6674</v>
      </c>
      <c r="Q251" s="6">
        <v>206774</v>
      </c>
      <c r="R251" s="6">
        <v>166247</v>
      </c>
      <c r="S251" s="6">
        <v>108884.1</v>
      </c>
      <c r="T251" s="6">
        <v>90749</v>
      </c>
      <c r="U251" s="6">
        <v>108807.6</v>
      </c>
      <c r="V251" s="6">
        <v>74277.2</v>
      </c>
      <c r="W251" s="9">
        <v>11347.9</v>
      </c>
      <c r="X251" s="9">
        <v>8459.2000000000007</v>
      </c>
      <c r="Y251" s="6">
        <v>297176.3</v>
      </c>
      <c r="Z251" s="6">
        <v>153757.6</v>
      </c>
      <c r="AA251" s="6">
        <v>2744378.5</v>
      </c>
      <c r="AB251" s="6">
        <v>171510</v>
      </c>
      <c r="AC251" s="6">
        <v>334.7</v>
      </c>
      <c r="AD251" s="6">
        <v>41773</v>
      </c>
      <c r="AE251" s="6">
        <v>186754.9</v>
      </c>
      <c r="AF251" s="6">
        <v>96838.2</v>
      </c>
      <c r="AG251" s="6">
        <v>1695997.3</v>
      </c>
      <c r="AH251" s="6">
        <v>171023.1</v>
      </c>
      <c r="AI251" s="6">
        <v>1106.4000000000001</v>
      </c>
      <c r="AJ251" s="9">
        <v>57351</v>
      </c>
      <c r="AK251" s="51">
        <v>31609.8</v>
      </c>
      <c r="AL251" s="51">
        <v>22236.6</v>
      </c>
      <c r="AM251" s="51">
        <v>65672.600000000006</v>
      </c>
      <c r="AN251" s="51">
        <v>50646.400000000001</v>
      </c>
      <c r="AO251" s="6">
        <v>40229.300000000003</v>
      </c>
      <c r="AP251" s="6">
        <v>32814.1</v>
      </c>
      <c r="AQ251" s="51">
        <v>44280.9</v>
      </c>
      <c r="AR251" s="51">
        <v>17448.400000000001</v>
      </c>
      <c r="AS251" s="6">
        <v>155.1</v>
      </c>
      <c r="AT251" s="6">
        <v>58.1</v>
      </c>
      <c r="AU251" s="7"/>
      <c r="AV251" s="7"/>
      <c r="AW251" s="6">
        <v>233980.3</v>
      </c>
      <c r="AX251" s="6">
        <v>109643.8</v>
      </c>
      <c r="AY251" s="6">
        <v>56221.3</v>
      </c>
      <c r="AZ251" s="6">
        <v>13568.1</v>
      </c>
      <c r="BA251" s="6">
        <v>223670</v>
      </c>
      <c r="BB251" s="6">
        <v>99512</v>
      </c>
      <c r="BC251" s="6">
        <v>39479.199999999997</v>
      </c>
      <c r="BD251" s="6">
        <v>294.77</v>
      </c>
      <c r="BE251" s="6">
        <v>176.84</v>
      </c>
      <c r="BF251" s="6">
        <v>123.74</v>
      </c>
      <c r="BG251" s="6">
        <v>75.41</v>
      </c>
      <c r="BH251" s="6">
        <v>278.34699999999998</v>
      </c>
      <c r="BI251" s="6">
        <v>140.69399999999999</v>
      </c>
      <c r="BJ251" s="54">
        <v>1.5</v>
      </c>
      <c r="BK251" s="6">
        <v>877.7</v>
      </c>
      <c r="BL251" s="6">
        <v>0.8</v>
      </c>
      <c r="BM251" s="6">
        <v>12909.178159999999</v>
      </c>
      <c r="BN251" s="6">
        <v>35255.899962434698</v>
      </c>
      <c r="BO251" s="6">
        <v>6350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2770462</v>
      </c>
      <c r="BZ251" s="6">
        <v>1790210</v>
      </c>
      <c r="CA251" s="6"/>
      <c r="CB251" s="6">
        <v>2145</v>
      </c>
      <c r="CC251" s="6">
        <v>1789</v>
      </c>
      <c r="CD251" s="6"/>
      <c r="CE251" s="6">
        <v>1190</v>
      </c>
      <c r="CF251" s="6">
        <v>119.015</v>
      </c>
      <c r="CG251" s="6">
        <v>1605</v>
      </c>
    </row>
    <row r="252" spans="1:85" ht="13.5" customHeight="1">
      <c r="A252" s="5">
        <v>43336</v>
      </c>
      <c r="B252" s="6">
        <v>582.82000000000005</v>
      </c>
      <c r="C252" s="6">
        <v>315.822</v>
      </c>
      <c r="D252" s="6">
        <v>6161.8</v>
      </c>
      <c r="E252" s="9"/>
      <c r="F252" s="9"/>
      <c r="G252" s="9"/>
      <c r="H252" s="6">
        <v>1661.1</v>
      </c>
      <c r="I252" s="6">
        <v>1120.9000000000001</v>
      </c>
      <c r="J252" s="6">
        <v>291896.8</v>
      </c>
      <c r="K252" s="6">
        <v>127092.5</v>
      </c>
      <c r="L252" s="6">
        <v>66516.100000000006</v>
      </c>
      <c r="M252" s="6">
        <v>15</v>
      </c>
      <c r="N252" s="6">
        <v>25</v>
      </c>
      <c r="O252" s="6">
        <v>14312.8</v>
      </c>
      <c r="P252" s="6">
        <v>6674</v>
      </c>
      <c r="Q252" s="6">
        <v>206796.2</v>
      </c>
      <c r="R252" s="6">
        <v>166263.79999999999</v>
      </c>
      <c r="S252" s="6">
        <v>108901.1</v>
      </c>
      <c r="T252" s="6">
        <v>90762.8</v>
      </c>
      <c r="U252" s="6">
        <v>108827</v>
      </c>
      <c r="V252" s="6">
        <v>74290.5</v>
      </c>
      <c r="W252" s="9">
        <v>11353.5</v>
      </c>
      <c r="X252" s="9">
        <v>8463.7999999999993</v>
      </c>
      <c r="Y252" s="6">
        <v>297321.5</v>
      </c>
      <c r="Z252" s="6">
        <v>153840.9</v>
      </c>
      <c r="AA252" s="6">
        <v>2744378.5</v>
      </c>
      <c r="AB252" s="6">
        <v>171534</v>
      </c>
      <c r="AC252" s="6">
        <v>334.7</v>
      </c>
      <c r="AD252" s="6">
        <v>41773</v>
      </c>
      <c r="AE252" s="6">
        <v>187060</v>
      </c>
      <c r="AF252" s="6">
        <v>96992.1</v>
      </c>
      <c r="AG252" s="6">
        <v>1695997.3</v>
      </c>
      <c r="AH252" s="6">
        <v>171047.1</v>
      </c>
      <c r="AI252" s="6">
        <v>1106.4000000000001</v>
      </c>
      <c r="AJ252" s="9">
        <v>57351</v>
      </c>
      <c r="AK252" s="51">
        <v>31609.8</v>
      </c>
      <c r="AL252" s="51">
        <v>22236.6</v>
      </c>
      <c r="AM252" s="51">
        <v>65682.600000000006</v>
      </c>
      <c r="AN252" s="51">
        <v>50654</v>
      </c>
      <c r="AO252" s="6">
        <v>40246.6</v>
      </c>
      <c r="AP252" s="6">
        <v>32828.5</v>
      </c>
      <c r="AQ252" s="51">
        <v>44290.1</v>
      </c>
      <c r="AR252" s="51">
        <v>17452</v>
      </c>
      <c r="AS252" s="6">
        <v>155.4</v>
      </c>
      <c r="AT252" s="6">
        <v>58.1</v>
      </c>
      <c r="AU252" s="7"/>
      <c r="AV252" s="7"/>
      <c r="AW252" s="6">
        <v>234124</v>
      </c>
      <c r="AX252" s="6">
        <v>109710.3</v>
      </c>
      <c r="AY252" s="6">
        <v>56226.9</v>
      </c>
      <c r="AZ252" s="6">
        <v>13568.1</v>
      </c>
      <c r="BA252" s="6">
        <v>223805</v>
      </c>
      <c r="BB252" s="6">
        <v>99571.3</v>
      </c>
      <c r="BC252" s="6">
        <v>39503.199999999997</v>
      </c>
      <c r="BD252" s="6">
        <v>294.77</v>
      </c>
      <c r="BE252" s="6">
        <v>176.84</v>
      </c>
      <c r="BF252" s="6">
        <v>123.74</v>
      </c>
      <c r="BG252" s="6">
        <v>75.41</v>
      </c>
      <c r="BH252" s="6">
        <v>278.34699999999998</v>
      </c>
      <c r="BI252" s="6">
        <v>140.69399999999999</v>
      </c>
      <c r="BJ252" s="54">
        <v>1.5</v>
      </c>
      <c r="BK252" s="9">
        <v>878.3</v>
      </c>
      <c r="BL252" s="6">
        <v>0.8</v>
      </c>
      <c r="BM252" s="6">
        <v>13562.754032000001</v>
      </c>
      <c r="BN252" s="6">
        <v>35584.741930105898</v>
      </c>
      <c r="BO252" s="6">
        <v>6270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2773318</v>
      </c>
      <c r="BZ252" s="6">
        <v>1792678</v>
      </c>
      <c r="CA252" s="6"/>
      <c r="CB252" s="6">
        <v>2145</v>
      </c>
      <c r="CC252" s="6">
        <v>1789</v>
      </c>
      <c r="CD252" s="6"/>
      <c r="CE252" s="6">
        <v>1179</v>
      </c>
      <c r="CF252" s="6">
        <v>119.645</v>
      </c>
      <c r="CG252" s="6">
        <v>1593</v>
      </c>
    </row>
    <row r="253" spans="1:85" ht="13.5" customHeight="1">
      <c r="A253" s="5">
        <v>43337</v>
      </c>
      <c r="B253" s="6">
        <v>582.82000000000005</v>
      </c>
      <c r="C253" s="6">
        <v>315.822</v>
      </c>
      <c r="D253" s="6">
        <v>6161.8</v>
      </c>
      <c r="E253" s="9"/>
      <c r="F253" s="9"/>
      <c r="G253" s="9"/>
      <c r="H253" s="6">
        <v>1661.1</v>
      </c>
      <c r="I253" s="6">
        <v>1120.9000000000001</v>
      </c>
      <c r="J253" s="6">
        <v>292090.40000000002</v>
      </c>
      <c r="K253" s="6">
        <v>127184.2</v>
      </c>
      <c r="L253" s="6">
        <v>66540.100000000006</v>
      </c>
      <c r="M253" s="6">
        <v>15</v>
      </c>
      <c r="N253" s="6">
        <v>25</v>
      </c>
      <c r="O253" s="6">
        <v>14312.8</v>
      </c>
      <c r="P253" s="6">
        <v>6674</v>
      </c>
      <c r="Q253" s="6">
        <v>206818.8</v>
      </c>
      <c r="R253" s="6">
        <v>166280.9</v>
      </c>
      <c r="S253" s="6">
        <v>108918.8</v>
      </c>
      <c r="T253" s="6">
        <v>90776.8</v>
      </c>
      <c r="U253" s="6">
        <v>108845.9</v>
      </c>
      <c r="V253" s="6">
        <v>74303.7</v>
      </c>
      <c r="W253" s="9">
        <v>11359.1</v>
      </c>
      <c r="X253" s="9">
        <v>8468.6</v>
      </c>
      <c r="Y253" s="6">
        <v>297468.40000000002</v>
      </c>
      <c r="Z253" s="6">
        <v>153925.5</v>
      </c>
      <c r="AA253" s="6">
        <v>2744378.5</v>
      </c>
      <c r="AB253" s="6">
        <v>171558</v>
      </c>
      <c r="AC253" s="6">
        <v>334.7</v>
      </c>
      <c r="AD253" s="6">
        <v>41773</v>
      </c>
      <c r="AE253" s="6">
        <v>187370.4</v>
      </c>
      <c r="AF253" s="6">
        <v>97148.2</v>
      </c>
      <c r="AG253" s="6">
        <v>1695997.3</v>
      </c>
      <c r="AH253" s="6">
        <v>171071.1</v>
      </c>
      <c r="AI253" s="6">
        <v>1106.4000000000001</v>
      </c>
      <c r="AJ253" s="9">
        <v>57351</v>
      </c>
      <c r="AK253" s="51">
        <v>31609.8</v>
      </c>
      <c r="AL253" s="51">
        <v>22236.6</v>
      </c>
      <c r="AM253" s="51">
        <v>65693.5</v>
      </c>
      <c r="AN253" s="51">
        <v>50662.3</v>
      </c>
      <c r="AO253" s="6">
        <v>40264.199999999997</v>
      </c>
      <c r="AP253" s="6">
        <v>32843</v>
      </c>
      <c r="AQ253" s="51">
        <v>44302.5</v>
      </c>
      <c r="AR253" s="51">
        <v>17457</v>
      </c>
      <c r="AS253" s="6">
        <v>155.6</v>
      </c>
      <c r="AT253" s="6">
        <v>58.1</v>
      </c>
      <c r="AU253" s="7"/>
      <c r="AV253" s="7"/>
      <c r="AW253" s="6">
        <v>234265.5</v>
      </c>
      <c r="AX253" s="6">
        <v>109776.2</v>
      </c>
      <c r="AY253" s="6">
        <v>56232</v>
      </c>
      <c r="AZ253" s="6">
        <v>13568.1</v>
      </c>
      <c r="BA253" s="6">
        <v>223941</v>
      </c>
      <c r="BB253" s="6">
        <v>99631</v>
      </c>
      <c r="BC253" s="6">
        <v>39527.199999999997</v>
      </c>
      <c r="BD253" s="6">
        <v>294.77</v>
      </c>
      <c r="BE253" s="6">
        <v>176.84</v>
      </c>
      <c r="BF253" s="6">
        <v>123.74</v>
      </c>
      <c r="BG253" s="6">
        <v>75.41</v>
      </c>
      <c r="BH253" s="6">
        <v>278.34699999999998</v>
      </c>
      <c r="BI253" s="6">
        <v>140.69399999999999</v>
      </c>
      <c r="BJ253" s="54">
        <v>1.5</v>
      </c>
      <c r="BK253" s="9">
        <v>880.3</v>
      </c>
      <c r="BL253" s="6">
        <v>0.8</v>
      </c>
      <c r="BM253" s="6">
        <v>13189.0656064</v>
      </c>
      <c r="BN253" s="6">
        <v>31414.408672391201</v>
      </c>
      <c r="BO253" s="6">
        <v>6554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2776164</v>
      </c>
      <c r="BZ253" s="6">
        <v>1795124</v>
      </c>
      <c r="CA253" s="6"/>
      <c r="CB253" s="6">
        <v>2145</v>
      </c>
      <c r="CC253" s="6">
        <v>1789</v>
      </c>
      <c r="CD253" s="6"/>
      <c r="CE253" s="6">
        <v>1189</v>
      </c>
      <c r="CF253" s="6">
        <v>119.101</v>
      </c>
      <c r="CG253" s="6">
        <v>1601</v>
      </c>
    </row>
    <row r="254" spans="1:85" ht="13.5" customHeight="1">
      <c r="A254" s="5">
        <v>43338</v>
      </c>
      <c r="B254" s="6">
        <v>582.82000000000005</v>
      </c>
      <c r="C254" s="6">
        <v>315.822</v>
      </c>
      <c r="D254" s="6">
        <v>6161.8</v>
      </c>
      <c r="E254" s="9"/>
      <c r="F254" s="9"/>
      <c r="G254" s="9"/>
      <c r="H254" s="6">
        <v>1661.1</v>
      </c>
      <c r="I254" s="6">
        <v>1120.9000000000001</v>
      </c>
      <c r="J254" s="6">
        <v>292287.3</v>
      </c>
      <c r="K254" s="6">
        <v>127276.5</v>
      </c>
      <c r="L254" s="6">
        <v>66564.100000000006</v>
      </c>
      <c r="M254" s="6">
        <v>15</v>
      </c>
      <c r="N254" s="6">
        <v>25</v>
      </c>
      <c r="O254" s="6">
        <v>14312.8</v>
      </c>
      <c r="P254" s="6">
        <v>6674</v>
      </c>
      <c r="Q254" s="6">
        <v>206841.2</v>
      </c>
      <c r="R254" s="6">
        <v>166298.1</v>
      </c>
      <c r="S254" s="6">
        <v>108937.5</v>
      </c>
      <c r="T254" s="6">
        <v>90791.7</v>
      </c>
      <c r="U254" s="6">
        <v>108864.3</v>
      </c>
      <c r="V254" s="6">
        <v>74316.5</v>
      </c>
      <c r="W254" s="9">
        <v>11364.6</v>
      </c>
      <c r="X254" s="9">
        <v>8473.2000000000007</v>
      </c>
      <c r="Y254" s="6">
        <v>297599.2</v>
      </c>
      <c r="Z254" s="6">
        <v>153998.20000000001</v>
      </c>
      <c r="AA254" s="6">
        <v>2744378.5</v>
      </c>
      <c r="AB254" s="6">
        <v>171582</v>
      </c>
      <c r="AC254" s="6">
        <v>334.7</v>
      </c>
      <c r="AD254" s="6">
        <v>41773</v>
      </c>
      <c r="AE254" s="6">
        <v>187698.6</v>
      </c>
      <c r="AF254" s="6">
        <v>97316.7</v>
      </c>
      <c r="AG254" s="6">
        <v>1695997.3</v>
      </c>
      <c r="AH254" s="6">
        <v>171095.1</v>
      </c>
      <c r="AI254" s="6">
        <v>1106.4000000000001</v>
      </c>
      <c r="AJ254" s="9">
        <v>57351</v>
      </c>
      <c r="AK254" s="51">
        <v>31609.8</v>
      </c>
      <c r="AL254" s="51">
        <v>22236.6</v>
      </c>
      <c r="AM254" s="51">
        <v>65705.3</v>
      </c>
      <c r="AN254" s="51">
        <v>50671.3</v>
      </c>
      <c r="AO254" s="6">
        <v>40281.699999999997</v>
      </c>
      <c r="AP254" s="6">
        <v>32857.4</v>
      </c>
      <c r="AQ254" s="51">
        <v>44315.199999999997</v>
      </c>
      <c r="AR254" s="51">
        <v>17462.099999999999</v>
      </c>
      <c r="AS254" s="6">
        <v>155.80000000000001</v>
      </c>
      <c r="AT254" s="6">
        <v>58.1</v>
      </c>
      <c r="AU254" s="7"/>
      <c r="AV254" s="7"/>
      <c r="AW254" s="6">
        <v>234404.5</v>
      </c>
      <c r="AX254" s="6">
        <v>109841</v>
      </c>
      <c r="AY254" s="6">
        <v>56236.800000000003</v>
      </c>
      <c r="AZ254" s="6">
        <v>13568.1</v>
      </c>
      <c r="BA254" s="6">
        <v>224074</v>
      </c>
      <c r="BB254" s="6">
        <v>99690</v>
      </c>
      <c r="BC254" s="6">
        <v>39551.199999999997</v>
      </c>
      <c r="BD254" s="6">
        <v>294.77</v>
      </c>
      <c r="BE254" s="6">
        <v>176.84</v>
      </c>
      <c r="BF254" s="6">
        <v>123.74</v>
      </c>
      <c r="BG254" s="6">
        <v>75.41</v>
      </c>
      <c r="BH254" s="6">
        <v>278.34699999999998</v>
      </c>
      <c r="BI254" s="6">
        <v>140.69399999999999</v>
      </c>
      <c r="BJ254" s="54">
        <v>1.5</v>
      </c>
      <c r="BK254" s="9">
        <v>882.3</v>
      </c>
      <c r="BL254" s="6">
        <v>0.8</v>
      </c>
      <c r="BM254" s="6">
        <v>13701.682448</v>
      </c>
      <c r="BN254" s="6">
        <v>31764.252295119699</v>
      </c>
      <c r="BO254" s="6">
        <v>7250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2779168</v>
      </c>
      <c r="BZ254" s="6">
        <v>1797673</v>
      </c>
      <c r="CA254" s="6"/>
      <c r="CB254" s="6">
        <v>2145</v>
      </c>
      <c r="CC254" s="6">
        <v>1789</v>
      </c>
      <c r="CD254" s="6"/>
      <c r="CE254" s="6">
        <v>1187</v>
      </c>
      <c r="CF254" s="6">
        <v>119.208</v>
      </c>
      <c r="CG254" s="6">
        <v>1599</v>
      </c>
    </row>
    <row r="255" spans="1:85">
      <c r="A255" s="5">
        <v>43339</v>
      </c>
      <c r="B255" s="9">
        <v>583.00599999999997</v>
      </c>
      <c r="C255" s="9">
        <v>315.923</v>
      </c>
      <c r="D255" s="9">
        <v>6162.4</v>
      </c>
      <c r="E255" s="9"/>
      <c r="F255" s="9"/>
      <c r="G255" s="9"/>
      <c r="H255" s="6">
        <v>1661.1</v>
      </c>
      <c r="I255" s="6">
        <v>1120.9000000000001</v>
      </c>
      <c r="J255" s="6">
        <v>292475.5</v>
      </c>
      <c r="K255" s="6">
        <v>127365.7</v>
      </c>
      <c r="L255" s="6">
        <v>66584.5</v>
      </c>
      <c r="M255" s="6">
        <v>15</v>
      </c>
      <c r="N255" s="6">
        <v>25</v>
      </c>
      <c r="O255" s="6">
        <v>14312.8</v>
      </c>
      <c r="P255" s="6">
        <v>6674</v>
      </c>
      <c r="Q255" s="6">
        <v>206862.7</v>
      </c>
      <c r="R255" s="6">
        <v>166314.70000000001</v>
      </c>
      <c r="S255" s="6">
        <v>108954.7</v>
      </c>
      <c r="T255" s="6">
        <v>90805.6</v>
      </c>
      <c r="U255" s="6">
        <v>108883.1</v>
      </c>
      <c r="V255" s="6">
        <v>74329.399999999994</v>
      </c>
      <c r="W255" s="9">
        <v>11369.8</v>
      </c>
      <c r="X255" s="9">
        <v>8477.6</v>
      </c>
      <c r="Y255" s="6">
        <v>297737.90000000002</v>
      </c>
      <c r="Z255" s="6">
        <v>154072.4</v>
      </c>
      <c r="AA255" s="6">
        <v>2744378.5</v>
      </c>
      <c r="AB255" s="6">
        <v>171606</v>
      </c>
      <c r="AC255" s="6">
        <v>334.7</v>
      </c>
      <c r="AD255" s="6">
        <v>41773</v>
      </c>
      <c r="AE255" s="6">
        <v>187985.7</v>
      </c>
      <c r="AF255" s="6">
        <v>97469</v>
      </c>
      <c r="AG255" s="6">
        <v>1695997.3</v>
      </c>
      <c r="AH255" s="6">
        <v>171119.1</v>
      </c>
      <c r="AI255" s="6">
        <v>1106.4000000000001</v>
      </c>
      <c r="AJ255" s="9">
        <v>57351</v>
      </c>
      <c r="AK255" s="51">
        <v>31609.8</v>
      </c>
      <c r="AL255" s="51">
        <v>22236.6</v>
      </c>
      <c r="AM255" s="51">
        <v>65717.100000000006</v>
      </c>
      <c r="AN255" s="51">
        <v>50680.2</v>
      </c>
      <c r="AO255" s="6">
        <v>40299.699999999997</v>
      </c>
      <c r="AP255" s="6">
        <v>32872.1</v>
      </c>
      <c r="AQ255" s="51">
        <v>44322.6</v>
      </c>
      <c r="AR255" s="51">
        <v>17465.099999999999</v>
      </c>
      <c r="AS255" s="6">
        <v>156.1</v>
      </c>
      <c r="AT255" s="6">
        <v>58.2</v>
      </c>
      <c r="AU255" s="7"/>
      <c r="AV255" s="7"/>
      <c r="AW255" s="6">
        <v>234526.7</v>
      </c>
      <c r="AX255" s="6">
        <v>109898</v>
      </c>
      <c r="AY255" s="6">
        <v>56242.1</v>
      </c>
      <c r="AZ255" s="6">
        <v>13568.1</v>
      </c>
      <c r="BA255" s="6">
        <v>224189</v>
      </c>
      <c r="BB255" s="6">
        <v>99740.5</v>
      </c>
      <c r="BC255" s="6">
        <v>39571.599999999999</v>
      </c>
      <c r="BD255" s="6">
        <v>294.77</v>
      </c>
      <c r="BE255" s="6">
        <v>176.84</v>
      </c>
      <c r="BF255" s="6">
        <v>123.74</v>
      </c>
      <c r="BG255" s="6">
        <v>75.41</v>
      </c>
      <c r="BH255" s="6">
        <v>278.34699999999998</v>
      </c>
      <c r="BI255" s="6">
        <v>140.69399999999999</v>
      </c>
      <c r="BJ255" s="54">
        <v>1.5</v>
      </c>
      <c r="BK255" s="9">
        <v>884</v>
      </c>
      <c r="BL255" s="6">
        <v>0.8</v>
      </c>
      <c r="BM255" s="6">
        <v>12941.4763232</v>
      </c>
      <c r="BN255" s="6">
        <v>31086.475579254206</v>
      </c>
      <c r="BO255" s="6">
        <v>3864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2782020</v>
      </c>
      <c r="BZ255" s="6">
        <v>1800133</v>
      </c>
      <c r="CA255" s="6"/>
      <c r="CB255" s="6">
        <v>2145</v>
      </c>
      <c r="CC255" s="6">
        <v>1789</v>
      </c>
      <c r="CD255" s="6"/>
      <c r="CE255" s="6">
        <v>1182</v>
      </c>
      <c r="CF255" s="6">
        <v>118.562</v>
      </c>
      <c r="CG255" s="6">
        <v>1600</v>
      </c>
    </row>
    <row r="256" spans="1:85">
      <c r="A256" s="5">
        <v>43340</v>
      </c>
      <c r="B256" s="9">
        <v>583.00599999999997</v>
      </c>
      <c r="C256" s="9">
        <v>315.923</v>
      </c>
      <c r="D256" s="9">
        <v>6162.4</v>
      </c>
      <c r="E256" s="9"/>
      <c r="F256" s="9"/>
      <c r="G256" s="9"/>
      <c r="H256" s="6">
        <v>1661.1</v>
      </c>
      <c r="I256" s="6">
        <v>1120.9000000000001</v>
      </c>
      <c r="J256" s="6">
        <v>292476.2</v>
      </c>
      <c r="K256" s="6">
        <v>127366.2</v>
      </c>
      <c r="L256" s="6">
        <v>66584.600000000006</v>
      </c>
      <c r="M256" s="6">
        <v>15</v>
      </c>
      <c r="N256" s="6">
        <v>25</v>
      </c>
      <c r="O256" s="6">
        <v>14313</v>
      </c>
      <c r="P256" s="6">
        <v>6674.2</v>
      </c>
      <c r="Q256" s="6">
        <v>206884</v>
      </c>
      <c r="R256" s="6">
        <v>166330.70000000001</v>
      </c>
      <c r="S256" s="6">
        <v>108972</v>
      </c>
      <c r="T256" s="6">
        <v>90818.8</v>
      </c>
      <c r="U256" s="6">
        <v>108902</v>
      </c>
      <c r="V256" s="6">
        <v>74342.399999999994</v>
      </c>
      <c r="W256" s="9">
        <v>11375.2</v>
      </c>
      <c r="X256" s="9">
        <v>8482</v>
      </c>
      <c r="Y256" s="6">
        <v>297827.40000000002</v>
      </c>
      <c r="Z256" s="6">
        <v>154127.70000000001</v>
      </c>
      <c r="AA256" s="6">
        <v>2744378.5</v>
      </c>
      <c r="AB256" s="6">
        <v>171630</v>
      </c>
      <c r="AC256" s="6">
        <v>334.7</v>
      </c>
      <c r="AD256" s="6">
        <v>41773</v>
      </c>
      <c r="AE256" s="6">
        <v>188154.5</v>
      </c>
      <c r="AF256" s="6">
        <v>97561.4</v>
      </c>
      <c r="AG256" s="6">
        <v>1695997.3</v>
      </c>
      <c r="AH256" s="6">
        <v>171143.1</v>
      </c>
      <c r="AI256" s="6">
        <v>1106.4000000000001</v>
      </c>
      <c r="AJ256" s="9">
        <v>57351</v>
      </c>
      <c r="AK256" s="51">
        <v>31609.8</v>
      </c>
      <c r="AL256" s="51">
        <v>22236.6</v>
      </c>
      <c r="AM256" s="51">
        <v>65729.100000000006</v>
      </c>
      <c r="AN256" s="51">
        <v>50689.2</v>
      </c>
      <c r="AO256" s="6">
        <v>40317</v>
      </c>
      <c r="AP256" s="6">
        <v>32886.300000000003</v>
      </c>
      <c r="AQ256" s="51">
        <v>44335.3</v>
      </c>
      <c r="AR256" s="51">
        <v>17470.099999999999</v>
      </c>
      <c r="AS256" s="6">
        <v>156.4</v>
      </c>
      <c r="AT256" s="6">
        <v>58.2</v>
      </c>
      <c r="AU256" s="7"/>
      <c r="AV256" s="7"/>
      <c r="AW256" s="6">
        <v>234667</v>
      </c>
      <c r="AX256" s="6">
        <v>109962.8</v>
      </c>
      <c r="AY256" s="6">
        <v>56247.1</v>
      </c>
      <c r="AZ256" s="6">
        <v>13568.1</v>
      </c>
      <c r="BA256" s="6">
        <v>224325</v>
      </c>
      <c r="BB256" s="6">
        <v>99800</v>
      </c>
      <c r="BC256" s="6">
        <v>39595.599999999999</v>
      </c>
      <c r="BD256" s="6">
        <v>294.77</v>
      </c>
      <c r="BE256" s="6">
        <v>176.84</v>
      </c>
      <c r="BF256" s="6">
        <v>123.74</v>
      </c>
      <c r="BG256" s="6">
        <v>75.41</v>
      </c>
      <c r="BH256" s="6">
        <v>278.34699999999998</v>
      </c>
      <c r="BI256" s="6">
        <v>140.69399999999999</v>
      </c>
      <c r="BJ256" s="54">
        <v>1.5</v>
      </c>
      <c r="BK256" s="9">
        <v>884.6</v>
      </c>
      <c r="BL256" s="6">
        <v>0.8</v>
      </c>
      <c r="BM256" s="6">
        <v>13059.668064</v>
      </c>
      <c r="BN256" s="6">
        <v>35969.421518319003</v>
      </c>
      <c r="BO256" s="6">
        <v>6852</v>
      </c>
      <c r="BP256" s="6">
        <v>0</v>
      </c>
      <c r="BQ256" s="6">
        <v>0</v>
      </c>
      <c r="BR256" s="6">
        <v>0</v>
      </c>
      <c r="BS256" s="6">
        <v>0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2784888</v>
      </c>
      <c r="BZ256" s="6">
        <v>1802580</v>
      </c>
      <c r="CA256" s="6"/>
      <c r="CB256" s="6">
        <v>2145</v>
      </c>
      <c r="CC256" s="6">
        <v>1789</v>
      </c>
      <c r="CD256" s="6"/>
      <c r="CE256" s="6">
        <v>1185</v>
      </c>
      <c r="CF256" s="6">
        <v>119.121</v>
      </c>
      <c r="CG256" s="6">
        <v>1602</v>
      </c>
    </row>
    <row r="257" spans="1:85">
      <c r="A257" s="5">
        <v>43341</v>
      </c>
      <c r="B257" s="9">
        <v>583.00599999999997</v>
      </c>
      <c r="C257" s="9">
        <v>315.923</v>
      </c>
      <c r="D257" s="9">
        <v>6162.4</v>
      </c>
      <c r="E257" s="9"/>
      <c r="F257" s="9"/>
      <c r="G257" s="9"/>
      <c r="H257" s="6">
        <v>1661.1</v>
      </c>
      <c r="I257" s="6">
        <v>1120.9000000000001</v>
      </c>
      <c r="J257" s="6">
        <v>292481.2</v>
      </c>
      <c r="K257" s="6">
        <v>127368.8</v>
      </c>
      <c r="L257" s="6">
        <v>66585.399999999994</v>
      </c>
      <c r="M257" s="6">
        <v>15</v>
      </c>
      <c r="N257" s="6">
        <v>25</v>
      </c>
      <c r="O257" s="6">
        <v>14313.2</v>
      </c>
      <c r="P257" s="6">
        <v>6674.4</v>
      </c>
      <c r="Q257" s="6">
        <v>206904.8</v>
      </c>
      <c r="R257" s="6">
        <v>166346.6</v>
      </c>
      <c r="S257" s="6">
        <v>108987.6</v>
      </c>
      <c r="T257" s="6">
        <v>90830.6</v>
      </c>
      <c r="U257" s="6">
        <v>108921.7</v>
      </c>
      <c r="V257" s="6">
        <v>74355.7</v>
      </c>
      <c r="W257" s="9">
        <v>11380.5</v>
      </c>
      <c r="X257" s="9">
        <v>8486.6</v>
      </c>
      <c r="Y257" s="6">
        <v>297908.7</v>
      </c>
      <c r="Z257" s="6">
        <v>154186.5</v>
      </c>
      <c r="AA257" s="6">
        <v>2744378.5</v>
      </c>
      <c r="AB257" s="6">
        <v>171654</v>
      </c>
      <c r="AC257" s="6">
        <v>334.7</v>
      </c>
      <c r="AD257" s="6">
        <v>41773</v>
      </c>
      <c r="AE257" s="6">
        <v>188336.4</v>
      </c>
      <c r="AF257" s="6">
        <v>97652.5</v>
      </c>
      <c r="AG257" s="6">
        <v>1695997.3</v>
      </c>
      <c r="AH257" s="6">
        <v>171167.1</v>
      </c>
      <c r="AI257" s="6">
        <v>1106.4000000000001</v>
      </c>
      <c r="AJ257" s="9">
        <v>57351</v>
      </c>
      <c r="AK257" s="51">
        <v>31609.8</v>
      </c>
      <c r="AL257" s="51">
        <v>22236.6</v>
      </c>
      <c r="AM257" s="51">
        <v>65741.100000000006</v>
      </c>
      <c r="AN257" s="51">
        <v>50698.3</v>
      </c>
      <c r="AO257" s="6">
        <v>40334.699999999997</v>
      </c>
      <c r="AP257" s="6">
        <v>32900.800000000003</v>
      </c>
      <c r="AQ257" s="51">
        <v>44346.3</v>
      </c>
      <c r="AR257" s="51">
        <v>17474.5</v>
      </c>
      <c r="AS257" s="6">
        <v>156.80000000000001</v>
      </c>
      <c r="AT257" s="6">
        <v>58.4</v>
      </c>
      <c r="AU257" s="7"/>
      <c r="AV257" s="7"/>
      <c r="AW257" s="6">
        <v>234809.4</v>
      </c>
      <c r="AX257" s="6">
        <v>110028.7</v>
      </c>
      <c r="AY257" s="6">
        <v>56252</v>
      </c>
      <c r="AZ257" s="6">
        <v>13568.1</v>
      </c>
      <c r="BA257" s="6">
        <v>224459</v>
      </c>
      <c r="BB257" s="6">
        <v>99859</v>
      </c>
      <c r="BC257" s="6">
        <v>39619.599999999999</v>
      </c>
      <c r="BD257" s="6">
        <v>294.77</v>
      </c>
      <c r="BE257" s="6">
        <v>176.84</v>
      </c>
      <c r="BF257" s="6">
        <v>123.74</v>
      </c>
      <c r="BG257" s="6">
        <v>75.41</v>
      </c>
      <c r="BH257" s="6">
        <v>278.34699999999998</v>
      </c>
      <c r="BI257" s="6">
        <v>140.69399999999999</v>
      </c>
      <c r="BJ257" s="54">
        <v>1.5</v>
      </c>
      <c r="BK257" s="9">
        <v>884.6</v>
      </c>
      <c r="BL257" s="6">
        <v>0.8</v>
      </c>
      <c r="BM257" s="6">
        <v>12281.334371200001</v>
      </c>
      <c r="BN257" s="6">
        <v>36030.700390343598</v>
      </c>
      <c r="BO257" s="6">
        <v>6887</v>
      </c>
      <c r="BP257" s="6">
        <v>0</v>
      </c>
      <c r="BQ257" s="6">
        <v>0</v>
      </c>
      <c r="BR257" s="6">
        <v>0</v>
      </c>
      <c r="BS257" s="6">
        <v>0</v>
      </c>
      <c r="BT257" s="6">
        <v>0</v>
      </c>
      <c r="BU257" s="6">
        <v>0</v>
      </c>
      <c r="BV257" s="6">
        <v>0</v>
      </c>
      <c r="BW257" s="6">
        <v>0</v>
      </c>
      <c r="BX257" s="6">
        <v>0</v>
      </c>
      <c r="BY257" s="6">
        <v>2787754</v>
      </c>
      <c r="BZ257" s="6">
        <v>1805010</v>
      </c>
      <c r="CA257" s="6"/>
      <c r="CB257" s="6">
        <v>2145</v>
      </c>
      <c r="CC257" s="6">
        <v>1789</v>
      </c>
      <c r="CD257" s="6"/>
      <c r="CE257" s="6">
        <v>1176</v>
      </c>
      <c r="CF257" s="6">
        <v>118.68899999999999</v>
      </c>
      <c r="CG257" s="6">
        <v>1589</v>
      </c>
    </row>
    <row r="258" spans="1:85">
      <c r="A258" s="5">
        <v>43342</v>
      </c>
      <c r="B258" s="9">
        <v>583.00599999999997</v>
      </c>
      <c r="C258" s="9">
        <v>315.923</v>
      </c>
      <c r="D258" s="9">
        <v>6162.4</v>
      </c>
      <c r="E258" s="9"/>
      <c r="F258" s="9"/>
      <c r="G258" s="9"/>
      <c r="H258" s="6">
        <v>1661.1</v>
      </c>
      <c r="I258" s="6">
        <v>1120.9000000000001</v>
      </c>
      <c r="J258" s="6">
        <v>292680</v>
      </c>
      <c r="K258" s="6">
        <v>127461.6</v>
      </c>
      <c r="L258" s="6">
        <v>66609.399999999994</v>
      </c>
      <c r="M258" s="6">
        <v>15</v>
      </c>
      <c r="N258" s="6">
        <v>25</v>
      </c>
      <c r="O258" s="6">
        <v>14313.4</v>
      </c>
      <c r="P258" s="6">
        <v>6674.5</v>
      </c>
      <c r="Q258" s="6">
        <v>206926.6</v>
      </c>
      <c r="R258" s="6">
        <v>166363.1</v>
      </c>
      <c r="S258" s="6">
        <v>109005.8</v>
      </c>
      <c r="T258" s="6">
        <v>90845.1</v>
      </c>
      <c r="U258" s="6">
        <v>108940.9</v>
      </c>
      <c r="V258" s="6">
        <v>74368.899999999994</v>
      </c>
      <c r="W258" s="9">
        <v>11382.1</v>
      </c>
      <c r="X258" s="9">
        <v>8488</v>
      </c>
      <c r="Y258" s="6">
        <v>298051.09999999998</v>
      </c>
      <c r="Z258" s="6">
        <v>154278.70000000001</v>
      </c>
      <c r="AA258" s="6">
        <v>2744378.5</v>
      </c>
      <c r="AB258" s="6">
        <v>171678</v>
      </c>
      <c r="AC258" s="6">
        <v>334.7</v>
      </c>
      <c r="AD258" s="6">
        <v>41773</v>
      </c>
      <c r="AE258" s="6">
        <v>188660.5</v>
      </c>
      <c r="AF258" s="6">
        <v>97803.6</v>
      </c>
      <c r="AG258" s="6">
        <v>1695997.3</v>
      </c>
      <c r="AH258" s="6">
        <v>171191.1</v>
      </c>
      <c r="AI258" s="6">
        <v>1106.4000000000001</v>
      </c>
      <c r="AJ258" s="9">
        <v>57351</v>
      </c>
      <c r="AK258" s="51">
        <v>31609.8</v>
      </c>
      <c r="AL258" s="51">
        <v>22236.6</v>
      </c>
      <c r="AM258" s="51">
        <v>65753</v>
      </c>
      <c r="AN258" s="51">
        <v>50707.3</v>
      </c>
      <c r="AO258" s="6">
        <v>40352.199999999997</v>
      </c>
      <c r="AP258" s="6">
        <v>32915.199999999997</v>
      </c>
      <c r="AQ258" s="51">
        <v>44359.4</v>
      </c>
      <c r="AR258" s="51">
        <v>17479.8</v>
      </c>
      <c r="AS258" s="6">
        <v>157.1</v>
      </c>
      <c r="AT258" s="6">
        <v>58.5</v>
      </c>
      <c r="AU258" s="7"/>
      <c r="AV258" s="7"/>
      <c r="AW258" s="6">
        <v>234953.3</v>
      </c>
      <c r="AX258" s="6">
        <v>110095</v>
      </c>
      <c r="AY258" s="6">
        <v>56258</v>
      </c>
      <c r="AZ258" s="6">
        <v>13568.1</v>
      </c>
      <c r="BA258" s="6">
        <v>224596.5</v>
      </c>
      <c r="BB258" s="6">
        <v>99919</v>
      </c>
      <c r="BC258" s="6">
        <v>39643.599999999999</v>
      </c>
      <c r="BD258" s="6">
        <v>294.77</v>
      </c>
      <c r="BE258" s="6">
        <v>176.84</v>
      </c>
      <c r="BF258" s="6">
        <v>123.74</v>
      </c>
      <c r="BG258" s="6">
        <v>75.41</v>
      </c>
      <c r="BH258" s="6">
        <v>278.34699999999998</v>
      </c>
      <c r="BI258" s="6">
        <v>140.69399999999999</v>
      </c>
      <c r="BJ258" s="54">
        <v>1.5</v>
      </c>
      <c r="BK258" s="9">
        <v>884.6</v>
      </c>
      <c r="BL258" s="6">
        <v>0.8</v>
      </c>
      <c r="BM258" s="6">
        <v>13802.950316799999</v>
      </c>
      <c r="BN258" s="6">
        <v>35967.771525616903</v>
      </c>
      <c r="BO258" s="6">
        <v>7330</v>
      </c>
      <c r="BP258" s="6">
        <v>0</v>
      </c>
      <c r="BQ258" s="6">
        <v>0</v>
      </c>
      <c r="BR258" s="6">
        <v>0</v>
      </c>
      <c r="BS258" s="6">
        <v>0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2787754</v>
      </c>
      <c r="BZ258" s="6">
        <v>1805010</v>
      </c>
      <c r="CA258" s="6"/>
      <c r="CB258" s="6">
        <v>2145</v>
      </c>
      <c r="CC258" s="6">
        <v>1789</v>
      </c>
      <c r="CD258" s="6"/>
      <c r="CE258" s="6">
        <v>1171.0833409059501</v>
      </c>
      <c r="CF258" s="6">
        <v>118.677167324713</v>
      </c>
      <c r="CG258" s="6">
        <v>1577.74920833333</v>
      </c>
    </row>
    <row r="259" spans="1:85">
      <c r="A259" s="5">
        <v>43343</v>
      </c>
      <c r="B259" s="9">
        <v>583.00599999999997</v>
      </c>
      <c r="C259" s="9">
        <v>315.923</v>
      </c>
      <c r="D259" s="9">
        <v>6162.4</v>
      </c>
      <c r="E259" s="9"/>
      <c r="F259" s="9"/>
      <c r="G259" s="9"/>
      <c r="H259" s="6">
        <v>1661.1</v>
      </c>
      <c r="I259" s="6">
        <v>1120.9000000000001</v>
      </c>
      <c r="J259" s="6">
        <v>292874</v>
      </c>
      <c r="K259" s="6">
        <v>127553.2</v>
      </c>
      <c r="L259" s="6">
        <v>66633.399999999994</v>
      </c>
      <c r="M259" s="6">
        <v>15</v>
      </c>
      <c r="N259" s="6">
        <v>25</v>
      </c>
      <c r="O259" s="6">
        <v>14313.4</v>
      </c>
      <c r="P259" s="6">
        <v>6674.5</v>
      </c>
      <c r="Q259" s="6">
        <v>206949.3</v>
      </c>
      <c r="R259" s="6">
        <v>166380.4</v>
      </c>
      <c r="S259" s="6">
        <v>109023.4</v>
      </c>
      <c r="T259" s="6">
        <v>90858.9</v>
      </c>
      <c r="U259" s="6">
        <v>108960.2</v>
      </c>
      <c r="V259" s="6">
        <v>74382.100000000006</v>
      </c>
      <c r="W259" s="9">
        <v>11382.1</v>
      </c>
      <c r="X259" s="9">
        <v>8488</v>
      </c>
      <c r="Y259" s="6">
        <v>298201.2</v>
      </c>
      <c r="Z259" s="6">
        <v>154368.6</v>
      </c>
      <c r="AA259" s="6">
        <v>2744378.5</v>
      </c>
      <c r="AB259" s="6">
        <v>171702</v>
      </c>
      <c r="AC259" s="6">
        <v>334.7</v>
      </c>
      <c r="AD259" s="6">
        <v>41773</v>
      </c>
      <c r="AE259" s="6">
        <v>188954.8</v>
      </c>
      <c r="AF259" s="6">
        <v>97947.9</v>
      </c>
      <c r="AG259" s="6">
        <v>1695997.3</v>
      </c>
      <c r="AH259" s="6">
        <v>171215.1</v>
      </c>
      <c r="AI259" s="6">
        <v>1106.4000000000001</v>
      </c>
      <c r="AJ259" s="9">
        <v>57351</v>
      </c>
      <c r="AK259" s="51">
        <v>31619.3</v>
      </c>
      <c r="AL259" s="51">
        <v>22244.6</v>
      </c>
      <c r="AM259" s="51">
        <v>65764.600000000006</v>
      </c>
      <c r="AN259" s="51">
        <v>50716.7</v>
      </c>
      <c r="AO259" s="6">
        <v>40369.699999999997</v>
      </c>
      <c r="AP259" s="6">
        <v>32929.599999999999</v>
      </c>
      <c r="AQ259" s="51">
        <v>44376.6</v>
      </c>
      <c r="AR259" s="51">
        <v>17485.599999999999</v>
      </c>
      <c r="AS259" s="6">
        <v>157.30000000000001</v>
      </c>
      <c r="AT259" s="6">
        <v>58.5</v>
      </c>
      <c r="AU259" s="7"/>
      <c r="AV259" s="7"/>
      <c r="AW259" s="6">
        <v>235079.7</v>
      </c>
      <c r="AX259" s="6">
        <v>110153.8</v>
      </c>
      <c r="AY259" s="6">
        <v>56263</v>
      </c>
      <c r="AZ259" s="6">
        <v>13568.1</v>
      </c>
      <c r="BA259" s="6">
        <v>224714.8</v>
      </c>
      <c r="BB259" s="6">
        <v>99971</v>
      </c>
      <c r="BC259" s="6">
        <v>39665</v>
      </c>
      <c r="BD259" s="6">
        <v>294.77</v>
      </c>
      <c r="BE259" s="6">
        <v>176.84</v>
      </c>
      <c r="BF259" s="6">
        <v>123.74</v>
      </c>
      <c r="BG259" s="6">
        <v>75.41</v>
      </c>
      <c r="BH259" s="6">
        <v>278.34699999999998</v>
      </c>
      <c r="BI259" s="6">
        <v>140.69399999999999</v>
      </c>
      <c r="BJ259" s="54">
        <v>1.5</v>
      </c>
      <c r="BK259" s="9">
        <v>884.6</v>
      </c>
      <c r="BL259" s="6">
        <v>0.8</v>
      </c>
      <c r="BM259" s="6">
        <v>13363.9791776</v>
      </c>
      <c r="BN259" s="6">
        <v>36092.845569780497</v>
      </c>
      <c r="BO259" s="6">
        <v>7872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2793562</v>
      </c>
      <c r="BZ259" s="6">
        <v>1809882</v>
      </c>
      <c r="CA259" s="6"/>
      <c r="CB259" s="6">
        <v>2145</v>
      </c>
      <c r="CC259" s="6">
        <v>1789</v>
      </c>
      <c r="CD259" s="6"/>
      <c r="CE259" s="6">
        <v>1172.4783511636899</v>
      </c>
      <c r="CF259" s="6">
        <v>117.997917356958</v>
      </c>
      <c r="CG259" s="6">
        <v>1587.9506249999999</v>
      </c>
    </row>
    <row r="260" spans="1:85">
      <c r="A260" s="17"/>
      <c r="B260" s="18"/>
      <c r="C260" s="18"/>
      <c r="D260" s="18"/>
      <c r="E260" s="18"/>
      <c r="F260" s="18"/>
      <c r="G260" s="18"/>
      <c r="H260" s="18"/>
      <c r="I260" s="18"/>
      <c r="J260" s="38"/>
      <c r="K260" s="38"/>
      <c r="L260" s="39"/>
      <c r="M260" s="18"/>
      <c r="N260" s="18"/>
      <c r="O260" s="18"/>
      <c r="P260" s="18"/>
      <c r="Q260" s="18"/>
      <c r="R260" s="18"/>
      <c r="S260" s="18"/>
      <c r="T260" s="22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41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</row>
    <row r="261" spans="1:85">
      <c r="A261" s="5">
        <v>43343</v>
      </c>
      <c r="B261" s="9">
        <v>583.00599999999997</v>
      </c>
      <c r="C261" s="9">
        <v>315.923</v>
      </c>
      <c r="D261" s="9">
        <v>6162.4</v>
      </c>
      <c r="E261" s="9"/>
      <c r="F261" s="9"/>
      <c r="G261" s="9"/>
      <c r="H261" s="6">
        <v>1661.1</v>
      </c>
      <c r="I261" s="6">
        <v>1120.9000000000001</v>
      </c>
      <c r="J261" s="6">
        <v>292874</v>
      </c>
      <c r="K261" s="6">
        <v>127553.2</v>
      </c>
      <c r="L261" s="6">
        <v>66633.399999999994</v>
      </c>
      <c r="M261" s="6">
        <v>15</v>
      </c>
      <c r="N261" s="6">
        <v>25</v>
      </c>
      <c r="O261" s="6">
        <v>14313.4</v>
      </c>
      <c r="P261" s="6">
        <v>6674.5</v>
      </c>
      <c r="Q261" s="6">
        <v>206949.3</v>
      </c>
      <c r="R261" s="6">
        <v>166380.4</v>
      </c>
      <c r="S261" s="6">
        <v>109023.4</v>
      </c>
      <c r="T261" s="6">
        <v>90858.9</v>
      </c>
      <c r="U261" s="6">
        <v>108960.2</v>
      </c>
      <c r="V261" s="6">
        <v>74382.100000000006</v>
      </c>
      <c r="W261" s="9">
        <v>11382.1</v>
      </c>
      <c r="X261" s="9">
        <v>8488</v>
      </c>
      <c r="Y261" s="6">
        <v>298201.2</v>
      </c>
      <c r="Z261" s="6">
        <v>154368.6</v>
      </c>
      <c r="AA261" s="6">
        <v>2744378.5</v>
      </c>
      <c r="AB261" s="6">
        <v>171702</v>
      </c>
      <c r="AC261" s="6">
        <v>334.7</v>
      </c>
      <c r="AD261" s="6">
        <v>41773</v>
      </c>
      <c r="AE261" s="6">
        <v>188954.8</v>
      </c>
      <c r="AF261" s="6">
        <v>97947.9</v>
      </c>
      <c r="AG261" s="6">
        <v>1695997.3</v>
      </c>
      <c r="AH261" s="6">
        <v>171215.1</v>
      </c>
      <c r="AI261" s="6">
        <v>1106.4000000000001</v>
      </c>
      <c r="AJ261" s="9">
        <v>57351</v>
      </c>
      <c r="AK261" s="51">
        <v>31619.3</v>
      </c>
      <c r="AL261" s="51">
        <v>22244.6</v>
      </c>
      <c r="AM261" s="51">
        <v>65764.600000000006</v>
      </c>
      <c r="AN261" s="51">
        <v>50716.7</v>
      </c>
      <c r="AO261" s="6">
        <v>40369.699999999997</v>
      </c>
      <c r="AP261" s="6">
        <v>32929.599999999999</v>
      </c>
      <c r="AQ261" s="51">
        <v>44376.6</v>
      </c>
      <c r="AR261" s="51">
        <v>17485.599999999999</v>
      </c>
      <c r="AS261" s="6">
        <v>157.30000000000001</v>
      </c>
      <c r="AT261" s="6">
        <v>58.5</v>
      </c>
      <c r="AU261" s="7"/>
      <c r="AV261" s="7"/>
      <c r="AW261" s="6">
        <v>235079.7</v>
      </c>
      <c r="AX261" s="6">
        <v>110153.8</v>
      </c>
      <c r="AY261" s="6">
        <v>56263</v>
      </c>
      <c r="AZ261" s="6">
        <v>13568.1</v>
      </c>
      <c r="BA261" s="6">
        <v>224714.8</v>
      </c>
      <c r="BB261" s="6">
        <v>99971</v>
      </c>
      <c r="BC261" s="6">
        <v>39665</v>
      </c>
      <c r="BD261" s="6">
        <v>294.77</v>
      </c>
      <c r="BE261" s="6">
        <v>176.84</v>
      </c>
      <c r="BF261" s="6">
        <v>123.74</v>
      </c>
      <c r="BG261" s="6">
        <v>75.41</v>
      </c>
      <c r="BH261" s="6">
        <v>278.34699999999998</v>
      </c>
      <c r="BI261" s="6">
        <v>140.69399999999999</v>
      </c>
      <c r="BJ261" s="54">
        <v>1.5</v>
      </c>
      <c r="BK261" s="9">
        <v>884.6</v>
      </c>
      <c r="BL261" s="6">
        <v>0.8</v>
      </c>
      <c r="BM261" s="6">
        <v>13363.9791776</v>
      </c>
      <c r="BN261" s="6">
        <v>36092.845569780497</v>
      </c>
      <c r="BO261" s="6">
        <v>7872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2793562</v>
      </c>
      <c r="BZ261" s="6">
        <v>1809882</v>
      </c>
      <c r="CA261" s="6"/>
      <c r="CB261" s="6">
        <v>2145</v>
      </c>
      <c r="CC261" s="6">
        <v>1789</v>
      </c>
      <c r="CD261" s="6"/>
      <c r="CE261" s="6">
        <v>1172.4783511636899</v>
      </c>
      <c r="CF261" s="6">
        <v>117.997917356958</v>
      </c>
      <c r="CG261" s="6">
        <v>1587.9506249999999</v>
      </c>
    </row>
    <row r="262" spans="1:85">
      <c r="A262" s="5">
        <v>43344</v>
      </c>
      <c r="B262" s="9">
        <v>583.00599999999997</v>
      </c>
      <c r="C262" s="9">
        <v>315.923</v>
      </c>
      <c r="D262" s="9">
        <v>6162.4</v>
      </c>
      <c r="E262" s="9"/>
      <c r="F262" s="9"/>
      <c r="G262" s="9"/>
      <c r="H262" s="6">
        <v>1661.1</v>
      </c>
      <c r="I262" s="6">
        <v>1120.9000000000001</v>
      </c>
      <c r="J262" s="6">
        <v>293070</v>
      </c>
      <c r="K262" s="6">
        <v>127645</v>
      </c>
      <c r="L262" s="6">
        <v>66657.399999999994</v>
      </c>
      <c r="M262" s="6">
        <v>15</v>
      </c>
      <c r="N262" s="6">
        <v>25</v>
      </c>
      <c r="O262" s="6">
        <v>14313.4</v>
      </c>
      <c r="P262" s="6">
        <v>6674.5</v>
      </c>
      <c r="Q262" s="6">
        <v>206972.3</v>
      </c>
      <c r="R262" s="6">
        <v>166398</v>
      </c>
      <c r="S262" s="6">
        <v>109039.4</v>
      </c>
      <c r="T262" s="6">
        <v>90871.9</v>
      </c>
      <c r="U262" s="6">
        <v>108980</v>
      </c>
      <c r="V262" s="6">
        <v>74395.600000000006</v>
      </c>
      <c r="W262" s="9">
        <v>11382.1</v>
      </c>
      <c r="X262" s="9">
        <v>8488</v>
      </c>
      <c r="Y262" s="6">
        <v>298347.90000000002</v>
      </c>
      <c r="Z262" s="6">
        <v>154456.29999999999</v>
      </c>
      <c r="AA262" s="6">
        <v>2744378.5</v>
      </c>
      <c r="AB262" s="6">
        <v>171726</v>
      </c>
      <c r="AC262" s="6">
        <v>334.7</v>
      </c>
      <c r="AD262" s="6">
        <v>41773</v>
      </c>
      <c r="AE262" s="6">
        <v>189263.1</v>
      </c>
      <c r="AF262" s="6">
        <v>98099.9</v>
      </c>
      <c r="AG262" s="6">
        <v>1695997.3</v>
      </c>
      <c r="AH262" s="6">
        <v>171239.1</v>
      </c>
      <c r="AI262" s="6">
        <v>1106.4000000000001</v>
      </c>
      <c r="AJ262" s="9">
        <v>57351</v>
      </c>
      <c r="AK262" s="51">
        <v>31624.799999999999</v>
      </c>
      <c r="AL262" s="51">
        <v>22249.3</v>
      </c>
      <c r="AM262" s="51">
        <v>65776.100000000006</v>
      </c>
      <c r="AN262" s="51">
        <v>50724.800000000003</v>
      </c>
      <c r="AO262" s="6">
        <v>40387.199999999997</v>
      </c>
      <c r="AP262" s="6">
        <v>32944.1</v>
      </c>
      <c r="AQ262" s="51">
        <v>44381.4</v>
      </c>
      <c r="AR262" s="51">
        <v>17488.7</v>
      </c>
      <c r="AS262" s="6">
        <v>157.6</v>
      </c>
      <c r="AT262" s="6">
        <v>58.5</v>
      </c>
      <c r="AU262" s="7"/>
      <c r="AV262" s="7"/>
      <c r="AW262" s="6">
        <v>235221.7</v>
      </c>
      <c r="AX262" s="6">
        <v>110220.1</v>
      </c>
      <c r="AY262" s="6">
        <v>56269</v>
      </c>
      <c r="AZ262" s="6">
        <v>13568.1</v>
      </c>
      <c r="BA262" s="6">
        <v>224852</v>
      </c>
      <c r="BB262" s="6">
        <v>100031</v>
      </c>
      <c r="BC262" s="6">
        <v>39689</v>
      </c>
      <c r="BD262" s="6">
        <v>294.77</v>
      </c>
      <c r="BE262" s="6">
        <v>176.84</v>
      </c>
      <c r="BF262" s="6">
        <v>123.74</v>
      </c>
      <c r="BG262" s="6">
        <v>75.41</v>
      </c>
      <c r="BH262" s="6">
        <v>278.34699999999998</v>
      </c>
      <c r="BI262" s="6">
        <v>140.69399999999999</v>
      </c>
      <c r="BJ262" s="54">
        <v>1.5</v>
      </c>
      <c r="BK262" s="9">
        <v>884.6</v>
      </c>
      <c r="BL262" s="6">
        <v>0.8</v>
      </c>
      <c r="BM262" s="6">
        <v>13227.902273600001</v>
      </c>
      <c r="BN262" s="6">
        <v>35296.809324267699</v>
      </c>
      <c r="BO262" s="6">
        <v>5444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2795930</v>
      </c>
      <c r="BZ262" s="6">
        <v>1811894</v>
      </c>
      <c r="CA262" s="6"/>
      <c r="CB262" s="6">
        <f>'[3]Datos Energía'!L9</f>
        <v>2205</v>
      </c>
      <c r="CC262" s="6">
        <f>'[3]Datos Energía'!M9</f>
        <v>1084</v>
      </c>
      <c r="CD262" s="6"/>
      <c r="CE262" s="6">
        <v>1127.07796516658</v>
      </c>
      <c r="CF262" s="6">
        <v>117.87692776118899</v>
      </c>
      <c r="CG262" s="6">
        <v>1515.5429999999999</v>
      </c>
    </row>
    <row r="263" spans="1:85">
      <c r="A263" s="5">
        <v>43345</v>
      </c>
      <c r="B263" s="9">
        <v>583.00599999999997</v>
      </c>
      <c r="C263" s="9">
        <v>315.923</v>
      </c>
      <c r="D263" s="9">
        <v>6162.4</v>
      </c>
      <c r="E263" s="9"/>
      <c r="F263" s="9"/>
      <c r="G263" s="9"/>
      <c r="H263" s="6">
        <v>1661.1</v>
      </c>
      <c r="I263" s="6">
        <v>1120.9000000000001</v>
      </c>
      <c r="J263" s="6">
        <v>293257</v>
      </c>
      <c r="K263" s="6">
        <v>127735.2</v>
      </c>
      <c r="L263" s="6">
        <v>66681.399999999994</v>
      </c>
      <c r="M263" s="6">
        <v>15</v>
      </c>
      <c r="N263" s="6">
        <v>25</v>
      </c>
      <c r="O263" s="6">
        <v>14313.4</v>
      </c>
      <c r="P263" s="6">
        <v>6674.5</v>
      </c>
      <c r="Q263" s="48">
        <v>206995</v>
      </c>
      <c r="R263" s="6">
        <v>166415.5</v>
      </c>
      <c r="S263" s="6">
        <v>109055.6</v>
      </c>
      <c r="T263" s="6">
        <v>90885</v>
      </c>
      <c r="U263" s="6">
        <v>108998.8</v>
      </c>
      <c r="V263" s="6">
        <v>74409.100000000006</v>
      </c>
      <c r="W263" s="9">
        <v>11382.1</v>
      </c>
      <c r="X263" s="9">
        <v>8488</v>
      </c>
      <c r="Y263" s="6">
        <v>298630.5</v>
      </c>
      <c r="Z263" s="6">
        <v>154604.4</v>
      </c>
      <c r="AA263" s="6">
        <v>2744378.5</v>
      </c>
      <c r="AB263" s="6">
        <v>171750</v>
      </c>
      <c r="AC263" s="6">
        <v>334.7</v>
      </c>
      <c r="AD263" s="6">
        <v>41773</v>
      </c>
      <c r="AE263" s="6">
        <v>189421.5</v>
      </c>
      <c r="AF263" s="6">
        <v>98188</v>
      </c>
      <c r="AG263" s="6">
        <v>1695997.3</v>
      </c>
      <c r="AH263" s="6">
        <v>171263.1</v>
      </c>
      <c r="AI263" s="6">
        <v>1106.4000000000001</v>
      </c>
      <c r="AJ263" s="9">
        <v>57351</v>
      </c>
      <c r="AK263" s="51">
        <v>31630.1</v>
      </c>
      <c r="AL263" s="51">
        <v>22253.9</v>
      </c>
      <c r="AM263" s="6">
        <v>65786.600000000006</v>
      </c>
      <c r="AN263" s="6">
        <v>50732.7</v>
      </c>
      <c r="AO263" s="6">
        <v>40404.5</v>
      </c>
      <c r="AP263" s="48">
        <v>32958.400000000001</v>
      </c>
      <c r="AQ263" s="6">
        <v>44390.9</v>
      </c>
      <c r="AR263" s="6">
        <v>17492.5</v>
      </c>
      <c r="AS263" s="6">
        <v>157.80000000000001</v>
      </c>
      <c r="AT263" s="6">
        <v>58.5</v>
      </c>
      <c r="AU263" s="7"/>
      <c r="AV263" s="7"/>
      <c r="AW263" s="6">
        <v>235360.2</v>
      </c>
      <c r="AX263" s="6">
        <v>110284.7</v>
      </c>
      <c r="AY263" s="6">
        <v>56274</v>
      </c>
      <c r="AZ263" s="6">
        <v>13568.1</v>
      </c>
      <c r="BA263" s="6">
        <v>224984.5</v>
      </c>
      <c r="BB263" s="6">
        <v>100089.5</v>
      </c>
      <c r="BC263" s="6">
        <v>39713</v>
      </c>
      <c r="BD263" s="6">
        <v>294.77</v>
      </c>
      <c r="BE263" s="6">
        <v>176.84</v>
      </c>
      <c r="BF263" s="6">
        <v>123.74</v>
      </c>
      <c r="BG263" s="6">
        <v>75.41</v>
      </c>
      <c r="BH263" s="6">
        <v>278.34699999999998</v>
      </c>
      <c r="BI263" s="6">
        <v>140.69399999999999</v>
      </c>
      <c r="BJ263" s="54">
        <v>1.5</v>
      </c>
      <c r="BK263" s="9">
        <v>884.6</v>
      </c>
      <c r="BL263" s="6">
        <v>0.8</v>
      </c>
      <c r="BM263" s="6">
        <v>12550.553583999999</v>
      </c>
      <c r="BN263" s="6">
        <v>31865.971773628899</v>
      </c>
      <c r="BO263" s="6">
        <v>6194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2798211</v>
      </c>
      <c r="BZ263" s="6">
        <v>1813749</v>
      </c>
      <c r="CB263" s="6">
        <v>2205</v>
      </c>
      <c r="CC263" s="6">
        <v>1084</v>
      </c>
      <c r="CD263" s="6"/>
      <c r="CE263" s="6">
        <v>1171.30340290148</v>
      </c>
      <c r="CF263" s="6">
        <v>118.93306189692299</v>
      </c>
      <c r="CG263" s="6">
        <v>1575.00766666667</v>
      </c>
    </row>
    <row r="264" spans="1:85">
      <c r="A264" s="5">
        <v>43346</v>
      </c>
      <c r="B264" s="9">
        <v>583.33000000000004</v>
      </c>
      <c r="C264" s="9">
        <v>316.10399999999998</v>
      </c>
      <c r="D264" s="9">
        <v>6163.1</v>
      </c>
      <c r="E264" s="6"/>
      <c r="F264" s="6"/>
      <c r="G264" s="6"/>
      <c r="H264" s="6">
        <v>1661.1</v>
      </c>
      <c r="I264" s="6">
        <v>1120.9000000000001</v>
      </c>
      <c r="J264" s="6">
        <v>293448</v>
      </c>
      <c r="K264" s="6">
        <v>127825.8</v>
      </c>
      <c r="L264" s="6">
        <v>66705.399999999994</v>
      </c>
      <c r="M264" s="6">
        <v>15</v>
      </c>
      <c r="N264" s="6">
        <v>25</v>
      </c>
      <c r="O264" s="6">
        <v>14313.4</v>
      </c>
      <c r="P264" s="6">
        <v>6674.5</v>
      </c>
      <c r="Q264" s="48">
        <v>207018.2</v>
      </c>
      <c r="R264" s="6">
        <v>166443.20000000001</v>
      </c>
      <c r="S264" s="6">
        <v>109071.2</v>
      </c>
      <c r="T264" s="6">
        <v>90897.5</v>
      </c>
      <c r="U264" s="6">
        <v>109018.3</v>
      </c>
      <c r="V264" s="6">
        <v>74422.399999999994</v>
      </c>
      <c r="W264" s="9">
        <v>11382.1</v>
      </c>
      <c r="X264" s="9">
        <v>8488</v>
      </c>
      <c r="Y264" s="6">
        <v>298935.5</v>
      </c>
      <c r="Z264" s="6">
        <v>154770.29999999999</v>
      </c>
      <c r="AA264" s="6">
        <v>2744378.5</v>
      </c>
      <c r="AB264" s="6">
        <v>171774</v>
      </c>
      <c r="AC264" s="6">
        <v>334.7</v>
      </c>
      <c r="AD264" s="6">
        <v>41773</v>
      </c>
      <c r="AE264" s="6">
        <v>189567</v>
      </c>
      <c r="AF264" s="6">
        <v>98263</v>
      </c>
      <c r="AG264" s="6">
        <v>1695997.3</v>
      </c>
      <c r="AH264" s="6">
        <v>171287.1</v>
      </c>
      <c r="AI264" s="6">
        <v>1106.4000000000001</v>
      </c>
      <c r="AJ264" s="9">
        <v>57351</v>
      </c>
      <c r="AK264" s="51">
        <v>31635.7</v>
      </c>
      <c r="AL264" s="51">
        <v>22258.5</v>
      </c>
      <c r="AM264" s="6">
        <v>65796.600000000006</v>
      </c>
      <c r="AN264" s="6">
        <v>50740.1</v>
      </c>
      <c r="AO264" s="6">
        <v>40422.199999999997</v>
      </c>
      <c r="AP264" s="48">
        <v>32972.9</v>
      </c>
      <c r="AQ264" s="6">
        <v>44401.5</v>
      </c>
      <c r="AR264" s="6">
        <v>17496.7</v>
      </c>
      <c r="AS264" s="6">
        <v>158.1</v>
      </c>
      <c r="AT264" s="6">
        <v>58.5</v>
      </c>
      <c r="AU264" s="7"/>
      <c r="AV264" s="7"/>
      <c r="AW264" s="6">
        <v>235503.3</v>
      </c>
      <c r="AX264" s="6">
        <v>110350.7</v>
      </c>
      <c r="AY264" s="6">
        <v>56279</v>
      </c>
      <c r="AZ264" s="6">
        <v>13568.1</v>
      </c>
      <c r="BA264" s="6">
        <v>225121</v>
      </c>
      <c r="BB264" s="6">
        <v>100149.5</v>
      </c>
      <c r="BC264" s="6">
        <v>39737</v>
      </c>
      <c r="BD264" s="6">
        <v>294.77</v>
      </c>
      <c r="BE264" s="6">
        <v>176.84</v>
      </c>
      <c r="BF264" s="6">
        <v>123.74</v>
      </c>
      <c r="BG264" s="6">
        <v>75.41</v>
      </c>
      <c r="BH264" s="6">
        <v>278.34699999999998</v>
      </c>
      <c r="BI264" s="6">
        <v>140.69399999999999</v>
      </c>
      <c r="BJ264" s="54">
        <v>1.5</v>
      </c>
      <c r="BK264" s="9">
        <v>884.6</v>
      </c>
      <c r="BL264" s="6">
        <v>0.8</v>
      </c>
      <c r="BM264" s="6">
        <v>12915.630288</v>
      </c>
      <c r="BN264" s="6">
        <v>33443.710999034403</v>
      </c>
      <c r="BO264" s="6">
        <v>6584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2800603</v>
      </c>
      <c r="BZ264" s="6">
        <v>1815673</v>
      </c>
      <c r="CA264" s="6"/>
      <c r="CB264" s="6">
        <v>2205</v>
      </c>
      <c r="CC264" s="6">
        <v>1084</v>
      </c>
      <c r="CD264" s="6"/>
      <c r="CE264" s="6">
        <v>1165.5512541834701</v>
      </c>
      <c r="CF264" s="6">
        <v>118.504463715664</v>
      </c>
      <c r="CG264" s="6">
        <v>1576.55754166667</v>
      </c>
    </row>
    <row r="265" spans="1:85">
      <c r="A265" s="5">
        <v>43347</v>
      </c>
      <c r="B265" s="9">
        <v>583.33000000000004</v>
      </c>
      <c r="C265" s="9">
        <v>316.10399999999998</v>
      </c>
      <c r="D265" s="9">
        <v>6163.1</v>
      </c>
      <c r="E265" s="6"/>
      <c r="F265" s="6"/>
      <c r="G265" s="6"/>
      <c r="H265" s="6">
        <v>1661.1</v>
      </c>
      <c r="I265" s="6">
        <v>1120.9000000000001</v>
      </c>
      <c r="J265" s="6">
        <v>293639.40000000002</v>
      </c>
      <c r="K265" s="6">
        <v>127916.8</v>
      </c>
      <c r="L265" s="6">
        <v>66729.399999999994</v>
      </c>
      <c r="M265" s="6">
        <v>15</v>
      </c>
      <c r="N265" s="6">
        <v>25</v>
      </c>
      <c r="O265" s="6">
        <v>14313.5</v>
      </c>
      <c r="P265" s="6">
        <v>6674.6</v>
      </c>
      <c r="Q265" s="6">
        <v>207041.4</v>
      </c>
      <c r="R265" s="6">
        <v>166451</v>
      </c>
      <c r="S265" s="6">
        <v>109087.8</v>
      </c>
      <c r="T265" s="6">
        <v>90910.7</v>
      </c>
      <c r="U265" s="6">
        <v>109038.3</v>
      </c>
      <c r="V265" s="6">
        <v>74436.100000000006</v>
      </c>
      <c r="W265" s="9">
        <v>11382.1</v>
      </c>
      <c r="X265" s="9">
        <v>8488</v>
      </c>
      <c r="Y265" s="6">
        <v>299176.7</v>
      </c>
      <c r="Z265" s="6">
        <v>154903.70000000001</v>
      </c>
      <c r="AA265" s="6">
        <v>2744378.5</v>
      </c>
      <c r="AB265" s="6">
        <v>171798</v>
      </c>
      <c r="AC265" s="6">
        <v>335</v>
      </c>
      <c r="AD265" s="6">
        <v>42004</v>
      </c>
      <c r="AE265" s="6">
        <v>189759.3</v>
      </c>
      <c r="AF265" s="6">
        <v>98360.3</v>
      </c>
      <c r="AG265" s="6">
        <v>1695997.3</v>
      </c>
      <c r="AH265" s="6">
        <v>171311.1</v>
      </c>
      <c r="AI265" s="6">
        <v>1106.4000000000001</v>
      </c>
      <c r="AJ265" s="9">
        <v>57351</v>
      </c>
      <c r="AK265" s="51">
        <v>31641.3</v>
      </c>
      <c r="AL265" s="51">
        <v>22263.200000000001</v>
      </c>
      <c r="AM265" s="6">
        <v>65807.399999999994</v>
      </c>
      <c r="AN265" s="6">
        <v>50748.1</v>
      </c>
      <c r="AO265" s="6">
        <v>40439.699999999997</v>
      </c>
      <c r="AP265" s="6">
        <v>32987.300000000003</v>
      </c>
      <c r="AQ265" s="6">
        <v>44411.5</v>
      </c>
      <c r="AR265" s="6">
        <v>17500.8</v>
      </c>
      <c r="AS265" s="6">
        <v>158.4</v>
      </c>
      <c r="AT265" s="6">
        <v>58.5</v>
      </c>
      <c r="AU265" s="7"/>
      <c r="AV265" s="7"/>
      <c r="AW265" s="6">
        <v>235623.2</v>
      </c>
      <c r="AX265" s="6">
        <v>110406.5</v>
      </c>
      <c r="AY265" s="6">
        <v>56285.599999999999</v>
      </c>
      <c r="AZ265" s="6">
        <v>13568.1</v>
      </c>
      <c r="BA265" s="6">
        <v>225235</v>
      </c>
      <c r="BB265" s="6">
        <v>100199.5</v>
      </c>
      <c r="BC265" s="6">
        <v>39757</v>
      </c>
      <c r="BD265" s="6">
        <v>294.77</v>
      </c>
      <c r="BE265" s="6">
        <v>176.84</v>
      </c>
      <c r="BF265" s="6">
        <v>123.74</v>
      </c>
      <c r="BG265" s="6">
        <v>75.41</v>
      </c>
      <c r="BH265" s="6">
        <v>278.34699999999998</v>
      </c>
      <c r="BI265" s="6">
        <v>140.69399999999999</v>
      </c>
      <c r="BJ265" s="54">
        <v>1.5</v>
      </c>
      <c r="BK265" s="9">
        <v>884.6</v>
      </c>
      <c r="BL265" s="6">
        <v>0.8</v>
      </c>
      <c r="BM265" s="6">
        <v>13090.186831999999</v>
      </c>
      <c r="BN265" s="6">
        <v>26495.239806167501</v>
      </c>
      <c r="BO265" s="6">
        <v>6248</v>
      </c>
      <c r="BP265" s="6">
        <v>0</v>
      </c>
      <c r="BQ265" s="6">
        <v>0</v>
      </c>
      <c r="BR265" s="6">
        <v>0</v>
      </c>
      <c r="BS265" s="6">
        <v>0</v>
      </c>
      <c r="BT265" s="6">
        <v>0</v>
      </c>
      <c r="BU265" s="6">
        <v>0</v>
      </c>
      <c r="BV265" s="6">
        <v>0</v>
      </c>
      <c r="BW265" s="6">
        <v>0</v>
      </c>
      <c r="BX265" s="6">
        <v>0</v>
      </c>
      <c r="BY265" s="6">
        <v>2801501</v>
      </c>
      <c r="BZ265" s="6">
        <v>1816401</v>
      </c>
      <c r="CA265" s="6"/>
      <c r="CB265" s="6">
        <v>3899</v>
      </c>
      <c r="CC265" s="6">
        <v>3215</v>
      </c>
      <c r="CD265" s="6"/>
      <c r="CE265" s="6">
        <v>1164.6574001561</v>
      </c>
      <c r="CF265" s="6">
        <v>118.16450185078401</v>
      </c>
      <c r="CG265" s="6">
        <v>1577.7125416666699</v>
      </c>
    </row>
    <row r="266" spans="1:85">
      <c r="A266" s="5">
        <v>43348</v>
      </c>
      <c r="B266" s="9">
        <v>583.33000000000004</v>
      </c>
      <c r="C266" s="9">
        <v>316.10399999999998</v>
      </c>
      <c r="D266" s="9">
        <v>6163.1</v>
      </c>
      <c r="E266" s="6"/>
      <c r="F266" s="6"/>
      <c r="G266" s="6"/>
      <c r="H266" s="6">
        <v>1661.1</v>
      </c>
      <c r="I266" s="6">
        <v>1120.9000000000001</v>
      </c>
      <c r="J266" s="6">
        <v>293828.2</v>
      </c>
      <c r="K266" s="6">
        <v>128007.1</v>
      </c>
      <c r="L266" s="6">
        <v>66753.399999999994</v>
      </c>
      <c r="M266" s="6">
        <v>15</v>
      </c>
      <c r="N266" s="6">
        <v>25</v>
      </c>
      <c r="O266" s="6">
        <v>14313.6</v>
      </c>
      <c r="P266" s="6">
        <v>6674.7</v>
      </c>
      <c r="Q266" s="6">
        <v>207064.5</v>
      </c>
      <c r="R266" s="6">
        <v>166468.70000000001</v>
      </c>
      <c r="S266" s="6">
        <v>109103.2</v>
      </c>
      <c r="T266" s="6">
        <v>90922.9</v>
      </c>
      <c r="U266" s="6">
        <v>109058.2</v>
      </c>
      <c r="V266" s="6">
        <v>74449.8</v>
      </c>
      <c r="W266" s="9">
        <v>11382.1</v>
      </c>
      <c r="X266" s="9">
        <v>8488</v>
      </c>
      <c r="Y266" s="6">
        <v>299480.8</v>
      </c>
      <c r="Z266" s="6">
        <v>155060.29999999999</v>
      </c>
      <c r="AA266" s="6">
        <v>2744378.5</v>
      </c>
      <c r="AB266" s="6">
        <v>171822</v>
      </c>
      <c r="AC266" s="6">
        <v>335</v>
      </c>
      <c r="AD266" s="6">
        <v>42004</v>
      </c>
      <c r="AE266" s="6">
        <v>189903.7</v>
      </c>
      <c r="AF266" s="6">
        <v>98443.199999999997</v>
      </c>
      <c r="AG266" s="6">
        <v>1695997.3</v>
      </c>
      <c r="AH266" s="6">
        <v>171335.1</v>
      </c>
      <c r="AI266" s="6">
        <v>1106.4000000000001</v>
      </c>
      <c r="AJ266" s="9">
        <v>57351</v>
      </c>
      <c r="AK266" s="51">
        <v>31646.799999999999</v>
      </c>
      <c r="AL266" s="51">
        <v>22267.7</v>
      </c>
      <c r="AM266" s="6">
        <v>65817.899999999994</v>
      </c>
      <c r="AN266" s="6">
        <v>50755.9</v>
      </c>
      <c r="AO266" s="6">
        <v>40457.199999999997</v>
      </c>
      <c r="AP266" s="6">
        <v>33001.800000000003</v>
      </c>
      <c r="AQ266" s="6">
        <v>44420.4</v>
      </c>
      <c r="AR266" s="6">
        <v>17504.3</v>
      </c>
      <c r="AS266" s="6">
        <v>158.69999999999999</v>
      </c>
      <c r="AT266" s="6">
        <v>58.6</v>
      </c>
      <c r="AU266" s="7"/>
      <c r="AV266" s="7"/>
      <c r="AW266" s="6">
        <v>235765.7</v>
      </c>
      <c r="AX266" s="6">
        <v>110472.7</v>
      </c>
      <c r="AY266" s="6">
        <v>56291.4</v>
      </c>
      <c r="AZ266" s="6">
        <v>13568.1</v>
      </c>
      <c r="BA266" s="6">
        <v>225371</v>
      </c>
      <c r="BB266" s="6">
        <v>100259</v>
      </c>
      <c r="BC266" s="6">
        <v>39781</v>
      </c>
      <c r="BD266" s="6">
        <v>294.77</v>
      </c>
      <c r="BE266" s="6">
        <v>176.84</v>
      </c>
      <c r="BF266" s="6">
        <v>123.74</v>
      </c>
      <c r="BG266" s="6">
        <v>75.41</v>
      </c>
      <c r="BH266" s="9">
        <v>278.46199999999999</v>
      </c>
      <c r="BI266" s="9">
        <v>140.69999999999999</v>
      </c>
      <c r="BJ266" s="54">
        <v>2.1</v>
      </c>
      <c r="BK266" s="9">
        <v>896.9</v>
      </c>
      <c r="BL266" s="6">
        <v>0.9</v>
      </c>
      <c r="BM266" s="6">
        <v>13218.856688</v>
      </c>
      <c r="BN266" s="6">
        <v>32672.4257337825</v>
      </c>
      <c r="BO266" s="6">
        <v>5467</v>
      </c>
      <c r="BP266" s="6">
        <v>0</v>
      </c>
      <c r="BQ266" s="6">
        <v>0</v>
      </c>
      <c r="BR266" s="6">
        <v>0</v>
      </c>
      <c r="BS266" s="6">
        <v>0</v>
      </c>
      <c r="BT266" s="6">
        <v>0</v>
      </c>
      <c r="BU266" s="6">
        <v>0</v>
      </c>
      <c r="BV266" s="6">
        <v>0</v>
      </c>
      <c r="BW266" s="6">
        <v>0</v>
      </c>
      <c r="BX266" s="6">
        <v>0</v>
      </c>
      <c r="BY266" s="6">
        <v>2804636</v>
      </c>
      <c r="BZ266" s="6">
        <v>1819066</v>
      </c>
      <c r="CA266" s="6"/>
      <c r="CB266" s="6">
        <v>3899</v>
      </c>
      <c r="CC266" s="6">
        <v>3215</v>
      </c>
      <c r="CD266" s="6"/>
      <c r="CE266" s="6">
        <v>1174.9942087158099</v>
      </c>
      <c r="CF266" s="6">
        <v>118.15865298688099</v>
      </c>
      <c r="CG266" s="6">
        <v>1592.34283333333</v>
      </c>
    </row>
    <row r="267" spans="1:85">
      <c r="A267" s="5">
        <v>43349</v>
      </c>
      <c r="B267" s="9">
        <v>583.33000000000004</v>
      </c>
      <c r="C267" s="9">
        <v>316.10399999999998</v>
      </c>
      <c r="D267" s="9">
        <v>6163.1</v>
      </c>
      <c r="E267" s="6"/>
      <c r="F267" s="6"/>
      <c r="G267" s="6"/>
      <c r="H267" s="6">
        <v>1661.1</v>
      </c>
      <c r="I267" s="6">
        <v>1120.9000000000001</v>
      </c>
      <c r="J267" s="6">
        <v>294017.09999999998</v>
      </c>
      <c r="K267" s="6">
        <v>128097.3</v>
      </c>
      <c r="L267" s="6">
        <v>66777.399999999994</v>
      </c>
      <c r="M267" s="6">
        <v>15</v>
      </c>
      <c r="N267" s="6">
        <v>25</v>
      </c>
      <c r="O267" s="6">
        <v>14321.5</v>
      </c>
      <c r="P267" s="6">
        <v>6678.4</v>
      </c>
      <c r="Q267" s="6">
        <v>207087.7</v>
      </c>
      <c r="R267" s="6">
        <v>166486.6</v>
      </c>
      <c r="S267" s="6">
        <v>109117.7</v>
      </c>
      <c r="T267" s="6">
        <v>90934.2</v>
      </c>
      <c r="U267" s="6">
        <v>109077.6</v>
      </c>
      <c r="V267" s="6">
        <v>74463.100000000006</v>
      </c>
      <c r="W267" s="9">
        <v>11382.1</v>
      </c>
      <c r="X267" s="9">
        <v>8488</v>
      </c>
      <c r="Y267" s="6">
        <v>299784.7</v>
      </c>
      <c r="Z267" s="6">
        <v>155216</v>
      </c>
      <c r="AA267" s="6">
        <v>2744378.5</v>
      </c>
      <c r="AB267" s="6">
        <v>171846</v>
      </c>
      <c r="AC267" s="6">
        <v>335</v>
      </c>
      <c r="AD267" s="6">
        <v>42004</v>
      </c>
      <c r="AE267" s="6">
        <v>190048</v>
      </c>
      <c r="AF267" s="6">
        <v>98524.5</v>
      </c>
      <c r="AG267" s="6">
        <v>1695997.3</v>
      </c>
      <c r="AH267" s="6">
        <v>171359.1</v>
      </c>
      <c r="AI267" s="6">
        <v>1106.4000000000001</v>
      </c>
      <c r="AJ267" s="9">
        <v>57351</v>
      </c>
      <c r="AK267" s="6">
        <v>31651.7</v>
      </c>
      <c r="AL267" s="6">
        <v>22271.8</v>
      </c>
      <c r="AM267" s="6">
        <v>65825.8</v>
      </c>
      <c r="AN267" s="6">
        <v>50761.599999999999</v>
      </c>
      <c r="AO267" s="6">
        <v>40474.6</v>
      </c>
      <c r="AP267" s="6">
        <v>33016.1</v>
      </c>
      <c r="AQ267" s="6">
        <v>44424</v>
      </c>
      <c r="AR267" s="6">
        <v>17505.8</v>
      </c>
      <c r="AS267" s="6">
        <v>158.69999999999999</v>
      </c>
      <c r="AT267" s="6">
        <v>58.6</v>
      </c>
      <c r="AU267" s="7"/>
      <c r="AV267" s="7"/>
      <c r="AW267" s="6">
        <v>235908.6</v>
      </c>
      <c r="AX267" s="6">
        <v>110539</v>
      </c>
      <c r="AY267" s="6">
        <v>56296.800000000003</v>
      </c>
      <c r="AZ267" s="6">
        <v>13568.1</v>
      </c>
      <c r="BA267" s="6">
        <v>225509</v>
      </c>
      <c r="BB267" s="6">
        <v>100319.4</v>
      </c>
      <c r="BC267" s="6">
        <v>39805</v>
      </c>
      <c r="BD267" s="6">
        <v>294.77</v>
      </c>
      <c r="BE267" s="6">
        <v>176.84</v>
      </c>
      <c r="BF267" s="6">
        <v>123.74</v>
      </c>
      <c r="BG267" s="6">
        <v>75.41</v>
      </c>
      <c r="BH267" s="9">
        <v>278.46199999999999</v>
      </c>
      <c r="BI267" s="9">
        <v>140.69999999999999</v>
      </c>
      <c r="BJ267" s="54">
        <v>2.1</v>
      </c>
      <c r="BK267" s="9">
        <v>898.9</v>
      </c>
      <c r="BL267" s="6">
        <v>0.9</v>
      </c>
      <c r="BM267" s="6">
        <v>13753.481024000001</v>
      </c>
      <c r="BN267" s="6">
        <v>34387.934567452401</v>
      </c>
      <c r="BO267" s="6">
        <v>7292</v>
      </c>
      <c r="BP267" s="6">
        <v>0</v>
      </c>
      <c r="BQ267" s="6">
        <v>0</v>
      </c>
      <c r="BR267" s="6">
        <v>0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2807662</v>
      </c>
      <c r="BZ267" s="6">
        <v>1821605</v>
      </c>
      <c r="CA267" s="6"/>
      <c r="CB267" s="6">
        <v>3899</v>
      </c>
      <c r="CC267" s="6">
        <v>3215</v>
      </c>
      <c r="CD267" s="6"/>
      <c r="CE267" s="6">
        <v>1173</v>
      </c>
      <c r="CF267" s="6">
        <v>118.459</v>
      </c>
      <c r="CG267" s="6">
        <v>1585</v>
      </c>
    </row>
    <row r="268" spans="1:85">
      <c r="A268" s="5">
        <v>43350</v>
      </c>
      <c r="B268" s="6">
        <v>583.59</v>
      </c>
      <c r="C268" s="6">
        <v>316.24900000000002</v>
      </c>
      <c r="D268" s="6">
        <v>6163.8</v>
      </c>
      <c r="E268" s="6"/>
      <c r="F268" s="6"/>
      <c r="G268" s="6"/>
      <c r="H268" s="6">
        <v>1661.1</v>
      </c>
      <c r="I268" s="6">
        <v>1120.9000000000001</v>
      </c>
      <c r="J268" s="6">
        <v>294213.40000000002</v>
      </c>
      <c r="K268" s="6">
        <v>128189.5</v>
      </c>
      <c r="L268" s="6">
        <v>66801.399999999994</v>
      </c>
      <c r="M268" s="6">
        <v>15</v>
      </c>
      <c r="N268" s="6">
        <v>25</v>
      </c>
      <c r="O268" s="6">
        <v>14330.8</v>
      </c>
      <c r="P268" s="6">
        <v>6682.8</v>
      </c>
      <c r="Q268" s="6">
        <v>207111</v>
      </c>
      <c r="R268" s="6">
        <v>166504.6</v>
      </c>
      <c r="S268" s="6">
        <v>109134.6</v>
      </c>
      <c r="T268" s="6">
        <v>90946.8</v>
      </c>
      <c r="U268" s="6">
        <v>109096.8</v>
      </c>
      <c r="V268" s="6">
        <v>74476.2</v>
      </c>
      <c r="W268" s="9">
        <v>11382.1</v>
      </c>
      <c r="X268" s="9">
        <v>8488</v>
      </c>
      <c r="Y268" s="6">
        <v>300103.09999999998</v>
      </c>
      <c r="Z268" s="6">
        <v>155374.29999999999</v>
      </c>
      <c r="AA268" s="6">
        <v>2744378.5</v>
      </c>
      <c r="AB268" s="6">
        <v>171870</v>
      </c>
      <c r="AC268" s="6">
        <v>335</v>
      </c>
      <c r="AD268" s="6">
        <v>42004</v>
      </c>
      <c r="AE268" s="6">
        <v>190192.2</v>
      </c>
      <c r="AF268" s="6">
        <v>98609.600000000006</v>
      </c>
      <c r="AG268" s="6">
        <v>1695997.3</v>
      </c>
      <c r="AH268" s="6">
        <v>171383.1</v>
      </c>
      <c r="AI268" s="6">
        <v>1106.4000000000001</v>
      </c>
      <c r="AJ268" s="9">
        <v>57351</v>
      </c>
      <c r="AK268" s="6">
        <v>31656.6</v>
      </c>
      <c r="AL268" s="6">
        <v>22275.9</v>
      </c>
      <c r="AM268" s="6">
        <v>65835.600000000006</v>
      </c>
      <c r="AN268" s="6">
        <v>50768.9</v>
      </c>
      <c r="AO268" s="6">
        <v>40492.1</v>
      </c>
      <c r="AP268" s="6">
        <v>33030.6</v>
      </c>
      <c r="AQ268" s="6">
        <v>44431.4</v>
      </c>
      <c r="AR268" s="6">
        <v>17508.7</v>
      </c>
      <c r="AS268" s="6">
        <v>158.69999999999999</v>
      </c>
      <c r="AT268" s="6">
        <v>58.6</v>
      </c>
      <c r="AU268" s="7"/>
      <c r="AV268" s="7"/>
      <c r="AW268" s="6">
        <v>236051.6</v>
      </c>
      <c r="AX268" s="6">
        <v>110605.3</v>
      </c>
      <c r="AY268" s="6">
        <v>56302</v>
      </c>
      <c r="AZ268" s="6">
        <v>13568.1</v>
      </c>
      <c r="BA268" s="6">
        <v>225646</v>
      </c>
      <c r="BB268" s="6">
        <v>100379</v>
      </c>
      <c r="BC268" s="6">
        <v>39829</v>
      </c>
      <c r="BD268" s="6">
        <v>294.77</v>
      </c>
      <c r="BE268" s="6">
        <v>176.84</v>
      </c>
      <c r="BF268" s="6">
        <v>123.74</v>
      </c>
      <c r="BG268" s="6">
        <v>75.41</v>
      </c>
      <c r="BH268" s="9">
        <v>278.46199999999999</v>
      </c>
      <c r="BI268" s="9">
        <v>140.69999999999999</v>
      </c>
      <c r="BJ268" s="54">
        <v>2.1</v>
      </c>
      <c r="BK268" s="9">
        <v>900.8</v>
      </c>
      <c r="BL268" s="6">
        <v>0.9</v>
      </c>
      <c r="BM268" s="6">
        <v>13058.974480000001</v>
      </c>
      <c r="BN268" s="6">
        <v>33726.743544577599</v>
      </c>
      <c r="BO268" s="6">
        <v>8194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2810583</v>
      </c>
      <c r="BZ268" s="6">
        <v>1824060</v>
      </c>
      <c r="CA268" s="6"/>
      <c r="CB268" s="6">
        <v>3899</v>
      </c>
      <c r="CC268" s="6">
        <v>3215</v>
      </c>
      <c r="CD268" s="6"/>
      <c r="CE268" s="6">
        <v>1174</v>
      </c>
      <c r="CF268" s="6">
        <v>118.273</v>
      </c>
      <c r="CG268" s="6">
        <v>1587</v>
      </c>
    </row>
    <row r="269" spans="1:85">
      <c r="A269" s="5">
        <v>43351</v>
      </c>
      <c r="B269" s="6">
        <v>583.59</v>
      </c>
      <c r="C269" s="6">
        <v>316.24900000000002</v>
      </c>
      <c r="D269" s="6">
        <v>6163.8</v>
      </c>
      <c r="E269" s="6"/>
      <c r="F269" s="6"/>
      <c r="G269" s="6"/>
      <c r="H269" s="6">
        <v>1661.1</v>
      </c>
      <c r="I269" s="6">
        <v>1120.9000000000001</v>
      </c>
      <c r="J269" s="6">
        <v>294404.8</v>
      </c>
      <c r="K269" s="6">
        <v>128280.4</v>
      </c>
      <c r="L269" s="6">
        <v>66825.399999999994</v>
      </c>
      <c r="M269" s="6">
        <v>15</v>
      </c>
      <c r="N269" s="6">
        <v>25</v>
      </c>
      <c r="O269" s="6">
        <v>14330.9</v>
      </c>
      <c r="P269" s="6">
        <v>6682.8</v>
      </c>
      <c r="Q269" s="6">
        <v>207127.5</v>
      </c>
      <c r="R269" s="6">
        <v>166518.5</v>
      </c>
      <c r="S269" s="6">
        <v>109150.2</v>
      </c>
      <c r="T269" s="6">
        <v>90959.2</v>
      </c>
      <c r="U269" s="6">
        <v>109116.3</v>
      </c>
      <c r="V269" s="6">
        <v>74489.7</v>
      </c>
      <c r="W269" s="9">
        <v>11382.1</v>
      </c>
      <c r="X269" s="9">
        <v>8488</v>
      </c>
      <c r="Y269" s="6">
        <v>300407.3</v>
      </c>
      <c r="Z269" s="6">
        <v>155530.9</v>
      </c>
      <c r="AA269" s="6">
        <v>2744378.5</v>
      </c>
      <c r="AB269" s="6">
        <v>171894</v>
      </c>
      <c r="AC269" s="6">
        <v>335</v>
      </c>
      <c r="AD269" s="6">
        <v>42004</v>
      </c>
      <c r="AE269" s="6">
        <v>190336.2</v>
      </c>
      <c r="AF269" s="6">
        <v>98692.4</v>
      </c>
      <c r="AG269" s="6">
        <v>1695997.3</v>
      </c>
      <c r="AH269" s="6">
        <v>171407.1</v>
      </c>
      <c r="AI269" s="6">
        <v>1106.4000000000001</v>
      </c>
      <c r="AJ269" s="9">
        <v>57351</v>
      </c>
      <c r="AK269" s="6">
        <v>31661.4</v>
      </c>
      <c r="AL269" s="6">
        <v>22280.1</v>
      </c>
      <c r="AM269" s="6">
        <v>65846.8</v>
      </c>
      <c r="AN269" s="6">
        <v>50777.4</v>
      </c>
      <c r="AO269" s="6">
        <v>40516.699999999997</v>
      </c>
      <c r="AP269" s="6">
        <v>33051</v>
      </c>
      <c r="AQ269" s="6">
        <v>44439.7</v>
      </c>
      <c r="AR269" s="6">
        <v>17512.099999999999</v>
      </c>
      <c r="AS269" s="6">
        <v>158.69999999999999</v>
      </c>
      <c r="AT269" s="6">
        <v>58.6</v>
      </c>
      <c r="AU269" s="7"/>
      <c r="AV269" s="7"/>
      <c r="AW269" s="6">
        <v>236192</v>
      </c>
      <c r="AX269" s="6">
        <v>110670.9</v>
      </c>
      <c r="AY269" s="6">
        <v>56307.5</v>
      </c>
      <c r="AZ269" s="6">
        <v>13568.1</v>
      </c>
      <c r="BA269" s="6">
        <v>225781</v>
      </c>
      <c r="BB269" s="6">
        <v>100438.8</v>
      </c>
      <c r="BC269" s="6">
        <v>39853</v>
      </c>
      <c r="BD269" s="6">
        <v>294.77</v>
      </c>
      <c r="BE269" s="6">
        <v>176.84</v>
      </c>
      <c r="BF269" s="6">
        <v>123.74</v>
      </c>
      <c r="BG269" s="6">
        <v>75.41</v>
      </c>
      <c r="BH269" s="9">
        <v>278.46199999999999</v>
      </c>
      <c r="BI269" s="9">
        <v>140.69999999999999</v>
      </c>
      <c r="BJ269" s="54">
        <v>2.1</v>
      </c>
      <c r="BK269" s="9">
        <v>902.9</v>
      </c>
      <c r="BL269" s="6">
        <v>0.9</v>
      </c>
      <c r="BM269" s="6">
        <v>13178.643727999999</v>
      </c>
      <c r="BN269" s="6">
        <v>31424.788310267199</v>
      </c>
      <c r="BO269" s="6">
        <v>5504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2813649</v>
      </c>
      <c r="BZ269" s="6">
        <v>1826634</v>
      </c>
      <c r="CA269" s="6"/>
      <c r="CB269" s="6">
        <v>3899</v>
      </c>
      <c r="CC269" s="6">
        <v>3215</v>
      </c>
      <c r="CD269" s="6"/>
      <c r="CE269" s="6">
        <v>1172</v>
      </c>
      <c r="CF269" s="6">
        <v>119.30800000000001</v>
      </c>
      <c r="CG269" s="6">
        <v>1582</v>
      </c>
    </row>
    <row r="270" spans="1:85">
      <c r="A270" s="5">
        <v>43352</v>
      </c>
      <c r="B270" s="6">
        <v>583.59</v>
      </c>
      <c r="C270" s="6">
        <v>316.24900000000002</v>
      </c>
      <c r="D270" s="6">
        <v>6163.8</v>
      </c>
      <c r="E270" s="6"/>
      <c r="F270" s="6"/>
      <c r="G270" s="6"/>
      <c r="H270" s="6">
        <v>1661.1</v>
      </c>
      <c r="I270" s="6">
        <v>1120.9000000000001</v>
      </c>
      <c r="J270" s="6">
        <v>294600.59999999998</v>
      </c>
      <c r="K270" s="6">
        <v>128372.7</v>
      </c>
      <c r="L270" s="6">
        <v>66849.399999999994</v>
      </c>
      <c r="M270" s="6">
        <v>15</v>
      </c>
      <c r="N270" s="6">
        <v>25</v>
      </c>
      <c r="O270" s="6">
        <v>14331</v>
      </c>
      <c r="P270" s="6">
        <v>6683</v>
      </c>
      <c r="Q270" s="6">
        <v>207160.1</v>
      </c>
      <c r="R270" s="6">
        <v>166544.79999999999</v>
      </c>
      <c r="S270" s="6">
        <v>109167.2</v>
      </c>
      <c r="T270" s="6">
        <v>90972.4</v>
      </c>
      <c r="U270" s="6">
        <v>109135.6</v>
      </c>
      <c r="V270" s="6">
        <v>74503.3</v>
      </c>
      <c r="W270" s="9">
        <v>11382.1</v>
      </c>
      <c r="X270" s="9">
        <v>8488</v>
      </c>
      <c r="Y270" s="6">
        <v>300721.7</v>
      </c>
      <c r="Z270" s="6">
        <v>155689.5</v>
      </c>
      <c r="AA270" s="6">
        <v>2744378.5</v>
      </c>
      <c r="AB270" s="6">
        <v>171918</v>
      </c>
      <c r="AC270" s="6">
        <v>335</v>
      </c>
      <c r="AD270" s="6">
        <v>42004</v>
      </c>
      <c r="AE270" s="6">
        <v>190480.6</v>
      </c>
      <c r="AF270" s="6">
        <v>98777.3</v>
      </c>
      <c r="AG270" s="6">
        <v>1695997.3</v>
      </c>
      <c r="AH270" s="6">
        <v>171431.1</v>
      </c>
      <c r="AI270" s="6">
        <v>1106.4000000000001</v>
      </c>
      <c r="AJ270" s="9">
        <v>57351</v>
      </c>
      <c r="AK270" s="6">
        <v>31666.400000000001</v>
      </c>
      <c r="AL270" s="6">
        <v>22284.400000000001</v>
      </c>
      <c r="AM270" s="6">
        <v>65857.7</v>
      </c>
      <c r="AN270" s="6">
        <v>50785.599999999999</v>
      </c>
      <c r="AO270" s="6">
        <v>40534.1</v>
      </c>
      <c r="AP270" s="6">
        <v>33065.300000000003</v>
      </c>
      <c r="AQ270" s="6">
        <v>44451.3</v>
      </c>
      <c r="AR270" s="6">
        <v>17516.8</v>
      </c>
      <c r="AS270" s="6">
        <v>158.69999999999999</v>
      </c>
      <c r="AT270" s="6">
        <v>58.6</v>
      </c>
      <c r="AU270" s="7"/>
      <c r="AV270" s="7"/>
      <c r="AW270" s="6">
        <v>236334.4</v>
      </c>
      <c r="AX270" s="6">
        <v>110736.7</v>
      </c>
      <c r="AY270" s="6">
        <v>56312.7</v>
      </c>
      <c r="AZ270" s="6">
        <v>13568.1</v>
      </c>
      <c r="BA270" s="6">
        <v>225917</v>
      </c>
      <c r="BB270" s="6">
        <v>100498.8</v>
      </c>
      <c r="BC270" s="6">
        <v>39877</v>
      </c>
      <c r="BD270" s="6">
        <v>294.77</v>
      </c>
      <c r="BE270" s="6">
        <v>176.84</v>
      </c>
      <c r="BF270" s="6">
        <v>123.74</v>
      </c>
      <c r="BG270" s="6">
        <v>75.41</v>
      </c>
      <c r="BH270" s="9">
        <v>278.46199999999999</v>
      </c>
      <c r="BI270" s="9">
        <v>140.69999999999999</v>
      </c>
      <c r="BJ270" s="54">
        <v>2.1</v>
      </c>
      <c r="BK270" s="9">
        <v>903.9</v>
      </c>
      <c r="BL270" s="6">
        <v>0.9</v>
      </c>
      <c r="BM270" s="6">
        <v>13665.71344</v>
      </c>
      <c r="BN270" s="6">
        <v>32024.874647655</v>
      </c>
      <c r="BO270" s="6">
        <v>6063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2816685</v>
      </c>
      <c r="BZ270" s="6">
        <v>1829150</v>
      </c>
      <c r="CA270" s="6"/>
      <c r="CB270" s="6">
        <v>3899</v>
      </c>
      <c r="CC270" s="6">
        <v>3215</v>
      </c>
      <c r="CD270" s="6"/>
      <c r="CE270" s="6">
        <v>1169</v>
      </c>
      <c r="CF270" s="6">
        <v>118.476</v>
      </c>
      <c r="CG270" s="6">
        <v>1581</v>
      </c>
    </row>
    <row r="271" spans="1:85">
      <c r="A271" s="5">
        <v>43353</v>
      </c>
      <c r="B271" s="6">
        <v>583.59</v>
      </c>
      <c r="C271" s="6">
        <v>316.24900000000002</v>
      </c>
      <c r="D271" s="6">
        <v>6163.8</v>
      </c>
      <c r="E271" s="6"/>
      <c r="F271" s="6"/>
      <c r="G271" s="6"/>
      <c r="H271" s="6">
        <v>1661.1</v>
      </c>
      <c r="I271" s="6">
        <v>1120.9000000000001</v>
      </c>
      <c r="J271" s="6">
        <v>294792.5</v>
      </c>
      <c r="K271" s="6">
        <v>128464</v>
      </c>
      <c r="L271" s="6">
        <v>66873.399999999994</v>
      </c>
      <c r="M271" s="6">
        <v>15</v>
      </c>
      <c r="N271" s="6">
        <v>25</v>
      </c>
      <c r="O271" s="6">
        <v>14331</v>
      </c>
      <c r="P271" s="6">
        <v>6683</v>
      </c>
      <c r="Q271" s="6">
        <v>207191.5</v>
      </c>
      <c r="R271" s="6">
        <v>166570.20000000001</v>
      </c>
      <c r="S271" s="6">
        <v>109184.2</v>
      </c>
      <c r="T271" s="6">
        <v>90985.9</v>
      </c>
      <c r="U271" s="6">
        <v>109156</v>
      </c>
      <c r="V271" s="6">
        <v>74517.2</v>
      </c>
      <c r="W271" s="9">
        <v>11382.1</v>
      </c>
      <c r="X271" s="9">
        <v>8488</v>
      </c>
      <c r="Y271" s="6">
        <v>301030</v>
      </c>
      <c r="Z271" s="6">
        <v>155847.29999999999</v>
      </c>
      <c r="AA271" s="6">
        <v>2744378.5</v>
      </c>
      <c r="AB271" s="6">
        <v>171942</v>
      </c>
      <c r="AC271" s="6">
        <v>335</v>
      </c>
      <c r="AD271" s="6">
        <v>42004</v>
      </c>
      <c r="AE271" s="6">
        <v>190625.1</v>
      </c>
      <c r="AF271" s="6">
        <v>98861.2</v>
      </c>
      <c r="AG271" s="6">
        <v>1695997.3</v>
      </c>
      <c r="AH271" s="6">
        <v>171455.1</v>
      </c>
      <c r="AI271" s="6">
        <v>1106.4000000000001</v>
      </c>
      <c r="AJ271" s="9">
        <v>57351</v>
      </c>
      <c r="AK271" s="6">
        <v>31671.3</v>
      </c>
      <c r="AL271" s="6">
        <v>22288.5</v>
      </c>
      <c r="AM271" s="6">
        <v>65869.600000000006</v>
      </c>
      <c r="AN271" s="6">
        <v>50794.6</v>
      </c>
      <c r="AO271" s="6">
        <v>40551.599999999999</v>
      </c>
      <c r="AP271" s="6">
        <v>33079.800000000003</v>
      </c>
      <c r="AQ271" s="6">
        <v>44460.6</v>
      </c>
      <c r="AR271" s="6">
        <v>17520.599999999999</v>
      </c>
      <c r="AS271" s="6">
        <v>158.69999999999999</v>
      </c>
      <c r="AT271" s="6">
        <v>58.6</v>
      </c>
      <c r="AU271" s="7"/>
      <c r="AV271" s="7"/>
      <c r="AW271" s="6">
        <v>236476.1</v>
      </c>
      <c r="AX271" s="6">
        <v>110802.6</v>
      </c>
      <c r="AY271" s="6">
        <v>56318.8</v>
      </c>
      <c r="AZ271" s="6">
        <v>13568.1</v>
      </c>
      <c r="BA271" s="6">
        <v>226053</v>
      </c>
      <c r="BB271" s="6">
        <v>100558</v>
      </c>
      <c r="BC271" s="6">
        <v>39901</v>
      </c>
      <c r="BD271" s="6">
        <v>294.77</v>
      </c>
      <c r="BE271" s="6">
        <v>176.84</v>
      </c>
      <c r="BF271" s="6">
        <v>123.74</v>
      </c>
      <c r="BG271" s="6">
        <v>75.41</v>
      </c>
      <c r="BH271" s="9">
        <v>278.46199999999999</v>
      </c>
      <c r="BI271" s="9">
        <v>140.69999999999999</v>
      </c>
      <c r="BJ271" s="54">
        <v>2.1</v>
      </c>
      <c r="BK271" s="9">
        <v>904.5</v>
      </c>
      <c r="BL271" s="6">
        <v>0.9</v>
      </c>
      <c r="BM271" s="6">
        <v>12849.961776</v>
      </c>
      <c r="BN271" s="6">
        <v>34398.463198224497</v>
      </c>
      <c r="BO271" s="6">
        <v>5279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2819779</v>
      </c>
      <c r="BZ271" s="6">
        <v>1831763</v>
      </c>
      <c r="CA271" s="6"/>
      <c r="CB271" s="6">
        <v>3899</v>
      </c>
      <c r="CC271" s="6">
        <v>3215</v>
      </c>
      <c r="CD271" s="6"/>
      <c r="CE271" s="6">
        <v>1160</v>
      </c>
      <c r="CF271" s="6">
        <v>118.315</v>
      </c>
      <c r="CG271" s="6">
        <v>1573</v>
      </c>
    </row>
    <row r="272" spans="1:85">
      <c r="A272" s="5">
        <v>43354</v>
      </c>
      <c r="B272" s="6">
        <v>583.59</v>
      </c>
      <c r="C272" s="6">
        <v>316.24900000000002</v>
      </c>
      <c r="D272" s="6">
        <v>6163.8</v>
      </c>
      <c r="E272" s="6"/>
      <c r="F272" s="6"/>
      <c r="G272" s="6"/>
      <c r="H272" s="6">
        <v>1661.1</v>
      </c>
      <c r="I272" s="6">
        <v>1120.9000000000001</v>
      </c>
      <c r="J272" s="6">
        <v>294987.59999999998</v>
      </c>
      <c r="K272" s="6">
        <v>128556.1</v>
      </c>
      <c r="L272" s="6">
        <v>66897.399999999994</v>
      </c>
      <c r="M272" s="6">
        <v>15</v>
      </c>
      <c r="N272" s="6">
        <v>25</v>
      </c>
      <c r="O272" s="6">
        <v>14331</v>
      </c>
      <c r="P272" s="6">
        <v>6683</v>
      </c>
      <c r="Q272" s="6">
        <v>207223.2</v>
      </c>
      <c r="R272" s="6">
        <v>166595.9</v>
      </c>
      <c r="S272" s="6">
        <v>109201.2</v>
      </c>
      <c r="T272" s="6">
        <v>90999.2</v>
      </c>
      <c r="U272" s="6">
        <v>109176.2</v>
      </c>
      <c r="V272" s="6">
        <v>74530.899999999994</v>
      </c>
      <c r="W272" s="9">
        <v>11382.1</v>
      </c>
      <c r="X272" s="9">
        <v>8488</v>
      </c>
      <c r="Y272" s="6">
        <v>301343.3</v>
      </c>
      <c r="Z272" s="6">
        <v>156005.4</v>
      </c>
      <c r="AA272" s="6">
        <v>2744378.5</v>
      </c>
      <c r="AB272" s="6">
        <v>171966</v>
      </c>
      <c r="AC272" s="6">
        <v>335</v>
      </c>
      <c r="AD272" s="6">
        <v>42004</v>
      </c>
      <c r="AE272" s="6">
        <v>190769.4</v>
      </c>
      <c r="AF272" s="6">
        <v>98945.8</v>
      </c>
      <c r="AG272" s="6">
        <v>1695997.3</v>
      </c>
      <c r="AH272" s="6">
        <v>171479.1</v>
      </c>
      <c r="AI272" s="6">
        <v>1106.4000000000001</v>
      </c>
      <c r="AJ272" s="9">
        <v>57351</v>
      </c>
      <c r="AK272" s="6">
        <v>31676.1</v>
      </c>
      <c r="AL272" s="6">
        <v>22292.6</v>
      </c>
      <c r="AM272" s="6">
        <v>65881.5</v>
      </c>
      <c r="AN272" s="6">
        <v>50803.7</v>
      </c>
      <c r="AO272" s="6">
        <v>40569.1</v>
      </c>
      <c r="AP272" s="6">
        <v>33094.300000000003</v>
      </c>
      <c r="AQ272" s="6">
        <v>44473.3</v>
      </c>
      <c r="AR272" s="6">
        <v>17525.7</v>
      </c>
      <c r="AS272" s="6">
        <v>158.69999999999999</v>
      </c>
      <c r="AT272" s="6">
        <v>58.6</v>
      </c>
      <c r="AU272" s="7"/>
      <c r="AV272" s="7"/>
      <c r="AW272" s="6">
        <v>236616.5</v>
      </c>
      <c r="AX272" s="6">
        <v>110867.9</v>
      </c>
      <c r="AY272" s="6">
        <v>56324.7</v>
      </c>
      <c r="AZ272" s="6">
        <v>13568.1</v>
      </c>
      <c r="BA272" s="6">
        <v>226187</v>
      </c>
      <c r="BB272" s="6">
        <v>100617</v>
      </c>
      <c r="BC272" s="6">
        <v>39925</v>
      </c>
      <c r="BD272" s="6">
        <v>294.77</v>
      </c>
      <c r="BE272" s="6">
        <v>176.84</v>
      </c>
      <c r="BF272" s="6">
        <v>123.74</v>
      </c>
      <c r="BG272" s="6">
        <v>75.41</v>
      </c>
      <c r="BH272" s="9">
        <v>278.46199999999999</v>
      </c>
      <c r="BI272" s="9">
        <v>140.69999999999999</v>
      </c>
      <c r="BJ272" s="54">
        <v>2.1</v>
      </c>
      <c r="BK272" s="9">
        <v>905.2</v>
      </c>
      <c r="BL272" s="6">
        <v>0.9</v>
      </c>
      <c r="BM272" s="6">
        <v>13637.664160000002</v>
      </c>
      <c r="BN272" s="6">
        <v>33658.370770985894</v>
      </c>
      <c r="BO272" s="6">
        <v>7502</v>
      </c>
      <c r="BP272" s="6">
        <v>0</v>
      </c>
      <c r="BQ272" s="6">
        <v>0</v>
      </c>
      <c r="BR272" s="6">
        <v>0</v>
      </c>
      <c r="BS272" s="6">
        <v>0</v>
      </c>
      <c r="BT272" s="6">
        <v>0</v>
      </c>
      <c r="BU272" s="6">
        <v>0</v>
      </c>
      <c r="BV272" s="6">
        <v>0</v>
      </c>
      <c r="BW272" s="6">
        <v>0</v>
      </c>
      <c r="BX272" s="6">
        <v>0</v>
      </c>
      <c r="BY272" s="6">
        <v>2823089</v>
      </c>
      <c r="BZ272" s="6">
        <v>1834478</v>
      </c>
      <c r="CA272" s="6"/>
      <c r="CB272" s="6">
        <v>3899</v>
      </c>
      <c r="CC272" s="6">
        <v>3215</v>
      </c>
      <c r="CD272" s="6"/>
      <c r="CE272" s="6">
        <v>1169</v>
      </c>
      <c r="CF272" s="6">
        <v>117.785</v>
      </c>
      <c r="CG272" s="6">
        <v>1590</v>
      </c>
    </row>
    <row r="273" spans="1:85">
      <c r="A273" s="5">
        <v>43355</v>
      </c>
      <c r="B273" s="6">
        <v>583.59</v>
      </c>
      <c r="C273" s="6">
        <v>316.24900000000002</v>
      </c>
      <c r="D273" s="6">
        <v>6163.8</v>
      </c>
      <c r="E273" s="6"/>
      <c r="F273" s="6"/>
      <c r="G273" s="6"/>
      <c r="H273" s="6">
        <v>1661.1</v>
      </c>
      <c r="I273" s="6">
        <v>1120.9000000000001</v>
      </c>
      <c r="J273" s="6">
        <v>295176.5</v>
      </c>
      <c r="K273" s="6">
        <v>128646.6</v>
      </c>
      <c r="L273" s="6">
        <v>66921.399999999994</v>
      </c>
      <c r="M273" s="6">
        <v>15</v>
      </c>
      <c r="N273" s="6">
        <v>25</v>
      </c>
      <c r="O273" s="6">
        <v>14331</v>
      </c>
      <c r="P273" s="6">
        <v>6683</v>
      </c>
      <c r="Q273" s="6">
        <v>207253.88</v>
      </c>
      <c r="R273" s="6">
        <v>166620.56</v>
      </c>
      <c r="S273" s="6">
        <v>109216.7</v>
      </c>
      <c r="T273" s="6">
        <v>91011.8</v>
      </c>
      <c r="U273" s="6">
        <v>109196.2</v>
      </c>
      <c r="V273" s="6">
        <v>74544.3</v>
      </c>
      <c r="W273" s="9">
        <v>11382.1</v>
      </c>
      <c r="X273" s="9">
        <v>8488</v>
      </c>
      <c r="Y273" s="6">
        <v>301642.2</v>
      </c>
      <c r="Z273" s="6">
        <v>156161.60000000001</v>
      </c>
      <c r="AA273" s="6">
        <v>2744378.5</v>
      </c>
      <c r="AB273" s="6">
        <v>171990</v>
      </c>
      <c r="AC273" s="6">
        <v>335</v>
      </c>
      <c r="AD273" s="6">
        <v>42004</v>
      </c>
      <c r="AE273" s="6">
        <v>190914.3</v>
      </c>
      <c r="AF273" s="6">
        <v>99027.1</v>
      </c>
      <c r="AG273" s="6">
        <v>1695997.3</v>
      </c>
      <c r="AH273" s="6">
        <v>171503.1</v>
      </c>
      <c r="AI273" s="6">
        <v>1106.4000000000001</v>
      </c>
      <c r="AJ273" s="9">
        <v>57351</v>
      </c>
      <c r="AK273" s="6">
        <v>31681</v>
      </c>
      <c r="AL273" s="6">
        <v>22296.7</v>
      </c>
      <c r="AM273" s="6">
        <v>65893.3</v>
      </c>
      <c r="AN273" s="6">
        <v>50812.6</v>
      </c>
      <c r="AO273" s="6">
        <v>40586.699999999997</v>
      </c>
      <c r="AP273" s="6">
        <v>33108.800000000003</v>
      </c>
      <c r="AQ273" s="6">
        <v>44478.6</v>
      </c>
      <c r="AR273" s="6">
        <v>17527.900000000001</v>
      </c>
      <c r="AS273" s="6">
        <v>158.69999999999999</v>
      </c>
      <c r="AT273" s="6">
        <v>58.6</v>
      </c>
      <c r="AU273" s="7"/>
      <c r="AV273" s="7"/>
      <c r="AW273" s="6">
        <v>236758.5</v>
      </c>
      <c r="AX273" s="6">
        <v>110933.8</v>
      </c>
      <c r="AY273" s="6">
        <v>56330.400000000001</v>
      </c>
      <c r="AZ273" s="6">
        <v>13568.1</v>
      </c>
      <c r="BA273" s="6">
        <v>226321</v>
      </c>
      <c r="BB273" s="6">
        <v>100676.1</v>
      </c>
      <c r="BC273" s="6">
        <v>39949</v>
      </c>
      <c r="BD273" s="6">
        <v>294.77</v>
      </c>
      <c r="BE273" s="6">
        <v>176.84</v>
      </c>
      <c r="BF273" s="6">
        <v>123.74</v>
      </c>
      <c r="BG273" s="6">
        <v>75.41</v>
      </c>
      <c r="BH273" s="9">
        <v>278.46199999999999</v>
      </c>
      <c r="BI273" s="9">
        <v>140.738</v>
      </c>
      <c r="BJ273" s="54">
        <v>2.1</v>
      </c>
      <c r="BK273" s="9">
        <v>905.9</v>
      </c>
      <c r="BL273" s="9">
        <v>0.9</v>
      </c>
      <c r="BM273" s="6">
        <v>13196.367936000001</v>
      </c>
      <c r="BN273" s="6">
        <v>33623.263532414749</v>
      </c>
      <c r="BO273" s="6">
        <v>3159</v>
      </c>
      <c r="BP273" s="6">
        <v>0</v>
      </c>
      <c r="BQ273" s="6">
        <v>0</v>
      </c>
      <c r="BR273" s="6">
        <v>0</v>
      </c>
      <c r="BS273" s="6">
        <v>0</v>
      </c>
      <c r="BT273" s="6">
        <v>0</v>
      </c>
      <c r="BU273" s="6">
        <v>0</v>
      </c>
      <c r="BV273" s="6">
        <v>0</v>
      </c>
      <c r="BW273" s="6">
        <v>0</v>
      </c>
      <c r="BX273" s="6">
        <v>0</v>
      </c>
      <c r="BY273" s="6">
        <v>2826442</v>
      </c>
      <c r="BZ273" s="6">
        <v>1837201</v>
      </c>
      <c r="CA273" s="6"/>
      <c r="CB273" s="6">
        <v>3899</v>
      </c>
      <c r="CC273" s="6">
        <v>3215</v>
      </c>
      <c r="CD273" s="6"/>
      <c r="CE273" s="6">
        <v>1163</v>
      </c>
      <c r="CF273" s="6">
        <v>117.92400000000001</v>
      </c>
      <c r="CG273" s="6">
        <v>1581</v>
      </c>
    </row>
    <row r="274" spans="1:85">
      <c r="A274" s="5">
        <v>43356</v>
      </c>
      <c r="B274" s="6">
        <v>583.80499999999995</v>
      </c>
      <c r="C274" s="6">
        <v>316.33600000000001</v>
      </c>
      <c r="D274" s="6">
        <v>6164.4</v>
      </c>
      <c r="E274" s="6"/>
      <c r="F274" s="6"/>
      <c r="G274" s="6"/>
      <c r="H274" s="6">
        <v>1661.1</v>
      </c>
      <c r="I274" s="6">
        <v>1120.9000000000001</v>
      </c>
      <c r="J274" s="6">
        <v>295365.8</v>
      </c>
      <c r="K274" s="6">
        <v>128737.4</v>
      </c>
      <c r="L274" s="6">
        <v>66945.399999999994</v>
      </c>
      <c r="M274" s="6">
        <v>15</v>
      </c>
      <c r="N274" s="6">
        <v>25</v>
      </c>
      <c r="O274" s="6">
        <v>14331.3</v>
      </c>
      <c r="P274" s="6">
        <v>6683.2</v>
      </c>
      <c r="Q274" s="6">
        <v>207284.03</v>
      </c>
      <c r="R274" s="6">
        <v>166644.72</v>
      </c>
      <c r="S274" s="6">
        <v>109232.7</v>
      </c>
      <c r="T274" s="6">
        <v>91023.9</v>
      </c>
      <c r="U274" s="6">
        <v>109216.1</v>
      </c>
      <c r="V274" s="6">
        <v>74557.7</v>
      </c>
      <c r="W274" s="9">
        <v>11382.1</v>
      </c>
      <c r="X274" s="9">
        <v>8488</v>
      </c>
      <c r="Y274" s="6">
        <v>301952.40000000002</v>
      </c>
      <c r="Z274" s="6">
        <v>156319.6</v>
      </c>
      <c r="AA274" s="6">
        <v>2744378.5</v>
      </c>
      <c r="AB274" s="6">
        <v>172014</v>
      </c>
      <c r="AC274" s="6">
        <v>335</v>
      </c>
      <c r="AD274" s="6">
        <v>42004</v>
      </c>
      <c r="AE274" s="6">
        <v>191059.7</v>
      </c>
      <c r="AF274" s="6">
        <v>99110.399999999994</v>
      </c>
      <c r="AG274" s="6">
        <v>1695997.3</v>
      </c>
      <c r="AH274" s="6">
        <v>171527.1</v>
      </c>
      <c r="AI274" s="6">
        <v>1106.4000000000001</v>
      </c>
      <c r="AJ274" s="9">
        <v>57351</v>
      </c>
      <c r="AK274" s="6">
        <v>31686.1</v>
      </c>
      <c r="AL274" s="6">
        <v>22301</v>
      </c>
      <c r="AM274" s="6">
        <v>65904.399999999994</v>
      </c>
      <c r="AN274" s="6">
        <v>50821.1</v>
      </c>
      <c r="AO274" s="6">
        <v>40604.1</v>
      </c>
      <c r="AP274" s="6">
        <v>33123.300000000003</v>
      </c>
      <c r="AQ274" s="6">
        <v>44493.7</v>
      </c>
      <c r="AR274" s="6">
        <v>17534</v>
      </c>
      <c r="AS274" s="6">
        <v>158.69999999999999</v>
      </c>
      <c r="AT274" s="6">
        <v>58.6</v>
      </c>
      <c r="AU274" s="6">
        <v>58.6</v>
      </c>
      <c r="AV274" s="6">
        <v>58.6</v>
      </c>
      <c r="AW274" s="6">
        <v>236902.3</v>
      </c>
      <c r="AX274" s="6">
        <v>111000.4</v>
      </c>
      <c r="AY274" s="6">
        <v>56336.1</v>
      </c>
      <c r="AZ274" s="6">
        <v>13568.1</v>
      </c>
      <c r="BA274" s="6">
        <v>226457.3</v>
      </c>
      <c r="BB274" s="6">
        <v>100735.8</v>
      </c>
      <c r="BC274" s="6">
        <v>39973</v>
      </c>
      <c r="BD274" s="6">
        <v>294.77</v>
      </c>
      <c r="BE274" s="6">
        <v>176.84</v>
      </c>
      <c r="BF274" s="6">
        <v>123.74</v>
      </c>
      <c r="BG274" s="6">
        <v>75.41</v>
      </c>
      <c r="BH274" s="9">
        <v>278.46199999999999</v>
      </c>
      <c r="BI274" s="9">
        <v>140.738</v>
      </c>
      <c r="BJ274" s="54">
        <v>2.1</v>
      </c>
      <c r="BK274" s="9">
        <v>906.6</v>
      </c>
      <c r="BL274" s="9">
        <v>0.9</v>
      </c>
      <c r="BM274" s="6">
        <v>13155.233664000003</v>
      </c>
      <c r="BN274" s="6">
        <v>33883.322865795948</v>
      </c>
      <c r="BO274" s="6">
        <v>8835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2829775</v>
      </c>
      <c r="BZ274" s="6">
        <v>1839949</v>
      </c>
      <c r="CA274" s="6"/>
      <c r="CB274" s="6">
        <v>3899</v>
      </c>
      <c r="CC274" s="6">
        <v>3215</v>
      </c>
      <c r="CD274" s="6"/>
      <c r="CE274" s="6">
        <v>1166</v>
      </c>
      <c r="CF274" s="6">
        <v>117.685</v>
      </c>
      <c r="CG274" s="6">
        <v>1582</v>
      </c>
    </row>
    <row r="275" spans="1:85">
      <c r="A275" s="5">
        <v>43357</v>
      </c>
      <c r="B275" s="6">
        <v>583.80499999999995</v>
      </c>
      <c r="C275" s="6">
        <v>316.33600000000001</v>
      </c>
      <c r="D275" s="6">
        <v>6164.4</v>
      </c>
      <c r="E275" s="6"/>
      <c r="F275" s="6"/>
      <c r="G275" s="6"/>
      <c r="H275" s="6">
        <v>1661.1</v>
      </c>
      <c r="I275" s="6">
        <v>1120.9000000000001</v>
      </c>
      <c r="J275" s="6">
        <v>295552.7</v>
      </c>
      <c r="K275" s="6">
        <v>128826.7</v>
      </c>
      <c r="L275" s="6">
        <v>66969.399999999994</v>
      </c>
      <c r="M275" s="6">
        <v>15</v>
      </c>
      <c r="N275" s="6">
        <v>25</v>
      </c>
      <c r="O275" s="6">
        <v>14331.6</v>
      </c>
      <c r="P275" s="6">
        <v>6683.5</v>
      </c>
      <c r="Q275" s="6">
        <v>207314.56</v>
      </c>
      <c r="R275" s="6">
        <v>166669.26</v>
      </c>
      <c r="S275" s="6">
        <v>109248.6</v>
      </c>
      <c r="T275" s="6">
        <v>91036.3</v>
      </c>
      <c r="U275" s="6">
        <v>109235.6</v>
      </c>
      <c r="V275" s="6">
        <v>74570.8</v>
      </c>
      <c r="W275" s="9">
        <v>11382.1</v>
      </c>
      <c r="X275" s="9">
        <v>8488</v>
      </c>
      <c r="Y275" s="6">
        <v>302257.59999999998</v>
      </c>
      <c r="Z275" s="6">
        <v>156476.6</v>
      </c>
      <c r="AA275" s="6">
        <v>2744378.5</v>
      </c>
      <c r="AB275" s="6">
        <v>172038</v>
      </c>
      <c r="AC275" s="6">
        <v>335</v>
      </c>
      <c r="AD275" s="6">
        <v>42004</v>
      </c>
      <c r="AE275" s="6">
        <v>191202.3</v>
      </c>
      <c r="AF275" s="6">
        <v>99190.9</v>
      </c>
      <c r="AG275" s="6">
        <v>1695997.3</v>
      </c>
      <c r="AH275" s="6">
        <v>171551.1</v>
      </c>
      <c r="AI275" s="6">
        <v>1106.4000000000001</v>
      </c>
      <c r="AJ275" s="9">
        <v>57351</v>
      </c>
      <c r="AK275" s="6">
        <v>31690.9</v>
      </c>
      <c r="AL275" s="6">
        <v>22305.1</v>
      </c>
      <c r="AM275" s="6">
        <v>65914.3</v>
      </c>
      <c r="AN275" s="6">
        <v>50828.7</v>
      </c>
      <c r="AO275" s="6">
        <v>40621.300000000003</v>
      </c>
      <c r="AP275" s="6">
        <v>33137.5</v>
      </c>
      <c r="AQ275" s="6">
        <v>44507.5</v>
      </c>
      <c r="AR275" s="6">
        <v>17539.599999999999</v>
      </c>
      <c r="AS275" s="6">
        <v>158.69999999999999</v>
      </c>
      <c r="AT275" s="6">
        <v>58.6</v>
      </c>
      <c r="AU275" s="7"/>
      <c r="AV275" s="7"/>
      <c r="AW275" s="6">
        <v>237043.9</v>
      </c>
      <c r="AX275" s="6">
        <v>111065.9</v>
      </c>
      <c r="AY275" s="6">
        <v>56341.599999999999</v>
      </c>
      <c r="AZ275" s="6">
        <v>13568.1</v>
      </c>
      <c r="BA275" s="6">
        <v>226594.9</v>
      </c>
      <c r="BB275" s="6">
        <v>100796</v>
      </c>
      <c r="BC275" s="6">
        <v>39997</v>
      </c>
      <c r="BD275" s="6">
        <v>294.77</v>
      </c>
      <c r="BE275" s="6">
        <v>176.84</v>
      </c>
      <c r="BF275" s="6">
        <v>123.74</v>
      </c>
      <c r="BG275" s="6">
        <v>75.41</v>
      </c>
      <c r="BH275" s="9">
        <v>278.46199999999999</v>
      </c>
      <c r="BI275" s="9">
        <v>140.738</v>
      </c>
      <c r="BJ275" s="54">
        <v>2.1</v>
      </c>
      <c r="BK275" s="9">
        <v>907.2</v>
      </c>
      <c r="BL275" s="9">
        <v>0.9</v>
      </c>
      <c r="BM275" s="6">
        <v>13436.385295999999</v>
      </c>
      <c r="BN275" s="6">
        <v>34723.461247252177</v>
      </c>
      <c r="BO275" s="6">
        <v>7503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2833111</v>
      </c>
      <c r="BZ275" s="6">
        <v>1842681</v>
      </c>
      <c r="CA275" s="6"/>
      <c r="CB275" s="6">
        <v>3899</v>
      </c>
      <c r="CC275" s="6">
        <v>3215</v>
      </c>
      <c r="CD275" s="6"/>
      <c r="CE275" s="6">
        <v>1166.7064454466699</v>
      </c>
      <c r="CF275" s="6">
        <v>117.5315045650275</v>
      </c>
      <c r="CG275" s="6">
        <v>1597.53325</v>
      </c>
    </row>
    <row r="276" spans="1:85">
      <c r="A276" s="5">
        <v>43358</v>
      </c>
      <c r="B276" s="6">
        <v>583.80499999999995</v>
      </c>
      <c r="C276" s="6">
        <v>316.33600000000001</v>
      </c>
      <c r="D276" s="6">
        <v>6164.4</v>
      </c>
      <c r="E276" s="6"/>
      <c r="F276" s="6"/>
      <c r="G276" s="6"/>
      <c r="H276" s="6">
        <v>1661.1</v>
      </c>
      <c r="I276" s="6">
        <v>1120.9000000000001</v>
      </c>
      <c r="J276" s="6">
        <v>295742.8</v>
      </c>
      <c r="K276" s="6">
        <v>128917.5</v>
      </c>
      <c r="L276" s="6">
        <v>66993.399999999994</v>
      </c>
      <c r="M276" s="6">
        <v>15</v>
      </c>
      <c r="N276" s="6">
        <v>25</v>
      </c>
      <c r="O276" s="6">
        <v>14331.8</v>
      </c>
      <c r="P276" s="6">
        <v>6683.7</v>
      </c>
      <c r="Q276" s="6">
        <v>207345.53</v>
      </c>
      <c r="R276" s="6">
        <v>166694.07</v>
      </c>
      <c r="S276" s="6">
        <v>109263.2</v>
      </c>
      <c r="T276" s="6">
        <v>91047.8</v>
      </c>
      <c r="U276" s="6">
        <v>109253.9</v>
      </c>
      <c r="V276" s="6">
        <v>74583.399999999994</v>
      </c>
      <c r="W276" s="9">
        <v>11382.1</v>
      </c>
      <c r="X276" s="9">
        <v>8488</v>
      </c>
      <c r="Y276" s="6">
        <v>302458.59999999998</v>
      </c>
      <c r="Z276" s="6">
        <v>156591.29999999999</v>
      </c>
      <c r="AA276" s="6">
        <v>2744378.5</v>
      </c>
      <c r="AB276" s="6">
        <v>172062</v>
      </c>
      <c r="AC276" s="6">
        <v>335</v>
      </c>
      <c r="AD276" s="6">
        <v>42004</v>
      </c>
      <c r="AE276" s="6">
        <v>191444.5</v>
      </c>
      <c r="AF276" s="6">
        <v>99310.3</v>
      </c>
      <c r="AG276" s="6">
        <v>1695997.3</v>
      </c>
      <c r="AH276" s="6">
        <v>171575.1</v>
      </c>
      <c r="AI276" s="6">
        <v>1106.4000000000001</v>
      </c>
      <c r="AJ276" s="9">
        <v>57351</v>
      </c>
      <c r="AK276" s="6">
        <v>31696.6</v>
      </c>
      <c r="AL276" s="6">
        <v>22309.599999999999</v>
      </c>
      <c r="AM276" s="6">
        <v>65924</v>
      </c>
      <c r="AN276" s="6">
        <v>50836.1</v>
      </c>
      <c r="AO276" s="6">
        <v>40639</v>
      </c>
      <c r="AP276" s="6">
        <v>33152</v>
      </c>
      <c r="AQ276" s="6">
        <v>44516.800000000003</v>
      </c>
      <c r="AR276" s="6">
        <v>17543.3</v>
      </c>
      <c r="AS276" s="6">
        <v>158.69999999999999</v>
      </c>
      <c r="AT276" s="6">
        <v>58.6</v>
      </c>
      <c r="AU276" s="7"/>
      <c r="AV276" s="7"/>
      <c r="AW276" s="6">
        <v>237183.6</v>
      </c>
      <c r="AX276" s="6">
        <v>111130.9</v>
      </c>
      <c r="AY276" s="6">
        <v>56346.2</v>
      </c>
      <c r="AZ276" s="6">
        <v>13568.1</v>
      </c>
      <c r="BA276" s="6">
        <v>226728.1</v>
      </c>
      <c r="BB276" s="6">
        <v>100854.7</v>
      </c>
      <c r="BC276" s="6">
        <v>40021</v>
      </c>
      <c r="BD276" s="6">
        <v>294.77</v>
      </c>
      <c r="BE276" s="6">
        <v>176.84</v>
      </c>
      <c r="BF276" s="6">
        <v>123.74</v>
      </c>
      <c r="BG276" s="6">
        <v>75.41</v>
      </c>
      <c r="BH276" s="9">
        <v>278.46199999999999</v>
      </c>
      <c r="BI276" s="9">
        <v>140.738</v>
      </c>
      <c r="BJ276" s="54">
        <v>2.1</v>
      </c>
      <c r="BK276" s="9">
        <v>907.9</v>
      </c>
      <c r="BL276" s="9">
        <v>0.9</v>
      </c>
      <c r="BM276" s="6">
        <v>13129.364528000002</v>
      </c>
      <c r="BN276" s="6">
        <v>33982.794835775814</v>
      </c>
      <c r="BO276" s="6">
        <v>5303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2836170</v>
      </c>
      <c r="BZ276" s="6">
        <v>1845136</v>
      </c>
      <c r="CA276" s="6"/>
      <c r="CB276" s="6">
        <v>3899</v>
      </c>
      <c r="CC276" s="6">
        <v>3215</v>
      </c>
      <c r="CD276" s="6"/>
      <c r="CE276" s="6">
        <v>1161</v>
      </c>
      <c r="CF276" s="6">
        <v>117.97199999999999</v>
      </c>
      <c r="CG276" s="6">
        <v>1604</v>
      </c>
    </row>
    <row r="277" spans="1:85">
      <c r="A277" s="5">
        <v>43359</v>
      </c>
      <c r="B277" s="6">
        <v>583.80499999999995</v>
      </c>
      <c r="C277" s="6">
        <v>316.33600000000001</v>
      </c>
      <c r="D277" s="6">
        <v>6164.4</v>
      </c>
      <c r="E277" s="6"/>
      <c r="F277" s="6"/>
      <c r="G277" s="6"/>
      <c r="H277" s="6">
        <v>1661.1</v>
      </c>
      <c r="I277" s="6">
        <v>1120.9000000000001</v>
      </c>
      <c r="J277" s="6">
        <v>295934.3</v>
      </c>
      <c r="K277" s="6">
        <v>129008.6</v>
      </c>
      <c r="L277" s="6">
        <v>67017.399999999994</v>
      </c>
      <c r="M277" s="6">
        <v>15</v>
      </c>
      <c r="N277" s="6">
        <v>25</v>
      </c>
      <c r="O277" s="6">
        <v>14332.1</v>
      </c>
      <c r="P277" s="6">
        <v>6684</v>
      </c>
      <c r="Q277" s="6">
        <v>207375.02</v>
      </c>
      <c r="R277" s="6">
        <v>166717.44</v>
      </c>
      <c r="S277" s="6">
        <v>109280.1</v>
      </c>
      <c r="T277" s="6">
        <v>91061.1</v>
      </c>
      <c r="U277" s="6">
        <v>109273.2</v>
      </c>
      <c r="V277" s="6">
        <v>74596.600000000006</v>
      </c>
      <c r="W277" s="9">
        <v>11382.1</v>
      </c>
      <c r="X277" s="9">
        <v>8488</v>
      </c>
      <c r="Y277" s="6">
        <v>302601.90000000002</v>
      </c>
      <c r="Z277" s="6">
        <v>156682.5</v>
      </c>
      <c r="AA277" s="6">
        <v>2744378.5</v>
      </c>
      <c r="AB277" s="6">
        <v>172086</v>
      </c>
      <c r="AC277" s="6">
        <v>335</v>
      </c>
      <c r="AD277" s="6">
        <v>42004</v>
      </c>
      <c r="AE277" s="6">
        <v>191751.2</v>
      </c>
      <c r="AF277" s="6">
        <v>99454.8</v>
      </c>
      <c r="AG277" s="6">
        <v>1695997.3</v>
      </c>
      <c r="AH277" s="6">
        <v>171599.1</v>
      </c>
      <c r="AI277" s="6">
        <v>1106.4000000000001</v>
      </c>
      <c r="AJ277" s="9">
        <v>57351</v>
      </c>
      <c r="AK277" s="6">
        <v>31701.4</v>
      </c>
      <c r="AL277" s="6">
        <v>22313.8</v>
      </c>
      <c r="AM277" s="6">
        <v>65934</v>
      </c>
      <c r="AN277" s="6">
        <v>50843.7</v>
      </c>
      <c r="AO277" s="6">
        <v>40656.400000000001</v>
      </c>
      <c r="AP277" s="6">
        <v>33166.400000000001</v>
      </c>
      <c r="AQ277" s="6">
        <v>44531.199999999997</v>
      </c>
      <c r="AR277" s="6">
        <v>17549.099999999999</v>
      </c>
      <c r="AS277" s="6">
        <v>158.69999999999999</v>
      </c>
      <c r="AT277" s="6">
        <v>58.6</v>
      </c>
      <c r="AU277" s="7"/>
      <c r="AV277" s="7"/>
      <c r="AW277" s="6">
        <v>237322.8</v>
      </c>
      <c r="AX277" s="6">
        <v>111195.9</v>
      </c>
      <c r="AY277" s="6">
        <v>56351.3</v>
      </c>
      <c r="AZ277" s="6">
        <v>13568.1</v>
      </c>
      <c r="BA277" s="6">
        <v>226861.5</v>
      </c>
      <c r="BB277" s="6">
        <v>100913.5</v>
      </c>
      <c r="BC277" s="6">
        <v>40045</v>
      </c>
      <c r="BD277" s="6">
        <v>294.77</v>
      </c>
      <c r="BE277" s="6">
        <v>176.84</v>
      </c>
      <c r="BF277" s="6">
        <v>123.74</v>
      </c>
      <c r="BG277" s="6">
        <v>75.41</v>
      </c>
      <c r="BH277" s="9">
        <v>278.46199999999999</v>
      </c>
      <c r="BI277" s="9">
        <v>140.738</v>
      </c>
      <c r="BJ277" s="54">
        <v>2.1</v>
      </c>
      <c r="BK277" s="9">
        <v>908.6</v>
      </c>
      <c r="BL277" s="9">
        <v>0.9</v>
      </c>
      <c r="BM277" s="6">
        <v>12764.0424</v>
      </c>
      <c r="BN277" s="6">
        <v>32719.783536199368</v>
      </c>
      <c r="BO277" s="6">
        <v>8551</v>
      </c>
      <c r="BP277" s="6">
        <v>0</v>
      </c>
      <c r="BQ277" s="6">
        <v>0</v>
      </c>
      <c r="BR277" s="6">
        <v>0</v>
      </c>
      <c r="BS277" s="6">
        <v>0</v>
      </c>
      <c r="BT277" s="6">
        <v>0</v>
      </c>
      <c r="BU277" s="6">
        <v>0</v>
      </c>
      <c r="BV277" s="6">
        <v>0</v>
      </c>
      <c r="BW277" s="6">
        <v>0</v>
      </c>
      <c r="BX277" s="6">
        <v>0</v>
      </c>
      <c r="BY277" s="6">
        <v>2839399</v>
      </c>
      <c r="BZ277" s="6">
        <v>1847844</v>
      </c>
      <c r="CA277" s="6"/>
      <c r="CB277" s="6">
        <v>3899</v>
      </c>
      <c r="CC277" s="6">
        <v>3215</v>
      </c>
      <c r="CD277" s="6"/>
      <c r="CE277" s="6">
        <v>1149.36649577102</v>
      </c>
      <c r="CF277" s="6">
        <v>118.14507656428364</v>
      </c>
      <c r="CG277" s="6">
        <v>1577.551125</v>
      </c>
    </row>
    <row r="278" spans="1:85">
      <c r="A278" s="5">
        <v>43360</v>
      </c>
      <c r="B278" s="6">
        <v>583.80499999999995</v>
      </c>
      <c r="C278" s="6">
        <v>316.33600000000001</v>
      </c>
      <c r="D278" s="6">
        <v>6164.4</v>
      </c>
      <c r="E278" s="6"/>
      <c r="F278" s="6"/>
      <c r="G278" s="6"/>
      <c r="H278" s="6">
        <v>1661.1</v>
      </c>
      <c r="I278" s="6">
        <v>1120.9000000000001</v>
      </c>
      <c r="J278" s="6">
        <v>296123.2</v>
      </c>
      <c r="K278" s="6">
        <v>129098.5</v>
      </c>
      <c r="L278" s="6">
        <v>67041.399999999994</v>
      </c>
      <c r="M278" s="6">
        <v>15</v>
      </c>
      <c r="N278" s="6">
        <v>25</v>
      </c>
      <c r="O278" s="6">
        <v>14332.3</v>
      </c>
      <c r="P278" s="6">
        <v>6684.1</v>
      </c>
      <c r="Q278" s="6">
        <v>207404.38</v>
      </c>
      <c r="R278" s="6">
        <v>166740.76</v>
      </c>
      <c r="S278" s="6">
        <v>109294.8</v>
      </c>
      <c r="T278" s="6">
        <v>91073.3</v>
      </c>
      <c r="U278" s="6">
        <v>109293.2</v>
      </c>
      <c r="V278" s="6">
        <v>74610.2</v>
      </c>
      <c r="W278" s="9">
        <v>11382.1</v>
      </c>
      <c r="X278" s="9">
        <v>8488</v>
      </c>
      <c r="Y278" s="6">
        <v>302743.90000000002</v>
      </c>
      <c r="Z278" s="6">
        <v>156771.29999999999</v>
      </c>
      <c r="AA278" s="6">
        <v>2744378.5</v>
      </c>
      <c r="AB278" s="6">
        <v>172110</v>
      </c>
      <c r="AC278" s="6">
        <v>335</v>
      </c>
      <c r="AD278" s="6">
        <v>42004</v>
      </c>
      <c r="AE278" s="6">
        <v>192046.6</v>
      </c>
      <c r="AF278" s="6">
        <v>99596.1</v>
      </c>
      <c r="AG278" s="6">
        <v>1695997.3</v>
      </c>
      <c r="AH278" s="6">
        <v>171623.1</v>
      </c>
      <c r="AI278" s="6">
        <v>1106.4000000000001</v>
      </c>
      <c r="AJ278" s="9">
        <v>57351</v>
      </c>
      <c r="AK278" s="6">
        <v>31706.2</v>
      </c>
      <c r="AL278" s="6">
        <v>22317.9</v>
      </c>
      <c r="AM278" s="6">
        <v>65943.7</v>
      </c>
      <c r="AN278" s="6">
        <v>50850.9</v>
      </c>
      <c r="AO278" s="6">
        <v>40673.9</v>
      </c>
      <c r="AP278" s="6">
        <v>33180.9</v>
      </c>
      <c r="AQ278" s="6">
        <v>44537.4</v>
      </c>
      <c r="AR278" s="6">
        <v>17551.599999999999</v>
      </c>
      <c r="AS278" s="6">
        <v>158.69999999999999</v>
      </c>
      <c r="AT278" s="6">
        <v>58.6</v>
      </c>
      <c r="AU278" s="7"/>
      <c r="AV278" s="7"/>
      <c r="AW278" s="6">
        <v>237461.8</v>
      </c>
      <c r="AX278" s="6">
        <v>111260.5</v>
      </c>
      <c r="AY278" s="6">
        <v>56357.2</v>
      </c>
      <c r="AZ278" s="6">
        <v>13568.1</v>
      </c>
      <c r="BA278" s="6">
        <v>226994.1</v>
      </c>
      <c r="BB278" s="6">
        <v>100971.9</v>
      </c>
      <c r="BC278" s="6">
        <v>40069</v>
      </c>
      <c r="BD278" s="6">
        <v>294.77</v>
      </c>
      <c r="BE278" s="6">
        <v>176.84</v>
      </c>
      <c r="BF278" s="6">
        <v>123.74</v>
      </c>
      <c r="BG278" s="6">
        <v>75.41</v>
      </c>
      <c r="BH278" s="9">
        <v>278.46199999999999</v>
      </c>
      <c r="BI278" s="9">
        <v>140.738</v>
      </c>
      <c r="BJ278" s="54">
        <v>2.1</v>
      </c>
      <c r="BK278" s="9">
        <v>909.1</v>
      </c>
      <c r="BL278" s="9">
        <v>0.9</v>
      </c>
      <c r="BM278" s="6">
        <v>12943.077552000001</v>
      </c>
      <c r="BN278" s="6">
        <v>33084.354408880943</v>
      </c>
      <c r="BO278" s="6">
        <v>3864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2842557</v>
      </c>
      <c r="BZ278" s="6">
        <v>1850483</v>
      </c>
      <c r="CA278" s="6"/>
      <c r="CB278" s="6">
        <v>3899</v>
      </c>
      <c r="CC278" s="6">
        <v>3215</v>
      </c>
      <c r="CD278" s="6"/>
      <c r="CE278" s="6">
        <v>1153</v>
      </c>
      <c r="CF278" s="6">
        <v>117.99299999999999</v>
      </c>
      <c r="CG278" s="6">
        <v>1598</v>
      </c>
    </row>
    <row r="279" spans="1:85">
      <c r="A279" s="5">
        <v>43361</v>
      </c>
      <c r="B279" s="6">
        <v>583.80499999999995</v>
      </c>
      <c r="C279" s="6">
        <v>316.33600000000001</v>
      </c>
      <c r="D279" s="6">
        <v>6164.4</v>
      </c>
      <c r="E279" s="6"/>
      <c r="F279" s="6"/>
      <c r="G279" s="6"/>
      <c r="H279" s="6">
        <v>1661.1</v>
      </c>
      <c r="I279" s="6">
        <v>1120.9000000000001</v>
      </c>
      <c r="J279" s="6">
        <v>296317.8</v>
      </c>
      <c r="K279" s="6">
        <v>129190.1</v>
      </c>
      <c r="L279" s="6">
        <v>67065.399999999994</v>
      </c>
      <c r="M279" s="6">
        <v>15</v>
      </c>
      <c r="N279" s="6">
        <v>25</v>
      </c>
      <c r="O279" s="6">
        <v>14332.4</v>
      </c>
      <c r="P279" s="6">
        <v>6684.3</v>
      </c>
      <c r="Q279" s="6">
        <v>207434.1</v>
      </c>
      <c r="R279" s="6">
        <v>166764.5</v>
      </c>
      <c r="S279" s="6">
        <v>109311</v>
      </c>
      <c r="T279" s="6">
        <v>91086.399999999994</v>
      </c>
      <c r="U279" s="6">
        <v>109313.4</v>
      </c>
      <c r="V279" s="6">
        <v>74632.800000000003</v>
      </c>
      <c r="W279" s="9">
        <v>11382.1</v>
      </c>
      <c r="X279" s="9">
        <v>8488</v>
      </c>
      <c r="Y279" s="6">
        <v>302886.7</v>
      </c>
      <c r="Z279" s="6">
        <v>156862.70000000001</v>
      </c>
      <c r="AA279" s="6">
        <v>2744378.5</v>
      </c>
      <c r="AB279" s="6">
        <v>172134</v>
      </c>
      <c r="AC279" s="6">
        <v>335</v>
      </c>
      <c r="AD279" s="6">
        <v>42004</v>
      </c>
      <c r="AE279" s="6">
        <v>192356.2</v>
      </c>
      <c r="AF279" s="6">
        <v>99741</v>
      </c>
      <c r="AG279" s="6">
        <v>1695997.3</v>
      </c>
      <c r="AH279" s="6">
        <v>171647.1</v>
      </c>
      <c r="AI279" s="6">
        <v>1106.4000000000001</v>
      </c>
      <c r="AJ279" s="9">
        <v>57351</v>
      </c>
      <c r="AK279" s="6">
        <v>31711.5</v>
      </c>
      <c r="AL279" s="6">
        <v>22322.400000000001</v>
      </c>
      <c r="AM279" s="6">
        <v>65953.899999999994</v>
      </c>
      <c r="AN279" s="6">
        <v>50858.6</v>
      </c>
      <c r="AO279" s="6">
        <v>40691.4</v>
      </c>
      <c r="AP279" s="6">
        <v>33195.300000000003</v>
      </c>
      <c r="AQ279" s="6">
        <v>44548.2</v>
      </c>
      <c r="AR279" s="6">
        <v>17555.900000000001</v>
      </c>
      <c r="AS279" s="6">
        <v>158.69999999999999</v>
      </c>
      <c r="AT279" s="6">
        <v>58.6</v>
      </c>
      <c r="AU279" s="7"/>
      <c r="AV279" s="7"/>
      <c r="AW279" s="6">
        <v>237602.8</v>
      </c>
      <c r="AX279" s="6">
        <v>111326</v>
      </c>
      <c r="AY279" s="6">
        <v>56363.199999999997</v>
      </c>
      <c r="AZ279" s="6">
        <v>13568.1</v>
      </c>
      <c r="BA279" s="6">
        <v>227128.3</v>
      </c>
      <c r="BB279" s="6">
        <v>101030.8</v>
      </c>
      <c r="BC279" s="6">
        <v>40093</v>
      </c>
      <c r="BD279" s="6">
        <v>294.77</v>
      </c>
      <c r="BE279" s="6">
        <v>176.84</v>
      </c>
      <c r="BF279" s="6">
        <v>123.74</v>
      </c>
      <c r="BG279" s="6">
        <v>75.41</v>
      </c>
      <c r="BH279" s="9">
        <v>278.46199999999999</v>
      </c>
      <c r="BI279" s="9">
        <v>140.738</v>
      </c>
      <c r="BJ279" s="54">
        <v>2.1</v>
      </c>
      <c r="BK279" s="9">
        <v>909.1</v>
      </c>
      <c r="BL279" s="9">
        <v>0.9</v>
      </c>
      <c r="BM279" s="6">
        <v>13733.692144000001</v>
      </c>
      <c r="BN279" s="6">
        <v>34129.973818288199</v>
      </c>
      <c r="BO279" s="6">
        <v>6996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2845707</v>
      </c>
      <c r="BZ279" s="6">
        <v>1853082</v>
      </c>
      <c r="CA279" s="6"/>
      <c r="CB279" s="6">
        <v>3899</v>
      </c>
      <c r="CC279" s="6">
        <v>3215</v>
      </c>
      <c r="CD279" s="6"/>
      <c r="CE279" s="6">
        <v>1152.8659259865301</v>
      </c>
      <c r="CF279" s="6">
        <v>118.120263133411</v>
      </c>
      <c r="CG279" s="6">
        <v>1625.0482999999999</v>
      </c>
    </row>
    <row r="280" spans="1:85">
      <c r="A280" s="5">
        <v>43362</v>
      </c>
      <c r="B280" s="6">
        <v>583.80499999999995</v>
      </c>
      <c r="C280" s="6">
        <v>316.33600000000001</v>
      </c>
      <c r="D280" s="6">
        <v>6164.4</v>
      </c>
      <c r="E280" s="6"/>
      <c r="F280" s="6"/>
      <c r="G280" s="6"/>
      <c r="H280" s="6">
        <v>1661.1</v>
      </c>
      <c r="I280" s="6">
        <v>1120.9000000000001</v>
      </c>
      <c r="J280" s="6">
        <v>296513.7</v>
      </c>
      <c r="K280" s="6">
        <v>129282.5</v>
      </c>
      <c r="L280" s="6">
        <v>67089.399999999994</v>
      </c>
      <c r="M280" s="6">
        <v>15</v>
      </c>
      <c r="N280" s="6">
        <v>25</v>
      </c>
      <c r="O280" s="6">
        <v>14332.7</v>
      </c>
      <c r="P280" s="6">
        <v>6684.5</v>
      </c>
      <c r="Q280" s="6">
        <v>207465.9</v>
      </c>
      <c r="R280" s="6">
        <v>166789.4</v>
      </c>
      <c r="S280" s="6">
        <v>109327.7</v>
      </c>
      <c r="T280" s="6">
        <v>91099.5</v>
      </c>
      <c r="U280" s="6">
        <v>109333.4</v>
      </c>
      <c r="V280" s="6">
        <v>74637.2</v>
      </c>
      <c r="W280" s="9">
        <v>11382.1</v>
      </c>
      <c r="X280" s="9">
        <v>8488</v>
      </c>
      <c r="Y280" s="6">
        <v>303030</v>
      </c>
      <c r="Z280" s="6">
        <v>156950</v>
      </c>
      <c r="AA280" s="6">
        <v>2744378.5</v>
      </c>
      <c r="AB280" s="6">
        <v>172158</v>
      </c>
      <c r="AC280" s="6">
        <v>335</v>
      </c>
      <c r="AD280" s="6">
        <v>42004</v>
      </c>
      <c r="AE280" s="6">
        <v>192674.2</v>
      </c>
      <c r="AF280" s="6">
        <v>99893.4</v>
      </c>
      <c r="AG280" s="6">
        <v>1695997.3</v>
      </c>
      <c r="AH280" s="6">
        <v>171671.1</v>
      </c>
      <c r="AI280" s="6">
        <v>1106.4000000000001</v>
      </c>
      <c r="AJ280" s="9">
        <v>57351</v>
      </c>
      <c r="AK280" s="6">
        <v>31716.6</v>
      </c>
      <c r="AL280" s="6">
        <v>22326.799999999999</v>
      </c>
      <c r="AM280" s="6">
        <v>65963.8</v>
      </c>
      <c r="AN280" s="6">
        <v>50866</v>
      </c>
      <c r="AO280" s="6">
        <v>40709.5</v>
      </c>
      <c r="AP280" s="6">
        <v>33210.1</v>
      </c>
      <c r="AQ280" s="6">
        <v>44562.3</v>
      </c>
      <c r="AR280" s="6">
        <v>17561.599999999999</v>
      </c>
      <c r="AS280" s="6">
        <v>158.69999999999999</v>
      </c>
      <c r="AT280" s="6">
        <v>58.6</v>
      </c>
      <c r="AU280" s="7"/>
      <c r="AV280" s="7"/>
      <c r="AW280" s="6">
        <v>237746.4</v>
      </c>
      <c r="AX280" s="6">
        <v>111392.8</v>
      </c>
      <c r="AY280" s="6">
        <v>56368.9</v>
      </c>
      <c r="AZ280" s="6">
        <v>13568.1</v>
      </c>
      <c r="BA280" s="6">
        <v>227267</v>
      </c>
      <c r="BB280" s="6">
        <v>101092</v>
      </c>
      <c r="BC280" s="6">
        <v>40117</v>
      </c>
      <c r="BD280" s="6">
        <v>294.77</v>
      </c>
      <c r="BE280" s="6">
        <v>176.84</v>
      </c>
      <c r="BF280" s="6">
        <v>123.74</v>
      </c>
      <c r="BG280" s="6">
        <v>75.41</v>
      </c>
      <c r="BH280" s="9">
        <v>278.46199999999999</v>
      </c>
      <c r="BI280" s="9">
        <v>140.738</v>
      </c>
      <c r="BJ280" s="54">
        <v>2.1</v>
      </c>
      <c r="BK280" s="9">
        <v>909.1</v>
      </c>
      <c r="BL280" s="9">
        <v>0.9</v>
      </c>
      <c r="BM280" s="6">
        <v>12830.277168000001</v>
      </c>
      <c r="BN280" s="6">
        <v>34654.232155723599</v>
      </c>
      <c r="BO280" s="6">
        <v>8402</v>
      </c>
      <c r="BP280" s="6">
        <v>0</v>
      </c>
      <c r="BQ280" s="6">
        <v>0</v>
      </c>
      <c r="BR280" s="6">
        <v>0</v>
      </c>
      <c r="BS280" s="6">
        <v>0</v>
      </c>
      <c r="BT280" s="6">
        <v>0</v>
      </c>
      <c r="BU280" s="6">
        <v>0</v>
      </c>
      <c r="BV280" s="6">
        <v>0</v>
      </c>
      <c r="BW280" s="6">
        <v>0</v>
      </c>
      <c r="BX280" s="6">
        <v>0</v>
      </c>
      <c r="BY280" s="6">
        <v>2848946</v>
      </c>
      <c r="BZ280" s="6">
        <v>1855774</v>
      </c>
      <c r="CA280" s="6"/>
      <c r="CB280" s="6">
        <v>3899</v>
      </c>
      <c r="CC280" s="6">
        <v>3215</v>
      </c>
      <c r="CD280" s="6"/>
      <c r="CE280" s="6">
        <v>1131.89609619875</v>
      </c>
      <c r="CF280" s="6">
        <v>117.752732063454</v>
      </c>
      <c r="CG280" s="6">
        <v>1610.9269999999999</v>
      </c>
    </row>
    <row r="281" spans="1:85">
      <c r="A281" s="5">
        <v>43363</v>
      </c>
      <c r="B281" s="6">
        <v>584.01800000000003</v>
      </c>
      <c r="C281" s="6">
        <v>316.48500000000001</v>
      </c>
      <c r="D281" s="6">
        <v>6165</v>
      </c>
      <c r="E281" s="6"/>
      <c r="F281" s="6"/>
      <c r="G281" s="6"/>
      <c r="H281" s="6">
        <v>1661.1</v>
      </c>
      <c r="I281" s="6">
        <v>1120.9000000000001</v>
      </c>
      <c r="J281" s="6">
        <v>296711.7</v>
      </c>
      <c r="K281" s="6">
        <v>129375</v>
      </c>
      <c r="L281" s="6">
        <v>67113.399999999994</v>
      </c>
      <c r="M281" s="6">
        <v>15</v>
      </c>
      <c r="N281" s="6">
        <v>25</v>
      </c>
      <c r="O281" s="6">
        <v>14332.9</v>
      </c>
      <c r="P281" s="6">
        <v>6684.7</v>
      </c>
      <c r="Q281" s="6">
        <v>207498.7</v>
      </c>
      <c r="R281" s="6">
        <v>166814.9</v>
      </c>
      <c r="S281" s="6">
        <v>109344.3</v>
      </c>
      <c r="T281" s="6">
        <v>91112.9</v>
      </c>
      <c r="U281" s="6">
        <v>109353.60000000001</v>
      </c>
      <c r="V281" s="6">
        <v>74650.8</v>
      </c>
      <c r="W281" s="9">
        <v>11382.1</v>
      </c>
      <c r="X281" s="9">
        <v>8488</v>
      </c>
      <c r="Y281" s="6">
        <v>303200.7</v>
      </c>
      <c r="Z281" s="6">
        <v>157044.5</v>
      </c>
      <c r="AA281" s="6">
        <v>2744378.5</v>
      </c>
      <c r="AB281" s="6">
        <v>172182</v>
      </c>
      <c r="AC281" s="6">
        <v>335</v>
      </c>
      <c r="AD281" s="6">
        <v>42004</v>
      </c>
      <c r="AE281" s="6">
        <v>192966.9</v>
      </c>
      <c r="AF281" s="6">
        <v>100039.3</v>
      </c>
      <c r="AG281" s="6">
        <v>1695997.3</v>
      </c>
      <c r="AH281" s="6">
        <v>171695.1</v>
      </c>
      <c r="AI281" s="6">
        <v>1106.4000000000001</v>
      </c>
      <c r="AJ281" s="9">
        <v>57351</v>
      </c>
      <c r="AK281" s="6">
        <v>31721.599999999999</v>
      </c>
      <c r="AL281" s="6">
        <v>22331.1</v>
      </c>
      <c r="AM281" s="6">
        <v>65974.100000000006</v>
      </c>
      <c r="AN281" s="6">
        <v>50873.8</v>
      </c>
      <c r="AO281" s="6">
        <v>40726.699999999997</v>
      </c>
      <c r="AP281" s="6">
        <v>33224.5</v>
      </c>
      <c r="AQ281" s="6">
        <v>44572</v>
      </c>
      <c r="AR281" s="6">
        <v>17565.5</v>
      </c>
      <c r="AS281" s="6">
        <v>158.69999999999999</v>
      </c>
      <c r="AT281" s="6">
        <v>58.6</v>
      </c>
      <c r="AU281" s="7"/>
      <c r="AV281" s="7"/>
      <c r="AW281" s="6">
        <v>237892.4</v>
      </c>
      <c r="AX281" s="6">
        <v>111460</v>
      </c>
      <c r="AY281" s="6">
        <v>56374</v>
      </c>
      <c r="AZ281" s="6">
        <v>13568.1</v>
      </c>
      <c r="BA281" s="6">
        <v>227408</v>
      </c>
      <c r="BB281" s="6">
        <v>101153</v>
      </c>
      <c r="BC281" s="6">
        <v>40141</v>
      </c>
      <c r="BD281" s="6">
        <v>294.77</v>
      </c>
      <c r="BE281" s="6">
        <v>176.84</v>
      </c>
      <c r="BF281" s="6">
        <v>123.74</v>
      </c>
      <c r="BG281" s="6">
        <v>75.41</v>
      </c>
      <c r="BH281" s="9">
        <v>278.46199999999999</v>
      </c>
      <c r="BI281" s="9">
        <v>140.738</v>
      </c>
      <c r="BJ281" s="54">
        <v>2.1</v>
      </c>
      <c r="BK281" s="9">
        <v>909.1</v>
      </c>
      <c r="BL281" s="9">
        <v>0.9</v>
      </c>
      <c r="BM281" s="6">
        <v>13131.712607999998</v>
      </c>
      <c r="BN281" s="6">
        <v>36636.962145427402</v>
      </c>
      <c r="BO281" s="6">
        <v>6870</v>
      </c>
      <c r="BP281" s="6">
        <v>0</v>
      </c>
      <c r="BQ281" s="6">
        <v>0</v>
      </c>
      <c r="BR281" s="6">
        <v>0</v>
      </c>
      <c r="BS281" s="6">
        <v>0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2852189</v>
      </c>
      <c r="BZ281" s="6">
        <v>1858458</v>
      </c>
      <c r="CA281" s="6"/>
      <c r="CB281" s="6">
        <v>3899</v>
      </c>
      <c r="CC281" s="6">
        <v>3215</v>
      </c>
      <c r="CD281" s="6"/>
      <c r="CE281" s="6">
        <v>1122.47832168535</v>
      </c>
      <c r="CF281" s="6">
        <v>117.977971707039</v>
      </c>
      <c r="CG281" s="6">
        <v>1596.594625</v>
      </c>
    </row>
    <row r="282" spans="1:85">
      <c r="A282" s="5">
        <v>43364</v>
      </c>
      <c r="B282" s="6">
        <v>584.01800000000003</v>
      </c>
      <c r="C282" s="6">
        <v>316.48500000000001</v>
      </c>
      <c r="D282" s="6">
        <v>6165</v>
      </c>
      <c r="E282" s="6"/>
      <c r="F282" s="6"/>
      <c r="G282" s="6"/>
      <c r="H282" s="6">
        <v>1661.1</v>
      </c>
      <c r="I282" s="6">
        <v>1120.9000000000001</v>
      </c>
      <c r="J282" s="6">
        <v>296906</v>
      </c>
      <c r="K282" s="6">
        <v>129466.8</v>
      </c>
      <c r="L282" s="6">
        <v>67137.399999999994</v>
      </c>
      <c r="M282" s="6">
        <v>15</v>
      </c>
      <c r="N282" s="6">
        <v>25</v>
      </c>
      <c r="O282" s="6">
        <v>14333.1</v>
      </c>
      <c r="P282" s="6">
        <v>6684.8</v>
      </c>
      <c r="Q282" s="6">
        <v>207531.8</v>
      </c>
      <c r="R282" s="6">
        <v>166840.79999999999</v>
      </c>
      <c r="S282" s="6">
        <v>109360.7</v>
      </c>
      <c r="T282" s="6">
        <v>91125.9</v>
      </c>
      <c r="U282" s="6">
        <v>109374.5</v>
      </c>
      <c r="V282" s="6">
        <v>74664.899999999994</v>
      </c>
      <c r="W282" s="9">
        <v>11382.1</v>
      </c>
      <c r="X282" s="9">
        <v>8488</v>
      </c>
      <c r="Y282" s="6">
        <v>303388.40000000002</v>
      </c>
      <c r="Z282" s="6">
        <v>157148.9</v>
      </c>
      <c r="AA282" s="6">
        <v>2744378.5</v>
      </c>
      <c r="AB282" s="6">
        <v>172206</v>
      </c>
      <c r="AC282" s="6">
        <v>335</v>
      </c>
      <c r="AD282" s="6">
        <v>42004</v>
      </c>
      <c r="AE282" s="6">
        <v>193237</v>
      </c>
      <c r="AF282" s="6">
        <v>100174.39999999999</v>
      </c>
      <c r="AG282" s="6">
        <v>1695997.3</v>
      </c>
      <c r="AH282" s="6">
        <v>171719.1</v>
      </c>
      <c r="AI282" s="6">
        <v>1106.4000000000001</v>
      </c>
      <c r="AJ282" s="9">
        <v>57351</v>
      </c>
      <c r="AK282" s="6">
        <v>31726.5</v>
      </c>
      <c r="AL282" s="6">
        <v>22335.3</v>
      </c>
      <c r="AM282" s="6">
        <v>65984</v>
      </c>
      <c r="AN282" s="6">
        <v>50881.1</v>
      </c>
      <c r="AO282" s="6">
        <v>40743.800000000003</v>
      </c>
      <c r="AP282" s="6">
        <v>33238.699999999997</v>
      </c>
      <c r="AQ282" s="6">
        <v>44583.3</v>
      </c>
      <c r="AR282" s="6">
        <v>17570.099999999999</v>
      </c>
      <c r="AS282" s="6">
        <v>158.69999999999999</v>
      </c>
      <c r="AT282" s="6">
        <v>58.6</v>
      </c>
      <c r="AU282" s="7"/>
      <c r="AV282" s="7"/>
      <c r="AW282" s="6">
        <v>238035</v>
      </c>
      <c r="AX282" s="6">
        <v>111526.3</v>
      </c>
      <c r="AY282" s="6">
        <v>56381.4</v>
      </c>
      <c r="AZ282" s="6">
        <v>13568.1</v>
      </c>
      <c r="BA282" s="6">
        <v>227542.6</v>
      </c>
      <c r="BB282" s="6">
        <v>101212.2</v>
      </c>
      <c r="BC282" s="6">
        <v>40165</v>
      </c>
      <c r="BD282" s="6">
        <v>294.77</v>
      </c>
      <c r="BE282" s="6">
        <v>176.84</v>
      </c>
      <c r="BF282" s="6">
        <v>123.74</v>
      </c>
      <c r="BG282" s="6">
        <v>75.41</v>
      </c>
      <c r="BH282" s="9">
        <v>278.46199999999999</v>
      </c>
      <c r="BI282" s="9">
        <v>140.738</v>
      </c>
      <c r="BJ282" s="54">
        <v>2.1</v>
      </c>
      <c r="BK282" s="9">
        <v>909.1</v>
      </c>
      <c r="BL282" s="9">
        <v>0.9</v>
      </c>
      <c r="BM282" s="6">
        <v>12849.120192</v>
      </c>
      <c r="BN282" s="6">
        <v>32478.312193484722</v>
      </c>
      <c r="BO282" s="6">
        <v>5768</v>
      </c>
      <c r="BP282" s="6">
        <v>0</v>
      </c>
      <c r="BQ282" s="6">
        <v>0</v>
      </c>
      <c r="BR282" s="6">
        <v>0</v>
      </c>
      <c r="BS282" s="6">
        <v>0</v>
      </c>
      <c r="BT282" s="6">
        <v>0</v>
      </c>
      <c r="BU282" s="6">
        <v>0</v>
      </c>
      <c r="BV282" s="6">
        <v>0</v>
      </c>
      <c r="BW282" s="6">
        <v>0</v>
      </c>
      <c r="BX282" s="6">
        <v>0</v>
      </c>
      <c r="BY282" s="6">
        <v>2854973</v>
      </c>
      <c r="BZ282" s="6">
        <v>1860356</v>
      </c>
      <c r="CA282" s="6"/>
      <c r="CB282" s="6">
        <v>4250</v>
      </c>
      <c r="CC282" s="6">
        <v>3505</v>
      </c>
      <c r="CD282" s="6"/>
      <c r="CE282" s="6">
        <v>1124.2801687589399</v>
      </c>
      <c r="CF282" s="6">
        <v>117.921950534811</v>
      </c>
      <c r="CG282" s="6">
        <v>1597.11620833333</v>
      </c>
    </row>
    <row r="283" spans="1:85">
      <c r="A283" s="5">
        <v>43365</v>
      </c>
      <c r="B283" s="6">
        <v>584.01800000000003</v>
      </c>
      <c r="C283" s="6">
        <v>316.48500000000001</v>
      </c>
      <c r="D283" s="6">
        <v>6165</v>
      </c>
      <c r="E283" s="6"/>
      <c r="F283" s="6"/>
      <c r="G283" s="6"/>
      <c r="H283" s="6">
        <v>1661.1</v>
      </c>
      <c r="I283" s="6">
        <v>1120.9000000000001</v>
      </c>
      <c r="J283" s="6">
        <v>297095.5</v>
      </c>
      <c r="K283" s="6">
        <v>129557.2</v>
      </c>
      <c r="L283" s="6">
        <v>67161.399999999994</v>
      </c>
      <c r="M283" s="6">
        <v>15</v>
      </c>
      <c r="N283" s="6">
        <v>25</v>
      </c>
      <c r="O283" s="6">
        <v>14333.3</v>
      </c>
      <c r="P283" s="6">
        <v>6685.1</v>
      </c>
      <c r="Q283" s="6">
        <v>207563.2</v>
      </c>
      <c r="R283" s="6">
        <v>166865.1</v>
      </c>
      <c r="S283" s="6">
        <v>109375.7</v>
      </c>
      <c r="T283" s="6">
        <v>91137.5</v>
      </c>
      <c r="U283" s="6">
        <v>109394.2</v>
      </c>
      <c r="V283" s="6">
        <v>74678.3</v>
      </c>
      <c r="W283" s="9">
        <v>11382.1</v>
      </c>
      <c r="X283" s="9">
        <v>8488</v>
      </c>
      <c r="Y283" s="6">
        <v>303550.5</v>
      </c>
      <c r="Z283" s="6">
        <v>157251.9</v>
      </c>
      <c r="AA283" s="6">
        <v>2744378.5</v>
      </c>
      <c r="AB283" s="6">
        <v>172230</v>
      </c>
      <c r="AC283" s="6">
        <v>335</v>
      </c>
      <c r="AD283" s="6">
        <v>42004</v>
      </c>
      <c r="AE283" s="6">
        <v>193520.9</v>
      </c>
      <c r="AF283" s="6">
        <v>100303.8</v>
      </c>
      <c r="AG283" s="6">
        <v>1695997.3</v>
      </c>
      <c r="AH283" s="6">
        <v>171743.1</v>
      </c>
      <c r="AI283" s="6">
        <v>1106.4000000000001</v>
      </c>
      <c r="AJ283" s="9">
        <v>57351</v>
      </c>
      <c r="AK283" s="6">
        <v>31731.4</v>
      </c>
      <c r="AL283" s="6">
        <v>22339.5</v>
      </c>
      <c r="AM283" s="6">
        <v>65993.8</v>
      </c>
      <c r="AN283" s="6">
        <v>50888.4</v>
      </c>
      <c r="AO283" s="6">
        <v>40761.199999999997</v>
      </c>
      <c r="AP283" s="6">
        <v>33253.1</v>
      </c>
      <c r="AQ283" s="6">
        <v>44593.3</v>
      </c>
      <c r="AR283" s="6">
        <v>17574.099999999999</v>
      </c>
      <c r="AS283" s="6">
        <v>158.69999999999999</v>
      </c>
      <c r="AT283" s="6">
        <v>58.6</v>
      </c>
      <c r="AU283" s="7"/>
      <c r="AV283" s="7"/>
      <c r="AW283" s="6">
        <v>238177.2</v>
      </c>
      <c r="AX283" s="6">
        <v>111592.3</v>
      </c>
      <c r="AY283" s="6">
        <v>56387</v>
      </c>
      <c r="AZ283" s="6">
        <v>13568.1</v>
      </c>
      <c r="BA283" s="6">
        <v>227678</v>
      </c>
      <c r="BB283" s="6">
        <v>101271.5</v>
      </c>
      <c r="BC283" s="6">
        <v>40189</v>
      </c>
      <c r="BD283" s="6">
        <v>294.77</v>
      </c>
      <c r="BE283" s="6">
        <v>176.84</v>
      </c>
      <c r="BF283" s="6">
        <v>123.74</v>
      </c>
      <c r="BG283" s="6">
        <v>75.41</v>
      </c>
      <c r="BH283" s="9">
        <v>278.46199999999999</v>
      </c>
      <c r="BI283" s="9">
        <v>140.738</v>
      </c>
      <c r="BJ283" s="54">
        <v>2.1</v>
      </c>
      <c r="BK283" s="9">
        <v>909.1</v>
      </c>
      <c r="BL283" s="9">
        <v>0.9</v>
      </c>
      <c r="BM283" s="6">
        <v>12900.4604</v>
      </c>
      <c r="BN283" s="6">
        <v>35045.327311671725</v>
      </c>
      <c r="BO283" s="6">
        <v>6242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2857732</v>
      </c>
      <c r="BZ283" s="6">
        <v>1862919</v>
      </c>
      <c r="CA283" s="6"/>
      <c r="CB283" s="6">
        <v>4250</v>
      </c>
      <c r="CC283" s="6">
        <v>3505</v>
      </c>
      <c r="CD283" s="6"/>
      <c r="CE283" s="6">
        <v>1115.1141653427001</v>
      </c>
      <c r="CF283" s="6">
        <v>118.061744272162</v>
      </c>
      <c r="CG283" s="6">
        <v>1576.3147083333299</v>
      </c>
    </row>
    <row r="284" spans="1:85" s="34" customFormat="1" ht="12.5">
      <c r="A284" s="5">
        <v>43366</v>
      </c>
      <c r="B284" s="6">
        <v>584.01800000000003</v>
      </c>
      <c r="C284" s="6">
        <v>316.48500000000001</v>
      </c>
      <c r="D284" s="6">
        <v>6165</v>
      </c>
      <c r="E284" s="6"/>
      <c r="F284" s="6"/>
      <c r="G284" s="6"/>
      <c r="H284" s="6">
        <v>1661.1</v>
      </c>
      <c r="I284" s="6">
        <v>1120.9000000000001</v>
      </c>
      <c r="J284" s="32">
        <v>297286.3</v>
      </c>
      <c r="K284" s="32">
        <v>129648.1</v>
      </c>
      <c r="L284" s="32">
        <v>67185.399999999994</v>
      </c>
      <c r="M284" s="6">
        <v>15</v>
      </c>
      <c r="N284" s="6">
        <v>25</v>
      </c>
      <c r="O284" s="6">
        <v>14333.3</v>
      </c>
      <c r="P284" s="6">
        <v>6685.1</v>
      </c>
      <c r="Q284" s="32">
        <v>207594.5</v>
      </c>
      <c r="R284" s="32">
        <v>166890.20000000001</v>
      </c>
      <c r="S284" s="32">
        <v>109391.6</v>
      </c>
      <c r="T284" s="32">
        <v>91149.9</v>
      </c>
      <c r="U284" s="32">
        <v>109413.9</v>
      </c>
      <c r="V284" s="32">
        <v>74691.8</v>
      </c>
      <c r="W284" s="9">
        <v>11382.1</v>
      </c>
      <c r="X284" s="9">
        <v>8488</v>
      </c>
      <c r="Y284" s="32">
        <v>303712.59999999998</v>
      </c>
      <c r="Z284" s="32">
        <v>157346.1</v>
      </c>
      <c r="AA284" s="6">
        <v>2744378.5</v>
      </c>
      <c r="AB284" s="32">
        <v>172254</v>
      </c>
      <c r="AC284" s="6">
        <v>335</v>
      </c>
      <c r="AD284" s="6">
        <v>42004</v>
      </c>
      <c r="AE284" s="32">
        <v>193809.1</v>
      </c>
      <c r="AF284" s="32">
        <v>100444.7</v>
      </c>
      <c r="AG284" s="6">
        <v>1695997.3</v>
      </c>
      <c r="AH284" s="32">
        <v>171767.1</v>
      </c>
      <c r="AI284" s="6">
        <v>1106.4000000000001</v>
      </c>
      <c r="AJ284" s="9">
        <v>57351</v>
      </c>
      <c r="AK284" s="32">
        <v>31736.1</v>
      </c>
      <c r="AL284" s="32">
        <v>22343.599999999999</v>
      </c>
      <c r="AM284" s="32">
        <v>66003.5</v>
      </c>
      <c r="AN284" s="32">
        <v>50895.5</v>
      </c>
      <c r="AO284" s="32">
        <v>40780.9</v>
      </c>
      <c r="AP284" s="32">
        <v>33268.6</v>
      </c>
      <c r="AQ284" s="32">
        <v>44605.3</v>
      </c>
      <c r="AR284" s="32">
        <v>17578.900000000001</v>
      </c>
      <c r="AS284" s="6">
        <v>158.69999999999999</v>
      </c>
      <c r="AT284" s="6">
        <v>58.6</v>
      </c>
      <c r="AU284" s="33"/>
      <c r="AV284" s="33"/>
      <c r="AW284" s="32">
        <v>238317.6</v>
      </c>
      <c r="AX284" s="32">
        <v>111657.5</v>
      </c>
      <c r="AY284" s="32">
        <v>56392.4</v>
      </c>
      <c r="AZ284" s="6">
        <v>13568.1</v>
      </c>
      <c r="BA284" s="32">
        <v>227813</v>
      </c>
      <c r="BB284" s="32">
        <v>101331</v>
      </c>
      <c r="BC284" s="32">
        <v>40213</v>
      </c>
      <c r="BD284" s="6">
        <v>294.77</v>
      </c>
      <c r="BE284" s="6">
        <v>176.84</v>
      </c>
      <c r="BF284" s="6">
        <v>123.74</v>
      </c>
      <c r="BG284" s="6">
        <v>75.41</v>
      </c>
      <c r="BH284" s="9">
        <v>278.46199999999999</v>
      </c>
      <c r="BI284" s="9">
        <v>140.738</v>
      </c>
      <c r="BJ284" s="54">
        <v>2.1</v>
      </c>
      <c r="BK284" s="9">
        <v>909.1</v>
      </c>
      <c r="BL284" s="9">
        <v>0.9</v>
      </c>
      <c r="BM284" s="32">
        <v>12877.903856000001</v>
      </c>
      <c r="BN284" s="32">
        <v>33905.900183169637</v>
      </c>
      <c r="BO284" s="32">
        <v>6378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32">
        <v>2860987</v>
      </c>
      <c r="BZ284" s="32">
        <v>1865615</v>
      </c>
      <c r="CA284" s="32"/>
      <c r="CB284" s="6">
        <v>4250</v>
      </c>
      <c r="CC284" s="6">
        <v>3505</v>
      </c>
      <c r="CD284" s="32"/>
      <c r="CE284" s="32">
        <v>1127.7741572269899</v>
      </c>
      <c r="CF284" s="32">
        <v>117.651851710423</v>
      </c>
      <c r="CG284" s="32">
        <v>1600.7004583333301</v>
      </c>
    </row>
    <row r="285" spans="1:85">
      <c r="A285" s="5">
        <v>43367</v>
      </c>
      <c r="B285" s="6">
        <v>584.01800000000003</v>
      </c>
      <c r="C285" s="6">
        <v>316.48500000000001</v>
      </c>
      <c r="D285" s="6">
        <v>6165</v>
      </c>
      <c r="E285" s="6"/>
      <c r="F285" s="6"/>
      <c r="G285" s="6"/>
      <c r="H285" s="6">
        <v>1661.1</v>
      </c>
      <c r="I285" s="6">
        <v>1120.9000000000001</v>
      </c>
      <c r="J285" s="6">
        <v>297456.90000000002</v>
      </c>
      <c r="K285" s="6">
        <v>129729</v>
      </c>
      <c r="L285" s="6">
        <v>67206.5</v>
      </c>
      <c r="M285" s="6">
        <v>15</v>
      </c>
      <c r="N285" s="6">
        <v>25</v>
      </c>
      <c r="O285" s="6">
        <v>14333.6</v>
      </c>
      <c r="P285" s="6">
        <v>6685.2</v>
      </c>
      <c r="Q285" s="6">
        <v>207625.60000000001</v>
      </c>
      <c r="R285" s="6">
        <v>166914.79999999999</v>
      </c>
      <c r="S285" s="6">
        <v>109406.5</v>
      </c>
      <c r="T285" s="6">
        <v>91162</v>
      </c>
      <c r="U285" s="6">
        <v>109434.6</v>
      </c>
      <c r="V285" s="6">
        <v>74705.7</v>
      </c>
      <c r="W285" s="9">
        <v>11382.1</v>
      </c>
      <c r="X285" s="9">
        <v>8488</v>
      </c>
      <c r="Y285" s="6">
        <v>303869.59999999998</v>
      </c>
      <c r="Z285" s="6">
        <v>157440.6</v>
      </c>
      <c r="AA285" s="6">
        <v>2744378.5</v>
      </c>
      <c r="AB285" s="6">
        <v>172278</v>
      </c>
      <c r="AC285" s="6">
        <v>335</v>
      </c>
      <c r="AD285" s="6">
        <v>42004</v>
      </c>
      <c r="AE285" s="6">
        <v>194078.2</v>
      </c>
      <c r="AF285" s="6">
        <v>100576</v>
      </c>
      <c r="AG285" s="6">
        <v>1695997.3</v>
      </c>
      <c r="AH285" s="6">
        <v>171791.1</v>
      </c>
      <c r="AI285" s="6">
        <v>1106.4000000000001</v>
      </c>
      <c r="AJ285" s="9">
        <v>57351</v>
      </c>
      <c r="AK285" s="6">
        <v>31741.599999999999</v>
      </c>
      <c r="AL285" s="6">
        <v>22348.3</v>
      </c>
      <c r="AM285" s="6">
        <v>66014</v>
      </c>
      <c r="AN285" s="6">
        <v>50903.5</v>
      </c>
      <c r="AO285" s="6">
        <v>40799.5</v>
      </c>
      <c r="AP285" s="6">
        <v>33283.599999999999</v>
      </c>
      <c r="AQ285" s="6">
        <v>44611.6</v>
      </c>
      <c r="AR285" s="6">
        <v>17581.400000000001</v>
      </c>
      <c r="AS285" s="6">
        <v>158.69999999999999</v>
      </c>
      <c r="AT285" s="6">
        <v>58.6</v>
      </c>
      <c r="AU285" s="7"/>
      <c r="AV285" s="7"/>
      <c r="AW285" s="6">
        <v>238459.3</v>
      </c>
      <c r="AX285" s="6">
        <v>111723.6</v>
      </c>
      <c r="AY285" s="6">
        <v>56397.599999999999</v>
      </c>
      <c r="AZ285" s="6">
        <v>13568.1</v>
      </c>
      <c r="BA285" s="6">
        <v>227949.3</v>
      </c>
      <c r="BB285" s="6">
        <v>101391</v>
      </c>
      <c r="BC285" s="6">
        <v>40237</v>
      </c>
      <c r="BD285" s="6">
        <v>294.77</v>
      </c>
      <c r="BE285" s="6">
        <v>176.84</v>
      </c>
      <c r="BF285" s="6">
        <v>123.74</v>
      </c>
      <c r="BG285" s="6">
        <v>75.41</v>
      </c>
      <c r="BH285" s="9">
        <v>278.46199999999999</v>
      </c>
      <c r="BI285" s="9">
        <v>140.738</v>
      </c>
      <c r="BJ285" s="54">
        <v>2.1</v>
      </c>
      <c r="BK285" s="9">
        <v>909.1</v>
      </c>
      <c r="BL285" s="9">
        <v>0.9</v>
      </c>
      <c r="BM285" s="32">
        <v>13473.219248000001</v>
      </c>
      <c r="BN285" s="32">
        <v>36653.203511413543</v>
      </c>
      <c r="BO285" s="32">
        <v>2750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2864150</v>
      </c>
      <c r="BZ285" s="6">
        <v>1868182</v>
      </c>
      <c r="CA285" s="6"/>
      <c r="CB285" s="6">
        <v>4250</v>
      </c>
      <c r="CC285" s="6">
        <v>3505</v>
      </c>
      <c r="CD285" s="6"/>
      <c r="CE285" s="6">
        <v>1126.3877155011701</v>
      </c>
      <c r="CF285" s="6">
        <v>117.703547676863</v>
      </c>
      <c r="CG285" s="6">
        <v>1593.6492499999999</v>
      </c>
    </row>
    <row r="286" spans="1:85">
      <c r="A286" s="5">
        <v>43368</v>
      </c>
      <c r="B286" s="6">
        <v>584.01800000000003</v>
      </c>
      <c r="C286" s="6">
        <v>316.48500000000001</v>
      </c>
      <c r="D286" s="6">
        <v>6165</v>
      </c>
      <c r="E286" s="6"/>
      <c r="F286" s="6"/>
      <c r="G286" s="6"/>
      <c r="H286" s="6">
        <v>1661.1</v>
      </c>
      <c r="I286" s="6">
        <v>1120.9000000000001</v>
      </c>
      <c r="J286" s="6">
        <v>297654.5</v>
      </c>
      <c r="K286" s="6">
        <v>129822</v>
      </c>
      <c r="L286" s="6">
        <v>67230.5</v>
      </c>
      <c r="M286" s="6">
        <v>15</v>
      </c>
      <c r="N286" s="6">
        <v>25</v>
      </c>
      <c r="O286" s="6">
        <v>14333.8</v>
      </c>
      <c r="P286" s="6">
        <v>6685.4</v>
      </c>
      <c r="Q286" s="6">
        <v>207652.9</v>
      </c>
      <c r="R286" s="6">
        <v>166936</v>
      </c>
      <c r="S286" s="6">
        <v>109422.8</v>
      </c>
      <c r="T286" s="6">
        <v>91175</v>
      </c>
      <c r="U286" s="6">
        <v>109455</v>
      </c>
      <c r="V286" s="6">
        <v>74719.600000000006</v>
      </c>
      <c r="W286" s="9">
        <v>11382.1</v>
      </c>
      <c r="X286" s="9">
        <v>8488</v>
      </c>
      <c r="Y286" s="6">
        <v>304038.5</v>
      </c>
      <c r="Z286" s="6">
        <v>157547.29999999999</v>
      </c>
      <c r="AA286" s="6">
        <v>2744378.5</v>
      </c>
      <c r="AB286" s="6">
        <v>172302</v>
      </c>
      <c r="AC286" s="6">
        <v>335</v>
      </c>
      <c r="AD286" s="6">
        <v>42004</v>
      </c>
      <c r="AE286" s="6">
        <v>194359.5</v>
      </c>
      <c r="AF286" s="6">
        <v>100705</v>
      </c>
      <c r="AG286" s="6">
        <v>1695997.3</v>
      </c>
      <c r="AH286" s="6">
        <v>171815.1</v>
      </c>
      <c r="AI286" s="6">
        <v>1106.4000000000001</v>
      </c>
      <c r="AJ286" s="9">
        <v>57351</v>
      </c>
      <c r="AK286" s="6">
        <v>31747</v>
      </c>
      <c r="AL286" s="6">
        <v>22352.799999999999</v>
      </c>
      <c r="AM286" s="6">
        <v>66024.800000000003</v>
      </c>
      <c r="AN286" s="6">
        <v>50911.6</v>
      </c>
      <c r="AO286" s="6">
        <v>40816.300000000003</v>
      </c>
      <c r="AP286" s="6">
        <v>33297.4</v>
      </c>
      <c r="AQ286" s="6">
        <v>44621.5</v>
      </c>
      <c r="AR286" s="6">
        <v>17585.400000000001</v>
      </c>
      <c r="AS286" s="6">
        <v>158.69999999999999</v>
      </c>
      <c r="AT286" s="6">
        <v>58.6</v>
      </c>
      <c r="AU286" s="7"/>
      <c r="AV286" s="7"/>
      <c r="AW286" s="6">
        <v>238604.2</v>
      </c>
      <c r="AX286" s="6">
        <v>111790.8</v>
      </c>
      <c r="AY286" s="6">
        <v>56405</v>
      </c>
      <c r="AZ286" s="6">
        <v>13568.1</v>
      </c>
      <c r="BA286" s="6">
        <v>228086</v>
      </c>
      <c r="BB286" s="6">
        <v>101451</v>
      </c>
      <c r="BC286" s="6">
        <v>40261</v>
      </c>
      <c r="BD286" s="6">
        <v>294.77</v>
      </c>
      <c r="BE286" s="6">
        <v>176.84</v>
      </c>
      <c r="BF286" s="6">
        <v>123.74</v>
      </c>
      <c r="BG286" s="6">
        <v>75.41</v>
      </c>
      <c r="BH286" s="9">
        <v>278.46199999999999</v>
      </c>
      <c r="BI286" s="9">
        <v>140.738</v>
      </c>
      <c r="BJ286" s="54">
        <v>2.1</v>
      </c>
      <c r="BK286" s="9">
        <v>909.4</v>
      </c>
      <c r="BL286" s="9">
        <v>0.9</v>
      </c>
      <c r="BM286" s="6">
        <v>13027.969263999999</v>
      </c>
      <c r="BN286" s="6">
        <v>37285.831265577399</v>
      </c>
      <c r="BO286" s="6">
        <v>6433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2867197</v>
      </c>
      <c r="BZ286" s="6">
        <v>1870626</v>
      </c>
      <c r="CA286" s="6"/>
      <c r="CB286" s="6">
        <v>4250</v>
      </c>
      <c r="CC286" s="6">
        <v>3505</v>
      </c>
      <c r="CD286" s="6"/>
      <c r="CE286" s="6">
        <v>1121.4308491748477</v>
      </c>
      <c r="CF286" s="6">
        <v>117.23481155335591</v>
      </c>
      <c r="CG286" s="6">
        <v>1593.8860000000004</v>
      </c>
    </row>
    <row r="287" spans="1:85">
      <c r="A287" s="5">
        <v>43369</v>
      </c>
      <c r="B287" s="6">
        <v>584.01800000000003</v>
      </c>
      <c r="C287" s="6">
        <v>316.48500000000001</v>
      </c>
      <c r="D287" s="6">
        <v>6165</v>
      </c>
      <c r="E287" s="6"/>
      <c r="F287" s="6"/>
      <c r="G287" s="6"/>
      <c r="H287" s="6">
        <v>1661.1</v>
      </c>
      <c r="I287" s="6">
        <v>1120.9000000000001</v>
      </c>
      <c r="J287" s="6">
        <v>297848.5</v>
      </c>
      <c r="K287" s="6">
        <v>129913.5</v>
      </c>
      <c r="L287" s="6">
        <v>67254.5</v>
      </c>
      <c r="M287" s="6">
        <v>15</v>
      </c>
      <c r="N287" s="6">
        <v>25</v>
      </c>
      <c r="O287" s="6">
        <v>14334.2</v>
      </c>
      <c r="P287" s="6">
        <v>6685.8</v>
      </c>
      <c r="Q287" s="6">
        <v>207684</v>
      </c>
      <c r="R287" s="6">
        <v>166952.5</v>
      </c>
      <c r="S287" s="6">
        <v>109439.4</v>
      </c>
      <c r="T287" s="6">
        <v>91188</v>
      </c>
      <c r="U287" s="6">
        <v>109475.5</v>
      </c>
      <c r="V287" s="6">
        <v>74753.5</v>
      </c>
      <c r="W287" s="6">
        <v>11382.1</v>
      </c>
      <c r="X287" s="6">
        <v>8488</v>
      </c>
      <c r="Y287" s="6">
        <v>304206</v>
      </c>
      <c r="Z287" s="6">
        <v>157634.5</v>
      </c>
      <c r="AA287" s="6">
        <v>2744378.5</v>
      </c>
      <c r="AB287" s="6">
        <v>172326</v>
      </c>
      <c r="AC287" s="6">
        <v>335</v>
      </c>
      <c r="AD287" s="6">
        <v>42004</v>
      </c>
      <c r="AE287" s="6">
        <v>194649.5</v>
      </c>
      <c r="AF287" s="6">
        <v>100855</v>
      </c>
      <c r="AG287" s="6">
        <v>1695997.3</v>
      </c>
      <c r="AH287" s="6">
        <v>171839.1</v>
      </c>
      <c r="AI287" s="6">
        <v>1106.4000000000001</v>
      </c>
      <c r="AJ287" s="9">
        <v>57351</v>
      </c>
      <c r="AK287" s="6">
        <v>31752.3</v>
      </c>
      <c r="AL287" s="6">
        <v>22357.200000000001</v>
      </c>
      <c r="AM287" s="6">
        <v>66036</v>
      </c>
      <c r="AN287" s="6">
        <v>50920</v>
      </c>
      <c r="AO287" s="6">
        <v>40832.800000000003</v>
      </c>
      <c r="AP287" s="6">
        <v>33311</v>
      </c>
      <c r="AQ287" s="6">
        <v>44634.5</v>
      </c>
      <c r="AR287" s="6">
        <v>17590.599999999999</v>
      </c>
      <c r="AS287" s="6">
        <v>158.69999999999999</v>
      </c>
      <c r="AT287" s="6">
        <v>58.6</v>
      </c>
      <c r="AU287" s="6"/>
      <c r="AV287" s="6"/>
      <c r="AW287" s="6">
        <v>238745.4</v>
      </c>
      <c r="AX287" s="6">
        <v>111856.8</v>
      </c>
      <c r="AY287" s="6">
        <v>56411</v>
      </c>
      <c r="AZ287" s="6">
        <v>13568.1</v>
      </c>
      <c r="BA287" s="6">
        <v>228221.5</v>
      </c>
      <c r="BB287" s="6">
        <v>101511</v>
      </c>
      <c r="BC287" s="6">
        <v>40285</v>
      </c>
      <c r="BD287" s="6">
        <v>294.77</v>
      </c>
      <c r="BE287" s="6">
        <v>176.84</v>
      </c>
      <c r="BF287" s="6">
        <v>123.74</v>
      </c>
      <c r="BG287" s="6">
        <v>75.41</v>
      </c>
      <c r="BH287" s="9">
        <v>278.46199999999999</v>
      </c>
      <c r="BI287" s="9">
        <v>140.738</v>
      </c>
      <c r="BJ287" s="54">
        <v>2.1</v>
      </c>
      <c r="BK287" s="9">
        <v>909.4</v>
      </c>
      <c r="BL287" s="9">
        <v>0.9</v>
      </c>
      <c r="BM287" s="6">
        <v>12895.37024</v>
      </c>
      <c r="BN287" s="6">
        <v>35392.517872313103</v>
      </c>
      <c r="BO287" s="6">
        <v>7638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2870261</v>
      </c>
      <c r="BZ287" s="6">
        <v>1873063</v>
      </c>
      <c r="CA287" s="6"/>
      <c r="CB287" s="6">
        <v>4250</v>
      </c>
      <c r="CC287" s="6">
        <v>3505</v>
      </c>
      <c r="CD287" s="6"/>
      <c r="CE287" s="6">
        <v>1133.74050109841</v>
      </c>
      <c r="CF287" s="6">
        <v>117.82524494379901</v>
      </c>
      <c r="CG287" s="6">
        <v>1591.5622083333301</v>
      </c>
    </row>
    <row r="288" spans="1:85">
      <c r="A288" s="5">
        <v>43370</v>
      </c>
      <c r="B288" s="6">
        <v>584.01800000000003</v>
      </c>
      <c r="C288" s="6">
        <v>316.48500000000001</v>
      </c>
      <c r="D288" s="6">
        <v>6165</v>
      </c>
      <c r="E288" s="6"/>
      <c r="F288" s="6"/>
      <c r="G288" s="6"/>
      <c r="H288" s="6">
        <v>1661.1</v>
      </c>
      <c r="I288" s="6">
        <v>1120.9000000000001</v>
      </c>
      <c r="J288" s="6">
        <v>298045.09999999998</v>
      </c>
      <c r="K288" s="6">
        <v>130006</v>
      </c>
      <c r="L288" s="6">
        <v>67278.5</v>
      </c>
      <c r="M288" s="6">
        <v>15</v>
      </c>
      <c r="N288" s="6">
        <v>25</v>
      </c>
      <c r="O288" s="6">
        <v>14334.7</v>
      </c>
      <c r="P288" s="6">
        <v>6686.1</v>
      </c>
      <c r="Q288" s="6">
        <v>207709.3</v>
      </c>
      <c r="R288" s="6">
        <v>166972.20000000001</v>
      </c>
      <c r="S288" s="6">
        <v>109455.8</v>
      </c>
      <c r="T288" s="6">
        <v>91200.5</v>
      </c>
      <c r="U288" s="6">
        <v>109495.6</v>
      </c>
      <c r="V288" s="6">
        <v>74747</v>
      </c>
      <c r="W288" s="6">
        <v>11382.1</v>
      </c>
      <c r="X288" s="6">
        <v>8488</v>
      </c>
      <c r="Y288" s="6">
        <v>304374</v>
      </c>
      <c r="Z288" s="6">
        <v>157738</v>
      </c>
      <c r="AA288" s="6">
        <v>2744378.5</v>
      </c>
      <c r="AB288" s="6">
        <v>172350</v>
      </c>
      <c r="AC288" s="6">
        <v>335</v>
      </c>
      <c r="AD288" s="6">
        <v>42004</v>
      </c>
      <c r="AE288" s="6">
        <v>194939</v>
      </c>
      <c r="AF288" s="6">
        <v>100986</v>
      </c>
      <c r="AG288" s="6">
        <v>1695997.3</v>
      </c>
      <c r="AH288" s="6">
        <v>171863.1</v>
      </c>
      <c r="AI288" s="6">
        <v>1106.4000000000001</v>
      </c>
      <c r="AJ288" s="9">
        <v>57351</v>
      </c>
      <c r="AK288" s="6">
        <v>31757.4</v>
      </c>
      <c r="AL288" s="6">
        <v>22361.4</v>
      </c>
      <c r="AM288" s="6">
        <v>66046.899999999994</v>
      </c>
      <c r="AN288" s="6">
        <v>50927.9</v>
      </c>
      <c r="AO288" s="6">
        <v>40849.4</v>
      </c>
      <c r="AP288" s="6">
        <v>33324.6</v>
      </c>
      <c r="AQ288" s="6">
        <v>44647.8</v>
      </c>
      <c r="AR288" s="6">
        <v>17596.2</v>
      </c>
      <c r="AS288" s="6">
        <v>158.69999999999999</v>
      </c>
      <c r="AT288" s="6">
        <v>58.6</v>
      </c>
      <c r="AU288" s="7"/>
      <c r="AV288" s="7"/>
      <c r="AW288" s="6">
        <v>238890.4</v>
      </c>
      <c r="AX288" s="6">
        <v>111923.8</v>
      </c>
      <c r="AY288" s="6">
        <v>56417</v>
      </c>
      <c r="AZ288" s="6">
        <v>13568.1</v>
      </c>
      <c r="BA288" s="6">
        <v>228360.5</v>
      </c>
      <c r="BB288" s="6">
        <v>101571.8</v>
      </c>
      <c r="BC288" s="6">
        <v>40309</v>
      </c>
      <c r="BD288" s="6">
        <v>294.77</v>
      </c>
      <c r="BE288" s="6">
        <v>176.84</v>
      </c>
      <c r="BF288" s="6">
        <v>123.74</v>
      </c>
      <c r="BG288" s="6">
        <v>75.41</v>
      </c>
      <c r="BH288" s="9">
        <v>278.46199999999999</v>
      </c>
      <c r="BI288" s="9">
        <v>140.738</v>
      </c>
      <c r="BJ288" s="54">
        <v>2.1</v>
      </c>
      <c r="BK288" s="9">
        <v>909.4</v>
      </c>
      <c r="BL288" s="9">
        <v>0.9</v>
      </c>
      <c r="BM288" s="6">
        <v>12923.604416</v>
      </c>
      <c r="BN288" s="6">
        <v>37287.071626769597</v>
      </c>
      <c r="BO288" s="6">
        <v>7598</v>
      </c>
      <c r="BP288" s="6">
        <v>0</v>
      </c>
      <c r="BQ288" s="6">
        <v>0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  <c r="BX288" s="6">
        <v>0</v>
      </c>
      <c r="BY288" s="6">
        <v>2873447</v>
      </c>
      <c r="BZ288" s="6">
        <v>1875661</v>
      </c>
      <c r="CA288" s="6"/>
      <c r="CB288" s="6">
        <v>4250</v>
      </c>
      <c r="CC288" s="6">
        <v>3505</v>
      </c>
      <c r="CD288" s="6"/>
      <c r="CE288" s="6">
        <v>1142</v>
      </c>
      <c r="CF288" s="6">
        <v>117.629</v>
      </c>
      <c r="CG288" s="6">
        <v>1594</v>
      </c>
    </row>
    <row r="289" spans="1:85">
      <c r="A289" s="5">
        <v>43371</v>
      </c>
      <c r="B289" s="6">
        <v>584.01800000000003</v>
      </c>
      <c r="C289" s="6">
        <v>316.48500000000001</v>
      </c>
      <c r="D289" s="6">
        <v>6165</v>
      </c>
      <c r="E289" s="6"/>
      <c r="F289" s="6"/>
      <c r="G289" s="6"/>
      <c r="H289" s="6">
        <v>1661.1</v>
      </c>
      <c r="I289" s="6">
        <v>1120.9000000000001</v>
      </c>
      <c r="J289" s="6">
        <v>298234</v>
      </c>
      <c r="K289" s="6">
        <v>130096</v>
      </c>
      <c r="L289" s="6">
        <v>67302.5</v>
      </c>
      <c r="M289" s="6">
        <v>15</v>
      </c>
      <c r="N289" s="6">
        <v>25</v>
      </c>
      <c r="O289" s="6">
        <v>14335.1</v>
      </c>
      <c r="P289" s="6">
        <v>6688.5</v>
      </c>
      <c r="Q289" s="6">
        <v>207735.7</v>
      </c>
      <c r="R289" s="6">
        <v>166992.9</v>
      </c>
      <c r="S289" s="6">
        <v>109472.6</v>
      </c>
      <c r="T289" s="6">
        <v>91213.5</v>
      </c>
      <c r="U289" s="6">
        <v>109516</v>
      </c>
      <c r="V289" s="6">
        <v>74760.7</v>
      </c>
      <c r="W289" s="6">
        <v>11382.1</v>
      </c>
      <c r="X289" s="6">
        <v>8488</v>
      </c>
      <c r="Y289" s="6">
        <v>304542.5</v>
      </c>
      <c r="Z289" s="6">
        <v>157844.29999999999</v>
      </c>
      <c r="AA289" s="6">
        <v>2744378.5</v>
      </c>
      <c r="AB289" s="6">
        <v>172374</v>
      </c>
      <c r="AC289" s="6">
        <v>335</v>
      </c>
      <c r="AD289" s="6">
        <v>42004</v>
      </c>
      <c r="AE289" s="6">
        <v>195219</v>
      </c>
      <c r="AF289" s="6">
        <v>101113</v>
      </c>
      <c r="AG289" s="6">
        <v>1695997.3</v>
      </c>
      <c r="AH289" s="6">
        <v>171887.1</v>
      </c>
      <c r="AI289" s="6">
        <v>1106.4000000000001</v>
      </c>
      <c r="AJ289" s="9">
        <v>57351</v>
      </c>
      <c r="AK289" s="6">
        <v>31762.7</v>
      </c>
      <c r="AL289" s="6">
        <v>22366</v>
      </c>
      <c r="AM289" s="6">
        <v>66058</v>
      </c>
      <c r="AN289" s="6">
        <v>50936.1</v>
      </c>
      <c r="AO289" s="6">
        <v>40865</v>
      </c>
      <c r="AP289" s="6">
        <v>33338.300000000003</v>
      </c>
      <c r="AQ289" s="6">
        <v>44661.8</v>
      </c>
      <c r="AR289" s="6">
        <v>17602</v>
      </c>
      <c r="AS289" s="6">
        <v>158.69999999999999</v>
      </c>
      <c r="AT289" s="6">
        <v>58.6</v>
      </c>
      <c r="AU289" s="7"/>
      <c r="AV289" s="7"/>
      <c r="AW289" s="6">
        <v>239034</v>
      </c>
      <c r="AX289" s="6">
        <v>111990.5</v>
      </c>
      <c r="AY289" s="6">
        <v>56422</v>
      </c>
      <c r="AZ289" s="6">
        <v>13568.1</v>
      </c>
      <c r="BA289" s="6">
        <v>228489</v>
      </c>
      <c r="BB289" s="6">
        <v>101632</v>
      </c>
      <c r="BC289" s="6">
        <v>40333</v>
      </c>
      <c r="BD289" s="6">
        <v>294.77</v>
      </c>
      <c r="BE289" s="6">
        <v>176.84</v>
      </c>
      <c r="BF289" s="6">
        <v>123.74</v>
      </c>
      <c r="BG289" s="6">
        <v>75.41</v>
      </c>
      <c r="BH289" s="9">
        <v>278.46199999999999</v>
      </c>
      <c r="BI289" s="9">
        <v>140.738</v>
      </c>
      <c r="BJ289" s="54">
        <v>2.1</v>
      </c>
      <c r="BK289" s="9">
        <v>909.4</v>
      </c>
      <c r="BL289" s="9">
        <v>0.9</v>
      </c>
      <c r="BM289" s="6">
        <v>13007.9504</v>
      </c>
      <c r="BN289" s="6">
        <v>36719.6797111224</v>
      </c>
      <c r="BO289" s="6">
        <v>8328</v>
      </c>
      <c r="BP289" s="6">
        <v>0</v>
      </c>
      <c r="BQ289" s="6">
        <v>0</v>
      </c>
      <c r="BR289" s="6">
        <v>0</v>
      </c>
      <c r="BS289" s="6">
        <v>0</v>
      </c>
      <c r="BT289" s="6">
        <v>0</v>
      </c>
      <c r="BU289" s="6">
        <v>0</v>
      </c>
      <c r="BV289" s="6">
        <v>0</v>
      </c>
      <c r="BW289" s="6">
        <v>0</v>
      </c>
      <c r="BX289" s="6">
        <v>0</v>
      </c>
      <c r="BY289" s="6">
        <v>2876716</v>
      </c>
      <c r="BZ289" s="6">
        <v>1878392</v>
      </c>
      <c r="CA289" s="6"/>
      <c r="CB289" s="6">
        <v>4250</v>
      </c>
      <c r="CC289" s="6">
        <v>3505</v>
      </c>
      <c r="CD289" s="6"/>
      <c r="CE289" s="6">
        <v>1123</v>
      </c>
      <c r="CF289" s="6">
        <v>117.425</v>
      </c>
      <c r="CG289" s="6">
        <v>1566</v>
      </c>
    </row>
    <row r="290" spans="1:85">
      <c r="A290" s="5">
        <v>43372</v>
      </c>
      <c r="B290" s="6">
        <v>584.01800000000003</v>
      </c>
      <c r="C290" s="6">
        <v>316.48500000000001</v>
      </c>
      <c r="D290" s="6">
        <v>6165</v>
      </c>
      <c r="E290" s="6"/>
      <c r="F290" s="6"/>
      <c r="G290" s="6"/>
      <c r="H290" s="6">
        <v>1661.1</v>
      </c>
      <c r="I290" s="6">
        <v>1120.9000000000001</v>
      </c>
      <c r="J290" s="6">
        <v>298422</v>
      </c>
      <c r="K290" s="6">
        <v>130186</v>
      </c>
      <c r="L290" s="6">
        <v>67326.5</v>
      </c>
      <c r="M290" s="6">
        <v>15</v>
      </c>
      <c r="N290" s="6">
        <v>25</v>
      </c>
      <c r="O290" s="6">
        <v>14335.1</v>
      </c>
      <c r="P290" s="6">
        <v>6688.5</v>
      </c>
      <c r="Q290" s="6">
        <v>207765</v>
      </c>
      <c r="R290" s="6">
        <v>167022.20000000001</v>
      </c>
      <c r="S290" s="6">
        <v>109488</v>
      </c>
      <c r="T290" s="6">
        <v>91226.3</v>
      </c>
      <c r="U290" s="6">
        <v>109536</v>
      </c>
      <c r="V290" s="6">
        <v>74774.600000000006</v>
      </c>
      <c r="W290" s="6">
        <v>11382.1</v>
      </c>
      <c r="X290" s="6">
        <v>8488</v>
      </c>
      <c r="Y290" s="6">
        <v>304710.90000000002</v>
      </c>
      <c r="Z290" s="6">
        <v>157950</v>
      </c>
      <c r="AA290" s="6">
        <v>2744378.5</v>
      </c>
      <c r="AB290" s="6">
        <v>172398</v>
      </c>
      <c r="AC290" s="6">
        <v>335</v>
      </c>
      <c r="AD290" s="6">
        <v>42004</v>
      </c>
      <c r="AE290" s="6">
        <v>195486</v>
      </c>
      <c r="AF290" s="6">
        <v>101238</v>
      </c>
      <c r="AG290" s="6">
        <v>1695997.3</v>
      </c>
      <c r="AH290" s="6">
        <v>171911.1</v>
      </c>
      <c r="AI290" s="6">
        <v>1106.4000000000001</v>
      </c>
      <c r="AJ290" s="9">
        <v>57351</v>
      </c>
      <c r="AK290" s="6">
        <v>31768.1</v>
      </c>
      <c r="AL290" s="6">
        <v>22370.400000000001</v>
      </c>
      <c r="AM290" s="6">
        <v>66069.2</v>
      </c>
      <c r="AN290" s="6">
        <v>50944.5</v>
      </c>
      <c r="AO290" s="6">
        <v>40882.6</v>
      </c>
      <c r="AP290" s="6">
        <v>33352</v>
      </c>
      <c r="AQ290" s="6">
        <v>44661.8</v>
      </c>
      <c r="AR290" s="6">
        <v>17602</v>
      </c>
      <c r="AS290" s="6">
        <v>158.69999999999999</v>
      </c>
      <c r="AT290" s="6">
        <v>58.6</v>
      </c>
      <c r="AU290" s="7"/>
      <c r="AV290" s="7"/>
      <c r="AW290" s="6">
        <v>239176.2</v>
      </c>
      <c r="AX290" s="6">
        <v>112056.8</v>
      </c>
      <c r="AY290" s="6">
        <v>56428</v>
      </c>
      <c r="AZ290" s="6">
        <v>13568.1</v>
      </c>
      <c r="BA290" s="6">
        <v>228629</v>
      </c>
      <c r="BB290" s="6">
        <v>101692</v>
      </c>
      <c r="BC290" s="6">
        <v>40357</v>
      </c>
      <c r="BD290" s="6">
        <v>294.77</v>
      </c>
      <c r="BE290" s="6">
        <v>176.84</v>
      </c>
      <c r="BF290" s="6">
        <v>123.74</v>
      </c>
      <c r="BG290" s="6">
        <v>75.41</v>
      </c>
      <c r="BH290" s="9">
        <v>278.46199999999999</v>
      </c>
      <c r="BI290" s="9">
        <v>140.738</v>
      </c>
      <c r="BJ290" s="54">
        <v>2.1</v>
      </c>
      <c r="BK290" s="9">
        <v>909.4</v>
      </c>
      <c r="BL290" s="9">
        <v>0.9</v>
      </c>
      <c r="BM290" s="6">
        <v>12971.977535999999</v>
      </c>
      <c r="BN290" s="6">
        <v>35565.388305104061</v>
      </c>
      <c r="BO290" s="6">
        <v>0</v>
      </c>
      <c r="BP290" s="6">
        <v>0</v>
      </c>
      <c r="BQ290" s="6">
        <v>0</v>
      </c>
      <c r="BR290" s="6">
        <v>0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0</v>
      </c>
      <c r="BY290" s="6">
        <v>2880019</v>
      </c>
      <c r="BZ290" s="6">
        <v>1881137</v>
      </c>
      <c r="CA290" s="6"/>
      <c r="CB290" s="6">
        <v>4250</v>
      </c>
      <c r="CC290" s="6">
        <v>3505</v>
      </c>
      <c r="CD290" s="6"/>
      <c r="CE290" s="6">
        <v>1128</v>
      </c>
      <c r="CF290" s="6">
        <v>117.5</v>
      </c>
      <c r="CG290" s="6">
        <v>1569</v>
      </c>
    </row>
    <row r="291" spans="1:85" s="34" customFormat="1" ht="12.5">
      <c r="A291" s="5">
        <v>43373</v>
      </c>
      <c r="B291" s="6">
        <v>584.01800000000003</v>
      </c>
      <c r="C291" s="6">
        <v>316.48500000000001</v>
      </c>
      <c r="D291" s="6">
        <v>6165</v>
      </c>
      <c r="E291" s="6"/>
      <c r="F291" s="6"/>
      <c r="G291" s="6"/>
      <c r="H291" s="6">
        <v>1661.1</v>
      </c>
      <c r="I291" s="6">
        <v>1120.9000000000001</v>
      </c>
      <c r="J291" s="32">
        <v>298584</v>
      </c>
      <c r="K291" s="32">
        <v>130264</v>
      </c>
      <c r="L291" s="32">
        <v>67347.600000000006</v>
      </c>
      <c r="M291" s="6">
        <v>15</v>
      </c>
      <c r="N291" s="6">
        <v>25</v>
      </c>
      <c r="O291" s="32">
        <v>14335.7</v>
      </c>
      <c r="P291" s="32">
        <v>6687</v>
      </c>
      <c r="Q291" s="32">
        <v>207794.3</v>
      </c>
      <c r="R291" s="32">
        <v>167045.70000000001</v>
      </c>
      <c r="S291" s="32">
        <v>109505.7</v>
      </c>
      <c r="T291" s="32">
        <v>91240.1</v>
      </c>
      <c r="U291" s="32">
        <v>109555.8</v>
      </c>
      <c r="V291" s="32">
        <v>74788.5</v>
      </c>
      <c r="W291" s="32">
        <v>11382.1</v>
      </c>
      <c r="X291" s="32">
        <v>8488</v>
      </c>
      <c r="Y291" s="32">
        <v>304855.8</v>
      </c>
      <c r="Z291" s="32">
        <v>158048.5</v>
      </c>
      <c r="AA291" s="6">
        <v>2744378.5</v>
      </c>
      <c r="AB291" s="32">
        <v>172422</v>
      </c>
      <c r="AC291" s="6">
        <v>335</v>
      </c>
      <c r="AD291" s="6">
        <v>42004</v>
      </c>
      <c r="AE291" s="32">
        <v>195763.4</v>
      </c>
      <c r="AF291" s="32">
        <v>101365.5</v>
      </c>
      <c r="AG291" s="6">
        <v>1695997.3</v>
      </c>
      <c r="AH291" s="32">
        <v>171935.1</v>
      </c>
      <c r="AI291" s="6">
        <v>1106.4000000000001</v>
      </c>
      <c r="AJ291" s="9">
        <v>57351</v>
      </c>
      <c r="AK291" s="32">
        <v>31773</v>
      </c>
      <c r="AL291" s="32">
        <v>22374.6</v>
      </c>
      <c r="AM291" s="32">
        <v>66080.7</v>
      </c>
      <c r="AN291" s="32">
        <v>50953</v>
      </c>
      <c r="AO291" s="32">
        <v>40899.699999999997</v>
      </c>
      <c r="AP291" s="32">
        <v>33366.199999999997</v>
      </c>
      <c r="AQ291" s="32">
        <v>44675.7</v>
      </c>
      <c r="AR291" s="32">
        <v>17607.5</v>
      </c>
      <c r="AS291" s="6">
        <v>158.69999999999999</v>
      </c>
      <c r="AT291" s="6">
        <v>58.6</v>
      </c>
      <c r="AU291" s="33"/>
      <c r="AV291" s="33"/>
      <c r="AW291" s="32">
        <v>239317.3</v>
      </c>
      <c r="AX291" s="32">
        <v>112122.5</v>
      </c>
      <c r="AY291" s="32">
        <v>56434</v>
      </c>
      <c r="AZ291" s="6">
        <v>13568.1</v>
      </c>
      <c r="BA291" s="32">
        <v>228768</v>
      </c>
      <c r="BB291" s="32">
        <v>101752</v>
      </c>
      <c r="BC291" s="32">
        <v>40381</v>
      </c>
      <c r="BD291" s="6">
        <v>294.77</v>
      </c>
      <c r="BE291" s="6">
        <v>176.84</v>
      </c>
      <c r="BF291" s="6">
        <v>123.74</v>
      </c>
      <c r="BG291" s="6">
        <v>75.41</v>
      </c>
      <c r="BH291" s="9">
        <v>278.46199999999999</v>
      </c>
      <c r="BI291" s="9">
        <v>140.738</v>
      </c>
      <c r="BJ291" s="54">
        <v>2.1</v>
      </c>
      <c r="BK291" s="9">
        <v>909.4</v>
      </c>
      <c r="BL291" s="9">
        <v>0.9</v>
      </c>
      <c r="BM291" s="6">
        <v>13531.760959999998</v>
      </c>
      <c r="BN291" s="6">
        <v>33687.334681566645</v>
      </c>
      <c r="BO291" s="32">
        <v>7410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2883251</v>
      </c>
      <c r="BZ291" s="6">
        <v>1883812</v>
      </c>
      <c r="CA291" s="32"/>
      <c r="CB291" s="6">
        <v>4250</v>
      </c>
      <c r="CC291" s="6">
        <v>3505</v>
      </c>
      <c r="CD291" s="32"/>
      <c r="CE291" s="6">
        <v>1131</v>
      </c>
      <c r="CF291" s="6">
        <v>117.73699999999999</v>
      </c>
      <c r="CG291" s="6">
        <v>1578</v>
      </c>
    </row>
    <row r="292" spans="1:85">
      <c r="A292" s="17"/>
      <c r="B292" s="18"/>
      <c r="C292" s="18"/>
      <c r="D292" s="18"/>
      <c r="E292" s="18"/>
      <c r="F292" s="18"/>
      <c r="G292" s="18"/>
      <c r="H292" s="18"/>
      <c r="I292" s="18"/>
      <c r="J292" s="38"/>
      <c r="K292" s="38"/>
      <c r="L292" s="39"/>
      <c r="M292" s="18"/>
      <c r="N292" s="18"/>
      <c r="O292" s="18"/>
      <c r="P292" s="18"/>
      <c r="Q292" s="18"/>
      <c r="R292" s="18"/>
      <c r="S292" s="18"/>
      <c r="T292" s="22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41"/>
      <c r="AG292" s="18"/>
      <c r="AH292" s="18"/>
      <c r="AI292" s="18"/>
      <c r="AJ292" s="26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</row>
    <row r="293" spans="1:85">
      <c r="A293" s="5">
        <v>43373</v>
      </c>
      <c r="B293" s="6">
        <v>584.01800000000003</v>
      </c>
      <c r="C293" s="6">
        <v>316.48500000000001</v>
      </c>
      <c r="D293" s="6">
        <v>6165</v>
      </c>
      <c r="E293" s="6"/>
      <c r="F293" s="6"/>
      <c r="G293" s="6"/>
      <c r="H293" s="6">
        <v>1661.1</v>
      </c>
      <c r="I293" s="6">
        <v>1120.9000000000001</v>
      </c>
      <c r="J293" s="32">
        <v>298584</v>
      </c>
      <c r="K293" s="32">
        <v>130264</v>
      </c>
      <c r="L293" s="32">
        <v>67347.600000000006</v>
      </c>
      <c r="M293" s="6">
        <v>15</v>
      </c>
      <c r="N293" s="6">
        <v>25</v>
      </c>
      <c r="O293" s="32">
        <v>14335.7</v>
      </c>
      <c r="P293" s="32">
        <v>6687</v>
      </c>
      <c r="Q293" s="32">
        <v>675.1</v>
      </c>
      <c r="R293" s="32">
        <v>536.1</v>
      </c>
      <c r="S293" s="32">
        <v>109505.7</v>
      </c>
      <c r="T293" s="32">
        <v>91240.1</v>
      </c>
      <c r="U293" s="32">
        <v>109555.8</v>
      </c>
      <c r="V293" s="32">
        <v>74788.5</v>
      </c>
      <c r="W293" s="32">
        <v>11382.1</v>
      </c>
      <c r="X293" s="32">
        <v>8488</v>
      </c>
      <c r="Y293" s="32">
        <v>304855.8</v>
      </c>
      <c r="Z293" s="32">
        <v>158048.5</v>
      </c>
      <c r="AA293" s="6">
        <v>2744378.5</v>
      </c>
      <c r="AB293" s="32">
        <v>172422</v>
      </c>
      <c r="AC293" s="6">
        <v>335</v>
      </c>
      <c r="AD293" s="6">
        <v>42004</v>
      </c>
      <c r="AE293" s="32">
        <v>195763.4</v>
      </c>
      <c r="AF293" s="32">
        <v>101365.5</v>
      </c>
      <c r="AG293" s="6">
        <v>1695997.3</v>
      </c>
      <c r="AH293" s="32">
        <v>171935.1</v>
      </c>
      <c r="AI293" s="6">
        <v>1106.4000000000001</v>
      </c>
      <c r="AJ293" s="9">
        <v>57351</v>
      </c>
      <c r="AK293" s="32">
        <v>31773</v>
      </c>
      <c r="AL293" s="32">
        <v>22374.6</v>
      </c>
      <c r="AM293" s="32">
        <v>66080.7</v>
      </c>
      <c r="AN293" s="32">
        <v>50953</v>
      </c>
      <c r="AO293" s="32">
        <v>40899.699999999997</v>
      </c>
      <c r="AP293" s="32">
        <v>33366.199999999997</v>
      </c>
      <c r="AQ293" s="32">
        <v>44675.7</v>
      </c>
      <c r="AR293" s="32">
        <v>17607.5</v>
      </c>
      <c r="AS293" s="6">
        <v>6.1</v>
      </c>
      <c r="AT293" s="6">
        <v>0.3</v>
      </c>
      <c r="AU293" s="33"/>
      <c r="AV293" s="33"/>
      <c r="AW293" s="32">
        <v>239317.3</v>
      </c>
      <c r="AX293" s="32">
        <v>112122.5</v>
      </c>
      <c r="AY293" s="32">
        <v>56434</v>
      </c>
      <c r="AZ293" s="6">
        <v>13568.1</v>
      </c>
      <c r="BA293" s="32">
        <v>228768</v>
      </c>
      <c r="BB293" s="32">
        <v>101752</v>
      </c>
      <c r="BC293" s="32">
        <v>40380.699999999997</v>
      </c>
      <c r="BD293" s="6">
        <v>294.77</v>
      </c>
      <c r="BE293" s="6">
        <v>176.84</v>
      </c>
      <c r="BF293" s="6">
        <v>123.74</v>
      </c>
      <c r="BG293" s="6">
        <v>75.41</v>
      </c>
      <c r="BH293" s="9">
        <v>278.46199999999999</v>
      </c>
      <c r="BI293" s="9">
        <v>140.738</v>
      </c>
      <c r="BJ293" s="54">
        <v>1009.5</v>
      </c>
      <c r="BK293" s="9">
        <v>909.4</v>
      </c>
      <c r="BL293" s="9">
        <v>0.9</v>
      </c>
      <c r="BM293" s="6">
        <v>13531.760959999998</v>
      </c>
      <c r="BN293" s="6">
        <v>33687.334681566645</v>
      </c>
      <c r="BO293" s="32">
        <v>7410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2883251</v>
      </c>
      <c r="BZ293" s="6">
        <v>1883812</v>
      </c>
      <c r="CA293" s="32"/>
      <c r="CB293" s="6">
        <v>4250</v>
      </c>
      <c r="CC293" s="6">
        <v>3505</v>
      </c>
      <c r="CD293" s="32"/>
      <c r="CE293" s="6">
        <v>1131</v>
      </c>
      <c r="CF293" s="6">
        <v>117.73699999999999</v>
      </c>
      <c r="CG293" s="6">
        <v>1578</v>
      </c>
    </row>
    <row r="294" spans="1:85">
      <c r="A294" s="5">
        <v>43374</v>
      </c>
      <c r="B294" s="6">
        <v>584.01800000000003</v>
      </c>
      <c r="C294" s="6">
        <v>316.48500000000001</v>
      </c>
      <c r="D294" s="6">
        <v>6165</v>
      </c>
      <c r="E294" s="6"/>
      <c r="F294" s="6"/>
      <c r="G294" s="6"/>
      <c r="H294" s="6">
        <v>1661.1</v>
      </c>
      <c r="I294" s="6">
        <v>1120.9000000000001</v>
      </c>
      <c r="J294" s="6">
        <v>298777.7</v>
      </c>
      <c r="K294" s="6">
        <v>130355.3</v>
      </c>
      <c r="L294" s="6">
        <v>67371.600000000006</v>
      </c>
      <c r="M294" s="6">
        <v>15</v>
      </c>
      <c r="N294" s="6">
        <v>25</v>
      </c>
      <c r="O294" s="6">
        <v>14336.2</v>
      </c>
      <c r="P294" s="6">
        <v>6687.5</v>
      </c>
      <c r="Q294" s="6">
        <v>704.2</v>
      </c>
      <c r="R294" s="6">
        <v>559.5</v>
      </c>
      <c r="S294" s="6">
        <v>109522.2</v>
      </c>
      <c r="T294" s="6">
        <v>91252.800000000003</v>
      </c>
      <c r="U294" s="6">
        <v>109575.9</v>
      </c>
      <c r="V294" s="6">
        <v>74802.3</v>
      </c>
      <c r="W294" s="32">
        <v>11382.1</v>
      </c>
      <c r="X294" s="32">
        <v>8488</v>
      </c>
      <c r="Y294" s="6">
        <v>305027.20000000001</v>
      </c>
      <c r="Z294" s="6">
        <v>158140.9</v>
      </c>
      <c r="AA294" s="6">
        <v>2744378.5</v>
      </c>
      <c r="AB294" s="6">
        <v>172446</v>
      </c>
      <c r="AC294" s="6">
        <v>335</v>
      </c>
      <c r="AD294" s="6">
        <v>42004</v>
      </c>
      <c r="AE294" s="6">
        <v>196045.8</v>
      </c>
      <c r="AF294" s="6">
        <v>101509.4</v>
      </c>
      <c r="AG294" s="6">
        <v>1695997.3</v>
      </c>
      <c r="AH294" s="6">
        <v>171959.1</v>
      </c>
      <c r="AI294" s="6">
        <v>1106.4000000000001</v>
      </c>
      <c r="AJ294" s="9">
        <v>57351</v>
      </c>
      <c r="AK294" s="6">
        <v>31778.1</v>
      </c>
      <c r="AL294" s="6">
        <v>22378.9</v>
      </c>
      <c r="AM294" s="6">
        <v>66090.600000000006</v>
      </c>
      <c r="AN294" s="6">
        <v>50960.3</v>
      </c>
      <c r="AO294" s="6">
        <v>40916.9</v>
      </c>
      <c r="AP294" s="6">
        <v>33380.400000000001</v>
      </c>
      <c r="AQ294" s="6">
        <v>44690.400000000001</v>
      </c>
      <c r="AR294" s="6">
        <v>17613.400000000001</v>
      </c>
      <c r="AS294" s="6">
        <v>6.1</v>
      </c>
      <c r="AT294" s="6">
        <v>0.3</v>
      </c>
      <c r="AU294" s="7"/>
      <c r="AV294" s="7"/>
      <c r="AW294" s="6">
        <v>239458.1</v>
      </c>
      <c r="AX294" s="6">
        <v>112188</v>
      </c>
      <c r="AY294" s="6">
        <v>56440</v>
      </c>
      <c r="AZ294" s="6">
        <v>13568.1</v>
      </c>
      <c r="BA294" s="6">
        <v>228902</v>
      </c>
      <c r="BB294" s="6">
        <v>101810.3</v>
      </c>
      <c r="BC294" s="6">
        <v>40404.699999999997</v>
      </c>
      <c r="BD294" s="6">
        <v>294.77</v>
      </c>
      <c r="BE294" s="6">
        <v>176.84</v>
      </c>
      <c r="BF294" s="6">
        <v>123.74</v>
      </c>
      <c r="BG294" s="6">
        <v>75.41</v>
      </c>
      <c r="BH294" s="9">
        <v>278.46199999999999</v>
      </c>
      <c r="BI294" s="9">
        <v>140.738</v>
      </c>
      <c r="BJ294" s="54">
        <v>1009.5</v>
      </c>
      <c r="BK294" s="9">
        <v>918</v>
      </c>
      <c r="BL294" s="9">
        <v>0.9</v>
      </c>
      <c r="BM294" s="6">
        <v>12886.049232000001</v>
      </c>
      <c r="BN294" s="6">
        <v>35255.106414097027</v>
      </c>
      <c r="BO294" s="6">
        <v>9222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2886500</v>
      </c>
      <c r="BZ294" s="6">
        <v>1886509</v>
      </c>
      <c r="CA294" s="6"/>
      <c r="CB294" s="6">
        <v>4250</v>
      </c>
      <c r="CC294" s="6">
        <v>3505</v>
      </c>
      <c r="CD294" s="6"/>
      <c r="CE294" s="6">
        <v>1139</v>
      </c>
      <c r="CF294" s="6">
        <v>116.867</v>
      </c>
      <c r="CG294" s="6">
        <v>1593</v>
      </c>
    </row>
    <row r="295" spans="1:85">
      <c r="A295" s="5">
        <v>43375</v>
      </c>
      <c r="B295" s="6">
        <v>584.01800000000003</v>
      </c>
      <c r="C295" s="6">
        <v>316.48500000000001</v>
      </c>
      <c r="D295" s="6">
        <v>6165</v>
      </c>
      <c r="E295" s="6"/>
      <c r="F295" s="6"/>
      <c r="G295" s="6"/>
      <c r="H295" s="6">
        <v>1661.1</v>
      </c>
      <c r="I295" s="6">
        <v>1120.9000000000001</v>
      </c>
      <c r="J295" s="6">
        <v>298972.79999999999</v>
      </c>
      <c r="K295" s="6">
        <v>130447.3</v>
      </c>
      <c r="L295" s="6">
        <v>67395.600000000006</v>
      </c>
      <c r="M295" s="6">
        <v>15</v>
      </c>
      <c r="N295" s="6">
        <v>25</v>
      </c>
      <c r="O295" s="6">
        <v>14336.6</v>
      </c>
      <c r="P295" s="6">
        <v>6687.8</v>
      </c>
      <c r="Q295" s="6">
        <v>733.6</v>
      </c>
      <c r="R295" s="6">
        <v>583</v>
      </c>
      <c r="S295" s="6">
        <v>109537.7</v>
      </c>
      <c r="T295" s="6">
        <v>91265.2</v>
      </c>
      <c r="U295" s="6">
        <v>109594.4</v>
      </c>
      <c r="V295" s="6">
        <v>74814.8</v>
      </c>
      <c r="W295" s="32">
        <v>11382.1</v>
      </c>
      <c r="X295" s="32">
        <v>8488</v>
      </c>
      <c r="Y295" s="6">
        <v>305325.8</v>
      </c>
      <c r="Z295" s="6">
        <v>158285.79999999999</v>
      </c>
      <c r="AA295" s="6">
        <v>2744378.5</v>
      </c>
      <c r="AB295" s="6">
        <v>172470</v>
      </c>
      <c r="AC295" s="6">
        <v>335</v>
      </c>
      <c r="AD295" s="6">
        <v>42004</v>
      </c>
      <c r="AE295" s="6">
        <v>196198.8</v>
      </c>
      <c r="AF295" s="6">
        <v>101602.5</v>
      </c>
      <c r="AG295" s="6">
        <v>1695997.3</v>
      </c>
      <c r="AH295" s="6">
        <v>171983.1</v>
      </c>
      <c r="AI295" s="6">
        <v>1106.4000000000001</v>
      </c>
      <c r="AJ295" s="9">
        <v>57351</v>
      </c>
      <c r="AK295" s="6">
        <v>31784.2</v>
      </c>
      <c r="AL295" s="6">
        <v>22383.7</v>
      </c>
      <c r="AM295" s="6">
        <v>66100</v>
      </c>
      <c r="AN295" s="6">
        <v>50967.3</v>
      </c>
      <c r="AO295" s="6">
        <v>40934.199999999997</v>
      </c>
      <c r="AP295" s="6">
        <v>33394.6</v>
      </c>
      <c r="AQ295" s="6">
        <v>44700.9</v>
      </c>
      <c r="AR295" s="6">
        <v>17617.599999999999</v>
      </c>
      <c r="AS295" s="6">
        <v>6.1</v>
      </c>
      <c r="AT295" s="6">
        <v>0.3</v>
      </c>
      <c r="AU295" s="7"/>
      <c r="AV295" s="7"/>
      <c r="AW295" s="6">
        <v>239601.1</v>
      </c>
      <c r="AX295" s="6">
        <v>112254.7</v>
      </c>
      <c r="AY295" s="6">
        <v>56447.1</v>
      </c>
      <c r="AZ295" s="6">
        <v>13568.1</v>
      </c>
      <c r="BA295" s="6">
        <v>229038</v>
      </c>
      <c r="BB295" s="6">
        <v>101870</v>
      </c>
      <c r="BC295" s="6">
        <v>40428.699999999997</v>
      </c>
      <c r="BD295" s="6">
        <v>294.77</v>
      </c>
      <c r="BE295" s="6">
        <v>176.84</v>
      </c>
      <c r="BF295" s="6">
        <v>123.74</v>
      </c>
      <c r="BG295" s="6">
        <v>75.41</v>
      </c>
      <c r="BH295" s="9">
        <v>278.46199999999999</v>
      </c>
      <c r="BI295" s="9">
        <v>140.738</v>
      </c>
      <c r="BJ295" s="54">
        <v>1009.5</v>
      </c>
      <c r="BK295" s="9">
        <v>918.4</v>
      </c>
      <c r="BL295" s="9">
        <v>0.9</v>
      </c>
      <c r="BM295" s="6">
        <v>12840.183472000001</v>
      </c>
      <c r="BN295" s="6">
        <v>36574.077128659024</v>
      </c>
      <c r="BO295" s="6">
        <v>6712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2889748</v>
      </c>
      <c r="BZ295" s="6">
        <v>1889229</v>
      </c>
      <c r="CA295" s="6"/>
      <c r="CB295" s="6">
        <v>4250</v>
      </c>
      <c r="CC295" s="6">
        <v>3505</v>
      </c>
      <c r="CD295" s="6"/>
      <c r="CE295" s="6">
        <v>1120</v>
      </c>
      <c r="CF295" s="6">
        <v>118.099</v>
      </c>
      <c r="CG295" s="6">
        <v>1577</v>
      </c>
    </row>
    <row r="296" spans="1:85">
      <c r="A296" s="5">
        <v>43376</v>
      </c>
      <c r="B296" s="6">
        <v>584.44399999999996</v>
      </c>
      <c r="C296" s="6">
        <v>316.72699999999998</v>
      </c>
      <c r="D296" s="6">
        <v>6165.7</v>
      </c>
      <c r="E296" s="6"/>
      <c r="F296" s="6"/>
      <c r="G296" s="6"/>
      <c r="H296" s="6">
        <v>1661.1</v>
      </c>
      <c r="I296" s="6">
        <v>1120.9000000000001</v>
      </c>
      <c r="J296" s="6">
        <v>299168</v>
      </c>
      <c r="K296" s="6">
        <v>130539.7</v>
      </c>
      <c r="L296" s="6">
        <v>67419.600000000006</v>
      </c>
      <c r="M296" s="6">
        <v>15</v>
      </c>
      <c r="N296" s="6">
        <v>25</v>
      </c>
      <c r="O296" s="6">
        <v>14337.1</v>
      </c>
      <c r="P296" s="6">
        <v>6688.2</v>
      </c>
      <c r="Q296" s="6">
        <v>762.7</v>
      </c>
      <c r="R296" s="6">
        <v>606.33000000000004</v>
      </c>
      <c r="S296" s="6">
        <v>109554.3</v>
      </c>
      <c r="T296" s="6">
        <v>91278.399999999994</v>
      </c>
      <c r="U296" s="6">
        <v>109613.3</v>
      </c>
      <c r="V296" s="6">
        <v>74827.7</v>
      </c>
      <c r="W296" s="32">
        <v>11382.1</v>
      </c>
      <c r="X296" s="32">
        <v>8488</v>
      </c>
      <c r="Y296" s="6">
        <v>305639</v>
      </c>
      <c r="Z296" s="6">
        <v>158455.6</v>
      </c>
      <c r="AA296" s="6">
        <v>2744378.5</v>
      </c>
      <c r="AB296" s="6">
        <v>172494</v>
      </c>
      <c r="AC296" s="6">
        <v>335</v>
      </c>
      <c r="AD296" s="6">
        <v>42004</v>
      </c>
      <c r="AE296" s="6">
        <v>196344</v>
      </c>
      <c r="AF296" s="6">
        <v>101676.2</v>
      </c>
      <c r="AG296" s="6">
        <v>1695997.3</v>
      </c>
      <c r="AH296" s="6">
        <v>172007.1</v>
      </c>
      <c r="AI296" s="6">
        <v>1106.4000000000001</v>
      </c>
      <c r="AJ296" s="9">
        <v>57351</v>
      </c>
      <c r="AK296" s="6">
        <v>31790.2</v>
      </c>
      <c r="AL296" s="6">
        <v>22388.5</v>
      </c>
      <c r="AM296" s="6">
        <v>66109.399999999994</v>
      </c>
      <c r="AN296" s="6">
        <v>50974.400000000001</v>
      </c>
      <c r="AO296" s="6">
        <v>40951.599999999999</v>
      </c>
      <c r="AP296" s="6">
        <v>33409</v>
      </c>
      <c r="AQ296" s="6">
        <v>44713.4</v>
      </c>
      <c r="AR296" s="6">
        <v>17622.599999999999</v>
      </c>
      <c r="AS296" s="6">
        <v>6.1</v>
      </c>
      <c r="AT296" s="6">
        <v>0.3</v>
      </c>
      <c r="AU296" s="7"/>
      <c r="AV296" s="7"/>
      <c r="AW296" s="6">
        <v>239747.3</v>
      </c>
      <c r="AX296" s="6">
        <v>112322.9</v>
      </c>
      <c r="AY296" s="6">
        <v>56453.7</v>
      </c>
      <c r="AZ296" s="6">
        <v>13568.1</v>
      </c>
      <c r="BA296" s="6">
        <v>229177.60000000001</v>
      </c>
      <c r="BB296" s="6">
        <v>101931.3</v>
      </c>
      <c r="BC296" s="6">
        <v>40452.699999999997</v>
      </c>
      <c r="BD296" s="6">
        <v>294.77</v>
      </c>
      <c r="BE296" s="6">
        <v>176.84</v>
      </c>
      <c r="BF296" s="6">
        <v>123.74</v>
      </c>
      <c r="BG296" s="6">
        <v>75.41</v>
      </c>
      <c r="BH296" s="9">
        <v>278.46199999999999</v>
      </c>
      <c r="BI296" s="9">
        <v>140.738</v>
      </c>
      <c r="BJ296" s="54">
        <v>1009.5</v>
      </c>
      <c r="BK296" s="9">
        <v>919.7</v>
      </c>
      <c r="BL296" s="9">
        <v>0.9</v>
      </c>
      <c r="BM296" s="6">
        <v>12671.202383999998</v>
      </c>
      <c r="BN296" s="6">
        <v>35447.974079092746</v>
      </c>
      <c r="BO296" s="6">
        <v>7533</v>
      </c>
      <c r="BP296" s="6">
        <v>0</v>
      </c>
      <c r="BQ296" s="6">
        <v>0</v>
      </c>
      <c r="BR296" s="6">
        <v>0</v>
      </c>
      <c r="BS296" s="6">
        <v>0</v>
      </c>
      <c r="BT296" s="6">
        <v>0</v>
      </c>
      <c r="BU296" s="6">
        <v>0</v>
      </c>
      <c r="BV296" s="6">
        <v>0</v>
      </c>
      <c r="BW296" s="6">
        <v>0</v>
      </c>
      <c r="BX296" s="6">
        <v>0</v>
      </c>
      <c r="BY296" s="6">
        <v>2893022</v>
      </c>
      <c r="BZ296" s="6">
        <v>1891948</v>
      </c>
      <c r="CA296" s="6"/>
      <c r="CB296" s="6">
        <v>4250</v>
      </c>
      <c r="CC296" s="6">
        <v>3505</v>
      </c>
      <c r="CD296" s="6"/>
      <c r="CE296" s="6">
        <v>1126</v>
      </c>
      <c r="CF296" s="6">
        <v>117.511</v>
      </c>
      <c r="CG296" s="6">
        <v>1583</v>
      </c>
    </row>
    <row r="297" spans="1:85">
      <c r="A297" s="5">
        <v>43377</v>
      </c>
      <c r="B297" s="6">
        <v>584.44399999999996</v>
      </c>
      <c r="C297" s="6">
        <v>316.72699999999998</v>
      </c>
      <c r="D297" s="6">
        <v>6165.7</v>
      </c>
      <c r="E297" s="6"/>
      <c r="F297" s="6"/>
      <c r="G297" s="6"/>
      <c r="H297" s="6">
        <v>1661.1</v>
      </c>
      <c r="I297" s="6">
        <v>1120.9000000000001</v>
      </c>
      <c r="J297" s="6">
        <v>299359.5</v>
      </c>
      <c r="K297" s="6">
        <v>130630.3</v>
      </c>
      <c r="L297" s="6">
        <v>67443.600000000006</v>
      </c>
      <c r="M297" s="6">
        <v>15</v>
      </c>
      <c r="N297" s="6">
        <v>25</v>
      </c>
      <c r="O297" s="6">
        <v>14337.5</v>
      </c>
      <c r="P297" s="6">
        <v>6688.6</v>
      </c>
      <c r="Q297" s="6">
        <v>791.46</v>
      </c>
      <c r="R297" s="6">
        <v>629.4</v>
      </c>
      <c r="S297" s="6">
        <v>109570.3</v>
      </c>
      <c r="T297" s="6">
        <v>91291.199999999997</v>
      </c>
      <c r="U297" s="6">
        <v>109633.4</v>
      </c>
      <c r="V297" s="6">
        <v>74841.600000000006</v>
      </c>
      <c r="W297" s="32">
        <v>11382.1</v>
      </c>
      <c r="X297" s="32">
        <v>8488</v>
      </c>
      <c r="Y297" s="6">
        <v>305924.40000000002</v>
      </c>
      <c r="Z297" s="6">
        <v>158607.9</v>
      </c>
      <c r="AA297" s="6">
        <v>2744378.5</v>
      </c>
      <c r="AB297" s="6">
        <v>172518</v>
      </c>
      <c r="AC297" s="6">
        <v>335</v>
      </c>
      <c r="AD297" s="6">
        <v>42004</v>
      </c>
      <c r="AE297" s="6">
        <v>196507</v>
      </c>
      <c r="AF297" s="6">
        <v>101761.4</v>
      </c>
      <c r="AG297" s="6">
        <v>1695997.3</v>
      </c>
      <c r="AH297" s="6">
        <v>172031.1</v>
      </c>
      <c r="AI297" s="6">
        <v>1106.4000000000001</v>
      </c>
      <c r="AJ297" s="9">
        <v>57351</v>
      </c>
      <c r="AK297" s="6">
        <v>31795.3</v>
      </c>
      <c r="AL297" s="6">
        <v>22392.799999999999</v>
      </c>
      <c r="AM297" s="6">
        <v>66118.7</v>
      </c>
      <c r="AN297" s="6">
        <v>50981.4</v>
      </c>
      <c r="AO297" s="6">
        <v>40968.6</v>
      </c>
      <c r="AP297" s="6">
        <v>33423.1</v>
      </c>
      <c r="AQ297" s="6">
        <v>44724.1</v>
      </c>
      <c r="AR297" s="6">
        <v>17626.900000000001</v>
      </c>
      <c r="AS297" s="6">
        <v>6.1</v>
      </c>
      <c r="AT297" s="6">
        <v>0.3</v>
      </c>
      <c r="AU297" s="7"/>
      <c r="AV297" s="7"/>
      <c r="AW297" s="6">
        <v>239889.7</v>
      </c>
      <c r="AX297" s="6">
        <v>112389.2</v>
      </c>
      <c r="AY297" s="6">
        <v>56459.9</v>
      </c>
      <c r="AZ297" s="6">
        <v>13568.1</v>
      </c>
      <c r="BA297" s="6">
        <v>229313.8</v>
      </c>
      <c r="BB297" s="6">
        <v>101991.1</v>
      </c>
      <c r="BC297" s="6">
        <v>40476.699999999997</v>
      </c>
      <c r="BD297" s="6">
        <v>294.77</v>
      </c>
      <c r="BE297" s="6">
        <v>176.84</v>
      </c>
      <c r="BF297" s="6">
        <v>123.74</v>
      </c>
      <c r="BG297" s="6">
        <v>75.41</v>
      </c>
      <c r="BH297" s="9">
        <v>278.46199999999999</v>
      </c>
      <c r="BI297" s="9">
        <v>140.738</v>
      </c>
      <c r="BJ297" s="54">
        <v>1009.5</v>
      </c>
      <c r="BK297" s="9">
        <v>920.4</v>
      </c>
      <c r="BL297" s="9">
        <v>0.9</v>
      </c>
      <c r="BM297" s="6">
        <v>13119.417376000001</v>
      </c>
      <c r="BN297" s="6">
        <v>37092.718706156949</v>
      </c>
      <c r="BO297" s="6">
        <v>6459</v>
      </c>
      <c r="BP297" s="6">
        <v>0</v>
      </c>
      <c r="BQ297" s="6">
        <v>0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2896245</v>
      </c>
      <c r="BZ297" s="6">
        <v>1894650</v>
      </c>
      <c r="CA297" s="6"/>
      <c r="CB297" s="6">
        <v>4250</v>
      </c>
      <c r="CC297" s="6">
        <v>3505</v>
      </c>
      <c r="CD297" s="6"/>
      <c r="CE297" s="6">
        <v>1126</v>
      </c>
      <c r="CF297" s="6">
        <v>117.553</v>
      </c>
      <c r="CG297" s="6">
        <v>1590</v>
      </c>
    </row>
    <row r="298" spans="1:85">
      <c r="A298" s="5">
        <v>43378</v>
      </c>
      <c r="B298" s="6">
        <v>584.44399999999996</v>
      </c>
      <c r="C298" s="6">
        <v>316.72699999999998</v>
      </c>
      <c r="D298" s="6">
        <v>6165.7</v>
      </c>
      <c r="E298" s="6"/>
      <c r="F298" s="6"/>
      <c r="G298" s="6"/>
      <c r="H298" s="6">
        <v>1661.1</v>
      </c>
      <c r="I298" s="6">
        <v>1120.9000000000001</v>
      </c>
      <c r="J298" s="6">
        <v>299550</v>
      </c>
      <c r="K298" s="6">
        <v>130721</v>
      </c>
      <c r="L298" s="6">
        <v>67467.600000000006</v>
      </c>
      <c r="M298" s="6">
        <v>15</v>
      </c>
      <c r="N298" s="6">
        <v>25</v>
      </c>
      <c r="O298" s="6">
        <v>14337.8</v>
      </c>
      <c r="P298" s="6">
        <v>6688.8</v>
      </c>
      <c r="Q298" s="6">
        <v>820.5</v>
      </c>
      <c r="R298" s="6">
        <v>652.70000000000005</v>
      </c>
      <c r="S298" s="6">
        <v>109585.1</v>
      </c>
      <c r="T298" s="6">
        <v>91303.2</v>
      </c>
      <c r="U298" s="6">
        <v>109653.4</v>
      </c>
      <c r="V298" s="6">
        <v>74855.3</v>
      </c>
      <c r="W298" s="32">
        <v>11382.1</v>
      </c>
      <c r="X298" s="32">
        <v>8488</v>
      </c>
      <c r="Y298" s="6">
        <v>306199</v>
      </c>
      <c r="Z298" s="6">
        <v>158758</v>
      </c>
      <c r="AA298" s="6">
        <v>2744378.5</v>
      </c>
      <c r="AB298" s="6">
        <v>172542</v>
      </c>
      <c r="AC298" s="6">
        <v>335</v>
      </c>
      <c r="AD298" s="6">
        <v>42004</v>
      </c>
      <c r="AE298" s="6">
        <v>196672.7</v>
      </c>
      <c r="AF298" s="6">
        <v>101845.7</v>
      </c>
      <c r="AG298" s="6">
        <v>1695997.3</v>
      </c>
      <c r="AH298" s="6">
        <v>172055.1</v>
      </c>
      <c r="AI298" s="6">
        <v>1106.4000000000001</v>
      </c>
      <c r="AJ298" s="9">
        <v>57351</v>
      </c>
      <c r="AK298" s="6">
        <v>31800.799999999999</v>
      </c>
      <c r="AL298" s="6">
        <v>22397.1</v>
      </c>
      <c r="AM298" s="6">
        <v>66127.600000000006</v>
      </c>
      <c r="AN298" s="6">
        <v>50988</v>
      </c>
      <c r="AO298" s="6">
        <v>40985.599999999999</v>
      </c>
      <c r="AP298" s="6">
        <v>33437.300000000003</v>
      </c>
      <c r="AQ298" s="6">
        <v>44729.599999999999</v>
      </c>
      <c r="AR298" s="6">
        <v>17629.099999999999</v>
      </c>
      <c r="AS298" s="6">
        <v>6.1</v>
      </c>
      <c r="AT298" s="6">
        <v>0.3</v>
      </c>
      <c r="AU298" s="7"/>
      <c r="AV298" s="7"/>
      <c r="AW298" s="6">
        <v>240032</v>
      </c>
      <c r="AX298" s="6">
        <v>112455.6</v>
      </c>
      <c r="AY298" s="6">
        <v>56465</v>
      </c>
      <c r="AZ298" s="6">
        <v>13568.1</v>
      </c>
      <c r="BA298" s="6">
        <v>229450</v>
      </c>
      <c r="BB298" s="6">
        <v>102051</v>
      </c>
      <c r="BC298" s="6">
        <v>40500.699999999997</v>
      </c>
      <c r="BD298" s="6">
        <v>294.77</v>
      </c>
      <c r="BE298" s="6">
        <v>176.84</v>
      </c>
      <c r="BF298" s="6">
        <v>123.74</v>
      </c>
      <c r="BG298" s="6">
        <v>75.41</v>
      </c>
      <c r="BH298" s="9">
        <v>278.46199999999999</v>
      </c>
      <c r="BI298" s="9">
        <v>140.738</v>
      </c>
      <c r="BJ298" s="54">
        <v>1009.5</v>
      </c>
      <c r="BK298" s="9">
        <v>920.5</v>
      </c>
      <c r="BL298" s="9">
        <v>0.9</v>
      </c>
      <c r="BM298" s="6">
        <v>12812.931744000001</v>
      </c>
      <c r="BN298" s="6">
        <v>36113.274691054808</v>
      </c>
      <c r="BO298" s="6">
        <v>3639</v>
      </c>
      <c r="BP298" s="6">
        <v>0</v>
      </c>
      <c r="BQ298" s="6">
        <v>0</v>
      </c>
      <c r="BR298" s="6">
        <v>0</v>
      </c>
      <c r="BS298" s="6">
        <v>0</v>
      </c>
      <c r="BT298" s="6">
        <v>0</v>
      </c>
      <c r="BU298" s="6">
        <v>0</v>
      </c>
      <c r="BV298" s="6">
        <v>0</v>
      </c>
      <c r="BW298" s="6">
        <v>0</v>
      </c>
      <c r="BX298" s="6">
        <v>0</v>
      </c>
      <c r="BY298" s="6">
        <v>2896338</v>
      </c>
      <c r="BZ298" s="6">
        <v>1897193</v>
      </c>
      <c r="CA298" s="6"/>
      <c r="CB298" s="6">
        <v>4250</v>
      </c>
      <c r="CC298" s="6">
        <v>3505</v>
      </c>
      <c r="CD298" s="6"/>
      <c r="CE298" s="6">
        <v>1123.7096444400399</v>
      </c>
      <c r="CF298" s="6">
        <v>116.78323432048256</v>
      </c>
      <c r="CG298" s="6">
        <v>1589.9122500000003</v>
      </c>
    </row>
    <row r="299" spans="1:85">
      <c r="A299" s="5">
        <v>43379</v>
      </c>
      <c r="B299" s="6">
        <v>584.44399999999996</v>
      </c>
      <c r="C299" s="6">
        <v>316.72699999999998</v>
      </c>
      <c r="D299" s="6">
        <v>6165.7</v>
      </c>
      <c r="E299" s="6"/>
      <c r="F299" s="6"/>
      <c r="G299" s="6"/>
      <c r="H299" s="6">
        <v>1661.1</v>
      </c>
      <c r="I299" s="6">
        <v>1120.9000000000001</v>
      </c>
      <c r="J299" s="6">
        <v>299739</v>
      </c>
      <c r="K299" s="6">
        <v>130811</v>
      </c>
      <c r="L299" s="6">
        <v>67491.600000000006</v>
      </c>
      <c r="M299" s="6">
        <v>15</v>
      </c>
      <c r="N299" s="6">
        <v>25</v>
      </c>
      <c r="O299" s="6">
        <v>14337.9</v>
      </c>
      <c r="P299" s="6">
        <v>6688.9</v>
      </c>
      <c r="Q299" s="6">
        <v>851.4</v>
      </c>
      <c r="R299" s="6">
        <v>677.4</v>
      </c>
      <c r="S299" s="6">
        <v>109600</v>
      </c>
      <c r="T299" s="6">
        <v>91314.4</v>
      </c>
      <c r="U299" s="6">
        <v>109672.4</v>
      </c>
      <c r="V299" s="6">
        <v>74868.5</v>
      </c>
      <c r="W299" s="32">
        <v>11382.1</v>
      </c>
      <c r="X299" s="32">
        <v>8488</v>
      </c>
      <c r="Y299" s="6">
        <v>306479.5</v>
      </c>
      <c r="Z299" s="6">
        <v>158908.4</v>
      </c>
      <c r="AA299" s="6">
        <v>2744378.5</v>
      </c>
      <c r="AB299" s="6">
        <v>172566</v>
      </c>
      <c r="AC299" s="6">
        <v>335</v>
      </c>
      <c r="AD299" s="6">
        <v>42004</v>
      </c>
      <c r="AE299" s="6">
        <v>196840</v>
      </c>
      <c r="AF299" s="6">
        <v>101932</v>
      </c>
      <c r="AG299" s="6">
        <v>1695997.3</v>
      </c>
      <c r="AH299" s="6">
        <v>172079.1</v>
      </c>
      <c r="AI299" s="6">
        <v>1106.4000000000001</v>
      </c>
      <c r="AJ299" s="9">
        <v>57351</v>
      </c>
      <c r="AK299" s="6">
        <v>31805.3</v>
      </c>
      <c r="AL299" s="6">
        <v>22401.200000000001</v>
      </c>
      <c r="AM299" s="6">
        <v>66134.600000000006</v>
      </c>
      <c r="AN299" s="6">
        <v>50993.1</v>
      </c>
      <c r="AO299" s="6">
        <v>41002.9</v>
      </c>
      <c r="AP299" s="6">
        <v>33451.5</v>
      </c>
      <c r="AQ299" s="6">
        <v>44747</v>
      </c>
      <c r="AR299" s="6">
        <v>17636</v>
      </c>
      <c r="AS299" s="6">
        <v>6.1</v>
      </c>
      <c r="AT299" s="6">
        <v>0.3</v>
      </c>
      <c r="AU299" s="7"/>
      <c r="AV299" s="7"/>
      <c r="AW299" s="6">
        <v>240173.3</v>
      </c>
      <c r="AX299" s="6">
        <v>112521</v>
      </c>
      <c r="AY299" s="6">
        <v>56471</v>
      </c>
      <c r="AZ299" s="6">
        <v>13568.1</v>
      </c>
      <c r="BA299" s="6">
        <v>229585</v>
      </c>
      <c r="BB299" s="6">
        <v>102110</v>
      </c>
      <c r="BC299" s="6">
        <v>40524.699999999997</v>
      </c>
      <c r="BD299" s="6">
        <v>294.77</v>
      </c>
      <c r="BE299" s="6">
        <v>176.84</v>
      </c>
      <c r="BF299" s="6">
        <v>123.74</v>
      </c>
      <c r="BG299" s="6">
        <v>75.41</v>
      </c>
      <c r="BH299" s="9">
        <v>278.46199999999999</v>
      </c>
      <c r="BI299" s="9">
        <v>140.738</v>
      </c>
      <c r="BJ299" s="54">
        <v>1009.5</v>
      </c>
      <c r="BK299" s="9">
        <v>921</v>
      </c>
      <c r="BL299" s="9">
        <v>0.9</v>
      </c>
      <c r="BM299" s="6">
        <v>12561.187488</v>
      </c>
      <c r="BN299" s="6">
        <v>33125.535173955897</v>
      </c>
      <c r="BO299" s="6">
        <v>8906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2902397</v>
      </c>
      <c r="BZ299" s="6">
        <v>1899724</v>
      </c>
      <c r="CA299" s="6"/>
      <c r="CB299" s="6">
        <v>4250</v>
      </c>
      <c r="CC299" s="6">
        <v>3505</v>
      </c>
      <c r="CD299" s="6"/>
      <c r="CE299" s="6">
        <v>1128</v>
      </c>
      <c r="CF299" s="6">
        <v>116.76300000000001</v>
      </c>
      <c r="CG299" s="6">
        <v>1604</v>
      </c>
    </row>
    <row r="300" spans="1:85">
      <c r="A300" s="5">
        <v>43380</v>
      </c>
      <c r="B300" s="6">
        <v>584.44399999999996</v>
      </c>
      <c r="C300" s="6">
        <v>316.72699999999998</v>
      </c>
      <c r="D300" s="6">
        <v>6165.7</v>
      </c>
      <c r="E300" s="6"/>
      <c r="F300" s="6"/>
      <c r="G300" s="6"/>
      <c r="H300" s="6">
        <v>1661.1</v>
      </c>
      <c r="I300" s="6">
        <v>1120.9000000000001</v>
      </c>
      <c r="J300" s="6">
        <v>299926</v>
      </c>
      <c r="K300" s="6">
        <v>130902</v>
      </c>
      <c r="L300" s="6">
        <v>67515.600000000006</v>
      </c>
      <c r="M300" s="6">
        <v>15</v>
      </c>
      <c r="N300" s="6">
        <v>25</v>
      </c>
      <c r="O300" s="6">
        <v>14338</v>
      </c>
      <c r="P300" s="6">
        <v>6689.1</v>
      </c>
      <c r="Q300" s="6">
        <v>882.9</v>
      </c>
      <c r="R300" s="6">
        <v>702.5</v>
      </c>
      <c r="S300" s="6">
        <v>109614.6</v>
      </c>
      <c r="T300" s="6">
        <v>91326.399999999994</v>
      </c>
      <c r="U300" s="6">
        <v>109691.5</v>
      </c>
      <c r="V300" s="6">
        <v>74882</v>
      </c>
      <c r="W300" s="32">
        <v>11382.1</v>
      </c>
      <c r="X300" s="32">
        <v>8488</v>
      </c>
      <c r="Y300" s="6">
        <v>306750</v>
      </c>
      <c r="Z300" s="6">
        <v>159059</v>
      </c>
      <c r="AA300" s="6">
        <v>2744378.5</v>
      </c>
      <c r="AB300" s="6">
        <v>172590</v>
      </c>
      <c r="AC300" s="6">
        <v>335</v>
      </c>
      <c r="AD300" s="6">
        <v>42004</v>
      </c>
      <c r="AE300" s="6">
        <v>197009</v>
      </c>
      <c r="AF300" s="6">
        <v>102017</v>
      </c>
      <c r="AG300" s="6">
        <v>1695997.3</v>
      </c>
      <c r="AH300" s="6">
        <v>172103.1</v>
      </c>
      <c r="AI300" s="6">
        <v>1106.4000000000001</v>
      </c>
      <c r="AJ300" s="9">
        <v>57351</v>
      </c>
      <c r="AK300" s="6">
        <v>31810.1</v>
      </c>
      <c r="AL300" s="6">
        <v>22405.4</v>
      </c>
      <c r="AM300" s="6">
        <v>66144.7</v>
      </c>
      <c r="AN300" s="6">
        <v>51000.6</v>
      </c>
      <c r="AO300" s="6">
        <v>41020.300000000003</v>
      </c>
      <c r="AP300" s="6">
        <v>33465.800000000003</v>
      </c>
      <c r="AQ300" s="6">
        <v>44752.2</v>
      </c>
      <c r="AR300" s="6">
        <v>17638.099999999999</v>
      </c>
      <c r="AS300" s="6">
        <v>6.1</v>
      </c>
      <c r="AT300" s="6">
        <v>0.3</v>
      </c>
      <c r="AU300" s="7"/>
      <c r="AV300" s="7"/>
      <c r="AW300" s="6">
        <v>240315</v>
      </c>
      <c r="AX300" s="6">
        <v>112587</v>
      </c>
      <c r="AY300" s="6">
        <v>56476</v>
      </c>
      <c r="AZ300" s="6">
        <v>13568.1</v>
      </c>
      <c r="BA300" s="6">
        <v>229719</v>
      </c>
      <c r="BB300" s="6">
        <v>102170</v>
      </c>
      <c r="BC300" s="6">
        <v>40548.699999999997</v>
      </c>
      <c r="BD300" s="6">
        <v>294.77</v>
      </c>
      <c r="BE300" s="6">
        <v>176.84</v>
      </c>
      <c r="BF300" s="6">
        <v>123.74</v>
      </c>
      <c r="BG300" s="6">
        <v>75.41</v>
      </c>
      <c r="BH300" s="9">
        <v>278.46199999999999</v>
      </c>
      <c r="BI300" s="9">
        <v>140.738</v>
      </c>
      <c r="BJ300" s="54">
        <v>1009.5</v>
      </c>
      <c r="BK300" s="9">
        <v>921.9</v>
      </c>
      <c r="BL300" s="9">
        <v>0.9</v>
      </c>
      <c r="BM300" s="6">
        <v>12609.170959999999</v>
      </c>
      <c r="BN300" s="6">
        <v>32813.306922967284</v>
      </c>
      <c r="BO300" s="6">
        <v>3290</v>
      </c>
      <c r="BP300" s="6">
        <v>0</v>
      </c>
      <c r="BQ300" s="6">
        <v>0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2905639</v>
      </c>
      <c r="BZ300" s="6">
        <v>1902419</v>
      </c>
      <c r="CA300" s="6"/>
      <c r="CB300" s="6">
        <v>4250</v>
      </c>
      <c r="CC300" s="6">
        <v>3505</v>
      </c>
      <c r="CD300" s="6"/>
      <c r="CE300" s="6">
        <v>1126.838543803683</v>
      </c>
      <c r="CF300" s="6">
        <v>116.97686344871892</v>
      </c>
      <c r="CG300" s="6">
        <v>1590.1558333333332</v>
      </c>
    </row>
    <row r="301" spans="1:85">
      <c r="A301" s="5">
        <v>43381</v>
      </c>
      <c r="B301" s="6">
        <v>584.44399999999996</v>
      </c>
      <c r="C301" s="6">
        <v>316.72699999999998</v>
      </c>
      <c r="D301" s="6">
        <v>6165.7</v>
      </c>
      <c r="E301" s="6"/>
      <c r="F301" s="6"/>
      <c r="G301" s="6"/>
      <c r="H301" s="6">
        <v>1661.1</v>
      </c>
      <c r="I301" s="6">
        <v>1120.9000000000001</v>
      </c>
      <c r="J301" s="6">
        <v>300115</v>
      </c>
      <c r="K301" s="6">
        <v>130992</v>
      </c>
      <c r="L301" s="6">
        <v>67539.600000000006</v>
      </c>
      <c r="M301" s="6">
        <v>15</v>
      </c>
      <c r="N301" s="6">
        <v>25</v>
      </c>
      <c r="O301" s="6">
        <v>14338.3</v>
      </c>
      <c r="P301" s="6">
        <v>6689.3</v>
      </c>
      <c r="Q301" s="6">
        <v>913.7</v>
      </c>
      <c r="R301" s="6">
        <v>727.3</v>
      </c>
      <c r="S301" s="6">
        <v>109631.6</v>
      </c>
      <c r="T301" s="6">
        <v>91339.4</v>
      </c>
      <c r="U301" s="6">
        <v>109711.8</v>
      </c>
      <c r="V301" s="6">
        <v>74895.600000000006</v>
      </c>
      <c r="W301" s="32">
        <v>11382.1</v>
      </c>
      <c r="X301" s="32">
        <v>8488</v>
      </c>
      <c r="Y301" s="6">
        <v>307038</v>
      </c>
      <c r="Z301" s="6">
        <v>159202</v>
      </c>
      <c r="AA301" s="6">
        <v>2744378.5</v>
      </c>
      <c r="AB301" s="6">
        <v>172614</v>
      </c>
      <c r="AC301" s="6">
        <v>335</v>
      </c>
      <c r="AD301" s="6">
        <v>42004</v>
      </c>
      <c r="AE301" s="6">
        <v>197174.6</v>
      </c>
      <c r="AF301" s="6">
        <v>102115</v>
      </c>
      <c r="AG301" s="6">
        <v>1695997.3</v>
      </c>
      <c r="AH301" s="6">
        <v>172127.1</v>
      </c>
      <c r="AI301" s="6">
        <v>1106.4000000000001</v>
      </c>
      <c r="AJ301" s="9">
        <v>57351</v>
      </c>
      <c r="AK301" s="6">
        <v>31815.4</v>
      </c>
      <c r="AL301" s="6">
        <v>22410</v>
      </c>
      <c r="AM301" s="6">
        <v>66155.199999999997</v>
      </c>
      <c r="AN301" s="6">
        <v>51008.5</v>
      </c>
      <c r="AO301" s="6">
        <v>41037.4</v>
      </c>
      <c r="AP301" s="6">
        <v>33480</v>
      </c>
      <c r="AQ301" s="6">
        <v>44768</v>
      </c>
      <c r="AR301" s="6">
        <v>17644.3</v>
      </c>
      <c r="AS301" s="6">
        <v>6.1</v>
      </c>
      <c r="AT301" s="6">
        <v>0.3</v>
      </c>
      <c r="AU301" s="7"/>
      <c r="AV301" s="7"/>
      <c r="AW301" s="6">
        <v>240456.6</v>
      </c>
      <c r="AX301" s="6">
        <v>112652.7</v>
      </c>
      <c r="AY301" s="6">
        <v>56481</v>
      </c>
      <c r="AZ301" s="6">
        <v>13568.1</v>
      </c>
      <c r="BA301" s="6">
        <v>229855</v>
      </c>
      <c r="BB301" s="6">
        <v>102229</v>
      </c>
      <c r="BC301" s="6">
        <v>40572.699999999997</v>
      </c>
      <c r="BD301" s="6">
        <v>294.77</v>
      </c>
      <c r="BE301" s="6">
        <v>176.84</v>
      </c>
      <c r="BF301" s="6">
        <v>123.74</v>
      </c>
      <c r="BG301" s="6">
        <v>75.41</v>
      </c>
      <c r="BH301" s="9">
        <v>278.46199999999999</v>
      </c>
      <c r="BI301" s="9">
        <v>140.738</v>
      </c>
      <c r="BJ301" s="54">
        <v>1009.5</v>
      </c>
      <c r="BK301" s="9">
        <v>923.1</v>
      </c>
      <c r="BL301" s="9">
        <v>0.9</v>
      </c>
      <c r="BM301" s="6">
        <v>12730.763152</v>
      </c>
      <c r="BN301" s="6">
        <v>35631.134034468989</v>
      </c>
      <c r="BO301" s="6">
        <v>8830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2908902</v>
      </c>
      <c r="BZ301" s="6">
        <v>1905105</v>
      </c>
      <c r="CA301" s="6"/>
      <c r="CB301" s="6">
        <v>4250</v>
      </c>
      <c r="CC301" s="6">
        <v>3505</v>
      </c>
      <c r="CD301" s="6"/>
      <c r="CE301" s="6">
        <v>1114</v>
      </c>
      <c r="CF301" s="6">
        <v>117.256</v>
      </c>
      <c r="CG301" s="6">
        <v>1585</v>
      </c>
    </row>
    <row r="302" spans="1:85">
      <c r="A302" s="5">
        <v>43382</v>
      </c>
      <c r="B302" s="6">
        <v>584.6</v>
      </c>
      <c r="C302" s="6">
        <v>316.8</v>
      </c>
      <c r="D302" s="6">
        <v>6166.1</v>
      </c>
      <c r="E302" s="6"/>
      <c r="F302" s="6"/>
      <c r="G302" s="6"/>
      <c r="H302" s="6">
        <v>1661.1</v>
      </c>
      <c r="I302" s="6">
        <v>1120.9000000000001</v>
      </c>
      <c r="J302" s="6">
        <v>300302.3</v>
      </c>
      <c r="K302" s="6">
        <v>131081.1</v>
      </c>
      <c r="L302" s="6">
        <v>67563.600000000006</v>
      </c>
      <c r="M302" s="6">
        <v>15</v>
      </c>
      <c r="N302" s="6">
        <v>25</v>
      </c>
      <c r="O302" s="6">
        <v>14338.5</v>
      </c>
      <c r="P302" s="6">
        <v>6689.5</v>
      </c>
      <c r="Q302" s="6">
        <v>945.4</v>
      </c>
      <c r="R302" s="6">
        <v>752.7</v>
      </c>
      <c r="S302" s="6">
        <v>109648.2</v>
      </c>
      <c r="T302" s="6">
        <v>91352.7</v>
      </c>
      <c r="U302" s="6">
        <v>109732</v>
      </c>
      <c r="V302" s="6">
        <v>94909.5</v>
      </c>
      <c r="W302" s="32">
        <v>11382.1</v>
      </c>
      <c r="X302" s="32">
        <v>8488</v>
      </c>
      <c r="Y302" s="6">
        <v>307317.7</v>
      </c>
      <c r="Z302" s="6">
        <v>159343.20000000001</v>
      </c>
      <c r="AA302" s="6">
        <v>2744378.5</v>
      </c>
      <c r="AB302" s="6">
        <v>172638</v>
      </c>
      <c r="AC302" s="6">
        <v>335</v>
      </c>
      <c r="AD302" s="6">
        <v>42004</v>
      </c>
      <c r="AE302" s="6">
        <v>197342.2</v>
      </c>
      <c r="AF302" s="6">
        <v>102212</v>
      </c>
      <c r="AG302" s="6">
        <v>1695997.3</v>
      </c>
      <c r="AH302" s="6">
        <v>172151.1</v>
      </c>
      <c r="AI302" s="6">
        <v>1106.4000000000001</v>
      </c>
      <c r="AJ302" s="9">
        <v>57351</v>
      </c>
      <c r="AK302" s="6">
        <v>31820.9</v>
      </c>
      <c r="AL302" s="6">
        <v>22414.3</v>
      </c>
      <c r="AM302" s="6">
        <v>66165.3</v>
      </c>
      <c r="AN302" s="6">
        <v>51016.2</v>
      </c>
      <c r="AO302" s="6">
        <v>41054.699999999997</v>
      </c>
      <c r="AP302" s="6">
        <v>33494.199999999997</v>
      </c>
      <c r="AQ302" s="6">
        <v>44778</v>
      </c>
      <c r="AR302" s="6">
        <v>17648.3</v>
      </c>
      <c r="AS302" s="6">
        <v>6.1</v>
      </c>
      <c r="AT302" s="6">
        <v>0.3</v>
      </c>
      <c r="AU302" s="7"/>
      <c r="AV302" s="7"/>
      <c r="AW302" s="6">
        <v>240598.1</v>
      </c>
      <c r="AX302" s="6">
        <v>112718.9</v>
      </c>
      <c r="AY302" s="6">
        <v>56488</v>
      </c>
      <c r="AZ302" s="6">
        <v>13568.1</v>
      </c>
      <c r="BA302" s="6">
        <v>229990</v>
      </c>
      <c r="BB302" s="6">
        <v>102289</v>
      </c>
      <c r="BC302" s="6">
        <v>40596.699999999997</v>
      </c>
      <c r="BD302" s="6">
        <v>294.77</v>
      </c>
      <c r="BE302" s="6">
        <v>176.84</v>
      </c>
      <c r="BF302" s="6">
        <v>123.74</v>
      </c>
      <c r="BG302" s="6">
        <v>75.41</v>
      </c>
      <c r="BH302" s="9">
        <v>278.46199999999999</v>
      </c>
      <c r="BI302" s="9">
        <v>140.738</v>
      </c>
      <c r="BJ302" s="54">
        <v>1009.5</v>
      </c>
      <c r="BK302" s="9">
        <v>923.9</v>
      </c>
      <c r="BL302" s="9">
        <v>0.9</v>
      </c>
      <c r="BM302" s="6">
        <v>13200.215264</v>
      </c>
      <c r="BN302" s="6">
        <v>36974.0133292838</v>
      </c>
      <c r="BO302" s="6">
        <v>5558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2911267</v>
      </c>
      <c r="BZ302" s="6">
        <v>1907044</v>
      </c>
      <c r="CA302" s="6"/>
      <c r="CB302" s="6">
        <v>5023</v>
      </c>
      <c r="CC302" s="6">
        <v>4156</v>
      </c>
      <c r="CD302" s="6"/>
      <c r="CE302" s="6">
        <v>1127.3227384126701</v>
      </c>
      <c r="CF302" s="6">
        <v>117.1599974370577</v>
      </c>
      <c r="CG302" s="6">
        <v>1601.3919166666665</v>
      </c>
    </row>
    <row r="303" spans="1:85">
      <c r="A303" s="5">
        <v>43383</v>
      </c>
      <c r="B303" s="6">
        <v>584.6</v>
      </c>
      <c r="C303" s="6">
        <v>316.8</v>
      </c>
      <c r="D303" s="6">
        <v>6166.1</v>
      </c>
      <c r="E303" s="6"/>
      <c r="F303" s="6"/>
      <c r="G303" s="6"/>
      <c r="H303" s="6">
        <v>1661.1</v>
      </c>
      <c r="I303" s="6">
        <v>1120.9000000000001</v>
      </c>
      <c r="J303" s="6">
        <v>300497.09999999998</v>
      </c>
      <c r="K303" s="6">
        <v>131172.9</v>
      </c>
      <c r="L303" s="6">
        <v>67587.600000000006</v>
      </c>
      <c r="M303" s="6">
        <v>15</v>
      </c>
      <c r="N303" s="6">
        <v>25</v>
      </c>
      <c r="O303" s="6">
        <v>14338.8</v>
      </c>
      <c r="P303" s="6">
        <v>6689.8</v>
      </c>
      <c r="Q303" s="6">
        <v>976.8</v>
      </c>
      <c r="R303" s="6">
        <v>777.6</v>
      </c>
      <c r="S303" s="6">
        <v>109665</v>
      </c>
      <c r="T303" s="6">
        <v>91366.1</v>
      </c>
      <c r="U303" s="6">
        <v>109752.3</v>
      </c>
      <c r="V303" s="6">
        <v>74923.199999999997</v>
      </c>
      <c r="W303" s="32">
        <v>11382.1</v>
      </c>
      <c r="X303" s="32">
        <v>8488</v>
      </c>
      <c r="Y303" s="6">
        <v>307602.40000000002</v>
      </c>
      <c r="Z303" s="6">
        <v>159486.79999999999</v>
      </c>
      <c r="AA303" s="6">
        <v>2744378.5</v>
      </c>
      <c r="AB303" s="6">
        <v>172662</v>
      </c>
      <c r="AC303" s="6">
        <v>335</v>
      </c>
      <c r="AD303" s="6">
        <v>42004</v>
      </c>
      <c r="AE303" s="6">
        <v>197505.5</v>
      </c>
      <c r="AF303" s="6">
        <v>102305.8</v>
      </c>
      <c r="AG303" s="6">
        <v>1695997.3</v>
      </c>
      <c r="AH303" s="6">
        <v>172175.1</v>
      </c>
      <c r="AI303" s="6">
        <v>1106.4000000000001</v>
      </c>
      <c r="AJ303" s="9">
        <v>57351</v>
      </c>
      <c r="AK303" s="6">
        <v>31826.2</v>
      </c>
      <c r="AL303" s="6">
        <v>22418.799999999999</v>
      </c>
      <c r="AM303" s="6">
        <v>66175.8</v>
      </c>
      <c r="AN303" s="6">
        <v>51024</v>
      </c>
      <c r="AO303" s="6">
        <v>41072</v>
      </c>
      <c r="AP303" s="6">
        <v>33508.400000000001</v>
      </c>
      <c r="AQ303" s="6">
        <v>44787.8</v>
      </c>
      <c r="AR303" s="6">
        <v>17652.3</v>
      </c>
      <c r="AS303" s="6">
        <v>6.1</v>
      </c>
      <c r="AT303" s="6">
        <v>0.3</v>
      </c>
      <c r="AU303" s="7"/>
      <c r="AV303" s="7"/>
      <c r="AW303" s="6">
        <v>240731.6</v>
      </c>
      <c r="AX303" s="6">
        <v>112780.8</v>
      </c>
      <c r="AY303" s="6">
        <v>56493.8</v>
      </c>
      <c r="AZ303" s="6">
        <v>13568.1</v>
      </c>
      <c r="BA303" s="6">
        <v>230117.83</v>
      </c>
      <c r="BB303" s="6">
        <v>102344.65</v>
      </c>
      <c r="BC303" s="6">
        <v>40618.57</v>
      </c>
      <c r="BD303" s="6">
        <v>294.77</v>
      </c>
      <c r="BE303" s="6">
        <v>176.84</v>
      </c>
      <c r="BF303" s="6">
        <v>123.74</v>
      </c>
      <c r="BG303" s="6">
        <v>75.41</v>
      </c>
      <c r="BH303" s="9">
        <v>278.46199999999999</v>
      </c>
      <c r="BI303" s="9">
        <v>140.738</v>
      </c>
      <c r="BJ303" s="54">
        <v>1009.5</v>
      </c>
      <c r="BK303" s="9">
        <v>924.8</v>
      </c>
      <c r="BL303" s="9">
        <v>0.9</v>
      </c>
      <c r="BM303" s="6">
        <v>13928.228384</v>
      </c>
      <c r="BN303" s="6">
        <v>35088.880420319198</v>
      </c>
      <c r="BO303" s="6">
        <v>5846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2914552</v>
      </c>
      <c r="BZ303" s="6">
        <v>1909760</v>
      </c>
      <c r="CA303" s="6"/>
      <c r="CB303" s="6">
        <v>5023</v>
      </c>
      <c r="CC303" s="6">
        <v>4156</v>
      </c>
      <c r="CD303" s="6"/>
      <c r="CE303" s="6">
        <v>1120</v>
      </c>
      <c r="CF303" s="6">
        <v>117.015</v>
      </c>
      <c r="CG303" s="6">
        <v>1591</v>
      </c>
    </row>
    <row r="304" spans="1:85">
      <c r="A304" s="5">
        <v>43384</v>
      </c>
      <c r="B304" s="6">
        <v>584.6</v>
      </c>
      <c r="C304" s="6">
        <v>316.8</v>
      </c>
      <c r="D304" s="6">
        <v>6166.1</v>
      </c>
      <c r="E304" s="6"/>
      <c r="F304" s="6"/>
      <c r="G304" s="6"/>
      <c r="H304" s="6">
        <v>1661.1</v>
      </c>
      <c r="I304" s="6">
        <v>1120.9000000000001</v>
      </c>
      <c r="J304" s="6">
        <v>300693.3</v>
      </c>
      <c r="K304" s="6">
        <v>131265.4</v>
      </c>
      <c r="L304" s="6">
        <v>67611.600000000006</v>
      </c>
      <c r="M304" s="6">
        <v>15</v>
      </c>
      <c r="N304" s="6">
        <v>25</v>
      </c>
      <c r="O304" s="6">
        <v>14339</v>
      </c>
      <c r="P304" s="6">
        <v>6689.9</v>
      </c>
      <c r="Q304" s="6">
        <v>1006.3</v>
      </c>
      <c r="R304" s="6">
        <v>801</v>
      </c>
      <c r="S304" s="6">
        <v>109679.5</v>
      </c>
      <c r="T304" s="6">
        <v>91377.7</v>
      </c>
      <c r="U304" s="6">
        <v>109722.1</v>
      </c>
      <c r="V304" s="6">
        <v>74936.7</v>
      </c>
      <c r="W304" s="32">
        <v>11382.1</v>
      </c>
      <c r="X304" s="32">
        <v>8488</v>
      </c>
      <c r="Y304" s="6">
        <v>307907.90000000002</v>
      </c>
      <c r="Z304" s="6">
        <v>159618.6</v>
      </c>
      <c r="AA304" s="6">
        <v>2744378.5</v>
      </c>
      <c r="AB304" s="6">
        <v>172686</v>
      </c>
      <c r="AC304" s="6">
        <v>335</v>
      </c>
      <c r="AD304" s="6">
        <v>42004</v>
      </c>
      <c r="AE304" s="6">
        <v>197647.9</v>
      </c>
      <c r="AF304" s="6">
        <v>102410.2</v>
      </c>
      <c r="AG304" s="6">
        <v>1695997.3</v>
      </c>
      <c r="AH304" s="6">
        <v>172199.1</v>
      </c>
      <c r="AI304" s="6">
        <v>1106.4000000000001</v>
      </c>
      <c r="AJ304" s="9">
        <v>57351</v>
      </c>
      <c r="AK304" s="6">
        <v>31831.8</v>
      </c>
      <c r="AL304" s="6">
        <v>22423.599999999999</v>
      </c>
      <c r="AM304" s="6">
        <v>66185.2</v>
      </c>
      <c r="AN304" s="6">
        <v>51031.1</v>
      </c>
      <c r="AO304" s="6">
        <v>41089.199999999997</v>
      </c>
      <c r="AP304" s="6">
        <v>33522.699999999997</v>
      </c>
      <c r="AQ304" s="6">
        <v>44793.8</v>
      </c>
      <c r="AR304" s="6">
        <v>17654.7</v>
      </c>
      <c r="AS304" s="6">
        <v>6.1</v>
      </c>
      <c r="AT304" s="6">
        <v>0.3</v>
      </c>
      <c r="AU304" s="7"/>
      <c r="AV304" s="7"/>
      <c r="AW304" s="6">
        <v>240873</v>
      </c>
      <c r="AX304" s="6">
        <v>112846.2</v>
      </c>
      <c r="AY304" s="6">
        <v>56500.6</v>
      </c>
      <c r="AZ304" s="6">
        <v>13568.1</v>
      </c>
      <c r="BA304" s="6">
        <v>230251</v>
      </c>
      <c r="BB304" s="6">
        <v>102403</v>
      </c>
      <c r="BC304" s="6">
        <v>40641.4</v>
      </c>
      <c r="BD304" s="6">
        <v>294.77</v>
      </c>
      <c r="BE304" s="6">
        <v>176.84</v>
      </c>
      <c r="BF304" s="6">
        <v>123.74</v>
      </c>
      <c r="BG304" s="6">
        <v>75.41</v>
      </c>
      <c r="BH304" s="9">
        <v>278.46199999999999</v>
      </c>
      <c r="BI304" s="9">
        <v>140.738</v>
      </c>
      <c r="BJ304" s="54">
        <v>1009.5</v>
      </c>
      <c r="BK304" s="9">
        <v>925.3</v>
      </c>
      <c r="BL304" s="9">
        <v>0.9</v>
      </c>
      <c r="BM304" s="6">
        <v>13294.196175999999</v>
      </c>
      <c r="BN304" s="6">
        <v>36839.6413432548</v>
      </c>
      <c r="BO304" s="6">
        <v>3244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2917813</v>
      </c>
      <c r="BZ304" s="6">
        <v>1912460</v>
      </c>
      <c r="CA304" s="6"/>
      <c r="CB304" s="6">
        <v>5023</v>
      </c>
      <c r="CC304" s="6">
        <v>4156</v>
      </c>
      <c r="CD304" s="6"/>
      <c r="CE304" s="6">
        <v>1123.62929427685</v>
      </c>
      <c r="CF304" s="6">
        <v>116.51055305392499</v>
      </c>
      <c r="CG304" s="6">
        <v>1598.7127083333301</v>
      </c>
    </row>
    <row r="305" spans="1:85">
      <c r="A305" s="5">
        <v>43385</v>
      </c>
      <c r="B305" s="6">
        <v>584.6</v>
      </c>
      <c r="C305" s="6">
        <v>316.8</v>
      </c>
      <c r="D305" s="6">
        <v>6166.1</v>
      </c>
      <c r="E305" s="6"/>
      <c r="F305" s="6"/>
      <c r="G305" s="6"/>
      <c r="H305" s="6">
        <v>1661.1</v>
      </c>
      <c r="I305" s="6">
        <v>1120.9000000000001</v>
      </c>
      <c r="J305" s="6">
        <v>300892.40000000002</v>
      </c>
      <c r="K305" s="6">
        <v>131358.5</v>
      </c>
      <c r="L305" s="6">
        <v>67635.600000000006</v>
      </c>
      <c r="M305" s="6">
        <v>15</v>
      </c>
      <c r="N305" s="6">
        <v>25</v>
      </c>
      <c r="O305" s="6">
        <v>14339.3</v>
      </c>
      <c r="P305" s="6">
        <v>6690.2</v>
      </c>
      <c r="Q305" s="6">
        <v>1036.5</v>
      </c>
      <c r="R305" s="6">
        <v>824.9</v>
      </c>
      <c r="S305" s="6">
        <v>109696.3</v>
      </c>
      <c r="T305" s="6">
        <v>91390.7</v>
      </c>
      <c r="U305" s="6">
        <v>109791.9</v>
      </c>
      <c r="V305" s="6">
        <v>74950.2</v>
      </c>
      <c r="W305" s="32">
        <v>11382.1</v>
      </c>
      <c r="X305" s="32">
        <v>8488</v>
      </c>
      <c r="Y305" s="6">
        <v>308205.40000000002</v>
      </c>
      <c r="Z305" s="6">
        <v>159756</v>
      </c>
      <c r="AA305" s="6">
        <v>2744378.5</v>
      </c>
      <c r="AB305" s="6">
        <v>172710</v>
      </c>
      <c r="AC305" s="6">
        <v>335</v>
      </c>
      <c r="AD305" s="6">
        <v>42004</v>
      </c>
      <c r="AE305" s="6">
        <v>197797</v>
      </c>
      <c r="AF305" s="6">
        <v>102508.1</v>
      </c>
      <c r="AG305" s="6">
        <v>1695997.3</v>
      </c>
      <c r="AH305" s="6">
        <v>172223.1</v>
      </c>
      <c r="AI305" s="6">
        <v>1106.4000000000001</v>
      </c>
      <c r="AJ305" s="9">
        <v>57351</v>
      </c>
      <c r="AK305" s="6">
        <v>31837.4</v>
      </c>
      <c r="AL305" s="6">
        <v>22428.3</v>
      </c>
      <c r="AM305" s="6">
        <v>66196.399999999994</v>
      </c>
      <c r="AN305" s="6">
        <v>51039.4</v>
      </c>
      <c r="AO305" s="6">
        <v>41106.800000000003</v>
      </c>
      <c r="AP305" s="6">
        <v>33537.1</v>
      </c>
      <c r="AQ305" s="6">
        <v>44806</v>
      </c>
      <c r="AR305" s="6">
        <v>17659.599999999999</v>
      </c>
      <c r="AS305" s="6">
        <v>6.1</v>
      </c>
      <c r="AT305" s="6">
        <v>0.3</v>
      </c>
      <c r="AU305" s="7"/>
      <c r="AV305" s="7"/>
      <c r="AW305" s="6">
        <v>240999.4</v>
      </c>
      <c r="AX305" s="6">
        <v>112904.9</v>
      </c>
      <c r="AY305" s="6">
        <v>56506.5</v>
      </c>
      <c r="AZ305" s="6">
        <v>13568.1</v>
      </c>
      <c r="BA305" s="6">
        <v>230372</v>
      </c>
      <c r="BB305" s="6">
        <v>102456</v>
      </c>
      <c r="BC305" s="6">
        <v>40662.300000000003</v>
      </c>
      <c r="BD305" s="6">
        <v>294.77</v>
      </c>
      <c r="BE305" s="6">
        <v>176.84</v>
      </c>
      <c r="BF305" s="6">
        <v>123.74</v>
      </c>
      <c r="BG305" s="6">
        <v>75.41</v>
      </c>
      <c r="BH305" s="9">
        <v>278.46199999999999</v>
      </c>
      <c r="BI305" s="9">
        <v>140.738</v>
      </c>
      <c r="BJ305" s="54">
        <v>1009.5</v>
      </c>
      <c r="BK305" s="9">
        <v>926.1</v>
      </c>
      <c r="BL305" s="9">
        <v>0.9</v>
      </c>
      <c r="BM305" s="6">
        <v>13230.891088</v>
      </c>
      <c r="BN305" s="6">
        <v>31167.746461297102</v>
      </c>
      <c r="BO305" s="6">
        <v>6885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2921061</v>
      </c>
      <c r="BZ305" s="6">
        <v>1915155</v>
      </c>
      <c r="CA305" s="6"/>
      <c r="CB305" s="6">
        <v>5023</v>
      </c>
      <c r="CC305" s="6">
        <v>4156</v>
      </c>
      <c r="CD305" s="6"/>
      <c r="CE305" s="6">
        <v>1125.90766847499</v>
      </c>
      <c r="CF305" s="6">
        <v>116.50083283044999</v>
      </c>
      <c r="CG305" s="6">
        <v>1601.27</v>
      </c>
    </row>
    <row r="306" spans="1:85">
      <c r="A306" s="5">
        <v>43386</v>
      </c>
      <c r="B306" s="6">
        <v>584.6</v>
      </c>
      <c r="C306" s="6">
        <v>316.8</v>
      </c>
      <c r="D306" s="6">
        <v>6166.1</v>
      </c>
      <c r="E306" s="6"/>
      <c r="F306" s="6"/>
      <c r="G306" s="6"/>
      <c r="H306" s="6">
        <v>1661.1</v>
      </c>
      <c r="I306" s="6">
        <v>1120.9000000000001</v>
      </c>
      <c r="J306" s="6">
        <v>301091.40000000002</v>
      </c>
      <c r="K306" s="6">
        <v>131451.1</v>
      </c>
      <c r="L306" s="6">
        <v>67659.600000000006</v>
      </c>
      <c r="M306" s="6">
        <v>15</v>
      </c>
      <c r="N306" s="6">
        <v>25</v>
      </c>
      <c r="O306" s="6">
        <v>14339.6</v>
      </c>
      <c r="P306" s="6">
        <v>6690.5</v>
      </c>
      <c r="Q306" s="6">
        <v>1065.5</v>
      </c>
      <c r="R306" s="6">
        <v>847.8</v>
      </c>
      <c r="S306" s="6">
        <v>109712.5</v>
      </c>
      <c r="T306" s="6">
        <v>91403.3</v>
      </c>
      <c r="U306" s="6">
        <v>109810.9</v>
      </c>
      <c r="V306" s="6">
        <v>74963.199999999997</v>
      </c>
      <c r="W306" s="32">
        <v>11382.1</v>
      </c>
      <c r="X306" s="32">
        <v>8488</v>
      </c>
      <c r="Y306" s="6">
        <v>308497.2</v>
      </c>
      <c r="Z306" s="6">
        <v>159889.20000000001</v>
      </c>
      <c r="AA306" s="6">
        <v>2744378.5</v>
      </c>
      <c r="AB306" s="6">
        <v>172734</v>
      </c>
      <c r="AC306" s="6">
        <v>335</v>
      </c>
      <c r="AD306" s="6">
        <v>42004</v>
      </c>
      <c r="AE306" s="6">
        <v>197962.7</v>
      </c>
      <c r="AF306" s="6">
        <v>102613.8</v>
      </c>
      <c r="AG306" s="6">
        <v>1695997.3</v>
      </c>
      <c r="AH306" s="6">
        <v>172247.1</v>
      </c>
      <c r="AI306" s="6">
        <v>1106.4000000000001</v>
      </c>
      <c r="AJ306" s="9">
        <v>57351</v>
      </c>
      <c r="AK306" s="6">
        <v>31842.400000000001</v>
      </c>
      <c r="AL306" s="6">
        <v>22432.7</v>
      </c>
      <c r="AM306" s="6">
        <v>66206.3</v>
      </c>
      <c r="AN306" s="6">
        <v>51046.8</v>
      </c>
      <c r="AO306" s="6">
        <v>41124.1</v>
      </c>
      <c r="AP306" s="6">
        <v>33551.300000000003</v>
      </c>
      <c r="AQ306" s="6">
        <v>44820.3</v>
      </c>
      <c r="AR306" s="6">
        <v>17665.3</v>
      </c>
      <c r="AS306" s="6">
        <v>6.1</v>
      </c>
      <c r="AT306" s="6">
        <v>0.3</v>
      </c>
      <c r="AU306" s="7"/>
      <c r="AV306" s="7"/>
      <c r="AW306" s="6">
        <v>241139.1</v>
      </c>
      <c r="AX306" s="6">
        <v>112969.9</v>
      </c>
      <c r="AY306" s="6">
        <v>56511.6</v>
      </c>
      <c r="AZ306" s="6">
        <v>13568.1</v>
      </c>
      <c r="BA306" s="6">
        <v>230506.9</v>
      </c>
      <c r="BB306" s="6">
        <v>102515.2</v>
      </c>
      <c r="BC306" s="6">
        <v>40686.300000000003</v>
      </c>
      <c r="BD306" s="6">
        <v>294.77</v>
      </c>
      <c r="BE306" s="6">
        <v>176.84</v>
      </c>
      <c r="BF306" s="6">
        <v>123.74</v>
      </c>
      <c r="BG306" s="6">
        <v>75.41</v>
      </c>
      <c r="BH306" s="9">
        <v>278.46199999999999</v>
      </c>
      <c r="BI306" s="9">
        <v>140.738</v>
      </c>
      <c r="BJ306" s="54">
        <v>1009.5</v>
      </c>
      <c r="BK306" s="9">
        <v>926.8</v>
      </c>
      <c r="BL306" s="9">
        <v>0.9</v>
      </c>
      <c r="BM306" s="6">
        <v>13261.413728</v>
      </c>
      <c r="BN306" s="6">
        <v>35982.182708748398</v>
      </c>
      <c r="BO306" s="6">
        <v>8058</v>
      </c>
      <c r="BP306" s="6">
        <v>0</v>
      </c>
      <c r="BQ306" s="6">
        <v>0</v>
      </c>
      <c r="BR306" s="6">
        <v>0</v>
      </c>
      <c r="BS306" s="6">
        <v>0</v>
      </c>
      <c r="BT306" s="6">
        <v>0</v>
      </c>
      <c r="BU306" s="6">
        <v>0</v>
      </c>
      <c r="BV306" s="6">
        <v>0</v>
      </c>
      <c r="BW306" s="6">
        <v>0</v>
      </c>
      <c r="BX306" s="6">
        <v>0</v>
      </c>
      <c r="BY306" s="6">
        <v>2923752</v>
      </c>
      <c r="BZ306" s="6">
        <v>1917263</v>
      </c>
      <c r="CA306" s="6"/>
      <c r="CB306" s="6">
        <v>5023</v>
      </c>
      <c r="CC306" s="6">
        <v>4156</v>
      </c>
      <c r="CD306" s="6"/>
      <c r="CE306" s="6">
        <v>1119.62148055786</v>
      </c>
      <c r="CF306" s="6">
        <v>116.782051966734</v>
      </c>
      <c r="CG306" s="6">
        <v>1591.0600833333301</v>
      </c>
    </row>
    <row r="307" spans="1:85">
      <c r="A307" s="5">
        <v>43387</v>
      </c>
      <c r="B307" s="6">
        <v>584.6</v>
      </c>
      <c r="C307" s="6">
        <v>316.8</v>
      </c>
      <c r="D307" s="6">
        <v>6166.1</v>
      </c>
      <c r="E307" s="6"/>
      <c r="F307" s="6"/>
      <c r="G307" s="6"/>
      <c r="H307" s="6">
        <v>1661.1</v>
      </c>
      <c r="I307" s="6">
        <v>1120.9000000000001</v>
      </c>
      <c r="J307" s="6">
        <v>301290</v>
      </c>
      <c r="K307" s="6">
        <v>131543.9</v>
      </c>
      <c r="L307" s="6">
        <v>67683.600000000006</v>
      </c>
      <c r="M307" s="6">
        <v>15</v>
      </c>
      <c r="N307" s="6">
        <v>25</v>
      </c>
      <c r="O307" s="6">
        <v>14339.9</v>
      </c>
      <c r="P307" s="6">
        <v>6690.8</v>
      </c>
      <c r="Q307" s="6">
        <v>1094.0999999999999</v>
      </c>
      <c r="R307" s="6">
        <v>870.41</v>
      </c>
      <c r="S307" s="6">
        <v>109728.9</v>
      </c>
      <c r="T307" s="6">
        <v>91416.4</v>
      </c>
      <c r="U307" s="6">
        <v>109830</v>
      </c>
      <c r="V307" s="6">
        <v>74976.5</v>
      </c>
      <c r="W307" s="32">
        <v>11382.1</v>
      </c>
      <c r="X307" s="32">
        <v>8488</v>
      </c>
      <c r="Y307" s="6">
        <v>308686</v>
      </c>
      <c r="Z307" s="6">
        <v>159991.1</v>
      </c>
      <c r="AA307" s="6">
        <v>2744378.5</v>
      </c>
      <c r="AB307" s="6">
        <v>172758</v>
      </c>
      <c r="AC307" s="6">
        <v>335</v>
      </c>
      <c r="AD307" s="6">
        <v>42004</v>
      </c>
      <c r="AE307" s="6">
        <v>198225.5</v>
      </c>
      <c r="AF307" s="6">
        <v>102747.8</v>
      </c>
      <c r="AG307" s="6">
        <v>1695997.3</v>
      </c>
      <c r="AH307" s="6">
        <v>172271.1</v>
      </c>
      <c r="AI307" s="6">
        <v>1106.4000000000001</v>
      </c>
      <c r="AJ307" s="9">
        <v>57351</v>
      </c>
      <c r="AK307" s="6">
        <v>31847.4</v>
      </c>
      <c r="AL307" s="6">
        <v>22437</v>
      </c>
      <c r="AM307" s="6">
        <v>66217</v>
      </c>
      <c r="AN307" s="6">
        <v>51054.8</v>
      </c>
      <c r="AO307" s="6">
        <v>41141.300000000003</v>
      </c>
      <c r="AP307" s="6">
        <v>33565.5</v>
      </c>
      <c r="AQ307" s="6">
        <v>44829.2</v>
      </c>
      <c r="AR307" s="6">
        <v>17668.900000000001</v>
      </c>
      <c r="AS307" s="6">
        <v>6.1</v>
      </c>
      <c r="AT307" s="6">
        <v>0.3</v>
      </c>
      <c r="AU307" s="7"/>
      <c r="AV307" s="7"/>
      <c r="AW307" s="6">
        <v>241278.3</v>
      </c>
      <c r="AX307" s="6">
        <v>113034.8</v>
      </c>
      <c r="AY307" s="6">
        <v>56516.7</v>
      </c>
      <c r="AZ307" s="6">
        <v>13568.1</v>
      </c>
      <c r="BA307" s="6">
        <v>230638</v>
      </c>
      <c r="BB307" s="6">
        <v>102573</v>
      </c>
      <c r="BC307" s="6">
        <v>40710.300000000003</v>
      </c>
      <c r="BD307" s="6">
        <v>294.77</v>
      </c>
      <c r="BE307" s="6">
        <v>176.84</v>
      </c>
      <c r="BF307" s="6">
        <v>123.74</v>
      </c>
      <c r="BG307" s="6">
        <v>75.41</v>
      </c>
      <c r="BH307" s="9">
        <v>278.46199999999999</v>
      </c>
      <c r="BI307" s="9">
        <v>140.738</v>
      </c>
      <c r="BJ307" s="54">
        <v>1009.5</v>
      </c>
      <c r="BK307" s="9">
        <v>927.6</v>
      </c>
      <c r="BL307" s="9">
        <v>0.9</v>
      </c>
      <c r="BM307" s="6">
        <v>13022.794784</v>
      </c>
      <c r="BN307" s="6">
        <v>33187.191293361</v>
      </c>
      <c r="BO307" s="6">
        <v>0</v>
      </c>
      <c r="BP307" s="6">
        <v>0</v>
      </c>
      <c r="BQ307" s="6">
        <v>0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2926865</v>
      </c>
      <c r="BZ307" s="6">
        <v>1919843</v>
      </c>
      <c r="CA307" s="6"/>
      <c r="CB307" s="6">
        <v>5023</v>
      </c>
      <c r="CC307" s="6">
        <v>4156</v>
      </c>
      <c r="CD307" s="6"/>
      <c r="CE307" s="6">
        <v>1110.7726319789599</v>
      </c>
      <c r="CF307" s="6">
        <v>117.031391127147</v>
      </c>
      <c r="CG307" s="6">
        <v>1578.42029166667</v>
      </c>
    </row>
    <row r="308" spans="1:85">
      <c r="A308" s="5">
        <v>43388</v>
      </c>
      <c r="B308" s="6">
        <v>584.6</v>
      </c>
      <c r="C308" s="6">
        <v>316.8</v>
      </c>
      <c r="D308" s="6">
        <v>6166.1</v>
      </c>
      <c r="E308" s="6"/>
      <c r="F308" s="6"/>
      <c r="G308" s="6"/>
      <c r="H308" s="6">
        <v>1661.1</v>
      </c>
      <c r="I308" s="6">
        <v>1120.9000000000001</v>
      </c>
      <c r="J308" s="6">
        <v>301488.40000000002</v>
      </c>
      <c r="K308" s="6">
        <v>131636.9</v>
      </c>
      <c r="L308" s="6">
        <v>67707.600000000006</v>
      </c>
      <c r="M308" s="6">
        <v>15</v>
      </c>
      <c r="N308" s="6">
        <v>25</v>
      </c>
      <c r="O308" s="6">
        <v>14340.3</v>
      </c>
      <c r="P308" s="6">
        <v>6691.1</v>
      </c>
      <c r="Q308" s="6">
        <v>1120.6500000000001</v>
      </c>
      <c r="R308" s="6">
        <v>891</v>
      </c>
      <c r="S308" s="6">
        <v>109745.9</v>
      </c>
      <c r="T308" s="6">
        <v>91429.8</v>
      </c>
      <c r="U308" s="6">
        <v>109849.2</v>
      </c>
      <c r="V308" s="6">
        <v>74989.8</v>
      </c>
      <c r="W308" s="32">
        <v>11382.1</v>
      </c>
      <c r="X308" s="32">
        <v>8488</v>
      </c>
      <c r="Y308" s="6">
        <v>308793.7</v>
      </c>
      <c r="Z308" s="6">
        <v>160068.29999999999</v>
      </c>
      <c r="AA308" s="6">
        <v>2744378.5</v>
      </c>
      <c r="AB308" s="6">
        <v>172782</v>
      </c>
      <c r="AC308" s="6">
        <v>335</v>
      </c>
      <c r="AD308" s="6">
        <v>42004</v>
      </c>
      <c r="AE308" s="6">
        <v>198569.2</v>
      </c>
      <c r="AF308" s="6">
        <v>102905</v>
      </c>
      <c r="AG308" s="6">
        <v>1695997.3</v>
      </c>
      <c r="AH308" s="6">
        <v>172295.1</v>
      </c>
      <c r="AI308" s="6">
        <v>1106.4000000000001</v>
      </c>
      <c r="AJ308" s="9">
        <v>57351</v>
      </c>
      <c r="AK308" s="6">
        <v>31852.5</v>
      </c>
      <c r="AL308" s="6">
        <v>22441.5</v>
      </c>
      <c r="AM308" s="6">
        <v>66228.2</v>
      </c>
      <c r="AN308" s="6">
        <v>51063.3</v>
      </c>
      <c r="AO308" s="6">
        <v>41157.9</v>
      </c>
      <c r="AP308" s="6">
        <v>33579.1</v>
      </c>
      <c r="AQ308" s="6">
        <v>44840.6</v>
      </c>
      <c r="AR308" s="6">
        <v>17673.599999999999</v>
      </c>
      <c r="AS308" s="6">
        <v>6.1</v>
      </c>
      <c r="AT308" s="6">
        <v>0.3</v>
      </c>
      <c r="AU308" s="7"/>
      <c r="AV308" s="7"/>
      <c r="AW308" s="6">
        <v>241417.4</v>
      </c>
      <c r="AX308" s="6">
        <v>113099.8</v>
      </c>
      <c r="AY308" s="6">
        <v>56522</v>
      </c>
      <c r="AZ308" s="6">
        <v>13568.1</v>
      </c>
      <c r="BA308" s="6">
        <v>230770</v>
      </c>
      <c r="BB308" s="6">
        <v>102631</v>
      </c>
      <c r="BC308" s="6">
        <v>40734.300000000003</v>
      </c>
      <c r="BD308" s="6">
        <v>294.77</v>
      </c>
      <c r="BE308" s="6">
        <v>176.84</v>
      </c>
      <c r="BF308" s="6">
        <v>123.74</v>
      </c>
      <c r="BG308" s="6">
        <v>75.41</v>
      </c>
      <c r="BH308" s="9">
        <v>278.661</v>
      </c>
      <c r="BI308" s="9">
        <v>140.78399999999999</v>
      </c>
      <c r="BJ308" s="54">
        <v>1010.06</v>
      </c>
      <c r="BK308" s="9">
        <v>928.4</v>
      </c>
      <c r="BL308" s="9">
        <v>0.9</v>
      </c>
      <c r="BM308" s="6">
        <v>13125.689744000003</v>
      </c>
      <c r="BN308" s="6">
        <v>32274.036799031997</v>
      </c>
      <c r="BO308" s="6">
        <v>6514</v>
      </c>
      <c r="BP308" s="6">
        <v>0</v>
      </c>
      <c r="BQ308" s="6">
        <v>0</v>
      </c>
      <c r="BR308" s="6">
        <v>0</v>
      </c>
      <c r="BS308" s="6">
        <v>0</v>
      </c>
      <c r="BT308" s="6">
        <v>0</v>
      </c>
      <c r="BU308" s="6">
        <v>0</v>
      </c>
      <c r="BV308" s="6">
        <v>0</v>
      </c>
      <c r="BW308" s="6">
        <v>0</v>
      </c>
      <c r="BX308" s="6">
        <v>0</v>
      </c>
      <c r="BY308" s="6">
        <v>2930012</v>
      </c>
      <c r="BZ308" s="6">
        <v>1922430</v>
      </c>
      <c r="CA308" s="6"/>
      <c r="CB308" s="6">
        <v>5023</v>
      </c>
      <c r="CC308" s="6">
        <v>4156</v>
      </c>
      <c r="CD308" s="6"/>
      <c r="CE308" s="6">
        <v>1119.8818519279</v>
      </c>
      <c r="CF308" s="6">
        <v>116.764093679013</v>
      </c>
      <c r="CG308" s="6">
        <v>1590.8181666666701</v>
      </c>
    </row>
    <row r="309" spans="1:85">
      <c r="A309" s="5">
        <v>43389</v>
      </c>
      <c r="B309" s="6">
        <v>584.86</v>
      </c>
      <c r="C309" s="6">
        <v>316.959</v>
      </c>
      <c r="D309" s="6">
        <v>6166.7</v>
      </c>
      <c r="E309" s="6"/>
      <c r="F309" s="6"/>
      <c r="G309" s="6"/>
      <c r="H309" s="6">
        <v>1661.1</v>
      </c>
      <c r="I309" s="6">
        <v>1120.9000000000001</v>
      </c>
      <c r="J309" s="6">
        <v>301655.5</v>
      </c>
      <c r="K309" s="6">
        <v>131715.70000000001</v>
      </c>
      <c r="L309" s="6">
        <v>67728.100000000006</v>
      </c>
      <c r="M309" s="6">
        <v>15</v>
      </c>
      <c r="N309" s="6">
        <v>25</v>
      </c>
      <c r="O309" s="6">
        <v>14340.6</v>
      </c>
      <c r="P309" s="6">
        <v>6691.3</v>
      </c>
      <c r="Q309" s="6">
        <v>1149.5999999999999</v>
      </c>
      <c r="R309" s="6">
        <v>913.7</v>
      </c>
      <c r="S309" s="6">
        <v>109762.9</v>
      </c>
      <c r="T309" s="6">
        <v>91443.5</v>
      </c>
      <c r="U309" s="6">
        <v>109868.6</v>
      </c>
      <c r="V309" s="6">
        <v>75003.199999999997</v>
      </c>
      <c r="W309" s="6">
        <v>11382.1</v>
      </c>
      <c r="X309" s="6">
        <v>8488</v>
      </c>
      <c r="Y309" s="6">
        <v>308905.09999999998</v>
      </c>
      <c r="Z309" s="6">
        <v>160143.20000000001</v>
      </c>
      <c r="AA309" s="6">
        <v>2744378.5</v>
      </c>
      <c r="AB309" s="6">
        <v>172806</v>
      </c>
      <c r="AC309" s="6">
        <v>335</v>
      </c>
      <c r="AD309" s="6">
        <v>42004</v>
      </c>
      <c r="AE309" s="6">
        <v>198870.6</v>
      </c>
      <c r="AF309" s="6">
        <v>103048.8</v>
      </c>
      <c r="AG309" s="6">
        <v>1695997.3</v>
      </c>
      <c r="AH309" s="6">
        <v>172319.1</v>
      </c>
      <c r="AI309" s="6">
        <v>1106.4000000000001</v>
      </c>
      <c r="AJ309" s="9">
        <v>57351</v>
      </c>
      <c r="AK309" s="6">
        <v>31858</v>
      </c>
      <c r="AL309" s="6">
        <v>22446.1</v>
      </c>
      <c r="AM309" s="6">
        <v>66238.600000000006</v>
      </c>
      <c r="AN309" s="6">
        <v>51071.1</v>
      </c>
      <c r="AO309" s="6">
        <v>41174.800000000003</v>
      </c>
      <c r="AP309" s="6">
        <v>33593.1</v>
      </c>
      <c r="AQ309" s="6">
        <v>44852.2</v>
      </c>
      <c r="AR309" s="6">
        <v>17678.2</v>
      </c>
      <c r="AS309" s="6">
        <v>6.2</v>
      </c>
      <c r="AT309" s="6">
        <v>0.6</v>
      </c>
      <c r="AU309" s="7"/>
      <c r="AV309" s="7"/>
      <c r="AW309" s="6">
        <v>241545.60000000001</v>
      </c>
      <c r="AX309" s="6">
        <v>113159.7</v>
      </c>
      <c r="AY309" s="6">
        <v>56528</v>
      </c>
      <c r="AZ309" s="6">
        <v>13568.1</v>
      </c>
      <c r="BA309" s="6">
        <v>230892.5</v>
      </c>
      <c r="BB309" s="6">
        <v>102685.3</v>
      </c>
      <c r="BC309" s="6">
        <v>40756.199999999997</v>
      </c>
      <c r="BD309" s="6">
        <v>294.77</v>
      </c>
      <c r="BE309" s="6">
        <v>176.84</v>
      </c>
      <c r="BF309" s="6">
        <v>123.74</v>
      </c>
      <c r="BG309" s="6">
        <v>75.41</v>
      </c>
      <c r="BH309" s="9">
        <v>278.661</v>
      </c>
      <c r="BI309" s="9">
        <v>140.78399999999999</v>
      </c>
      <c r="BJ309" s="54">
        <v>1010.06</v>
      </c>
      <c r="BK309" s="9">
        <v>928.8</v>
      </c>
      <c r="BL309" s="9">
        <v>0.9</v>
      </c>
      <c r="BM309" s="6">
        <v>12386.807664</v>
      </c>
      <c r="BN309" s="6">
        <v>28286.222282369388</v>
      </c>
      <c r="BO309" s="6">
        <v>6802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2933227</v>
      </c>
      <c r="BZ309" s="6">
        <v>1922430</v>
      </c>
      <c r="CA309" s="6"/>
      <c r="CB309" s="6">
        <v>5023</v>
      </c>
      <c r="CC309" s="6">
        <v>4156</v>
      </c>
      <c r="CD309" s="6"/>
      <c r="CE309" s="6">
        <v>1110.2553381324899</v>
      </c>
      <c r="CF309" s="6">
        <v>116.03647804140618</v>
      </c>
      <c r="CG309" s="6">
        <v>1565.9295416666669</v>
      </c>
    </row>
    <row r="310" spans="1:85">
      <c r="A310" s="5">
        <v>43390</v>
      </c>
      <c r="B310" s="6">
        <v>584.86</v>
      </c>
      <c r="C310" s="6">
        <v>316.959</v>
      </c>
      <c r="D310" s="6">
        <v>6166.7</v>
      </c>
      <c r="E310" s="6"/>
      <c r="F310" s="6"/>
      <c r="G310" s="6"/>
      <c r="H310" s="6">
        <v>1661.1</v>
      </c>
      <c r="I310" s="6">
        <v>1120.9000000000001</v>
      </c>
      <c r="J310" s="6">
        <v>301836.59999999998</v>
      </c>
      <c r="K310" s="6">
        <v>131801.20000000001</v>
      </c>
      <c r="L310" s="6">
        <v>67750.2</v>
      </c>
      <c r="M310" s="6">
        <v>15</v>
      </c>
      <c r="N310" s="6">
        <v>25</v>
      </c>
      <c r="O310" s="6">
        <v>14340.9</v>
      </c>
      <c r="P310" s="6">
        <v>6691.6</v>
      </c>
      <c r="Q310" s="6">
        <v>1181</v>
      </c>
      <c r="R310" s="6">
        <v>938.9</v>
      </c>
      <c r="S310" s="6">
        <v>109781.2</v>
      </c>
      <c r="T310" s="6">
        <v>91458.2</v>
      </c>
      <c r="U310" s="6">
        <v>109889.4</v>
      </c>
      <c r="V310" s="6">
        <v>75017.5</v>
      </c>
      <c r="W310" s="6">
        <v>11382.1</v>
      </c>
      <c r="X310" s="6">
        <v>8488</v>
      </c>
      <c r="Y310" s="6">
        <v>309012.8</v>
      </c>
      <c r="Z310" s="6">
        <v>160208.70000000001</v>
      </c>
      <c r="AA310" s="6">
        <v>2744378.5</v>
      </c>
      <c r="AB310" s="6">
        <v>172830</v>
      </c>
      <c r="AC310" s="6">
        <v>335</v>
      </c>
      <c r="AD310" s="6">
        <v>42004</v>
      </c>
      <c r="AE310" s="6">
        <v>199219.8</v>
      </c>
      <c r="AF310" s="6">
        <v>103223.7</v>
      </c>
      <c r="AG310" s="6">
        <v>1695997.3</v>
      </c>
      <c r="AH310" s="6">
        <v>172343.1</v>
      </c>
      <c r="AI310" s="6">
        <v>1106.4000000000001</v>
      </c>
      <c r="AJ310" s="9">
        <v>57351</v>
      </c>
      <c r="AK310" s="6">
        <v>31863.4</v>
      </c>
      <c r="AL310" s="6">
        <v>22450.7</v>
      </c>
      <c r="AM310" s="6">
        <v>66250.600000000006</v>
      </c>
      <c r="AN310" s="6">
        <v>51080.2</v>
      </c>
      <c r="AO310" s="6">
        <v>41192.800000000003</v>
      </c>
      <c r="AP310" s="6">
        <v>33607.800000000003</v>
      </c>
      <c r="AQ310" s="6">
        <v>44865.9</v>
      </c>
      <c r="AR310" s="6">
        <v>17683.7</v>
      </c>
      <c r="AS310" s="6">
        <v>6.3</v>
      </c>
      <c r="AT310" s="6">
        <v>0.7</v>
      </c>
      <c r="AU310" s="7"/>
      <c r="AV310" s="7"/>
      <c r="AW310" s="6">
        <v>241695</v>
      </c>
      <c r="AX310" s="6">
        <v>113228.7</v>
      </c>
      <c r="AY310" s="6">
        <v>56533</v>
      </c>
      <c r="AZ310" s="6">
        <v>13568.1</v>
      </c>
      <c r="BA310" s="6">
        <v>231035.5</v>
      </c>
      <c r="BB310" s="6">
        <v>102747.8</v>
      </c>
      <c r="BC310" s="6">
        <v>40780.199999999997</v>
      </c>
      <c r="BD310" s="6">
        <v>294.77</v>
      </c>
      <c r="BE310" s="6">
        <v>176.84</v>
      </c>
      <c r="BF310" s="6">
        <v>123.74</v>
      </c>
      <c r="BG310" s="6">
        <v>75.41</v>
      </c>
      <c r="BH310" s="9">
        <v>278.661</v>
      </c>
      <c r="BI310" s="9">
        <v>140.78399999999999</v>
      </c>
      <c r="BJ310" s="54">
        <v>1010.06</v>
      </c>
      <c r="BK310" s="9">
        <v>928.8</v>
      </c>
      <c r="BL310" s="9">
        <v>0.9</v>
      </c>
      <c r="BM310" s="6">
        <v>12781.736768000001</v>
      </c>
      <c r="BN310" s="6">
        <v>35386.19417666892</v>
      </c>
      <c r="BO310" s="6">
        <v>8472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f>'[4]Datos Energía'!J25</f>
        <v>2936478</v>
      </c>
      <c r="BZ310" s="6">
        <f>'[4]Datos Energía'!K25</f>
        <v>1927778</v>
      </c>
      <c r="CA310" s="6"/>
      <c r="CB310" s="6">
        <v>5023</v>
      </c>
      <c r="CC310" s="6">
        <v>4156</v>
      </c>
      <c r="CD310" s="6"/>
      <c r="CE310" s="6">
        <v>1099</v>
      </c>
      <c r="CF310" s="6">
        <v>116.5</v>
      </c>
      <c r="CG310" s="6">
        <v>1562.1</v>
      </c>
    </row>
    <row r="311" spans="1:85">
      <c r="A311" s="5">
        <v>43391</v>
      </c>
      <c r="B311" s="6">
        <v>584.86</v>
      </c>
      <c r="C311" s="6">
        <v>316.959</v>
      </c>
      <c r="D311" s="6">
        <v>6166.7</v>
      </c>
      <c r="E311" s="6"/>
      <c r="F311" s="6"/>
      <c r="G311" s="6"/>
      <c r="H311" s="6">
        <v>1661.1</v>
      </c>
      <c r="I311" s="6">
        <v>1120.9000000000001</v>
      </c>
      <c r="J311" s="6">
        <v>302034</v>
      </c>
      <c r="K311" s="6">
        <v>131893</v>
      </c>
      <c r="L311" s="6">
        <v>67774.2</v>
      </c>
      <c r="M311" s="6">
        <v>15</v>
      </c>
      <c r="N311" s="6">
        <v>25</v>
      </c>
      <c r="O311" s="6">
        <v>14341.1</v>
      </c>
      <c r="P311" s="6">
        <v>6691.7</v>
      </c>
      <c r="Q311" s="6">
        <v>1212.9000000000001</v>
      </c>
      <c r="R311" s="6">
        <v>964.9</v>
      </c>
      <c r="S311" s="6">
        <v>109798</v>
      </c>
      <c r="T311" s="6">
        <v>91472</v>
      </c>
      <c r="U311" s="6">
        <v>109910</v>
      </c>
      <c r="V311" s="6">
        <v>75031</v>
      </c>
      <c r="W311" s="6">
        <v>11382.1</v>
      </c>
      <c r="X311" s="6">
        <v>8488</v>
      </c>
      <c r="Y311" s="6">
        <v>309120</v>
      </c>
      <c r="Z311" s="6">
        <v>160265</v>
      </c>
      <c r="AA311" s="6">
        <v>2744378.5</v>
      </c>
      <c r="AB311" s="6">
        <v>172854</v>
      </c>
      <c r="AC311" s="6">
        <v>335</v>
      </c>
      <c r="AD311" s="6">
        <v>42004</v>
      </c>
      <c r="AE311" s="6">
        <v>199572</v>
      </c>
      <c r="AF311" s="6">
        <v>103403</v>
      </c>
      <c r="AG311" s="6">
        <v>1695997.3</v>
      </c>
      <c r="AH311" s="6">
        <v>172367.1</v>
      </c>
      <c r="AI311" s="6">
        <v>1106.4000000000001</v>
      </c>
      <c r="AJ311" s="9">
        <v>57351</v>
      </c>
      <c r="AK311" s="6">
        <v>31869</v>
      </c>
      <c r="AL311" s="6">
        <v>22455</v>
      </c>
      <c r="AM311" s="6">
        <v>66261</v>
      </c>
      <c r="AN311" s="6">
        <v>51088</v>
      </c>
      <c r="AO311" s="6">
        <v>41204</v>
      </c>
      <c r="AP311" s="6">
        <v>33616</v>
      </c>
      <c r="AQ311" s="6">
        <v>44874.3</v>
      </c>
      <c r="AR311" s="6">
        <v>17687</v>
      </c>
      <c r="AS311" s="6">
        <v>6.3</v>
      </c>
      <c r="AT311" s="6">
        <v>0.7</v>
      </c>
      <c r="AU311" s="7"/>
      <c r="AV311" s="7"/>
      <c r="AW311" s="6">
        <v>241844.7</v>
      </c>
      <c r="AX311" s="6">
        <v>113298</v>
      </c>
      <c r="AY311" s="6">
        <v>56540</v>
      </c>
      <c r="AZ311" s="6">
        <v>13568.1</v>
      </c>
      <c r="BA311" s="6">
        <v>231179</v>
      </c>
      <c r="BB311" s="6">
        <v>102810</v>
      </c>
      <c r="BC311" s="6">
        <v>40804.199999999997</v>
      </c>
      <c r="BD311" s="6">
        <v>294.77</v>
      </c>
      <c r="BE311" s="6">
        <v>176.84</v>
      </c>
      <c r="BF311" s="6">
        <v>123.74</v>
      </c>
      <c r="BG311" s="6">
        <v>75.41</v>
      </c>
      <c r="BH311" s="9">
        <v>278.661</v>
      </c>
      <c r="BI311" s="9">
        <v>140.78399999999999</v>
      </c>
      <c r="BJ311" s="54">
        <v>1010.06</v>
      </c>
      <c r="BK311" s="9">
        <v>928.8</v>
      </c>
      <c r="BL311" s="9">
        <v>0.9</v>
      </c>
      <c r="BM311" s="6">
        <v>12689.579152000002</v>
      </c>
      <c r="BN311" s="6">
        <v>34736.672843944216</v>
      </c>
      <c r="BO311" s="6">
        <v>4511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f>'[4]Datos Energía'!J26</f>
        <v>2939798</v>
      </c>
      <c r="BZ311" s="6">
        <f>'[4]Datos Energía'!K26</f>
        <v>1930538</v>
      </c>
      <c r="CA311" s="6"/>
      <c r="CB311" s="6">
        <v>5023</v>
      </c>
      <c r="CC311" s="6">
        <v>4156</v>
      </c>
      <c r="CD311" s="6"/>
      <c r="CE311" s="6">
        <v>1105</v>
      </c>
      <c r="CF311" s="6">
        <v>116.4</v>
      </c>
      <c r="CG311" s="6">
        <v>1571</v>
      </c>
    </row>
    <row r="312" spans="1:85">
      <c r="A312" s="5">
        <v>43392</v>
      </c>
      <c r="B312" s="6">
        <v>584.86</v>
      </c>
      <c r="C312" s="6">
        <v>316.959</v>
      </c>
      <c r="D312" s="6">
        <v>6166.7</v>
      </c>
      <c r="E312" s="6"/>
      <c r="F312" s="6"/>
      <c r="G312" s="6"/>
      <c r="H312" s="6">
        <v>1661.1</v>
      </c>
      <c r="I312" s="6">
        <v>1120.9000000000001</v>
      </c>
      <c r="J312" s="6">
        <v>302236</v>
      </c>
      <c r="K312" s="6">
        <v>131988</v>
      </c>
      <c r="L312" s="6">
        <v>67798.2</v>
      </c>
      <c r="M312" s="6">
        <v>15</v>
      </c>
      <c r="N312" s="6">
        <v>25</v>
      </c>
      <c r="O312" s="6">
        <v>14341.1</v>
      </c>
      <c r="P312" s="6">
        <v>6691.7</v>
      </c>
      <c r="Q312" s="6">
        <v>1246.3</v>
      </c>
      <c r="R312" s="6">
        <v>991.8</v>
      </c>
      <c r="S312" s="6">
        <v>109814</v>
      </c>
      <c r="T312" s="6">
        <v>91484.6</v>
      </c>
      <c r="U312" s="6">
        <v>109930</v>
      </c>
      <c r="V312" s="6">
        <v>75045.5</v>
      </c>
      <c r="W312" s="6">
        <v>11382.1</v>
      </c>
      <c r="X312" s="6">
        <v>8488</v>
      </c>
      <c r="Y312" s="6">
        <v>309228.2</v>
      </c>
      <c r="Z312" s="6">
        <v>160320</v>
      </c>
      <c r="AA312" s="6">
        <v>2744378.5</v>
      </c>
      <c r="AB312" s="6">
        <v>172878</v>
      </c>
      <c r="AC312" s="6">
        <v>335</v>
      </c>
      <c r="AD312" s="6">
        <v>42004</v>
      </c>
      <c r="AE312" s="6">
        <v>199930</v>
      </c>
      <c r="AF312" s="6">
        <v>103584</v>
      </c>
      <c r="AG312" s="6">
        <v>1695997.3</v>
      </c>
      <c r="AH312" s="6">
        <v>172391.1</v>
      </c>
      <c r="AI312" s="6">
        <v>1106.4000000000001</v>
      </c>
      <c r="AJ312" s="9">
        <v>57351</v>
      </c>
      <c r="AK312" s="6">
        <v>31873.9</v>
      </c>
      <c r="AL312" s="6">
        <v>22459.3</v>
      </c>
      <c r="AM312" s="6">
        <v>66270.8</v>
      </c>
      <c r="AN312" s="6">
        <v>51095.4</v>
      </c>
      <c r="AO312" s="6">
        <v>41207.800000000003</v>
      </c>
      <c r="AP312" s="6">
        <v>33618.5</v>
      </c>
      <c r="AQ312" s="6">
        <v>44884.6</v>
      </c>
      <c r="AR312" s="6">
        <v>17691.099999999999</v>
      </c>
      <c r="AS312" s="6">
        <v>6.3</v>
      </c>
      <c r="AT312" s="6">
        <v>0.7</v>
      </c>
      <c r="AU312" s="7"/>
      <c r="AV312" s="7"/>
      <c r="AW312" s="6">
        <v>242000</v>
      </c>
      <c r="AX312" s="6">
        <v>113369</v>
      </c>
      <c r="AY312" s="6">
        <v>56546</v>
      </c>
      <c r="AZ312" s="6">
        <v>13568.1</v>
      </c>
      <c r="BA312" s="6">
        <v>231328</v>
      </c>
      <c r="BB312" s="6">
        <v>102875</v>
      </c>
      <c r="BC312" s="6">
        <v>40828.199999999997</v>
      </c>
      <c r="BD312" s="6">
        <v>294.77</v>
      </c>
      <c r="BE312" s="6">
        <v>176.84</v>
      </c>
      <c r="BF312" s="6">
        <v>123.74</v>
      </c>
      <c r="BG312" s="6">
        <v>75.41</v>
      </c>
      <c r="BH312" s="9">
        <v>278.661</v>
      </c>
      <c r="BI312" s="9">
        <v>140.78399999999999</v>
      </c>
      <c r="BJ312" s="54">
        <v>1010.06</v>
      </c>
      <c r="BK312" s="9">
        <v>928.8</v>
      </c>
      <c r="BL312" s="9">
        <v>0.9</v>
      </c>
      <c r="BM312" s="6">
        <v>12983.243488</v>
      </c>
      <c r="BN312" s="6">
        <v>36841.129911496697</v>
      </c>
      <c r="BO312" s="6">
        <v>5663</v>
      </c>
      <c r="BP312" s="6">
        <v>0</v>
      </c>
      <c r="BQ312" s="6">
        <v>0</v>
      </c>
      <c r="BR312" s="6">
        <v>0</v>
      </c>
      <c r="BS312" s="6">
        <v>0</v>
      </c>
      <c r="BT312" s="6">
        <v>0</v>
      </c>
      <c r="BU312" s="6">
        <v>0</v>
      </c>
      <c r="BV312" s="6">
        <v>0</v>
      </c>
      <c r="BW312" s="6">
        <v>0</v>
      </c>
      <c r="BX312" s="6">
        <v>0</v>
      </c>
      <c r="BY312" s="6">
        <v>2943113</v>
      </c>
      <c r="BZ312" s="6">
        <v>1933325</v>
      </c>
      <c r="CA312" s="6"/>
      <c r="CB312" s="6">
        <v>5023</v>
      </c>
      <c r="CC312" s="6">
        <v>4156</v>
      </c>
      <c r="CD312" s="6"/>
      <c r="CE312" s="6">
        <v>1107</v>
      </c>
      <c r="CF312" s="6">
        <v>116.687</v>
      </c>
      <c r="CG312" s="6">
        <v>1575</v>
      </c>
    </row>
    <row r="313" spans="1:85">
      <c r="A313" s="5">
        <v>43393</v>
      </c>
      <c r="B313" s="6">
        <v>584.86</v>
      </c>
      <c r="C313" s="6">
        <v>316.959</v>
      </c>
      <c r="D313" s="6">
        <v>6166.7</v>
      </c>
      <c r="E313" s="6"/>
      <c r="F313" s="6"/>
      <c r="G313" s="6"/>
      <c r="H313" s="6">
        <v>1661.1</v>
      </c>
      <c r="I313" s="6">
        <v>1120.9000000000001</v>
      </c>
      <c r="J313" s="6">
        <v>302434.3</v>
      </c>
      <c r="K313" s="6">
        <v>132079</v>
      </c>
      <c r="L313" s="6">
        <v>67822.2</v>
      </c>
      <c r="M313" s="6">
        <v>15</v>
      </c>
      <c r="N313" s="6">
        <v>25</v>
      </c>
      <c r="O313" s="6">
        <v>14341.1</v>
      </c>
      <c r="P313" s="6">
        <v>6691.7</v>
      </c>
      <c r="Q313" s="6">
        <v>1278.0999999999999</v>
      </c>
      <c r="R313" s="6">
        <v>1017.7</v>
      </c>
      <c r="S313" s="6">
        <v>109829</v>
      </c>
      <c r="T313" s="6">
        <v>91497</v>
      </c>
      <c r="U313" s="6">
        <v>109949.8</v>
      </c>
      <c r="V313" s="6">
        <v>75060</v>
      </c>
      <c r="W313" s="6">
        <v>11382.1</v>
      </c>
      <c r="X313" s="6">
        <v>8488</v>
      </c>
      <c r="Y313" s="6">
        <v>309336</v>
      </c>
      <c r="Z313" s="6">
        <v>160373</v>
      </c>
      <c r="AA313" s="6">
        <v>2744378.5</v>
      </c>
      <c r="AB313" s="6">
        <v>172902</v>
      </c>
      <c r="AC313" s="6">
        <v>335</v>
      </c>
      <c r="AD313" s="6">
        <v>42004</v>
      </c>
      <c r="AE313" s="6">
        <v>200273</v>
      </c>
      <c r="AF313" s="6">
        <v>103760</v>
      </c>
      <c r="AG313" s="6">
        <v>1695997.3</v>
      </c>
      <c r="AH313" s="6">
        <v>172415.1</v>
      </c>
      <c r="AI313" s="6">
        <v>1106.4000000000001</v>
      </c>
      <c r="AJ313" s="9">
        <v>57351</v>
      </c>
      <c r="AK313" s="6">
        <v>31879</v>
      </c>
      <c r="AL313" s="6">
        <v>22463.5</v>
      </c>
      <c r="AM313" s="6">
        <v>66280</v>
      </c>
      <c r="AN313" s="6">
        <v>51103</v>
      </c>
      <c r="AO313" s="6">
        <v>41212.400000000001</v>
      </c>
      <c r="AP313" s="6">
        <v>33622</v>
      </c>
      <c r="AQ313" s="6">
        <v>44891</v>
      </c>
      <c r="AR313" s="6">
        <v>17693.7</v>
      </c>
      <c r="AS313" s="6">
        <v>6.3</v>
      </c>
      <c r="AT313" s="6">
        <v>0.7</v>
      </c>
      <c r="AU313" s="7"/>
      <c r="AV313" s="7"/>
      <c r="AW313" s="6">
        <v>242153</v>
      </c>
      <c r="AX313" s="6">
        <v>113438</v>
      </c>
      <c r="AY313" s="6">
        <v>56552</v>
      </c>
      <c r="AZ313" s="6">
        <v>13568.1</v>
      </c>
      <c r="BA313" s="6">
        <v>231473</v>
      </c>
      <c r="BB313" s="6">
        <v>102938</v>
      </c>
      <c r="BC313" s="6">
        <v>40852.199999999997</v>
      </c>
      <c r="BD313" s="6">
        <v>294.77</v>
      </c>
      <c r="BE313" s="6">
        <v>176.84</v>
      </c>
      <c r="BF313" s="6">
        <v>123.74</v>
      </c>
      <c r="BG313" s="6">
        <v>75.41</v>
      </c>
      <c r="BH313" s="9">
        <v>278.661</v>
      </c>
      <c r="BI313" s="9">
        <v>140.78399999999999</v>
      </c>
      <c r="BJ313" s="54">
        <v>1010.06</v>
      </c>
      <c r="BK313" s="9">
        <v>928.8</v>
      </c>
      <c r="BL313" s="6">
        <v>0.9</v>
      </c>
      <c r="BM313" s="6">
        <v>12749.011184000001</v>
      </c>
      <c r="BN313" s="6">
        <v>35742.224819246403</v>
      </c>
      <c r="BO313" s="6">
        <v>3685</v>
      </c>
      <c r="BP313" s="6">
        <v>0</v>
      </c>
      <c r="BQ313" s="6">
        <v>0</v>
      </c>
      <c r="BR313" s="6">
        <v>0</v>
      </c>
      <c r="BS313" s="6">
        <v>0</v>
      </c>
      <c r="BT313" s="6">
        <v>0</v>
      </c>
      <c r="BU313" s="6">
        <v>0</v>
      </c>
      <c r="BV313" s="6">
        <v>0</v>
      </c>
      <c r="BW313" s="6">
        <v>0</v>
      </c>
      <c r="BX313" s="6">
        <v>0</v>
      </c>
      <c r="BY313" s="6">
        <v>2946385</v>
      </c>
      <c r="BZ313" s="6">
        <v>1936103</v>
      </c>
      <c r="CA313" s="6"/>
      <c r="CB313" s="6">
        <v>5023</v>
      </c>
      <c r="CC313" s="6">
        <v>4156</v>
      </c>
      <c r="CD313" s="6"/>
      <c r="CE313" s="6">
        <v>1115</v>
      </c>
      <c r="CF313" s="6">
        <v>116.566</v>
      </c>
      <c r="CG313" s="6">
        <v>1587</v>
      </c>
    </row>
    <row r="314" spans="1:85">
      <c r="A314" s="5">
        <v>43394</v>
      </c>
      <c r="B314" s="6">
        <v>584.86</v>
      </c>
      <c r="C314" s="6">
        <v>316.959</v>
      </c>
      <c r="D314" s="6">
        <v>6166.7</v>
      </c>
      <c r="E314" s="6"/>
      <c r="F314" s="6"/>
      <c r="G314" s="6"/>
      <c r="H314" s="6">
        <v>1661.1</v>
      </c>
      <c r="I314" s="6">
        <v>1120.9000000000001</v>
      </c>
      <c r="J314" s="6">
        <v>302630.2</v>
      </c>
      <c r="K314" s="6">
        <v>132171.79999999999</v>
      </c>
      <c r="L314" s="6">
        <v>67846.2</v>
      </c>
      <c r="M314" s="6">
        <v>15</v>
      </c>
      <c r="N314" s="6">
        <v>25</v>
      </c>
      <c r="O314" s="6">
        <v>14341.2</v>
      </c>
      <c r="P314" s="6">
        <v>6691.8</v>
      </c>
      <c r="Q314" s="6">
        <v>1311.1</v>
      </c>
      <c r="R314" s="6">
        <v>1044.5</v>
      </c>
      <c r="S314" s="6">
        <v>109844.8</v>
      </c>
      <c r="T314" s="6">
        <v>91508.800000000003</v>
      </c>
      <c r="U314" s="6">
        <v>109968.8</v>
      </c>
      <c r="V314" s="6">
        <v>75072.3</v>
      </c>
      <c r="W314" s="6">
        <v>11382.1</v>
      </c>
      <c r="X314" s="6">
        <v>8488</v>
      </c>
      <c r="Y314" s="6">
        <v>309441.3</v>
      </c>
      <c r="Z314" s="6">
        <v>160438.20000000001</v>
      </c>
      <c r="AA314" s="6">
        <v>2744378.5</v>
      </c>
      <c r="AB314" s="6">
        <v>172926</v>
      </c>
      <c r="AC314" s="6">
        <v>335</v>
      </c>
      <c r="AD314" s="6">
        <v>42004</v>
      </c>
      <c r="AE314" s="6">
        <v>200618.3</v>
      </c>
      <c r="AF314" s="6">
        <v>103927.1</v>
      </c>
      <c r="AG314" s="6">
        <v>1695997.3</v>
      </c>
      <c r="AH314" s="6">
        <v>172439.1</v>
      </c>
      <c r="AI314" s="6">
        <v>1106.4000000000001</v>
      </c>
      <c r="AJ314" s="9">
        <v>57351</v>
      </c>
      <c r="AK314" s="6">
        <v>31883.9</v>
      </c>
      <c r="AL314" s="6">
        <v>22467.8</v>
      </c>
      <c r="AM314" s="6">
        <v>66286.600000000006</v>
      </c>
      <c r="AN314" s="6">
        <v>51107</v>
      </c>
      <c r="AO314" s="6">
        <v>41223.300000000003</v>
      </c>
      <c r="AP314" s="6">
        <v>33631.699999999997</v>
      </c>
      <c r="AQ314" s="6">
        <v>44904.5</v>
      </c>
      <c r="AR314" s="6">
        <v>17669.099999999999</v>
      </c>
      <c r="AS314" s="6">
        <v>6.3</v>
      </c>
      <c r="AT314" s="6">
        <v>0.7</v>
      </c>
      <c r="AU314" s="7"/>
      <c r="AV314" s="7"/>
      <c r="AW314" s="6">
        <v>242299.5</v>
      </c>
      <c r="AX314" s="6">
        <v>113506.3</v>
      </c>
      <c r="AY314" s="6">
        <v>56557.3</v>
      </c>
      <c r="AZ314" s="6">
        <v>13568.1</v>
      </c>
      <c r="BA314" s="6">
        <v>231614</v>
      </c>
      <c r="BB314" s="6">
        <v>102999</v>
      </c>
      <c r="BC314" s="6">
        <v>40876.199999999997</v>
      </c>
      <c r="BD314" s="6">
        <v>294.77</v>
      </c>
      <c r="BE314" s="6">
        <v>176.84</v>
      </c>
      <c r="BF314" s="6">
        <v>123.74</v>
      </c>
      <c r="BG314" s="6">
        <v>75.41</v>
      </c>
      <c r="BH314" s="9">
        <v>278.661</v>
      </c>
      <c r="BI314" s="9">
        <v>140.78399999999999</v>
      </c>
      <c r="BJ314" s="54">
        <v>1010.06</v>
      </c>
      <c r="BK314" s="9">
        <v>928.8</v>
      </c>
      <c r="BL314" s="6">
        <v>0.9</v>
      </c>
      <c r="BM314" s="6">
        <v>13269</v>
      </c>
      <c r="BN314" s="6">
        <v>36024</v>
      </c>
      <c r="BO314" s="6">
        <v>7450</v>
      </c>
      <c r="BP314" s="6">
        <v>0</v>
      </c>
      <c r="BQ314" s="6">
        <v>0</v>
      </c>
      <c r="BR314" s="6">
        <v>0</v>
      </c>
      <c r="BS314" s="6">
        <v>0</v>
      </c>
      <c r="BT314" s="6">
        <v>0</v>
      </c>
      <c r="BU314" s="6">
        <v>0</v>
      </c>
      <c r="BV314" s="6">
        <v>0</v>
      </c>
      <c r="BW314" s="6">
        <v>0</v>
      </c>
      <c r="BX314" s="6">
        <v>0</v>
      </c>
      <c r="BY314" s="6">
        <v>2949661</v>
      </c>
      <c r="BZ314" s="6">
        <v>1938869</v>
      </c>
      <c r="CA314" s="6"/>
      <c r="CB314" s="6">
        <v>5023</v>
      </c>
      <c r="CC314" s="6">
        <v>4156</v>
      </c>
      <c r="CD314" s="6"/>
      <c r="CE314" s="6">
        <v>1115</v>
      </c>
      <c r="CF314" s="6">
        <v>116.17700000000001</v>
      </c>
      <c r="CG314" s="6">
        <v>1585</v>
      </c>
    </row>
    <row r="315" spans="1:85">
      <c r="A315" s="5">
        <v>43395</v>
      </c>
      <c r="B315" s="6">
        <v>584.9</v>
      </c>
      <c r="C315" s="6">
        <v>317</v>
      </c>
      <c r="D315" s="6">
        <v>6166.7</v>
      </c>
      <c r="E315" s="6"/>
      <c r="F315" s="6"/>
      <c r="G315" s="6"/>
      <c r="H315" s="6">
        <v>1661.1</v>
      </c>
      <c r="I315" s="6">
        <v>1120.9000000000001</v>
      </c>
      <c r="J315" s="6">
        <v>302825.3</v>
      </c>
      <c r="K315" s="6">
        <v>132262.5</v>
      </c>
      <c r="L315" s="6">
        <v>67870.2</v>
      </c>
      <c r="M315" s="6">
        <v>15</v>
      </c>
      <c r="N315" s="6">
        <v>25</v>
      </c>
      <c r="O315" s="6">
        <v>14341.2</v>
      </c>
      <c r="P315" s="6">
        <v>6691.9</v>
      </c>
      <c r="Q315" s="6">
        <v>1343.71</v>
      </c>
      <c r="R315" s="6">
        <v>1070.77</v>
      </c>
      <c r="S315" s="6">
        <v>109859.81</v>
      </c>
      <c r="T315" s="6">
        <v>91520.81</v>
      </c>
      <c r="U315" s="6">
        <v>109987.5</v>
      </c>
      <c r="V315" s="6">
        <v>75085.13</v>
      </c>
      <c r="W315" s="6">
        <v>11382.1</v>
      </c>
      <c r="X315" s="6">
        <v>8488</v>
      </c>
      <c r="Y315" s="6">
        <v>309566.30699999997</v>
      </c>
      <c r="Z315" s="6">
        <v>160508.99100000001</v>
      </c>
      <c r="AA315" s="6">
        <v>2744378.5</v>
      </c>
      <c r="AB315" s="6">
        <v>172950</v>
      </c>
      <c r="AC315" s="6">
        <v>335</v>
      </c>
      <c r="AD315" s="6">
        <v>42004</v>
      </c>
      <c r="AE315" s="6">
        <v>200929.337</v>
      </c>
      <c r="AF315" s="6">
        <v>104082.25199999999</v>
      </c>
      <c r="AG315" s="6">
        <v>1695997.3</v>
      </c>
      <c r="AH315" s="6">
        <v>172463.1</v>
      </c>
      <c r="AI315" s="6">
        <v>1106.4000000000001</v>
      </c>
      <c r="AJ315" s="9">
        <v>57351</v>
      </c>
      <c r="AK315" s="6">
        <v>31888.959999999999</v>
      </c>
      <c r="AL315" s="6">
        <v>22472.18</v>
      </c>
      <c r="AM315" s="6">
        <v>66294.8</v>
      </c>
      <c r="AN315" s="6">
        <v>51113.14</v>
      </c>
      <c r="AO315" s="6">
        <v>41233.89</v>
      </c>
      <c r="AP315" s="6">
        <v>33640.879999999997</v>
      </c>
      <c r="AQ315" s="6">
        <v>44913.1</v>
      </c>
      <c r="AR315" s="6">
        <v>17702.599999999999</v>
      </c>
      <c r="AS315" s="6">
        <v>6.3</v>
      </c>
      <c r="AT315" s="6">
        <v>0.7</v>
      </c>
      <c r="AU315" s="7"/>
      <c r="AV315" s="7"/>
      <c r="AW315" s="6">
        <v>242433.9</v>
      </c>
      <c r="AX315" s="6">
        <v>113569.4</v>
      </c>
      <c r="AY315" s="6">
        <v>56562.555</v>
      </c>
      <c r="AZ315" s="6">
        <v>13568.1</v>
      </c>
      <c r="BA315" s="6">
        <v>231745.77</v>
      </c>
      <c r="BB315" s="6">
        <v>103057.185</v>
      </c>
      <c r="BC315" s="6">
        <v>40900.199999999997</v>
      </c>
      <c r="BD315" s="6">
        <v>294.77</v>
      </c>
      <c r="BE315" s="6">
        <v>176.84</v>
      </c>
      <c r="BF315" s="6">
        <v>123.74</v>
      </c>
      <c r="BG315" s="6">
        <v>75.41</v>
      </c>
      <c r="BH315" s="9">
        <v>278.661</v>
      </c>
      <c r="BI315" s="9">
        <v>140.78399999999999</v>
      </c>
      <c r="BJ315" s="54">
        <v>1010.06</v>
      </c>
      <c r="BK315" s="9">
        <v>928.8</v>
      </c>
      <c r="BL315" s="6">
        <v>0.9</v>
      </c>
      <c r="BM315" s="6">
        <v>13049</v>
      </c>
      <c r="BN315" s="6">
        <v>34502</v>
      </c>
      <c r="BO315" s="6">
        <v>5117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2952951</v>
      </c>
      <c r="BZ315" s="6">
        <v>1941618</v>
      </c>
      <c r="CA315" s="6"/>
      <c r="CB315" s="6">
        <v>5023</v>
      </c>
      <c r="CC315" s="6">
        <v>4156</v>
      </c>
      <c r="CD315" s="6"/>
      <c r="CE315" s="6">
        <v>1114</v>
      </c>
      <c r="CF315" s="6">
        <v>116.64</v>
      </c>
      <c r="CG315" s="6">
        <v>1585</v>
      </c>
    </row>
    <row r="316" spans="1:85">
      <c r="A316" s="5">
        <v>43396</v>
      </c>
      <c r="B316" s="6">
        <v>585.40800000000002</v>
      </c>
      <c r="C316" s="6">
        <v>317.22699999999998</v>
      </c>
      <c r="D316" s="6">
        <v>6167.6</v>
      </c>
      <c r="E316" s="6"/>
      <c r="F316" s="6"/>
      <c r="G316" s="6"/>
      <c r="H316" s="6">
        <v>1661.1</v>
      </c>
      <c r="I316" s="6">
        <v>1120.9000000000001</v>
      </c>
      <c r="J316" s="6">
        <v>302916.5</v>
      </c>
      <c r="K316" s="6">
        <v>132304.76</v>
      </c>
      <c r="L316" s="6">
        <v>67879.8</v>
      </c>
      <c r="M316" s="6">
        <v>15</v>
      </c>
      <c r="N316" s="6">
        <v>25</v>
      </c>
      <c r="O316" s="6">
        <v>14341.3</v>
      </c>
      <c r="P316" s="6">
        <v>6691.9</v>
      </c>
      <c r="Q316" s="6">
        <v>1378.65</v>
      </c>
      <c r="R316" s="6">
        <v>1098.71</v>
      </c>
      <c r="S316" s="6">
        <v>109878.07</v>
      </c>
      <c r="T316" s="6">
        <v>91535.3</v>
      </c>
      <c r="U316" s="6">
        <v>110006.29</v>
      </c>
      <c r="V316" s="6">
        <v>75097.820000000007</v>
      </c>
      <c r="W316" s="6">
        <v>11382.14</v>
      </c>
      <c r="X316" s="6">
        <v>8488.01</v>
      </c>
      <c r="Y316" s="6">
        <v>309677.78499999997</v>
      </c>
      <c r="Z316" s="6">
        <v>160571.42000000001</v>
      </c>
      <c r="AA316" s="6">
        <v>2744378.5</v>
      </c>
      <c r="AB316" s="6">
        <v>172974</v>
      </c>
      <c r="AC316" s="6">
        <v>335</v>
      </c>
      <c r="AD316" s="6">
        <v>42004</v>
      </c>
      <c r="AE316" s="6">
        <v>201165.505</v>
      </c>
      <c r="AF316" s="6">
        <v>104208.817</v>
      </c>
      <c r="AG316" s="6">
        <v>1695997.3</v>
      </c>
      <c r="AH316" s="6">
        <v>172487.1</v>
      </c>
      <c r="AI316" s="6">
        <v>1106.4000000000001</v>
      </c>
      <c r="AJ316" s="9">
        <v>57351</v>
      </c>
      <c r="AK316" s="6">
        <v>31894.34</v>
      </c>
      <c r="AL316" s="6">
        <v>22476.7</v>
      </c>
      <c r="AM316" s="6">
        <v>66306.210000000006</v>
      </c>
      <c r="AN316" s="6">
        <v>51121.7</v>
      </c>
      <c r="AO316" s="6">
        <v>41244.85</v>
      </c>
      <c r="AP316" s="6">
        <v>33650.39</v>
      </c>
      <c r="AQ316" s="6">
        <v>44923.7</v>
      </c>
      <c r="AR316" s="6">
        <v>17706.8</v>
      </c>
      <c r="AS316" s="6">
        <v>6.3</v>
      </c>
      <c r="AT316" s="6">
        <v>0.7</v>
      </c>
      <c r="AU316" s="7"/>
      <c r="AV316" s="7"/>
      <c r="AW316" s="6">
        <v>242575.6</v>
      </c>
      <c r="AX316" s="6">
        <v>113635.1</v>
      </c>
      <c r="AY316" s="6">
        <v>56567.466999999997</v>
      </c>
      <c r="AZ316" s="6">
        <v>13568.1</v>
      </c>
      <c r="BA316" s="6">
        <v>231878.842</v>
      </c>
      <c r="BB316" s="6">
        <v>103115.788</v>
      </c>
      <c r="BC316" s="6">
        <v>40924.199999999997</v>
      </c>
      <c r="BD316" s="6">
        <v>294.77</v>
      </c>
      <c r="BE316" s="6">
        <v>176.84</v>
      </c>
      <c r="BF316" s="6">
        <v>123.74</v>
      </c>
      <c r="BG316" s="6">
        <v>75.41</v>
      </c>
      <c r="BH316" s="9">
        <v>278.661</v>
      </c>
      <c r="BI316" s="9">
        <v>140.78399999999999</v>
      </c>
      <c r="BJ316" s="54">
        <v>1010.06</v>
      </c>
      <c r="BK316" s="9">
        <v>928.8</v>
      </c>
      <c r="BL316" s="6">
        <v>0.9</v>
      </c>
      <c r="BM316" s="6">
        <v>12338.099200000002</v>
      </c>
      <c r="BN316" s="6">
        <v>36564.233265567178</v>
      </c>
      <c r="BO316" s="6">
        <v>6304</v>
      </c>
      <c r="BP316" s="6">
        <v>0</v>
      </c>
      <c r="BQ316" s="6">
        <v>0</v>
      </c>
      <c r="BR316" s="6">
        <v>0</v>
      </c>
      <c r="BS316" s="6">
        <v>0</v>
      </c>
      <c r="BT316" s="6">
        <v>0</v>
      </c>
      <c r="BU316" s="6">
        <v>0</v>
      </c>
      <c r="BV316" s="6">
        <v>0</v>
      </c>
      <c r="BW316" s="6">
        <v>0</v>
      </c>
      <c r="BX316" s="6">
        <v>0</v>
      </c>
      <c r="BY316" s="6">
        <v>2954522</v>
      </c>
      <c r="BZ316" s="6">
        <v>1942891</v>
      </c>
      <c r="CA316" s="6"/>
      <c r="CB316" s="6">
        <v>5023</v>
      </c>
      <c r="CC316" s="6">
        <v>4156</v>
      </c>
      <c r="CD316" s="6"/>
      <c r="CE316" s="6">
        <v>685</v>
      </c>
      <c r="CF316" s="6">
        <v>104.94799999999999</v>
      </c>
      <c r="CG316" s="6">
        <v>968</v>
      </c>
    </row>
    <row r="317" spans="1:85">
      <c r="A317" s="5">
        <v>43397</v>
      </c>
      <c r="B317" s="6">
        <v>585.40800000000002</v>
      </c>
      <c r="C317" s="6">
        <v>317.22699999999998</v>
      </c>
      <c r="D317" s="6">
        <v>6167.6</v>
      </c>
      <c r="E317" s="6"/>
      <c r="F317" s="6"/>
      <c r="G317" s="6"/>
      <c r="H317" s="6">
        <v>1661.1</v>
      </c>
      <c r="I317" s="6">
        <v>1120.9000000000001</v>
      </c>
      <c r="J317" s="6">
        <v>302980.09999999998</v>
      </c>
      <c r="K317" s="6">
        <v>132334.70000000001</v>
      </c>
      <c r="L317" s="6">
        <v>67887.8</v>
      </c>
      <c r="M317" s="6">
        <v>15</v>
      </c>
      <c r="N317" s="6">
        <v>25</v>
      </c>
      <c r="O317" s="6">
        <v>14341.4</v>
      </c>
      <c r="P317" s="6">
        <v>6692</v>
      </c>
      <c r="Q317" s="6">
        <v>1414.12</v>
      </c>
      <c r="R317" s="6">
        <v>1127.02</v>
      </c>
      <c r="S317" s="6">
        <v>109895.26</v>
      </c>
      <c r="T317" s="6">
        <v>91548.6</v>
      </c>
      <c r="U317" s="6">
        <v>110025.48</v>
      </c>
      <c r="V317" s="6">
        <v>75110.649999999994</v>
      </c>
      <c r="W317" s="6">
        <v>11382.14</v>
      </c>
      <c r="X317" s="6">
        <v>8488.01</v>
      </c>
      <c r="Y317" s="6">
        <v>309772.78999999998</v>
      </c>
      <c r="Z317" s="6">
        <v>160626.99799999999</v>
      </c>
      <c r="AA317" s="6">
        <v>2744378.5</v>
      </c>
      <c r="AB317" s="6">
        <v>172998</v>
      </c>
      <c r="AC317" s="6">
        <v>335</v>
      </c>
      <c r="AD317" s="6">
        <v>42004</v>
      </c>
      <c r="AE317" s="6">
        <v>201392.22500000001</v>
      </c>
      <c r="AF317" s="6">
        <v>104330.194</v>
      </c>
      <c r="AG317" s="6">
        <v>1695997.3</v>
      </c>
      <c r="AH317" s="6">
        <v>172511.1</v>
      </c>
      <c r="AI317" s="6">
        <v>1106.4000000000001</v>
      </c>
      <c r="AJ317" s="9">
        <v>57351</v>
      </c>
      <c r="AK317" s="6">
        <v>31900.05</v>
      </c>
      <c r="AL317" s="6">
        <v>22481.45</v>
      </c>
      <c r="AM317" s="6">
        <v>66317.98</v>
      </c>
      <c r="AN317" s="6">
        <v>51130.52</v>
      </c>
      <c r="AO317" s="6">
        <v>41255.89</v>
      </c>
      <c r="AP317" s="6">
        <v>33659.96</v>
      </c>
      <c r="AQ317" s="6">
        <v>44933.2</v>
      </c>
      <c r="AR317" s="6">
        <v>17710.7</v>
      </c>
      <c r="AS317" s="6">
        <v>6.6</v>
      </c>
      <c r="AT317" s="6">
        <v>1.2</v>
      </c>
      <c r="AU317" s="7"/>
      <c r="AV317" s="7"/>
      <c r="AW317" s="6">
        <v>242718.4</v>
      </c>
      <c r="AX317" s="6">
        <v>113701.3</v>
      </c>
      <c r="AY317" s="6">
        <v>56572.1</v>
      </c>
      <c r="AZ317" s="6">
        <v>13568.1</v>
      </c>
      <c r="BA317" s="6">
        <v>232012.5</v>
      </c>
      <c r="BB317" s="6">
        <v>103174.6</v>
      </c>
      <c r="BC317" s="6">
        <v>40948.199999999997</v>
      </c>
      <c r="BD317" s="6">
        <v>294.77</v>
      </c>
      <c r="BE317" s="6">
        <v>176.84</v>
      </c>
      <c r="BF317" s="6">
        <v>123.74</v>
      </c>
      <c r="BG317" s="6">
        <v>75.41</v>
      </c>
      <c r="BH317" s="9">
        <v>278.71499999999997</v>
      </c>
      <c r="BI317" s="9">
        <v>140.804</v>
      </c>
      <c r="BJ317" s="54">
        <v>1010.28</v>
      </c>
      <c r="BK317" s="9">
        <v>928.8</v>
      </c>
      <c r="BL317" s="6">
        <v>0.9</v>
      </c>
      <c r="BM317" s="6">
        <v>12263.482848</v>
      </c>
      <c r="BN317" s="6">
        <v>37077.632391776977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2956163</v>
      </c>
      <c r="BZ317" s="6">
        <v>1944248</v>
      </c>
      <c r="CA317" s="6"/>
      <c r="CB317" s="6">
        <v>5023</v>
      </c>
      <c r="CC317" s="6">
        <v>4156</v>
      </c>
      <c r="CD317" s="6"/>
      <c r="CE317" s="6">
        <v>723</v>
      </c>
      <c r="CF317" s="6">
        <v>104.557</v>
      </c>
      <c r="CG317" s="6">
        <v>1022</v>
      </c>
    </row>
    <row r="318" spans="1:85">
      <c r="A318" s="5">
        <v>43398</v>
      </c>
      <c r="B318" s="6">
        <v>585.40800000000002</v>
      </c>
      <c r="C318" s="6">
        <v>317.22699999999998</v>
      </c>
      <c r="D318" s="6">
        <v>6167.6</v>
      </c>
      <c r="E318" s="6"/>
      <c r="F318" s="6"/>
      <c r="G318" s="6"/>
      <c r="H318" s="6">
        <v>1661.1</v>
      </c>
      <c r="I318" s="6">
        <v>1120.9000000000001</v>
      </c>
      <c r="J318" s="6">
        <v>303002.02600000001</v>
      </c>
      <c r="K318" s="6">
        <v>132344.92600000001</v>
      </c>
      <c r="L318" s="6">
        <v>67890.14</v>
      </c>
      <c r="M318" s="6">
        <v>15</v>
      </c>
      <c r="N318" s="6">
        <v>25</v>
      </c>
      <c r="O318" s="6">
        <v>14341.4</v>
      </c>
      <c r="P318" s="6">
        <v>6692.1</v>
      </c>
      <c r="Q318" s="6">
        <v>1447.16</v>
      </c>
      <c r="R318" s="6">
        <v>1153.52</v>
      </c>
      <c r="S318" s="6">
        <v>109911.26</v>
      </c>
      <c r="T318" s="6">
        <v>91560.74</v>
      </c>
      <c r="U318" s="6">
        <v>110044.84</v>
      </c>
      <c r="V318" s="6">
        <v>75123.429999999993</v>
      </c>
      <c r="W318" s="6">
        <v>11382.14</v>
      </c>
      <c r="X318" s="6">
        <v>8488.01</v>
      </c>
      <c r="Y318" s="6">
        <v>309873.37</v>
      </c>
      <c r="Z318" s="6">
        <v>160680.747</v>
      </c>
      <c r="AA318" s="6">
        <v>2744378.5</v>
      </c>
      <c r="AB318" s="6">
        <v>173022</v>
      </c>
      <c r="AC318" s="6">
        <v>335</v>
      </c>
      <c r="AD318" s="6">
        <v>42004</v>
      </c>
      <c r="AE318" s="6">
        <v>201563.55100000001</v>
      </c>
      <c r="AF318" s="6">
        <v>104429.201</v>
      </c>
      <c r="AG318" s="6">
        <v>1695997.3</v>
      </c>
      <c r="AH318" s="6">
        <v>172535.1</v>
      </c>
      <c r="AI318" s="6">
        <v>1106.4000000000001</v>
      </c>
      <c r="AJ318" s="9">
        <v>57351</v>
      </c>
      <c r="AK318" s="6">
        <v>31905.71</v>
      </c>
      <c r="AL318" s="6">
        <v>22486.14</v>
      </c>
      <c r="AM318" s="6">
        <v>66329.09</v>
      </c>
      <c r="AN318" s="6">
        <v>51138.86</v>
      </c>
      <c r="AO318" s="6">
        <v>41266.9</v>
      </c>
      <c r="AP318" s="6">
        <v>33669.5</v>
      </c>
      <c r="AQ318" s="6">
        <v>44943.9</v>
      </c>
      <c r="AR318" s="6">
        <v>17715</v>
      </c>
      <c r="AS318" s="6">
        <v>6.6</v>
      </c>
      <c r="AT318" s="6">
        <v>1.2</v>
      </c>
      <c r="AU318" s="7"/>
      <c r="AV318" s="7"/>
      <c r="AW318" s="6">
        <v>242858.4</v>
      </c>
      <c r="AX318" s="6">
        <v>113766.7</v>
      </c>
      <c r="AY318" s="6">
        <v>56577.3</v>
      </c>
      <c r="AZ318" s="6">
        <v>13568.1</v>
      </c>
      <c r="BA318" s="6">
        <v>232145.7</v>
      </c>
      <c r="BB318" s="6">
        <v>103233.5</v>
      </c>
      <c r="BC318" s="6">
        <v>40972.199999999997</v>
      </c>
      <c r="BD318" s="6">
        <v>294.77</v>
      </c>
      <c r="BE318" s="6">
        <v>176.84</v>
      </c>
      <c r="BF318" s="6">
        <v>123.74</v>
      </c>
      <c r="BG318" s="6">
        <v>75.41</v>
      </c>
      <c r="BH318" s="9">
        <v>278.71499999999997</v>
      </c>
      <c r="BI318" s="9">
        <v>140.804</v>
      </c>
      <c r="BJ318" s="54">
        <v>1010.28</v>
      </c>
      <c r="BK318" s="9">
        <v>929</v>
      </c>
      <c r="BL318" s="6">
        <v>0.9</v>
      </c>
      <c r="BM318" s="6">
        <v>12039.935071999998</v>
      </c>
      <c r="BN318" s="6">
        <v>33794.222173327144</v>
      </c>
      <c r="BO318" s="6">
        <v>5707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2959425</v>
      </c>
      <c r="BZ318" s="6">
        <v>1946992</v>
      </c>
      <c r="CA318" s="6"/>
      <c r="CB318" s="6">
        <v>5023</v>
      </c>
      <c r="CC318" s="6">
        <v>4156</v>
      </c>
      <c r="CD318" s="6"/>
      <c r="CE318" s="6">
        <v>1109</v>
      </c>
      <c r="CF318" s="6">
        <v>115.78100000000001</v>
      </c>
      <c r="CG318" s="6">
        <v>1580</v>
      </c>
    </row>
    <row r="319" spans="1:85">
      <c r="A319" s="5">
        <v>43399</v>
      </c>
      <c r="B319" s="6">
        <v>585.40800000000002</v>
      </c>
      <c r="C319" s="6">
        <v>317.22699999999998</v>
      </c>
      <c r="D319" s="6">
        <v>6167.6</v>
      </c>
      <c r="E319" s="6"/>
      <c r="F319" s="6"/>
      <c r="G319" s="6"/>
      <c r="H319" s="6">
        <v>1661.1</v>
      </c>
      <c r="I319" s="6">
        <v>1120.9000000000001</v>
      </c>
      <c r="J319" s="6">
        <v>303002.027</v>
      </c>
      <c r="K319" s="6">
        <v>132344.98499999999</v>
      </c>
      <c r="L319" s="6">
        <v>67890.14</v>
      </c>
      <c r="M319" s="6">
        <v>15</v>
      </c>
      <c r="N319" s="6">
        <v>25</v>
      </c>
      <c r="O319" s="6">
        <v>14341.5</v>
      </c>
      <c r="P319" s="6">
        <v>6692.1</v>
      </c>
      <c r="Q319" s="6">
        <v>1478.2</v>
      </c>
      <c r="R319" s="6">
        <v>1179.3</v>
      </c>
      <c r="S319" s="6">
        <v>109931.9</v>
      </c>
      <c r="T319" s="6">
        <v>91577.5</v>
      </c>
      <c r="U319" s="6">
        <v>110064.1</v>
      </c>
      <c r="V319" s="6">
        <v>75136.3</v>
      </c>
      <c r="W319" s="6">
        <v>11382.14</v>
      </c>
      <c r="X319" s="6">
        <v>8488.01</v>
      </c>
      <c r="Y319" s="6">
        <v>309967.2</v>
      </c>
      <c r="Z319" s="6">
        <v>160736</v>
      </c>
      <c r="AA319" s="6">
        <v>2744378.5</v>
      </c>
      <c r="AB319" s="6">
        <v>173046</v>
      </c>
      <c r="AC319" s="6">
        <v>335</v>
      </c>
      <c r="AD319" s="6">
        <v>42004</v>
      </c>
      <c r="AE319" s="6">
        <v>201720.5</v>
      </c>
      <c r="AF319" s="6">
        <v>104520.2</v>
      </c>
      <c r="AG319" s="6">
        <v>1695997.3</v>
      </c>
      <c r="AH319" s="6">
        <v>172559.1</v>
      </c>
      <c r="AI319" s="6">
        <v>1106.4000000000001</v>
      </c>
      <c r="AJ319" s="9">
        <v>57351</v>
      </c>
      <c r="AK319" s="6">
        <v>31911.1</v>
      </c>
      <c r="AL319" s="6">
        <v>22490.7</v>
      </c>
      <c r="AM319" s="6">
        <v>66341</v>
      </c>
      <c r="AN319" s="6">
        <v>51148</v>
      </c>
      <c r="AO319" s="6">
        <v>41277.699999999997</v>
      </c>
      <c r="AP319" s="6">
        <v>33679</v>
      </c>
      <c r="AQ319" s="6">
        <v>44954.3</v>
      </c>
      <c r="AR319" s="6">
        <v>17719.400000000001</v>
      </c>
      <c r="AS319" s="6">
        <v>6.6</v>
      </c>
      <c r="AT319" s="6">
        <v>1.3</v>
      </c>
      <c r="AU319" s="7"/>
      <c r="AV319" s="7"/>
      <c r="AW319" s="6">
        <v>242995.3</v>
      </c>
      <c r="AX319" s="6">
        <v>113831</v>
      </c>
      <c r="AY319" s="6">
        <v>56582</v>
      </c>
      <c r="AZ319" s="6">
        <v>13568.1</v>
      </c>
      <c r="BA319" s="6">
        <v>232275.7</v>
      </c>
      <c r="BB319" s="6">
        <v>103291.1</v>
      </c>
      <c r="BC319" s="6">
        <v>40996.199999999997</v>
      </c>
      <c r="BD319" s="6">
        <v>294.77</v>
      </c>
      <c r="BE319" s="6">
        <v>176.84</v>
      </c>
      <c r="BF319" s="6">
        <v>123.74</v>
      </c>
      <c r="BG319" s="6">
        <v>75.41</v>
      </c>
      <c r="BH319" s="9">
        <v>278.71499999999997</v>
      </c>
      <c r="BI319" s="9">
        <v>140.804</v>
      </c>
      <c r="BJ319" s="54">
        <v>1010.28</v>
      </c>
      <c r="BK319" s="9">
        <v>929.3</v>
      </c>
      <c r="BL319" s="6">
        <v>0.9</v>
      </c>
      <c r="BM319" s="6">
        <v>11333.60936</v>
      </c>
      <c r="BN319" s="6">
        <v>20546.504573086608</v>
      </c>
      <c r="BO319" s="6">
        <v>6283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2962564</v>
      </c>
      <c r="BZ319" s="6">
        <v>1949603</v>
      </c>
      <c r="CA319" s="6"/>
      <c r="CB319" s="6">
        <v>5023</v>
      </c>
      <c r="CC319" s="6">
        <v>4156</v>
      </c>
      <c r="CD319" s="6"/>
      <c r="CE319" s="6">
        <v>1106</v>
      </c>
      <c r="CF319" s="6">
        <v>116.444</v>
      </c>
      <c r="CG319" s="6">
        <v>1571</v>
      </c>
    </row>
    <row r="320" spans="1:85">
      <c r="A320" s="5">
        <v>43400</v>
      </c>
      <c r="B320" s="6">
        <v>585.40800000000002</v>
      </c>
      <c r="C320" s="6">
        <v>317.22699999999998</v>
      </c>
      <c r="D320" s="6">
        <v>6167.6</v>
      </c>
      <c r="E320" s="6"/>
      <c r="F320" s="6"/>
      <c r="G320" s="6"/>
      <c r="H320" s="6">
        <v>1661.1</v>
      </c>
      <c r="I320" s="6">
        <v>1120.9000000000001</v>
      </c>
      <c r="J320" s="6">
        <v>303002.027</v>
      </c>
      <c r="K320" s="6">
        <v>132344.98499999999</v>
      </c>
      <c r="L320" s="6">
        <v>67890.14</v>
      </c>
      <c r="M320" s="6">
        <v>15</v>
      </c>
      <c r="N320" s="6">
        <v>25</v>
      </c>
      <c r="O320" s="6">
        <v>14341.6</v>
      </c>
      <c r="P320" s="6">
        <v>6692.2</v>
      </c>
      <c r="Q320" s="6">
        <v>1511.7</v>
      </c>
      <c r="R320" s="6">
        <v>1205.4000000000001</v>
      </c>
      <c r="S320" s="6">
        <v>109952.6</v>
      </c>
      <c r="T320" s="6">
        <v>91594.2</v>
      </c>
      <c r="U320" s="6">
        <v>110083</v>
      </c>
      <c r="V320" s="6">
        <v>75149</v>
      </c>
      <c r="W320" s="6">
        <v>11382.14</v>
      </c>
      <c r="X320" s="6">
        <v>8488.01</v>
      </c>
      <c r="Y320" s="6">
        <v>310059</v>
      </c>
      <c r="Z320" s="6">
        <v>160795</v>
      </c>
      <c r="AA320" s="6">
        <v>2744378.5</v>
      </c>
      <c r="AB320" s="6">
        <v>173070</v>
      </c>
      <c r="AC320" s="6">
        <v>335</v>
      </c>
      <c r="AD320" s="6">
        <v>42004</v>
      </c>
      <c r="AE320" s="6">
        <v>201881</v>
      </c>
      <c r="AF320" s="6">
        <v>104607</v>
      </c>
      <c r="AG320" s="6">
        <v>1695997.3</v>
      </c>
      <c r="AH320" s="6">
        <v>172583.1</v>
      </c>
      <c r="AI320" s="6">
        <v>1106.4000000000001</v>
      </c>
      <c r="AJ320" s="9">
        <v>57351</v>
      </c>
      <c r="AK320" s="6">
        <v>31916.3</v>
      </c>
      <c r="AL320" s="6">
        <v>22495</v>
      </c>
      <c r="AM320" s="6">
        <v>66353</v>
      </c>
      <c r="AN320" s="6">
        <v>51157</v>
      </c>
      <c r="AO320" s="6">
        <v>41288.400000000001</v>
      </c>
      <c r="AP320" s="6">
        <v>33688</v>
      </c>
      <c r="AQ320" s="6">
        <v>44964</v>
      </c>
      <c r="AR320" s="6">
        <v>17723.400000000001</v>
      </c>
      <c r="AS320" s="6">
        <v>6.6</v>
      </c>
      <c r="AT320" s="6">
        <v>1.3</v>
      </c>
      <c r="AU320" s="7"/>
      <c r="AV320" s="7"/>
      <c r="AW320" s="6">
        <v>243133.5</v>
      </c>
      <c r="AX320" s="6">
        <v>113895</v>
      </c>
      <c r="AY320" s="6">
        <v>56587</v>
      </c>
      <c r="AZ320" s="6">
        <v>13568.1</v>
      </c>
      <c r="BA320" s="6">
        <v>232410</v>
      </c>
      <c r="BB320" s="6">
        <v>103350</v>
      </c>
      <c r="BC320" s="6">
        <v>41020.199999999997</v>
      </c>
      <c r="BD320" s="6">
        <v>294.77</v>
      </c>
      <c r="BE320" s="6">
        <v>176.84</v>
      </c>
      <c r="BF320" s="6">
        <v>123.74</v>
      </c>
      <c r="BG320" s="6">
        <v>75.41</v>
      </c>
      <c r="BH320" s="9">
        <v>278.71499999999997</v>
      </c>
      <c r="BI320" s="9">
        <v>140.804</v>
      </c>
      <c r="BJ320" s="54">
        <v>1010.28</v>
      </c>
      <c r="BK320" s="9">
        <v>929.7</v>
      </c>
      <c r="BL320" s="6">
        <v>0.9</v>
      </c>
      <c r="BM320" s="6">
        <v>11580.439759999999</v>
      </c>
      <c r="BN320" s="6">
        <v>28050.408639470701</v>
      </c>
      <c r="BO320" s="6">
        <v>5474</v>
      </c>
      <c r="BP320" s="6">
        <v>0</v>
      </c>
      <c r="BQ320" s="6">
        <v>0</v>
      </c>
      <c r="BR320" s="6">
        <v>0</v>
      </c>
      <c r="BS320" s="6">
        <v>0</v>
      </c>
      <c r="BT320" s="6">
        <v>0</v>
      </c>
      <c r="BU320" s="6">
        <v>0</v>
      </c>
      <c r="BV320" s="6">
        <v>0</v>
      </c>
      <c r="BW320" s="6">
        <v>0</v>
      </c>
      <c r="BX320" s="6">
        <v>0</v>
      </c>
      <c r="BY320" s="6">
        <v>2965554</v>
      </c>
      <c r="BZ320" s="6">
        <v>1952041</v>
      </c>
      <c r="CA320" s="6"/>
      <c r="CB320" s="6">
        <v>5023</v>
      </c>
      <c r="CC320" s="6">
        <v>4156</v>
      </c>
      <c r="CD320" s="6"/>
      <c r="CE320" s="6">
        <v>1096.72886043946</v>
      </c>
      <c r="CF320" s="6">
        <v>114.77276934044649</v>
      </c>
      <c r="CG320" s="6">
        <v>1552.8487500000001</v>
      </c>
    </row>
    <row r="321" spans="1:85">
      <c r="A321" s="5">
        <v>43401</v>
      </c>
      <c r="B321" s="6">
        <v>585.40800000000002</v>
      </c>
      <c r="C321" s="6">
        <v>317.22699999999998</v>
      </c>
      <c r="D321" s="6">
        <v>6167.6</v>
      </c>
      <c r="E321" s="6"/>
      <c r="F321" s="6"/>
      <c r="G321" s="6"/>
      <c r="H321" s="6">
        <v>1661.1</v>
      </c>
      <c r="I321" s="6">
        <v>1120.9000000000001</v>
      </c>
      <c r="J321" s="6">
        <v>303002.027</v>
      </c>
      <c r="K321" s="6">
        <v>132344.98499999999</v>
      </c>
      <c r="L321" s="6">
        <v>67890.14</v>
      </c>
      <c r="M321" s="6">
        <v>15</v>
      </c>
      <c r="N321" s="6">
        <v>25</v>
      </c>
      <c r="O321" s="6">
        <v>14341.7</v>
      </c>
      <c r="P321" s="6">
        <v>6692.3</v>
      </c>
      <c r="Q321" s="6">
        <v>1544.5</v>
      </c>
      <c r="R321" s="6">
        <v>1231.8</v>
      </c>
      <c r="S321" s="6">
        <v>109973.7</v>
      </c>
      <c r="T321" s="6">
        <v>91611.3</v>
      </c>
      <c r="U321" s="6">
        <v>110101.7</v>
      </c>
      <c r="V321" s="6">
        <v>75161.5</v>
      </c>
      <c r="W321" s="6">
        <v>11382.14</v>
      </c>
      <c r="X321" s="6">
        <v>8488.01</v>
      </c>
      <c r="Y321" s="6">
        <v>310153.09999999998</v>
      </c>
      <c r="Z321" s="6">
        <v>160854.79999999999</v>
      </c>
      <c r="AA321" s="6">
        <v>2744378.5</v>
      </c>
      <c r="AB321" s="6">
        <v>173094</v>
      </c>
      <c r="AC321" s="6">
        <v>335</v>
      </c>
      <c r="AD321" s="6">
        <v>42004</v>
      </c>
      <c r="AE321" s="6">
        <v>202041.1</v>
      </c>
      <c r="AF321" s="6">
        <v>104693.8</v>
      </c>
      <c r="AG321" s="6">
        <v>1695997.3</v>
      </c>
      <c r="AH321" s="6">
        <v>172607.1</v>
      </c>
      <c r="AI321" s="6">
        <v>1106.4000000000001</v>
      </c>
      <c r="AJ321" s="9">
        <v>57351</v>
      </c>
      <c r="AK321" s="6">
        <v>31921.5</v>
      </c>
      <c r="AL321" s="6">
        <v>22499.599999999999</v>
      </c>
      <c r="AM321" s="6">
        <v>66365</v>
      </c>
      <c r="AN321" s="6">
        <v>51165.8</v>
      </c>
      <c r="AO321" s="6">
        <v>41299.300000000003</v>
      </c>
      <c r="AP321" s="6">
        <v>33697.699999999997</v>
      </c>
      <c r="AQ321" s="6">
        <v>44974.9</v>
      </c>
      <c r="AR321" s="6">
        <v>17727.8</v>
      </c>
      <c r="AS321" s="6">
        <v>6.6</v>
      </c>
      <c r="AT321" s="6">
        <v>1.3</v>
      </c>
      <c r="AU321" s="7"/>
      <c r="AV321" s="7"/>
      <c r="AW321" s="6">
        <v>243273.4</v>
      </c>
      <c r="AX321" s="6">
        <v>113960.3</v>
      </c>
      <c r="AY321" s="6">
        <v>56591.8</v>
      </c>
      <c r="AZ321" s="6">
        <v>13568.1</v>
      </c>
      <c r="BA321" s="6">
        <v>232543</v>
      </c>
      <c r="BB321" s="6">
        <v>103409</v>
      </c>
      <c r="BC321" s="6">
        <v>41044.199999999997</v>
      </c>
      <c r="BD321" s="6">
        <v>294.77</v>
      </c>
      <c r="BE321" s="6">
        <v>176.84</v>
      </c>
      <c r="BF321" s="6">
        <v>123.74</v>
      </c>
      <c r="BG321" s="6">
        <v>75.41</v>
      </c>
      <c r="BH321" s="9">
        <v>278.71499999999997</v>
      </c>
      <c r="BI321" s="9">
        <v>140.804</v>
      </c>
      <c r="BJ321" s="54">
        <v>1010.28</v>
      </c>
      <c r="BK321" s="9">
        <v>929.7</v>
      </c>
      <c r="BL321" s="6">
        <v>0.9</v>
      </c>
      <c r="BM321" s="6">
        <v>12320.974768</v>
      </c>
      <c r="BN321" s="6">
        <v>31918.179540464698</v>
      </c>
      <c r="BO321" s="6">
        <v>6650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2968743</v>
      </c>
      <c r="BZ321" s="6">
        <v>1954681</v>
      </c>
      <c r="CA321" s="6"/>
      <c r="CB321" s="6">
        <v>5023</v>
      </c>
      <c r="CC321" s="6">
        <v>4156</v>
      </c>
      <c r="CD321" s="6"/>
      <c r="CE321" s="6">
        <v>1108</v>
      </c>
      <c r="CF321" s="6">
        <v>116.47499999999999</v>
      </c>
      <c r="CG321" s="6">
        <v>1578</v>
      </c>
    </row>
    <row r="322" spans="1:85" s="16" customFormat="1" ht="12.5">
      <c r="A322" s="5">
        <v>43402</v>
      </c>
      <c r="B322" s="6">
        <v>586.12199999999996</v>
      </c>
      <c r="C322" s="6">
        <v>317.64699999999999</v>
      </c>
      <c r="D322" s="6">
        <v>6168.8</v>
      </c>
      <c r="E322" s="9"/>
      <c r="F322" s="9"/>
      <c r="G322" s="9"/>
      <c r="H322" s="6">
        <v>1661.1</v>
      </c>
      <c r="I322" s="6">
        <v>1120.9000000000001</v>
      </c>
      <c r="J322" s="6">
        <v>303002.027</v>
      </c>
      <c r="K322" s="6">
        <v>132344.98499999999</v>
      </c>
      <c r="L322" s="6">
        <v>67890.14</v>
      </c>
      <c r="M322" s="6">
        <v>15</v>
      </c>
      <c r="N322" s="6">
        <v>25</v>
      </c>
      <c r="O322" s="6">
        <v>14341.9</v>
      </c>
      <c r="P322" s="6">
        <v>6692.5</v>
      </c>
      <c r="Q322" s="9">
        <v>1577.2</v>
      </c>
      <c r="R322" s="9">
        <v>1258.0999999999999</v>
      </c>
      <c r="S322" s="9">
        <v>109994.8</v>
      </c>
      <c r="T322" s="9">
        <v>91628.4</v>
      </c>
      <c r="U322" s="9">
        <v>110121.2</v>
      </c>
      <c r="V322" s="9">
        <v>75174.7</v>
      </c>
      <c r="W322" s="6">
        <v>11382.14</v>
      </c>
      <c r="X322" s="6">
        <v>8488.01</v>
      </c>
      <c r="Y322" s="9">
        <v>310250.5</v>
      </c>
      <c r="Z322" s="9">
        <v>160914.6</v>
      </c>
      <c r="AA322" s="6">
        <v>2744378.5</v>
      </c>
      <c r="AB322" s="9">
        <v>173118</v>
      </c>
      <c r="AC322" s="6">
        <v>335</v>
      </c>
      <c r="AD322" s="6">
        <v>42004</v>
      </c>
      <c r="AE322" s="9">
        <v>202198.39999999999</v>
      </c>
      <c r="AF322" s="9">
        <v>104781.1</v>
      </c>
      <c r="AG322" s="6">
        <v>1695997.3</v>
      </c>
      <c r="AH322" s="9">
        <v>172631.1</v>
      </c>
      <c r="AI322" s="6">
        <v>1106.4000000000001</v>
      </c>
      <c r="AJ322" s="9">
        <v>57351</v>
      </c>
      <c r="AK322" s="9">
        <v>31926.799999999999</v>
      </c>
      <c r="AL322" s="9">
        <v>22504.1</v>
      </c>
      <c r="AM322" s="9">
        <v>66377</v>
      </c>
      <c r="AN322" s="9">
        <v>51174.8</v>
      </c>
      <c r="AO322" s="9">
        <v>41310.1</v>
      </c>
      <c r="AP322" s="9">
        <v>33707.1</v>
      </c>
      <c r="AQ322" s="9">
        <v>44984.3</v>
      </c>
      <c r="AR322" s="9">
        <v>17731.5</v>
      </c>
      <c r="AS322" s="6">
        <v>6.6</v>
      </c>
      <c r="AT322" s="6">
        <v>1.3</v>
      </c>
      <c r="AU322" s="15"/>
      <c r="AV322" s="15"/>
      <c r="AW322" s="9">
        <v>243413.8</v>
      </c>
      <c r="AX322" s="9">
        <v>114025.7</v>
      </c>
      <c r="AY322" s="9">
        <v>56597.8</v>
      </c>
      <c r="AZ322" s="6">
        <v>13568.1</v>
      </c>
      <c r="BA322" s="9">
        <v>232677</v>
      </c>
      <c r="BB322" s="9">
        <v>103468</v>
      </c>
      <c r="BC322" s="9">
        <v>41068.199999999997</v>
      </c>
      <c r="BD322" s="6">
        <v>294.77</v>
      </c>
      <c r="BE322" s="6">
        <v>176.84</v>
      </c>
      <c r="BF322" s="6">
        <v>123.74</v>
      </c>
      <c r="BG322" s="6">
        <v>75.41</v>
      </c>
      <c r="BH322" s="9">
        <v>278.71499999999997</v>
      </c>
      <c r="BI322" s="9">
        <v>140.804</v>
      </c>
      <c r="BJ322" s="54">
        <v>1010.28</v>
      </c>
      <c r="BK322" s="9">
        <v>931.1</v>
      </c>
      <c r="BL322" s="6">
        <v>0.9</v>
      </c>
      <c r="BM322" s="9">
        <v>11847.448112</v>
      </c>
      <c r="BN322" s="9">
        <v>34920.206999242298</v>
      </c>
      <c r="BO322" s="9">
        <v>5759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9">
        <v>2972040</v>
      </c>
      <c r="BZ322" s="9">
        <v>1957447</v>
      </c>
      <c r="CA322" s="9"/>
      <c r="CB322" s="6">
        <v>5023</v>
      </c>
      <c r="CC322" s="6">
        <v>4156</v>
      </c>
      <c r="CD322" s="9"/>
      <c r="CE322" s="9">
        <v>1106.5296772649799</v>
      </c>
      <c r="CF322" s="9">
        <v>116.589607437902</v>
      </c>
      <c r="CG322" s="9">
        <v>1568.3408750000001</v>
      </c>
    </row>
    <row r="323" spans="1:85">
      <c r="A323" s="5">
        <v>43403</v>
      </c>
      <c r="B323" s="6">
        <v>586.12199999999996</v>
      </c>
      <c r="C323" s="6">
        <v>317.64699999999999</v>
      </c>
      <c r="D323" s="6">
        <v>6168.8</v>
      </c>
      <c r="E323" s="9"/>
      <c r="F323" s="9"/>
      <c r="G323" s="9"/>
      <c r="H323" s="6">
        <v>1661.1</v>
      </c>
      <c r="I323" s="6">
        <v>1120.9000000000001</v>
      </c>
      <c r="J323" s="6">
        <v>303002.027</v>
      </c>
      <c r="K323" s="6">
        <v>132344.98499999999</v>
      </c>
      <c r="L323" s="6">
        <v>67890.14</v>
      </c>
      <c r="M323" s="6">
        <v>15</v>
      </c>
      <c r="N323" s="6">
        <v>25</v>
      </c>
      <c r="O323" s="6">
        <v>14342.3</v>
      </c>
      <c r="P323" s="6">
        <v>6692.8</v>
      </c>
      <c r="Q323" s="6">
        <v>1609.8</v>
      </c>
      <c r="R323" s="6">
        <v>1284.3</v>
      </c>
      <c r="S323" s="6">
        <v>110016.2</v>
      </c>
      <c r="T323" s="6">
        <v>91645.8</v>
      </c>
      <c r="U323" s="6">
        <v>110141.4</v>
      </c>
      <c r="V323" s="6">
        <v>75188.100000000006</v>
      </c>
      <c r="W323" s="6">
        <v>11382.14</v>
      </c>
      <c r="X323" s="6">
        <v>8488.01</v>
      </c>
      <c r="Y323" s="6">
        <v>310349.5</v>
      </c>
      <c r="Z323" s="6">
        <v>160974.70000000001</v>
      </c>
      <c r="AA323" s="6">
        <v>2744378.5</v>
      </c>
      <c r="AB323" s="6">
        <v>173142</v>
      </c>
      <c r="AC323" s="6">
        <v>335</v>
      </c>
      <c r="AD323" s="6">
        <v>42004</v>
      </c>
      <c r="AE323" s="6">
        <v>202354.8</v>
      </c>
      <c r="AF323" s="6">
        <v>104868.7</v>
      </c>
      <c r="AG323" s="6">
        <v>1695997.3</v>
      </c>
      <c r="AH323" s="6">
        <v>172655.1</v>
      </c>
      <c r="AI323" s="6">
        <v>1106.4000000000001</v>
      </c>
      <c r="AJ323" s="9">
        <v>57351</v>
      </c>
      <c r="AK323" s="6">
        <v>31932</v>
      </c>
      <c r="AL323" s="6">
        <v>22508.5</v>
      </c>
      <c r="AM323" s="6">
        <v>66388.899999999994</v>
      </c>
      <c r="AN323" s="6">
        <v>51183.8</v>
      </c>
      <c r="AO323" s="6">
        <v>41320.9</v>
      </c>
      <c r="AP323" s="6">
        <v>33716.5</v>
      </c>
      <c r="AQ323" s="6">
        <v>44993.8</v>
      </c>
      <c r="AR323" s="6">
        <v>17735.5</v>
      </c>
      <c r="AS323" s="6">
        <v>6.6</v>
      </c>
      <c r="AT323" s="6">
        <v>1.3</v>
      </c>
      <c r="AU323" s="7"/>
      <c r="AV323" s="7"/>
      <c r="AW323" s="6">
        <v>243553.5</v>
      </c>
      <c r="AX323" s="6">
        <v>114090.7</v>
      </c>
      <c r="AY323" s="6">
        <v>56604.1</v>
      </c>
      <c r="AZ323" s="6">
        <v>13568.1</v>
      </c>
      <c r="BA323" s="6">
        <v>232810</v>
      </c>
      <c r="BB323" s="6">
        <v>103526.5</v>
      </c>
      <c r="BC323" s="6">
        <v>41092.199999999997</v>
      </c>
      <c r="BD323" s="6">
        <v>294.77</v>
      </c>
      <c r="BE323" s="6">
        <v>176.84</v>
      </c>
      <c r="BF323" s="6">
        <v>123.74</v>
      </c>
      <c r="BG323" s="6">
        <v>75.41</v>
      </c>
      <c r="BH323" s="9">
        <v>278.71499999999997</v>
      </c>
      <c r="BI323" s="9">
        <v>140.804</v>
      </c>
      <c r="BJ323" s="54">
        <v>1010.28</v>
      </c>
      <c r="BK323" s="9">
        <v>932</v>
      </c>
      <c r="BL323" s="6">
        <v>0.9</v>
      </c>
      <c r="BM323" s="6">
        <v>11928.524656</v>
      </c>
      <c r="BN323" s="6">
        <v>11928.524656</v>
      </c>
      <c r="BO323" s="6">
        <v>11928.524656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2975324</v>
      </c>
      <c r="BZ323" s="6">
        <v>1960193</v>
      </c>
      <c r="CA323" s="6"/>
      <c r="CB323" s="6">
        <v>5023</v>
      </c>
      <c r="CC323" s="6">
        <v>4156</v>
      </c>
      <c r="CD323" s="6"/>
      <c r="CE323" s="6">
        <v>1104</v>
      </c>
      <c r="CF323" s="6">
        <v>116.791</v>
      </c>
      <c r="CG323" s="6">
        <v>1572</v>
      </c>
    </row>
    <row r="324" spans="1:85">
      <c r="A324" s="5">
        <v>43404</v>
      </c>
      <c r="B324" s="6">
        <v>586.12199999999996</v>
      </c>
      <c r="C324" s="6">
        <v>317.64699999999999</v>
      </c>
      <c r="D324" s="6">
        <v>6168.8</v>
      </c>
      <c r="E324" s="6"/>
      <c r="F324" s="6"/>
      <c r="G324" s="6"/>
      <c r="H324" s="6">
        <v>1661.1</v>
      </c>
      <c r="I324" s="6">
        <v>1120.9000000000001</v>
      </c>
      <c r="J324" s="6">
        <v>303002.027</v>
      </c>
      <c r="K324" s="6">
        <v>132344.98499999999</v>
      </c>
      <c r="L324" s="6">
        <v>67890.14</v>
      </c>
      <c r="M324" s="6">
        <v>15</v>
      </c>
      <c r="N324" s="6">
        <v>25</v>
      </c>
      <c r="O324" s="6">
        <v>14342.7</v>
      </c>
      <c r="P324" s="6">
        <v>6693.1</v>
      </c>
      <c r="Q324" s="6">
        <v>1643.4</v>
      </c>
      <c r="R324" s="6">
        <v>1311.3</v>
      </c>
      <c r="S324" s="6">
        <v>110036.3</v>
      </c>
      <c r="T324" s="6">
        <v>91662.2</v>
      </c>
      <c r="U324" s="6">
        <v>110161.3</v>
      </c>
      <c r="V324" s="6">
        <v>75201.399999999994</v>
      </c>
      <c r="W324" s="6">
        <v>11382.2</v>
      </c>
      <c r="X324" s="6">
        <v>8488</v>
      </c>
      <c r="Y324" s="6">
        <v>310473.2</v>
      </c>
      <c r="Z324" s="6">
        <v>161045.9</v>
      </c>
      <c r="AA324" s="6">
        <v>2744378.5</v>
      </c>
      <c r="AB324" s="6">
        <v>173166</v>
      </c>
      <c r="AC324" s="6">
        <v>335</v>
      </c>
      <c r="AD324" s="6">
        <v>42004</v>
      </c>
      <c r="AE324" s="6">
        <v>202482.9</v>
      </c>
      <c r="AF324" s="6">
        <v>104941.6</v>
      </c>
      <c r="AG324" s="6">
        <v>1695997.3</v>
      </c>
      <c r="AH324" s="6">
        <v>172679.1</v>
      </c>
      <c r="AI324" s="6">
        <v>1106.4000000000001</v>
      </c>
      <c r="AJ324" s="9">
        <v>57351</v>
      </c>
      <c r="AK324" s="6">
        <v>31937.5</v>
      </c>
      <c r="AL324" s="6">
        <v>22513.1</v>
      </c>
      <c r="AM324" s="6">
        <v>66400.3</v>
      </c>
      <c r="AN324" s="6">
        <v>51192.3</v>
      </c>
      <c r="AO324" s="6">
        <v>41328.5</v>
      </c>
      <c r="AP324" s="6">
        <v>33722.300000000003</v>
      </c>
      <c r="AQ324" s="6">
        <v>45004.3</v>
      </c>
      <c r="AR324" s="6">
        <v>17739.8</v>
      </c>
      <c r="AS324" s="6">
        <v>6.6</v>
      </c>
      <c r="AT324" s="6">
        <v>1.3</v>
      </c>
      <c r="AU324" s="7"/>
      <c r="AV324" s="7"/>
      <c r="AW324" s="6">
        <v>243692.7</v>
      </c>
      <c r="AX324" s="6">
        <v>114155.5</v>
      </c>
      <c r="AY324" s="6">
        <v>56609.9</v>
      </c>
      <c r="AZ324" s="6">
        <v>13568.1</v>
      </c>
      <c r="BA324" s="6">
        <v>232942.6</v>
      </c>
      <c r="BB324" s="6">
        <v>103584.9</v>
      </c>
      <c r="BC324" s="6">
        <v>41115.4</v>
      </c>
      <c r="BD324" s="6">
        <v>294.77</v>
      </c>
      <c r="BE324" s="6">
        <v>176.8</v>
      </c>
      <c r="BF324" s="6">
        <v>123.74</v>
      </c>
      <c r="BG324" s="6">
        <v>75.41</v>
      </c>
      <c r="BH324" s="9">
        <v>278.71499999999997</v>
      </c>
      <c r="BI324" s="9">
        <v>140.804</v>
      </c>
      <c r="BJ324" s="54">
        <v>1010.28</v>
      </c>
      <c r="BK324" s="6">
        <v>932.6</v>
      </c>
      <c r="BL324" s="6">
        <v>0.9</v>
      </c>
      <c r="BM324" s="6">
        <v>11905.696991999999</v>
      </c>
      <c r="BN324" s="6">
        <v>34730.682294213599</v>
      </c>
      <c r="BO324" s="6">
        <v>7100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2978622</v>
      </c>
      <c r="BZ324" s="6">
        <v>1962956</v>
      </c>
      <c r="CA324" s="6"/>
      <c r="CB324" s="6">
        <v>5023</v>
      </c>
      <c r="CC324" s="6">
        <v>4156</v>
      </c>
      <c r="CD324" s="6"/>
      <c r="CE324" s="6">
        <v>1111.8054511146747</v>
      </c>
      <c r="CF324" s="6">
        <v>116.09165774098578</v>
      </c>
      <c r="CG324" s="6">
        <v>1575.170208333333</v>
      </c>
    </row>
    <row r="325" spans="1:85">
      <c r="A325" s="17"/>
      <c r="B325" s="18"/>
      <c r="C325" s="18"/>
      <c r="D325" s="18"/>
      <c r="E325" s="18"/>
      <c r="F325" s="18"/>
      <c r="G325" s="18"/>
      <c r="H325" s="18"/>
      <c r="I325" s="18"/>
      <c r="J325" s="38"/>
      <c r="K325" s="38"/>
      <c r="L325" s="38"/>
      <c r="M325" s="18"/>
      <c r="N325" s="18"/>
      <c r="O325" s="18"/>
      <c r="P325" s="18"/>
      <c r="Q325" s="18"/>
      <c r="R325" s="18"/>
      <c r="S325" s="18"/>
      <c r="T325" s="22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41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</row>
    <row r="326" spans="1:85">
      <c r="A326" s="5">
        <v>43404</v>
      </c>
      <c r="B326" s="6">
        <v>586.12199999999996</v>
      </c>
      <c r="C326" s="6">
        <v>317.64699999999999</v>
      </c>
      <c r="D326" s="6">
        <v>6168.8</v>
      </c>
      <c r="E326" s="6"/>
      <c r="F326" s="6"/>
      <c r="G326" s="6"/>
      <c r="H326" s="6">
        <v>1661.1</v>
      </c>
      <c r="I326" s="6">
        <v>1120.9000000000001</v>
      </c>
      <c r="J326" s="6">
        <v>303002.027</v>
      </c>
      <c r="K326" s="6">
        <v>132344.98499999999</v>
      </c>
      <c r="L326" s="6">
        <v>67890.14</v>
      </c>
      <c r="M326" s="6">
        <v>15</v>
      </c>
      <c r="N326" s="6">
        <v>25</v>
      </c>
      <c r="O326" s="6">
        <v>14342.7</v>
      </c>
      <c r="P326" s="6">
        <v>6693.1</v>
      </c>
      <c r="Q326" s="6">
        <v>1643.4</v>
      </c>
      <c r="R326" s="6">
        <v>1311.3</v>
      </c>
      <c r="S326" s="6">
        <v>110036.3</v>
      </c>
      <c r="T326" s="6">
        <v>91662.2</v>
      </c>
      <c r="U326" s="6">
        <v>110161.3</v>
      </c>
      <c r="V326" s="6">
        <v>75201.399999999994</v>
      </c>
      <c r="W326" s="6">
        <v>11382.14</v>
      </c>
      <c r="X326" s="6">
        <v>8488</v>
      </c>
      <c r="Y326" s="6">
        <v>310473.2</v>
      </c>
      <c r="Z326" s="6">
        <v>161045.9</v>
      </c>
      <c r="AA326" s="6">
        <v>2744378.5</v>
      </c>
      <c r="AB326" s="6">
        <v>173166</v>
      </c>
      <c r="AC326" s="6">
        <v>335</v>
      </c>
      <c r="AD326" s="6">
        <v>42004</v>
      </c>
      <c r="AE326" s="6">
        <v>202482.9</v>
      </c>
      <c r="AF326" s="6">
        <v>104941.6</v>
      </c>
      <c r="AG326" s="6">
        <v>1695997.3</v>
      </c>
      <c r="AH326" s="6">
        <v>172679.1</v>
      </c>
      <c r="AI326" s="6">
        <v>1106.4000000000001</v>
      </c>
      <c r="AJ326" s="9">
        <v>57351</v>
      </c>
      <c r="AK326" s="6">
        <v>31937.5</v>
      </c>
      <c r="AL326" s="6">
        <v>22513.1</v>
      </c>
      <c r="AM326" s="6">
        <v>66400.3</v>
      </c>
      <c r="AN326" s="6">
        <v>51192.3</v>
      </c>
      <c r="AO326" s="6">
        <v>41328.5</v>
      </c>
      <c r="AP326" s="6">
        <v>33722.300000000003</v>
      </c>
      <c r="AQ326" s="6">
        <v>45004.3</v>
      </c>
      <c r="AR326" s="6">
        <v>17739.8</v>
      </c>
      <c r="AS326" s="6">
        <v>6.6</v>
      </c>
      <c r="AT326" s="6">
        <v>1.3</v>
      </c>
      <c r="AU326" s="7"/>
      <c r="AV326" s="7"/>
      <c r="AW326" s="6">
        <v>243692.7</v>
      </c>
      <c r="AX326" s="6">
        <v>114155.5</v>
      </c>
      <c r="AY326" s="6">
        <v>56609.9</v>
      </c>
      <c r="AZ326" s="6">
        <v>13568.1</v>
      </c>
      <c r="BA326" s="6">
        <v>232942.6</v>
      </c>
      <c r="BB326" s="6">
        <v>103584.9</v>
      </c>
      <c r="BC326" s="6">
        <v>41115.4</v>
      </c>
      <c r="BD326" s="6">
        <v>294.77</v>
      </c>
      <c r="BE326" s="6">
        <v>176.8</v>
      </c>
      <c r="BF326" s="6">
        <v>123.74</v>
      </c>
      <c r="BG326" s="6">
        <v>75.41</v>
      </c>
      <c r="BH326" s="9">
        <v>278.71499999999997</v>
      </c>
      <c r="BI326" s="9">
        <v>140.804</v>
      </c>
      <c r="BJ326" s="54">
        <v>1010.28</v>
      </c>
      <c r="BK326" s="6">
        <v>932.6</v>
      </c>
      <c r="BL326" s="6">
        <v>0.9</v>
      </c>
      <c r="BM326" s="6">
        <v>11905.696991999999</v>
      </c>
      <c r="BN326" s="6">
        <v>34730.682294213599</v>
      </c>
      <c r="BO326" s="6">
        <v>7100</v>
      </c>
      <c r="BP326" s="6">
        <v>0</v>
      </c>
      <c r="BQ326" s="6">
        <v>0</v>
      </c>
      <c r="BR326" s="6">
        <v>0</v>
      </c>
      <c r="BS326" s="6">
        <v>0</v>
      </c>
      <c r="BT326" s="6">
        <v>0</v>
      </c>
      <c r="BU326" s="6">
        <v>0</v>
      </c>
      <c r="BV326" s="6">
        <v>0</v>
      </c>
      <c r="BW326" s="6">
        <v>0</v>
      </c>
      <c r="BX326" s="6">
        <v>0</v>
      </c>
      <c r="BY326" s="6">
        <v>2978622</v>
      </c>
      <c r="BZ326" s="6">
        <v>1962956</v>
      </c>
      <c r="CA326" s="6"/>
      <c r="CB326" s="6">
        <v>5023</v>
      </c>
      <c r="CC326" s="6">
        <v>4156</v>
      </c>
      <c r="CD326" s="6"/>
      <c r="CE326" s="6">
        <v>1111.8054511146747</v>
      </c>
      <c r="CF326" s="6">
        <v>116.09165774098578</v>
      </c>
      <c r="CG326" s="6">
        <v>1575.170208333333</v>
      </c>
    </row>
    <row r="327" spans="1:85">
      <c r="A327" s="5">
        <v>43405</v>
      </c>
      <c r="B327" s="6">
        <v>586.12199999999996</v>
      </c>
      <c r="C327" s="6">
        <v>317.64699999999999</v>
      </c>
      <c r="D327" s="6">
        <v>6168.8</v>
      </c>
      <c r="E327" s="6"/>
      <c r="F327" s="6"/>
      <c r="G327" s="6"/>
      <c r="H327" s="6">
        <v>1661.1</v>
      </c>
      <c r="I327" s="6">
        <v>1120.9000000000001</v>
      </c>
      <c r="J327" s="6">
        <v>303002.027</v>
      </c>
      <c r="K327" s="6">
        <v>132344.98499999999</v>
      </c>
      <c r="L327" s="6">
        <v>67890.14</v>
      </c>
      <c r="M327" s="6">
        <v>15</v>
      </c>
      <c r="N327" s="6">
        <v>25</v>
      </c>
      <c r="O327" s="6">
        <v>14343.3</v>
      </c>
      <c r="P327" s="6">
        <v>6693.5</v>
      </c>
      <c r="Q327" s="48">
        <v>1677.9</v>
      </c>
      <c r="R327" s="48">
        <v>1338.8</v>
      </c>
      <c r="S327" s="6">
        <v>110055.5</v>
      </c>
      <c r="T327" s="6">
        <v>91678</v>
      </c>
      <c r="U327" s="6">
        <v>110180.8</v>
      </c>
      <c r="V327" s="6">
        <v>75214.5</v>
      </c>
      <c r="W327" s="6">
        <v>11382.14</v>
      </c>
      <c r="X327" s="6">
        <v>8488</v>
      </c>
      <c r="Y327" s="6">
        <v>310588.2</v>
      </c>
      <c r="Z327" s="6">
        <v>161121.79999999999</v>
      </c>
      <c r="AA327" s="6">
        <v>2744378.5</v>
      </c>
      <c r="AB327" s="6">
        <v>173190</v>
      </c>
      <c r="AC327" s="6">
        <v>335</v>
      </c>
      <c r="AD327" s="6">
        <v>42004</v>
      </c>
      <c r="AE327" s="6">
        <v>202554.4</v>
      </c>
      <c r="AF327" s="6">
        <v>104980.4</v>
      </c>
      <c r="AG327" s="6">
        <v>1695997.3</v>
      </c>
      <c r="AH327" s="6">
        <v>172703.1</v>
      </c>
      <c r="AI327" s="6">
        <v>1106.4000000000001</v>
      </c>
      <c r="AJ327" s="9">
        <v>57351</v>
      </c>
      <c r="AK327" s="6">
        <v>31943.1</v>
      </c>
      <c r="AL327" s="6">
        <v>22517.7</v>
      </c>
      <c r="AM327" s="6">
        <v>66410.899999999994</v>
      </c>
      <c r="AN327" s="6">
        <v>51200.3</v>
      </c>
      <c r="AO327" s="6">
        <v>41338.800000000003</v>
      </c>
      <c r="AP327" s="6">
        <v>33728.9</v>
      </c>
      <c r="AQ327" s="6">
        <v>45012.4</v>
      </c>
      <c r="AR327" s="6">
        <v>17743.099999999999</v>
      </c>
      <c r="AS327" s="6">
        <v>6.6</v>
      </c>
      <c r="AT327" s="6">
        <v>1.3</v>
      </c>
      <c r="AU327" s="7"/>
      <c r="AV327" s="7"/>
      <c r="AW327" s="6">
        <v>243765.7</v>
      </c>
      <c r="AX327" s="6">
        <v>114189.9</v>
      </c>
      <c r="AY327" s="6">
        <v>56615.71</v>
      </c>
      <c r="AZ327" s="6">
        <v>13568.123</v>
      </c>
      <c r="BA327" s="6">
        <v>233012.8</v>
      </c>
      <c r="BB327" s="6">
        <v>103616.6</v>
      </c>
      <c r="BC327" s="6">
        <v>41128.199999999997</v>
      </c>
      <c r="BD327" s="6">
        <v>294.8</v>
      </c>
      <c r="BE327" s="6">
        <v>176.8</v>
      </c>
      <c r="BF327" s="6">
        <v>123.7</v>
      </c>
      <c r="BG327" s="6">
        <v>75.41</v>
      </c>
      <c r="BH327" s="9">
        <v>278.71499999999997</v>
      </c>
      <c r="BI327" s="9">
        <v>140.804</v>
      </c>
      <c r="BJ327" s="54">
        <v>1010.28</v>
      </c>
      <c r="BK327" s="6">
        <v>933.2</v>
      </c>
      <c r="BL327" s="6">
        <v>0.9</v>
      </c>
      <c r="BM327" s="6">
        <v>11165.844639999999</v>
      </c>
      <c r="BN327" s="6">
        <v>19679.724538380204</v>
      </c>
      <c r="BO327" s="6">
        <v>5250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2981891</v>
      </c>
      <c r="BZ327" s="6">
        <v>1965701</v>
      </c>
      <c r="CA327" s="6"/>
      <c r="CB327" s="6">
        <v>5023</v>
      </c>
      <c r="CC327" s="6">
        <v>4156</v>
      </c>
      <c r="CD327" s="6"/>
      <c r="CE327" s="6">
        <v>1098.3061186762743</v>
      </c>
      <c r="CF327" s="6">
        <v>116.4850853370298</v>
      </c>
      <c r="CG327" s="6">
        <v>1564.2075000000004</v>
      </c>
    </row>
    <row r="328" spans="1:85">
      <c r="A328" s="5">
        <v>43406</v>
      </c>
      <c r="B328" s="6">
        <v>586.12199999999996</v>
      </c>
      <c r="C328" s="6">
        <v>317.64699999999999</v>
      </c>
      <c r="D328" s="6">
        <v>6168.8</v>
      </c>
      <c r="E328" s="6"/>
      <c r="F328" s="6"/>
      <c r="G328" s="6"/>
      <c r="H328" s="6">
        <v>1661.1</v>
      </c>
      <c r="I328" s="6">
        <v>1120.9000000000001</v>
      </c>
      <c r="J328" s="6">
        <v>303002.027</v>
      </c>
      <c r="K328" s="6">
        <v>132344.98499999999</v>
      </c>
      <c r="L328" s="6">
        <v>67890.14</v>
      </c>
      <c r="M328" s="6">
        <v>15</v>
      </c>
      <c r="N328" s="6">
        <v>25</v>
      </c>
      <c r="O328" s="6">
        <v>14343.5</v>
      </c>
      <c r="P328" s="6">
        <v>6693.8</v>
      </c>
      <c r="Q328" s="48">
        <v>1711.9</v>
      </c>
      <c r="R328" s="48">
        <v>1366.2</v>
      </c>
      <c r="S328" s="6">
        <v>110076.2</v>
      </c>
      <c r="T328" s="6">
        <v>91694.8</v>
      </c>
      <c r="U328" s="6">
        <v>110200.8</v>
      </c>
      <c r="V328" s="6">
        <v>75227.8</v>
      </c>
      <c r="W328" s="6">
        <v>11382.14</v>
      </c>
      <c r="X328" s="6">
        <v>8488</v>
      </c>
      <c r="Y328" s="6">
        <v>310751.90000000002</v>
      </c>
      <c r="Z328" s="6">
        <v>161218.20000000001</v>
      </c>
      <c r="AA328" s="6">
        <v>2744378.5</v>
      </c>
      <c r="AB328" s="6">
        <v>173214</v>
      </c>
      <c r="AC328" s="6">
        <v>335</v>
      </c>
      <c r="AD328" s="6">
        <v>42004</v>
      </c>
      <c r="AE328" s="6">
        <v>202648.2</v>
      </c>
      <c r="AF328" s="6">
        <v>105031.6</v>
      </c>
      <c r="AG328" s="6">
        <v>1695997.3</v>
      </c>
      <c r="AH328" s="6">
        <v>172727.1</v>
      </c>
      <c r="AI328" s="6">
        <v>1106.4000000000001</v>
      </c>
      <c r="AJ328" s="9">
        <v>57351</v>
      </c>
      <c r="AK328" s="6">
        <v>31948.7</v>
      </c>
      <c r="AL328" s="6">
        <v>22522.2</v>
      </c>
      <c r="AM328" s="6">
        <v>66422.7</v>
      </c>
      <c r="AN328" s="6">
        <v>51208.9</v>
      </c>
      <c r="AO328" s="6">
        <v>41349</v>
      </c>
      <c r="AP328" s="6">
        <v>33736.199999999997</v>
      </c>
      <c r="AQ328" s="6">
        <v>45022</v>
      </c>
      <c r="AR328" s="6">
        <v>17746.8</v>
      </c>
      <c r="AS328" s="6">
        <v>6.6</v>
      </c>
      <c r="AT328" s="6">
        <v>1.3</v>
      </c>
      <c r="AU328" s="7"/>
      <c r="AV328" s="7"/>
      <c r="AW328" s="6">
        <v>243907.20000000001</v>
      </c>
      <c r="AX328" s="6">
        <v>114255.5</v>
      </c>
      <c r="AY328" s="6">
        <v>56621.499000000003</v>
      </c>
      <c r="AZ328" s="6">
        <v>13568.123</v>
      </c>
      <c r="BA328" s="6">
        <v>233148.6</v>
      </c>
      <c r="BB328" s="6">
        <v>103677.4</v>
      </c>
      <c r="BC328" s="6">
        <v>41152.1</v>
      </c>
      <c r="BD328" s="6">
        <v>294.8</v>
      </c>
      <c r="BE328" s="6">
        <v>176.8</v>
      </c>
      <c r="BF328" s="6">
        <v>123.7</v>
      </c>
      <c r="BG328" s="6">
        <v>75.41</v>
      </c>
      <c r="BH328" s="9">
        <v>278.71499999999997</v>
      </c>
      <c r="BI328" s="9">
        <v>140.804</v>
      </c>
      <c r="BJ328" s="54">
        <v>1010.28</v>
      </c>
      <c r="BK328" s="6">
        <v>934.1</v>
      </c>
      <c r="BL328" s="6">
        <v>0.9</v>
      </c>
      <c r="BM328" s="6">
        <v>11467</v>
      </c>
      <c r="BN328" s="6">
        <v>33384</v>
      </c>
      <c r="BO328" s="6">
        <v>6284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2984988</v>
      </c>
      <c r="BZ328" s="6">
        <v>1968252</v>
      </c>
      <c r="CA328" s="6"/>
      <c r="CB328" s="6">
        <v>5023</v>
      </c>
      <c r="CC328" s="6">
        <v>4156</v>
      </c>
      <c r="CD328" s="6"/>
      <c r="CE328" s="6">
        <v>1102.2379502406361</v>
      </c>
      <c r="CF328" s="6">
        <v>116.41602641710055</v>
      </c>
      <c r="CG328" s="6">
        <v>1563.5853333333334</v>
      </c>
    </row>
    <row r="329" spans="1:85">
      <c r="A329" s="5">
        <v>43407</v>
      </c>
      <c r="B329" s="6">
        <v>586.12199999999996</v>
      </c>
      <c r="C329" s="6">
        <v>317.64699999999999</v>
      </c>
      <c r="D329" s="6">
        <v>6168.8</v>
      </c>
      <c r="E329" s="6"/>
      <c r="F329" s="6"/>
      <c r="G329" s="6"/>
      <c r="H329" s="6">
        <v>1661.1</v>
      </c>
      <c r="I329" s="6">
        <v>1120.9000000000001</v>
      </c>
      <c r="J329" s="6">
        <v>303002.027</v>
      </c>
      <c r="K329" s="6">
        <v>132344.98499999999</v>
      </c>
      <c r="L329" s="6">
        <v>67890.14</v>
      </c>
      <c r="M329" s="6">
        <v>15</v>
      </c>
      <c r="N329" s="6">
        <v>25</v>
      </c>
      <c r="O329" s="6">
        <v>14343.6</v>
      </c>
      <c r="P329" s="6">
        <v>6693.8</v>
      </c>
      <c r="Q329" s="48">
        <v>1746</v>
      </c>
      <c r="R329" s="48">
        <v>1393.54</v>
      </c>
      <c r="S329" s="6">
        <v>110096.42</v>
      </c>
      <c r="T329" s="6">
        <v>91711.360000000001</v>
      </c>
      <c r="U329" s="6">
        <v>110220.14</v>
      </c>
      <c r="V329" s="6">
        <v>75240.759999999995</v>
      </c>
      <c r="W329" s="6">
        <v>11382.14</v>
      </c>
      <c r="X329" s="6">
        <v>8488</v>
      </c>
      <c r="Y329" s="6">
        <v>310917.41100000002</v>
      </c>
      <c r="Z329" s="6">
        <v>161319.65900000001</v>
      </c>
      <c r="AA329" s="6">
        <v>2744378.5</v>
      </c>
      <c r="AB329" s="6">
        <v>173238</v>
      </c>
      <c r="AC329" s="6">
        <v>335</v>
      </c>
      <c r="AD329" s="6">
        <v>42004</v>
      </c>
      <c r="AE329" s="6">
        <v>202734.277</v>
      </c>
      <c r="AF329" s="6">
        <v>105077.549</v>
      </c>
      <c r="AG329" s="6">
        <v>1695997.3</v>
      </c>
      <c r="AH329" s="6">
        <v>172751.1</v>
      </c>
      <c r="AI329" s="6">
        <v>1106.4000000000001</v>
      </c>
      <c r="AJ329" s="9">
        <v>57351</v>
      </c>
      <c r="AK329" s="6">
        <v>31954.01</v>
      </c>
      <c r="AL329" s="6">
        <v>22526.59</v>
      </c>
      <c r="AM329" s="6">
        <v>66433.88</v>
      </c>
      <c r="AN329" s="6">
        <v>51217.440000000002</v>
      </c>
      <c r="AO329" s="6">
        <v>41361.97</v>
      </c>
      <c r="AP329" s="6">
        <v>33746.18</v>
      </c>
      <c r="AQ329" s="6">
        <v>45031.3</v>
      </c>
      <c r="AR329" s="6">
        <v>17750.599999999999</v>
      </c>
      <c r="AS329" s="6">
        <v>6.6</v>
      </c>
      <c r="AT329" s="6">
        <v>1.3</v>
      </c>
      <c r="AU329" s="7"/>
      <c r="AV329" s="7"/>
      <c r="AW329" s="6">
        <v>244044.6</v>
      </c>
      <c r="AX329" s="6">
        <v>114319.6</v>
      </c>
      <c r="AY329" s="6">
        <v>56627.076999999997</v>
      </c>
      <c r="AZ329" s="6">
        <v>13568.1</v>
      </c>
      <c r="BA329" s="6">
        <v>233278.42300000001</v>
      </c>
      <c r="BB329" s="6">
        <v>103732.961</v>
      </c>
      <c r="BC329" s="6">
        <v>41176.1</v>
      </c>
      <c r="BD329" s="6">
        <v>294.8</v>
      </c>
      <c r="BE329" s="6">
        <v>176.8</v>
      </c>
      <c r="BF329" s="6">
        <v>123.7</v>
      </c>
      <c r="BG329" s="6">
        <v>75.41</v>
      </c>
      <c r="BH329" s="9">
        <v>278.71499999999997</v>
      </c>
      <c r="BI329" s="9">
        <v>140.804</v>
      </c>
      <c r="BJ329" s="54">
        <v>1010.28</v>
      </c>
      <c r="BK329" s="6">
        <v>935.1</v>
      </c>
      <c r="BL329" s="6">
        <v>0.9</v>
      </c>
      <c r="BM329" s="6">
        <v>11206</v>
      </c>
      <c r="BN329" s="6">
        <v>31310</v>
      </c>
      <c r="BO329" s="6">
        <v>4793</v>
      </c>
      <c r="BP329" s="6">
        <v>0</v>
      </c>
      <c r="BQ329" s="6">
        <v>0</v>
      </c>
      <c r="BR329" s="6">
        <v>0</v>
      </c>
      <c r="BS329" s="6">
        <v>0</v>
      </c>
      <c r="BT329" s="6">
        <v>0</v>
      </c>
      <c r="BU329" s="6">
        <v>0</v>
      </c>
      <c r="BV329" s="6">
        <v>0</v>
      </c>
      <c r="BW329" s="6">
        <v>0</v>
      </c>
      <c r="BX329" s="6">
        <v>0</v>
      </c>
      <c r="BY329" s="6">
        <v>2988237</v>
      </c>
      <c r="BZ329" s="6">
        <v>1970946</v>
      </c>
      <c r="CA329" s="6"/>
      <c r="CB329" s="6">
        <v>5023</v>
      </c>
      <c r="CC329" s="6">
        <v>4156</v>
      </c>
      <c r="CD329" s="6"/>
      <c r="CE329" s="6">
        <v>1098.7958301475801</v>
      </c>
      <c r="CF329" s="6">
        <v>116.67626209745453</v>
      </c>
      <c r="CG329" s="6">
        <v>1559.8714583333331</v>
      </c>
    </row>
    <row r="330" spans="1:85">
      <c r="A330" s="5">
        <v>43408</v>
      </c>
      <c r="B330" s="6">
        <v>586.12199999999996</v>
      </c>
      <c r="C330" s="6">
        <v>317.64699999999999</v>
      </c>
      <c r="D330" s="6">
        <v>6168.8</v>
      </c>
      <c r="E330" s="6"/>
      <c r="F330" s="6"/>
      <c r="G330" s="6"/>
      <c r="H330" s="6">
        <v>1661.1</v>
      </c>
      <c r="I330" s="6">
        <v>1120.9000000000001</v>
      </c>
      <c r="J330" s="6">
        <v>303061.11300000001</v>
      </c>
      <c r="K330" s="6">
        <v>132372.76800000001</v>
      </c>
      <c r="L330" s="6">
        <v>67899.100000000006</v>
      </c>
      <c r="M330" s="6">
        <v>15</v>
      </c>
      <c r="N330" s="6">
        <v>25</v>
      </c>
      <c r="O330" s="6">
        <v>14343.7</v>
      </c>
      <c r="P330" s="6">
        <v>6693.9</v>
      </c>
      <c r="Q330" s="48">
        <v>1781.06</v>
      </c>
      <c r="R330" s="48">
        <v>1421.61</v>
      </c>
      <c r="S330" s="6">
        <v>110115.11</v>
      </c>
      <c r="T330" s="6">
        <v>91726.57</v>
      </c>
      <c r="U330" s="6">
        <v>110239.97</v>
      </c>
      <c r="V330" s="6">
        <v>75254.19</v>
      </c>
      <c r="W330" s="6">
        <v>11382.14</v>
      </c>
      <c r="X330" s="6">
        <v>8488.01</v>
      </c>
      <c r="Y330" s="6">
        <v>311124.74599999998</v>
      </c>
      <c r="Z330" s="6">
        <v>161437.614</v>
      </c>
      <c r="AA330" s="6">
        <v>2744378.5</v>
      </c>
      <c r="AB330" s="6">
        <v>173262</v>
      </c>
      <c r="AC330" s="6">
        <v>335</v>
      </c>
      <c r="AD330" s="6">
        <v>42004</v>
      </c>
      <c r="AE330" s="6">
        <v>202847.04399999999</v>
      </c>
      <c r="AF330" s="6">
        <v>105138.88099999999</v>
      </c>
      <c r="AG330" s="6">
        <v>1695997.3</v>
      </c>
      <c r="AH330" s="6">
        <v>172775.1</v>
      </c>
      <c r="AI330" s="6">
        <v>1106.4000000000001</v>
      </c>
      <c r="AJ330" s="9">
        <v>57351</v>
      </c>
      <c r="AK330" s="6">
        <v>31959.42</v>
      </c>
      <c r="AL330" s="6">
        <v>22531.05</v>
      </c>
      <c r="AM330" s="6">
        <v>66444.41</v>
      </c>
      <c r="AN330" s="6">
        <v>51225.35</v>
      </c>
      <c r="AO330" s="6">
        <v>41375.050000000003</v>
      </c>
      <c r="AP330" s="6">
        <v>33756.160000000003</v>
      </c>
      <c r="AQ330" s="6">
        <v>45040.1</v>
      </c>
      <c r="AR330" s="6">
        <v>17754.099999999999</v>
      </c>
      <c r="AS330" s="6">
        <v>6.6</v>
      </c>
      <c r="AT330" s="6">
        <v>1.3</v>
      </c>
      <c r="AU330" s="7"/>
      <c r="AV330" s="7"/>
      <c r="AW330" s="6">
        <v>244186.4</v>
      </c>
      <c r="AX330" s="6">
        <v>114385.3</v>
      </c>
      <c r="AY330" s="6">
        <v>56632.552000000003</v>
      </c>
      <c r="AZ330" s="6">
        <v>13568.1</v>
      </c>
      <c r="BA330" s="6">
        <v>233413.677</v>
      </c>
      <c r="BB330" s="6">
        <v>103792.466</v>
      </c>
      <c r="BC330" s="6">
        <v>41200.1</v>
      </c>
      <c r="BD330" s="6">
        <v>294.8</v>
      </c>
      <c r="BE330" s="6">
        <v>176.8</v>
      </c>
      <c r="BF330" s="6">
        <v>123.7</v>
      </c>
      <c r="BG330" s="6">
        <v>75.41</v>
      </c>
      <c r="BH330" s="9">
        <v>278.71499999999997</v>
      </c>
      <c r="BI330" s="9">
        <v>140.804</v>
      </c>
      <c r="BJ330" s="54">
        <v>1010.28</v>
      </c>
      <c r="BK330" s="6">
        <v>936</v>
      </c>
      <c r="BL330" s="6">
        <v>0.9</v>
      </c>
      <c r="BM330" s="6">
        <v>11959</v>
      </c>
      <c r="BN330" s="6">
        <v>31135</v>
      </c>
      <c r="BO330" s="6">
        <v>5623</v>
      </c>
      <c r="BP330" s="6">
        <v>0</v>
      </c>
      <c r="BQ330" s="6">
        <v>0</v>
      </c>
      <c r="BR330" s="6">
        <v>0</v>
      </c>
      <c r="BS330" s="6">
        <v>0</v>
      </c>
      <c r="BT330" s="6">
        <v>0</v>
      </c>
      <c r="BU330" s="6">
        <v>0</v>
      </c>
      <c r="BV330" s="6">
        <v>0</v>
      </c>
      <c r="BW330" s="6">
        <v>0</v>
      </c>
      <c r="BX330" s="6">
        <v>0</v>
      </c>
      <c r="BY330" s="6">
        <v>2991535</v>
      </c>
      <c r="BZ330" s="6">
        <v>1973687</v>
      </c>
      <c r="CA330" s="6"/>
      <c r="CB330" s="6">
        <v>5023</v>
      </c>
      <c r="CC330" s="6">
        <v>4156</v>
      </c>
      <c r="CD330" s="6"/>
      <c r="CE330" s="6">
        <v>1100.3316567895595</v>
      </c>
      <c r="CF330" s="6">
        <v>116.30651850521777</v>
      </c>
      <c r="CG330" s="6">
        <v>1564.6532083333336</v>
      </c>
    </row>
    <row r="331" spans="1:85">
      <c r="A331" s="5">
        <v>43409</v>
      </c>
      <c r="B331" s="6">
        <v>589.93299999999999</v>
      </c>
      <c r="C331" s="6">
        <v>319.77100000000002</v>
      </c>
      <c r="D331" s="6">
        <v>6174.4</v>
      </c>
      <c r="E331" s="6"/>
      <c r="F331" s="6"/>
      <c r="G331" s="6"/>
      <c r="H331" s="6">
        <v>1661.1</v>
      </c>
      <c r="I331" s="6">
        <v>1120.9000000000001</v>
      </c>
      <c r="J331" s="6">
        <v>303249.67800000001</v>
      </c>
      <c r="K331" s="6">
        <v>132461.245</v>
      </c>
      <c r="L331" s="6">
        <v>67923.100000000006</v>
      </c>
      <c r="M331" s="6">
        <v>15</v>
      </c>
      <c r="N331" s="6">
        <v>25</v>
      </c>
      <c r="O331" s="6">
        <v>14343.8</v>
      </c>
      <c r="P331" s="6">
        <v>6694</v>
      </c>
      <c r="Q331" s="48">
        <v>1815.15</v>
      </c>
      <c r="R331" s="48">
        <v>1449.03</v>
      </c>
      <c r="S331" s="6">
        <v>110131.01</v>
      </c>
      <c r="T331" s="6">
        <v>91739.33</v>
      </c>
      <c r="U331" s="6">
        <v>110256.18</v>
      </c>
      <c r="V331" s="6">
        <v>75265.240000000005</v>
      </c>
      <c r="W331" s="6">
        <v>11382.14</v>
      </c>
      <c r="X331" s="6">
        <v>8488.01</v>
      </c>
      <c r="Y331" s="6">
        <v>311485.51</v>
      </c>
      <c r="Z331" s="6">
        <v>161615.16099999999</v>
      </c>
      <c r="AA331" s="6">
        <v>2744378.5</v>
      </c>
      <c r="AB331" s="6">
        <v>173286</v>
      </c>
      <c r="AC331" s="6">
        <v>335</v>
      </c>
      <c r="AD331" s="6">
        <v>42004</v>
      </c>
      <c r="AE331" s="6">
        <v>202933.136</v>
      </c>
      <c r="AF331" s="6">
        <v>105197.711</v>
      </c>
      <c r="AG331" s="6">
        <v>1695997.3</v>
      </c>
      <c r="AH331" s="6">
        <v>172794.1</v>
      </c>
      <c r="AI331" s="6">
        <v>1106.4000000000001</v>
      </c>
      <c r="AJ331" s="9">
        <v>57351</v>
      </c>
      <c r="AK331" s="6">
        <v>31964.23</v>
      </c>
      <c r="AL331" s="6">
        <v>22535.09</v>
      </c>
      <c r="AM331" s="6">
        <v>66452.81</v>
      </c>
      <c r="AN331" s="6">
        <v>51231.54</v>
      </c>
      <c r="AO331" s="6">
        <v>41387.449999999997</v>
      </c>
      <c r="AP331" s="6">
        <v>33765.339999999997</v>
      </c>
      <c r="AQ331" s="6">
        <v>45048.9</v>
      </c>
      <c r="AR331" s="6">
        <v>17757.599999999999</v>
      </c>
      <c r="AS331" s="6">
        <v>6.6</v>
      </c>
      <c r="AT331" s="6">
        <v>1.3</v>
      </c>
      <c r="AU331" s="7"/>
      <c r="AV331" s="7"/>
      <c r="AW331" s="6">
        <v>244326.39999999999</v>
      </c>
      <c r="AX331" s="6">
        <v>114450.3</v>
      </c>
      <c r="AY331" s="6">
        <v>56637.925000000003</v>
      </c>
      <c r="AZ331" s="6">
        <v>13568.1</v>
      </c>
      <c r="BA331" s="6">
        <v>233547.18100000001</v>
      </c>
      <c r="BB331" s="6">
        <v>103851.238</v>
      </c>
      <c r="BC331" s="6">
        <v>41224.1</v>
      </c>
      <c r="BD331" s="6">
        <v>294.8</v>
      </c>
      <c r="BE331" s="6">
        <v>176.8</v>
      </c>
      <c r="BF331" s="6">
        <v>123.7</v>
      </c>
      <c r="BG331" s="6">
        <v>75.41</v>
      </c>
      <c r="BH331" s="9">
        <v>278.71499999999997</v>
      </c>
      <c r="BI331" s="9">
        <v>140.804</v>
      </c>
      <c r="BJ331" s="54">
        <v>1010.28</v>
      </c>
      <c r="BK331" s="6">
        <v>936.9</v>
      </c>
      <c r="BL331" s="6">
        <v>0.9</v>
      </c>
      <c r="BM331" s="6">
        <v>12536</v>
      </c>
      <c r="BN331" s="6">
        <v>28876</v>
      </c>
      <c r="BO331" s="6">
        <v>5455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2994825</v>
      </c>
      <c r="BZ331" s="6">
        <v>1976432</v>
      </c>
      <c r="CA331" s="6"/>
      <c r="CB331" s="6">
        <v>5023</v>
      </c>
      <c r="CC331" s="6">
        <v>4156</v>
      </c>
      <c r="CD331" s="6"/>
      <c r="CE331" s="6">
        <v>1094.9392626557196</v>
      </c>
      <c r="CF331" s="6">
        <v>116.43219413466832</v>
      </c>
      <c r="CG331" s="6">
        <v>1560.1783333333335</v>
      </c>
    </row>
    <row r="332" spans="1:85">
      <c r="A332" s="5">
        <v>43410</v>
      </c>
      <c r="B332" s="6">
        <v>596.255</v>
      </c>
      <c r="C332" s="6">
        <v>323.28399999999999</v>
      </c>
      <c r="D332" s="6">
        <v>6182.3</v>
      </c>
      <c r="E332" s="6"/>
      <c r="F332" s="6"/>
      <c r="G332" s="6"/>
      <c r="H332" s="6">
        <v>1661.1</v>
      </c>
      <c r="I332" s="6">
        <v>1120.9000000000001</v>
      </c>
      <c r="J332" s="6">
        <v>303440.06599999999</v>
      </c>
      <c r="K332" s="6">
        <v>132550.51199999999</v>
      </c>
      <c r="L332" s="6">
        <v>67947.100000000006</v>
      </c>
      <c r="M332" s="6">
        <v>15</v>
      </c>
      <c r="N332" s="6">
        <v>25</v>
      </c>
      <c r="O332" s="6">
        <v>14343.8</v>
      </c>
      <c r="P332" s="6">
        <v>6694.1</v>
      </c>
      <c r="Q332" s="48">
        <v>1849.45</v>
      </c>
      <c r="R332" s="48">
        <v>1476.55</v>
      </c>
      <c r="S332" s="6">
        <v>110147.47</v>
      </c>
      <c r="T332" s="6">
        <v>91752.49</v>
      </c>
      <c r="U332" s="6">
        <v>110270.44</v>
      </c>
      <c r="V332" s="6">
        <v>75275.02</v>
      </c>
      <c r="W332" s="6">
        <v>11382.14</v>
      </c>
      <c r="X332" s="6">
        <v>8488.01</v>
      </c>
      <c r="Y332" s="6">
        <v>311928.00300000003</v>
      </c>
      <c r="Z332" s="6">
        <v>161850.962</v>
      </c>
      <c r="AA332" s="6">
        <v>2744378.5</v>
      </c>
      <c r="AB332" s="6">
        <v>173310</v>
      </c>
      <c r="AC332" s="6">
        <v>335</v>
      </c>
      <c r="AD332" s="6">
        <v>42004</v>
      </c>
      <c r="AE332" s="6">
        <v>202933.136</v>
      </c>
      <c r="AF332" s="6">
        <v>105197.711</v>
      </c>
      <c r="AG332" s="6">
        <v>1695997.3</v>
      </c>
      <c r="AH332" s="6">
        <v>172794.1</v>
      </c>
      <c r="AI332" s="6">
        <v>1106.4000000000001</v>
      </c>
      <c r="AJ332" s="9">
        <v>57351</v>
      </c>
      <c r="AK332" s="6">
        <v>31967.84</v>
      </c>
      <c r="AL332" s="6">
        <v>22537.94</v>
      </c>
      <c r="AM332" s="6">
        <v>66461.259999999995</v>
      </c>
      <c r="AN332" s="6">
        <v>51237.68</v>
      </c>
      <c r="AO332" s="6">
        <v>41396.03</v>
      </c>
      <c r="AP332" s="6">
        <v>33770.9</v>
      </c>
      <c r="AQ332" s="6">
        <v>45059.4</v>
      </c>
      <c r="AR332" s="6">
        <v>17761.7</v>
      </c>
      <c r="AS332" s="6">
        <v>6.6</v>
      </c>
      <c r="AT332" s="6">
        <v>1.3</v>
      </c>
      <c r="AU332" s="7"/>
      <c r="AV332" s="7"/>
      <c r="AW332" s="6">
        <v>244465.2</v>
      </c>
      <c r="AX332" s="6">
        <v>114515.3</v>
      </c>
      <c r="AY332" s="6">
        <v>56644.023000000001</v>
      </c>
      <c r="AZ332" s="6">
        <v>13568.1</v>
      </c>
      <c r="BA332" s="6">
        <v>233679.44</v>
      </c>
      <c r="BB332" s="6">
        <v>103909.693</v>
      </c>
      <c r="BC332" s="6">
        <v>41248.1</v>
      </c>
      <c r="BD332" s="6">
        <v>294.8</v>
      </c>
      <c r="BE332" s="6">
        <v>176.8</v>
      </c>
      <c r="BF332" s="6">
        <v>123.7</v>
      </c>
      <c r="BG332" s="6">
        <v>75.41</v>
      </c>
      <c r="BH332" s="9">
        <v>278.71499999999997</v>
      </c>
      <c r="BI332" s="9">
        <v>140.804</v>
      </c>
      <c r="BJ332" s="54">
        <v>1010.28</v>
      </c>
      <c r="BK332" s="6">
        <v>937.9</v>
      </c>
      <c r="BL332" s="6">
        <v>0.9</v>
      </c>
      <c r="BM332" s="6">
        <v>13063</v>
      </c>
      <c r="BN332" s="6">
        <v>34944</v>
      </c>
      <c r="BO332" s="6">
        <v>7015</v>
      </c>
      <c r="BP332" s="6">
        <v>0</v>
      </c>
      <c r="BQ332" s="6">
        <v>0</v>
      </c>
      <c r="BR332" s="6">
        <v>0</v>
      </c>
      <c r="BS332" s="6">
        <v>0</v>
      </c>
      <c r="BT332" s="6">
        <v>0</v>
      </c>
      <c r="BU332" s="6">
        <v>0</v>
      </c>
      <c r="BV332" s="6">
        <v>0</v>
      </c>
      <c r="BW332" s="6">
        <v>0</v>
      </c>
      <c r="BX332" s="6">
        <v>0</v>
      </c>
      <c r="BY332" s="6">
        <v>2998135</v>
      </c>
      <c r="BZ332" s="6">
        <v>1979155</v>
      </c>
      <c r="CA332" s="6"/>
      <c r="CB332" s="6">
        <v>5023</v>
      </c>
      <c r="CC332" s="6">
        <v>4156</v>
      </c>
      <c r="CD332" s="6"/>
      <c r="CE332" s="6">
        <v>1090.0721715007089</v>
      </c>
      <c r="CF332" s="6">
        <v>115.82428558208409</v>
      </c>
      <c r="CG332" s="6">
        <v>1549.3751666666667</v>
      </c>
    </row>
    <row r="333" spans="1:85">
      <c r="A333" s="5">
        <v>43411</v>
      </c>
      <c r="B333" s="6">
        <v>602.90099999999995</v>
      </c>
      <c r="C333" s="6">
        <v>326.858</v>
      </c>
      <c r="D333" s="6">
        <v>6189.3</v>
      </c>
      <c r="E333" s="6"/>
      <c r="F333" s="6"/>
      <c r="G333" s="6"/>
      <c r="H333" s="6">
        <v>1661.1</v>
      </c>
      <c r="I333" s="6">
        <v>1120.9000000000001</v>
      </c>
      <c r="J333" s="6">
        <v>303632.28000000003</v>
      </c>
      <c r="K333" s="6">
        <v>132640.93</v>
      </c>
      <c r="L333" s="6">
        <v>67971.100000000006</v>
      </c>
      <c r="M333" s="6">
        <v>15</v>
      </c>
      <c r="N333" s="6">
        <v>25</v>
      </c>
      <c r="O333" s="6">
        <v>14343.8</v>
      </c>
      <c r="P333" s="6">
        <v>6694.1</v>
      </c>
      <c r="Q333" s="48">
        <v>1884.7</v>
      </c>
      <c r="R333" s="48">
        <v>1504.73</v>
      </c>
      <c r="S333" s="6">
        <v>110161.49</v>
      </c>
      <c r="T333" s="6">
        <v>91763.95</v>
      </c>
      <c r="U333" s="6">
        <v>110284.87</v>
      </c>
      <c r="V333" s="6">
        <v>75284.850000000006</v>
      </c>
      <c r="W333" s="6">
        <v>11382.14</v>
      </c>
      <c r="X333" s="6">
        <v>8488.01</v>
      </c>
      <c r="Y333" s="6">
        <v>312361.11700000003</v>
      </c>
      <c r="Z333" s="6">
        <v>162082.02600000001</v>
      </c>
      <c r="AA333" s="6">
        <v>2744378.5</v>
      </c>
      <c r="AB333" s="6">
        <v>173334</v>
      </c>
      <c r="AC333" s="6">
        <v>335</v>
      </c>
      <c r="AD333" s="6">
        <v>42004</v>
      </c>
      <c r="AE333" s="6">
        <v>202933.136</v>
      </c>
      <c r="AF333" s="6">
        <v>105197.711</v>
      </c>
      <c r="AG333" s="6">
        <v>1695997.3</v>
      </c>
      <c r="AH333" s="6">
        <v>172794.1</v>
      </c>
      <c r="AI333" s="6">
        <v>1106.4000000000001</v>
      </c>
      <c r="AJ333" s="9">
        <v>57351</v>
      </c>
      <c r="AK333" s="6">
        <v>31971.23</v>
      </c>
      <c r="AL333" s="6">
        <v>22540.69</v>
      </c>
      <c r="AM333" s="6">
        <v>66468.95</v>
      </c>
      <c r="AN333" s="6">
        <v>51243.17</v>
      </c>
      <c r="AO333" s="6">
        <v>41402.78</v>
      </c>
      <c r="AP333" s="6">
        <v>33775.449999999997</v>
      </c>
      <c r="AQ333" s="6">
        <v>45064.2</v>
      </c>
      <c r="AR333" s="6">
        <v>17763.7</v>
      </c>
      <c r="AS333" s="6">
        <v>6.6</v>
      </c>
      <c r="AT333" s="6">
        <v>1.3</v>
      </c>
      <c r="AU333" s="7"/>
      <c r="AV333" s="7"/>
      <c r="AW333" s="6">
        <v>244605.9</v>
      </c>
      <c r="AX333" s="6">
        <v>114581.4</v>
      </c>
      <c r="AY333" s="6">
        <v>56649.563000000002</v>
      </c>
      <c r="AZ333" s="6">
        <v>13568.1</v>
      </c>
      <c r="BA333" s="6">
        <v>233810.86300000001</v>
      </c>
      <c r="BB333" s="6">
        <v>103967.841</v>
      </c>
      <c r="BC333" s="6">
        <v>41272.1</v>
      </c>
      <c r="BD333" s="6">
        <v>294.8</v>
      </c>
      <c r="BE333" s="6">
        <v>176.8</v>
      </c>
      <c r="BF333" s="6">
        <v>123.7</v>
      </c>
      <c r="BG333" s="6">
        <v>75.41</v>
      </c>
      <c r="BH333" s="9">
        <v>278.71499999999997</v>
      </c>
      <c r="BI333" s="9">
        <v>140.804</v>
      </c>
      <c r="BJ333" s="54">
        <v>1010.28</v>
      </c>
      <c r="BK333" s="6">
        <v>938.9</v>
      </c>
      <c r="BL333" s="6">
        <v>0.9</v>
      </c>
      <c r="BM333" s="6">
        <v>13610</v>
      </c>
      <c r="BN333" s="6">
        <v>32389</v>
      </c>
      <c r="BO333" s="6">
        <v>2030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3001368</v>
      </c>
      <c r="BZ333" s="6">
        <v>1981836</v>
      </c>
      <c r="CA333" s="6"/>
      <c r="CB333" s="6">
        <v>5023</v>
      </c>
      <c r="CC333" s="6">
        <v>4156</v>
      </c>
      <c r="CD333" s="6"/>
      <c r="CE333" s="6">
        <v>1106.7057887806573</v>
      </c>
      <c r="CF333" s="6">
        <v>115.68631168050251</v>
      </c>
      <c r="CG333" s="6">
        <v>1575.8058333333331</v>
      </c>
    </row>
    <row r="334" spans="1:85">
      <c r="A334" s="5">
        <v>43412</v>
      </c>
      <c r="B334" s="6">
        <v>616.39800000000002</v>
      </c>
      <c r="C334" s="6">
        <v>334.04899999999998</v>
      </c>
      <c r="D334" s="6">
        <v>6201.9</v>
      </c>
      <c r="E334" s="6"/>
      <c r="F334" s="6"/>
      <c r="G334" s="6"/>
      <c r="H334" s="6">
        <v>1661.1</v>
      </c>
      <c r="I334" s="6">
        <v>1120.9000000000001</v>
      </c>
      <c r="J334" s="6">
        <v>303830.41200000001</v>
      </c>
      <c r="K334" s="6">
        <v>132733.89600000001</v>
      </c>
      <c r="L334" s="6">
        <v>67995.100000000006</v>
      </c>
      <c r="M334" s="6">
        <v>15</v>
      </c>
      <c r="N334" s="6">
        <v>25</v>
      </c>
      <c r="O334" s="6">
        <v>14343.8</v>
      </c>
      <c r="P334" s="6">
        <v>6694.1</v>
      </c>
      <c r="Q334" s="48">
        <v>1919.04</v>
      </c>
      <c r="R334" s="48">
        <v>1532.15</v>
      </c>
      <c r="S334" s="6">
        <v>110177.73</v>
      </c>
      <c r="T334" s="6">
        <v>91776.53</v>
      </c>
      <c r="U334" s="6">
        <v>110294.92</v>
      </c>
      <c r="V334" s="6">
        <v>75291.509999999995</v>
      </c>
      <c r="W334" s="6">
        <v>11382.14</v>
      </c>
      <c r="X334" s="6">
        <v>8488.01</v>
      </c>
      <c r="Y334" s="6">
        <v>312791.17800000001</v>
      </c>
      <c r="Z334" s="6">
        <v>162309.97700000001</v>
      </c>
      <c r="AA334" s="6">
        <v>2744378.5</v>
      </c>
      <c r="AB334" s="6">
        <v>173358</v>
      </c>
      <c r="AC334" s="6">
        <v>335</v>
      </c>
      <c r="AD334" s="6">
        <v>42004</v>
      </c>
      <c r="AE334" s="6">
        <v>202933.136</v>
      </c>
      <c r="AF334" s="6">
        <v>105197.711</v>
      </c>
      <c r="AG334" s="6">
        <v>1695997.3</v>
      </c>
      <c r="AH334" s="6">
        <v>172794.1</v>
      </c>
      <c r="AI334" s="6">
        <v>1106.4000000000001</v>
      </c>
      <c r="AJ334" s="9">
        <v>57351</v>
      </c>
      <c r="AK334" s="6">
        <v>31974.48</v>
      </c>
      <c r="AL334" s="6">
        <v>22543.31</v>
      </c>
      <c r="AM334" s="6">
        <v>66477.509999999995</v>
      </c>
      <c r="AN334" s="6">
        <v>51249.38</v>
      </c>
      <c r="AO334" s="6">
        <v>41407.46</v>
      </c>
      <c r="AP334" s="6">
        <v>33779.15</v>
      </c>
      <c r="AQ334" s="6">
        <v>45079.7</v>
      </c>
      <c r="AR334" s="6">
        <v>17769.8</v>
      </c>
      <c r="AS334" s="6">
        <v>6.6</v>
      </c>
      <c r="AT334" s="6">
        <v>1.3</v>
      </c>
      <c r="AU334" s="7"/>
      <c r="AV334" s="7"/>
      <c r="AW334" s="6">
        <v>244742.9</v>
      </c>
      <c r="AX334" s="6">
        <v>114645.5</v>
      </c>
      <c r="AY334" s="6">
        <v>56655.137999999999</v>
      </c>
      <c r="AZ334" s="6">
        <v>13568.1</v>
      </c>
      <c r="BA334" s="6">
        <v>233940.86</v>
      </c>
      <c r="BB334" s="6">
        <v>104025.31600000001</v>
      </c>
      <c r="BC334" s="6">
        <v>41296.1</v>
      </c>
      <c r="BD334" s="6">
        <v>294.8</v>
      </c>
      <c r="BE334" s="6">
        <v>176.8</v>
      </c>
      <c r="BF334" s="6">
        <v>123.7</v>
      </c>
      <c r="BG334" s="6">
        <v>75.41</v>
      </c>
      <c r="BH334" s="9">
        <v>278.71499999999997</v>
      </c>
      <c r="BI334" s="9">
        <v>140.804</v>
      </c>
      <c r="BJ334" s="54">
        <v>1010.28</v>
      </c>
      <c r="BK334" s="6">
        <v>939.6</v>
      </c>
      <c r="BL334" s="6">
        <v>0.9</v>
      </c>
      <c r="BM334" s="6">
        <v>13329</v>
      </c>
      <c r="BN334" s="6">
        <v>35429</v>
      </c>
      <c r="BO334" s="6">
        <v>9891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3004629</v>
      </c>
      <c r="BZ334" s="6">
        <v>1984540</v>
      </c>
      <c r="CA334" s="6"/>
      <c r="CB334" s="6">
        <v>5023</v>
      </c>
      <c r="CC334" s="6">
        <v>4156</v>
      </c>
      <c r="CD334" s="6"/>
      <c r="CE334" s="6">
        <v>1098</v>
      </c>
      <c r="CF334" s="6">
        <v>116.544</v>
      </c>
      <c r="CG334" s="6">
        <v>1561</v>
      </c>
    </row>
    <row r="335" spans="1:85">
      <c r="A335" s="5">
        <v>43413</v>
      </c>
      <c r="B335" s="6">
        <v>626.02099999999996</v>
      </c>
      <c r="C335" s="6">
        <v>339.39600000000002</v>
      </c>
      <c r="D335" s="6">
        <v>6211.6</v>
      </c>
      <c r="E335" s="6"/>
      <c r="F335" s="6"/>
      <c r="G335" s="6"/>
      <c r="H335" s="6">
        <v>1661.1</v>
      </c>
      <c r="I335" s="6">
        <v>1120.9000000000001</v>
      </c>
      <c r="J335" s="6">
        <v>304033.739</v>
      </c>
      <c r="K335" s="6">
        <v>132828.59099999999</v>
      </c>
      <c r="L335" s="6">
        <v>68019.100000000006</v>
      </c>
      <c r="M335" s="6">
        <v>15</v>
      </c>
      <c r="N335" s="6">
        <v>25</v>
      </c>
      <c r="O335" s="6">
        <v>14343.8</v>
      </c>
      <c r="P335" s="6">
        <v>6694.1</v>
      </c>
      <c r="Q335" s="48">
        <v>1953.27</v>
      </c>
      <c r="R335" s="48">
        <v>1559.37</v>
      </c>
      <c r="S335" s="6">
        <v>110192.16</v>
      </c>
      <c r="T335" s="6">
        <v>91788.160000000003</v>
      </c>
      <c r="U335" s="6">
        <v>110306.99</v>
      </c>
      <c r="V335" s="6">
        <v>75299.59</v>
      </c>
      <c r="W335" s="6">
        <v>11382.14</v>
      </c>
      <c r="X335" s="6">
        <v>8488.01</v>
      </c>
      <c r="Y335" s="6">
        <v>313221.54800000001</v>
      </c>
      <c r="Z335" s="6">
        <v>162536.40400000001</v>
      </c>
      <c r="AA335" s="6">
        <v>2744378.5</v>
      </c>
      <c r="AB335" s="6">
        <v>173382</v>
      </c>
      <c r="AC335" s="6">
        <v>335</v>
      </c>
      <c r="AD335" s="6">
        <v>42004</v>
      </c>
      <c r="AE335" s="6">
        <v>202933.136</v>
      </c>
      <c r="AF335" s="6">
        <v>105197.711</v>
      </c>
      <c r="AG335" s="6">
        <v>1695997.3</v>
      </c>
      <c r="AH335" s="6">
        <v>172794.1</v>
      </c>
      <c r="AI335" s="6">
        <v>1106.4000000000001</v>
      </c>
      <c r="AJ335" s="9">
        <v>57351</v>
      </c>
      <c r="AK335" s="6">
        <v>31978.17</v>
      </c>
      <c r="AL335" s="6">
        <v>22546.26</v>
      </c>
      <c r="AM335" s="6">
        <v>66486.240000000005</v>
      </c>
      <c r="AN335" s="6">
        <v>51255.75</v>
      </c>
      <c r="AO335" s="6">
        <v>41410.25</v>
      </c>
      <c r="AP335" s="6">
        <v>33780.81</v>
      </c>
      <c r="AQ335" s="6">
        <v>45086.7</v>
      </c>
      <c r="AR335" s="6">
        <v>17772.7</v>
      </c>
      <c r="AS335" s="6">
        <v>6.6</v>
      </c>
      <c r="AT335" s="6">
        <v>1.3</v>
      </c>
      <c r="AU335" s="7"/>
      <c r="AV335" s="7"/>
      <c r="AW335" s="6">
        <v>244881.6</v>
      </c>
      <c r="AX335" s="6">
        <v>114710.2</v>
      </c>
      <c r="AY335" s="6">
        <v>56660.22</v>
      </c>
      <c r="AZ335" s="6">
        <v>13568.1</v>
      </c>
      <c r="BA335" s="6">
        <v>234073.04300000001</v>
      </c>
      <c r="BB335" s="6">
        <v>104083.65300000001</v>
      </c>
      <c r="BC335" s="6">
        <v>41320.1</v>
      </c>
      <c r="BD335" s="6">
        <v>294.8</v>
      </c>
      <c r="BE335" s="6">
        <v>176.8</v>
      </c>
      <c r="BF335" s="6">
        <v>123.7</v>
      </c>
      <c r="BG335" s="6">
        <v>75.41</v>
      </c>
      <c r="BH335" s="9">
        <v>278.71499999999997</v>
      </c>
      <c r="BI335" s="9">
        <v>140.804</v>
      </c>
      <c r="BJ335" s="54">
        <v>1010.28</v>
      </c>
      <c r="BK335" s="6">
        <v>940.5</v>
      </c>
      <c r="BL335" s="6">
        <v>0.9</v>
      </c>
      <c r="BM335" s="6">
        <v>13100</v>
      </c>
      <c r="BN335" s="6">
        <v>36357</v>
      </c>
      <c r="BO335" s="6">
        <v>4037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3007895</v>
      </c>
      <c r="BZ335" s="6">
        <v>1987235</v>
      </c>
      <c r="CA335" s="6" t="s">
        <v>117</v>
      </c>
      <c r="CB335" s="6">
        <v>5023</v>
      </c>
      <c r="CC335" s="6">
        <v>4156</v>
      </c>
      <c r="CD335" s="6"/>
      <c r="CE335" s="6">
        <v>1099</v>
      </c>
      <c r="CF335" s="6">
        <v>116.098</v>
      </c>
      <c r="CG335" s="6">
        <v>1560</v>
      </c>
    </row>
    <row r="336" spans="1:85">
      <c r="A336" s="5">
        <v>43414</v>
      </c>
      <c r="B336" s="6">
        <v>632.39499999999998</v>
      </c>
      <c r="C336" s="6">
        <v>343.27</v>
      </c>
      <c r="D336" s="6">
        <v>6221.7</v>
      </c>
      <c r="E336" s="6"/>
      <c r="F336" s="6"/>
      <c r="G336" s="6"/>
      <c r="H336" s="6">
        <v>1661.1</v>
      </c>
      <c r="I336" s="6">
        <v>1120.9000000000001</v>
      </c>
      <c r="J336" s="6">
        <v>304158.78999999998</v>
      </c>
      <c r="K336" s="6">
        <v>132887.103</v>
      </c>
      <c r="L336" s="6">
        <v>68034</v>
      </c>
      <c r="M336" s="6">
        <v>15</v>
      </c>
      <c r="N336" s="6">
        <v>25</v>
      </c>
      <c r="O336" s="6">
        <v>14343.8</v>
      </c>
      <c r="P336" s="6">
        <v>6694.1</v>
      </c>
      <c r="Q336" s="48">
        <v>1973.82</v>
      </c>
      <c r="R336" s="48">
        <v>1575.61</v>
      </c>
      <c r="S336" s="6">
        <v>110203.73</v>
      </c>
      <c r="T336" s="6">
        <v>91797.71</v>
      </c>
      <c r="U336" s="6">
        <v>110322.72</v>
      </c>
      <c r="V336" s="6">
        <v>75310.22</v>
      </c>
      <c r="W336" s="6">
        <v>11382.14</v>
      </c>
      <c r="X336" s="6">
        <v>8488.01</v>
      </c>
      <c r="Y336" s="6">
        <v>313477.07900000003</v>
      </c>
      <c r="Z336" s="6">
        <v>162672.41</v>
      </c>
      <c r="AA336" s="6">
        <v>2744378.5</v>
      </c>
      <c r="AB336" s="6">
        <v>173397.5</v>
      </c>
      <c r="AC336" s="6">
        <v>335</v>
      </c>
      <c r="AD336" s="6">
        <v>42004</v>
      </c>
      <c r="AE336" s="6">
        <v>202957.91</v>
      </c>
      <c r="AF336" s="6">
        <v>105215.32799999999</v>
      </c>
      <c r="AG336" s="6">
        <v>1695997.3</v>
      </c>
      <c r="AH336" s="6">
        <v>172800.5</v>
      </c>
      <c r="AI336" s="6">
        <v>1110.5</v>
      </c>
      <c r="AJ336" s="9">
        <v>61168</v>
      </c>
      <c r="AK336" s="6">
        <v>31980.99</v>
      </c>
      <c r="AL336" s="6">
        <v>22548.53</v>
      </c>
      <c r="AM336" s="6">
        <v>66494.45</v>
      </c>
      <c r="AN336" s="6">
        <v>51261.88</v>
      </c>
      <c r="AO336" s="6">
        <v>41423.67</v>
      </c>
      <c r="AP336" s="6">
        <v>33790.800000000003</v>
      </c>
      <c r="AQ336" s="6">
        <v>45086.7</v>
      </c>
      <c r="AR336" s="6">
        <v>17772.7</v>
      </c>
      <c r="AS336" s="6">
        <v>6.6</v>
      </c>
      <c r="AT336" s="6">
        <v>1.3</v>
      </c>
      <c r="AU336" s="7"/>
      <c r="AV336" s="7"/>
      <c r="AW336" s="6">
        <v>244953.7</v>
      </c>
      <c r="AX336" s="6">
        <v>114743.8</v>
      </c>
      <c r="AY336" s="6">
        <v>56665.675999999999</v>
      </c>
      <c r="AZ336" s="6">
        <v>13568.1</v>
      </c>
      <c r="BA336" s="6">
        <v>234143.83199999999</v>
      </c>
      <c r="BB336" s="6">
        <v>104115.007</v>
      </c>
      <c r="BC336" s="6">
        <v>41331.699999999997</v>
      </c>
      <c r="BD336" s="6">
        <v>294.8</v>
      </c>
      <c r="BE336" s="6">
        <v>176.8</v>
      </c>
      <c r="BF336" s="6">
        <v>123.7</v>
      </c>
      <c r="BG336" s="6">
        <v>75.41</v>
      </c>
      <c r="BH336" s="9">
        <v>278.71499999999997</v>
      </c>
      <c r="BI336" s="9">
        <v>140.804</v>
      </c>
      <c r="BJ336" s="54">
        <v>1010.28</v>
      </c>
      <c r="BK336" s="6">
        <v>941</v>
      </c>
      <c r="BL336" s="6">
        <v>0.9</v>
      </c>
      <c r="BM336" s="6">
        <v>11565</v>
      </c>
      <c r="BN336" s="6">
        <v>19743</v>
      </c>
      <c r="BO336" s="6">
        <v>0</v>
      </c>
      <c r="BP336" s="6">
        <v>0</v>
      </c>
      <c r="BQ336" s="6">
        <v>0</v>
      </c>
      <c r="BR336" s="6">
        <v>0</v>
      </c>
      <c r="BS336" s="6">
        <v>0</v>
      </c>
      <c r="BT336" s="6">
        <v>0</v>
      </c>
      <c r="BU336" s="6">
        <v>0</v>
      </c>
      <c r="BV336" s="6">
        <v>0</v>
      </c>
      <c r="BW336" s="6">
        <v>0</v>
      </c>
      <c r="BX336" s="6">
        <v>0</v>
      </c>
      <c r="BY336" s="6">
        <v>3011191</v>
      </c>
      <c r="BZ336" s="6">
        <v>1989987</v>
      </c>
      <c r="CA336" s="6"/>
      <c r="CB336" s="6">
        <v>5023</v>
      </c>
      <c r="CC336" s="6">
        <v>4156</v>
      </c>
      <c r="CD336" s="6" t="s">
        <v>117</v>
      </c>
      <c r="CE336" s="6">
        <v>1106</v>
      </c>
      <c r="CF336" s="6">
        <v>117.541</v>
      </c>
      <c r="CG336" s="6">
        <v>1570</v>
      </c>
    </row>
    <row r="337" spans="1:85">
      <c r="A337" s="5">
        <v>43415</v>
      </c>
      <c r="B337" s="6">
        <v>632.39499999999998</v>
      </c>
      <c r="C337" s="6">
        <v>343.27</v>
      </c>
      <c r="D337" s="6">
        <v>6221.7</v>
      </c>
      <c r="E337" s="6"/>
      <c r="F337" s="6"/>
      <c r="G337" s="6"/>
      <c r="H337" s="6">
        <v>1661.1</v>
      </c>
      <c r="I337" s="6">
        <v>1120.9000000000001</v>
      </c>
      <c r="J337" s="6">
        <v>304178.598</v>
      </c>
      <c r="K337" s="6">
        <v>132896.524</v>
      </c>
      <c r="L337" s="6">
        <v>68036.100000000006</v>
      </c>
      <c r="M337" s="6">
        <v>15</v>
      </c>
      <c r="N337" s="6">
        <v>25</v>
      </c>
      <c r="O337" s="6">
        <v>14358.8</v>
      </c>
      <c r="P337" s="6">
        <v>6701</v>
      </c>
      <c r="Q337" s="48">
        <v>1973.82</v>
      </c>
      <c r="R337" s="48">
        <v>1575.61</v>
      </c>
      <c r="S337" s="6">
        <v>110220.01</v>
      </c>
      <c r="T337" s="6">
        <v>91810.77</v>
      </c>
      <c r="U337" s="6">
        <v>110340.32</v>
      </c>
      <c r="V337" s="6">
        <v>75321.97</v>
      </c>
      <c r="W337" s="6">
        <v>11388.83</v>
      </c>
      <c r="X337" s="6">
        <v>8493.5300000000007</v>
      </c>
      <c r="Y337" s="6">
        <v>313561.761</v>
      </c>
      <c r="Z337" s="6">
        <v>162725.842</v>
      </c>
      <c r="AA337" s="6">
        <v>2744378.5</v>
      </c>
      <c r="AB337" s="6">
        <v>173421.4</v>
      </c>
      <c r="AC337" s="6">
        <v>335</v>
      </c>
      <c r="AD337" s="6">
        <v>42004</v>
      </c>
      <c r="AE337" s="6">
        <v>203050.96100000001</v>
      </c>
      <c r="AF337" s="6">
        <v>105273.788</v>
      </c>
      <c r="AG337" s="6">
        <v>1695997.3</v>
      </c>
      <c r="AH337" s="6">
        <v>172821.5</v>
      </c>
      <c r="AI337" s="6">
        <v>1110.5</v>
      </c>
      <c r="AJ337" s="9">
        <v>61168</v>
      </c>
      <c r="AK337" s="6">
        <v>31980</v>
      </c>
      <c r="AL337" s="6">
        <v>22548.53</v>
      </c>
      <c r="AM337" s="6">
        <v>66504.37</v>
      </c>
      <c r="AN337" s="6">
        <v>51269.26</v>
      </c>
      <c r="AO337" s="6">
        <v>41469.78</v>
      </c>
      <c r="AP337" s="6">
        <v>33828.85</v>
      </c>
      <c r="AQ337" s="6">
        <v>45086.7</v>
      </c>
      <c r="AR337" s="6">
        <v>17772.7</v>
      </c>
      <c r="AS337" s="6">
        <v>6.6</v>
      </c>
      <c r="AT337" s="6">
        <v>1.3</v>
      </c>
      <c r="AU337" s="7"/>
      <c r="AV337" s="7"/>
      <c r="AW337" s="6">
        <v>245003.9</v>
      </c>
      <c r="AX337" s="6">
        <v>114768.9</v>
      </c>
      <c r="AY337" s="6">
        <v>56669.805</v>
      </c>
      <c r="AZ337" s="6">
        <v>13568.1</v>
      </c>
      <c r="BA337" s="6">
        <v>234186.76699999999</v>
      </c>
      <c r="BB337" s="6">
        <v>104134.223</v>
      </c>
      <c r="BC337" s="6">
        <v>41339.699999999997</v>
      </c>
      <c r="BD337" s="6">
        <v>294.8</v>
      </c>
      <c r="BE337" s="6">
        <v>176.8</v>
      </c>
      <c r="BF337" s="6">
        <v>123.7</v>
      </c>
      <c r="BG337" s="6">
        <v>75.41</v>
      </c>
      <c r="BH337" s="9">
        <v>278.71499999999997</v>
      </c>
      <c r="BI337" s="9">
        <v>140.804</v>
      </c>
      <c r="BJ337" s="54">
        <v>1010.28</v>
      </c>
      <c r="BK337" s="6">
        <v>941.1</v>
      </c>
      <c r="BL337" s="6">
        <v>0.9</v>
      </c>
      <c r="BM337" s="6">
        <v>11169</v>
      </c>
      <c r="BN337" s="6">
        <v>23257</v>
      </c>
      <c r="BO337" s="6">
        <v>5327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0</v>
      </c>
      <c r="BY337" s="6">
        <v>3014474</v>
      </c>
      <c r="BZ337" s="6">
        <v>1992704</v>
      </c>
      <c r="CA337" s="6"/>
      <c r="CB337" s="6">
        <v>5023</v>
      </c>
      <c r="CC337" s="6">
        <v>4156</v>
      </c>
      <c r="CD337" s="6"/>
      <c r="CE337" s="6">
        <v>1073</v>
      </c>
      <c r="CF337" s="6">
        <v>116.72</v>
      </c>
      <c r="CG337" s="6">
        <v>1520</v>
      </c>
    </row>
    <row r="338" spans="1:85">
      <c r="A338" s="5">
        <v>43416</v>
      </c>
      <c r="B338" s="6">
        <v>633.6</v>
      </c>
      <c r="C338" s="6">
        <v>344.11700000000002</v>
      </c>
      <c r="D338" s="6">
        <v>6226.1</v>
      </c>
      <c r="E338" s="6"/>
      <c r="F338" s="6"/>
      <c r="G338" s="6"/>
      <c r="H338" s="6">
        <v>1661.1</v>
      </c>
      <c r="I338" s="6">
        <v>1120.9000000000001</v>
      </c>
      <c r="J338" s="6">
        <v>304312.10800000001</v>
      </c>
      <c r="K338" s="6">
        <v>132957.924</v>
      </c>
      <c r="L338" s="6">
        <v>68057.600000000006</v>
      </c>
      <c r="M338" s="6">
        <v>15</v>
      </c>
      <c r="N338" s="6">
        <v>25</v>
      </c>
      <c r="O338" s="6">
        <v>14364.1</v>
      </c>
      <c r="P338" s="6">
        <v>6704.2</v>
      </c>
      <c r="Q338" s="48">
        <v>1973.82</v>
      </c>
      <c r="R338" s="48">
        <v>1575.61</v>
      </c>
      <c r="S338" s="6">
        <v>110235.35</v>
      </c>
      <c r="T338" s="6">
        <v>91823.49</v>
      </c>
      <c r="U338" s="6">
        <v>110360.75</v>
      </c>
      <c r="V338" s="6">
        <v>75336.160000000003</v>
      </c>
      <c r="W338" s="6">
        <v>11393.87</v>
      </c>
      <c r="X338" s="6">
        <v>8497.86</v>
      </c>
      <c r="Y338" s="6">
        <v>313688.49599999998</v>
      </c>
      <c r="Z338" s="6">
        <v>162816.42199999999</v>
      </c>
      <c r="AA338" s="6">
        <v>2744378.5</v>
      </c>
      <c r="AB338" s="6">
        <v>173442.9</v>
      </c>
      <c r="AC338" s="6">
        <v>335</v>
      </c>
      <c r="AD338" s="6">
        <v>42004</v>
      </c>
      <c r="AE338" s="6">
        <v>203292.70199999999</v>
      </c>
      <c r="AF338" s="6">
        <v>105383.29</v>
      </c>
      <c r="AG338" s="6">
        <v>1695997.3</v>
      </c>
      <c r="AH338" s="6">
        <v>172843</v>
      </c>
      <c r="AI338" s="6">
        <v>1110.5</v>
      </c>
      <c r="AJ338" s="9">
        <v>61192</v>
      </c>
      <c r="AK338" s="6">
        <v>31981.78</v>
      </c>
      <c r="AL338" s="6">
        <v>22549.07</v>
      </c>
      <c r="AM338" s="6">
        <v>66513.83</v>
      </c>
      <c r="AN338" s="6">
        <v>51276.25</v>
      </c>
      <c r="AO338" s="6">
        <v>41518.75</v>
      </c>
      <c r="AP338" s="6">
        <v>33870.15</v>
      </c>
      <c r="AQ338" s="6">
        <v>45086.7</v>
      </c>
      <c r="AR338" s="6">
        <v>17772.7</v>
      </c>
      <c r="AS338" s="6">
        <v>6.6</v>
      </c>
      <c r="AT338" s="6">
        <v>1.3</v>
      </c>
      <c r="AU338" s="7"/>
      <c r="AV338" s="7"/>
      <c r="AW338" s="6">
        <v>245126.8</v>
      </c>
      <c r="AX338" s="6">
        <v>114827.8</v>
      </c>
      <c r="AY338" s="6">
        <v>56674.659</v>
      </c>
      <c r="AZ338" s="6">
        <v>13568.1</v>
      </c>
      <c r="BA338" s="6">
        <v>234305.973</v>
      </c>
      <c r="BB338" s="6">
        <v>104186.95699999999</v>
      </c>
      <c r="BC338" s="6">
        <v>41361.199999999997</v>
      </c>
      <c r="BD338" s="6">
        <v>294.8</v>
      </c>
      <c r="BE338" s="6">
        <v>176.8</v>
      </c>
      <c r="BF338" s="6">
        <v>123.7</v>
      </c>
      <c r="BG338" s="6">
        <v>75.41</v>
      </c>
      <c r="BH338" s="9">
        <v>278.71499999999997</v>
      </c>
      <c r="BI338" s="9">
        <v>140.804</v>
      </c>
      <c r="BJ338" s="54">
        <v>1010.28</v>
      </c>
      <c r="BK338" s="6">
        <v>941.5</v>
      </c>
      <c r="BL338" s="6">
        <v>0.9</v>
      </c>
      <c r="BM338" s="6">
        <v>11786</v>
      </c>
      <c r="BN338" s="6">
        <v>23054</v>
      </c>
      <c r="BO338" s="6">
        <v>2049</v>
      </c>
      <c r="BP338" s="6">
        <v>0</v>
      </c>
      <c r="BQ338" s="6">
        <v>0</v>
      </c>
      <c r="BR338" s="6">
        <v>0</v>
      </c>
      <c r="BS338" s="6">
        <v>0</v>
      </c>
      <c r="BT338" s="6">
        <v>0</v>
      </c>
      <c r="BU338" s="6">
        <v>0</v>
      </c>
      <c r="BV338" s="6">
        <v>0</v>
      </c>
      <c r="BW338" s="6">
        <v>0</v>
      </c>
      <c r="BX338" s="6">
        <v>0</v>
      </c>
      <c r="BY338" s="6">
        <v>3017744</v>
      </c>
      <c r="BZ338" s="6">
        <v>1995410</v>
      </c>
      <c r="CA338" s="6"/>
      <c r="CB338" s="6">
        <v>5023</v>
      </c>
      <c r="CC338" s="6">
        <v>4156</v>
      </c>
      <c r="CD338" s="6"/>
      <c r="CE338" s="6">
        <v>1091</v>
      </c>
      <c r="CF338" s="6">
        <v>116.95399999999999</v>
      </c>
      <c r="CG338" s="6">
        <v>1553</v>
      </c>
    </row>
    <row r="339" spans="1:85">
      <c r="A339" s="5">
        <v>43417</v>
      </c>
      <c r="B339" s="6">
        <v>633.6</v>
      </c>
      <c r="C339" s="6">
        <v>344.11700000000002</v>
      </c>
      <c r="D339" s="6">
        <v>6226.1</v>
      </c>
      <c r="E339" s="6"/>
      <c r="F339" s="6"/>
      <c r="G339" s="6"/>
      <c r="H339" s="6">
        <v>1661.1</v>
      </c>
      <c r="I339" s="6">
        <v>1120.9000000000001</v>
      </c>
      <c r="J339" s="6">
        <v>304401.59999999998</v>
      </c>
      <c r="K339" s="6">
        <v>133300</v>
      </c>
      <c r="L339" s="6">
        <v>68069</v>
      </c>
      <c r="M339" s="6">
        <v>15</v>
      </c>
      <c r="N339" s="6">
        <v>25</v>
      </c>
      <c r="O339" s="6">
        <v>14378.7</v>
      </c>
      <c r="P339" s="6">
        <v>6711</v>
      </c>
      <c r="Q339" s="48">
        <v>1973.82</v>
      </c>
      <c r="R339" s="48">
        <v>1575.61</v>
      </c>
      <c r="S339" s="6">
        <v>110249.1</v>
      </c>
      <c r="T339" s="6">
        <v>91834.2</v>
      </c>
      <c r="U339" s="6">
        <v>110379.3</v>
      </c>
      <c r="V339" s="6">
        <v>75348.7</v>
      </c>
      <c r="W339" s="6">
        <v>11393.9</v>
      </c>
      <c r="X339" s="6">
        <v>8497.86</v>
      </c>
      <c r="Y339" s="6">
        <v>313864</v>
      </c>
      <c r="Z339" s="6">
        <v>162918</v>
      </c>
      <c r="AA339" s="6">
        <v>2744378.5</v>
      </c>
      <c r="AB339" s="6">
        <v>173466.9</v>
      </c>
      <c r="AC339" s="6">
        <v>335</v>
      </c>
      <c r="AD339" s="6">
        <v>42004</v>
      </c>
      <c r="AE339" s="6">
        <v>203392</v>
      </c>
      <c r="AF339" s="6">
        <v>105437</v>
      </c>
      <c r="AG339" s="6">
        <v>1695997.3</v>
      </c>
      <c r="AH339" s="6">
        <v>172863.9</v>
      </c>
      <c r="AI339" s="6">
        <v>1110.5</v>
      </c>
      <c r="AJ339" s="9">
        <v>61192</v>
      </c>
      <c r="AK339" s="6">
        <v>31986</v>
      </c>
      <c r="AL339" s="6">
        <v>22552.6</v>
      </c>
      <c r="AM339" s="6">
        <v>66522.100000000006</v>
      </c>
      <c r="AN339" s="6">
        <v>51282.6</v>
      </c>
      <c r="AO339" s="6">
        <v>41563.4</v>
      </c>
      <c r="AP339" s="6">
        <v>33908</v>
      </c>
      <c r="AQ339" s="6">
        <v>45086.7</v>
      </c>
      <c r="AR339" s="6">
        <v>17772.7</v>
      </c>
      <c r="AS339" s="6">
        <v>6.6</v>
      </c>
      <c r="AT339" s="6">
        <v>1.3</v>
      </c>
      <c r="AU339" s="6"/>
      <c r="AV339" s="6"/>
      <c r="AW339" s="6">
        <v>245203.3</v>
      </c>
      <c r="AX339" s="6">
        <v>114865</v>
      </c>
      <c r="AY339" s="6">
        <v>56680.667999999998</v>
      </c>
      <c r="AZ339" s="6">
        <v>13568.1</v>
      </c>
      <c r="BA339" s="6">
        <v>234376.43700000001</v>
      </c>
      <c r="BB339" s="6">
        <v>104218.151</v>
      </c>
      <c r="BC339" s="6">
        <v>41374.199999999997</v>
      </c>
      <c r="BD339" s="6">
        <v>294.8</v>
      </c>
      <c r="BE339" s="6">
        <v>176.8</v>
      </c>
      <c r="BF339" s="6">
        <v>123.7</v>
      </c>
      <c r="BG339" s="6">
        <v>75.41</v>
      </c>
      <c r="BH339" s="9">
        <v>278.71499999999997</v>
      </c>
      <c r="BI339" s="9">
        <v>140.804</v>
      </c>
      <c r="BJ339" s="54">
        <v>1010.28</v>
      </c>
      <c r="BK339" s="6">
        <v>942.7</v>
      </c>
      <c r="BL339" s="6">
        <v>0.9</v>
      </c>
      <c r="BM339" s="6">
        <v>12428</v>
      </c>
      <c r="BN339" s="6">
        <v>30045</v>
      </c>
      <c r="BO339" s="6">
        <v>7563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3021039</v>
      </c>
      <c r="BZ339" s="6">
        <v>1998090</v>
      </c>
      <c r="CA339" s="6"/>
      <c r="CB339" s="6">
        <v>5023</v>
      </c>
      <c r="CC339" s="6">
        <v>4156</v>
      </c>
      <c r="CD339" s="6"/>
      <c r="CE339" s="6">
        <v>1101</v>
      </c>
      <c r="CF339" s="6">
        <v>115.136</v>
      </c>
      <c r="CG339" s="6">
        <v>1565</v>
      </c>
    </row>
    <row r="340" spans="1:85">
      <c r="A340" s="5">
        <v>43418</v>
      </c>
      <c r="B340" s="6">
        <v>633.6</v>
      </c>
      <c r="C340" s="6">
        <v>344.11700000000002</v>
      </c>
      <c r="D340" s="6">
        <v>6226.1</v>
      </c>
      <c r="E340" s="6"/>
      <c r="F340" s="6"/>
      <c r="G340" s="6"/>
      <c r="H340" s="6">
        <v>1661.1</v>
      </c>
      <c r="I340" s="6">
        <v>1120.9000000000001</v>
      </c>
      <c r="J340" s="6">
        <v>304563.59000000003</v>
      </c>
      <c r="K340" s="6">
        <v>133074.56</v>
      </c>
      <c r="L340" s="6">
        <v>68088.600000000006</v>
      </c>
      <c r="M340" s="6">
        <v>15</v>
      </c>
      <c r="N340" s="6">
        <v>25</v>
      </c>
      <c r="O340" s="6">
        <v>14389</v>
      </c>
      <c r="P340" s="6">
        <v>6716</v>
      </c>
      <c r="Q340" s="48">
        <v>1973.82</v>
      </c>
      <c r="R340" s="48">
        <v>1575.61</v>
      </c>
      <c r="S340" s="6">
        <v>110266.76</v>
      </c>
      <c r="T340" s="6">
        <v>91848.54</v>
      </c>
      <c r="U340" s="6">
        <v>110400.34</v>
      </c>
      <c r="V340" s="6">
        <v>75363.09</v>
      </c>
      <c r="W340" s="6">
        <v>11393.9</v>
      </c>
      <c r="X340" s="6">
        <v>8497.86</v>
      </c>
      <c r="Y340" s="6">
        <v>314092.08299999998</v>
      </c>
      <c r="Z340" s="6">
        <v>163053.67199999999</v>
      </c>
      <c r="AA340" s="6">
        <v>2744378.5</v>
      </c>
      <c r="AB340" s="6">
        <v>173490.9</v>
      </c>
      <c r="AC340" s="6">
        <v>335</v>
      </c>
      <c r="AD340" s="6">
        <v>42004</v>
      </c>
      <c r="AE340" s="6">
        <v>203587.61199999999</v>
      </c>
      <c r="AF340" s="6">
        <v>105529.935</v>
      </c>
      <c r="AG340" s="6">
        <v>1695997.3</v>
      </c>
      <c r="AH340" s="6">
        <v>172887.9</v>
      </c>
      <c r="AI340" s="6">
        <v>1110.5</v>
      </c>
      <c r="AJ340" s="9">
        <v>61192</v>
      </c>
      <c r="AK340" s="6">
        <v>31991.03</v>
      </c>
      <c r="AL340" s="6">
        <v>22556.86</v>
      </c>
      <c r="AM340" s="6">
        <v>66532.13</v>
      </c>
      <c r="AN340" s="6">
        <v>51290.15</v>
      </c>
      <c r="AO340" s="6">
        <v>41612.42</v>
      </c>
      <c r="AP340" s="6">
        <v>33950.410000000003</v>
      </c>
      <c r="AQ340" s="6">
        <v>45086.7</v>
      </c>
      <c r="AR340" s="6">
        <v>17772.7</v>
      </c>
      <c r="AS340" s="6">
        <v>6.6</v>
      </c>
      <c r="AT340" s="6">
        <v>1.3</v>
      </c>
      <c r="AU340" s="7"/>
      <c r="AV340" s="7"/>
      <c r="AW340" s="6">
        <v>245345.5</v>
      </c>
      <c r="AX340" s="6">
        <v>114933.1</v>
      </c>
      <c r="AY340" s="6">
        <v>56687.334999999999</v>
      </c>
      <c r="AZ340" s="6">
        <v>13568.1</v>
      </c>
      <c r="BA340" s="6">
        <v>234511.611</v>
      </c>
      <c r="BB340" s="6">
        <v>104277.65300000001</v>
      </c>
      <c r="BC340" s="6">
        <v>41398.199999999997</v>
      </c>
      <c r="BD340" s="6">
        <v>294.8</v>
      </c>
      <c r="BE340" s="6">
        <v>176.8</v>
      </c>
      <c r="BF340" s="6">
        <v>123.7</v>
      </c>
      <c r="BG340" s="6">
        <v>75.41</v>
      </c>
      <c r="BH340" s="9">
        <v>278.71499999999997</v>
      </c>
      <c r="BI340" s="9">
        <v>140.804</v>
      </c>
      <c r="BJ340" s="54">
        <v>1010.28</v>
      </c>
      <c r="BK340" s="6">
        <v>943.7</v>
      </c>
      <c r="BL340" s="6">
        <v>0.9</v>
      </c>
      <c r="BM340" s="6">
        <v>12749</v>
      </c>
      <c r="BN340" s="6">
        <v>36432</v>
      </c>
      <c r="BO340" s="6">
        <v>4418</v>
      </c>
      <c r="BP340" s="6">
        <v>0</v>
      </c>
      <c r="BQ340" s="6">
        <v>0</v>
      </c>
      <c r="BR340" s="6">
        <v>0</v>
      </c>
      <c r="BS340" s="6">
        <v>0</v>
      </c>
      <c r="BT340" s="6">
        <v>0</v>
      </c>
      <c r="BU340" s="6">
        <v>0</v>
      </c>
      <c r="BV340" s="6">
        <v>0</v>
      </c>
      <c r="BW340" s="6">
        <v>0</v>
      </c>
      <c r="BX340" s="6">
        <v>0</v>
      </c>
      <c r="BY340" s="6">
        <v>3024307</v>
      </c>
      <c r="BZ340" s="6">
        <v>2000792</v>
      </c>
      <c r="CA340" s="6"/>
      <c r="CB340" s="6">
        <v>5023</v>
      </c>
      <c r="CC340" s="6">
        <v>4156</v>
      </c>
      <c r="CD340" s="6"/>
      <c r="CE340" s="6">
        <v>1092</v>
      </c>
      <c r="CF340" s="6">
        <v>116.28700000000001</v>
      </c>
      <c r="CG340" s="6">
        <v>1546</v>
      </c>
    </row>
    <row r="341" spans="1:85">
      <c r="A341" s="5">
        <v>43419</v>
      </c>
      <c r="B341" s="6">
        <v>633.6</v>
      </c>
      <c r="C341" s="6">
        <v>344.11700000000002</v>
      </c>
      <c r="D341" s="6">
        <v>6226.1</v>
      </c>
      <c r="E341" s="6"/>
      <c r="F341" s="6"/>
      <c r="G341" s="6"/>
      <c r="H341" s="6">
        <v>1661.1</v>
      </c>
      <c r="I341" s="6">
        <v>1120.9000000000001</v>
      </c>
      <c r="J341" s="6">
        <v>304728.89899999998</v>
      </c>
      <c r="K341" s="6">
        <v>133152.31</v>
      </c>
      <c r="L341" s="6">
        <v>68109</v>
      </c>
      <c r="M341" s="6">
        <v>15</v>
      </c>
      <c r="N341" s="6">
        <v>25</v>
      </c>
      <c r="O341" s="6">
        <v>14404.6</v>
      </c>
      <c r="P341" s="6">
        <v>6723.4</v>
      </c>
      <c r="Q341" s="48">
        <v>1973.82</v>
      </c>
      <c r="R341" s="48">
        <v>1575.61</v>
      </c>
      <c r="S341" s="6">
        <v>110285.82</v>
      </c>
      <c r="T341" s="6">
        <v>91863.66</v>
      </c>
      <c r="U341" s="6">
        <v>110421.04</v>
      </c>
      <c r="V341" s="6">
        <v>75377.16</v>
      </c>
      <c r="W341" s="6">
        <v>11393.9</v>
      </c>
      <c r="X341" s="6">
        <v>8497.86</v>
      </c>
      <c r="Y341" s="6">
        <v>314239.41600000003</v>
      </c>
      <c r="Z341" s="6">
        <v>163138.21100000001</v>
      </c>
      <c r="AA341" s="6">
        <v>2744378.5</v>
      </c>
      <c r="AB341" s="6">
        <v>173514.9</v>
      </c>
      <c r="AC341" s="6">
        <v>335</v>
      </c>
      <c r="AD341" s="6">
        <v>42004</v>
      </c>
      <c r="AE341" s="6">
        <v>203867.17499999999</v>
      </c>
      <c r="AF341" s="6">
        <v>105674.171</v>
      </c>
      <c r="AG341" s="6">
        <v>1695997.3</v>
      </c>
      <c r="AH341" s="6">
        <v>172909.5</v>
      </c>
      <c r="AI341" s="6">
        <v>1110.5</v>
      </c>
      <c r="AJ341" s="9">
        <v>61192</v>
      </c>
      <c r="AK341" s="6">
        <v>31996.04</v>
      </c>
      <c r="AL341" s="6">
        <v>22560.99</v>
      </c>
      <c r="AM341" s="6">
        <v>66542.289999999994</v>
      </c>
      <c r="AN341" s="6">
        <v>51297.94</v>
      </c>
      <c r="AO341" s="6">
        <v>41659.82</v>
      </c>
      <c r="AP341" s="6">
        <v>33990.629999999997</v>
      </c>
      <c r="AQ341" s="6">
        <v>45086.7</v>
      </c>
      <c r="AR341" s="6">
        <v>17772.7</v>
      </c>
      <c r="AS341" s="6">
        <v>6.6</v>
      </c>
      <c r="AT341" s="6">
        <v>1.3</v>
      </c>
      <c r="AU341" s="7"/>
      <c r="AV341" s="7"/>
      <c r="AW341" s="6">
        <v>245482.1</v>
      </c>
      <c r="AX341" s="6">
        <v>114998.8</v>
      </c>
      <c r="AY341" s="6">
        <v>56694.050999999999</v>
      </c>
      <c r="AZ341" s="6">
        <v>13568.1</v>
      </c>
      <c r="BA341" s="6">
        <v>234642.215</v>
      </c>
      <c r="BB341" s="6">
        <v>104335.394</v>
      </c>
      <c r="BC341" s="6">
        <v>41422.199999999997</v>
      </c>
      <c r="BD341" s="6">
        <v>294.8</v>
      </c>
      <c r="BE341" s="6">
        <v>176.8</v>
      </c>
      <c r="BF341" s="6">
        <v>123.7</v>
      </c>
      <c r="BG341" s="6">
        <v>75.41</v>
      </c>
      <c r="BH341" s="9">
        <v>278.71499999999997</v>
      </c>
      <c r="BI341" s="9">
        <v>140.804</v>
      </c>
      <c r="BJ341" s="54">
        <v>1010.28</v>
      </c>
      <c r="BK341" s="6">
        <v>944.8</v>
      </c>
      <c r="BL341" s="6">
        <v>0.9</v>
      </c>
      <c r="BM341" s="6">
        <v>12508</v>
      </c>
      <c r="BN341" s="6">
        <v>36606</v>
      </c>
      <c r="BO341" s="6">
        <v>7709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3027579</v>
      </c>
      <c r="BZ341" s="6">
        <v>2003500</v>
      </c>
      <c r="CA341" s="6"/>
      <c r="CB341" s="6">
        <v>5023</v>
      </c>
      <c r="CC341" s="6">
        <v>4156</v>
      </c>
      <c r="CD341" s="6"/>
      <c r="CE341" s="6">
        <v>1098</v>
      </c>
      <c r="CF341" s="6">
        <v>116.023</v>
      </c>
      <c r="CG341" s="6">
        <v>1557</v>
      </c>
    </row>
    <row r="342" spans="1:85">
      <c r="A342" s="5">
        <v>43420</v>
      </c>
      <c r="B342" s="6">
        <v>644.52499999999998</v>
      </c>
      <c r="C342" s="6">
        <v>350.26100000000002</v>
      </c>
      <c r="D342" s="6">
        <v>6236.7</v>
      </c>
      <c r="E342" s="6"/>
      <c r="F342" s="6"/>
      <c r="G342" s="6"/>
      <c r="H342" s="6">
        <v>1661.1</v>
      </c>
      <c r="I342" s="6">
        <v>1120.9000000000001</v>
      </c>
      <c r="J342" s="6">
        <v>304925.10700000002</v>
      </c>
      <c r="K342" s="6">
        <v>133244.69099999999</v>
      </c>
      <c r="L342" s="6">
        <v>68132.100000000006</v>
      </c>
      <c r="M342" s="6">
        <v>15</v>
      </c>
      <c r="N342" s="6">
        <v>25</v>
      </c>
      <c r="O342" s="6">
        <v>14416.5</v>
      </c>
      <c r="P342" s="6">
        <v>6729.5</v>
      </c>
      <c r="Q342" s="48">
        <v>1973.82</v>
      </c>
      <c r="R342" s="48">
        <v>1575.61</v>
      </c>
      <c r="S342" s="6">
        <v>110302.89</v>
      </c>
      <c r="T342" s="6">
        <v>91877.31</v>
      </c>
      <c r="U342" s="6">
        <v>110433.31</v>
      </c>
      <c r="V342" s="6">
        <v>75385.919999999998</v>
      </c>
      <c r="W342" s="6">
        <v>11393.9</v>
      </c>
      <c r="X342" s="6">
        <v>8497.86</v>
      </c>
      <c r="Y342" s="6">
        <v>314282.44799999997</v>
      </c>
      <c r="Z342" s="6">
        <v>163168.52900000001</v>
      </c>
      <c r="AA342" s="6">
        <v>2744378.5</v>
      </c>
      <c r="AB342" s="6">
        <v>173528.9</v>
      </c>
      <c r="AC342" s="6">
        <v>335.7</v>
      </c>
      <c r="AD342" s="6">
        <v>42644</v>
      </c>
      <c r="AE342" s="6">
        <v>204262.41200000001</v>
      </c>
      <c r="AF342" s="6">
        <v>105875.433</v>
      </c>
      <c r="AG342" s="6">
        <v>1695997.3</v>
      </c>
      <c r="AH342" s="6">
        <v>172933.5</v>
      </c>
      <c r="AI342" s="6">
        <v>1110.5</v>
      </c>
      <c r="AJ342" s="9">
        <v>61192</v>
      </c>
      <c r="AK342" s="6">
        <v>32001.17</v>
      </c>
      <c r="AL342" s="6">
        <v>22565.11</v>
      </c>
      <c r="AM342" s="6">
        <v>66552.210000000006</v>
      </c>
      <c r="AN342" s="6">
        <v>51305.5</v>
      </c>
      <c r="AO342" s="6">
        <v>41707.589999999997</v>
      </c>
      <c r="AP342" s="6">
        <v>34031.230000000003</v>
      </c>
      <c r="AQ342" s="6">
        <v>45086.7</v>
      </c>
      <c r="AR342" s="6">
        <v>17772.7</v>
      </c>
      <c r="AS342" s="6">
        <v>6.6</v>
      </c>
      <c r="AT342" s="6">
        <v>1.3</v>
      </c>
      <c r="AU342" s="7"/>
      <c r="AV342" s="7"/>
      <c r="AW342" s="6">
        <v>245613.3</v>
      </c>
      <c r="AX342" s="6">
        <v>115062.3</v>
      </c>
      <c r="AY342" s="6">
        <v>56700.766000000003</v>
      </c>
      <c r="AZ342" s="6">
        <v>13568.1</v>
      </c>
      <c r="BA342" s="6">
        <v>234767.45600000001</v>
      </c>
      <c r="BB342" s="6">
        <v>104390.90300000001</v>
      </c>
      <c r="BC342" s="6">
        <v>41423.800000000003</v>
      </c>
      <c r="BD342" s="6">
        <v>294.8</v>
      </c>
      <c r="BE342" s="6">
        <v>176.8</v>
      </c>
      <c r="BF342" s="6">
        <v>123.7</v>
      </c>
      <c r="BG342" s="6">
        <v>75.41</v>
      </c>
      <c r="BH342" s="9">
        <v>279.09399999999999</v>
      </c>
      <c r="BI342" s="9">
        <v>140.90299999999999</v>
      </c>
      <c r="BJ342" s="54">
        <v>1011.32</v>
      </c>
      <c r="BK342" s="6">
        <v>945.8</v>
      </c>
      <c r="BL342" s="6">
        <v>0.9</v>
      </c>
      <c r="BM342" s="6">
        <v>12648.140879999999</v>
      </c>
      <c r="BN342" s="6">
        <v>35583.941243526657</v>
      </c>
      <c r="BO342" s="6">
        <v>4820</v>
      </c>
      <c r="BP342" s="6">
        <v>0</v>
      </c>
      <c r="BQ342" s="6">
        <v>0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3030813</v>
      </c>
      <c r="BZ342" s="6">
        <v>2006207</v>
      </c>
      <c r="CA342" s="6"/>
      <c r="CB342" s="6">
        <v>5023</v>
      </c>
      <c r="CC342" s="6">
        <v>4156</v>
      </c>
      <c r="CD342" s="6"/>
      <c r="CE342" s="6">
        <v>1100.5057576949337</v>
      </c>
      <c r="CF342" s="6">
        <v>116.17234079029377</v>
      </c>
      <c r="CG342" s="6">
        <v>1554.7880416666667</v>
      </c>
    </row>
    <row r="343" spans="1:85">
      <c r="A343" s="5">
        <v>43421</v>
      </c>
      <c r="B343" s="6">
        <v>648.96600000000001</v>
      </c>
      <c r="C343" s="6">
        <v>352.827</v>
      </c>
      <c r="D343" s="6">
        <v>6243.6</v>
      </c>
      <c r="E343" s="6"/>
      <c r="F343" s="6"/>
      <c r="G343" s="6"/>
      <c r="H343" s="6">
        <v>1661.1</v>
      </c>
      <c r="I343" s="6">
        <v>1120.9000000000001</v>
      </c>
      <c r="J343" s="6">
        <v>305129.3</v>
      </c>
      <c r="K343" s="6">
        <v>133339.70000000001</v>
      </c>
      <c r="L343" s="6">
        <v>68156.100000000006</v>
      </c>
      <c r="M343" s="6">
        <v>15</v>
      </c>
      <c r="N343" s="6">
        <v>25</v>
      </c>
      <c r="O343" s="6">
        <v>14427.9</v>
      </c>
      <c r="P343" s="6">
        <v>6735.1</v>
      </c>
      <c r="Q343" s="48">
        <v>1973.82</v>
      </c>
      <c r="R343" s="48">
        <v>1575.61</v>
      </c>
      <c r="S343" s="6">
        <v>110319.21</v>
      </c>
      <c r="T343" s="6">
        <v>91890.1</v>
      </c>
      <c r="U343" s="6">
        <v>110450.56</v>
      </c>
      <c r="V343" s="6">
        <v>75397.77</v>
      </c>
      <c r="W343" s="6">
        <v>11393.9</v>
      </c>
      <c r="X343" s="6">
        <v>8497.8700000000008</v>
      </c>
      <c r="Y343" s="6">
        <v>314282.44799999997</v>
      </c>
      <c r="Z343" s="6">
        <v>163168.52900000001</v>
      </c>
      <c r="AA343" s="6">
        <v>2744378.5</v>
      </c>
      <c r="AB343" s="6">
        <v>173528.9</v>
      </c>
      <c r="AC343" s="6">
        <v>335.7</v>
      </c>
      <c r="AD343" s="6">
        <v>42644</v>
      </c>
      <c r="AE343" s="6">
        <v>204708.253</v>
      </c>
      <c r="AF343" s="6">
        <v>106111.37699999999</v>
      </c>
      <c r="AG343" s="6">
        <v>1695997.3</v>
      </c>
      <c r="AH343" s="6">
        <v>172957.5</v>
      </c>
      <c r="AI343" s="6">
        <v>1110.5</v>
      </c>
      <c r="AJ343" s="9">
        <v>61235</v>
      </c>
      <c r="AK343" s="6">
        <v>32006.21</v>
      </c>
      <c r="AL343" s="6">
        <v>22569.11</v>
      </c>
      <c r="AM343" s="6">
        <v>66562.37</v>
      </c>
      <c r="AN343" s="6">
        <v>51313.23</v>
      </c>
      <c r="AO343" s="6">
        <v>41755.24</v>
      </c>
      <c r="AP343" s="6">
        <v>34071.410000000003</v>
      </c>
      <c r="AQ343" s="6">
        <v>45086.7</v>
      </c>
      <c r="AR343" s="6">
        <v>17772.7</v>
      </c>
      <c r="AS343" s="6">
        <v>7.3</v>
      </c>
      <c r="AT343" s="6">
        <v>2.4</v>
      </c>
      <c r="AU343" s="7"/>
      <c r="AV343" s="7"/>
      <c r="AW343" s="6">
        <v>245740.7</v>
      </c>
      <c r="AX343" s="6">
        <v>115125.5</v>
      </c>
      <c r="AY343" s="6">
        <v>56706.400000000001</v>
      </c>
      <c r="AZ343" s="6">
        <v>13568.1</v>
      </c>
      <c r="BA343" s="6">
        <v>234901.85</v>
      </c>
      <c r="BB343" s="6">
        <v>104450.217</v>
      </c>
      <c r="BC343" s="6">
        <v>41447.800000000003</v>
      </c>
      <c r="BD343" s="6">
        <v>294.8</v>
      </c>
      <c r="BE343" s="6">
        <v>176.8</v>
      </c>
      <c r="BF343" s="6">
        <v>123.7</v>
      </c>
      <c r="BG343" s="6">
        <v>75.41</v>
      </c>
      <c r="BH343" s="9">
        <v>290.69299999999998</v>
      </c>
      <c r="BI343" s="9">
        <v>144.17699999999999</v>
      </c>
      <c r="BJ343" s="54">
        <v>1026</v>
      </c>
      <c r="BK343" s="6">
        <v>946.8</v>
      </c>
      <c r="BL343" s="6">
        <v>0.9</v>
      </c>
      <c r="BM343" s="6">
        <v>12619.994656000003</v>
      </c>
      <c r="BN343" s="6">
        <v>36105.812836791083</v>
      </c>
      <c r="BO343" s="6">
        <v>6778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3034067</v>
      </c>
      <c r="BZ343" s="6">
        <v>2008913</v>
      </c>
      <c r="CA343" s="6"/>
      <c r="CB343" s="6">
        <v>5023</v>
      </c>
      <c r="CC343" s="6">
        <v>4156</v>
      </c>
      <c r="CD343" s="6"/>
      <c r="CE343" s="6">
        <v>1112</v>
      </c>
      <c r="CF343" s="6">
        <v>115.48</v>
      </c>
      <c r="CG343" s="6">
        <v>1575</v>
      </c>
    </row>
    <row r="344" spans="1:85">
      <c r="A344" s="5">
        <v>43422</v>
      </c>
      <c r="B344" s="6">
        <v>650.57500000000005</v>
      </c>
      <c r="C344" s="6">
        <v>353.74299999999999</v>
      </c>
      <c r="D344" s="6">
        <v>6244.5</v>
      </c>
      <c r="E344" s="6"/>
      <c r="F344" s="6"/>
      <c r="G344" s="6"/>
      <c r="H344" s="6">
        <v>1661.1</v>
      </c>
      <c r="I344" s="6">
        <v>1120.9000000000001</v>
      </c>
      <c r="J344" s="6">
        <v>305333.15299999999</v>
      </c>
      <c r="K344" s="6">
        <v>133434.337</v>
      </c>
      <c r="L344" s="6">
        <v>68180.100000000006</v>
      </c>
      <c r="M344" s="6">
        <v>15</v>
      </c>
      <c r="N344" s="6">
        <v>25</v>
      </c>
      <c r="O344" s="6">
        <v>14441.1</v>
      </c>
      <c r="P344" s="6">
        <v>6741.4</v>
      </c>
      <c r="Q344" s="48">
        <v>1973.82</v>
      </c>
      <c r="R344" s="48">
        <v>1575.61</v>
      </c>
      <c r="S344" s="6">
        <v>110336.25</v>
      </c>
      <c r="T344" s="6">
        <v>91903.47</v>
      </c>
      <c r="U344" s="6">
        <v>110468.99</v>
      </c>
      <c r="V344" s="6">
        <v>75410.59</v>
      </c>
      <c r="W344" s="6">
        <v>11393.9</v>
      </c>
      <c r="X344" s="6">
        <v>8497.86</v>
      </c>
      <c r="Y344" s="6">
        <v>314379.56099999999</v>
      </c>
      <c r="Z344" s="6">
        <v>163234.038</v>
      </c>
      <c r="AA344" s="6">
        <v>2744378.5</v>
      </c>
      <c r="AB344" s="6">
        <v>173552.9</v>
      </c>
      <c r="AC344" s="6">
        <v>335.7</v>
      </c>
      <c r="AD344" s="6">
        <v>42644</v>
      </c>
      <c r="AE344" s="6">
        <v>205070.18100000001</v>
      </c>
      <c r="AF344" s="6">
        <v>106286.427</v>
      </c>
      <c r="AG344" s="6">
        <v>1695997.3</v>
      </c>
      <c r="AH344" s="6">
        <v>172981.5</v>
      </c>
      <c r="AI344" s="6">
        <v>1110.5</v>
      </c>
      <c r="AJ344" s="9">
        <v>61235</v>
      </c>
      <c r="AK344" s="6">
        <v>32011.23</v>
      </c>
      <c r="AL344" s="6">
        <v>22573.29</v>
      </c>
      <c r="AM344" s="6">
        <v>66572</v>
      </c>
      <c r="AN344" s="6">
        <v>51320.69</v>
      </c>
      <c r="AO344" s="6">
        <v>41802.269999999997</v>
      </c>
      <c r="AP344" s="6">
        <v>34111.300000000003</v>
      </c>
      <c r="AQ344" s="6">
        <v>45086.7</v>
      </c>
      <c r="AR344" s="6">
        <v>17772.7</v>
      </c>
      <c r="AS344" s="6">
        <v>7.3</v>
      </c>
      <c r="AT344" s="6">
        <v>2.4</v>
      </c>
      <c r="AU344" s="7"/>
      <c r="AV344" s="7"/>
      <c r="AW344" s="6">
        <v>245878.1</v>
      </c>
      <c r="AX344" s="6">
        <v>115191.2</v>
      </c>
      <c r="AY344" s="6">
        <v>56711.9</v>
      </c>
      <c r="AZ344" s="6">
        <v>13568.1</v>
      </c>
      <c r="BA344" s="6">
        <v>235034.38399999999</v>
      </c>
      <c r="BB344" s="6">
        <v>104508.789</v>
      </c>
      <c r="BC344" s="6">
        <v>41471.800000000003</v>
      </c>
      <c r="BD344" s="6">
        <v>294.8</v>
      </c>
      <c r="BE344" s="6">
        <v>176.8</v>
      </c>
      <c r="BF344" s="6">
        <v>123.7</v>
      </c>
      <c r="BG344" s="6">
        <v>75.41</v>
      </c>
      <c r="BH344" s="6">
        <v>291.30700000000002</v>
      </c>
      <c r="BI344" s="6">
        <v>144.352</v>
      </c>
      <c r="BJ344" s="6">
        <v>1026.98</v>
      </c>
      <c r="BK344" s="6">
        <v>947.8</v>
      </c>
      <c r="BL344" s="6">
        <v>0.9</v>
      </c>
      <c r="BM344" s="6">
        <v>12627.4969088</v>
      </c>
      <c r="BN344" s="6">
        <v>34877.856040002691</v>
      </c>
      <c r="BO344" s="6">
        <v>8349</v>
      </c>
      <c r="BP344" s="6">
        <v>0</v>
      </c>
      <c r="BQ344" s="6">
        <v>0</v>
      </c>
      <c r="BR344" s="6">
        <v>0</v>
      </c>
      <c r="BS344" s="6">
        <v>0</v>
      </c>
      <c r="BT344" s="6">
        <v>0</v>
      </c>
      <c r="BU344" s="6">
        <v>0</v>
      </c>
      <c r="BV344" s="6">
        <v>0</v>
      </c>
      <c r="BW344" s="6">
        <v>0</v>
      </c>
      <c r="BX344" s="6">
        <v>0</v>
      </c>
      <c r="BY344" s="6">
        <v>3037222</v>
      </c>
      <c r="BZ344" s="6">
        <v>2011464</v>
      </c>
      <c r="CA344" s="6"/>
      <c r="CB344" s="6">
        <v>5023</v>
      </c>
      <c r="CC344" s="6">
        <v>4156</v>
      </c>
      <c r="CD344" s="6"/>
      <c r="CE344" s="6">
        <v>1093.2576613763099</v>
      </c>
      <c r="CF344" s="6">
        <v>114.56924788010676</v>
      </c>
      <c r="CG344" s="6">
        <v>1554.3980833333335</v>
      </c>
    </row>
    <row r="345" spans="1:85">
      <c r="A345" s="5">
        <v>43423</v>
      </c>
      <c r="B345" s="6">
        <v>650.57500000000005</v>
      </c>
      <c r="C345" s="6">
        <v>353.74299999999999</v>
      </c>
      <c r="D345" s="6">
        <v>6244.5</v>
      </c>
      <c r="E345" s="6"/>
      <c r="F345" s="6"/>
      <c r="G345" s="6"/>
      <c r="H345" s="6">
        <v>1661.1</v>
      </c>
      <c r="I345" s="6">
        <v>1120.9000000000001</v>
      </c>
      <c r="J345" s="6">
        <v>305531.85200000001</v>
      </c>
      <c r="K345" s="6">
        <v>133526.98699999999</v>
      </c>
      <c r="L345" s="6">
        <v>68204.100000000006</v>
      </c>
      <c r="M345" s="6">
        <v>15</v>
      </c>
      <c r="N345" s="6">
        <v>25</v>
      </c>
      <c r="O345" s="6">
        <v>14446.5</v>
      </c>
      <c r="P345" s="6">
        <v>6744.1</v>
      </c>
      <c r="Q345" s="6">
        <v>1988.61</v>
      </c>
      <c r="R345" s="6">
        <v>1587.44</v>
      </c>
      <c r="S345" s="6">
        <v>110353.66</v>
      </c>
      <c r="T345" s="6">
        <v>91916.95</v>
      </c>
      <c r="U345" s="6">
        <v>110489.38</v>
      </c>
      <c r="V345" s="6">
        <v>75424.37</v>
      </c>
      <c r="W345" s="6">
        <v>11393.9</v>
      </c>
      <c r="X345" s="6">
        <v>8497.86</v>
      </c>
      <c r="Y345" s="6">
        <v>314442.45199999999</v>
      </c>
      <c r="Z345" s="6">
        <v>163274.41200000001</v>
      </c>
      <c r="AA345" s="6">
        <v>2744378.5</v>
      </c>
      <c r="AB345" s="6">
        <v>173576.9</v>
      </c>
      <c r="AC345" s="6">
        <v>335.7</v>
      </c>
      <c r="AD345" s="6">
        <v>42644</v>
      </c>
      <c r="AE345" s="6">
        <v>205465.42800000001</v>
      </c>
      <c r="AF345" s="6">
        <v>106485.284</v>
      </c>
      <c r="AG345" s="6">
        <v>1695997.3</v>
      </c>
      <c r="AH345" s="6">
        <v>173005.5</v>
      </c>
      <c r="AI345" s="6">
        <v>1110.5</v>
      </c>
      <c r="AJ345" s="9">
        <v>61235</v>
      </c>
      <c r="AK345" s="6">
        <v>32016.21</v>
      </c>
      <c r="AL345" s="6">
        <v>22577.49</v>
      </c>
      <c r="AM345" s="6">
        <v>66582.13</v>
      </c>
      <c r="AN345" s="6">
        <v>51328.38</v>
      </c>
      <c r="AO345" s="6">
        <v>41833.68</v>
      </c>
      <c r="AP345" s="6">
        <v>34138.129999999997</v>
      </c>
      <c r="AQ345" s="6">
        <v>45096.2</v>
      </c>
      <c r="AR345" s="6">
        <v>17776.400000000001</v>
      </c>
      <c r="AS345" s="6">
        <v>7.3</v>
      </c>
      <c r="AT345" s="6">
        <v>2.4</v>
      </c>
      <c r="AU345" s="7"/>
      <c r="AV345" s="7"/>
      <c r="AW345" s="6">
        <v>246016</v>
      </c>
      <c r="AX345" s="6">
        <v>115256.8</v>
      </c>
      <c r="AY345" s="6">
        <v>56718.2</v>
      </c>
      <c r="AZ345" s="6">
        <v>13568.1</v>
      </c>
      <c r="BA345" s="6">
        <v>235166.12299999999</v>
      </c>
      <c r="BB345" s="6">
        <v>104566.819</v>
      </c>
      <c r="BC345" s="6">
        <v>41495.800000000003</v>
      </c>
      <c r="BD345" s="6">
        <v>294.8</v>
      </c>
      <c r="BE345" s="6">
        <v>176.8</v>
      </c>
      <c r="BF345" s="6">
        <v>123.7</v>
      </c>
      <c r="BG345" s="6">
        <v>75.41</v>
      </c>
      <c r="BH345" s="6">
        <v>291.30700000000002</v>
      </c>
      <c r="BI345" s="6">
        <v>144.352</v>
      </c>
      <c r="BJ345" s="6">
        <v>1026.98</v>
      </c>
      <c r="BK345" s="6">
        <v>948.7</v>
      </c>
      <c r="BL345" s="6">
        <v>0.9</v>
      </c>
      <c r="BM345" s="6">
        <v>12274.594079999999</v>
      </c>
      <c r="BN345" s="6">
        <v>35588.959510492539</v>
      </c>
      <c r="BO345" s="6">
        <v>9302</v>
      </c>
      <c r="BP345" s="6">
        <v>0</v>
      </c>
      <c r="BQ345" s="6">
        <v>0</v>
      </c>
      <c r="BR345" s="6">
        <v>0</v>
      </c>
      <c r="BS345" s="6">
        <v>0</v>
      </c>
      <c r="BT345" s="6">
        <v>0</v>
      </c>
      <c r="BU345" s="6">
        <v>0</v>
      </c>
      <c r="BV345" s="6">
        <v>0</v>
      </c>
      <c r="BW345" s="6">
        <v>0</v>
      </c>
      <c r="BX345" s="6">
        <v>0</v>
      </c>
      <c r="BY345" s="6">
        <v>3040528</v>
      </c>
      <c r="BZ345" s="6">
        <v>2014190</v>
      </c>
      <c r="CA345" s="6"/>
      <c r="CB345" s="6">
        <v>5023</v>
      </c>
      <c r="CC345" s="6">
        <v>4156</v>
      </c>
      <c r="CD345" s="6"/>
      <c r="CE345" s="6">
        <v>1098</v>
      </c>
      <c r="CF345" s="6">
        <v>115.417</v>
      </c>
      <c r="CG345" s="6">
        <v>1555</v>
      </c>
    </row>
    <row r="346" spans="1:85">
      <c r="A346" s="5">
        <v>43424</v>
      </c>
      <c r="B346" s="6">
        <v>665.99199999999996</v>
      </c>
      <c r="C346" s="6">
        <v>362.63400000000001</v>
      </c>
      <c r="D346" s="6">
        <v>6260.6</v>
      </c>
      <c r="E346" s="6"/>
      <c r="F346" s="6"/>
      <c r="G346" s="6"/>
      <c r="H346" s="6">
        <v>1661.1</v>
      </c>
      <c r="I346" s="6">
        <v>1120.9000000000001</v>
      </c>
      <c r="J346" s="6">
        <v>305735.30599999998</v>
      </c>
      <c r="K346" s="6">
        <v>133621.71</v>
      </c>
      <c r="L346" s="6">
        <v>68228.100000000006</v>
      </c>
      <c r="M346" s="6">
        <v>15</v>
      </c>
      <c r="N346" s="6">
        <v>25</v>
      </c>
      <c r="O346" s="6">
        <v>14446.8</v>
      </c>
      <c r="P346" s="6">
        <v>6744.4</v>
      </c>
      <c r="Q346" s="6">
        <v>2021.68</v>
      </c>
      <c r="R346" s="6">
        <v>1613.31</v>
      </c>
      <c r="S346" s="6">
        <v>110370.79</v>
      </c>
      <c r="T346" s="6">
        <v>91930.47</v>
      </c>
      <c r="U346" s="6">
        <v>110497.71</v>
      </c>
      <c r="V346" s="6">
        <v>75429.97</v>
      </c>
      <c r="W346" s="6">
        <v>11393.9</v>
      </c>
      <c r="X346" s="6">
        <v>8497.86</v>
      </c>
      <c r="Y346" s="6">
        <v>314447.71899999998</v>
      </c>
      <c r="Z346" s="6">
        <v>163278.77299999999</v>
      </c>
      <c r="AA346" s="6">
        <v>2744378.5</v>
      </c>
      <c r="AB346" s="77">
        <v>173586.9</v>
      </c>
      <c r="AC346" s="6">
        <v>335.7</v>
      </c>
      <c r="AD346" s="6">
        <v>42644</v>
      </c>
      <c r="AE346" s="6">
        <v>205910.19500000001</v>
      </c>
      <c r="AF346" s="6">
        <v>106715.716</v>
      </c>
      <c r="AG346" s="6">
        <v>1695997.3</v>
      </c>
      <c r="AH346" s="6">
        <v>173029.5</v>
      </c>
      <c r="AI346" s="6">
        <v>1110.5</v>
      </c>
      <c r="AJ346" s="9">
        <v>61235</v>
      </c>
      <c r="AK346" s="6">
        <v>32020.7</v>
      </c>
      <c r="AL346" s="6">
        <v>22581.119999999999</v>
      </c>
      <c r="AM346" s="6">
        <v>66592.11</v>
      </c>
      <c r="AN346" s="6">
        <v>51336.01</v>
      </c>
      <c r="AO346" s="6">
        <v>41850.730000000003</v>
      </c>
      <c r="AP346" s="6">
        <v>34152.699999999997</v>
      </c>
      <c r="AQ346" s="6">
        <v>45107.3</v>
      </c>
      <c r="AR346" s="6">
        <v>17780.8</v>
      </c>
      <c r="AS346" s="6">
        <v>7.3</v>
      </c>
      <c r="AT346" s="6">
        <v>2.4</v>
      </c>
      <c r="AU346" s="7"/>
      <c r="AV346" s="7"/>
      <c r="AW346" s="6">
        <v>246154.2</v>
      </c>
      <c r="AX346" s="6">
        <v>115322.9</v>
      </c>
      <c r="AY346" s="6">
        <v>56725</v>
      </c>
      <c r="AZ346" s="6">
        <v>13568.1</v>
      </c>
      <c r="BA346" s="6">
        <v>235299.899</v>
      </c>
      <c r="BB346" s="6">
        <v>104625.821</v>
      </c>
      <c r="BC346" s="6">
        <v>41519.800000000003</v>
      </c>
      <c r="BD346" s="6">
        <v>294.8</v>
      </c>
      <c r="BE346" s="6">
        <v>176.8</v>
      </c>
      <c r="BF346" s="6">
        <v>123.7</v>
      </c>
      <c r="BG346" s="6">
        <v>75.41</v>
      </c>
      <c r="BH346" s="6">
        <v>292.88299999999998</v>
      </c>
      <c r="BI346" s="6">
        <v>144.744</v>
      </c>
      <c r="BJ346" s="6">
        <v>1030.3</v>
      </c>
      <c r="BK346" s="6">
        <v>949.6</v>
      </c>
      <c r="BL346" s="6">
        <v>0.9</v>
      </c>
      <c r="BM346" s="6">
        <v>12300.415263999997</v>
      </c>
      <c r="BN346" s="6">
        <v>31246.538125942221</v>
      </c>
      <c r="BO346" s="6">
        <v>7536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  <c r="BU346" s="6">
        <v>0</v>
      </c>
      <c r="BV346" s="6">
        <v>0</v>
      </c>
      <c r="BW346" s="6">
        <v>0</v>
      </c>
      <c r="BX346" s="6">
        <v>0</v>
      </c>
      <c r="BY346" s="6">
        <v>3043799</v>
      </c>
      <c r="BZ346" s="6">
        <v>2016877</v>
      </c>
      <c r="CA346" s="6"/>
      <c r="CB346" s="6">
        <v>5023</v>
      </c>
      <c r="CC346" s="6">
        <v>4156</v>
      </c>
      <c r="CD346" s="6"/>
      <c r="CE346" s="6">
        <v>1089.2182945766999</v>
      </c>
      <c r="CF346" s="6">
        <v>115.24449428333071</v>
      </c>
      <c r="CG346" s="6">
        <v>1546.6132083333332</v>
      </c>
    </row>
    <row r="347" spans="1:85">
      <c r="A347" s="5">
        <v>43425</v>
      </c>
      <c r="B347" s="6">
        <v>669.57399999999996</v>
      </c>
      <c r="C347" s="6">
        <v>364.64699999999999</v>
      </c>
      <c r="D347" s="6">
        <v>6264.2</v>
      </c>
      <c r="E347" s="6"/>
      <c r="F347" s="6"/>
      <c r="G347" s="6"/>
      <c r="H347" s="6">
        <v>1661.1</v>
      </c>
      <c r="I347" s="6">
        <v>1120.9000000000001</v>
      </c>
      <c r="J347" s="6">
        <v>305927.13900000002</v>
      </c>
      <c r="K347" s="6">
        <v>133712.53099999999</v>
      </c>
      <c r="L347" s="6">
        <v>68252.100000000006</v>
      </c>
      <c r="M347" s="6">
        <v>15</v>
      </c>
      <c r="N347" s="6">
        <v>25</v>
      </c>
      <c r="O347" s="6">
        <v>14447.1</v>
      </c>
      <c r="P347" s="6">
        <v>6744.8</v>
      </c>
      <c r="Q347" s="6">
        <v>2052.29</v>
      </c>
      <c r="R347" s="6">
        <v>1637.09</v>
      </c>
      <c r="S347" s="6">
        <v>110386.44</v>
      </c>
      <c r="T347" s="6">
        <v>91942.87</v>
      </c>
      <c r="U347" s="6">
        <v>110515.23</v>
      </c>
      <c r="V347" s="6">
        <v>75441.8</v>
      </c>
      <c r="W347" s="6">
        <v>11393.9</v>
      </c>
      <c r="X347" s="6">
        <v>8497.86</v>
      </c>
      <c r="Y347" s="6">
        <v>314447.71899999998</v>
      </c>
      <c r="Z347" s="6">
        <v>163278.77299999999</v>
      </c>
      <c r="AA347" s="6">
        <v>2744378.5</v>
      </c>
      <c r="AB347" s="11">
        <v>173586.9</v>
      </c>
      <c r="AC347" s="6">
        <v>335.7</v>
      </c>
      <c r="AD347" s="6">
        <v>42644</v>
      </c>
      <c r="AE347" s="6">
        <v>206335.51199999999</v>
      </c>
      <c r="AF347" s="6">
        <v>106942.086</v>
      </c>
      <c r="AG347" s="6">
        <v>1695997.3</v>
      </c>
      <c r="AH347" s="6">
        <v>173053.5</v>
      </c>
      <c r="AI347" s="6">
        <v>1110.5</v>
      </c>
      <c r="AJ347" s="9">
        <v>61235</v>
      </c>
      <c r="AK347" s="6">
        <v>32024.61</v>
      </c>
      <c r="AL347" s="6">
        <v>22584.32</v>
      </c>
      <c r="AM347" s="6">
        <v>66601.149999999994</v>
      </c>
      <c r="AN347" s="6">
        <v>51343</v>
      </c>
      <c r="AO347" s="6">
        <v>41867.57</v>
      </c>
      <c r="AP347" s="6">
        <v>34167</v>
      </c>
      <c r="AQ347" s="6">
        <v>45115.7</v>
      </c>
      <c r="AR347" s="6">
        <v>17784.2</v>
      </c>
      <c r="AS347" s="6">
        <v>7.3</v>
      </c>
      <c r="AT347" s="6">
        <v>2.4</v>
      </c>
      <c r="AU347" s="7"/>
      <c r="AV347" s="7"/>
      <c r="AW347" s="6">
        <v>246277.8</v>
      </c>
      <c r="AX347" s="6">
        <v>115383.6</v>
      </c>
      <c r="AY347" s="6">
        <v>56731.1</v>
      </c>
      <c r="AZ347" s="6">
        <v>13568.1</v>
      </c>
      <c r="BA347" s="6">
        <v>235430.99</v>
      </c>
      <c r="BB347" s="6">
        <v>104683.625</v>
      </c>
      <c r="BC347" s="6">
        <v>41543.800000000003</v>
      </c>
      <c r="BD347" s="6">
        <v>294.8</v>
      </c>
      <c r="BE347" s="6">
        <v>176.8</v>
      </c>
      <c r="BF347" s="6">
        <v>123.7</v>
      </c>
      <c r="BG347" s="6">
        <v>75.41</v>
      </c>
      <c r="BH347" s="6">
        <v>304.87599999999998</v>
      </c>
      <c r="BI347" s="6">
        <v>148.58699999999999</v>
      </c>
      <c r="BJ347" s="6">
        <v>1047.96</v>
      </c>
      <c r="BK347" s="6">
        <v>950.6</v>
      </c>
      <c r="BL347" s="6">
        <v>0.9</v>
      </c>
      <c r="BM347" s="6">
        <v>12165.5587008</v>
      </c>
      <c r="BN347" s="6">
        <v>34954.469153668753</v>
      </c>
      <c r="BO347" s="6">
        <v>6609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3047060</v>
      </c>
      <c r="BZ347" s="6">
        <v>2019599</v>
      </c>
      <c r="CA347" s="6"/>
      <c r="CB347" s="6">
        <v>5023</v>
      </c>
      <c r="CC347" s="6">
        <v>4156</v>
      </c>
      <c r="CD347" s="6"/>
      <c r="CE347" s="6">
        <v>1111</v>
      </c>
      <c r="CF347" s="6">
        <v>115.366</v>
      </c>
      <c r="CG347" s="6">
        <v>1571</v>
      </c>
    </row>
    <row r="348" spans="1:85">
      <c r="A348" s="5">
        <v>43426</v>
      </c>
      <c r="B348" s="6">
        <v>674.37599999999998</v>
      </c>
      <c r="C348" s="6">
        <v>367.488</v>
      </c>
      <c r="D348" s="6">
        <v>6270.3</v>
      </c>
      <c r="E348" s="6"/>
      <c r="F348" s="6"/>
      <c r="G348" s="6"/>
      <c r="H348" s="6">
        <v>1661.1</v>
      </c>
      <c r="I348" s="6">
        <v>1120.9000000000001</v>
      </c>
      <c r="J348" s="6">
        <v>306130.03600000002</v>
      </c>
      <c r="K348" s="6">
        <v>133806.677</v>
      </c>
      <c r="L348" s="6">
        <v>68276.100000000006</v>
      </c>
      <c r="M348" s="6">
        <v>15</v>
      </c>
      <c r="N348" s="6">
        <v>25</v>
      </c>
      <c r="O348" s="6">
        <v>14447.5</v>
      </c>
      <c r="P348" s="6">
        <v>6745.1</v>
      </c>
      <c r="Q348" s="6">
        <v>2082.48</v>
      </c>
      <c r="R348" s="6">
        <v>1660.84</v>
      </c>
      <c r="S348" s="6">
        <v>110403.88</v>
      </c>
      <c r="T348" s="6">
        <v>91956.46</v>
      </c>
      <c r="U348" s="6">
        <v>110531.56</v>
      </c>
      <c r="V348" s="6">
        <v>75453.08</v>
      </c>
      <c r="W348" s="6">
        <v>11393.9</v>
      </c>
      <c r="X348" s="6">
        <v>8497.86</v>
      </c>
      <c r="Y348" s="6">
        <v>314447.71899999998</v>
      </c>
      <c r="Z348" s="6">
        <v>163278.77299999999</v>
      </c>
      <c r="AA348" s="6">
        <v>2744378.5</v>
      </c>
      <c r="AB348" s="77">
        <v>173586.9</v>
      </c>
      <c r="AC348" s="6">
        <v>335.7</v>
      </c>
      <c r="AD348" s="6">
        <v>42644</v>
      </c>
      <c r="AE348" s="6">
        <v>206785.59099999999</v>
      </c>
      <c r="AF348" s="6">
        <v>107177.41899999999</v>
      </c>
      <c r="AG348" s="6">
        <v>1695997.3</v>
      </c>
      <c r="AH348" s="6">
        <v>173077.5</v>
      </c>
      <c r="AI348" s="6">
        <v>1110.5</v>
      </c>
      <c r="AJ348" s="9">
        <v>61235</v>
      </c>
      <c r="AK348" s="6">
        <v>32028.639999999999</v>
      </c>
      <c r="AL348" s="6">
        <v>22587.53</v>
      </c>
      <c r="AM348" s="6">
        <v>66611.039999999994</v>
      </c>
      <c r="AN348" s="6">
        <v>51350.47</v>
      </c>
      <c r="AO348" s="6">
        <v>41884.870000000003</v>
      </c>
      <c r="AP348" s="6">
        <v>34181.550000000003</v>
      </c>
      <c r="AQ348" s="6">
        <v>45129.7</v>
      </c>
      <c r="AR348" s="6">
        <v>17789.8</v>
      </c>
      <c r="AS348" s="6">
        <v>7.3</v>
      </c>
      <c r="AT348" s="6">
        <v>2.4</v>
      </c>
      <c r="AU348" s="7"/>
      <c r="AV348" s="7"/>
      <c r="AW348" s="6">
        <v>246406.6</v>
      </c>
      <c r="AX348" s="6">
        <v>115446.3</v>
      </c>
      <c r="AY348" s="6">
        <v>56737.7</v>
      </c>
      <c r="AZ348" s="6">
        <v>13568.1</v>
      </c>
      <c r="BA348" s="6">
        <v>235563.84599999999</v>
      </c>
      <c r="BB348" s="6">
        <v>104742.177</v>
      </c>
      <c r="BC348" s="6">
        <v>41567.800000000003</v>
      </c>
      <c r="BD348" s="6">
        <v>294.8</v>
      </c>
      <c r="BE348" s="6">
        <v>176.8</v>
      </c>
      <c r="BF348" s="6">
        <v>123.7</v>
      </c>
      <c r="BG348" s="6">
        <v>75.41</v>
      </c>
      <c r="BH348" s="6">
        <v>313.65300000000002</v>
      </c>
      <c r="BI348" s="6">
        <v>151.524</v>
      </c>
      <c r="BJ348" s="6">
        <v>1059.0060000000001</v>
      </c>
      <c r="BK348" s="6">
        <v>951.2</v>
      </c>
      <c r="BL348" s="6">
        <v>0.9</v>
      </c>
      <c r="BM348" s="6">
        <v>13809.83808</v>
      </c>
      <c r="BN348" s="6">
        <v>35759.479478492205</v>
      </c>
      <c r="BO348" s="6">
        <v>9994</v>
      </c>
      <c r="BP348" s="6">
        <v>0</v>
      </c>
      <c r="BQ348" s="6">
        <v>0</v>
      </c>
      <c r="BR348" s="6">
        <v>0</v>
      </c>
      <c r="BS348" s="6">
        <v>0</v>
      </c>
      <c r="BT348" s="6">
        <v>0</v>
      </c>
      <c r="BU348" s="6">
        <v>0</v>
      </c>
      <c r="BV348" s="6">
        <v>0</v>
      </c>
      <c r="BW348" s="6">
        <v>0</v>
      </c>
      <c r="BX348" s="6">
        <v>0</v>
      </c>
      <c r="BY348" s="6">
        <v>3050305</v>
      </c>
      <c r="BZ348" s="6">
        <v>2022301</v>
      </c>
      <c r="CA348" s="6"/>
      <c r="CB348" s="6">
        <v>5023</v>
      </c>
      <c r="CC348" s="6">
        <v>4156</v>
      </c>
      <c r="CD348" s="6"/>
      <c r="CE348" s="6">
        <v>1104.241</v>
      </c>
      <c r="CF348" s="6">
        <v>116.51600000000001</v>
      </c>
      <c r="CG348" s="6">
        <v>1568.472</v>
      </c>
    </row>
    <row r="349" spans="1:85">
      <c r="A349" s="5">
        <v>43427</v>
      </c>
      <c r="B349" s="6">
        <v>674.37599999999998</v>
      </c>
      <c r="C349" s="6">
        <v>367.488</v>
      </c>
      <c r="D349" s="6">
        <v>6270.3</v>
      </c>
      <c r="E349" s="6"/>
      <c r="F349" s="6"/>
      <c r="G349" s="6"/>
      <c r="H349" s="6">
        <v>1661.1</v>
      </c>
      <c r="I349" s="6">
        <v>1120.9000000000001</v>
      </c>
      <c r="J349" s="6">
        <v>306329.09999999998</v>
      </c>
      <c r="K349" s="6">
        <v>133899</v>
      </c>
      <c r="L349" s="6">
        <v>68300.100000000006</v>
      </c>
      <c r="M349" s="6">
        <v>15</v>
      </c>
      <c r="N349" s="6">
        <v>25</v>
      </c>
      <c r="O349" s="6">
        <v>14447.8</v>
      </c>
      <c r="P349" s="6">
        <v>6745.4</v>
      </c>
      <c r="Q349" s="6">
        <v>2112.6999999999998</v>
      </c>
      <c r="R349" s="6">
        <v>1685.2</v>
      </c>
      <c r="S349" s="6">
        <v>110420.5</v>
      </c>
      <c r="T349" s="6">
        <v>91969.600000000006</v>
      </c>
      <c r="U349" s="6">
        <v>110551.9</v>
      </c>
      <c r="V349" s="6">
        <v>75466.8</v>
      </c>
      <c r="W349" s="6">
        <v>11393.9</v>
      </c>
      <c r="X349" s="6">
        <v>8497.86</v>
      </c>
      <c r="Y349" s="6">
        <v>314447.71899999998</v>
      </c>
      <c r="Z349" s="6">
        <v>163278.77299999999</v>
      </c>
      <c r="AA349" s="6">
        <v>2744378.5</v>
      </c>
      <c r="AB349" s="77">
        <v>173586.9</v>
      </c>
      <c r="AC349" s="6">
        <v>335.7</v>
      </c>
      <c r="AD349" s="6">
        <v>42644</v>
      </c>
      <c r="AE349" s="6">
        <v>207230.5</v>
      </c>
      <c r="AF349" s="6">
        <v>107411.5</v>
      </c>
      <c r="AG349" s="6">
        <v>1695997.3</v>
      </c>
      <c r="AH349" s="6">
        <v>173101.5</v>
      </c>
      <c r="AI349" s="6">
        <v>1110.5</v>
      </c>
      <c r="AJ349" s="9">
        <v>61235</v>
      </c>
      <c r="AK349" s="6">
        <v>32032.2</v>
      </c>
      <c r="AL349" s="6">
        <v>22590.5</v>
      </c>
      <c r="AM349" s="6">
        <v>66621.7</v>
      </c>
      <c r="AN349" s="6">
        <v>51358.5</v>
      </c>
      <c r="AO349" s="6">
        <v>41901.599999999999</v>
      </c>
      <c r="AP349" s="6">
        <v>34191.699999999997</v>
      </c>
      <c r="AQ349" s="6">
        <v>45140</v>
      </c>
      <c r="AR349" s="6">
        <v>17794</v>
      </c>
      <c r="AS349" s="6">
        <v>7.3</v>
      </c>
      <c r="AT349" s="6">
        <v>2.4</v>
      </c>
      <c r="AU349" s="7"/>
      <c r="AV349" s="7"/>
      <c r="AW349" s="6">
        <v>246531.8</v>
      </c>
      <c r="AX349" s="6">
        <v>115507</v>
      </c>
      <c r="AY349" s="6">
        <v>56742.9</v>
      </c>
      <c r="AZ349" s="6">
        <v>13568.1</v>
      </c>
      <c r="BA349" s="6">
        <v>235697</v>
      </c>
      <c r="BB349" s="6">
        <v>104800</v>
      </c>
      <c r="BC349" s="6">
        <v>41591.800000000003</v>
      </c>
      <c r="BD349" s="6">
        <v>294.8</v>
      </c>
      <c r="BE349" s="6">
        <v>176.8</v>
      </c>
      <c r="BF349" s="6">
        <v>123.7</v>
      </c>
      <c r="BG349" s="6">
        <v>75.41</v>
      </c>
      <c r="BH349" s="6">
        <v>325.3</v>
      </c>
      <c r="BI349" s="6">
        <v>155.6</v>
      </c>
      <c r="BJ349" s="6">
        <v>1074</v>
      </c>
      <c r="BK349" s="6">
        <v>951.8</v>
      </c>
      <c r="BL349" s="6">
        <v>0.9</v>
      </c>
      <c r="BM349" s="6">
        <v>12702</v>
      </c>
      <c r="BN349" s="6">
        <v>37375</v>
      </c>
      <c r="BO349" s="6">
        <v>6989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3053526</v>
      </c>
      <c r="BZ349" s="6">
        <v>2024965</v>
      </c>
      <c r="CA349" s="6"/>
      <c r="CB349" s="6">
        <v>5023</v>
      </c>
      <c r="CC349" s="6">
        <v>4156</v>
      </c>
      <c r="CD349" s="6"/>
      <c r="CE349" s="6">
        <v>1109.961</v>
      </c>
      <c r="CF349" s="6">
        <v>115.884</v>
      </c>
      <c r="CG349" s="6">
        <v>1572.9269999999999</v>
      </c>
    </row>
    <row r="350" spans="1:85">
      <c r="A350" s="5">
        <v>43428</v>
      </c>
      <c r="B350" s="6">
        <v>674.37599999999998</v>
      </c>
      <c r="C350" s="6">
        <v>367.488</v>
      </c>
      <c r="D350" s="6">
        <v>6270.3</v>
      </c>
      <c r="E350" s="6"/>
      <c r="F350" s="6"/>
      <c r="G350" s="6"/>
      <c r="H350" s="6">
        <v>1661.1</v>
      </c>
      <c r="I350" s="6">
        <v>1120.9000000000001</v>
      </c>
      <c r="J350" s="6">
        <v>306519.83500000002</v>
      </c>
      <c r="K350" s="6">
        <v>133987.05600000001</v>
      </c>
      <c r="L350" s="6">
        <v>68324.100000000006</v>
      </c>
      <c r="M350" s="6">
        <v>15</v>
      </c>
      <c r="N350" s="6">
        <v>25</v>
      </c>
      <c r="O350" s="6">
        <v>14448.1</v>
      </c>
      <c r="P350" s="6">
        <v>6745.7</v>
      </c>
      <c r="Q350" s="6">
        <v>2145.34</v>
      </c>
      <c r="R350" s="6">
        <v>1711.69</v>
      </c>
      <c r="S350" s="6">
        <v>110436.68</v>
      </c>
      <c r="T350" s="6">
        <v>91982.77</v>
      </c>
      <c r="U350" s="6">
        <v>110571.48</v>
      </c>
      <c r="V350" s="6">
        <v>75480.22</v>
      </c>
      <c r="W350" s="6">
        <v>11393.9</v>
      </c>
      <c r="X350" s="6">
        <v>8497.86</v>
      </c>
      <c r="Y350" s="6">
        <v>314447.71899999998</v>
      </c>
      <c r="Z350" s="6">
        <v>163278.77299999999</v>
      </c>
      <c r="AA350" s="6">
        <v>2744378.5</v>
      </c>
      <c r="AB350" s="77">
        <v>173586.9</v>
      </c>
      <c r="AC350" s="6">
        <v>335.7</v>
      </c>
      <c r="AD350" s="6">
        <v>42644</v>
      </c>
      <c r="AE350" s="6">
        <v>207680.61600000001</v>
      </c>
      <c r="AF350" s="6">
        <v>107649.228</v>
      </c>
      <c r="AG350" s="6">
        <v>1695997.3</v>
      </c>
      <c r="AH350" s="6">
        <v>173125.5</v>
      </c>
      <c r="AI350" s="6">
        <v>1110.5</v>
      </c>
      <c r="AJ350" s="9">
        <v>61235</v>
      </c>
      <c r="AK350" s="6">
        <v>32035.74</v>
      </c>
      <c r="AL350" s="6">
        <v>22593.439999999999</v>
      </c>
      <c r="AM350" s="6">
        <v>66632.69</v>
      </c>
      <c r="AN350" s="6">
        <v>51366.879999999997</v>
      </c>
      <c r="AO350" s="6">
        <v>41918.54</v>
      </c>
      <c r="AP350" s="6">
        <v>34210.06</v>
      </c>
      <c r="AQ350" s="6">
        <v>45146.1</v>
      </c>
      <c r="AR350" s="6">
        <v>17796.3</v>
      </c>
      <c r="AS350" s="6">
        <v>7.3</v>
      </c>
      <c r="AT350" s="6">
        <v>2.4</v>
      </c>
      <c r="AU350" s="7"/>
      <c r="AV350" s="7"/>
      <c r="AW350" s="6">
        <v>246662.5</v>
      </c>
      <c r="AX350" s="6">
        <v>115569.8</v>
      </c>
      <c r="AY350" s="6">
        <v>56749.654000000002</v>
      </c>
      <c r="AZ350" s="6">
        <v>13568.1</v>
      </c>
      <c r="BA350" s="6">
        <v>235830.6</v>
      </c>
      <c r="BB350" s="6">
        <v>104859.6</v>
      </c>
      <c r="BC350" s="6">
        <v>41615.800000000003</v>
      </c>
      <c r="BD350" s="6">
        <v>294.8</v>
      </c>
      <c r="BE350" s="6">
        <v>176.8</v>
      </c>
      <c r="BF350" s="6">
        <v>123.7</v>
      </c>
      <c r="BG350" s="6">
        <v>75.41</v>
      </c>
      <c r="BH350" s="6">
        <v>332.5</v>
      </c>
      <c r="BI350" s="6">
        <v>158</v>
      </c>
      <c r="BJ350" s="6">
        <v>1085.3</v>
      </c>
      <c r="BK350" s="6">
        <v>952.4</v>
      </c>
      <c r="BL350" s="6">
        <v>0.9</v>
      </c>
      <c r="BM350" s="6">
        <v>12870</v>
      </c>
      <c r="BN350" s="6">
        <v>37793</v>
      </c>
      <c r="BO350" s="6">
        <v>3668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3056720</v>
      </c>
      <c r="BZ350" s="6">
        <v>2027667</v>
      </c>
      <c r="CA350" s="6"/>
      <c r="CB350" s="6">
        <v>5023</v>
      </c>
      <c r="CC350" s="6">
        <v>4156</v>
      </c>
      <c r="CD350" s="6"/>
      <c r="CE350" s="6">
        <v>1108.56</v>
      </c>
      <c r="CF350" s="6">
        <v>115.73899999999999</v>
      </c>
      <c r="CG350" s="6">
        <v>1573.116</v>
      </c>
    </row>
    <row r="351" spans="1:85">
      <c r="A351" s="5">
        <v>43429</v>
      </c>
      <c r="B351" s="6">
        <v>674.37599999999998</v>
      </c>
      <c r="C351" s="6">
        <v>367.488</v>
      </c>
      <c r="D351" s="6">
        <v>6270.3</v>
      </c>
      <c r="E351" s="6"/>
      <c r="F351" s="6"/>
      <c r="G351" s="6"/>
      <c r="H351" s="6">
        <v>1661.1</v>
      </c>
      <c r="I351" s="6">
        <v>1120.9000000000001</v>
      </c>
      <c r="J351" s="6">
        <v>306709.57799999998</v>
      </c>
      <c r="K351" s="6">
        <v>134075.10200000001</v>
      </c>
      <c r="L351" s="6">
        <v>68348.100000000006</v>
      </c>
      <c r="M351" s="6">
        <v>15</v>
      </c>
      <c r="N351" s="6">
        <v>25</v>
      </c>
      <c r="O351" s="6">
        <v>14448.3</v>
      </c>
      <c r="P351" s="6">
        <v>6745.8</v>
      </c>
      <c r="Q351" s="6">
        <v>2178.23</v>
      </c>
      <c r="R351" s="6">
        <v>1738.38</v>
      </c>
      <c r="S351" s="6">
        <v>110455.24</v>
      </c>
      <c r="T351" s="6">
        <v>91997.38</v>
      </c>
      <c r="U351" s="6">
        <v>110591.42</v>
      </c>
      <c r="V351" s="6">
        <v>75494.02</v>
      </c>
      <c r="W351" s="6">
        <v>11393.9</v>
      </c>
      <c r="X351" s="6">
        <v>8497.86</v>
      </c>
      <c r="Y351" s="6">
        <v>314447.71899999998</v>
      </c>
      <c r="Z351" s="6">
        <v>163278.77299999999</v>
      </c>
      <c r="AA351" s="6">
        <v>2744378.5</v>
      </c>
      <c r="AB351" s="77">
        <v>173586.9</v>
      </c>
      <c r="AC351" s="6">
        <v>335.7</v>
      </c>
      <c r="AD351" s="6">
        <v>42644</v>
      </c>
      <c r="AE351" s="6">
        <v>208136.19200000001</v>
      </c>
      <c r="AF351" s="6">
        <v>107891.023</v>
      </c>
      <c r="AG351" s="6">
        <v>1695997.3</v>
      </c>
      <c r="AH351" s="6">
        <v>173149.5</v>
      </c>
      <c r="AI351" s="6">
        <v>1110.5</v>
      </c>
      <c r="AJ351" s="9">
        <v>61235</v>
      </c>
      <c r="AK351" s="6">
        <v>32039.27</v>
      </c>
      <c r="AL351" s="6">
        <v>22596.400000000001</v>
      </c>
      <c r="AM351" s="6">
        <v>66644.06</v>
      </c>
      <c r="AN351" s="6">
        <v>51375.55</v>
      </c>
      <c r="AO351" s="6">
        <v>41935.54</v>
      </c>
      <c r="AP351" s="6">
        <v>34224.43</v>
      </c>
      <c r="AQ351" s="6">
        <v>45160.7</v>
      </c>
      <c r="AR351" s="6">
        <v>17802.5</v>
      </c>
      <c r="AS351" s="6">
        <v>7.3</v>
      </c>
      <c r="AT351" s="6">
        <v>2.4</v>
      </c>
      <c r="AU351" s="7"/>
      <c r="AV351" s="7"/>
      <c r="AW351" s="6">
        <v>246787.4</v>
      </c>
      <c r="AX351" s="6">
        <v>115631</v>
      </c>
      <c r="AY351" s="6">
        <v>56755.582999999999</v>
      </c>
      <c r="AZ351" s="6">
        <v>13568.1</v>
      </c>
      <c r="BA351" s="6">
        <v>235963.8</v>
      </c>
      <c r="BB351" s="6">
        <v>104918.39999999999</v>
      </c>
      <c r="BC351" s="6">
        <v>41639.800000000003</v>
      </c>
      <c r="BD351" s="6">
        <v>294.8</v>
      </c>
      <c r="BE351" s="6">
        <v>176.8</v>
      </c>
      <c r="BF351" s="6">
        <v>123.7</v>
      </c>
      <c r="BG351" s="6">
        <v>75.41</v>
      </c>
      <c r="BH351" s="6">
        <v>344.9</v>
      </c>
      <c r="BI351" s="6">
        <v>162.1</v>
      </c>
      <c r="BJ351" s="6">
        <v>1102.3699999999999</v>
      </c>
      <c r="BK351" s="6">
        <v>953.6</v>
      </c>
      <c r="BL351" s="6">
        <v>0.9</v>
      </c>
      <c r="BM351" s="6">
        <v>13317</v>
      </c>
      <c r="BN351" s="6">
        <v>35947</v>
      </c>
      <c r="BO351" s="6">
        <v>8227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3059924</v>
      </c>
      <c r="BZ351" s="6">
        <v>2030342</v>
      </c>
      <c r="CA351" s="6"/>
      <c r="CB351" s="6">
        <v>5023</v>
      </c>
      <c r="CC351" s="6">
        <v>4156</v>
      </c>
      <c r="CD351" s="6"/>
      <c r="CE351" s="6">
        <v>1104.183</v>
      </c>
      <c r="CF351" s="6">
        <v>115.836</v>
      </c>
      <c r="CG351" s="6">
        <v>1567.306</v>
      </c>
    </row>
    <row r="352" spans="1:85">
      <c r="A352" s="5">
        <v>43430</v>
      </c>
      <c r="B352" s="6">
        <v>674.37599999999998</v>
      </c>
      <c r="C352" s="6">
        <v>367.488</v>
      </c>
      <c r="D352" s="6">
        <v>6270.3</v>
      </c>
      <c r="E352" s="6"/>
      <c r="F352" s="6"/>
      <c r="G352" s="6"/>
      <c r="H352" s="6">
        <v>1661.1</v>
      </c>
      <c r="I352" s="6">
        <v>1120.9000000000001</v>
      </c>
      <c r="J352" s="6">
        <v>306894.78999999998</v>
      </c>
      <c r="K352" s="6">
        <v>134161.704</v>
      </c>
      <c r="L352" s="6">
        <v>68372.100000000006</v>
      </c>
      <c r="M352" s="6">
        <v>15</v>
      </c>
      <c r="N352" s="6">
        <v>25</v>
      </c>
      <c r="O352" s="6">
        <v>14448.3</v>
      </c>
      <c r="P352" s="6">
        <v>6745.8</v>
      </c>
      <c r="Q352" s="6">
        <v>2210.15</v>
      </c>
      <c r="R352" s="6">
        <v>1764.29</v>
      </c>
      <c r="S352" s="6">
        <v>110473.39</v>
      </c>
      <c r="T352" s="6">
        <v>92011.59</v>
      </c>
      <c r="U352" s="6">
        <v>110611.67</v>
      </c>
      <c r="V352" s="6">
        <v>75507.649999999994</v>
      </c>
      <c r="W352" s="6">
        <v>11393.9</v>
      </c>
      <c r="X352" s="6">
        <v>8497.86</v>
      </c>
      <c r="Y352" s="6">
        <v>314447.71899999998</v>
      </c>
      <c r="Z352" s="6">
        <v>163278.77299999999</v>
      </c>
      <c r="AA352" s="6">
        <v>2744378.5</v>
      </c>
      <c r="AB352" s="77">
        <v>173586.9</v>
      </c>
      <c r="AC352" s="6">
        <v>335.7</v>
      </c>
      <c r="AD352" s="6">
        <v>42644</v>
      </c>
      <c r="AE352" s="6">
        <v>208586.69399999999</v>
      </c>
      <c r="AF352" s="6">
        <v>108129.83</v>
      </c>
      <c r="AG352" s="6">
        <v>1695997.3</v>
      </c>
      <c r="AH352" s="6">
        <v>173173.5</v>
      </c>
      <c r="AI352" s="6">
        <v>1110.5</v>
      </c>
      <c r="AJ352" s="9">
        <v>61235</v>
      </c>
      <c r="AK352" s="6">
        <v>32043.11</v>
      </c>
      <c r="AL352" s="6">
        <v>22599.52</v>
      </c>
      <c r="AM352" s="6">
        <v>66654.720000000001</v>
      </c>
      <c r="AN352" s="6">
        <v>51383.68</v>
      </c>
      <c r="AO352" s="6">
        <v>41952.5</v>
      </c>
      <c r="AP352" s="6">
        <v>34238.74</v>
      </c>
      <c r="AQ352" s="6">
        <v>45175.6</v>
      </c>
      <c r="AR352" s="6">
        <v>17809.400000000001</v>
      </c>
      <c r="AS352" s="6">
        <v>7.3</v>
      </c>
      <c r="AT352" s="6">
        <v>2.4</v>
      </c>
      <c r="AU352" s="7"/>
      <c r="AV352" s="7"/>
      <c r="AW352" s="6">
        <v>246914.7</v>
      </c>
      <c r="AX352" s="6">
        <v>115692.8</v>
      </c>
      <c r="AY352" s="6">
        <v>56761.822999999997</v>
      </c>
      <c r="AZ352" s="6">
        <v>13568.1</v>
      </c>
      <c r="BA352" s="6">
        <v>236097.1</v>
      </c>
      <c r="BB352" s="6">
        <v>104977.1</v>
      </c>
      <c r="BC352" s="6">
        <v>41663.800000000003</v>
      </c>
      <c r="BD352" s="6">
        <v>294.8</v>
      </c>
      <c r="BE352" s="6">
        <v>176.8</v>
      </c>
      <c r="BF352" s="6">
        <v>123.7</v>
      </c>
      <c r="BG352" s="6">
        <v>75.41</v>
      </c>
      <c r="BH352" s="6">
        <v>355.3</v>
      </c>
      <c r="BI352" s="6">
        <v>165.8</v>
      </c>
      <c r="BJ352" s="6">
        <v>1116.51</v>
      </c>
      <c r="BK352" s="6">
        <v>953.7</v>
      </c>
      <c r="BL352" s="6">
        <v>0.9</v>
      </c>
      <c r="BM352" s="6">
        <v>12615</v>
      </c>
      <c r="BN352" s="6">
        <v>35270</v>
      </c>
      <c r="BO352" s="6">
        <v>6565</v>
      </c>
      <c r="BP352" s="6">
        <v>0</v>
      </c>
      <c r="BQ352" s="6">
        <v>0</v>
      </c>
      <c r="BR352" s="6">
        <v>0</v>
      </c>
      <c r="BS352" s="6">
        <v>0</v>
      </c>
      <c r="BT352" s="6">
        <v>0</v>
      </c>
      <c r="BU352" s="6">
        <v>0</v>
      </c>
      <c r="BV352" s="6">
        <v>0</v>
      </c>
      <c r="BW352" s="6">
        <v>0</v>
      </c>
      <c r="BX352" s="6">
        <v>0</v>
      </c>
      <c r="BY352" s="6">
        <v>3062907</v>
      </c>
      <c r="BZ352" s="6">
        <v>2032742</v>
      </c>
      <c r="CA352" s="6"/>
      <c r="CB352" s="6">
        <v>5023</v>
      </c>
      <c r="CC352" s="6">
        <v>4156</v>
      </c>
      <c r="CD352" s="6"/>
      <c r="CE352" s="6">
        <v>1095.2796353675158</v>
      </c>
      <c r="CF352" s="6">
        <v>115.53134899535773</v>
      </c>
      <c r="CG352" s="6">
        <v>1550.531833333333</v>
      </c>
    </row>
    <row r="353" spans="1:85">
      <c r="A353" s="5">
        <v>43431</v>
      </c>
      <c r="B353" s="6">
        <v>674.37599999999998</v>
      </c>
      <c r="C353" s="6">
        <v>367.488</v>
      </c>
      <c r="D353" s="6">
        <v>6270.3</v>
      </c>
      <c r="E353" s="6"/>
      <c r="F353" s="6"/>
      <c r="G353" s="6"/>
      <c r="H353" s="6">
        <v>1661.1</v>
      </c>
      <c r="I353" s="6">
        <v>1120.9000000000001</v>
      </c>
      <c r="J353" s="6">
        <v>307082.05499999999</v>
      </c>
      <c r="K353" s="6">
        <v>134248.80300000001</v>
      </c>
      <c r="L353" s="6">
        <v>68396.100000000006</v>
      </c>
      <c r="M353" s="6">
        <v>15</v>
      </c>
      <c r="N353" s="6">
        <v>25</v>
      </c>
      <c r="O353" s="6">
        <v>14448.3</v>
      </c>
      <c r="P353" s="6">
        <v>6745.8</v>
      </c>
      <c r="Q353" s="6">
        <v>2239.79</v>
      </c>
      <c r="R353" s="6">
        <v>1788.52</v>
      </c>
      <c r="S353" s="6">
        <v>110490.95</v>
      </c>
      <c r="T353" s="6">
        <v>92025.53</v>
      </c>
      <c r="U353" s="6">
        <v>110631.67999999999</v>
      </c>
      <c r="V353" s="6">
        <v>75521.19</v>
      </c>
      <c r="W353" s="6">
        <v>11393.9</v>
      </c>
      <c r="X353" s="6">
        <v>8497.86</v>
      </c>
      <c r="Y353" s="6">
        <v>314447.71899999998</v>
      </c>
      <c r="Z353" s="6">
        <v>163278.77299999999</v>
      </c>
      <c r="AA353" s="6">
        <v>2744378.5</v>
      </c>
      <c r="AB353" s="77">
        <v>173586.9</v>
      </c>
      <c r="AC353" s="6">
        <v>335.7</v>
      </c>
      <c r="AD353" s="6">
        <v>42644</v>
      </c>
      <c r="AE353" s="6">
        <v>209038.049</v>
      </c>
      <c r="AF353" s="6">
        <v>108367.41899999999</v>
      </c>
      <c r="AG353" s="6">
        <v>1695997.3</v>
      </c>
      <c r="AH353" s="6">
        <v>173197.5</v>
      </c>
      <c r="AI353" s="6">
        <v>1110.5</v>
      </c>
      <c r="AJ353" s="9">
        <v>61235</v>
      </c>
      <c r="AK353" s="6">
        <v>32046.81</v>
      </c>
      <c r="AL353" s="6">
        <v>22602.49</v>
      </c>
      <c r="AM353" s="6">
        <v>66665.78</v>
      </c>
      <c r="AN353" s="6">
        <v>51392.05</v>
      </c>
      <c r="AO353" s="6">
        <v>41969.5</v>
      </c>
      <c r="AP353" s="6">
        <v>34253.06</v>
      </c>
      <c r="AQ353" s="6">
        <v>45187.5</v>
      </c>
      <c r="AR353" s="6">
        <v>17815</v>
      </c>
      <c r="AS353" s="6">
        <v>7.3</v>
      </c>
      <c r="AT353" s="6">
        <v>2.4</v>
      </c>
      <c r="AU353" s="7"/>
      <c r="AV353" s="7"/>
      <c r="AW353" s="6">
        <v>247046</v>
      </c>
      <c r="AX353" s="6">
        <v>115755.6</v>
      </c>
      <c r="AY353" s="6">
        <v>56767.775000000001</v>
      </c>
      <c r="AZ353" s="6">
        <v>13568.1</v>
      </c>
      <c r="BA353" s="6">
        <v>236230.6</v>
      </c>
      <c r="BB353" s="6">
        <v>105035.8</v>
      </c>
      <c r="BC353" s="6">
        <v>41687.800000000003</v>
      </c>
      <c r="BD353" s="6">
        <v>294.8</v>
      </c>
      <c r="BE353" s="6">
        <v>176.8</v>
      </c>
      <c r="BF353" s="6">
        <v>123.7</v>
      </c>
      <c r="BG353" s="6">
        <v>75.41</v>
      </c>
      <c r="BH353" s="6">
        <v>362.5</v>
      </c>
      <c r="BI353" s="6">
        <v>168.4</v>
      </c>
      <c r="BJ353" s="6">
        <v>1125.33</v>
      </c>
      <c r="BK353" s="6">
        <v>954.2</v>
      </c>
      <c r="BL353" s="6">
        <v>0.9</v>
      </c>
      <c r="BM353" s="6">
        <v>12766</v>
      </c>
      <c r="BN353" s="6">
        <v>36464</v>
      </c>
      <c r="BO353" s="6">
        <v>6225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3065658</v>
      </c>
      <c r="BZ353" s="6">
        <v>2034835</v>
      </c>
      <c r="CA353" s="6"/>
      <c r="CB353" s="6">
        <v>5023</v>
      </c>
      <c r="CC353" s="6">
        <v>4156</v>
      </c>
      <c r="CD353" s="6"/>
      <c r="CE353" s="6">
        <v>1088.653226539388</v>
      </c>
      <c r="CF353" s="6">
        <v>115.30658586532321</v>
      </c>
      <c r="CG353" s="6">
        <v>1542.9385</v>
      </c>
    </row>
    <row r="354" spans="1:85">
      <c r="A354" s="5">
        <v>43432</v>
      </c>
      <c r="B354" s="6">
        <v>683.375</v>
      </c>
      <c r="C354" s="6">
        <v>372.57600000000002</v>
      </c>
      <c r="D354" s="6">
        <v>6281.1</v>
      </c>
      <c r="E354" s="6"/>
      <c r="F354" s="6"/>
      <c r="G354" s="6"/>
      <c r="H354" s="6">
        <v>1661.1</v>
      </c>
      <c r="I354" s="6">
        <v>1120.9000000000001</v>
      </c>
      <c r="J354" s="6">
        <v>307269.47899999999</v>
      </c>
      <c r="K354" s="6">
        <v>134335.90599999999</v>
      </c>
      <c r="L354" s="6">
        <v>68420</v>
      </c>
      <c r="M354" s="6">
        <v>15</v>
      </c>
      <c r="N354" s="6">
        <v>25</v>
      </c>
      <c r="O354" s="6">
        <v>14448.3</v>
      </c>
      <c r="P354" s="6">
        <v>6745.8</v>
      </c>
      <c r="Q354" s="6">
        <v>2267.61</v>
      </c>
      <c r="R354" s="6">
        <v>1811.33</v>
      </c>
      <c r="S354" s="6">
        <v>110507.83</v>
      </c>
      <c r="T354" s="6">
        <v>92039.39</v>
      </c>
      <c r="U354" s="6">
        <v>110643.73</v>
      </c>
      <c r="V354" s="6">
        <v>75529.399999999994</v>
      </c>
      <c r="W354" s="6">
        <v>11393.9</v>
      </c>
      <c r="X354" s="6">
        <v>8497.86</v>
      </c>
      <c r="Y354" s="6">
        <v>314447.71899999998</v>
      </c>
      <c r="Z354" s="6">
        <v>163278.77299999999</v>
      </c>
      <c r="AA354" s="6">
        <v>2744378.5</v>
      </c>
      <c r="AB354" s="77">
        <v>173586.9</v>
      </c>
      <c r="AC354" s="6">
        <v>335.7</v>
      </c>
      <c r="AD354" s="6">
        <v>42644</v>
      </c>
      <c r="AE354" s="6">
        <v>209479.476</v>
      </c>
      <c r="AF354" s="6">
        <v>108598.304</v>
      </c>
      <c r="AG354" s="6">
        <v>1695997.3</v>
      </c>
      <c r="AH354" s="6">
        <v>173221.5</v>
      </c>
      <c r="AI354" s="6">
        <v>1110.5</v>
      </c>
      <c r="AJ354" s="9">
        <v>61235</v>
      </c>
      <c r="AK354" s="6">
        <v>32050.41</v>
      </c>
      <c r="AL354" s="6">
        <v>22605.31</v>
      </c>
      <c r="AM354" s="6">
        <v>66676.740000000005</v>
      </c>
      <c r="AN354" s="6">
        <v>51400.43</v>
      </c>
      <c r="AO354" s="6">
        <v>41986.41</v>
      </c>
      <c r="AP354" s="6">
        <v>34267.339999999997</v>
      </c>
      <c r="AQ354" s="6">
        <v>45193.9</v>
      </c>
      <c r="AR354" s="6">
        <v>17818.3</v>
      </c>
      <c r="AS354" s="6">
        <v>7.3</v>
      </c>
      <c r="AT354" s="6">
        <v>2.4</v>
      </c>
      <c r="AU354" s="7"/>
      <c r="AV354" s="7"/>
      <c r="AW354" s="6">
        <v>247184.1</v>
      </c>
      <c r="AX354" s="6">
        <v>115820.9</v>
      </c>
      <c r="AY354" s="6">
        <v>56773.5</v>
      </c>
      <c r="AZ354" s="6">
        <v>13568.1</v>
      </c>
      <c r="BA354" s="6">
        <v>236362.5</v>
      </c>
      <c r="BB354" s="6">
        <v>105093.9</v>
      </c>
      <c r="BC354" s="6">
        <v>41711.800000000003</v>
      </c>
      <c r="BD354" s="6">
        <v>294.8</v>
      </c>
      <c r="BE354" s="6">
        <v>176.8</v>
      </c>
      <c r="BF354" s="6">
        <v>123.7</v>
      </c>
      <c r="BG354" s="6">
        <v>75.41</v>
      </c>
      <c r="BH354" s="6">
        <v>362.9</v>
      </c>
      <c r="BI354" s="6">
        <v>168.5</v>
      </c>
      <c r="BJ354" s="6">
        <v>1126.07</v>
      </c>
      <c r="BK354" s="6">
        <v>954.3</v>
      </c>
      <c r="BL354" s="6">
        <v>0.9</v>
      </c>
      <c r="BM354" s="6">
        <v>13006.660911999999</v>
      </c>
      <c r="BN354" s="6">
        <v>35576.2066800229</v>
      </c>
      <c r="BO354" s="6">
        <v>3440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0</v>
      </c>
      <c r="BY354" s="6">
        <v>3068627</v>
      </c>
      <c r="BZ354" s="6">
        <v>2037181</v>
      </c>
      <c r="CA354" s="6"/>
      <c r="CB354" s="6">
        <v>5023</v>
      </c>
      <c r="CC354" s="6">
        <v>4156</v>
      </c>
      <c r="CD354" s="6"/>
      <c r="CE354" s="6">
        <v>1087.4952038215199</v>
      </c>
      <c r="CF354" s="6">
        <v>115.44772002277803</v>
      </c>
      <c r="CG354" s="6">
        <v>1542.9385</v>
      </c>
    </row>
    <row r="355" spans="1:85">
      <c r="A355" s="5">
        <v>43433</v>
      </c>
      <c r="B355" s="6">
        <v>690.3</v>
      </c>
      <c r="C355" s="6">
        <v>376.3</v>
      </c>
      <c r="D355" s="6">
        <v>6288</v>
      </c>
      <c r="E355" s="6"/>
      <c r="F355" s="6"/>
      <c r="G355" s="6"/>
      <c r="H355" s="6">
        <v>1661.1</v>
      </c>
      <c r="I355" s="6">
        <v>1120.9000000000001</v>
      </c>
      <c r="J355" s="6">
        <v>307457.59999999998</v>
      </c>
      <c r="K355" s="6">
        <v>134423.6</v>
      </c>
      <c r="L355" s="6">
        <v>68444</v>
      </c>
      <c r="M355" s="6">
        <v>15</v>
      </c>
      <c r="N355" s="6">
        <v>25</v>
      </c>
      <c r="O355" s="6">
        <v>14448.3</v>
      </c>
      <c r="P355" s="6">
        <v>6745.8</v>
      </c>
      <c r="Q355" s="6">
        <v>2295.5</v>
      </c>
      <c r="R355" s="6">
        <v>1834.1</v>
      </c>
      <c r="S355" s="6">
        <v>110526.3</v>
      </c>
      <c r="T355" s="6">
        <v>92054.1</v>
      </c>
      <c r="U355" s="6">
        <v>110657.8</v>
      </c>
      <c r="V355" s="6">
        <v>75538.7</v>
      </c>
      <c r="W355" s="6">
        <v>11393.9</v>
      </c>
      <c r="X355" s="6">
        <v>8497.9</v>
      </c>
      <c r="Y355" s="6">
        <v>314447.7</v>
      </c>
      <c r="Z355" s="6">
        <v>163278.77299999999</v>
      </c>
      <c r="AA355" s="6">
        <v>2744378.5</v>
      </c>
      <c r="AB355" s="77">
        <v>173586.9</v>
      </c>
      <c r="AC355" s="6">
        <v>335.7</v>
      </c>
      <c r="AD355" s="6">
        <v>42644</v>
      </c>
      <c r="AE355" s="6">
        <v>209927.8</v>
      </c>
      <c r="AF355" s="6">
        <v>108834.2</v>
      </c>
      <c r="AG355" s="6">
        <v>1695997.3</v>
      </c>
      <c r="AH355" s="6">
        <v>173245.5</v>
      </c>
      <c r="AI355" s="6">
        <v>1110.5</v>
      </c>
      <c r="AJ355" s="9">
        <v>61235</v>
      </c>
      <c r="AK355" s="6">
        <v>32054.6</v>
      </c>
      <c r="AL355" s="6">
        <v>22608.400000000001</v>
      </c>
      <c r="AM355" s="6">
        <v>66687.899999999994</v>
      </c>
      <c r="AN355" s="6">
        <v>51409</v>
      </c>
      <c r="AO355" s="6">
        <v>42003.5</v>
      </c>
      <c r="AP355" s="6">
        <v>34281.800000000003</v>
      </c>
      <c r="AQ355" s="6">
        <v>45206.7</v>
      </c>
      <c r="AR355" s="6">
        <v>17824.3</v>
      </c>
      <c r="AS355" s="6">
        <v>7.3</v>
      </c>
      <c r="AT355" s="6">
        <v>2.4</v>
      </c>
      <c r="AU355" s="7"/>
      <c r="AV355" s="7"/>
      <c r="AW355" s="6">
        <v>247317.8</v>
      </c>
      <c r="AX355" s="6">
        <v>115885.6</v>
      </c>
      <c r="AY355" s="6">
        <v>56779</v>
      </c>
      <c r="AZ355" s="6">
        <v>13568.1</v>
      </c>
      <c r="BA355" s="6">
        <v>236496.3</v>
      </c>
      <c r="BB355" s="6">
        <v>105152.7</v>
      </c>
      <c r="BC355" s="6">
        <v>41735.800000000003</v>
      </c>
      <c r="BD355" s="6">
        <v>294.8</v>
      </c>
      <c r="BE355" s="6">
        <v>176.8</v>
      </c>
      <c r="BF355" s="6">
        <v>123.7</v>
      </c>
      <c r="BG355" s="6">
        <v>75.41</v>
      </c>
      <c r="BH355" s="6">
        <v>369.3</v>
      </c>
      <c r="BI355" s="6">
        <v>170.3</v>
      </c>
      <c r="BJ355" s="6">
        <v>1134.0999999999999</v>
      </c>
      <c r="BK355" s="6">
        <v>954.3</v>
      </c>
      <c r="BL355" s="6">
        <v>0.9</v>
      </c>
      <c r="BM355" s="6">
        <v>12302.810224000001</v>
      </c>
      <c r="BN355" s="6">
        <v>35554.469041943201</v>
      </c>
      <c r="BO355" s="6">
        <v>6532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3071900</v>
      </c>
      <c r="BZ355" s="6">
        <v>2039911</v>
      </c>
      <c r="CA355" s="6"/>
      <c r="CB355" s="6">
        <v>5023</v>
      </c>
      <c r="CC355" s="6">
        <v>4156</v>
      </c>
      <c r="CD355" s="6"/>
      <c r="CE355" s="6">
        <v>1091</v>
      </c>
      <c r="CF355" s="6">
        <v>115.42100000000001</v>
      </c>
      <c r="CG355" s="6">
        <v>1549</v>
      </c>
    </row>
    <row r="356" spans="1:85">
      <c r="A356" s="5">
        <v>43434</v>
      </c>
      <c r="B356" s="6">
        <v>690.3</v>
      </c>
      <c r="C356" s="6">
        <v>376.3</v>
      </c>
      <c r="D356" s="6">
        <v>6288</v>
      </c>
      <c r="E356" s="6"/>
      <c r="F356" s="6"/>
      <c r="G356" s="6"/>
      <c r="H356" s="6">
        <v>1661.1</v>
      </c>
      <c r="I356" s="6">
        <v>1120.9000000000001</v>
      </c>
      <c r="J356" s="6">
        <v>307649</v>
      </c>
      <c r="K356" s="6">
        <v>134512</v>
      </c>
      <c r="L356" s="6">
        <v>68468</v>
      </c>
      <c r="M356" s="6">
        <v>15</v>
      </c>
      <c r="N356" s="6">
        <v>25</v>
      </c>
      <c r="O356" s="6">
        <v>14448.3</v>
      </c>
      <c r="P356" s="6">
        <v>6745.8</v>
      </c>
      <c r="Q356" s="6">
        <v>2323.4</v>
      </c>
      <c r="R356" s="6">
        <v>1856.7</v>
      </c>
      <c r="S356" s="6">
        <v>110543.9</v>
      </c>
      <c r="T356" s="6">
        <v>92068</v>
      </c>
      <c r="U356" s="6">
        <v>110677</v>
      </c>
      <c r="V356" s="6">
        <v>75551.7</v>
      </c>
      <c r="W356" s="6">
        <v>11393.9</v>
      </c>
      <c r="X356" s="6">
        <v>8497.9</v>
      </c>
      <c r="Y356" s="6">
        <v>314447.7</v>
      </c>
      <c r="Z356" s="6">
        <v>163278.77299999999</v>
      </c>
      <c r="AA356" s="6">
        <v>2744378.5</v>
      </c>
      <c r="AB356" s="77">
        <v>173586.9</v>
      </c>
      <c r="AC356" s="6">
        <v>335.7</v>
      </c>
      <c r="AD356" s="6">
        <v>42644</v>
      </c>
      <c r="AE356" s="6">
        <v>210378.6</v>
      </c>
      <c r="AF356" s="6">
        <v>109070</v>
      </c>
      <c r="AG356" s="6">
        <v>1695997.3</v>
      </c>
      <c r="AH356" s="6">
        <v>173269.5</v>
      </c>
      <c r="AI356" s="6">
        <v>1110.5</v>
      </c>
      <c r="AJ356" s="9">
        <v>61235</v>
      </c>
      <c r="AK356" s="6">
        <v>32058.2</v>
      </c>
      <c r="AL356" s="6">
        <v>22611.200000000001</v>
      </c>
      <c r="AM356" s="6">
        <v>66699.399999999994</v>
      </c>
      <c r="AN356" s="6">
        <v>51417.9</v>
      </c>
      <c r="AO356" s="6">
        <v>42020.5</v>
      </c>
      <c r="AP356" s="6">
        <v>34296</v>
      </c>
      <c r="AQ356" s="6">
        <v>45213.3</v>
      </c>
      <c r="AR356" s="6">
        <v>17827.599999999999</v>
      </c>
      <c r="AS356" s="6">
        <v>7.3</v>
      </c>
      <c r="AT356" s="6">
        <v>2.4</v>
      </c>
      <c r="AU356" s="7"/>
      <c r="AV356" s="7"/>
      <c r="AW356" s="6">
        <v>247451</v>
      </c>
      <c r="AX356" s="6">
        <v>115949</v>
      </c>
      <c r="AY356" s="6">
        <v>56784.6</v>
      </c>
      <c r="AZ356" s="6">
        <v>13568.1</v>
      </c>
      <c r="BA356" s="6">
        <v>236628</v>
      </c>
      <c r="BB356" s="6">
        <v>105211</v>
      </c>
      <c r="BC356" s="6">
        <v>41759.800000000003</v>
      </c>
      <c r="BD356" s="6">
        <v>294.8</v>
      </c>
      <c r="BE356" s="6">
        <v>176.8</v>
      </c>
      <c r="BF356" s="6">
        <v>123.7</v>
      </c>
      <c r="BG356" s="6">
        <v>75.41</v>
      </c>
      <c r="BH356" s="6">
        <v>373.2</v>
      </c>
      <c r="BI356" s="6">
        <v>171.4</v>
      </c>
      <c r="BJ356" s="6">
        <v>1139.8</v>
      </c>
      <c r="BK356" s="6">
        <v>954.3</v>
      </c>
      <c r="BL356" s="6">
        <v>0.9</v>
      </c>
      <c r="BM356" s="6">
        <v>13325.359072000003</v>
      </c>
      <c r="BN356" s="6">
        <v>36023.276318587836</v>
      </c>
      <c r="BO356" s="6">
        <v>4465</v>
      </c>
      <c r="BP356" s="6">
        <v>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3075138</v>
      </c>
      <c r="BZ356" s="6">
        <v>2042629</v>
      </c>
      <c r="CA356" s="6"/>
      <c r="CB356" s="6">
        <v>5023</v>
      </c>
      <c r="CC356" s="6">
        <v>4156</v>
      </c>
      <c r="CD356" s="6"/>
      <c r="CE356" s="6">
        <v>1091</v>
      </c>
      <c r="CF356" s="6">
        <v>114.9</v>
      </c>
      <c r="CG356" s="6">
        <v>1550</v>
      </c>
    </row>
    <row r="357" spans="1:85">
      <c r="A357" s="17"/>
      <c r="B357" s="18"/>
      <c r="C357" s="18"/>
      <c r="D357" s="18"/>
      <c r="E357" s="18"/>
      <c r="F357" s="18"/>
      <c r="G357" s="18"/>
      <c r="H357" s="18"/>
      <c r="I357" s="18"/>
      <c r="J357" s="38"/>
      <c r="K357" s="38"/>
      <c r="L357" s="38"/>
      <c r="M357" s="18"/>
      <c r="N357" s="18"/>
      <c r="O357" s="18"/>
      <c r="P357" s="18"/>
      <c r="Q357" s="18"/>
      <c r="R357" s="18"/>
      <c r="S357" s="18"/>
      <c r="T357" s="22"/>
      <c r="U357" s="18"/>
      <c r="V357" s="18"/>
      <c r="W357" s="18"/>
      <c r="X357" s="18"/>
      <c r="Y357" s="18"/>
      <c r="Z357" s="18"/>
      <c r="AA357" s="18"/>
      <c r="AB357" s="78"/>
      <c r="AC357" s="18"/>
      <c r="AD357" s="18"/>
      <c r="AE357" s="18"/>
      <c r="AF357" s="41"/>
      <c r="AG357" s="18"/>
      <c r="AH357" s="18"/>
      <c r="AI357" s="18"/>
      <c r="AJ357" s="26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</row>
    <row r="358" spans="1:85">
      <c r="A358" s="5">
        <v>43434</v>
      </c>
      <c r="B358" s="6">
        <v>690.3</v>
      </c>
      <c r="C358" s="6">
        <v>376.3</v>
      </c>
      <c r="D358" s="6">
        <v>6288</v>
      </c>
      <c r="E358" s="6"/>
      <c r="F358" s="6"/>
      <c r="G358" s="6"/>
      <c r="H358" s="6">
        <v>1661.1</v>
      </c>
      <c r="I358" s="6">
        <v>1120.9000000000001</v>
      </c>
      <c r="J358" s="6">
        <v>307649</v>
      </c>
      <c r="K358" s="6">
        <v>134512</v>
      </c>
      <c r="L358" s="6">
        <v>68468</v>
      </c>
      <c r="M358" s="6">
        <v>15</v>
      </c>
      <c r="N358" s="6">
        <v>25</v>
      </c>
      <c r="O358" s="6">
        <v>14448.3</v>
      </c>
      <c r="P358" s="6">
        <v>6745.8</v>
      </c>
      <c r="Q358" s="6">
        <v>2323.4</v>
      </c>
      <c r="R358" s="6">
        <v>1856.7</v>
      </c>
      <c r="S358" s="6">
        <v>110543.9</v>
      </c>
      <c r="T358" s="6">
        <v>92068</v>
      </c>
      <c r="U358" s="6">
        <v>110677</v>
      </c>
      <c r="V358" s="6">
        <v>75551.7</v>
      </c>
      <c r="W358" s="6">
        <v>11393.9</v>
      </c>
      <c r="X358" s="6">
        <v>8497.9</v>
      </c>
      <c r="Y358" s="6">
        <v>314447.7</v>
      </c>
      <c r="Z358" s="6">
        <v>163278.77299999999</v>
      </c>
      <c r="AA358" s="6">
        <v>2744378.5</v>
      </c>
      <c r="AB358" s="77">
        <v>173586.9</v>
      </c>
      <c r="AC358" s="6">
        <v>335.7</v>
      </c>
      <c r="AD358" s="6">
        <v>42644</v>
      </c>
      <c r="AE358" s="6">
        <v>210378.6</v>
      </c>
      <c r="AF358" s="6">
        <v>109070</v>
      </c>
      <c r="AG358" s="6">
        <v>1695997.3</v>
      </c>
      <c r="AH358" s="6">
        <v>173269.5</v>
      </c>
      <c r="AI358" s="6">
        <v>1110.5</v>
      </c>
      <c r="AJ358" s="9">
        <v>61235</v>
      </c>
      <c r="AK358" s="6">
        <v>32058.2</v>
      </c>
      <c r="AL358" s="6">
        <v>22611.200000000001</v>
      </c>
      <c r="AM358" s="6">
        <v>66699.399999999994</v>
      </c>
      <c r="AN358" s="6">
        <v>51417.9</v>
      </c>
      <c r="AO358" s="6">
        <v>42020.5</v>
      </c>
      <c r="AP358" s="6">
        <v>34296</v>
      </c>
      <c r="AQ358" s="6">
        <v>45213.3</v>
      </c>
      <c r="AR358" s="6">
        <v>17827.599999999999</v>
      </c>
      <c r="AS358" s="6">
        <v>7.3</v>
      </c>
      <c r="AT358" s="6">
        <v>2.4</v>
      </c>
      <c r="AU358" s="7"/>
      <c r="AV358" s="7"/>
      <c r="AW358" s="6">
        <v>247451</v>
      </c>
      <c r="AX358" s="6">
        <v>115949</v>
      </c>
      <c r="AY358" s="6">
        <v>56784.6</v>
      </c>
      <c r="AZ358" s="6">
        <v>13568.1</v>
      </c>
      <c r="BA358" s="6">
        <v>236628</v>
      </c>
      <c r="BB358" s="6">
        <v>105211</v>
      </c>
      <c r="BC358" s="6">
        <v>41781</v>
      </c>
      <c r="BD358" s="6">
        <v>294.8</v>
      </c>
      <c r="BE358" s="6">
        <v>176.8</v>
      </c>
      <c r="BF358" s="6">
        <v>123.7</v>
      </c>
      <c r="BG358" s="6">
        <v>75.41</v>
      </c>
      <c r="BH358" s="6">
        <v>373.2</v>
      </c>
      <c r="BI358" s="6">
        <v>171.4</v>
      </c>
      <c r="BJ358" s="6">
        <v>1139.8</v>
      </c>
      <c r="BK358" s="6">
        <v>954.3</v>
      </c>
      <c r="BL358" s="6">
        <v>0.9</v>
      </c>
      <c r="BM358" s="6">
        <v>13325.359072000003</v>
      </c>
      <c r="BN358" s="6">
        <v>36023.276318587836</v>
      </c>
      <c r="BO358" s="6">
        <v>4465</v>
      </c>
      <c r="BP358" s="6">
        <v>0</v>
      </c>
      <c r="BQ358" s="6">
        <v>0</v>
      </c>
      <c r="BR358" s="6">
        <v>0</v>
      </c>
      <c r="BS358" s="6">
        <v>0</v>
      </c>
      <c r="BT358" s="6">
        <v>0</v>
      </c>
      <c r="BU358" s="6">
        <v>0</v>
      </c>
      <c r="BV358" s="6">
        <v>0</v>
      </c>
      <c r="BW358" s="6">
        <v>0</v>
      </c>
      <c r="BX358" s="6">
        <v>0</v>
      </c>
      <c r="BY358" s="6">
        <v>3075138</v>
      </c>
      <c r="BZ358" s="6">
        <v>2042629</v>
      </c>
      <c r="CA358" s="6"/>
      <c r="CB358" s="6">
        <v>5023</v>
      </c>
      <c r="CC358" s="6">
        <v>4156</v>
      </c>
      <c r="CD358" s="6"/>
      <c r="CE358" s="6">
        <v>1091</v>
      </c>
      <c r="CF358" s="6">
        <v>114.9</v>
      </c>
      <c r="CG358" s="6">
        <v>1550</v>
      </c>
    </row>
    <row r="359" spans="1:85">
      <c r="A359" s="5">
        <v>43435</v>
      </c>
      <c r="B359" s="6">
        <v>690.3</v>
      </c>
      <c r="C359" s="6">
        <v>376.3</v>
      </c>
      <c r="D359" s="6">
        <v>6288</v>
      </c>
      <c r="E359" s="6"/>
      <c r="F359" s="6"/>
      <c r="G359" s="6"/>
      <c r="H359" s="6">
        <v>1661.1</v>
      </c>
      <c r="I359" s="6">
        <v>1120.9000000000001</v>
      </c>
      <c r="J359" s="6">
        <v>307836.5</v>
      </c>
      <c r="K359" s="6">
        <v>134599</v>
      </c>
      <c r="L359" s="6">
        <v>68492</v>
      </c>
      <c r="M359" s="6">
        <v>15</v>
      </c>
      <c r="N359" s="6">
        <v>25</v>
      </c>
      <c r="O359" s="6">
        <v>14448.3</v>
      </c>
      <c r="P359" s="6">
        <v>6745.8</v>
      </c>
      <c r="Q359" s="6">
        <v>2351.1999999999998</v>
      </c>
      <c r="R359" s="6">
        <v>1879.2</v>
      </c>
      <c r="S359" s="6">
        <v>110561.9</v>
      </c>
      <c r="T359" s="6">
        <v>92082.6</v>
      </c>
      <c r="U359" s="6">
        <v>110695.9</v>
      </c>
      <c r="V359" s="6">
        <v>75564.5</v>
      </c>
      <c r="W359" s="6">
        <v>11393.9</v>
      </c>
      <c r="X359" s="6">
        <v>8497.9</v>
      </c>
      <c r="Y359" s="6">
        <v>314447.7</v>
      </c>
      <c r="Z359" s="6">
        <v>163278.77299999999</v>
      </c>
      <c r="AA359" s="6">
        <v>2744378.5</v>
      </c>
      <c r="AB359" s="77">
        <v>173586.9</v>
      </c>
      <c r="AC359" s="6">
        <v>335.7</v>
      </c>
      <c r="AD359" s="6">
        <v>42644</v>
      </c>
      <c r="AE359" s="6">
        <v>210821</v>
      </c>
      <c r="AF359" s="6">
        <v>109304.6</v>
      </c>
      <c r="AG359" s="6">
        <v>1695997.3</v>
      </c>
      <c r="AH359" s="6">
        <v>173293.5</v>
      </c>
      <c r="AI359" s="6">
        <v>1110.5</v>
      </c>
      <c r="AJ359" s="9">
        <v>61235</v>
      </c>
      <c r="AK359" s="6">
        <v>32061.7</v>
      </c>
      <c r="AL359" s="6">
        <v>22613.9</v>
      </c>
      <c r="AM359" s="6">
        <v>66709.899999999994</v>
      </c>
      <c r="AN359" s="6">
        <v>51426.1</v>
      </c>
      <c r="AO359" s="6">
        <v>42037.4</v>
      </c>
      <c r="AP359" s="6">
        <v>34310.300000000003</v>
      </c>
      <c r="AQ359" s="6">
        <v>45227.1</v>
      </c>
      <c r="AR359" s="6">
        <v>17834</v>
      </c>
      <c r="AS359" s="6">
        <v>7.3</v>
      </c>
      <c r="AT359" s="6">
        <v>2.4</v>
      </c>
      <c r="AU359" s="7"/>
      <c r="AV359" s="7"/>
      <c r="AW359" s="6">
        <v>247575.1</v>
      </c>
      <c r="AX359" s="6">
        <v>116010.5</v>
      </c>
      <c r="AY359" s="6">
        <v>56790</v>
      </c>
      <c r="AZ359" s="6">
        <v>13568.1</v>
      </c>
      <c r="BA359" s="6">
        <v>236761</v>
      </c>
      <c r="BB359" s="6">
        <v>105270</v>
      </c>
      <c r="BC359" s="6">
        <v>41805</v>
      </c>
      <c r="BD359" s="6">
        <v>294.8</v>
      </c>
      <c r="BE359" s="6">
        <v>176.8</v>
      </c>
      <c r="BF359" s="6">
        <v>123.7</v>
      </c>
      <c r="BG359" s="6">
        <v>75.41</v>
      </c>
      <c r="BH359" s="6">
        <v>386.2</v>
      </c>
      <c r="BI359" s="6">
        <v>175</v>
      </c>
      <c r="BJ359" s="6">
        <v>1157.3</v>
      </c>
      <c r="BK359" s="6">
        <v>954.3</v>
      </c>
      <c r="BL359" s="6">
        <v>0.9</v>
      </c>
      <c r="BM359" s="6">
        <v>12844.426639999998</v>
      </c>
      <c r="BN359" s="6">
        <v>35945.749105822848</v>
      </c>
      <c r="BO359" s="6">
        <v>8648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f>'[5]REPORTE ELECTRICO'!J9</f>
        <v>6535924</v>
      </c>
      <c r="BZ359" s="6">
        <f>'[5]REPORTE ELECTRICO'!K9</f>
        <v>4954798</v>
      </c>
      <c r="CA359" s="6"/>
      <c r="CB359" s="6">
        <v>5023</v>
      </c>
      <c r="CC359" s="6">
        <v>4156</v>
      </c>
      <c r="CD359" s="6"/>
      <c r="CE359" s="6">
        <v>1083</v>
      </c>
      <c r="CF359" s="6">
        <v>115.50700000000001</v>
      </c>
      <c r="CG359" s="6">
        <v>1536</v>
      </c>
    </row>
    <row r="360" spans="1:85">
      <c r="A360" s="5">
        <v>43436</v>
      </c>
      <c r="B360" s="6">
        <v>699.6</v>
      </c>
      <c r="C360" s="6">
        <v>381.6</v>
      </c>
      <c r="D360" s="6">
        <v>6299.8</v>
      </c>
      <c r="E360" s="6"/>
      <c r="F360" s="6"/>
      <c r="G360" s="6"/>
      <c r="H360" s="6">
        <v>1661.1</v>
      </c>
      <c r="I360" s="6">
        <v>1120.9000000000001</v>
      </c>
      <c r="J360" s="6">
        <v>308022.5</v>
      </c>
      <c r="K360" s="6">
        <v>134685.9</v>
      </c>
      <c r="L360" s="6">
        <v>68516</v>
      </c>
      <c r="M360" s="6">
        <v>15</v>
      </c>
      <c r="N360" s="6">
        <v>25</v>
      </c>
      <c r="O360" s="6">
        <v>14448.3</v>
      </c>
      <c r="P360" s="6">
        <v>6745.8</v>
      </c>
      <c r="Q360" s="6">
        <v>2380.6</v>
      </c>
      <c r="R360" s="6">
        <v>1903.2</v>
      </c>
      <c r="S360" s="6">
        <v>110579.8</v>
      </c>
      <c r="T360" s="6">
        <v>92096.6</v>
      </c>
      <c r="U360" s="6">
        <v>110706.3</v>
      </c>
      <c r="V360" s="6">
        <v>75572</v>
      </c>
      <c r="W360" s="6">
        <v>11393.9</v>
      </c>
      <c r="X360" s="6">
        <v>8497.9</v>
      </c>
      <c r="Y360" s="6">
        <v>314447.7</v>
      </c>
      <c r="Z360" s="6">
        <v>163278.77299999999</v>
      </c>
      <c r="AA360" s="6">
        <v>2744378.5</v>
      </c>
      <c r="AB360" s="77">
        <v>173586.9</v>
      </c>
      <c r="AC360" s="6">
        <v>335.7</v>
      </c>
      <c r="AD360" s="6">
        <v>42644</v>
      </c>
      <c r="AE360" s="6">
        <v>211265.5</v>
      </c>
      <c r="AF360" s="6">
        <v>109537.7</v>
      </c>
      <c r="AG360" s="6">
        <v>1695997.3</v>
      </c>
      <c r="AH360" s="6">
        <v>173317.5</v>
      </c>
      <c r="AI360" s="6">
        <v>1110.5</v>
      </c>
      <c r="AJ360" s="9">
        <v>61235</v>
      </c>
      <c r="AK360" s="6">
        <v>32065.200000000001</v>
      </c>
      <c r="AL360" s="6">
        <v>22616.7</v>
      </c>
      <c r="AM360" s="6">
        <v>66719.5</v>
      </c>
      <c r="AN360" s="6">
        <v>51433.5</v>
      </c>
      <c r="AO360" s="6">
        <v>42054.5</v>
      </c>
      <c r="AP360" s="6">
        <v>34324.6</v>
      </c>
      <c r="AQ360" s="6">
        <v>45242.9</v>
      </c>
      <c r="AR360" s="6">
        <v>17841.2</v>
      </c>
      <c r="AS360" s="6">
        <v>7.3</v>
      </c>
      <c r="AT360" s="6">
        <v>2.4</v>
      </c>
      <c r="AU360" s="7"/>
      <c r="AV360" s="7"/>
      <c r="AW360" s="6">
        <v>247709.2</v>
      </c>
      <c r="AX360" s="6">
        <v>116074.5</v>
      </c>
      <c r="AY360" s="6">
        <v>56795.5</v>
      </c>
      <c r="AZ360" s="6">
        <v>13568.1</v>
      </c>
      <c r="BA360" s="6">
        <v>236894</v>
      </c>
      <c r="BB360" s="6">
        <v>105328</v>
      </c>
      <c r="BC360" s="6">
        <v>41829</v>
      </c>
      <c r="BD360" s="6">
        <v>294.8</v>
      </c>
      <c r="BE360" s="6">
        <v>176.8</v>
      </c>
      <c r="BF360" s="6">
        <v>123.7</v>
      </c>
      <c r="BG360" s="6">
        <v>75.41</v>
      </c>
      <c r="BH360" s="6">
        <v>390.3</v>
      </c>
      <c r="BI360" s="6">
        <v>176.3</v>
      </c>
      <c r="BJ360" s="6">
        <v>1162.8</v>
      </c>
      <c r="BK360" s="6">
        <v>954.3</v>
      </c>
      <c r="BL360" s="6">
        <v>0.9</v>
      </c>
      <c r="BM360" s="6">
        <v>12270.609152000001</v>
      </c>
      <c r="BN360" s="6">
        <v>32719.911598597468</v>
      </c>
      <c r="BO360" s="6">
        <v>8854</v>
      </c>
      <c r="BP360" s="6">
        <v>0</v>
      </c>
      <c r="BQ360" s="6">
        <v>0</v>
      </c>
      <c r="BR360" s="6">
        <v>0</v>
      </c>
      <c r="BS360" s="6">
        <v>0</v>
      </c>
      <c r="BT360" s="6">
        <v>0</v>
      </c>
      <c r="BU360" s="6">
        <v>0</v>
      </c>
      <c r="BV360" s="6">
        <v>0</v>
      </c>
      <c r="BW360" s="6">
        <v>0</v>
      </c>
      <c r="BX360" s="6">
        <v>0</v>
      </c>
      <c r="BY360" s="6">
        <v>3081617</v>
      </c>
      <c r="BZ360" s="6">
        <v>2048040</v>
      </c>
      <c r="CA360" s="6"/>
      <c r="CB360" s="6">
        <v>5023</v>
      </c>
      <c r="CC360" s="6">
        <v>4156</v>
      </c>
      <c r="CD360" s="6"/>
      <c r="CE360" s="6">
        <v>1088</v>
      </c>
      <c r="CF360" s="6">
        <v>115.71599999999999</v>
      </c>
      <c r="CG360" s="6">
        <v>1542</v>
      </c>
    </row>
    <row r="361" spans="1:85">
      <c r="A361" s="5">
        <v>43437</v>
      </c>
      <c r="B361" s="6">
        <v>706.5</v>
      </c>
      <c r="C361" s="6">
        <v>385.4</v>
      </c>
      <c r="D361" s="6">
        <v>6306.5</v>
      </c>
      <c r="E361" s="6"/>
      <c r="F361" s="6"/>
      <c r="G361" s="6"/>
      <c r="H361" s="6">
        <v>1661.1</v>
      </c>
      <c r="I361" s="6">
        <v>1120.9000000000001</v>
      </c>
      <c r="J361" s="6">
        <v>308210.3</v>
      </c>
      <c r="K361" s="6">
        <v>134773.29999999999</v>
      </c>
      <c r="L361" s="6">
        <v>68540</v>
      </c>
      <c r="M361" s="6">
        <v>15</v>
      </c>
      <c r="N361" s="6">
        <v>25</v>
      </c>
      <c r="O361" s="6">
        <v>14448.3</v>
      </c>
      <c r="P361" s="6">
        <v>6745.8</v>
      </c>
      <c r="Q361" s="6">
        <v>2411.6</v>
      </c>
      <c r="R361" s="6">
        <v>1928.2</v>
      </c>
      <c r="S361" s="6">
        <v>110597.3</v>
      </c>
      <c r="T361" s="6">
        <v>92110.7</v>
      </c>
      <c r="U361" s="6">
        <v>110720.1</v>
      </c>
      <c r="V361" s="6">
        <v>75581.399999999994</v>
      </c>
      <c r="W361" s="6">
        <v>11393.9</v>
      </c>
      <c r="X361" s="6">
        <v>8497.9</v>
      </c>
      <c r="Y361" s="6">
        <v>314447.7</v>
      </c>
      <c r="Z361" s="6">
        <v>163278.77299999999</v>
      </c>
      <c r="AA361" s="6">
        <v>2744378.5</v>
      </c>
      <c r="AB361" s="77">
        <v>173586.9</v>
      </c>
      <c r="AC361" s="6">
        <v>335.7</v>
      </c>
      <c r="AD361" s="6">
        <v>42644</v>
      </c>
      <c r="AE361" s="6">
        <v>211717.5</v>
      </c>
      <c r="AF361" s="6">
        <v>109774.2</v>
      </c>
      <c r="AG361" s="6">
        <v>1695997.3</v>
      </c>
      <c r="AH361" s="6">
        <v>173341.5</v>
      </c>
      <c r="AI361" s="6">
        <v>1110.5</v>
      </c>
      <c r="AJ361" s="9">
        <v>61235</v>
      </c>
      <c r="AK361" s="6">
        <v>32068.6</v>
      </c>
      <c r="AL361" s="6">
        <v>22619.5</v>
      </c>
      <c r="AM361" s="6">
        <v>66730.100000000006</v>
      </c>
      <c r="AN361" s="6">
        <v>51441.7</v>
      </c>
      <c r="AO361" s="6">
        <v>42071.4</v>
      </c>
      <c r="AP361" s="6">
        <v>34338.800000000003</v>
      </c>
      <c r="AQ361" s="6">
        <v>45253.8</v>
      </c>
      <c r="AR361" s="6">
        <v>17846.5</v>
      </c>
      <c r="AS361" s="6">
        <v>7.3</v>
      </c>
      <c r="AT361" s="6">
        <v>2.4</v>
      </c>
      <c r="AU361" s="7"/>
      <c r="AV361" s="7"/>
      <c r="AW361" s="6">
        <v>247848.3</v>
      </c>
      <c r="AX361" s="6">
        <v>116140</v>
      </c>
      <c r="AY361" s="6">
        <v>56801</v>
      </c>
      <c r="AZ361" s="6">
        <v>13568.1</v>
      </c>
      <c r="BA361" s="6">
        <v>237027</v>
      </c>
      <c r="BB361" s="6">
        <v>105386</v>
      </c>
      <c r="BC361" s="6">
        <v>41853</v>
      </c>
      <c r="BD361" s="6">
        <v>294.8</v>
      </c>
      <c r="BE361" s="6">
        <v>176.8</v>
      </c>
      <c r="BF361" s="6">
        <v>123.7</v>
      </c>
      <c r="BG361" s="6">
        <v>75.41</v>
      </c>
      <c r="BH361" s="6">
        <v>390.3</v>
      </c>
      <c r="BI361" s="6">
        <v>176.3</v>
      </c>
      <c r="BJ361" s="6">
        <v>1162.8</v>
      </c>
      <c r="BK361" s="6">
        <v>954.3</v>
      </c>
      <c r="BL361" s="6">
        <v>0.9</v>
      </c>
      <c r="BM361" s="6">
        <v>12763.587744</v>
      </c>
      <c r="BN361" s="6">
        <v>34780.781528845728</v>
      </c>
      <c r="BO361" s="6">
        <v>6479</v>
      </c>
      <c r="BP361" s="6">
        <v>0</v>
      </c>
      <c r="BQ361" s="6">
        <v>0</v>
      </c>
      <c r="BR361" s="6">
        <v>0</v>
      </c>
      <c r="BS361" s="6">
        <v>0</v>
      </c>
      <c r="BT361" s="6">
        <v>0</v>
      </c>
      <c r="BU361" s="6">
        <v>0</v>
      </c>
      <c r="BV361" s="6">
        <v>0</v>
      </c>
      <c r="BW361" s="6">
        <v>0</v>
      </c>
      <c r="BX361" s="6">
        <v>0</v>
      </c>
      <c r="BY361" s="6">
        <v>3084862</v>
      </c>
      <c r="BZ361" s="6">
        <v>2050742</v>
      </c>
      <c r="CA361" s="6"/>
      <c r="CB361" s="6">
        <v>5023</v>
      </c>
      <c r="CC361" s="6">
        <v>4156</v>
      </c>
      <c r="CD361" s="6"/>
      <c r="CE361" s="6">
        <v>1091</v>
      </c>
      <c r="CF361" s="6">
        <v>115.816</v>
      </c>
      <c r="CG361" s="6">
        <v>1550</v>
      </c>
    </row>
    <row r="362" spans="1:85">
      <c r="A362" s="5">
        <v>43438</v>
      </c>
      <c r="B362" s="6">
        <v>713.5</v>
      </c>
      <c r="C362" s="6">
        <v>389.2</v>
      </c>
      <c r="D362" s="6">
        <v>6313.3</v>
      </c>
      <c r="E362" s="6"/>
      <c r="F362" s="6"/>
      <c r="G362" s="6"/>
      <c r="H362" s="6">
        <v>1661.1</v>
      </c>
      <c r="I362" s="6">
        <v>1120.9000000000001</v>
      </c>
      <c r="J362" s="6">
        <v>308398.40000000002</v>
      </c>
      <c r="K362" s="6">
        <v>134860.6</v>
      </c>
      <c r="L362" s="6">
        <v>68564</v>
      </c>
      <c r="M362" s="6">
        <v>15</v>
      </c>
      <c r="N362" s="6">
        <v>25</v>
      </c>
      <c r="O362" s="6">
        <v>14448.3</v>
      </c>
      <c r="P362" s="6">
        <v>6745.8</v>
      </c>
      <c r="Q362" s="6">
        <v>2443.4</v>
      </c>
      <c r="R362" s="6">
        <v>1953.5</v>
      </c>
      <c r="S362" s="6">
        <v>110613.9</v>
      </c>
      <c r="T362" s="6">
        <v>92123.9</v>
      </c>
      <c r="U362" s="6">
        <v>110735.1</v>
      </c>
      <c r="V362" s="6">
        <v>75591.5</v>
      </c>
      <c r="W362" s="6">
        <v>11393.9</v>
      </c>
      <c r="X362" s="6">
        <v>8497.9</v>
      </c>
      <c r="Y362" s="6">
        <v>314447.7</v>
      </c>
      <c r="Z362" s="6">
        <v>163278.77299999999</v>
      </c>
      <c r="AA362" s="6">
        <v>2744378.5</v>
      </c>
      <c r="AB362" s="77">
        <v>173586.9</v>
      </c>
      <c r="AC362" s="6">
        <v>335.7</v>
      </c>
      <c r="AD362" s="6">
        <v>42644</v>
      </c>
      <c r="AE362" s="6">
        <v>212167.9</v>
      </c>
      <c r="AF362" s="6">
        <v>110009.4</v>
      </c>
      <c r="AG362" s="6">
        <v>1695997.3</v>
      </c>
      <c r="AH362" s="6">
        <v>173365.5</v>
      </c>
      <c r="AI362" s="6">
        <v>1110.5</v>
      </c>
      <c r="AJ362" s="9">
        <v>61235</v>
      </c>
      <c r="AK362" s="6">
        <v>32072.1</v>
      </c>
      <c r="AL362" s="6">
        <v>22622.3</v>
      </c>
      <c r="AM362" s="6">
        <v>66740</v>
      </c>
      <c r="AN362" s="6">
        <v>51449.4</v>
      </c>
      <c r="AO362" s="6">
        <v>42088.2</v>
      </c>
      <c r="AP362" s="6">
        <v>34352.800000000003</v>
      </c>
      <c r="AQ362" s="6">
        <v>45263.6</v>
      </c>
      <c r="AR362" s="6">
        <v>17851.2</v>
      </c>
      <c r="AS362" s="6">
        <v>7.3</v>
      </c>
      <c r="AT362" s="6">
        <v>2.4</v>
      </c>
      <c r="AU362" s="7"/>
      <c r="AV362" s="7"/>
      <c r="AW362" s="6">
        <v>247986.3</v>
      </c>
      <c r="AX362" s="6">
        <v>116205</v>
      </c>
      <c r="AY362" s="6">
        <v>56805.3</v>
      </c>
      <c r="AZ362" s="6">
        <v>13568.1</v>
      </c>
      <c r="BA362" s="6">
        <v>237159</v>
      </c>
      <c r="BB362" s="6">
        <v>105445</v>
      </c>
      <c r="BC362" s="6">
        <v>41877</v>
      </c>
      <c r="BD362" s="6">
        <v>294.8</v>
      </c>
      <c r="BE362" s="6">
        <v>176.8</v>
      </c>
      <c r="BF362" s="6">
        <v>123.7</v>
      </c>
      <c r="BG362" s="6">
        <v>75.41</v>
      </c>
      <c r="BH362" s="6">
        <v>390.3</v>
      </c>
      <c r="BI362" s="6">
        <v>176.3</v>
      </c>
      <c r="BJ362" s="6">
        <v>1162.8</v>
      </c>
      <c r="BK362" s="6">
        <v>954.3</v>
      </c>
      <c r="BL362" s="6">
        <v>0.9</v>
      </c>
      <c r="BM362" s="6">
        <v>13195.469584</v>
      </c>
      <c r="BN362" s="6">
        <v>35062.078824757453</v>
      </c>
      <c r="BO362" s="6">
        <v>3908</v>
      </c>
      <c r="BP362" s="6">
        <v>0</v>
      </c>
      <c r="BQ362" s="6">
        <v>0</v>
      </c>
      <c r="BR362" s="6">
        <v>0</v>
      </c>
      <c r="BS362" s="6">
        <v>0</v>
      </c>
      <c r="BT362" s="6">
        <v>0</v>
      </c>
      <c r="BU362" s="6">
        <v>0</v>
      </c>
      <c r="BV362" s="6">
        <v>0</v>
      </c>
      <c r="BW362" s="6">
        <v>0</v>
      </c>
      <c r="BX362" s="6">
        <v>0</v>
      </c>
      <c r="BY362" s="6">
        <v>3088086</v>
      </c>
      <c r="BZ362" s="6">
        <v>2053415</v>
      </c>
      <c r="CA362" s="6"/>
      <c r="CB362" s="6">
        <v>5023</v>
      </c>
      <c r="CC362" s="6">
        <v>4156</v>
      </c>
      <c r="CD362" s="6"/>
      <c r="CE362" s="6">
        <v>1090</v>
      </c>
      <c r="CF362" s="6">
        <v>116.07</v>
      </c>
      <c r="CG362" s="6">
        <v>1548</v>
      </c>
    </row>
    <row r="363" spans="1:85">
      <c r="A363" s="5">
        <v>43439</v>
      </c>
      <c r="B363" s="6">
        <v>717.61800000000005</v>
      </c>
      <c r="C363" s="6">
        <v>391.50200000000001</v>
      </c>
      <c r="D363" s="6">
        <v>6317.5</v>
      </c>
      <c r="E363" s="6"/>
      <c r="F363" s="6"/>
      <c r="G363" s="6"/>
      <c r="H363" s="6">
        <v>1661.1</v>
      </c>
      <c r="I363" s="6">
        <v>1120.9000000000001</v>
      </c>
      <c r="J363" s="6">
        <v>308585.7</v>
      </c>
      <c r="K363" s="6">
        <v>134947.4</v>
      </c>
      <c r="L363" s="6">
        <v>68588</v>
      </c>
      <c r="M363" s="6">
        <v>15</v>
      </c>
      <c r="N363" s="6">
        <v>25</v>
      </c>
      <c r="O363" s="6">
        <v>14448.3</v>
      </c>
      <c r="P363" s="6">
        <v>6745.8</v>
      </c>
      <c r="Q363" s="6">
        <v>2475.3000000000002</v>
      </c>
      <c r="R363" s="6">
        <v>1978.8</v>
      </c>
      <c r="S363" s="6">
        <v>110631.4</v>
      </c>
      <c r="T363" s="6">
        <v>92137.8</v>
      </c>
      <c r="U363" s="6">
        <v>110751.8</v>
      </c>
      <c r="V363" s="6">
        <v>75602.7</v>
      </c>
      <c r="W363" s="6">
        <v>11393.9</v>
      </c>
      <c r="X363" s="6">
        <v>8497.9</v>
      </c>
      <c r="Y363" s="6">
        <v>314447.7</v>
      </c>
      <c r="Z363" s="6">
        <v>163278.77299999999</v>
      </c>
      <c r="AA363" s="6">
        <v>2744378.5</v>
      </c>
      <c r="AB363" s="77">
        <v>173586.9</v>
      </c>
      <c r="AC363" s="6">
        <v>335.7</v>
      </c>
      <c r="AD363" s="6">
        <v>42644</v>
      </c>
      <c r="AE363" s="6">
        <v>212619.7</v>
      </c>
      <c r="AF363" s="6">
        <v>110245.3</v>
      </c>
      <c r="AG363" s="6">
        <v>1695997.3</v>
      </c>
      <c r="AH363" s="6">
        <v>173389.5</v>
      </c>
      <c r="AI363" s="6">
        <v>1110.5</v>
      </c>
      <c r="AJ363" s="9">
        <v>61235</v>
      </c>
      <c r="AK363" s="6">
        <v>32075.8</v>
      </c>
      <c r="AL363" s="6">
        <v>22625.200000000001</v>
      </c>
      <c r="AM363" s="6">
        <v>66750.8</v>
      </c>
      <c r="AN363" s="6">
        <v>51457.8</v>
      </c>
      <c r="AO363" s="6">
        <v>42105.2</v>
      </c>
      <c r="AP363" s="6">
        <v>34367</v>
      </c>
      <c r="AQ363" s="6">
        <v>45276</v>
      </c>
      <c r="AR363" s="6">
        <v>17856.7</v>
      </c>
      <c r="AS363" s="6">
        <v>7.3</v>
      </c>
      <c r="AT363" s="6">
        <v>2.4</v>
      </c>
      <c r="AU363" s="7"/>
      <c r="AV363" s="7"/>
      <c r="AW363" s="6">
        <v>248120.2</v>
      </c>
      <c r="AX363" s="6">
        <v>116268.9</v>
      </c>
      <c r="AY363" s="6">
        <v>56810.8</v>
      </c>
      <c r="AZ363" s="6">
        <v>13568.1</v>
      </c>
      <c r="BA363" s="6">
        <v>237291</v>
      </c>
      <c r="BB363" s="6">
        <v>105503</v>
      </c>
      <c r="BC363" s="6">
        <v>41901</v>
      </c>
      <c r="BD363" s="6">
        <v>294.8</v>
      </c>
      <c r="BE363" s="6">
        <v>176.8</v>
      </c>
      <c r="BF363" s="6">
        <v>123.7</v>
      </c>
      <c r="BG363" s="6">
        <v>75.41</v>
      </c>
      <c r="BH363" s="6">
        <v>393.5</v>
      </c>
      <c r="BI363" s="6">
        <v>177.2</v>
      </c>
      <c r="BJ363" s="6">
        <v>1167.0999999999999</v>
      </c>
      <c r="BK363" s="6">
        <v>954.3</v>
      </c>
      <c r="BL363" s="6">
        <v>0.9</v>
      </c>
      <c r="BM363" s="6">
        <v>12632.920991999999</v>
      </c>
      <c r="BN363" s="6">
        <v>34249.274417387809</v>
      </c>
      <c r="BO363" s="6">
        <v>6550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3091286</v>
      </c>
      <c r="BZ363" s="6">
        <v>2056100</v>
      </c>
      <c r="CA363" s="6"/>
      <c r="CB363" s="6">
        <v>5023</v>
      </c>
      <c r="CC363" s="6">
        <v>4156</v>
      </c>
      <c r="CD363" s="6"/>
      <c r="CE363" s="6">
        <v>1083</v>
      </c>
      <c r="CF363" s="6">
        <v>115.063</v>
      </c>
      <c r="CG363" s="6">
        <v>1537</v>
      </c>
    </row>
    <row r="364" spans="1:85">
      <c r="A364" s="5">
        <v>43440</v>
      </c>
      <c r="B364" s="6">
        <v>717.61800000000005</v>
      </c>
      <c r="C364" s="6">
        <v>391.50200000000001</v>
      </c>
      <c r="D364" s="6">
        <v>6317.5</v>
      </c>
      <c r="E364" s="6"/>
      <c r="F364" s="6"/>
      <c r="G364" s="6"/>
      <c r="H364" s="6">
        <v>1661.1</v>
      </c>
      <c r="I364" s="6">
        <v>1120.9000000000001</v>
      </c>
      <c r="J364" s="6">
        <v>308775.63699999999</v>
      </c>
      <c r="K364" s="6">
        <v>135035.81899999999</v>
      </c>
      <c r="L364" s="6">
        <v>68612</v>
      </c>
      <c r="M364" s="6">
        <v>15</v>
      </c>
      <c r="N364" s="6">
        <v>25</v>
      </c>
      <c r="O364" s="6">
        <v>14448.3</v>
      </c>
      <c r="P364" s="6">
        <v>6745.8</v>
      </c>
      <c r="Q364" s="6">
        <v>2507.83</v>
      </c>
      <c r="R364" s="6">
        <v>2004.75</v>
      </c>
      <c r="S364" s="6">
        <v>110649.37</v>
      </c>
      <c r="T364" s="6">
        <v>92152.01</v>
      </c>
      <c r="U364" s="6">
        <v>110771.57</v>
      </c>
      <c r="V364" s="6">
        <v>75615.86</v>
      </c>
      <c r="W364" s="6">
        <v>11393.9</v>
      </c>
      <c r="X364" s="6">
        <v>8497.9</v>
      </c>
      <c r="Y364" s="6">
        <v>314447.7</v>
      </c>
      <c r="Z364" s="6">
        <v>163278.77299999999</v>
      </c>
      <c r="AA364" s="6">
        <v>2744378.5</v>
      </c>
      <c r="AB364" s="77">
        <v>173586.9</v>
      </c>
      <c r="AC364" s="6">
        <v>335.7</v>
      </c>
      <c r="AD364" s="6">
        <v>42644</v>
      </c>
      <c r="AE364" s="6">
        <v>213075.85200000001</v>
      </c>
      <c r="AF364" s="6">
        <v>110485.587</v>
      </c>
      <c r="AG364" s="6">
        <v>1695997.3</v>
      </c>
      <c r="AH364" s="6">
        <v>173413.5</v>
      </c>
      <c r="AI364" s="6">
        <v>1110.5</v>
      </c>
      <c r="AJ364" s="9">
        <v>61235</v>
      </c>
      <c r="AK364" s="6">
        <v>32079.64</v>
      </c>
      <c r="AL364" s="6">
        <v>22628.26</v>
      </c>
      <c r="AM364" s="6">
        <v>66761.440000000002</v>
      </c>
      <c r="AN364" s="6">
        <v>51466.03</v>
      </c>
      <c r="AO364" s="6">
        <v>42122.48</v>
      </c>
      <c r="AP364" s="6">
        <v>34381.449999999997</v>
      </c>
      <c r="AQ364" s="6">
        <v>45288.800000000003</v>
      </c>
      <c r="AR364" s="6">
        <v>17862.599999999999</v>
      </c>
      <c r="AS364" s="6">
        <v>7.3</v>
      </c>
      <c r="AT364" s="6">
        <v>2.4</v>
      </c>
      <c r="AU364" s="7"/>
      <c r="AV364" s="7"/>
      <c r="AW364" s="6">
        <v>248249.9</v>
      </c>
      <c r="AX364" s="6">
        <v>116332.1</v>
      </c>
      <c r="AY364" s="6">
        <v>56816.5</v>
      </c>
      <c r="AZ364" s="6">
        <v>13568.1</v>
      </c>
      <c r="BA364" s="6">
        <v>237425.14799999999</v>
      </c>
      <c r="BB364" s="6">
        <v>105561.796</v>
      </c>
      <c r="BC364" s="6">
        <v>41925</v>
      </c>
      <c r="BD364" s="6">
        <v>294.8</v>
      </c>
      <c r="BE364" s="6">
        <v>176.8</v>
      </c>
      <c r="BF364" s="6">
        <v>123.7</v>
      </c>
      <c r="BG364" s="6">
        <v>75.41</v>
      </c>
      <c r="BH364" s="6">
        <v>403.04500000000002</v>
      </c>
      <c r="BI364" s="6">
        <v>179.88</v>
      </c>
      <c r="BJ364" s="6">
        <v>1180.8800000000001</v>
      </c>
      <c r="BK364" s="6">
        <v>954.3</v>
      </c>
      <c r="BL364" s="6">
        <v>0.9</v>
      </c>
      <c r="BM364" s="6">
        <v>12431.889440000001</v>
      </c>
      <c r="BN364" s="6">
        <v>35287.848844378008</v>
      </c>
      <c r="BO364" s="6">
        <v>6282</v>
      </c>
      <c r="BP364" s="6">
        <v>0</v>
      </c>
      <c r="BQ364" s="6">
        <v>0</v>
      </c>
      <c r="BR364" s="6">
        <v>0</v>
      </c>
      <c r="BS364" s="6">
        <v>0</v>
      </c>
      <c r="BT364" s="6">
        <v>0</v>
      </c>
      <c r="BU364" s="6">
        <v>0</v>
      </c>
      <c r="BV364" s="6">
        <v>0</v>
      </c>
      <c r="BW364" s="6">
        <v>0</v>
      </c>
      <c r="BX364" s="6">
        <v>0</v>
      </c>
      <c r="BY364" s="6">
        <v>3094504</v>
      </c>
      <c r="BZ364" s="6">
        <v>2058791</v>
      </c>
      <c r="CA364" s="6"/>
      <c r="CB364" s="6">
        <v>5023</v>
      </c>
      <c r="CC364" s="6">
        <v>4156</v>
      </c>
      <c r="CD364" s="6"/>
      <c r="CE364" s="6">
        <v>1082.7678248572199</v>
      </c>
      <c r="CF364" s="6">
        <v>114.88477585439189</v>
      </c>
      <c r="CG364" s="6">
        <v>1542.9385</v>
      </c>
    </row>
    <row r="365" spans="1:85">
      <c r="A365" s="5">
        <v>43441</v>
      </c>
      <c r="B365" s="6">
        <v>717.61800000000005</v>
      </c>
      <c r="C365" s="6">
        <v>391.50200000000001</v>
      </c>
      <c r="D365" s="6">
        <v>6317.5</v>
      </c>
      <c r="E365" s="6"/>
      <c r="F365" s="6"/>
      <c r="G365" s="6"/>
      <c r="H365" s="6">
        <v>1661.1</v>
      </c>
      <c r="I365" s="6">
        <v>1120.9000000000001</v>
      </c>
      <c r="J365" s="6">
        <v>308963.98</v>
      </c>
      <c r="K365" s="6">
        <v>135123.266</v>
      </c>
      <c r="L365" s="6">
        <v>68636</v>
      </c>
      <c r="M365" s="6">
        <v>15</v>
      </c>
      <c r="N365" s="6">
        <v>25</v>
      </c>
      <c r="O365" s="6">
        <v>14448.3</v>
      </c>
      <c r="P365" s="6">
        <v>6745.8</v>
      </c>
      <c r="Q365" s="6">
        <v>2539.9899999999998</v>
      </c>
      <c r="R365" s="6">
        <v>2030.32</v>
      </c>
      <c r="S365" s="6">
        <v>110665.32</v>
      </c>
      <c r="T365" s="6">
        <v>92165.31</v>
      </c>
      <c r="U365" s="6">
        <v>110790.92</v>
      </c>
      <c r="V365" s="6">
        <v>75628.740000000005</v>
      </c>
      <c r="W365" s="6">
        <v>11393.9</v>
      </c>
      <c r="X365" s="6">
        <v>8497.9</v>
      </c>
      <c r="Y365" s="6">
        <v>314447.7</v>
      </c>
      <c r="Z365" s="6">
        <v>163278.77299999999</v>
      </c>
      <c r="AA365" s="6">
        <v>2744378.5</v>
      </c>
      <c r="AB365" s="77">
        <v>173586.9</v>
      </c>
      <c r="AC365" s="6">
        <v>335.7</v>
      </c>
      <c r="AD365" s="6">
        <v>42644</v>
      </c>
      <c r="AE365" s="6">
        <v>213517.74</v>
      </c>
      <c r="AF365" s="6">
        <v>110717.77</v>
      </c>
      <c r="AG365" s="6">
        <v>1695997.3</v>
      </c>
      <c r="AH365" s="6">
        <v>173437.5</v>
      </c>
      <c r="AI365" s="6">
        <v>1110.5</v>
      </c>
      <c r="AJ365" s="9">
        <v>61235</v>
      </c>
      <c r="AK365" s="6">
        <v>32083.39</v>
      </c>
      <c r="AL365" s="6">
        <v>22631.200000000001</v>
      </c>
      <c r="AM365" s="6">
        <v>66771.179999999993</v>
      </c>
      <c r="AN365" s="6">
        <v>51473.55</v>
      </c>
      <c r="AO365" s="6">
        <v>42138.99</v>
      </c>
      <c r="AP365" s="6">
        <v>34395.15</v>
      </c>
      <c r="AQ365" s="6">
        <v>45293.2</v>
      </c>
      <c r="AR365" s="6">
        <v>17864.7</v>
      </c>
      <c r="AS365" s="6">
        <v>7.3</v>
      </c>
      <c r="AT365" s="6">
        <v>2.4</v>
      </c>
      <c r="AU365" s="7"/>
      <c r="AV365" s="7"/>
      <c r="AW365" s="6">
        <v>248379.9</v>
      </c>
      <c r="AX365" s="6">
        <v>116394.5</v>
      </c>
      <c r="AY365" s="6">
        <v>56821.9</v>
      </c>
      <c r="AZ365" s="6">
        <v>13568.1</v>
      </c>
      <c r="BA365" s="6">
        <v>237558.60500000001</v>
      </c>
      <c r="BB365" s="6">
        <v>105620.459</v>
      </c>
      <c r="BC365" s="6">
        <v>41949</v>
      </c>
      <c r="BD365" s="6">
        <v>294.8</v>
      </c>
      <c r="BE365" s="6">
        <v>176.8</v>
      </c>
      <c r="BF365" s="6">
        <v>123.7</v>
      </c>
      <c r="BG365" s="6">
        <v>75.41</v>
      </c>
      <c r="BH365" s="6">
        <v>411.32900000000001</v>
      </c>
      <c r="BI365" s="6">
        <v>182.654</v>
      </c>
      <c r="BJ365" s="6">
        <v>1191.3</v>
      </c>
      <c r="BK365" s="6">
        <v>954.3</v>
      </c>
      <c r="BL365" s="6">
        <v>0.9</v>
      </c>
      <c r="BM365" s="6">
        <v>12607.76</v>
      </c>
      <c r="BN365" s="6">
        <v>36241.327799777937</v>
      </c>
      <c r="BO365" s="6">
        <v>2362</v>
      </c>
      <c r="BP365" s="6">
        <v>0</v>
      </c>
      <c r="BQ365" s="6">
        <v>0</v>
      </c>
      <c r="BR365" s="6">
        <v>0</v>
      </c>
      <c r="BS365" s="6">
        <v>0</v>
      </c>
      <c r="BT365" s="6">
        <v>0</v>
      </c>
      <c r="BU365" s="6">
        <v>0</v>
      </c>
      <c r="BV365" s="6">
        <v>0</v>
      </c>
      <c r="BW365" s="6">
        <v>0</v>
      </c>
      <c r="BX365" s="6">
        <v>0</v>
      </c>
      <c r="BY365" s="6">
        <v>3097752</v>
      </c>
      <c r="BZ365" s="6">
        <v>2061490</v>
      </c>
      <c r="CA365" s="6"/>
      <c r="CB365" s="6">
        <v>5023</v>
      </c>
      <c r="CC365" s="6">
        <v>4156</v>
      </c>
      <c r="CD365" s="6"/>
      <c r="CE365" s="6">
        <v>1089</v>
      </c>
      <c r="CF365" s="6">
        <v>115.211</v>
      </c>
      <c r="CG365" s="6">
        <v>1543</v>
      </c>
    </row>
    <row r="366" spans="1:85">
      <c r="A366" s="5">
        <v>43442</v>
      </c>
      <c r="B366" s="6">
        <v>726.81700000000001</v>
      </c>
      <c r="C366" s="6">
        <v>396.60599999999999</v>
      </c>
      <c r="D366" s="6">
        <v>6327.9</v>
      </c>
      <c r="E366" s="6"/>
      <c r="F366" s="6"/>
      <c r="G366" s="6"/>
      <c r="H366" s="6">
        <v>1661.1</v>
      </c>
      <c r="I366" s="6">
        <v>1120.9000000000001</v>
      </c>
      <c r="J366" s="6">
        <v>309151.674</v>
      </c>
      <c r="K366" s="6">
        <v>135209.99</v>
      </c>
      <c r="L366" s="6">
        <v>68660</v>
      </c>
      <c r="M366" s="6">
        <v>15</v>
      </c>
      <c r="N366" s="6">
        <v>25</v>
      </c>
      <c r="O366" s="6">
        <v>14448.3</v>
      </c>
      <c r="P366" s="6">
        <v>6745.8</v>
      </c>
      <c r="Q366" s="6">
        <v>2571.41</v>
      </c>
      <c r="R366" s="6">
        <v>2055.2800000000002</v>
      </c>
      <c r="S366" s="6">
        <v>110683.55</v>
      </c>
      <c r="T366" s="6">
        <v>92179.94</v>
      </c>
      <c r="U366" s="6">
        <v>110802.11</v>
      </c>
      <c r="V366" s="6">
        <v>75636.52</v>
      </c>
      <c r="W366" s="6">
        <v>11393.9</v>
      </c>
      <c r="X366" s="6">
        <v>8497.9</v>
      </c>
      <c r="Y366" s="6">
        <v>314447.7</v>
      </c>
      <c r="Z366" s="6">
        <v>163278.77299999999</v>
      </c>
      <c r="AA366" s="6">
        <v>2744378.5</v>
      </c>
      <c r="AB366" s="77">
        <v>173586.9</v>
      </c>
      <c r="AC366" s="6">
        <v>335.7</v>
      </c>
      <c r="AD366" s="6">
        <v>42644</v>
      </c>
      <c r="AE366" s="6">
        <v>213966.182</v>
      </c>
      <c r="AF366" s="6">
        <v>110950.726</v>
      </c>
      <c r="AG366" s="6">
        <v>1695997.3</v>
      </c>
      <c r="AH366" s="6">
        <v>173461.5</v>
      </c>
      <c r="AI366" s="6">
        <v>1110.5</v>
      </c>
      <c r="AJ366" s="9">
        <v>61235</v>
      </c>
      <c r="AK366" s="6">
        <v>32087.11</v>
      </c>
      <c r="AL366" s="6">
        <v>22634.17</v>
      </c>
      <c r="AM366" s="6">
        <v>66781.27</v>
      </c>
      <c r="AN366" s="6">
        <v>51481.31</v>
      </c>
      <c r="AO366" s="6">
        <v>42155.43</v>
      </c>
      <c r="AP366" s="6">
        <v>34408.81</v>
      </c>
      <c r="AQ366" s="6">
        <v>45307.9</v>
      </c>
      <c r="AR366" s="6">
        <v>17871.099999999999</v>
      </c>
      <c r="AS366" s="6">
        <v>7.3</v>
      </c>
      <c r="AT366" s="6">
        <v>2.4</v>
      </c>
      <c r="AU366" s="7"/>
      <c r="AV366" s="7"/>
      <c r="AW366" s="6">
        <v>248513.1</v>
      </c>
      <c r="AX366" s="6">
        <v>116458</v>
      </c>
      <c r="AY366" s="6">
        <v>56827</v>
      </c>
      <c r="AZ366" s="6">
        <v>13568.1</v>
      </c>
      <c r="BA366" s="6">
        <v>237690.95199999999</v>
      </c>
      <c r="BB366" s="6">
        <v>105678.719</v>
      </c>
      <c r="BC366" s="6">
        <v>41973</v>
      </c>
      <c r="BD366" s="6">
        <v>294.8</v>
      </c>
      <c r="BE366" s="6">
        <v>176.8</v>
      </c>
      <c r="BF366" s="6">
        <v>123.7</v>
      </c>
      <c r="BG366" s="6">
        <v>75.41</v>
      </c>
      <c r="BH366" s="6">
        <v>415.27300000000002</v>
      </c>
      <c r="BI366" s="6">
        <v>183.99700000000001</v>
      </c>
      <c r="BJ366" s="6">
        <v>1196.6500000000001</v>
      </c>
      <c r="BK366" s="6">
        <v>954.3</v>
      </c>
      <c r="BL366" s="6">
        <v>0.9</v>
      </c>
      <c r="BM366" s="6">
        <v>12621.872128000001</v>
      </c>
      <c r="BN366" s="6">
        <v>32341.053217971188</v>
      </c>
      <c r="BO366" s="6">
        <v>8675</v>
      </c>
      <c r="BP366" s="6">
        <v>0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3100985</v>
      </c>
      <c r="BZ366" s="6">
        <v>2064183</v>
      </c>
      <c r="CA366" s="6"/>
      <c r="CB366" s="6">
        <v>5023</v>
      </c>
      <c r="CC366" s="6">
        <v>4156</v>
      </c>
      <c r="CD366" s="6"/>
      <c r="CE366" s="6">
        <v>1094.3805103704401</v>
      </c>
      <c r="CF366" s="6">
        <v>114.63052446760669</v>
      </c>
      <c r="CG366" s="6">
        <v>1558.3829999999998</v>
      </c>
    </row>
    <row r="367" spans="1:85">
      <c r="A367" s="5">
        <v>43443</v>
      </c>
      <c r="B367" s="6">
        <v>734.79</v>
      </c>
      <c r="C367" s="6">
        <v>401.125</v>
      </c>
      <c r="D367" s="6">
        <v>6337.3</v>
      </c>
      <c r="E367" s="6"/>
      <c r="F367" s="6"/>
      <c r="G367" s="6"/>
      <c r="H367" s="6">
        <v>1661.1</v>
      </c>
      <c r="I367" s="6">
        <v>1120.9000000000001</v>
      </c>
      <c r="J367" s="6">
        <v>309341.56</v>
      </c>
      <c r="K367" s="6">
        <v>135297.15599999999</v>
      </c>
      <c r="L367" s="6">
        <v>68684</v>
      </c>
      <c r="M367" s="6">
        <v>15</v>
      </c>
      <c r="N367" s="6">
        <v>25</v>
      </c>
      <c r="O367" s="6">
        <v>14448.3</v>
      </c>
      <c r="P367" s="6">
        <v>6745.8</v>
      </c>
      <c r="Q367" s="6">
        <v>2602.42</v>
      </c>
      <c r="R367" s="6">
        <v>2079.81</v>
      </c>
      <c r="S367" s="6">
        <v>110702.13</v>
      </c>
      <c r="T367" s="6">
        <v>92194.8</v>
      </c>
      <c r="U367" s="6">
        <v>110813.85</v>
      </c>
      <c r="V367" s="6">
        <v>75644.87</v>
      </c>
      <c r="W367" s="6">
        <v>11393.9</v>
      </c>
      <c r="X367" s="6">
        <v>8497.9</v>
      </c>
      <c r="Y367" s="6">
        <v>314447.7</v>
      </c>
      <c r="Z367" s="6">
        <v>163278.77299999999</v>
      </c>
      <c r="AA367" s="6">
        <v>2744378.5</v>
      </c>
      <c r="AB367" s="77">
        <v>173586.9</v>
      </c>
      <c r="AC367" s="6">
        <v>335.7</v>
      </c>
      <c r="AD367" s="6">
        <v>42644</v>
      </c>
      <c r="AE367" s="6">
        <v>214412.59</v>
      </c>
      <c r="AF367" s="6">
        <v>111182.62699999999</v>
      </c>
      <c r="AG367" s="6">
        <v>1695997.3</v>
      </c>
      <c r="AH367" s="6">
        <v>173485.5</v>
      </c>
      <c r="AI367" s="6">
        <v>1110.5</v>
      </c>
      <c r="AJ367" s="9">
        <v>61235</v>
      </c>
      <c r="AK367" s="6">
        <v>32090.6</v>
      </c>
      <c r="AL367" s="6">
        <v>22636.98</v>
      </c>
      <c r="AM367" s="6">
        <v>66792.649999999994</v>
      </c>
      <c r="AN367" s="6">
        <v>51490.05</v>
      </c>
      <c r="AO367" s="6">
        <v>42171.78</v>
      </c>
      <c r="AP367" s="6">
        <v>34422.36</v>
      </c>
      <c r="AQ367" s="6">
        <v>45320.7</v>
      </c>
      <c r="AR367" s="6">
        <v>17877.3</v>
      </c>
      <c r="AS367" s="6">
        <v>7.3</v>
      </c>
      <c r="AT367" s="6">
        <v>2.4</v>
      </c>
      <c r="AU367" s="7"/>
      <c r="AV367" s="7"/>
      <c r="AW367" s="6">
        <v>248641.8</v>
      </c>
      <c r="AX367" s="6">
        <v>116519.7</v>
      </c>
      <c r="AY367" s="6">
        <v>56832</v>
      </c>
      <c r="AZ367" s="6">
        <v>13568.1</v>
      </c>
      <c r="BA367" s="6">
        <v>237819.64199999999</v>
      </c>
      <c r="BB367" s="6">
        <v>105735.579</v>
      </c>
      <c r="BC367" s="6">
        <v>41997</v>
      </c>
      <c r="BD367" s="6">
        <v>294.8</v>
      </c>
      <c r="BE367" s="6">
        <v>176.8</v>
      </c>
      <c r="BF367" s="6">
        <v>123.7</v>
      </c>
      <c r="BG367" s="6">
        <v>75.41</v>
      </c>
      <c r="BH367" s="6">
        <v>420.447</v>
      </c>
      <c r="BI367" s="6">
        <v>185.88499999999999</v>
      </c>
      <c r="BJ367" s="6">
        <v>1202.93</v>
      </c>
      <c r="BK367" s="6">
        <v>954.3</v>
      </c>
      <c r="BL367" s="6">
        <v>0.9</v>
      </c>
      <c r="BM367" s="6">
        <v>13077.775296</v>
      </c>
      <c r="BN367" s="6">
        <v>31351.869972543689</v>
      </c>
      <c r="BO367" s="6">
        <v>6572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3104236</v>
      </c>
      <c r="BZ367" s="6">
        <v>2066871</v>
      </c>
      <c r="CA367" s="6"/>
      <c r="CB367" s="6">
        <v>5023</v>
      </c>
      <c r="CC367" s="6">
        <v>4156</v>
      </c>
      <c r="CD367" s="6"/>
      <c r="CE367" s="6">
        <v>1088.23655079788</v>
      </c>
      <c r="CF367" s="6">
        <v>114.2571360590306</v>
      </c>
      <c r="CG367" s="6">
        <v>1544.6104999999998</v>
      </c>
    </row>
    <row r="368" spans="1:85">
      <c r="A368" s="5">
        <v>43444</v>
      </c>
      <c r="B368" s="6">
        <v>740.86900000000003</v>
      </c>
      <c r="C368" s="6">
        <v>404.44</v>
      </c>
      <c r="D368" s="6">
        <v>6342.6</v>
      </c>
      <c r="E368" s="6"/>
      <c r="F368" s="6"/>
      <c r="G368" s="6"/>
      <c r="H368" s="6">
        <v>1661.1</v>
      </c>
      <c r="I368" s="6">
        <v>1120.9000000000001</v>
      </c>
      <c r="J368" s="6">
        <v>309535.288</v>
      </c>
      <c r="K368" s="6">
        <v>135385.81899999999</v>
      </c>
      <c r="L368" s="6">
        <v>68708</v>
      </c>
      <c r="M368" s="6">
        <v>15</v>
      </c>
      <c r="N368" s="6">
        <v>25</v>
      </c>
      <c r="O368" s="6">
        <v>14448.3</v>
      </c>
      <c r="P368" s="6">
        <v>6745.8</v>
      </c>
      <c r="Q368" s="6">
        <v>2633</v>
      </c>
      <c r="R368" s="6">
        <v>2103.85</v>
      </c>
      <c r="S368" s="6">
        <v>110719.25</v>
      </c>
      <c r="T368" s="6">
        <v>92208.76</v>
      </c>
      <c r="U368" s="6">
        <v>110829.19</v>
      </c>
      <c r="V368" s="6">
        <v>75655.289999999994</v>
      </c>
      <c r="W368" s="6">
        <v>11393.9</v>
      </c>
      <c r="X368" s="6">
        <v>8497.9</v>
      </c>
      <c r="Y368" s="6">
        <v>314447.7</v>
      </c>
      <c r="Z368" s="6">
        <v>163278.77299999999</v>
      </c>
      <c r="AA368" s="6">
        <v>2744378.5</v>
      </c>
      <c r="AB368" s="77">
        <v>173586.9</v>
      </c>
      <c r="AC368" s="6">
        <v>335.7</v>
      </c>
      <c r="AD368" s="6">
        <v>42644</v>
      </c>
      <c r="AE368" s="6">
        <v>214864.86</v>
      </c>
      <c r="AF368" s="6">
        <v>111417.155</v>
      </c>
      <c r="AG368" s="6">
        <v>1695997.3</v>
      </c>
      <c r="AH368" s="6">
        <v>173509.5</v>
      </c>
      <c r="AI368" s="6">
        <v>1110.5</v>
      </c>
      <c r="AJ368" s="9">
        <v>61235</v>
      </c>
      <c r="AK368" s="6">
        <v>32094.32</v>
      </c>
      <c r="AL368" s="6">
        <v>22639.96</v>
      </c>
      <c r="AM368" s="54">
        <v>66804.160000000003</v>
      </c>
      <c r="AN368" s="54">
        <v>51498.9</v>
      </c>
      <c r="AO368" s="6">
        <v>42188.47</v>
      </c>
      <c r="AP368" s="6">
        <v>34436.160000000003</v>
      </c>
      <c r="AQ368" s="6">
        <v>45328.9</v>
      </c>
      <c r="AR368" s="6">
        <v>17881.3</v>
      </c>
      <c r="AS368" s="6">
        <v>7.3</v>
      </c>
      <c r="AT368" s="6">
        <v>2.4</v>
      </c>
      <c r="AU368" s="7"/>
      <c r="AV368" s="7"/>
      <c r="AW368" s="6">
        <v>248774.6</v>
      </c>
      <c r="AX368" s="6">
        <v>116583.2</v>
      </c>
      <c r="AY368" s="6">
        <v>56837.5</v>
      </c>
      <c r="AZ368" s="6">
        <v>13568.1</v>
      </c>
      <c r="BA368" s="6">
        <v>237953.17</v>
      </c>
      <c r="BB368" s="6">
        <v>105794.336</v>
      </c>
      <c r="BC368" s="6">
        <v>42021</v>
      </c>
      <c r="BD368" s="6">
        <v>294.8</v>
      </c>
      <c r="BE368" s="6">
        <v>176.8</v>
      </c>
      <c r="BF368" s="6">
        <v>123.7</v>
      </c>
      <c r="BG368" s="6">
        <v>75.41</v>
      </c>
      <c r="BH368" s="6">
        <v>425.83800000000002</v>
      </c>
      <c r="BI368" s="6">
        <v>187.76</v>
      </c>
      <c r="BJ368" s="6">
        <v>1209.78</v>
      </c>
      <c r="BK368" s="6">
        <v>954.3</v>
      </c>
      <c r="BL368" s="6">
        <v>0.9</v>
      </c>
      <c r="BM368" s="6">
        <v>12923.442191999999</v>
      </c>
      <c r="BN368" s="6">
        <v>34845.61372301486</v>
      </c>
      <c r="BO368" s="6">
        <v>4008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3107500</v>
      </c>
      <c r="BZ368" s="6">
        <v>2069595</v>
      </c>
      <c r="CA368" s="6"/>
      <c r="CB368" s="6">
        <v>5023</v>
      </c>
      <c r="CC368" s="6">
        <v>4156</v>
      </c>
      <c r="CD368" s="6"/>
      <c r="CE368" s="6">
        <v>1088</v>
      </c>
      <c r="CF368" s="6">
        <v>114.459</v>
      </c>
      <c r="CG368" s="6">
        <v>1539</v>
      </c>
    </row>
    <row r="369" spans="1:85">
      <c r="A369" s="5">
        <v>43445</v>
      </c>
      <c r="B369" s="6">
        <v>749.51</v>
      </c>
      <c r="C369" s="6">
        <v>409.12099999999998</v>
      </c>
      <c r="D369" s="6">
        <v>6351.3</v>
      </c>
      <c r="E369" s="6"/>
      <c r="F369" s="6"/>
      <c r="G369" s="6"/>
      <c r="H369" s="6">
        <v>1661.1</v>
      </c>
      <c r="I369" s="6">
        <v>1120.9000000000001</v>
      </c>
      <c r="J369" s="6">
        <v>309724.92800000001</v>
      </c>
      <c r="K369" s="6">
        <v>135473.27600000001</v>
      </c>
      <c r="L369" s="6">
        <v>68732</v>
      </c>
      <c r="M369" s="6">
        <v>15</v>
      </c>
      <c r="N369" s="6">
        <v>25</v>
      </c>
      <c r="O369" s="6">
        <v>14448.3</v>
      </c>
      <c r="P369" s="6">
        <v>6745.8</v>
      </c>
      <c r="Q369" s="6">
        <v>2663.49</v>
      </c>
      <c r="R369" s="6">
        <v>2127.81</v>
      </c>
      <c r="S369" s="6">
        <v>110736.13</v>
      </c>
      <c r="T369" s="6">
        <v>92222.15</v>
      </c>
      <c r="U369" s="6">
        <v>110841.45</v>
      </c>
      <c r="V369" s="6">
        <v>75663.69</v>
      </c>
      <c r="W369" s="6">
        <v>11393.9</v>
      </c>
      <c r="X369" s="6">
        <v>8497.9</v>
      </c>
      <c r="Y369" s="6">
        <v>314447.7</v>
      </c>
      <c r="Z369" s="6">
        <v>163278.77299999999</v>
      </c>
      <c r="AA369" s="6">
        <v>2744378.5</v>
      </c>
      <c r="AB369" s="77">
        <v>173586.9</v>
      </c>
      <c r="AC369" s="6">
        <v>335.7</v>
      </c>
      <c r="AD369" s="6">
        <v>42644</v>
      </c>
      <c r="AE369" s="6">
        <v>215317.48</v>
      </c>
      <c r="AF369" s="6">
        <v>111650.24000000001</v>
      </c>
      <c r="AG369" s="6">
        <v>1695997.3</v>
      </c>
      <c r="AH369" s="6">
        <v>173533.5</v>
      </c>
      <c r="AI369" s="6">
        <v>1110.5</v>
      </c>
      <c r="AJ369" s="9">
        <v>61235</v>
      </c>
      <c r="AK369" s="6">
        <v>32097.88</v>
      </c>
      <c r="AL369" s="6">
        <v>22642.85</v>
      </c>
      <c r="AM369" s="54">
        <v>66814.91</v>
      </c>
      <c r="AN369" s="54">
        <v>51507.16</v>
      </c>
      <c r="AO369" s="6">
        <v>42205.11</v>
      </c>
      <c r="AP369" s="6">
        <v>34449.910000000003</v>
      </c>
      <c r="AQ369" s="6">
        <v>45341.7</v>
      </c>
      <c r="AR369" s="6">
        <v>17887.3</v>
      </c>
      <c r="AS369" s="6">
        <v>7.3</v>
      </c>
      <c r="AT369" s="6">
        <v>2.4</v>
      </c>
      <c r="AU369" s="7"/>
      <c r="AV369" s="7"/>
      <c r="AW369" s="6">
        <v>248913.3</v>
      </c>
      <c r="AX369" s="6">
        <v>116648.6</v>
      </c>
      <c r="AY369" s="6">
        <v>56842.2</v>
      </c>
      <c r="AZ369" s="6">
        <v>13568.1</v>
      </c>
      <c r="BA369" s="6">
        <v>238086.04</v>
      </c>
      <c r="BB369" s="6">
        <v>105852.74</v>
      </c>
      <c r="BC369" s="6">
        <v>42045</v>
      </c>
      <c r="BD369" s="6">
        <v>294.8</v>
      </c>
      <c r="BE369" s="6">
        <v>176.8</v>
      </c>
      <c r="BF369" s="6">
        <v>123.7</v>
      </c>
      <c r="BG369" s="6">
        <v>75.41</v>
      </c>
      <c r="BH369" s="6">
        <v>425.83800000000002</v>
      </c>
      <c r="BI369" s="6">
        <v>187.76</v>
      </c>
      <c r="BJ369" s="6">
        <v>1209.78</v>
      </c>
      <c r="BK369" s="6">
        <v>954.4</v>
      </c>
      <c r="BL369" s="6">
        <v>0.9</v>
      </c>
      <c r="BM369" s="6">
        <v>12503.660656</v>
      </c>
      <c r="BN369" s="6">
        <v>35764.519984139159</v>
      </c>
      <c r="BO369" s="6">
        <v>7462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3110703</v>
      </c>
      <c r="BZ369" s="6">
        <v>2072294</v>
      </c>
      <c r="CA369" s="6"/>
      <c r="CB369" s="6">
        <v>5023</v>
      </c>
      <c r="CC369" s="6">
        <v>4156</v>
      </c>
      <c r="CD369" s="6"/>
      <c r="CE369" s="6">
        <v>1109.8436890783</v>
      </c>
      <c r="CF369" s="6">
        <v>114.41433596554337</v>
      </c>
      <c r="CG369" s="6">
        <v>1575.9971666666665</v>
      </c>
    </row>
    <row r="370" spans="1:85">
      <c r="A370" s="5">
        <v>43446</v>
      </c>
      <c r="B370" s="6">
        <v>758.15499999999997</v>
      </c>
      <c r="C370" s="6">
        <v>413.83</v>
      </c>
      <c r="D370" s="6">
        <v>6360.2</v>
      </c>
      <c r="E370" s="6"/>
      <c r="F370" s="6"/>
      <c r="G370" s="6"/>
      <c r="H370" s="6">
        <v>1661.1</v>
      </c>
      <c r="I370" s="6">
        <v>1120.9000000000001</v>
      </c>
      <c r="J370" s="6">
        <v>309908.91200000001</v>
      </c>
      <c r="K370" s="6">
        <v>135558.682</v>
      </c>
      <c r="L370" s="6">
        <v>68756</v>
      </c>
      <c r="M370" s="6">
        <v>15</v>
      </c>
      <c r="N370" s="6">
        <v>25</v>
      </c>
      <c r="O370" s="6">
        <v>14448.3</v>
      </c>
      <c r="P370" s="6">
        <v>6745.8</v>
      </c>
      <c r="Q370" s="6">
        <v>2692.69</v>
      </c>
      <c r="R370" s="6">
        <v>2150.79</v>
      </c>
      <c r="S370" s="6">
        <v>110753.57</v>
      </c>
      <c r="T370" s="6">
        <v>92235.7</v>
      </c>
      <c r="U370" s="6">
        <v>110854.39999999999</v>
      </c>
      <c r="V370" s="6">
        <v>75672.39</v>
      </c>
      <c r="W370" s="6">
        <v>11393.9</v>
      </c>
      <c r="X370" s="6">
        <v>8497.9</v>
      </c>
      <c r="Y370" s="6">
        <v>314447.7</v>
      </c>
      <c r="Z370" s="6">
        <v>163278.77299999999</v>
      </c>
      <c r="AA370" s="6">
        <v>2744378.5</v>
      </c>
      <c r="AB370" s="77">
        <v>173586.9</v>
      </c>
      <c r="AC370" s="6">
        <v>335.7</v>
      </c>
      <c r="AD370" s="6">
        <v>42644</v>
      </c>
      <c r="AE370" s="6">
        <v>215744.239</v>
      </c>
      <c r="AF370" s="6">
        <v>111871.647</v>
      </c>
      <c r="AG370" s="6">
        <v>1695997.3</v>
      </c>
      <c r="AH370" s="6">
        <v>173557.5</v>
      </c>
      <c r="AI370" s="6">
        <v>1110.5</v>
      </c>
      <c r="AJ370" s="9">
        <v>61235</v>
      </c>
      <c r="AK370" s="6">
        <v>32101.67</v>
      </c>
      <c r="AL370" s="6">
        <v>22645.84</v>
      </c>
      <c r="AM370" s="54">
        <v>66825.09</v>
      </c>
      <c r="AN370" s="54">
        <v>51515</v>
      </c>
      <c r="AO370" s="6">
        <v>42221.53</v>
      </c>
      <c r="AP370" s="6">
        <v>34463.51</v>
      </c>
      <c r="AQ370" s="6">
        <v>45358.1</v>
      </c>
      <c r="AR370" s="6">
        <v>17894.7</v>
      </c>
      <c r="AS370" s="6">
        <v>7.3</v>
      </c>
      <c r="AT370" s="6">
        <v>2.4</v>
      </c>
      <c r="AU370" s="6"/>
      <c r="AV370" s="6"/>
      <c r="AW370" s="6">
        <v>249028.4</v>
      </c>
      <c r="AX370" s="6">
        <v>116703.1</v>
      </c>
      <c r="AY370" s="6">
        <v>56846.9</v>
      </c>
      <c r="AZ370" s="6">
        <v>13568.1</v>
      </c>
      <c r="BA370" s="6">
        <v>238201.26</v>
      </c>
      <c r="BB370" s="6">
        <v>105903.086</v>
      </c>
      <c r="BC370" s="6">
        <v>42065.05</v>
      </c>
      <c r="BD370" s="6">
        <v>294.8</v>
      </c>
      <c r="BE370" s="6">
        <v>176.8</v>
      </c>
      <c r="BF370" s="6">
        <v>123.7</v>
      </c>
      <c r="BG370" s="6">
        <v>75.41</v>
      </c>
      <c r="BH370" s="6">
        <v>428.74099999999999</v>
      </c>
      <c r="BI370" s="6">
        <v>188.79900000000001</v>
      </c>
      <c r="BJ370" s="6">
        <v>1213.23</v>
      </c>
      <c r="BK370" s="6">
        <v>954.4</v>
      </c>
      <c r="BL370" s="6">
        <v>0.9</v>
      </c>
      <c r="BM370" s="6">
        <v>13110</v>
      </c>
      <c r="BN370" s="6">
        <v>33505</v>
      </c>
      <c r="BO370" s="6">
        <v>10162</v>
      </c>
      <c r="BP370" s="6">
        <v>0</v>
      </c>
      <c r="BQ370" s="6">
        <v>0</v>
      </c>
      <c r="BR370" s="6">
        <v>0</v>
      </c>
      <c r="BS370" s="6">
        <v>0</v>
      </c>
      <c r="BT370" s="6">
        <v>0</v>
      </c>
      <c r="BU370" s="6">
        <v>0</v>
      </c>
      <c r="BV370" s="6">
        <v>0</v>
      </c>
      <c r="BW370" s="6">
        <v>0</v>
      </c>
      <c r="BX370" s="6">
        <v>0</v>
      </c>
      <c r="BY370" s="6">
        <v>3113932</v>
      </c>
      <c r="BZ370" s="6">
        <v>2074997</v>
      </c>
      <c r="CA370" s="6"/>
      <c r="CB370" s="6">
        <v>5023</v>
      </c>
      <c r="CC370" s="6">
        <v>4156</v>
      </c>
      <c r="CD370" s="6"/>
      <c r="CE370" s="6">
        <v>1092</v>
      </c>
      <c r="CF370" s="6">
        <v>115.09699999999999</v>
      </c>
      <c r="CG370" s="6">
        <v>1559</v>
      </c>
    </row>
    <row r="371" spans="1:85">
      <c r="A371" s="5">
        <v>43447</v>
      </c>
      <c r="B371" s="6">
        <v>758.15499999999997</v>
      </c>
      <c r="C371" s="6">
        <v>413.83</v>
      </c>
      <c r="D371" s="6">
        <v>6360.2</v>
      </c>
      <c r="E371" s="6"/>
      <c r="F371" s="6"/>
      <c r="G371" s="6"/>
      <c r="H371" s="6">
        <v>1661.1</v>
      </c>
      <c r="I371" s="6">
        <v>1120.9000000000001</v>
      </c>
      <c r="J371" s="6">
        <v>310111.37900000002</v>
      </c>
      <c r="K371" s="6">
        <v>135652.821</v>
      </c>
      <c r="L371" s="6">
        <v>68780</v>
      </c>
      <c r="M371" s="6">
        <v>15</v>
      </c>
      <c r="N371" s="6">
        <v>25</v>
      </c>
      <c r="O371" s="6">
        <v>14448.3</v>
      </c>
      <c r="P371" s="6">
        <v>6745.8</v>
      </c>
      <c r="Q371" s="6">
        <v>2722.82</v>
      </c>
      <c r="R371" s="6">
        <v>2174.46</v>
      </c>
      <c r="S371" s="6">
        <v>110770.33</v>
      </c>
      <c r="T371" s="6">
        <v>92241.12</v>
      </c>
      <c r="U371" s="6">
        <v>110874.96</v>
      </c>
      <c r="V371" s="6">
        <v>75686.27</v>
      </c>
      <c r="W371" s="6">
        <v>11393.9</v>
      </c>
      <c r="X371" s="6">
        <v>8497.9</v>
      </c>
      <c r="Y371" s="6">
        <v>314447.7</v>
      </c>
      <c r="Z371" s="6">
        <v>163278.77299999999</v>
      </c>
      <c r="AA371" s="6">
        <v>2744378.5</v>
      </c>
      <c r="AB371" s="77">
        <v>173586.9</v>
      </c>
      <c r="AC371" s="6">
        <v>335.7</v>
      </c>
      <c r="AD371" s="6">
        <v>42644</v>
      </c>
      <c r="AE371" s="6">
        <v>216067.90100000001</v>
      </c>
      <c r="AF371" s="6">
        <v>112048.792</v>
      </c>
      <c r="AG371" s="6">
        <v>1695997.3</v>
      </c>
      <c r="AH371" s="6">
        <v>173581.5</v>
      </c>
      <c r="AI371" s="6">
        <v>1110.5</v>
      </c>
      <c r="AJ371" s="9">
        <v>61235</v>
      </c>
      <c r="AK371" s="6">
        <v>32106.09</v>
      </c>
      <c r="AL371" s="6">
        <v>22649.13</v>
      </c>
      <c r="AM371" s="54">
        <v>66835.97</v>
      </c>
      <c r="AN371" s="54">
        <v>51523.43</v>
      </c>
      <c r="AO371" s="6">
        <v>42238.28</v>
      </c>
      <c r="AP371" s="6">
        <v>34477.370000000003</v>
      </c>
      <c r="AQ371" s="6">
        <v>45366.9</v>
      </c>
      <c r="AR371" s="6">
        <v>17899.099999999999</v>
      </c>
      <c r="AS371" s="6">
        <v>7.3</v>
      </c>
      <c r="AT371" s="6">
        <v>2.4</v>
      </c>
      <c r="AU371" s="7"/>
      <c r="AV371" s="7"/>
      <c r="AW371" s="6">
        <v>249031.2</v>
      </c>
      <c r="AX371" s="6">
        <v>116704.6</v>
      </c>
      <c r="AY371" s="6">
        <v>56853.9</v>
      </c>
      <c r="AZ371" s="6">
        <v>13568.1</v>
      </c>
      <c r="BA371" s="6">
        <v>238201.26</v>
      </c>
      <c r="BB371" s="6">
        <v>105903.086</v>
      </c>
      <c r="BC371" s="6">
        <v>42065.05</v>
      </c>
      <c r="BD371" s="6">
        <v>294.8</v>
      </c>
      <c r="BE371" s="6">
        <v>176.8</v>
      </c>
      <c r="BF371" s="6">
        <v>123.7</v>
      </c>
      <c r="BG371" s="6">
        <v>75.41</v>
      </c>
      <c r="BH371" s="6">
        <v>428.74099999999999</v>
      </c>
      <c r="BI371" s="6">
        <v>188.79900000000001</v>
      </c>
      <c r="BJ371" s="6">
        <v>1213.23</v>
      </c>
      <c r="BK371" s="6">
        <v>954.5</v>
      </c>
      <c r="BL371" s="6">
        <v>0.9</v>
      </c>
      <c r="BM371" s="6">
        <v>12621</v>
      </c>
      <c r="BN371" s="6">
        <v>31838</v>
      </c>
      <c r="BO371" s="6">
        <v>5216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3117134</v>
      </c>
      <c r="BZ371" s="6">
        <v>2077681</v>
      </c>
      <c r="CA371" s="6"/>
      <c r="CB371" s="6">
        <v>5023</v>
      </c>
      <c r="CC371" s="6">
        <v>4156</v>
      </c>
      <c r="CD371" s="6"/>
      <c r="CE371" s="6">
        <v>1086.8412144928479</v>
      </c>
      <c r="CF371" s="6">
        <v>114.94348543531235</v>
      </c>
      <c r="CG371" s="6">
        <v>1554.401625</v>
      </c>
    </row>
    <row r="372" spans="1:85">
      <c r="A372" s="5">
        <v>43448</v>
      </c>
      <c r="B372" s="6">
        <v>758.15499999999997</v>
      </c>
      <c r="C372" s="6">
        <v>413.83</v>
      </c>
      <c r="D372" s="6">
        <v>6360.2</v>
      </c>
      <c r="E372" s="6"/>
      <c r="F372" s="6"/>
      <c r="G372" s="6"/>
      <c r="H372" s="6">
        <v>1661.1</v>
      </c>
      <c r="I372" s="6">
        <v>1120.9000000000001</v>
      </c>
      <c r="J372" s="6">
        <v>310275.61499999999</v>
      </c>
      <c r="K372" s="6">
        <v>135731.128</v>
      </c>
      <c r="L372" s="6">
        <v>68801</v>
      </c>
      <c r="M372" s="6">
        <v>15</v>
      </c>
      <c r="N372" s="6">
        <v>25</v>
      </c>
      <c r="O372" s="6">
        <v>14448.3</v>
      </c>
      <c r="P372" s="6">
        <v>6745.8</v>
      </c>
      <c r="Q372" s="6">
        <v>2753.82</v>
      </c>
      <c r="R372" s="6">
        <v>2198.98</v>
      </c>
      <c r="S372" s="6">
        <v>110788.49</v>
      </c>
      <c r="T372" s="6">
        <v>92263.59</v>
      </c>
      <c r="U372" s="6">
        <v>110896.87</v>
      </c>
      <c r="V372" s="6">
        <v>75700.98</v>
      </c>
      <c r="W372" s="6">
        <v>11393.9</v>
      </c>
      <c r="X372" s="6">
        <v>8497.9</v>
      </c>
      <c r="Y372" s="6">
        <v>314506.14299999998</v>
      </c>
      <c r="Z372" s="6">
        <v>163323.31</v>
      </c>
      <c r="AA372" s="6">
        <v>2744378.5</v>
      </c>
      <c r="AB372" s="6">
        <v>173598</v>
      </c>
      <c r="AC372" s="6">
        <v>336.5</v>
      </c>
      <c r="AD372" s="6">
        <v>43167</v>
      </c>
      <c r="AE372" s="6">
        <v>216369.82399999999</v>
      </c>
      <c r="AF372" s="6">
        <v>112202.2</v>
      </c>
      <c r="AG372" s="6">
        <v>1695997.3</v>
      </c>
      <c r="AH372" s="6">
        <v>173605.5</v>
      </c>
      <c r="AI372" s="6">
        <v>1110.5</v>
      </c>
      <c r="AJ372" s="9">
        <v>61235</v>
      </c>
      <c r="AK372" s="6">
        <v>32111.83</v>
      </c>
      <c r="AL372" s="6">
        <v>22653.41</v>
      </c>
      <c r="AM372" s="54">
        <v>66847.039999999994</v>
      </c>
      <c r="AN372" s="54">
        <v>51532.05</v>
      </c>
      <c r="AO372" s="6">
        <v>42255.06</v>
      </c>
      <c r="AP372" s="6">
        <v>34491.29</v>
      </c>
      <c r="AQ372" s="6">
        <v>45379.5</v>
      </c>
      <c r="AR372" s="6">
        <v>17905</v>
      </c>
      <c r="AS372" s="6">
        <v>7.5</v>
      </c>
      <c r="AT372" s="6">
        <v>2.7</v>
      </c>
      <c r="AU372" s="7"/>
      <c r="AV372" s="7"/>
      <c r="AW372" s="6">
        <v>249102.8</v>
      </c>
      <c r="AX372" s="6">
        <v>116738.7</v>
      </c>
      <c r="AY372" s="6">
        <v>56860.4</v>
      </c>
      <c r="AZ372" s="6">
        <v>13568.1</v>
      </c>
      <c r="BA372" s="6">
        <v>238267.20600000001</v>
      </c>
      <c r="BB372" s="6">
        <v>105932.26</v>
      </c>
      <c r="BC372" s="6">
        <v>42077.1</v>
      </c>
      <c r="BD372" s="6">
        <v>294.8</v>
      </c>
      <c r="BE372" s="6">
        <v>176.8</v>
      </c>
      <c r="BF372" s="6">
        <v>123.7</v>
      </c>
      <c r="BG372" s="6">
        <v>75.41</v>
      </c>
      <c r="BH372" s="6">
        <v>428.74099999999999</v>
      </c>
      <c r="BI372" s="6">
        <v>188.79900000000001</v>
      </c>
      <c r="BJ372" s="6">
        <v>1213.23</v>
      </c>
      <c r="BK372" s="6">
        <v>954.9</v>
      </c>
      <c r="BL372" s="6">
        <v>0.9</v>
      </c>
      <c r="BM372" s="6">
        <v>11959</v>
      </c>
      <c r="BN372" s="6">
        <v>34064</v>
      </c>
      <c r="BO372" s="6">
        <v>6755</v>
      </c>
      <c r="BP372" s="6">
        <v>0</v>
      </c>
      <c r="BQ372" s="6">
        <v>0</v>
      </c>
      <c r="BR372" s="6">
        <v>0</v>
      </c>
      <c r="BS372" s="6">
        <v>0</v>
      </c>
      <c r="BT372" s="6">
        <v>0</v>
      </c>
      <c r="BU372" s="6">
        <v>0</v>
      </c>
      <c r="BV372" s="6">
        <v>0</v>
      </c>
      <c r="BW372" s="6">
        <v>0</v>
      </c>
      <c r="BX372" s="6">
        <v>0</v>
      </c>
      <c r="BY372" s="6">
        <v>3118289</v>
      </c>
      <c r="BZ372" s="6">
        <v>2078659</v>
      </c>
      <c r="CA372" s="6"/>
      <c r="CB372" s="6">
        <v>5359</v>
      </c>
      <c r="CC372" s="6">
        <v>4401</v>
      </c>
      <c r="CD372" s="6"/>
      <c r="CE372" s="6">
        <v>381.08388946320969</v>
      </c>
      <c r="CF372" s="6">
        <v>40.3035006976829</v>
      </c>
      <c r="CG372" s="6">
        <v>545.22900000000004</v>
      </c>
    </row>
    <row r="373" spans="1:85">
      <c r="A373" s="5">
        <v>43449</v>
      </c>
      <c r="B373" s="6">
        <v>758.15499999999997</v>
      </c>
      <c r="C373" s="6">
        <v>413.83</v>
      </c>
      <c r="D373" s="6">
        <v>6360.2</v>
      </c>
      <c r="E373" s="6"/>
      <c r="F373" s="6"/>
      <c r="G373" s="6"/>
      <c r="H373" s="6">
        <v>1661.1</v>
      </c>
      <c r="I373" s="6">
        <v>1120.9000000000001</v>
      </c>
      <c r="J373" s="6">
        <v>310467.348</v>
      </c>
      <c r="K373" s="6">
        <v>135820.30900000001</v>
      </c>
      <c r="L373" s="6">
        <v>68824</v>
      </c>
      <c r="M373" s="6">
        <v>15</v>
      </c>
      <c r="N373" s="6">
        <v>25</v>
      </c>
      <c r="O373" s="6">
        <v>14448.3</v>
      </c>
      <c r="P373" s="6">
        <v>6745.8</v>
      </c>
      <c r="Q373" s="6">
        <v>2785.8</v>
      </c>
      <c r="R373" s="6">
        <v>2223.59</v>
      </c>
      <c r="S373" s="6">
        <v>110804.61</v>
      </c>
      <c r="T373" s="6">
        <v>92276.59</v>
      </c>
      <c r="U373" s="6">
        <v>110917.41</v>
      </c>
      <c r="V373" s="6">
        <v>75715.08</v>
      </c>
      <c r="W373" s="6">
        <v>11393.9</v>
      </c>
      <c r="X373" s="6">
        <v>8497.9</v>
      </c>
      <c r="Y373" s="6">
        <v>314582.34700000001</v>
      </c>
      <c r="Z373" s="6">
        <v>163377.81</v>
      </c>
      <c r="AA373" s="6">
        <v>2744378.5</v>
      </c>
      <c r="AB373" s="6">
        <v>173622</v>
      </c>
      <c r="AC373" s="6">
        <v>336.5</v>
      </c>
      <c r="AD373" s="6">
        <v>43167</v>
      </c>
      <c r="AE373" s="6">
        <v>216730.71299999999</v>
      </c>
      <c r="AF373" s="6">
        <v>112377.148</v>
      </c>
      <c r="AG373" s="6">
        <v>1695997.3</v>
      </c>
      <c r="AH373" s="6">
        <v>173629.5</v>
      </c>
      <c r="AI373" s="6">
        <v>1110.5</v>
      </c>
      <c r="AJ373" s="9">
        <v>61235</v>
      </c>
      <c r="AK373" s="6">
        <v>32117.73</v>
      </c>
      <c r="AL373" s="6">
        <v>22658.03</v>
      </c>
      <c r="AM373" s="54">
        <v>66857.95</v>
      </c>
      <c r="AN373" s="54">
        <v>51540.42</v>
      </c>
      <c r="AO373" s="6">
        <v>42271.54</v>
      </c>
      <c r="AP373" s="6">
        <v>34504.83</v>
      </c>
      <c r="AQ373" s="6">
        <v>45390.400000000001</v>
      </c>
      <c r="AR373" s="6">
        <v>17910.2</v>
      </c>
      <c r="AS373" s="6">
        <v>7.5</v>
      </c>
      <c r="AT373" s="6">
        <v>2.7</v>
      </c>
      <c r="AU373" s="7"/>
      <c r="AV373" s="7"/>
      <c r="AW373" s="6">
        <v>249229.3</v>
      </c>
      <c r="AX373" s="6">
        <v>116798.5</v>
      </c>
      <c r="AY373" s="6">
        <v>56866.28</v>
      </c>
      <c r="AZ373" s="6">
        <v>13568.1</v>
      </c>
      <c r="BA373" s="6">
        <v>238389.85500000001</v>
      </c>
      <c r="BB373" s="6">
        <v>105986.09299999999</v>
      </c>
      <c r="BC373" s="6">
        <v>42099.199999999997</v>
      </c>
      <c r="BD373" s="6">
        <v>294.8</v>
      </c>
      <c r="BE373" s="6">
        <v>176.8</v>
      </c>
      <c r="BF373" s="6">
        <v>123.7</v>
      </c>
      <c r="BG373" s="6">
        <v>75.41</v>
      </c>
      <c r="BH373" s="6">
        <v>428.74099999999999</v>
      </c>
      <c r="BI373" s="6">
        <v>188.79900000000001</v>
      </c>
      <c r="BJ373" s="6">
        <v>1213.23</v>
      </c>
      <c r="BK373" s="6">
        <v>955.1</v>
      </c>
      <c r="BL373" s="6">
        <v>0.9</v>
      </c>
      <c r="BM373" s="6">
        <v>12024.270992</v>
      </c>
      <c r="BN373" s="6">
        <v>32352.896940127848</v>
      </c>
      <c r="BO373" s="6">
        <v>0</v>
      </c>
      <c r="BP373" s="6">
        <v>0</v>
      </c>
      <c r="BQ373" s="6">
        <v>0</v>
      </c>
      <c r="BR373" s="6">
        <v>0</v>
      </c>
      <c r="BS373" s="6">
        <v>0</v>
      </c>
      <c r="BT373" s="6">
        <v>0</v>
      </c>
      <c r="BU373" s="6">
        <v>0</v>
      </c>
      <c r="BV373" s="6">
        <v>0</v>
      </c>
      <c r="BW373" s="6">
        <v>0</v>
      </c>
      <c r="BX373" s="6">
        <v>0</v>
      </c>
      <c r="BY373" s="6">
        <v>3118289</v>
      </c>
      <c r="BZ373" s="6">
        <v>2078659</v>
      </c>
      <c r="CA373" s="6"/>
      <c r="CB373" s="6">
        <v>5884</v>
      </c>
      <c r="CC373" s="6">
        <v>4792</v>
      </c>
      <c r="CD373" s="6"/>
      <c r="CE373" s="6">
        <v>0</v>
      </c>
      <c r="CF373" s="6">
        <v>0</v>
      </c>
      <c r="CG373" s="6">
        <v>0</v>
      </c>
    </row>
    <row r="374" spans="1:85">
      <c r="A374" s="5">
        <v>43450</v>
      </c>
      <c r="B374" s="6">
        <v>770.596</v>
      </c>
      <c r="C374" s="6">
        <v>422.06599999999997</v>
      </c>
      <c r="D374" s="6">
        <v>6374.1</v>
      </c>
      <c r="E374" s="6"/>
      <c r="F374" s="6"/>
      <c r="G374" s="6"/>
      <c r="H374" s="6">
        <v>1661.1</v>
      </c>
      <c r="I374" s="6">
        <v>1120.9000000000001</v>
      </c>
      <c r="J374" s="6">
        <v>310467.348</v>
      </c>
      <c r="K374" s="6">
        <v>135820.30900000001</v>
      </c>
      <c r="L374" s="6">
        <v>68824</v>
      </c>
      <c r="M374" s="6">
        <v>15</v>
      </c>
      <c r="N374" s="6">
        <v>25</v>
      </c>
      <c r="O374" s="6">
        <v>14448.5</v>
      </c>
      <c r="P374" s="6">
        <v>6746</v>
      </c>
      <c r="Q374" s="6">
        <v>2794.1</v>
      </c>
      <c r="R374" s="6">
        <v>2230.61</v>
      </c>
      <c r="S374" s="6">
        <v>110805.14</v>
      </c>
      <c r="T374" s="6">
        <v>92277.01</v>
      </c>
      <c r="U374" s="6">
        <v>110941.14</v>
      </c>
      <c r="V374" s="6">
        <v>75730.720000000001</v>
      </c>
      <c r="W374" s="6">
        <v>11393.9</v>
      </c>
      <c r="X374" s="6">
        <v>8497.9</v>
      </c>
      <c r="Y374" s="6">
        <v>314582.34700000001</v>
      </c>
      <c r="Z374" s="6">
        <v>163377.81</v>
      </c>
      <c r="AA374" s="6">
        <v>2744378.5</v>
      </c>
      <c r="AB374" s="6">
        <v>173622</v>
      </c>
      <c r="AC374" s="6">
        <v>336.5</v>
      </c>
      <c r="AD374" s="6">
        <v>43167</v>
      </c>
      <c r="AE374" s="6">
        <v>216765.223</v>
      </c>
      <c r="AF374" s="6">
        <v>112401.48299999999</v>
      </c>
      <c r="AG374" s="6">
        <v>1695997.3</v>
      </c>
      <c r="AH374" s="6">
        <v>173641</v>
      </c>
      <c r="AI374" s="6">
        <v>1110.5</v>
      </c>
      <c r="AJ374" s="9">
        <v>61235</v>
      </c>
      <c r="AK374" s="6">
        <v>32119.66</v>
      </c>
      <c r="AL374" s="6">
        <v>22659.46</v>
      </c>
      <c r="AM374" s="54">
        <v>66863.570000000007</v>
      </c>
      <c r="AN374" s="54">
        <v>51544.75</v>
      </c>
      <c r="AO374" s="6">
        <v>42277.74</v>
      </c>
      <c r="AP374" s="6">
        <v>34509.32</v>
      </c>
      <c r="AQ374" s="6">
        <v>45390.400000000001</v>
      </c>
      <c r="AR374" s="6">
        <v>17910.400000000001</v>
      </c>
      <c r="AS374" s="6">
        <v>7.5</v>
      </c>
      <c r="AT374" s="6">
        <v>2.7</v>
      </c>
      <c r="AU374" s="7"/>
      <c r="AV374" s="7"/>
      <c r="AW374" s="6">
        <v>249229.5</v>
      </c>
      <c r="AX374" s="6">
        <v>116798.6</v>
      </c>
      <c r="AY374" s="6">
        <v>56871</v>
      </c>
      <c r="AZ374" s="6">
        <v>13567.861999999999</v>
      </c>
      <c r="BA374" s="6">
        <v>238389.85500000001</v>
      </c>
      <c r="BB374" s="6">
        <v>105986.09299999999</v>
      </c>
      <c r="BC374" s="6">
        <v>42099.199999999997</v>
      </c>
      <c r="BD374" s="6">
        <v>294.8</v>
      </c>
      <c r="BE374" s="6">
        <v>176.8</v>
      </c>
      <c r="BF374" s="6">
        <v>123.7</v>
      </c>
      <c r="BG374" s="6">
        <v>75.41</v>
      </c>
      <c r="BH374" s="6">
        <v>428.74099999999999</v>
      </c>
      <c r="BI374" s="6">
        <v>188.79900000000001</v>
      </c>
      <c r="BJ374" s="6">
        <v>1213.23</v>
      </c>
      <c r="BK374" s="6">
        <v>955.3</v>
      </c>
      <c r="BL374" s="6">
        <v>0.9</v>
      </c>
      <c r="BM374" s="6">
        <v>3731.6403360000004</v>
      </c>
      <c r="BN374" s="6">
        <v>1533.2818766722403</v>
      </c>
      <c r="BO374" s="6">
        <v>0</v>
      </c>
      <c r="BP374" s="6">
        <v>0</v>
      </c>
      <c r="BQ374" s="6">
        <v>0</v>
      </c>
      <c r="BR374" s="6">
        <v>0</v>
      </c>
      <c r="BS374" s="6">
        <v>0</v>
      </c>
      <c r="BT374" s="6">
        <v>0</v>
      </c>
      <c r="BU374" s="6">
        <v>0</v>
      </c>
      <c r="BV374" s="6">
        <v>0</v>
      </c>
      <c r="BW374" s="6">
        <v>0</v>
      </c>
      <c r="BX374" s="6">
        <v>0</v>
      </c>
      <c r="BY374" s="6">
        <v>3118289</v>
      </c>
      <c r="BZ374" s="6">
        <v>2078659</v>
      </c>
      <c r="CA374" s="6"/>
      <c r="CB374" s="6">
        <v>6408</v>
      </c>
      <c r="CC374" s="6">
        <v>5171</v>
      </c>
      <c r="CD374" s="6"/>
      <c r="CE374" s="6">
        <v>0</v>
      </c>
      <c r="CF374" s="6">
        <v>0</v>
      </c>
      <c r="CG374" s="6">
        <v>0</v>
      </c>
    </row>
    <row r="375" spans="1:85">
      <c r="A375" s="5">
        <v>43451</v>
      </c>
      <c r="B375" s="6">
        <v>776.29499999999996</v>
      </c>
      <c r="C375" s="6">
        <v>425.2989</v>
      </c>
      <c r="D375" s="6">
        <v>6380.9</v>
      </c>
      <c r="E375" s="6"/>
      <c r="F375" s="6"/>
      <c r="G375" s="6"/>
      <c r="H375" s="6">
        <v>1661.1</v>
      </c>
      <c r="I375" s="6">
        <v>1120.9000000000001</v>
      </c>
      <c r="J375" s="6">
        <v>310551.25799999997</v>
      </c>
      <c r="K375" s="6">
        <v>135859.57500000001</v>
      </c>
      <c r="L375" s="6">
        <v>68834</v>
      </c>
      <c r="M375" s="6">
        <v>15</v>
      </c>
      <c r="N375" s="6">
        <v>25</v>
      </c>
      <c r="O375" s="6">
        <v>14448.7</v>
      </c>
      <c r="P375" s="6">
        <v>6746.1</v>
      </c>
      <c r="Q375" s="6">
        <v>2827</v>
      </c>
      <c r="R375" s="6">
        <v>2257.44</v>
      </c>
      <c r="S375" s="6">
        <v>110805.14</v>
      </c>
      <c r="T375" s="6">
        <v>92277.01</v>
      </c>
      <c r="U375" s="6">
        <v>110941.14</v>
      </c>
      <c r="V375" s="6">
        <v>75730.720000000001</v>
      </c>
      <c r="W375" s="6">
        <v>11393.9</v>
      </c>
      <c r="X375" s="6">
        <v>8497.9</v>
      </c>
      <c r="Y375" s="6">
        <v>314595.95199999999</v>
      </c>
      <c r="Z375" s="6">
        <v>163390.46</v>
      </c>
      <c r="AA375" s="6">
        <v>2744378.5</v>
      </c>
      <c r="AB375" s="6">
        <v>173629</v>
      </c>
      <c r="AC375" s="6">
        <v>343.5</v>
      </c>
      <c r="AD375" s="6">
        <v>48693</v>
      </c>
      <c r="AE375" s="6">
        <v>217030.35</v>
      </c>
      <c r="AF375" s="6">
        <v>112546.789</v>
      </c>
      <c r="AG375" s="6">
        <v>1695997.3</v>
      </c>
      <c r="AH375" s="6">
        <v>173665</v>
      </c>
      <c r="AI375" s="6">
        <v>1110.5</v>
      </c>
      <c r="AJ375" s="9">
        <v>61235</v>
      </c>
      <c r="AK375" s="6">
        <v>32124.26</v>
      </c>
      <c r="AL375" s="6">
        <v>22663.16</v>
      </c>
      <c r="AM375" s="54">
        <v>66889.25</v>
      </c>
      <c r="AN375" s="54">
        <v>51565.35</v>
      </c>
      <c r="AO375" s="6">
        <v>42294.02</v>
      </c>
      <c r="AP375" s="6">
        <v>34522.32</v>
      </c>
      <c r="AQ375" s="6">
        <v>45395.4</v>
      </c>
      <c r="AR375" s="6">
        <v>17912.400000000001</v>
      </c>
      <c r="AS375" s="6">
        <v>7.7</v>
      </c>
      <c r="AT375" s="6">
        <v>2.9</v>
      </c>
      <c r="AU375" s="7"/>
      <c r="AV375" s="7"/>
      <c r="AW375" s="6">
        <v>249317.6</v>
      </c>
      <c r="AX375" s="6">
        <v>116841.8</v>
      </c>
      <c r="AY375" s="6">
        <v>56877.3</v>
      </c>
      <c r="AZ375" s="6">
        <v>13567.861999999999</v>
      </c>
      <c r="BA375" s="6">
        <v>238475.31099999999</v>
      </c>
      <c r="BB375" s="6">
        <v>106023.48299999999</v>
      </c>
      <c r="BC375" s="6">
        <v>42114.93</v>
      </c>
      <c r="BD375" s="6">
        <v>294.8</v>
      </c>
      <c r="BE375" s="6">
        <v>176.8</v>
      </c>
      <c r="BF375" s="6">
        <v>123.7</v>
      </c>
      <c r="BG375" s="6">
        <v>75.41</v>
      </c>
      <c r="BH375" s="6">
        <v>436.16500000000002</v>
      </c>
      <c r="BI375" s="6">
        <v>192.02600000000001</v>
      </c>
      <c r="BJ375" s="6">
        <v>1232.6099999999999</v>
      </c>
      <c r="BK375" s="6">
        <v>955.6</v>
      </c>
      <c r="BL375" s="6">
        <v>0.9</v>
      </c>
      <c r="BM375" s="6">
        <v>11939.476656000001</v>
      </c>
      <c r="BN375" s="6">
        <v>27906.037430643126</v>
      </c>
      <c r="BO375" s="6">
        <v>1297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3118289</v>
      </c>
      <c r="BZ375" s="6">
        <v>2078659</v>
      </c>
      <c r="CA375" s="6"/>
      <c r="CB375" s="6">
        <v>6935</v>
      </c>
      <c r="CC375" s="6">
        <v>5545</v>
      </c>
      <c r="CD375" s="6"/>
      <c r="CE375" s="6">
        <v>0</v>
      </c>
      <c r="CF375" s="6">
        <v>0</v>
      </c>
      <c r="CG375" s="6">
        <v>0</v>
      </c>
    </row>
    <row r="376" spans="1:85">
      <c r="A376" s="5">
        <v>43452</v>
      </c>
      <c r="B376" s="6">
        <v>797.15</v>
      </c>
      <c r="C376" s="6">
        <v>437.07</v>
      </c>
      <c r="D376" s="6">
        <v>6402.5</v>
      </c>
      <c r="E376" s="6"/>
      <c r="F376" s="6"/>
      <c r="G376" s="6"/>
      <c r="H376" s="6">
        <v>1661.1</v>
      </c>
      <c r="I376" s="6">
        <v>1120.9000000000001</v>
      </c>
      <c r="J376" s="6">
        <v>310760.33600000001</v>
      </c>
      <c r="K376" s="6">
        <v>135955.853</v>
      </c>
      <c r="L376" s="6">
        <v>68858</v>
      </c>
      <c r="M376" s="6">
        <v>15</v>
      </c>
      <c r="N376" s="6">
        <v>25</v>
      </c>
      <c r="O376" s="6">
        <v>14448.9</v>
      </c>
      <c r="P376" s="6">
        <v>6746.3</v>
      </c>
      <c r="Q376" s="6">
        <v>2863.48</v>
      </c>
      <c r="R376" s="6">
        <v>2286.1</v>
      </c>
      <c r="S376" s="6">
        <v>110805.14</v>
      </c>
      <c r="T376" s="6">
        <v>92277.01</v>
      </c>
      <c r="U376" s="6">
        <v>110944.54</v>
      </c>
      <c r="V376" s="6">
        <v>75733.09</v>
      </c>
      <c r="W376" s="6">
        <v>11393.9</v>
      </c>
      <c r="X376" s="6">
        <v>8497.9</v>
      </c>
      <c r="Y376" s="6">
        <v>314609.30800000002</v>
      </c>
      <c r="Z376" s="6">
        <v>163402.73300000001</v>
      </c>
      <c r="AA376" s="6">
        <v>2744378.5</v>
      </c>
      <c r="AB376" s="6">
        <v>173631.8</v>
      </c>
      <c r="AC376" s="6">
        <v>343.5</v>
      </c>
      <c r="AD376" s="6">
        <v>48693</v>
      </c>
      <c r="AE376" s="6">
        <v>217459.02600000001</v>
      </c>
      <c r="AF376" s="6">
        <v>112763.765</v>
      </c>
      <c r="AG376" s="6">
        <v>1695997.3</v>
      </c>
      <c r="AH376" s="6">
        <v>173689</v>
      </c>
      <c r="AI376" s="6">
        <v>1110.5</v>
      </c>
      <c r="AJ376" s="9">
        <v>61235</v>
      </c>
      <c r="AK376" s="6">
        <v>32129.09</v>
      </c>
      <c r="AL376" s="6">
        <v>22667</v>
      </c>
      <c r="AM376" s="54">
        <v>66915.960000000006</v>
      </c>
      <c r="AN376" s="54">
        <v>51586.04</v>
      </c>
      <c r="AO376" s="6">
        <v>42310.1</v>
      </c>
      <c r="AP376" s="6">
        <v>34535.72</v>
      </c>
      <c r="AQ376" s="6">
        <v>45407.5</v>
      </c>
      <c r="AR376" s="6">
        <v>17917.099999999999</v>
      </c>
      <c r="AS376" s="6">
        <v>7.7</v>
      </c>
      <c r="AT376" s="6">
        <v>2.9</v>
      </c>
      <c r="AU376" s="7"/>
      <c r="AV376" s="7"/>
      <c r="AW376" s="6">
        <v>249444.6</v>
      </c>
      <c r="AX376" s="6">
        <v>116903.2</v>
      </c>
      <c r="AY376" s="6">
        <v>56883.1</v>
      </c>
      <c r="AZ376" s="6">
        <v>13567.861999999999</v>
      </c>
      <c r="BA376" s="6">
        <v>238609.73300000001</v>
      </c>
      <c r="BB376" s="6">
        <v>106083.13800000001</v>
      </c>
      <c r="BC376" s="6">
        <v>42138.93</v>
      </c>
      <c r="BD376" s="6">
        <v>294.8</v>
      </c>
      <c r="BE376" s="6">
        <v>176.8</v>
      </c>
      <c r="BF376" s="6">
        <v>123.7</v>
      </c>
      <c r="BG376" s="6">
        <v>75.41</v>
      </c>
      <c r="BH376" s="6">
        <v>448.84300000000002</v>
      </c>
      <c r="BI376" s="6">
        <v>197.02099999999999</v>
      </c>
      <c r="BJ376" s="6">
        <v>1247.2</v>
      </c>
      <c r="BK376" s="6">
        <v>955.9</v>
      </c>
      <c r="BL376" s="6">
        <v>0.9</v>
      </c>
      <c r="BM376" s="6">
        <v>13885.958879999998</v>
      </c>
      <c r="BN376" s="6">
        <v>33705.179388718963</v>
      </c>
      <c r="BO376" s="6">
        <v>4575</v>
      </c>
      <c r="BP376" s="6">
        <v>0</v>
      </c>
      <c r="BQ376" s="6">
        <v>0</v>
      </c>
      <c r="BR376" s="6">
        <v>0</v>
      </c>
      <c r="BS376" s="6">
        <v>0</v>
      </c>
      <c r="BT376" s="6">
        <v>0</v>
      </c>
      <c r="BU376" s="6">
        <v>0</v>
      </c>
      <c r="BV376" s="6">
        <v>0</v>
      </c>
      <c r="BW376" s="6">
        <v>0</v>
      </c>
      <c r="BX376" s="6">
        <v>0</v>
      </c>
      <c r="BY376" s="6">
        <v>3118289</v>
      </c>
      <c r="BZ376" s="6">
        <v>2078659</v>
      </c>
      <c r="CA376" s="6"/>
      <c r="CB376" s="6">
        <v>8565</v>
      </c>
      <c r="CC376" s="6">
        <v>6924</v>
      </c>
      <c r="CD376" s="6"/>
      <c r="CE376" s="6">
        <v>612.47787931921198</v>
      </c>
      <c r="CF376" s="6">
        <v>64.360532104144525</v>
      </c>
      <c r="CG376" s="6">
        <v>876.12725000000012</v>
      </c>
    </row>
    <row r="377" spans="1:85">
      <c r="A377" s="5">
        <v>43453</v>
      </c>
      <c r="B377" s="6">
        <v>797.15</v>
      </c>
      <c r="C377" s="6">
        <v>437.07</v>
      </c>
      <c r="D377" s="6">
        <v>6402.5</v>
      </c>
      <c r="E377" s="6"/>
      <c r="F377" s="6"/>
      <c r="G377" s="6"/>
      <c r="H377" s="6">
        <v>1661.1</v>
      </c>
      <c r="I377" s="6">
        <v>1120.9000000000001</v>
      </c>
      <c r="J377" s="6">
        <v>310963.00900000002</v>
      </c>
      <c r="K377" s="6">
        <v>136050.182</v>
      </c>
      <c r="L377" s="6">
        <v>68882</v>
      </c>
      <c r="M377" s="6">
        <v>15</v>
      </c>
      <c r="N377" s="6">
        <v>25</v>
      </c>
      <c r="O377" s="6">
        <v>14449.1</v>
      </c>
      <c r="P377" s="6">
        <v>6746.4</v>
      </c>
      <c r="Q377" s="6">
        <v>2897.02</v>
      </c>
      <c r="R377" s="6">
        <v>2313.21</v>
      </c>
      <c r="S377" s="6">
        <v>110805.14</v>
      </c>
      <c r="T377" s="6">
        <v>92277.01</v>
      </c>
      <c r="U377" s="6">
        <v>110964.18</v>
      </c>
      <c r="V377" s="6">
        <v>75746.23</v>
      </c>
      <c r="W377" s="6">
        <v>11393.9</v>
      </c>
      <c r="X377" s="6">
        <v>8497.9</v>
      </c>
      <c r="Y377" s="6">
        <v>314722.87</v>
      </c>
      <c r="Z377" s="6">
        <v>163481.785</v>
      </c>
      <c r="AA377" s="6">
        <v>2744378.5</v>
      </c>
      <c r="AB377" s="6">
        <v>173655.8</v>
      </c>
      <c r="AC377" s="6">
        <v>343.5</v>
      </c>
      <c r="AD377" s="6">
        <v>48693</v>
      </c>
      <c r="AE377" s="6">
        <v>217810.23699999999</v>
      </c>
      <c r="AF377" s="6">
        <v>112928.11900000001</v>
      </c>
      <c r="AG377" s="6">
        <v>1695997.3</v>
      </c>
      <c r="AH377" s="6">
        <v>173713</v>
      </c>
      <c r="AI377" s="6">
        <v>1110.5</v>
      </c>
      <c r="AJ377" s="9">
        <v>61235</v>
      </c>
      <c r="AK377" s="6">
        <v>32134.13</v>
      </c>
      <c r="AL377" s="6">
        <v>22671.24</v>
      </c>
      <c r="AM377" s="54">
        <v>66942.31</v>
      </c>
      <c r="AN377" s="54">
        <v>51606.5</v>
      </c>
      <c r="AO377" s="6">
        <v>42326.63</v>
      </c>
      <c r="AP377" s="6">
        <v>34549.800000000003</v>
      </c>
      <c r="AQ377" s="6">
        <v>45421.4</v>
      </c>
      <c r="AR377" s="6">
        <v>17922.5</v>
      </c>
      <c r="AS377" s="6">
        <v>7.7</v>
      </c>
      <c r="AT377" s="6">
        <v>2.9</v>
      </c>
      <c r="AU377" s="7"/>
      <c r="AV377" s="7"/>
      <c r="AW377" s="6">
        <v>249583.2</v>
      </c>
      <c r="AX377" s="6">
        <v>116969.60000000001</v>
      </c>
      <c r="AY377" s="6">
        <v>56889.044999999998</v>
      </c>
      <c r="AZ377" s="6">
        <v>13567.861999999999</v>
      </c>
      <c r="BA377" s="6">
        <v>238743.62400000001</v>
      </c>
      <c r="BB377" s="6">
        <v>106142.08900000001</v>
      </c>
      <c r="BC377" s="6">
        <v>42162.9</v>
      </c>
      <c r="BD377" s="6">
        <v>294.8</v>
      </c>
      <c r="BE377" s="6">
        <v>176.8</v>
      </c>
      <c r="BF377" s="6">
        <v>123.7</v>
      </c>
      <c r="BG377" s="6">
        <v>75.41</v>
      </c>
      <c r="BH377" s="6">
        <v>448.84300000000002</v>
      </c>
      <c r="BI377" s="6">
        <v>197.02099999999999</v>
      </c>
      <c r="BJ377" s="6">
        <v>1247.2</v>
      </c>
      <c r="BK377" s="6">
        <v>955.9</v>
      </c>
      <c r="BL377" s="6">
        <v>0.9</v>
      </c>
      <c r="BM377" s="6">
        <v>13356</v>
      </c>
      <c r="BN377" s="6">
        <v>37041</v>
      </c>
      <c r="BO377" s="6">
        <v>8468</v>
      </c>
      <c r="BP377" s="6">
        <v>0</v>
      </c>
      <c r="BQ377" s="6">
        <v>0</v>
      </c>
      <c r="BR377" s="6">
        <v>0</v>
      </c>
      <c r="BS377" s="6">
        <v>0</v>
      </c>
      <c r="BT377" s="6">
        <v>0</v>
      </c>
      <c r="BU377" s="6">
        <v>0</v>
      </c>
      <c r="BV377" s="6">
        <v>0</v>
      </c>
      <c r="BW377" s="6">
        <v>0</v>
      </c>
      <c r="BX377" s="6">
        <v>0</v>
      </c>
      <c r="BY377" s="6">
        <v>3118289</v>
      </c>
      <c r="BZ377" s="6">
        <v>2078659</v>
      </c>
      <c r="CA377" s="6"/>
      <c r="CB377" s="6">
        <v>10284</v>
      </c>
      <c r="CC377" s="6">
        <v>8335</v>
      </c>
      <c r="CD377" s="6"/>
      <c r="CE377" s="6">
        <v>875</v>
      </c>
      <c r="CF377" s="6">
        <v>106.04</v>
      </c>
      <c r="CG377" s="6">
        <v>1249</v>
      </c>
    </row>
    <row r="378" spans="1:85">
      <c r="A378" s="5">
        <v>43454</v>
      </c>
      <c r="B378" s="6">
        <v>797.15</v>
      </c>
      <c r="C378" s="6">
        <v>437.07</v>
      </c>
      <c r="D378" s="6">
        <v>6402.5</v>
      </c>
      <c r="E378" s="6"/>
      <c r="F378" s="6"/>
      <c r="G378" s="6"/>
      <c r="H378" s="6">
        <v>1661.1</v>
      </c>
      <c r="I378" s="6">
        <v>1120.9000000000001</v>
      </c>
      <c r="J378" s="6">
        <v>311167.01699999999</v>
      </c>
      <c r="K378" s="6">
        <v>136144.63699999999</v>
      </c>
      <c r="L378" s="6">
        <v>68906</v>
      </c>
      <c r="M378" s="6">
        <v>15</v>
      </c>
      <c r="N378" s="6">
        <v>25</v>
      </c>
      <c r="O378" s="6">
        <v>14449.3</v>
      </c>
      <c r="P378" s="6">
        <v>6746.7</v>
      </c>
      <c r="Q378" s="6">
        <v>2926.48</v>
      </c>
      <c r="R378" s="6">
        <v>2337.44</v>
      </c>
      <c r="S378" s="6">
        <v>110805.14</v>
      </c>
      <c r="T378" s="6">
        <v>92277.01</v>
      </c>
      <c r="U378" s="6">
        <v>110983.44</v>
      </c>
      <c r="V378" s="6">
        <v>75759.19</v>
      </c>
      <c r="W378" s="6">
        <v>11393.9</v>
      </c>
      <c r="X378" s="6">
        <v>8497.9</v>
      </c>
      <c r="Y378" s="6">
        <v>314892.93900000001</v>
      </c>
      <c r="Z378" s="6">
        <v>163576.774</v>
      </c>
      <c r="AA378" s="6">
        <v>2744378.5</v>
      </c>
      <c r="AB378" s="6">
        <v>173679.8</v>
      </c>
      <c r="AC378" s="6">
        <v>343.5</v>
      </c>
      <c r="AD378" s="6">
        <v>48693</v>
      </c>
      <c r="AE378" s="6">
        <v>218092.44399999999</v>
      </c>
      <c r="AF378" s="6">
        <v>113073.636</v>
      </c>
      <c r="AG378" s="6">
        <v>1695997.3</v>
      </c>
      <c r="AH378" s="6">
        <v>173737</v>
      </c>
      <c r="AI378" s="6">
        <v>1110.5</v>
      </c>
      <c r="AJ378" s="9">
        <v>61235</v>
      </c>
      <c r="AK378" s="6">
        <v>32139.19</v>
      </c>
      <c r="AL378" s="6">
        <v>22675.51</v>
      </c>
      <c r="AM378" s="54">
        <v>66968.039999999994</v>
      </c>
      <c r="AN378" s="54">
        <v>51626.91</v>
      </c>
      <c r="AO378" s="6">
        <v>42342.81</v>
      </c>
      <c r="AP378" s="6">
        <v>34563.629999999997</v>
      </c>
      <c r="AQ378" s="6">
        <v>45428.5</v>
      </c>
      <c r="AR378" s="6">
        <v>17925.400000000001</v>
      </c>
      <c r="AS378" s="6">
        <v>7.7</v>
      </c>
      <c r="AT378" s="6">
        <v>2.9</v>
      </c>
      <c r="AU378" s="7"/>
      <c r="AV378" s="7"/>
      <c r="AW378" s="6">
        <v>249720.4</v>
      </c>
      <c r="AX378" s="6">
        <v>117035.2</v>
      </c>
      <c r="AY378" s="6">
        <v>56895.008999999998</v>
      </c>
      <c r="AZ378" s="6">
        <v>13567.861999999999</v>
      </c>
      <c r="BA378" s="6">
        <v>238877.61</v>
      </c>
      <c r="BB378" s="6">
        <v>106201.08500000001</v>
      </c>
      <c r="BC378" s="6">
        <v>42186.9</v>
      </c>
      <c r="BD378" s="6">
        <v>294.8</v>
      </c>
      <c r="BE378" s="6">
        <v>176.8</v>
      </c>
      <c r="BF378" s="6">
        <v>123.7</v>
      </c>
      <c r="BG378" s="6">
        <v>75.41</v>
      </c>
      <c r="BH378" s="6">
        <v>448.84300000000002</v>
      </c>
      <c r="BI378" s="6">
        <v>197.02099999999999</v>
      </c>
      <c r="BJ378" s="6">
        <v>1247.2</v>
      </c>
      <c r="BK378" s="6">
        <v>955.9</v>
      </c>
      <c r="BL378" s="6">
        <v>0.9</v>
      </c>
      <c r="BM378" s="6">
        <v>13421</v>
      </c>
      <c r="BN378" s="6">
        <v>35663</v>
      </c>
      <c r="BO378" s="6">
        <v>3437</v>
      </c>
      <c r="BP378" s="6">
        <v>0</v>
      </c>
      <c r="BQ378" s="6">
        <v>0</v>
      </c>
      <c r="BR378" s="6">
        <v>0</v>
      </c>
      <c r="BS378" s="6">
        <v>0</v>
      </c>
      <c r="BT378" s="6">
        <v>0</v>
      </c>
      <c r="BU378" s="6">
        <v>0</v>
      </c>
      <c r="BV378" s="6">
        <v>0</v>
      </c>
      <c r="BW378" s="6">
        <v>0</v>
      </c>
      <c r="BX378" s="6">
        <v>0</v>
      </c>
      <c r="BY378" s="6">
        <v>3119549</v>
      </c>
      <c r="BZ378" s="6">
        <v>2079674</v>
      </c>
      <c r="CA378" s="6"/>
      <c r="CB378" s="6">
        <v>11972</v>
      </c>
      <c r="CC378" s="6">
        <v>9757</v>
      </c>
      <c r="CD378" s="6"/>
      <c r="CE378" s="6">
        <v>1121</v>
      </c>
      <c r="CF378" s="6">
        <v>112.741</v>
      </c>
      <c r="CG378" s="6">
        <v>1607</v>
      </c>
    </row>
    <row r="379" spans="1:85">
      <c r="A379" s="5">
        <v>43455</v>
      </c>
      <c r="B379" s="6">
        <v>797.15</v>
      </c>
      <c r="C379" s="6">
        <v>437.07</v>
      </c>
      <c r="D379" s="6">
        <v>6402.5</v>
      </c>
      <c r="E379" s="6"/>
      <c r="F379" s="6"/>
      <c r="G379" s="6"/>
      <c r="H379" s="6">
        <v>1661.1</v>
      </c>
      <c r="I379" s="6">
        <v>1120.9000000000001</v>
      </c>
      <c r="J379" s="6">
        <v>311370.82</v>
      </c>
      <c r="K379" s="6">
        <v>136239.25</v>
      </c>
      <c r="L379" s="6">
        <v>68930</v>
      </c>
      <c r="M379" s="6">
        <v>15</v>
      </c>
      <c r="N379" s="6">
        <v>25</v>
      </c>
      <c r="O379" s="6">
        <v>14449.6</v>
      </c>
      <c r="P379" s="6">
        <v>6746.8</v>
      </c>
      <c r="Q379" s="6">
        <v>2955.91</v>
      </c>
      <c r="R379" s="6">
        <v>2361.71</v>
      </c>
      <c r="S379" s="6">
        <v>110805.14</v>
      </c>
      <c r="T379" s="6">
        <v>92277.01</v>
      </c>
      <c r="U379" s="6">
        <v>111003.16</v>
      </c>
      <c r="V379" s="6">
        <v>75772.58</v>
      </c>
      <c r="W379" s="6">
        <v>11393.9</v>
      </c>
      <c r="X379" s="6">
        <v>8497.9</v>
      </c>
      <c r="Y379" s="6">
        <v>315114.62400000001</v>
      </c>
      <c r="Z379" s="6">
        <v>163695.93400000001</v>
      </c>
      <c r="AA379" s="6">
        <v>2744378.5</v>
      </c>
      <c r="AB379" s="6">
        <v>173703.8</v>
      </c>
      <c r="AC379" s="6">
        <v>343.5</v>
      </c>
      <c r="AD379" s="6">
        <v>48693</v>
      </c>
      <c r="AE379" s="6">
        <v>218333.83</v>
      </c>
      <c r="AF379" s="6">
        <v>113193.841</v>
      </c>
      <c r="AG379" s="6">
        <v>1695997.3</v>
      </c>
      <c r="AH379" s="6">
        <v>173761</v>
      </c>
      <c r="AI379" s="6">
        <v>1110.5</v>
      </c>
      <c r="AJ379" s="9">
        <v>61235</v>
      </c>
      <c r="AK379" s="6">
        <v>32144.26</v>
      </c>
      <c r="AL379" s="6">
        <v>22679.81</v>
      </c>
      <c r="AM379" s="54">
        <v>66994.41</v>
      </c>
      <c r="AN379" s="54">
        <v>51647.39</v>
      </c>
      <c r="AO379" s="6">
        <v>42359.19</v>
      </c>
      <c r="AP379" s="6">
        <v>34577.589999999997</v>
      </c>
      <c r="AQ379" s="6">
        <v>45442.400000000001</v>
      </c>
      <c r="AR379" s="6">
        <v>17931</v>
      </c>
      <c r="AS379" s="6">
        <v>7.7</v>
      </c>
      <c r="AT379" s="6">
        <v>2.9</v>
      </c>
      <c r="AU379" s="7"/>
      <c r="AV379" s="7"/>
      <c r="AW379" s="6">
        <v>249860.6</v>
      </c>
      <c r="AX379" s="6">
        <v>117102.2</v>
      </c>
      <c r="AY379" s="6">
        <v>56900.616999999998</v>
      </c>
      <c r="AZ379" s="6">
        <v>13567.861999999999</v>
      </c>
      <c r="BA379" s="6">
        <v>239009.83100000001</v>
      </c>
      <c r="BB379" s="6">
        <v>106259.151</v>
      </c>
      <c r="BC379" s="6">
        <v>42210.9</v>
      </c>
      <c r="BD379" s="6">
        <v>294.8</v>
      </c>
      <c r="BE379" s="6">
        <v>176.8</v>
      </c>
      <c r="BF379" s="6">
        <v>123.7</v>
      </c>
      <c r="BG379" s="6">
        <v>75.41</v>
      </c>
      <c r="BH379" s="6">
        <v>448.84300000000002</v>
      </c>
      <c r="BI379" s="6">
        <v>197.02099999999999</v>
      </c>
      <c r="BJ379" s="6">
        <v>1247.2</v>
      </c>
      <c r="BK379" s="6">
        <v>955.9</v>
      </c>
      <c r="BL379" s="6">
        <v>0.9</v>
      </c>
      <c r="BM379" s="6">
        <v>12604</v>
      </c>
      <c r="BN379" s="6">
        <v>37166</v>
      </c>
      <c r="BO379" s="6">
        <v>8411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3122429</v>
      </c>
      <c r="BZ379" s="6">
        <v>2082000</v>
      </c>
      <c r="CA379" s="6"/>
      <c r="CB379" s="6">
        <v>11972</v>
      </c>
      <c r="CC379" s="6">
        <v>9757</v>
      </c>
      <c r="CD379" s="6"/>
      <c r="CE379" s="6">
        <v>985</v>
      </c>
      <c r="CF379" s="6">
        <v>109.63800000000001</v>
      </c>
      <c r="CG379" s="6">
        <v>1411</v>
      </c>
    </row>
    <row r="380" spans="1:85">
      <c r="A380" s="5">
        <v>43456</v>
      </c>
      <c r="B380" s="6">
        <v>797.15</v>
      </c>
      <c r="C380" s="6">
        <v>437.07</v>
      </c>
      <c r="D380" s="6">
        <v>6402.5</v>
      </c>
      <c r="E380" s="6"/>
      <c r="F380" s="6"/>
      <c r="G380" s="6"/>
      <c r="H380" s="6">
        <v>1661.1</v>
      </c>
      <c r="I380" s="6">
        <v>1120.9000000000001</v>
      </c>
      <c r="J380" s="6">
        <v>311575.69199999998</v>
      </c>
      <c r="K380" s="6">
        <v>136334.041</v>
      </c>
      <c r="L380" s="6">
        <v>68954</v>
      </c>
      <c r="M380" s="6">
        <v>15</v>
      </c>
      <c r="N380" s="6">
        <v>25</v>
      </c>
      <c r="O380" s="6">
        <v>14449.9</v>
      </c>
      <c r="P380" s="6">
        <v>6747.2</v>
      </c>
      <c r="Q380" s="6">
        <v>2984.88</v>
      </c>
      <c r="R380" s="6">
        <v>2385.62</v>
      </c>
      <c r="S380" s="6">
        <v>110805.14</v>
      </c>
      <c r="T380" s="6">
        <v>92277.01</v>
      </c>
      <c r="U380" s="6">
        <v>111022.6</v>
      </c>
      <c r="V380" s="6">
        <v>75786.039999999994</v>
      </c>
      <c r="W380" s="6">
        <v>11393.9</v>
      </c>
      <c r="X380" s="6">
        <v>8497.9</v>
      </c>
      <c r="Y380" s="6">
        <v>315334.174</v>
      </c>
      <c r="Z380" s="6">
        <v>163815.11799999999</v>
      </c>
      <c r="AA380" s="6">
        <v>2744378.5</v>
      </c>
      <c r="AB380" s="6">
        <v>173727.8</v>
      </c>
      <c r="AC380" s="6">
        <v>343.5</v>
      </c>
      <c r="AD380" s="6">
        <v>48693</v>
      </c>
      <c r="AE380" s="6">
        <v>218579.19200000001</v>
      </c>
      <c r="AF380" s="6">
        <v>113318.338</v>
      </c>
      <c r="AG380" s="6">
        <v>1695997.3</v>
      </c>
      <c r="AH380" s="6">
        <v>173785</v>
      </c>
      <c r="AI380" s="6">
        <v>1110.5</v>
      </c>
      <c r="AJ380" s="9">
        <v>61235</v>
      </c>
      <c r="AK380" s="6">
        <v>32149.919999999998</v>
      </c>
      <c r="AL380" s="6">
        <v>22684.51</v>
      </c>
      <c r="AM380" s="6">
        <v>67023.839999999997</v>
      </c>
      <c r="AN380" s="6">
        <v>51670.44</v>
      </c>
      <c r="AO380" s="6">
        <v>42375.62</v>
      </c>
      <c r="AP380" s="6">
        <v>34591.51</v>
      </c>
      <c r="AQ380" s="6">
        <v>45456.1</v>
      </c>
      <c r="AR380" s="6">
        <v>17936.599999999999</v>
      </c>
      <c r="AS380" s="6">
        <v>7.7</v>
      </c>
      <c r="AT380" s="6">
        <v>2.9</v>
      </c>
      <c r="AU380" s="7"/>
      <c r="AV380" s="7"/>
      <c r="AW380" s="6">
        <v>249998.8</v>
      </c>
      <c r="AX380" s="6">
        <v>117167.7</v>
      </c>
      <c r="AY380" s="6">
        <v>56905.767</v>
      </c>
      <c r="AZ380" s="6">
        <v>13567.861999999999</v>
      </c>
      <c r="BA380" s="6">
        <v>239142.48800000001</v>
      </c>
      <c r="BB380" s="6">
        <v>106317.54700000001</v>
      </c>
      <c r="BC380" s="6">
        <v>42234.9</v>
      </c>
      <c r="BD380" s="6">
        <v>294.8</v>
      </c>
      <c r="BE380" s="6">
        <v>176.8</v>
      </c>
      <c r="BF380" s="6">
        <v>123.7</v>
      </c>
      <c r="BG380" s="6">
        <v>75.41</v>
      </c>
      <c r="BH380" s="6">
        <v>448.84300000000002</v>
      </c>
      <c r="BI380" s="6">
        <v>197.02099999999999</v>
      </c>
      <c r="BJ380" s="6">
        <v>1247.2</v>
      </c>
      <c r="BK380" s="6">
        <v>956.5</v>
      </c>
      <c r="BL380" s="6">
        <v>0.9</v>
      </c>
      <c r="BM380" s="6">
        <v>12173</v>
      </c>
      <c r="BN380" s="6">
        <v>31091</v>
      </c>
      <c r="BO380" s="6">
        <v>7196</v>
      </c>
      <c r="BP380" s="6">
        <v>0</v>
      </c>
      <c r="BQ380" s="6">
        <v>0</v>
      </c>
      <c r="BR380" s="6">
        <v>0</v>
      </c>
      <c r="BS380" s="6">
        <v>0</v>
      </c>
      <c r="BT380" s="6">
        <v>0</v>
      </c>
      <c r="BU380" s="6">
        <v>0</v>
      </c>
      <c r="BV380" s="6">
        <v>0</v>
      </c>
      <c r="BW380" s="6">
        <v>0</v>
      </c>
      <c r="BX380" s="6">
        <v>0</v>
      </c>
      <c r="BY380" s="6">
        <v>3123066</v>
      </c>
      <c r="BZ380" s="6">
        <v>2082491</v>
      </c>
      <c r="CA380" s="6"/>
      <c r="CB380" s="6">
        <v>11972</v>
      </c>
      <c r="CC380" s="6">
        <v>9757</v>
      </c>
      <c r="CD380" s="6"/>
      <c r="CE380" s="6">
        <v>442</v>
      </c>
      <c r="CF380" s="6">
        <v>96.225999999999999</v>
      </c>
      <c r="CG380" s="6">
        <v>623</v>
      </c>
    </row>
    <row r="381" spans="1:85">
      <c r="A381" s="5">
        <v>43457</v>
      </c>
      <c r="B381" s="6">
        <v>797.15</v>
      </c>
      <c r="C381" s="6">
        <v>437.07</v>
      </c>
      <c r="D381" s="6">
        <v>6402.5</v>
      </c>
      <c r="E381" s="6"/>
      <c r="F381" s="6"/>
      <c r="G381" s="6"/>
      <c r="H381" s="6">
        <v>1661.1</v>
      </c>
      <c r="I381" s="6">
        <v>1120.9000000000001</v>
      </c>
      <c r="J381" s="6">
        <v>311776.783</v>
      </c>
      <c r="K381" s="6">
        <v>136427.82199999999</v>
      </c>
      <c r="L381" s="6">
        <v>68978</v>
      </c>
      <c r="M381" s="6">
        <v>15</v>
      </c>
      <c r="N381" s="6">
        <v>25</v>
      </c>
      <c r="O381" s="6">
        <v>14450.3</v>
      </c>
      <c r="P381" s="6">
        <v>6747.5</v>
      </c>
      <c r="Q381" s="6">
        <v>3014.07</v>
      </c>
      <c r="R381" s="6">
        <v>2409.66</v>
      </c>
      <c r="S381" s="6">
        <v>110805.14</v>
      </c>
      <c r="T381" s="6">
        <v>92277.01</v>
      </c>
      <c r="U381" s="6">
        <v>111041.49</v>
      </c>
      <c r="V381" s="6">
        <v>75799.23</v>
      </c>
      <c r="W381" s="6">
        <v>11393.9</v>
      </c>
      <c r="X381" s="6">
        <v>8497.9</v>
      </c>
      <c r="Y381" s="6">
        <v>315562.61300000001</v>
      </c>
      <c r="Z381" s="6">
        <v>163932.90299999999</v>
      </c>
      <c r="AA381" s="6">
        <v>2744378.5</v>
      </c>
      <c r="AB381" s="6">
        <v>173751.8</v>
      </c>
      <c r="AC381" s="6">
        <v>343.5</v>
      </c>
      <c r="AD381" s="6">
        <v>48693</v>
      </c>
      <c r="AE381" s="6">
        <v>218805.84099999999</v>
      </c>
      <c r="AF381" s="6">
        <v>113441.664</v>
      </c>
      <c r="AG381" s="6">
        <v>1695997.3</v>
      </c>
      <c r="AH381" s="6">
        <v>173809</v>
      </c>
      <c r="AI381" s="6">
        <v>1110.5</v>
      </c>
      <c r="AJ381" s="9">
        <v>61235</v>
      </c>
      <c r="AK381" s="6">
        <v>32155.72</v>
      </c>
      <c r="AL381" s="6">
        <v>22689.29</v>
      </c>
      <c r="AM381" s="6">
        <v>67053.919999999998</v>
      </c>
      <c r="AN381" s="6">
        <v>51694.43</v>
      </c>
      <c r="AO381" s="6">
        <v>42392.07</v>
      </c>
      <c r="AP381" s="6">
        <v>34605.440000000002</v>
      </c>
      <c r="AQ381" s="6">
        <v>45464.800000000003</v>
      </c>
      <c r="AR381" s="6">
        <v>17940.099999999999</v>
      </c>
      <c r="AS381" s="6">
        <v>7.7</v>
      </c>
      <c r="AT381" s="6">
        <v>2.9</v>
      </c>
      <c r="AU381" s="7"/>
      <c r="AV381" s="7"/>
      <c r="AW381" s="6">
        <v>250135.5</v>
      </c>
      <c r="AX381" s="6">
        <v>117232.7</v>
      </c>
      <c r="AY381" s="6">
        <v>56910.678</v>
      </c>
      <c r="AZ381" s="6">
        <v>13567.861999999999</v>
      </c>
      <c r="BA381" s="6">
        <v>239273.49</v>
      </c>
      <c r="BB381" s="6">
        <v>106375.4</v>
      </c>
      <c r="BC381" s="6">
        <v>42258.9</v>
      </c>
      <c r="BD381" s="6">
        <v>294.8</v>
      </c>
      <c r="BE381" s="6">
        <v>176.8</v>
      </c>
      <c r="BF381" s="6">
        <v>123.7</v>
      </c>
      <c r="BG381" s="6">
        <v>75.41</v>
      </c>
      <c r="BH381" s="6">
        <v>448.84300000000002</v>
      </c>
      <c r="BI381" s="6">
        <v>197.02099999999999</v>
      </c>
      <c r="BJ381" s="6">
        <v>1247.2</v>
      </c>
      <c r="BK381" s="6">
        <v>956.5</v>
      </c>
      <c r="BL381" s="6">
        <v>0.9</v>
      </c>
      <c r="BM381" s="6">
        <v>12584</v>
      </c>
      <c r="BN381" s="6">
        <v>28194</v>
      </c>
      <c r="BO381" s="6">
        <v>0</v>
      </c>
      <c r="BP381" s="6">
        <v>0</v>
      </c>
      <c r="BQ381" s="6">
        <v>0</v>
      </c>
      <c r="BR381" s="6">
        <v>0</v>
      </c>
      <c r="BS381" s="6">
        <v>0</v>
      </c>
      <c r="BT381" s="6">
        <v>0</v>
      </c>
      <c r="BU381" s="6">
        <v>0</v>
      </c>
      <c r="BV381" s="6">
        <v>0</v>
      </c>
      <c r="BW381" s="6">
        <v>0</v>
      </c>
      <c r="BX381" s="6">
        <v>0</v>
      </c>
      <c r="BY381" s="6">
        <v>3123695</v>
      </c>
      <c r="BZ381" s="6">
        <v>2082982</v>
      </c>
      <c r="CA381" s="6"/>
      <c r="CB381" s="6">
        <v>11972</v>
      </c>
      <c r="CC381" s="6">
        <v>9757</v>
      </c>
      <c r="CD381" s="6"/>
      <c r="CE381" s="6">
        <v>437</v>
      </c>
      <c r="CF381" s="6">
        <v>96.492000000000004</v>
      </c>
      <c r="CG381" s="6">
        <v>617</v>
      </c>
    </row>
    <row r="382" spans="1:85">
      <c r="A382" s="5">
        <v>43458</v>
      </c>
      <c r="B382" s="6">
        <v>797.15</v>
      </c>
      <c r="C382" s="6">
        <v>437.07</v>
      </c>
      <c r="D382" s="6">
        <v>6402.5</v>
      </c>
      <c r="E382" s="6"/>
      <c r="F382" s="6"/>
      <c r="G382" s="6"/>
      <c r="H382" s="6">
        <v>1661.1</v>
      </c>
      <c r="I382" s="6">
        <v>1120.9000000000001</v>
      </c>
      <c r="J382" s="6">
        <v>311976.40299999999</v>
      </c>
      <c r="K382" s="6">
        <v>136520.88500000001</v>
      </c>
      <c r="L382" s="6">
        <v>69002</v>
      </c>
      <c r="M382" s="6">
        <v>15</v>
      </c>
      <c r="N382" s="6">
        <v>25</v>
      </c>
      <c r="O382" s="6">
        <v>14450.8</v>
      </c>
      <c r="P382" s="6">
        <v>6747.9</v>
      </c>
      <c r="Q382" s="6">
        <v>3042.54</v>
      </c>
      <c r="R382" s="6">
        <v>2433.17</v>
      </c>
      <c r="S382" s="6">
        <v>110805.14</v>
      </c>
      <c r="T382" s="6">
        <v>92277.01</v>
      </c>
      <c r="U382" s="6">
        <v>111060.32</v>
      </c>
      <c r="V382" s="6">
        <v>75812.320000000007</v>
      </c>
      <c r="W382" s="6">
        <v>11393.9</v>
      </c>
      <c r="X382" s="6">
        <v>8497.9</v>
      </c>
      <c r="Y382" s="6">
        <v>315778.52399999998</v>
      </c>
      <c r="Z382" s="6">
        <v>164059.299</v>
      </c>
      <c r="AA382" s="6">
        <v>2744378.5</v>
      </c>
      <c r="AB382" s="6">
        <v>173775.8</v>
      </c>
      <c r="AC382" s="6">
        <v>343.5</v>
      </c>
      <c r="AD382" s="6">
        <v>48693</v>
      </c>
      <c r="AE382" s="6">
        <v>219045.31099999999</v>
      </c>
      <c r="AF382" s="6">
        <v>113555.428</v>
      </c>
      <c r="AG382" s="6">
        <v>1695997.3</v>
      </c>
      <c r="AH382" s="6">
        <v>173833</v>
      </c>
      <c r="AI382" s="6">
        <v>1110.5</v>
      </c>
      <c r="AJ382" s="9">
        <v>61235</v>
      </c>
      <c r="AK382" s="6">
        <v>32161.45</v>
      </c>
      <c r="AL382" s="6">
        <v>22694</v>
      </c>
      <c r="AM382" s="6">
        <v>67083.47</v>
      </c>
      <c r="AN382" s="6">
        <v>51717.69</v>
      </c>
      <c r="AO382" s="6">
        <v>42408.43</v>
      </c>
      <c r="AP382" s="6">
        <v>34619.269999999997</v>
      </c>
      <c r="AQ382" s="6">
        <v>45476.7</v>
      </c>
      <c r="AR382" s="6">
        <v>17945.099999999999</v>
      </c>
      <c r="AS382" s="6">
        <v>7.7</v>
      </c>
      <c r="AT382" s="6">
        <v>2.9</v>
      </c>
      <c r="AU382" s="7"/>
      <c r="AV382" s="7"/>
      <c r="AW382" s="6">
        <v>250272.6</v>
      </c>
      <c r="AX382" s="6">
        <v>117297.7</v>
      </c>
      <c r="AY382" s="6">
        <v>56915.555</v>
      </c>
      <c r="AZ382" s="6">
        <v>13567.861999999999</v>
      </c>
      <c r="BA382" s="6">
        <v>239405.02299999999</v>
      </c>
      <c r="BB382" s="6">
        <v>106433.30899999999</v>
      </c>
      <c r="BC382" s="6">
        <v>42282.9</v>
      </c>
      <c r="BD382" s="6">
        <v>294.8</v>
      </c>
      <c r="BE382" s="6">
        <v>176.8</v>
      </c>
      <c r="BF382" s="6">
        <v>123.7</v>
      </c>
      <c r="BG382" s="6">
        <v>75.41</v>
      </c>
      <c r="BH382" s="6">
        <v>448.84300000000002</v>
      </c>
      <c r="BI382" s="6">
        <v>197.02099999999999</v>
      </c>
      <c r="BJ382" s="6">
        <v>1247.2</v>
      </c>
      <c r="BK382" s="6">
        <v>956.5</v>
      </c>
      <c r="BL382" s="6">
        <v>0.9</v>
      </c>
      <c r="BM382" s="6">
        <v>12212</v>
      </c>
      <c r="BN382" s="6">
        <v>31171</v>
      </c>
      <c r="BO382" s="6">
        <v>7517</v>
      </c>
      <c r="BP382" s="6">
        <v>0</v>
      </c>
      <c r="BQ382" s="6">
        <v>0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  <c r="BX382" s="6">
        <v>0</v>
      </c>
      <c r="BY382" s="6">
        <v>3124327</v>
      </c>
      <c r="BZ382" s="6">
        <v>2083464</v>
      </c>
      <c r="CA382" s="6"/>
      <c r="CB382" s="6">
        <v>11972</v>
      </c>
      <c r="CC382" s="6">
        <v>9757</v>
      </c>
      <c r="CD382" s="6"/>
      <c r="CE382" s="6">
        <v>436</v>
      </c>
      <c r="CF382" s="6">
        <v>96.444000000000003</v>
      </c>
      <c r="CG382" s="6">
        <v>616</v>
      </c>
    </row>
    <row r="383" spans="1:85">
      <c r="A383" s="5">
        <v>43459</v>
      </c>
      <c r="B383" s="6">
        <v>797.15</v>
      </c>
      <c r="C383" s="6">
        <v>437.07</v>
      </c>
      <c r="D383" s="6">
        <v>6402.5</v>
      </c>
      <c r="E383" s="6"/>
      <c r="F383" s="6"/>
      <c r="G383" s="6"/>
      <c r="H383" s="6">
        <v>1661.1</v>
      </c>
      <c r="I383" s="6">
        <v>1120.9000000000001</v>
      </c>
      <c r="J383" s="6">
        <v>312174.91200000001</v>
      </c>
      <c r="K383" s="6">
        <v>136613.71900000001</v>
      </c>
      <c r="L383" s="6">
        <v>69026</v>
      </c>
      <c r="M383" s="6">
        <v>15</v>
      </c>
      <c r="N383" s="6">
        <v>25</v>
      </c>
      <c r="O383" s="6">
        <v>14451.3</v>
      </c>
      <c r="P383" s="6">
        <v>6748.3</v>
      </c>
      <c r="Q383" s="6">
        <v>3070.89</v>
      </c>
      <c r="R383" s="6">
        <v>2456.5700000000002</v>
      </c>
      <c r="S383" s="6">
        <v>110805.14</v>
      </c>
      <c r="T383" s="6">
        <v>92277.01</v>
      </c>
      <c r="U383" s="6">
        <v>111078.98</v>
      </c>
      <c r="V383" s="6">
        <v>75825.320000000007</v>
      </c>
      <c r="W383" s="6">
        <v>11393.9</v>
      </c>
      <c r="X383" s="6">
        <v>8497.9</v>
      </c>
      <c r="Y383" s="6">
        <v>315981.72499999998</v>
      </c>
      <c r="Z383" s="6">
        <v>164169.75</v>
      </c>
      <c r="AA383" s="6">
        <v>2744378.5</v>
      </c>
      <c r="AB383" s="6">
        <v>173799.8</v>
      </c>
      <c r="AC383" s="6">
        <v>343.5</v>
      </c>
      <c r="AD383" s="6">
        <v>48693</v>
      </c>
      <c r="AE383" s="6">
        <v>219294.867</v>
      </c>
      <c r="AF383" s="6">
        <v>113683.948</v>
      </c>
      <c r="AG383" s="6">
        <v>1695997.3</v>
      </c>
      <c r="AH383" s="6">
        <v>173857</v>
      </c>
      <c r="AI383" s="6">
        <v>1110.5</v>
      </c>
      <c r="AJ383" s="9">
        <v>61235</v>
      </c>
      <c r="AK383" s="6">
        <v>32167.24</v>
      </c>
      <c r="AL383" s="6">
        <v>22698.799999999999</v>
      </c>
      <c r="AM383" s="6">
        <v>67113.37</v>
      </c>
      <c r="AN383" s="6">
        <v>51741.25</v>
      </c>
      <c r="AO383" s="6">
        <v>42424.87</v>
      </c>
      <c r="AP383" s="6">
        <v>34633.129999999997</v>
      </c>
      <c r="AQ383" s="6">
        <v>45487.9</v>
      </c>
      <c r="AR383" s="6">
        <v>17949.599999999999</v>
      </c>
      <c r="AS383" s="6">
        <v>7.7</v>
      </c>
      <c r="AT383" s="6">
        <v>2.9</v>
      </c>
      <c r="AU383" s="7"/>
      <c r="AV383" s="7"/>
      <c r="AW383" s="6">
        <v>250408.3</v>
      </c>
      <c r="AX383" s="6">
        <v>117362.4</v>
      </c>
      <c r="AY383" s="6">
        <v>56920.368999999999</v>
      </c>
      <c r="AZ383" s="6">
        <v>13567.861999999999</v>
      </c>
      <c r="BA383" s="6">
        <v>239535.49400000001</v>
      </c>
      <c r="BB383" s="6">
        <v>106490.925</v>
      </c>
      <c r="BC383" s="6">
        <v>42306.9</v>
      </c>
      <c r="BD383" s="6">
        <v>294.8</v>
      </c>
      <c r="BE383" s="6">
        <v>176.8</v>
      </c>
      <c r="BF383" s="6">
        <v>123.7</v>
      </c>
      <c r="BG383" s="6">
        <v>75.41</v>
      </c>
      <c r="BH383" s="6">
        <v>448.84300000000002</v>
      </c>
      <c r="BI383" s="6">
        <v>197.02099999999999</v>
      </c>
      <c r="BJ383" s="6">
        <v>1247.2</v>
      </c>
      <c r="BK383" s="6">
        <v>956.5</v>
      </c>
      <c r="BL383" s="6">
        <v>0.9</v>
      </c>
      <c r="BM383" s="6">
        <v>12124</v>
      </c>
      <c r="BN383" s="6">
        <v>24633</v>
      </c>
      <c r="BO383" s="6">
        <v>5370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3124938</v>
      </c>
      <c r="BZ383" s="6">
        <v>2083953</v>
      </c>
      <c r="CA383" s="6"/>
      <c r="CB383" s="6">
        <v>11972</v>
      </c>
      <c r="CC383" s="6">
        <v>9757</v>
      </c>
      <c r="CD383" s="6"/>
      <c r="CE383" s="6">
        <v>436</v>
      </c>
      <c r="CF383" s="6">
        <v>97.004000000000005</v>
      </c>
      <c r="CG383" s="6">
        <v>614</v>
      </c>
    </row>
    <row r="384" spans="1:85">
      <c r="A384" s="5">
        <v>43460</v>
      </c>
      <c r="B384" s="6">
        <v>797.15</v>
      </c>
      <c r="C384" s="6">
        <v>437.07</v>
      </c>
      <c r="D384" s="6">
        <v>6402.5</v>
      </c>
      <c r="E384" s="6"/>
      <c r="F384" s="6"/>
      <c r="G384" s="6"/>
      <c r="H384" s="6">
        <v>1661.1</v>
      </c>
      <c r="I384" s="6">
        <v>1120.9000000000001</v>
      </c>
      <c r="J384" s="6">
        <v>312378.27299999999</v>
      </c>
      <c r="K384" s="6">
        <v>136708.65700000001</v>
      </c>
      <c r="L384" s="6">
        <v>69050</v>
      </c>
      <c r="M384" s="6">
        <v>15</v>
      </c>
      <c r="N384" s="6">
        <v>25</v>
      </c>
      <c r="O384" s="6">
        <v>14451.8</v>
      </c>
      <c r="P384" s="6">
        <v>6748.7</v>
      </c>
      <c r="Q384" s="6">
        <v>3099.89</v>
      </c>
      <c r="R384" s="6">
        <v>2480.5100000000002</v>
      </c>
      <c r="S384" s="6">
        <v>110805.14</v>
      </c>
      <c r="T384" s="6">
        <v>92277.01</v>
      </c>
      <c r="U384" s="6">
        <v>111098.69</v>
      </c>
      <c r="V384" s="6">
        <v>75838.77</v>
      </c>
      <c r="W384" s="6">
        <v>11393.9</v>
      </c>
      <c r="X384" s="6">
        <v>8497.9</v>
      </c>
      <c r="Y384" s="6">
        <v>316183.99300000002</v>
      </c>
      <c r="Z384" s="6">
        <v>164280.90599999999</v>
      </c>
      <c r="AA384" s="6">
        <v>2744378.5</v>
      </c>
      <c r="AB384" s="6">
        <v>173823.8</v>
      </c>
      <c r="AC384" s="6">
        <v>343.5</v>
      </c>
      <c r="AD384" s="6">
        <v>48693</v>
      </c>
      <c r="AE384" s="6">
        <v>219554.147</v>
      </c>
      <c r="AF384" s="6">
        <v>113814.992</v>
      </c>
      <c r="AG384" s="6">
        <v>1695997.3</v>
      </c>
      <c r="AH384" s="6">
        <v>173881</v>
      </c>
      <c r="AI384" s="6">
        <v>1110.5</v>
      </c>
      <c r="AJ384" s="9">
        <v>61235</v>
      </c>
      <c r="AK384" s="6">
        <v>32172.98</v>
      </c>
      <c r="AL384" s="6">
        <v>22703.599999999999</v>
      </c>
      <c r="AM384" s="6">
        <v>67141.679999999993</v>
      </c>
      <c r="AN384" s="6">
        <v>51763.6</v>
      </c>
      <c r="AO384" s="6">
        <v>42442.07</v>
      </c>
      <c r="AP384" s="6">
        <v>34647.53</v>
      </c>
      <c r="AQ384" s="6">
        <v>45497.9</v>
      </c>
      <c r="AR384" s="6">
        <v>17953.7</v>
      </c>
      <c r="AS384" s="6">
        <v>7.7</v>
      </c>
      <c r="AT384" s="6">
        <v>2.9</v>
      </c>
      <c r="AU384" s="7"/>
      <c r="AV384" s="7"/>
      <c r="AW384" s="6">
        <v>250548.3</v>
      </c>
      <c r="AX384" s="6">
        <v>117428.7</v>
      </c>
      <c r="AY384" s="6">
        <v>56925.599999999999</v>
      </c>
      <c r="AZ384" s="6">
        <v>13567.861999999999</v>
      </c>
      <c r="BA384" s="6">
        <v>239669.00200000001</v>
      </c>
      <c r="BB384" s="6">
        <v>106549.715</v>
      </c>
      <c r="BC384" s="6">
        <v>42330.9</v>
      </c>
      <c r="BD384" s="6">
        <v>294.8</v>
      </c>
      <c r="BE384" s="6">
        <v>176.8</v>
      </c>
      <c r="BF384" s="6">
        <v>123.7</v>
      </c>
      <c r="BG384" s="6">
        <v>75.41</v>
      </c>
      <c r="BH384" s="6">
        <v>448.84300000000002</v>
      </c>
      <c r="BI384" s="6">
        <v>197.02099999999999</v>
      </c>
      <c r="BJ384" s="6">
        <v>1247.2</v>
      </c>
      <c r="BK384" s="6">
        <v>956.6</v>
      </c>
      <c r="BL384" s="6">
        <v>0.9</v>
      </c>
      <c r="BM384" s="6">
        <v>12937.813904000001</v>
      </c>
      <c r="BN384" s="6">
        <v>26477.364611550918</v>
      </c>
      <c r="BO384" s="6">
        <v>6293</v>
      </c>
      <c r="BP384" s="6">
        <v>0</v>
      </c>
      <c r="BQ384" s="6">
        <v>0</v>
      </c>
      <c r="BR384" s="6">
        <v>0</v>
      </c>
      <c r="BS384" s="6">
        <v>0</v>
      </c>
      <c r="BT384" s="6">
        <v>0</v>
      </c>
      <c r="BU384" s="6">
        <v>0</v>
      </c>
      <c r="BV384" s="6">
        <v>0</v>
      </c>
      <c r="BW384" s="6">
        <v>0</v>
      </c>
      <c r="BX384" s="6">
        <v>0</v>
      </c>
      <c r="BY384" s="6">
        <v>3125567</v>
      </c>
      <c r="BZ384" s="6">
        <v>2084444</v>
      </c>
      <c r="CA384" s="6"/>
      <c r="CB384" s="6">
        <v>11972</v>
      </c>
      <c r="CC384" s="6">
        <v>9757</v>
      </c>
      <c r="CD384" s="6"/>
      <c r="CE384" s="6">
        <v>432</v>
      </c>
      <c r="CF384" s="6">
        <v>95.528999999999996</v>
      </c>
      <c r="CG384" s="6">
        <v>611</v>
      </c>
    </row>
    <row r="385" spans="1:85">
      <c r="A385" s="5">
        <v>43461</v>
      </c>
      <c r="B385" s="6">
        <v>797.3</v>
      </c>
      <c r="C385" s="6">
        <v>437.2</v>
      </c>
      <c r="D385" s="6">
        <v>6403.1</v>
      </c>
      <c r="E385" s="6"/>
      <c r="F385" s="6"/>
      <c r="G385" s="6"/>
      <c r="H385" s="6">
        <v>1661.1</v>
      </c>
      <c r="I385" s="6">
        <v>1120.9000000000001</v>
      </c>
      <c r="J385" s="6">
        <v>312574.5</v>
      </c>
      <c r="K385" s="6">
        <v>136800</v>
      </c>
      <c r="L385" s="6">
        <v>69074</v>
      </c>
      <c r="M385" s="6">
        <v>15</v>
      </c>
      <c r="N385" s="6">
        <v>25</v>
      </c>
      <c r="O385" s="6">
        <v>14452.2</v>
      </c>
      <c r="P385" s="6">
        <v>6749.1</v>
      </c>
      <c r="Q385" s="6">
        <v>3130.1</v>
      </c>
      <c r="R385" s="6">
        <v>2505.3000000000002</v>
      </c>
      <c r="S385" s="6">
        <v>110805.14</v>
      </c>
      <c r="T385" s="6">
        <v>92277.01</v>
      </c>
      <c r="U385" s="6">
        <v>111117.9</v>
      </c>
      <c r="V385" s="6">
        <v>75852</v>
      </c>
      <c r="W385" s="6">
        <v>11393.9</v>
      </c>
      <c r="X385" s="6">
        <v>8497.9</v>
      </c>
      <c r="Y385" s="6">
        <v>316397.5</v>
      </c>
      <c r="Z385" s="6">
        <v>164396.20000000001</v>
      </c>
      <c r="AA385" s="6">
        <v>2744378.5</v>
      </c>
      <c r="AB385" s="6">
        <v>173847.8</v>
      </c>
      <c r="AC385" s="6">
        <v>343.5</v>
      </c>
      <c r="AD385" s="6">
        <v>48693</v>
      </c>
      <c r="AE385" s="6">
        <v>219790</v>
      </c>
      <c r="AF385" s="6">
        <v>113939</v>
      </c>
      <c r="AG385" s="6">
        <v>1695997.3</v>
      </c>
      <c r="AH385" s="6">
        <v>173905</v>
      </c>
      <c r="AI385" s="6">
        <v>1110.5</v>
      </c>
      <c r="AJ385" s="9">
        <v>61235</v>
      </c>
      <c r="AK385" s="6">
        <v>32178.5</v>
      </c>
      <c r="AL385" s="6">
        <v>22708.2</v>
      </c>
      <c r="AM385" s="6">
        <v>67171.5</v>
      </c>
      <c r="AN385" s="6">
        <v>51787</v>
      </c>
      <c r="AO385" s="6">
        <v>42458.3</v>
      </c>
      <c r="AP385" s="6">
        <v>34661.300000000003</v>
      </c>
      <c r="AQ385" s="6">
        <v>45510.7</v>
      </c>
      <c r="AR385" s="6">
        <v>17958.5</v>
      </c>
      <c r="AS385" s="6">
        <v>7.7</v>
      </c>
      <c r="AT385" s="6">
        <v>2.9</v>
      </c>
      <c r="AU385" s="7"/>
      <c r="AV385" s="7"/>
      <c r="AW385" s="6">
        <v>250685</v>
      </c>
      <c r="AX385" s="6">
        <v>117493</v>
      </c>
      <c r="AY385" s="6">
        <v>56931</v>
      </c>
      <c r="AZ385" s="6">
        <v>13567.861999999999</v>
      </c>
      <c r="BA385" s="6">
        <v>239800.5</v>
      </c>
      <c r="BB385" s="6">
        <v>106607.7</v>
      </c>
      <c r="BC385" s="6">
        <v>42354.9</v>
      </c>
      <c r="BD385" s="6">
        <v>294.8</v>
      </c>
      <c r="BE385" s="6">
        <v>176.8</v>
      </c>
      <c r="BF385" s="6">
        <v>123.7</v>
      </c>
      <c r="BG385" s="6">
        <v>75.41</v>
      </c>
      <c r="BH385" s="6">
        <v>448.84300000000002</v>
      </c>
      <c r="BI385" s="6">
        <v>197.02099999999999</v>
      </c>
      <c r="BJ385" s="6">
        <v>1247.2</v>
      </c>
      <c r="BK385" s="6">
        <v>956.6</v>
      </c>
      <c r="BL385" s="6">
        <v>0.9</v>
      </c>
      <c r="BM385" s="6">
        <v>11234.305728000001</v>
      </c>
      <c r="BN385" s="6">
        <v>26661.773034985872</v>
      </c>
      <c r="BO385" s="6">
        <v>6114</v>
      </c>
      <c r="BP385" s="6">
        <v>0</v>
      </c>
      <c r="BQ385" s="6">
        <v>0</v>
      </c>
      <c r="BR385" s="6">
        <v>0</v>
      </c>
      <c r="BS385" s="6">
        <v>0</v>
      </c>
      <c r="BT385" s="6">
        <v>0</v>
      </c>
      <c r="BU385" s="6">
        <v>0</v>
      </c>
      <c r="BV385" s="6">
        <v>0</v>
      </c>
      <c r="BW385" s="6">
        <v>0</v>
      </c>
      <c r="BX385" s="6">
        <v>0</v>
      </c>
      <c r="BY385" s="6">
        <v>3126220</v>
      </c>
      <c r="BZ385" s="6">
        <v>2084951</v>
      </c>
      <c r="CA385" s="6"/>
      <c r="CB385" s="6">
        <v>11972</v>
      </c>
      <c r="CC385" s="6">
        <v>9757</v>
      </c>
      <c r="CD385" s="6"/>
      <c r="CE385" s="6">
        <v>428.47523669594199</v>
      </c>
      <c r="CF385" s="6">
        <v>93.870894216065366</v>
      </c>
      <c r="CG385" s="6">
        <v>603.84375</v>
      </c>
    </row>
    <row r="386" spans="1:85">
      <c r="A386" s="5">
        <v>43462</v>
      </c>
      <c r="B386" s="6">
        <v>797.3</v>
      </c>
      <c r="C386" s="6">
        <v>437.2</v>
      </c>
      <c r="D386" s="6">
        <v>6403.1</v>
      </c>
      <c r="E386" s="6"/>
      <c r="F386" s="6"/>
      <c r="G386" s="6"/>
      <c r="H386" s="6">
        <v>1661.1</v>
      </c>
      <c r="I386" s="6">
        <v>1120.9000000000001</v>
      </c>
      <c r="J386" s="6">
        <v>312771.7</v>
      </c>
      <c r="K386" s="6">
        <v>136892</v>
      </c>
      <c r="L386" s="6">
        <v>69098</v>
      </c>
      <c r="M386" s="6">
        <v>15</v>
      </c>
      <c r="N386" s="6">
        <v>25</v>
      </c>
      <c r="O386" s="6">
        <v>14452.7</v>
      </c>
      <c r="P386" s="6">
        <v>6749.5</v>
      </c>
      <c r="Q386" s="6">
        <v>3163.3</v>
      </c>
      <c r="R386" s="6">
        <v>2532</v>
      </c>
      <c r="S386" s="6">
        <v>110805.14</v>
      </c>
      <c r="T386" s="6">
        <v>92277.01</v>
      </c>
      <c r="U386" s="6">
        <v>111137.4</v>
      </c>
      <c r="V386" s="6">
        <v>75865.2</v>
      </c>
      <c r="W386" s="6">
        <v>11393.9</v>
      </c>
      <c r="X386" s="6">
        <v>8497.9</v>
      </c>
      <c r="Y386" s="6">
        <v>316612.2</v>
      </c>
      <c r="Z386" s="6">
        <v>164517.29999999999</v>
      </c>
      <c r="AA386" s="6">
        <v>2744378.5</v>
      </c>
      <c r="AB386" s="6">
        <v>173871.8</v>
      </c>
      <c r="AC386" s="6">
        <v>343.5</v>
      </c>
      <c r="AD386" s="6">
        <v>48693</v>
      </c>
      <c r="AE386" s="6">
        <v>220033</v>
      </c>
      <c r="AF386" s="6">
        <v>114057</v>
      </c>
      <c r="AG386" s="6">
        <v>1695997.3</v>
      </c>
      <c r="AH386" s="6">
        <v>173929</v>
      </c>
      <c r="AI386" s="6">
        <v>1110.5</v>
      </c>
      <c r="AJ386" s="9">
        <v>61235</v>
      </c>
      <c r="AK386" s="6">
        <v>32184</v>
      </c>
      <c r="AL386" s="6">
        <v>22713</v>
      </c>
      <c r="AM386" s="6">
        <v>67200.3</v>
      </c>
      <c r="AN386" s="6">
        <v>51810</v>
      </c>
      <c r="AO386" s="6">
        <v>42474</v>
      </c>
      <c r="AP386" s="6">
        <v>34674</v>
      </c>
      <c r="AQ386" s="6">
        <v>45518</v>
      </c>
      <c r="AR386" s="6">
        <v>17961.3</v>
      </c>
      <c r="AS386" s="6">
        <v>7.7</v>
      </c>
      <c r="AT386" s="6">
        <v>2.9</v>
      </c>
      <c r="AU386" s="7"/>
      <c r="AV386" s="7"/>
      <c r="AW386" s="6">
        <v>250821.6</v>
      </c>
      <c r="AX386" s="6">
        <v>117558</v>
      </c>
      <c r="AY386" s="6">
        <v>56936</v>
      </c>
      <c r="AZ386" s="6">
        <v>13567.861999999999</v>
      </c>
      <c r="BA386" s="6">
        <v>239933</v>
      </c>
      <c r="BB386" s="6">
        <v>106665</v>
      </c>
      <c r="BC386" s="6">
        <v>42378.9</v>
      </c>
      <c r="BD386" s="6">
        <v>294.8</v>
      </c>
      <c r="BE386" s="6">
        <v>176.8</v>
      </c>
      <c r="BF386" s="6">
        <v>123.7</v>
      </c>
      <c r="BG386" s="6">
        <v>75.41</v>
      </c>
      <c r="BH386" s="6">
        <v>448.84300000000002</v>
      </c>
      <c r="BI386" s="6">
        <v>197.02099999999999</v>
      </c>
      <c r="BJ386" s="6">
        <v>1247.2</v>
      </c>
      <c r="BK386" s="6">
        <v>956.6</v>
      </c>
      <c r="BL386" s="6">
        <v>0.9</v>
      </c>
      <c r="BM386" s="6">
        <v>12538.536944000001</v>
      </c>
      <c r="BN386" s="6">
        <v>31000.578510207761</v>
      </c>
      <c r="BO386" s="6">
        <v>4168</v>
      </c>
      <c r="BP386" s="6">
        <v>0</v>
      </c>
      <c r="BQ386" s="6">
        <v>0</v>
      </c>
      <c r="BR386" s="6">
        <v>0</v>
      </c>
      <c r="BS386" s="6">
        <v>0</v>
      </c>
      <c r="BT386" s="6">
        <v>0</v>
      </c>
      <c r="BU386" s="6">
        <v>0</v>
      </c>
      <c r="BV386" s="6">
        <v>0</v>
      </c>
      <c r="BW386" s="6">
        <v>0</v>
      </c>
      <c r="BX386" s="6">
        <v>0</v>
      </c>
      <c r="BY386" s="6">
        <v>3126835</v>
      </c>
      <c r="BZ386" s="6">
        <v>2085431</v>
      </c>
      <c r="CA386" s="6"/>
      <c r="CB386" s="6">
        <v>11972</v>
      </c>
      <c r="CC386" s="6">
        <v>9757</v>
      </c>
      <c r="CD386" s="6"/>
      <c r="CE386" s="6">
        <v>371</v>
      </c>
      <c r="CF386" s="6">
        <v>79.599000000000004</v>
      </c>
      <c r="CG386" s="6">
        <v>522</v>
      </c>
    </row>
    <row r="387" spans="1:85">
      <c r="A387" s="5">
        <v>43463</v>
      </c>
      <c r="B387" s="6">
        <v>797.3</v>
      </c>
      <c r="C387" s="6">
        <v>437.2</v>
      </c>
      <c r="D387" s="6">
        <v>6403.1</v>
      </c>
      <c r="E387" s="6"/>
      <c r="F387" s="6"/>
      <c r="G387" s="6"/>
      <c r="H387" s="6">
        <v>1661.1</v>
      </c>
      <c r="I387" s="6">
        <v>1120.9000000000001</v>
      </c>
      <c r="J387" s="6">
        <v>312971.2</v>
      </c>
      <c r="K387" s="6">
        <v>136986</v>
      </c>
      <c r="L387" s="6">
        <v>69122</v>
      </c>
      <c r="M387" s="6">
        <v>15</v>
      </c>
      <c r="N387" s="6">
        <v>25</v>
      </c>
      <c r="O387" s="6">
        <v>14453.2</v>
      </c>
      <c r="P387" s="6">
        <v>6750</v>
      </c>
      <c r="Q387" s="6">
        <v>3200.2</v>
      </c>
      <c r="R387" s="6">
        <v>2561.6999999999998</v>
      </c>
      <c r="S387" s="6">
        <v>110805.14</v>
      </c>
      <c r="T387" s="6">
        <v>92277.01</v>
      </c>
      <c r="U387" s="6">
        <v>111156.5</v>
      </c>
      <c r="V387" s="6">
        <v>75878.5</v>
      </c>
      <c r="W387" s="6">
        <v>11393.9</v>
      </c>
      <c r="X387" s="6">
        <v>8497.9</v>
      </c>
      <c r="Y387" s="6">
        <v>316814.2</v>
      </c>
      <c r="Z387" s="6">
        <v>164631.5</v>
      </c>
      <c r="AA387" s="6">
        <v>2744378.5</v>
      </c>
      <c r="AB387" s="6">
        <v>173895.8</v>
      </c>
      <c r="AC387" s="6">
        <v>343.5</v>
      </c>
      <c r="AD387" s="6">
        <v>48693</v>
      </c>
      <c r="AE387" s="6">
        <v>220287.7</v>
      </c>
      <c r="AF387" s="6">
        <v>114184.1</v>
      </c>
      <c r="AG387" s="6">
        <v>1695997.3</v>
      </c>
      <c r="AH387" s="6">
        <v>173953</v>
      </c>
      <c r="AI387" s="6">
        <v>1110.5</v>
      </c>
      <c r="AJ387" s="9">
        <v>61235</v>
      </c>
      <c r="AK387" s="6">
        <v>32189.1</v>
      </c>
      <c r="AL387" s="6">
        <v>22717.200000000001</v>
      </c>
      <c r="AM387" s="6">
        <v>67229</v>
      </c>
      <c r="AN387" s="6">
        <v>51832.6</v>
      </c>
      <c r="AO387" s="6">
        <v>42488</v>
      </c>
      <c r="AP387" s="6">
        <v>34686.400000000001</v>
      </c>
      <c r="AQ387" s="6">
        <v>45526.1</v>
      </c>
      <c r="AR387" s="6">
        <v>17964.599999999999</v>
      </c>
      <c r="AS387" s="6">
        <v>7.7</v>
      </c>
      <c r="AT387" s="6">
        <v>2.9</v>
      </c>
      <c r="AU387" s="7"/>
      <c r="AV387" s="7"/>
      <c r="AW387" s="6">
        <v>250960</v>
      </c>
      <c r="AX387" s="6">
        <v>117623.2</v>
      </c>
      <c r="AY387" s="6">
        <v>56941</v>
      </c>
      <c r="AZ387" s="6">
        <v>13567.861999999999</v>
      </c>
      <c r="BA387" s="6">
        <v>240064</v>
      </c>
      <c r="BB387" s="6">
        <v>106724</v>
      </c>
      <c r="BC387" s="6">
        <v>42402.9</v>
      </c>
      <c r="BD387" s="6">
        <v>294.8</v>
      </c>
      <c r="BE387" s="6">
        <v>176.8</v>
      </c>
      <c r="BF387" s="6">
        <v>123.7</v>
      </c>
      <c r="BG387" s="6">
        <v>75.41</v>
      </c>
      <c r="BH387" s="6">
        <v>448.84300000000002</v>
      </c>
      <c r="BI387" s="6">
        <v>197.02099999999999</v>
      </c>
      <c r="BJ387" s="6">
        <v>1247.2</v>
      </c>
      <c r="BK387" s="6">
        <v>956.6</v>
      </c>
      <c r="BL387" s="6">
        <v>0.9</v>
      </c>
      <c r="BM387" s="6">
        <v>12536.596144000001</v>
      </c>
      <c r="BN387" s="6">
        <v>29055.285559611159</v>
      </c>
      <c r="BO387" s="6">
        <v>5022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3128720</v>
      </c>
      <c r="BZ387" s="6">
        <v>2087021</v>
      </c>
      <c r="CA387" s="6"/>
      <c r="CB387" s="6">
        <v>11972</v>
      </c>
      <c r="CC387" s="6">
        <v>9757</v>
      </c>
      <c r="CD387" s="6"/>
      <c r="CE387" s="6">
        <v>831.78564559458391</v>
      </c>
      <c r="CF387" s="6">
        <v>103.27256584327965</v>
      </c>
      <c r="CG387" s="6">
        <v>1175.6645416666665</v>
      </c>
    </row>
    <row r="388" spans="1:85">
      <c r="A388" s="5">
        <v>43464</v>
      </c>
      <c r="B388" s="6">
        <v>797.3</v>
      </c>
      <c r="C388" s="6">
        <v>437.2</v>
      </c>
      <c r="D388" s="6">
        <v>6403.1</v>
      </c>
      <c r="E388" s="6"/>
      <c r="F388" s="6"/>
      <c r="G388" s="6"/>
      <c r="H388" s="6">
        <v>1661.1</v>
      </c>
      <c r="I388" s="6">
        <v>1120.9000000000001</v>
      </c>
      <c r="J388" s="6">
        <v>313158.40000000002</v>
      </c>
      <c r="K388" s="6">
        <v>137073.79999999999</v>
      </c>
      <c r="L388" s="6">
        <v>69145</v>
      </c>
      <c r="M388" s="6">
        <v>15</v>
      </c>
      <c r="N388" s="6">
        <v>25</v>
      </c>
      <c r="O388" s="6">
        <v>14453.7</v>
      </c>
      <c r="P388" s="6">
        <v>6750.5</v>
      </c>
      <c r="Q388" s="6">
        <v>3238.4</v>
      </c>
      <c r="R388" s="6">
        <v>2592.1</v>
      </c>
      <c r="S388" s="6">
        <v>110805.14</v>
      </c>
      <c r="T388" s="6">
        <v>92277.01</v>
      </c>
      <c r="U388" s="6">
        <v>111175.3</v>
      </c>
      <c r="V388" s="6">
        <v>75891.8</v>
      </c>
      <c r="W388" s="6">
        <v>11393.9</v>
      </c>
      <c r="X388" s="6">
        <v>8497.9</v>
      </c>
      <c r="Y388" s="6">
        <v>317000.90000000002</v>
      </c>
      <c r="Z388" s="6">
        <v>164736.5</v>
      </c>
      <c r="AA388" s="6">
        <v>2744378.5</v>
      </c>
      <c r="AB388" s="6">
        <v>173919.8</v>
      </c>
      <c r="AC388" s="6">
        <v>343.5</v>
      </c>
      <c r="AD388" s="6">
        <v>48693</v>
      </c>
      <c r="AE388" s="6">
        <v>220547.5</v>
      </c>
      <c r="AF388" s="6">
        <v>114316.4</v>
      </c>
      <c r="AG388" s="6">
        <v>1695997.3</v>
      </c>
      <c r="AH388" s="6">
        <v>173977</v>
      </c>
      <c r="AI388" s="6">
        <v>1110.5</v>
      </c>
      <c r="AJ388" s="9">
        <v>61235</v>
      </c>
      <c r="AK388" s="6">
        <v>32193.7</v>
      </c>
      <c r="AL388" s="6">
        <v>22721.1</v>
      </c>
      <c r="AM388" s="6">
        <v>67257.3</v>
      </c>
      <c r="AN388" s="6">
        <v>51855.3</v>
      </c>
      <c r="AO388" s="6">
        <v>42501.5</v>
      </c>
      <c r="AP388" s="6">
        <v>34698.199999999997</v>
      </c>
      <c r="AQ388" s="6">
        <v>45535</v>
      </c>
      <c r="AR388" s="6">
        <v>17968.2</v>
      </c>
      <c r="AS388" s="6">
        <v>7.7</v>
      </c>
      <c r="AT388" s="6">
        <v>3.1</v>
      </c>
      <c r="AU388" s="7"/>
      <c r="AV388" s="7"/>
      <c r="AW388" s="6">
        <v>251097.9</v>
      </c>
      <c r="AX388" s="6">
        <v>117688.7</v>
      </c>
      <c r="AY388" s="6">
        <v>56946.3</v>
      </c>
      <c r="AZ388" s="6">
        <v>13567.861999999999</v>
      </c>
      <c r="BA388" s="6">
        <v>240197</v>
      </c>
      <c r="BB388" s="6">
        <v>106782</v>
      </c>
      <c r="BC388" s="6">
        <v>42426.9</v>
      </c>
      <c r="BD388" s="6">
        <v>294.8</v>
      </c>
      <c r="BE388" s="6">
        <v>176.8</v>
      </c>
      <c r="BF388" s="6">
        <v>123.7</v>
      </c>
      <c r="BG388" s="6">
        <v>75.41</v>
      </c>
      <c r="BH388" s="6">
        <v>448.84300000000002</v>
      </c>
      <c r="BI388" s="6">
        <v>197.02099999999999</v>
      </c>
      <c r="BJ388" s="6">
        <v>1247.2</v>
      </c>
      <c r="BK388" s="6">
        <v>956.6</v>
      </c>
      <c r="BL388" s="6">
        <v>0.9</v>
      </c>
      <c r="BM388" s="6">
        <v>12304.005616</v>
      </c>
      <c r="BN388" s="6">
        <v>24360.587179239727</v>
      </c>
      <c r="BO388" s="6">
        <v>5430</v>
      </c>
      <c r="BP388" s="6">
        <v>0</v>
      </c>
      <c r="BQ388" s="6">
        <v>0</v>
      </c>
      <c r="BR388" s="6">
        <v>0</v>
      </c>
      <c r="BS388" s="6">
        <v>0</v>
      </c>
      <c r="BT388" s="6">
        <v>0</v>
      </c>
      <c r="BU388" s="6">
        <v>0</v>
      </c>
      <c r="BV388" s="6">
        <v>0</v>
      </c>
      <c r="BW388" s="6">
        <v>0</v>
      </c>
      <c r="BX388" s="6">
        <v>0</v>
      </c>
      <c r="BY388" s="6">
        <v>3131981</v>
      </c>
      <c r="BZ388" s="6">
        <v>2089763</v>
      </c>
      <c r="CA388" s="6"/>
      <c r="CB388" s="6">
        <v>11972</v>
      </c>
      <c r="CC388" s="6">
        <v>9757</v>
      </c>
      <c r="CD388" s="6"/>
      <c r="CE388" s="6">
        <v>1170</v>
      </c>
      <c r="CF388" s="6">
        <v>112.742</v>
      </c>
      <c r="CG388" s="6">
        <v>1669</v>
      </c>
    </row>
    <row r="389" spans="1:85">
      <c r="A389" s="5">
        <v>43465</v>
      </c>
      <c r="B389" s="6">
        <v>797.3</v>
      </c>
      <c r="C389" s="6">
        <v>437.2</v>
      </c>
      <c r="D389" s="6">
        <v>6403.1</v>
      </c>
      <c r="E389" s="6"/>
      <c r="F389" s="6"/>
      <c r="G389" s="6"/>
      <c r="H389" s="6">
        <v>1661.1</v>
      </c>
      <c r="I389" s="6">
        <v>1120.9000000000001</v>
      </c>
      <c r="J389" s="7">
        <v>313352.90000000002</v>
      </c>
      <c r="K389" s="6">
        <v>137165.5</v>
      </c>
      <c r="L389" s="6">
        <v>69169</v>
      </c>
      <c r="M389" s="7">
        <v>15</v>
      </c>
      <c r="N389" s="7">
        <v>25</v>
      </c>
      <c r="O389" s="7">
        <v>14454</v>
      </c>
      <c r="P389" s="7">
        <v>6750.7</v>
      </c>
      <c r="Q389" s="7">
        <v>3275.7</v>
      </c>
      <c r="R389" s="7">
        <v>2621.9</v>
      </c>
      <c r="S389" s="6">
        <v>110805.14</v>
      </c>
      <c r="T389" s="6">
        <v>92277.01</v>
      </c>
      <c r="U389" s="7">
        <v>111194</v>
      </c>
      <c r="V389" s="7">
        <v>75904.800000000003</v>
      </c>
      <c r="W389" s="6">
        <v>11393.9</v>
      </c>
      <c r="X389" s="6">
        <v>8497.9</v>
      </c>
      <c r="Y389" s="7">
        <v>317191.40000000002</v>
      </c>
      <c r="Z389" s="7">
        <v>164841.60000000001</v>
      </c>
      <c r="AA389" s="6">
        <v>2744378.5</v>
      </c>
      <c r="AB389" s="7">
        <v>173943.8</v>
      </c>
      <c r="AC389" s="6">
        <v>343.5</v>
      </c>
      <c r="AD389" s="6">
        <v>48693</v>
      </c>
      <c r="AE389" s="7">
        <v>220814.3</v>
      </c>
      <c r="AF389" s="7">
        <v>114454.1</v>
      </c>
      <c r="AG389" s="6">
        <v>1695997.3</v>
      </c>
      <c r="AH389" s="7">
        <v>174001</v>
      </c>
      <c r="AI389" s="6">
        <v>1110.5</v>
      </c>
      <c r="AJ389" s="9">
        <v>61235</v>
      </c>
      <c r="AK389" s="7">
        <v>32198.400000000001</v>
      </c>
      <c r="AL389" s="7">
        <v>22725</v>
      </c>
      <c r="AM389" s="7">
        <v>67287.199999999997</v>
      </c>
      <c r="AN389" s="7">
        <v>51878.8</v>
      </c>
      <c r="AO389" s="7">
        <v>42515</v>
      </c>
      <c r="AP389" s="7">
        <v>34709.9</v>
      </c>
      <c r="AQ389" s="7">
        <v>45550.1</v>
      </c>
      <c r="AR389" s="7">
        <v>17974.2</v>
      </c>
      <c r="AS389" s="7">
        <v>7.7</v>
      </c>
      <c r="AT389" s="7">
        <v>3.1</v>
      </c>
      <c r="AU389" s="7"/>
      <c r="AV389" s="7"/>
      <c r="AW389" s="7">
        <v>251233.8</v>
      </c>
      <c r="AX389" s="7">
        <v>117753.4</v>
      </c>
      <c r="AY389" s="7">
        <v>56951.199999999997</v>
      </c>
      <c r="AZ389" s="6">
        <v>13567.861999999999</v>
      </c>
      <c r="BA389" s="6">
        <v>240328</v>
      </c>
      <c r="BB389" s="7">
        <v>106839</v>
      </c>
      <c r="BC389" s="7">
        <v>42450.9</v>
      </c>
      <c r="BD389" s="6">
        <v>294.8</v>
      </c>
      <c r="BE389" s="6">
        <v>176.8</v>
      </c>
      <c r="BF389" s="6">
        <v>123.7</v>
      </c>
      <c r="BG389" s="6">
        <v>75.41</v>
      </c>
      <c r="BH389" s="6">
        <v>448.84300000000002</v>
      </c>
      <c r="BI389" s="6">
        <v>197.02099999999999</v>
      </c>
      <c r="BJ389" s="6">
        <v>1247.2</v>
      </c>
      <c r="BK389" s="6">
        <v>956.6</v>
      </c>
      <c r="BL389" s="6">
        <v>0.9</v>
      </c>
      <c r="BM389" s="7">
        <v>11891.60744</v>
      </c>
      <c r="BN389" s="7">
        <v>22398.300137450515</v>
      </c>
      <c r="BO389" s="7">
        <v>8932</v>
      </c>
      <c r="BP389" s="6">
        <v>0</v>
      </c>
      <c r="BQ389" s="6">
        <v>0</v>
      </c>
      <c r="BR389" s="6">
        <v>0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7">
        <v>3135318</v>
      </c>
      <c r="BZ389" s="7">
        <v>2092436</v>
      </c>
      <c r="CA389" s="7"/>
      <c r="CB389" s="6">
        <v>11972</v>
      </c>
      <c r="CC389" s="6">
        <v>9757</v>
      </c>
      <c r="CD389" s="7"/>
      <c r="CE389" s="7">
        <v>1131.6785105150752</v>
      </c>
      <c r="CF389" s="7">
        <v>113.1022100149825</v>
      </c>
      <c r="CG389" s="7">
        <v>1608.7056041666667</v>
      </c>
    </row>
    <row r="390" spans="1:85">
      <c r="A390" s="17"/>
      <c r="B390" s="18"/>
      <c r="C390" s="18"/>
      <c r="D390" s="18"/>
      <c r="E390" s="18"/>
      <c r="F390" s="18"/>
      <c r="G390" s="18"/>
      <c r="H390" s="18"/>
      <c r="I390" s="18"/>
      <c r="J390" s="19"/>
      <c r="K390" s="19"/>
      <c r="L390" s="20"/>
      <c r="M390" s="18"/>
      <c r="N390" s="18"/>
      <c r="O390" s="21"/>
      <c r="P390" s="18"/>
      <c r="Q390" s="18"/>
      <c r="R390" s="18"/>
      <c r="S390" s="18"/>
      <c r="T390" s="22"/>
      <c r="U390" s="18"/>
      <c r="V390" s="18"/>
      <c r="W390" s="18"/>
      <c r="X390" s="18"/>
      <c r="Y390" s="18"/>
      <c r="Z390" s="18"/>
      <c r="AA390" s="18"/>
      <c r="AB390" s="21"/>
      <c r="AC390" s="18"/>
      <c r="AD390" s="18"/>
      <c r="AE390" s="24"/>
      <c r="AF390" s="25"/>
      <c r="AG390" s="24"/>
      <c r="AH390" s="18"/>
      <c r="AI390" s="18"/>
      <c r="AJ390" s="26"/>
      <c r="AK390" s="18"/>
      <c r="AL390" s="18"/>
      <c r="AM390" s="18"/>
      <c r="AN390" s="18"/>
      <c r="AO390" s="18"/>
      <c r="AP390" s="18"/>
      <c r="AQ390" s="21"/>
      <c r="AR390" s="21"/>
      <c r="AS390" s="18"/>
      <c r="AT390" s="18"/>
      <c r="AU390" s="19"/>
      <c r="AV390" s="19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</row>
    <row r="391" spans="1:85">
      <c r="A391" s="56" t="s">
        <v>88</v>
      </c>
      <c r="B391" s="10">
        <f t="shared" ref="B391:BM391" si="0">SUMIF(B2:B27,"&gt;0")</f>
        <v>2705.54</v>
      </c>
      <c r="C391" s="10">
        <f t="shared" si="0"/>
        <v>1469.492</v>
      </c>
      <c r="D391" s="10">
        <f t="shared" si="0"/>
        <v>145919.80000000002</v>
      </c>
      <c r="E391" s="10">
        <f t="shared" si="0"/>
        <v>0</v>
      </c>
      <c r="F391" s="10">
        <f t="shared" si="0"/>
        <v>0</v>
      </c>
      <c r="G391" s="10">
        <f t="shared" si="0"/>
        <v>0</v>
      </c>
      <c r="H391" s="10">
        <f t="shared" si="0"/>
        <v>42842.199999999975</v>
      </c>
      <c r="I391" s="10">
        <f t="shared" si="0"/>
        <v>28906.500000000015</v>
      </c>
      <c r="J391" s="10">
        <f t="shared" si="0"/>
        <v>12939142.9</v>
      </c>
      <c r="K391" s="10">
        <f t="shared" si="0"/>
        <v>5681554</v>
      </c>
      <c r="L391" s="10">
        <f t="shared" si="0"/>
        <v>1604670.1999999993</v>
      </c>
      <c r="M391" s="10">
        <f t="shared" si="0"/>
        <v>390</v>
      </c>
      <c r="N391" s="10">
        <f t="shared" si="0"/>
        <v>650</v>
      </c>
      <c r="O391" s="10">
        <f t="shared" si="0"/>
        <v>367757.49999999988</v>
      </c>
      <c r="P391" s="10">
        <f t="shared" si="0"/>
        <v>171171.30000000005</v>
      </c>
      <c r="Q391" s="10">
        <f t="shared" si="0"/>
        <v>5246935.1400000025</v>
      </c>
      <c r="R391" s="10">
        <f t="shared" si="0"/>
        <v>4219279.9000000004</v>
      </c>
      <c r="S391" s="10">
        <f t="shared" si="0"/>
        <v>2736562.5400000005</v>
      </c>
      <c r="T391" s="10">
        <f t="shared" si="0"/>
        <v>2286108.3200000003</v>
      </c>
      <c r="U391" s="10">
        <f t="shared" si="0"/>
        <v>2740100.7800000012</v>
      </c>
      <c r="V391" s="10">
        <f t="shared" si="0"/>
        <v>1869949.3599999994</v>
      </c>
      <c r="W391" s="10">
        <f t="shared" si="0"/>
        <v>276185.39</v>
      </c>
      <c r="X391" s="10">
        <f t="shared" si="0"/>
        <v>204041.00999999998</v>
      </c>
      <c r="Y391" s="10">
        <f t="shared" si="0"/>
        <v>6335047.0999999978</v>
      </c>
      <c r="Z391" s="10">
        <f t="shared" si="0"/>
        <v>3241174.7999999989</v>
      </c>
      <c r="AA391" s="10">
        <f t="shared" si="0"/>
        <v>43889509.500000015</v>
      </c>
      <c r="AB391" s="10">
        <f t="shared" si="0"/>
        <v>4330801</v>
      </c>
      <c r="AC391" s="10">
        <f t="shared" si="0"/>
        <v>8569.600000000004</v>
      </c>
      <c r="AD391" s="10">
        <f t="shared" si="0"/>
        <v>965588</v>
      </c>
      <c r="AE391" s="10">
        <f t="shared" si="0"/>
        <v>3930809.8000000017</v>
      </c>
      <c r="AF391" s="10">
        <f t="shared" si="0"/>
        <v>2033139.3999999992</v>
      </c>
      <c r="AG391" s="10">
        <f t="shared" si="0"/>
        <v>43926210.899999991</v>
      </c>
      <c r="AH391" s="10">
        <f t="shared" si="0"/>
        <v>4335346.799999998</v>
      </c>
      <c r="AI391" s="10">
        <f t="shared" si="0"/>
        <v>28027.200000000012</v>
      </c>
      <c r="AJ391" s="16">
        <f t="shared" si="0"/>
        <v>819438</v>
      </c>
      <c r="AK391" s="10">
        <f t="shared" si="0"/>
        <v>801203.45</v>
      </c>
      <c r="AL391" s="10">
        <f t="shared" si="0"/>
        <v>563651.66</v>
      </c>
      <c r="AM391" s="10">
        <f t="shared" si="0"/>
        <v>1656767.9699999997</v>
      </c>
      <c r="AN391" s="10">
        <f t="shared" si="0"/>
        <v>1278725.29</v>
      </c>
      <c r="AO391" s="10">
        <f t="shared" si="0"/>
        <v>943716.96000000031</v>
      </c>
      <c r="AP391" s="10">
        <f t="shared" si="0"/>
        <v>769100.21000000031</v>
      </c>
      <c r="AQ391" s="10">
        <f t="shared" si="0"/>
        <v>1093944.5999999999</v>
      </c>
      <c r="AR391" s="10">
        <f t="shared" si="0"/>
        <v>430619.6</v>
      </c>
      <c r="AS391" s="10">
        <f t="shared" si="0"/>
        <v>2534.2999999999997</v>
      </c>
      <c r="AT391" s="10">
        <f t="shared" si="0"/>
        <v>1026.3000000000004</v>
      </c>
      <c r="AU391" s="10">
        <f t="shared" si="0"/>
        <v>0</v>
      </c>
      <c r="AV391" s="10">
        <f t="shared" si="0"/>
        <v>0</v>
      </c>
      <c r="AW391" s="10">
        <f t="shared" si="0"/>
        <v>5397466.2000000002</v>
      </c>
      <c r="AX391" s="10">
        <f t="shared" si="0"/>
        <v>2527408.0999999996</v>
      </c>
      <c r="AY391" s="10">
        <f t="shared" si="0"/>
        <v>1429555.6499999994</v>
      </c>
      <c r="AZ391" s="10">
        <f t="shared" si="0"/>
        <v>339035.64999999991</v>
      </c>
      <c r="BA391" s="10">
        <f t="shared" si="0"/>
        <v>5156327.6000000024</v>
      </c>
      <c r="BB391" s="10">
        <f t="shared" si="0"/>
        <v>2295218.2999999989</v>
      </c>
      <c r="BC391" s="10">
        <f t="shared" si="0"/>
        <v>907062.40000000037</v>
      </c>
      <c r="BD391" s="10">
        <f t="shared" si="0"/>
        <v>7658.4699999999966</v>
      </c>
      <c r="BE391" s="10">
        <f t="shared" si="0"/>
        <v>4592.3199999999988</v>
      </c>
      <c r="BF391" s="10">
        <f t="shared" si="0"/>
        <v>3217.239999999998</v>
      </c>
      <c r="BG391" s="10">
        <f t="shared" si="0"/>
        <v>1960.6600000000008</v>
      </c>
      <c r="BH391" s="10">
        <f t="shared" si="0"/>
        <v>2436.3920000000003</v>
      </c>
      <c r="BI391" s="10">
        <f t="shared" si="0"/>
        <v>1633.2270000000003</v>
      </c>
      <c r="BJ391" s="10">
        <f t="shared" si="0"/>
        <v>15645.799999999996</v>
      </c>
      <c r="BK391" s="10">
        <f t="shared" si="0"/>
        <v>18889.8</v>
      </c>
      <c r="BL391" s="10">
        <f t="shared" si="0"/>
        <v>18.199999999999992</v>
      </c>
      <c r="BM391" s="10">
        <f t="shared" si="0"/>
        <v>199269.87900959997</v>
      </c>
      <c r="BN391" s="10">
        <f t="shared" ref="BN391:CG391" si="1">SUMIF(BN2:BN27,"&gt;0")</f>
        <v>245033.87230572954</v>
      </c>
      <c r="BO391" s="10">
        <f t="shared" si="1"/>
        <v>63546</v>
      </c>
      <c r="BP391" s="10">
        <f t="shared" si="1"/>
        <v>6429.96</v>
      </c>
      <c r="BQ391" s="10">
        <f t="shared" si="1"/>
        <v>620.20000000000005</v>
      </c>
      <c r="BR391" s="10">
        <f t="shared" si="1"/>
        <v>0.74573490666666664</v>
      </c>
      <c r="BS391" s="10">
        <f t="shared" si="1"/>
        <v>39</v>
      </c>
      <c r="BT391" s="10">
        <f t="shared" si="1"/>
        <v>4.4999999999990905</v>
      </c>
      <c r="BU391" s="10">
        <f t="shared" si="1"/>
        <v>10.375999999995431</v>
      </c>
      <c r="BV391" s="10">
        <f t="shared" si="1"/>
        <v>0</v>
      </c>
      <c r="BW391" s="10">
        <f t="shared" si="1"/>
        <v>0</v>
      </c>
      <c r="BX391" s="10">
        <f t="shared" si="1"/>
        <v>0</v>
      </c>
      <c r="BY391" s="10">
        <f t="shared" si="1"/>
        <v>59830237</v>
      </c>
      <c r="BZ391" s="10">
        <f t="shared" si="1"/>
        <v>36439228</v>
      </c>
      <c r="CA391" s="10">
        <f t="shared" si="1"/>
        <v>0</v>
      </c>
      <c r="CB391" s="10">
        <f t="shared" si="1"/>
        <v>25120574</v>
      </c>
      <c r="CC391" s="10">
        <f t="shared" si="1"/>
        <v>21740283</v>
      </c>
      <c r="CD391" s="10">
        <f t="shared" si="1"/>
        <v>0</v>
      </c>
      <c r="CE391" s="10">
        <f t="shared" si="1"/>
        <v>21189</v>
      </c>
      <c r="CF391" s="10">
        <f t="shared" si="1"/>
        <v>2246.2561040380169</v>
      </c>
      <c r="CG391" s="10">
        <f t="shared" si="1"/>
        <v>13220.435916666667</v>
      </c>
    </row>
    <row r="392" spans="1:85">
      <c r="A392" s="56" t="s">
        <v>89</v>
      </c>
      <c r="B392" s="10">
        <f t="shared" ref="B392:BM392" si="2">SUMIF(B27:B60,"&gt;0")</f>
        <v>10183.371999999994</v>
      </c>
      <c r="C392" s="10">
        <f t="shared" si="2"/>
        <v>5359.7000000000007</v>
      </c>
      <c r="D392" s="10">
        <f t="shared" si="2"/>
        <v>193810.39999999994</v>
      </c>
      <c r="E392" s="10">
        <f t="shared" si="2"/>
        <v>0</v>
      </c>
      <c r="F392" s="10">
        <f t="shared" si="2"/>
        <v>0</v>
      </c>
      <c r="G392" s="10">
        <f t="shared" si="2"/>
        <v>0</v>
      </c>
      <c r="H392" s="10">
        <f t="shared" si="2"/>
        <v>54816.299999999967</v>
      </c>
      <c r="I392" s="10">
        <f t="shared" si="2"/>
        <v>36989.700000000019</v>
      </c>
      <c r="J392" s="10">
        <f t="shared" si="2"/>
        <v>16479815.399999999</v>
      </c>
      <c r="K392" s="10">
        <f t="shared" si="2"/>
        <v>7240131.3000000017</v>
      </c>
      <c r="L392" s="10">
        <f t="shared" si="2"/>
        <v>2044846.0999999999</v>
      </c>
      <c r="M392" s="10">
        <f t="shared" si="2"/>
        <v>495</v>
      </c>
      <c r="N392" s="10">
        <f t="shared" si="2"/>
        <v>825</v>
      </c>
      <c r="O392" s="10">
        <f t="shared" si="2"/>
        <v>467203.7</v>
      </c>
      <c r="P392" s="10">
        <f t="shared" si="2"/>
        <v>217539.80000000002</v>
      </c>
      <c r="Q392" s="10">
        <f t="shared" si="2"/>
        <v>6673411.7199999997</v>
      </c>
      <c r="R392" s="10">
        <f t="shared" si="2"/>
        <v>5366141.2600000007</v>
      </c>
      <c r="S392" s="10">
        <f t="shared" si="2"/>
        <v>3480013.3099999991</v>
      </c>
      <c r="T392" s="10">
        <f t="shared" si="2"/>
        <v>2906914.4799999995</v>
      </c>
      <c r="U392" s="10">
        <f t="shared" si="2"/>
        <v>3489163.189999999</v>
      </c>
      <c r="V392" s="10">
        <f t="shared" si="2"/>
        <v>2380883.5000000005</v>
      </c>
      <c r="W392" s="10">
        <f t="shared" si="2"/>
        <v>352875.50000000006</v>
      </c>
      <c r="X392" s="10">
        <f t="shared" si="2"/>
        <v>260869.18000000008</v>
      </c>
      <c r="Y392" s="10">
        <f t="shared" si="2"/>
        <v>8140418.0999999996</v>
      </c>
      <c r="Z392" s="10">
        <f t="shared" si="2"/>
        <v>4168720.6999999993</v>
      </c>
      <c r="AA392" s="10">
        <f t="shared" si="2"/>
        <v>55804608.399999991</v>
      </c>
      <c r="AB392" s="10">
        <f t="shared" si="2"/>
        <v>5506885.8999999985</v>
      </c>
      <c r="AC392" s="10">
        <f t="shared" si="2"/>
        <v>10965.500000000007</v>
      </c>
      <c r="AD392" s="10">
        <f t="shared" si="2"/>
        <v>1308505</v>
      </c>
      <c r="AE392" s="10">
        <f t="shared" si="2"/>
        <v>5055817</v>
      </c>
      <c r="AF392" s="10">
        <f t="shared" si="2"/>
        <v>2619653.7999999993</v>
      </c>
      <c r="AG392" s="10">
        <f t="shared" si="2"/>
        <v>55821045.299999997</v>
      </c>
      <c r="AH392" s="10">
        <f t="shared" si="2"/>
        <v>5515599.7999999998</v>
      </c>
      <c r="AI392" s="10">
        <f t="shared" si="2"/>
        <v>36438.600000000028</v>
      </c>
      <c r="AJ392" s="16">
        <f t="shared" si="2"/>
        <v>1794120</v>
      </c>
      <c r="AK392" s="10">
        <f t="shared" si="2"/>
        <v>1018966.0000000005</v>
      </c>
      <c r="AL392" s="10">
        <f t="shared" si="2"/>
        <v>716732.60000000021</v>
      </c>
      <c r="AM392" s="10">
        <f t="shared" si="2"/>
        <v>2106977.7000000002</v>
      </c>
      <c r="AN392" s="10">
        <f t="shared" si="2"/>
        <v>1625993.69</v>
      </c>
      <c r="AO392" s="10">
        <f t="shared" si="2"/>
        <v>1209523.52</v>
      </c>
      <c r="AP392" s="10">
        <f t="shared" si="2"/>
        <v>985454.27000000037</v>
      </c>
      <c r="AQ392" s="10">
        <f t="shared" si="2"/>
        <v>1392772</v>
      </c>
      <c r="AR392" s="10">
        <f t="shared" si="2"/>
        <v>548281.59999999998</v>
      </c>
      <c r="AS392" s="10">
        <f t="shared" si="2"/>
        <v>3387</v>
      </c>
      <c r="AT392" s="10">
        <f t="shared" si="2"/>
        <v>1451.0000000000002</v>
      </c>
      <c r="AU392" s="10">
        <f t="shared" si="2"/>
        <v>0</v>
      </c>
      <c r="AV392" s="10">
        <f t="shared" si="2"/>
        <v>0</v>
      </c>
      <c r="AW392" s="10">
        <f t="shared" si="2"/>
        <v>6900242.5</v>
      </c>
      <c r="AX392" s="10">
        <f t="shared" si="2"/>
        <v>3231244.2999999993</v>
      </c>
      <c r="AY392" s="10">
        <f t="shared" si="2"/>
        <v>1820193.75</v>
      </c>
      <c r="AZ392" s="10">
        <f t="shared" si="2"/>
        <v>431687.70000000024</v>
      </c>
      <c r="BA392" s="10">
        <f t="shared" si="2"/>
        <v>6591833.3000000017</v>
      </c>
      <c r="BB392" s="10">
        <f t="shared" si="2"/>
        <v>2934179.4999999995</v>
      </c>
      <c r="BC392" s="10">
        <f t="shared" si="2"/>
        <v>1159854.1000000001</v>
      </c>
      <c r="BD392" s="10">
        <f t="shared" si="2"/>
        <v>9727.0800000000054</v>
      </c>
      <c r="BE392" s="10">
        <f t="shared" si="2"/>
        <v>5835.7200000000021</v>
      </c>
      <c r="BF392" s="10">
        <f t="shared" si="2"/>
        <v>4083.4199999999964</v>
      </c>
      <c r="BG392" s="10">
        <f t="shared" si="2"/>
        <v>2488.5300000000002</v>
      </c>
      <c r="BH392" s="10">
        <f t="shared" si="2"/>
        <v>4743.7749999999996</v>
      </c>
      <c r="BI392" s="10">
        <f t="shared" si="2"/>
        <v>3131.4209999999994</v>
      </c>
      <c r="BJ392" s="10">
        <f t="shared" si="2"/>
        <v>27511.200000000019</v>
      </c>
      <c r="BK392" s="10">
        <f t="shared" si="2"/>
        <v>24107.599999999995</v>
      </c>
      <c r="BL392" s="10">
        <f t="shared" si="2"/>
        <v>23.499999999999993</v>
      </c>
      <c r="BM392" s="10">
        <f t="shared" si="2"/>
        <v>404107.92595199996</v>
      </c>
      <c r="BN392" s="10">
        <f t="shared" ref="BN392:CG392" si="3">SUMIF(BN27:BN60,"&gt;0")</f>
        <v>761397.57250095916</v>
      </c>
      <c r="BO392" s="10">
        <f t="shared" si="3"/>
        <v>158522.91598392121</v>
      </c>
      <c r="BP392" s="10">
        <f t="shared" si="3"/>
        <v>8172.5199999999977</v>
      </c>
      <c r="BQ392" s="10">
        <f t="shared" si="3"/>
        <v>790.5</v>
      </c>
      <c r="BR392" s="10">
        <f t="shared" si="3"/>
        <v>0.94881491999999945</v>
      </c>
      <c r="BS392" s="10">
        <f t="shared" si="3"/>
        <v>8</v>
      </c>
      <c r="BT392" s="10">
        <f t="shared" si="3"/>
        <v>3.1999999999998181</v>
      </c>
      <c r="BU392" s="10">
        <f t="shared" si="3"/>
        <v>19.439999999998964</v>
      </c>
      <c r="BV392" s="10">
        <f t="shared" si="3"/>
        <v>0</v>
      </c>
      <c r="BW392" s="10">
        <f t="shared" si="3"/>
        <v>0</v>
      </c>
      <c r="BX392" s="10">
        <f t="shared" si="3"/>
        <v>0</v>
      </c>
      <c r="BY392" s="10">
        <f t="shared" si="3"/>
        <v>76540001</v>
      </c>
      <c r="BZ392" s="10">
        <f t="shared" si="3"/>
        <v>46606961</v>
      </c>
      <c r="CA392" s="10">
        <f t="shared" si="3"/>
        <v>0</v>
      </c>
      <c r="CB392" s="10">
        <f t="shared" si="3"/>
        <v>32270024</v>
      </c>
      <c r="CC392" s="10">
        <f t="shared" si="3"/>
        <v>27862235</v>
      </c>
      <c r="CD392" s="10">
        <f t="shared" si="3"/>
        <v>0</v>
      </c>
      <c r="CE392" s="10">
        <f t="shared" si="3"/>
        <v>32289.262775849897</v>
      </c>
      <c r="CF392" s="10">
        <f t="shared" si="3"/>
        <v>3468.9420277839345</v>
      </c>
      <c r="CG392" s="10">
        <f t="shared" si="3"/>
        <v>27475.390374999999</v>
      </c>
    </row>
    <row r="393" spans="1:85">
      <c r="A393" s="56" t="s">
        <v>90</v>
      </c>
      <c r="B393" s="10">
        <f t="shared" ref="B393:BM393" si="4">SUMIF(B60:B90,"&gt;0")</f>
        <v>10121.575999999999</v>
      </c>
      <c r="C393" s="10">
        <f t="shared" si="4"/>
        <v>5354.5510000000013</v>
      </c>
      <c r="D393" s="10">
        <f t="shared" si="4"/>
        <v>177065.4</v>
      </c>
      <c r="E393" s="10">
        <f t="shared" si="4"/>
        <v>0</v>
      </c>
      <c r="F393" s="10">
        <f t="shared" si="4"/>
        <v>0</v>
      </c>
      <c r="G393" s="10">
        <f t="shared" si="4"/>
        <v>0</v>
      </c>
      <c r="H393" s="10">
        <f t="shared" si="4"/>
        <v>49832.999999999971</v>
      </c>
      <c r="I393" s="10">
        <f t="shared" si="4"/>
        <v>33627.000000000015</v>
      </c>
      <c r="J393" s="10">
        <f t="shared" si="4"/>
        <v>15122523.050000003</v>
      </c>
      <c r="K393" s="10">
        <f t="shared" si="4"/>
        <v>6650758.0999999996</v>
      </c>
      <c r="L393" s="10">
        <f t="shared" si="4"/>
        <v>1878273.8</v>
      </c>
      <c r="M393" s="10">
        <f t="shared" si="4"/>
        <v>450</v>
      </c>
      <c r="N393" s="10">
        <f t="shared" si="4"/>
        <v>750</v>
      </c>
      <c r="O393" s="10">
        <f t="shared" si="4"/>
        <v>425084.10000000009</v>
      </c>
      <c r="P393" s="10">
        <f t="shared" si="4"/>
        <v>198013.80000000002</v>
      </c>
      <c r="Q393" s="10">
        <f t="shared" si="4"/>
        <v>6093777.6999999974</v>
      </c>
      <c r="R393" s="10">
        <f t="shared" si="4"/>
        <v>4900390.7000000011</v>
      </c>
      <c r="S393" s="10">
        <f t="shared" si="4"/>
        <v>3178083.1999999997</v>
      </c>
      <c r="T393" s="10">
        <f t="shared" si="4"/>
        <v>2654040.4</v>
      </c>
      <c r="U393" s="10">
        <f t="shared" si="4"/>
        <v>3190675.8000000003</v>
      </c>
      <c r="V393" s="10">
        <f t="shared" si="4"/>
        <v>2182086.2999999998</v>
      </c>
      <c r="W393" s="10">
        <f t="shared" si="4"/>
        <v>324923.10000000003</v>
      </c>
      <c r="X393" s="10">
        <f t="shared" si="4"/>
        <v>240673.69999999998</v>
      </c>
      <c r="Y393" s="10">
        <f t="shared" si="4"/>
        <v>7662430.6999999993</v>
      </c>
      <c r="Z393" s="10">
        <f t="shared" si="4"/>
        <v>3929525.1000000006</v>
      </c>
      <c r="AA393" s="10">
        <f t="shared" si="4"/>
        <v>57969938.100000009</v>
      </c>
      <c r="AB393" s="10">
        <f t="shared" si="4"/>
        <v>5026954</v>
      </c>
      <c r="AC393" s="10">
        <f t="shared" si="4"/>
        <v>10028.700000000004</v>
      </c>
      <c r="AD393" s="10">
        <f t="shared" si="4"/>
        <v>1244784</v>
      </c>
      <c r="AE393" s="10">
        <f t="shared" si="4"/>
        <v>4701199.1999999993</v>
      </c>
      <c r="AF393" s="10">
        <f t="shared" si="4"/>
        <v>2442457.899999999</v>
      </c>
      <c r="AG393" s="10">
        <f t="shared" si="4"/>
        <v>50852876.799999975</v>
      </c>
      <c r="AH393" s="10">
        <f t="shared" si="4"/>
        <v>5033907.700000002</v>
      </c>
      <c r="AI393" s="10">
        <f t="shared" si="4"/>
        <v>33192.000000000015</v>
      </c>
      <c r="AJ393" s="16">
        <f t="shared" si="4"/>
        <v>1688460</v>
      </c>
      <c r="AK393" s="10">
        <f t="shared" si="4"/>
        <v>926354.40000000037</v>
      </c>
      <c r="AL393" s="10">
        <f t="shared" si="4"/>
        <v>651579.00000000012</v>
      </c>
      <c r="AM393" s="10">
        <f t="shared" si="4"/>
        <v>1924261</v>
      </c>
      <c r="AN393" s="10">
        <f t="shared" si="4"/>
        <v>1484693</v>
      </c>
      <c r="AO393" s="10">
        <f t="shared" si="4"/>
        <v>1114953.6000000001</v>
      </c>
      <c r="AP393" s="10">
        <f t="shared" si="4"/>
        <v>908798.7</v>
      </c>
      <c r="AQ393" s="10">
        <f t="shared" si="4"/>
        <v>1276005.1000000001</v>
      </c>
      <c r="AR393" s="10">
        <f t="shared" si="4"/>
        <v>502402.79999999993</v>
      </c>
      <c r="AS393" s="10">
        <f t="shared" si="4"/>
        <v>3210.5</v>
      </c>
      <c r="AT393" s="10">
        <f t="shared" si="4"/>
        <v>1428.1000000000001</v>
      </c>
      <c r="AU393" s="10">
        <f t="shared" si="4"/>
        <v>0</v>
      </c>
      <c r="AV393" s="10">
        <f t="shared" si="4"/>
        <v>0</v>
      </c>
      <c r="AW393" s="10">
        <f t="shared" si="4"/>
        <v>6387486.9000000013</v>
      </c>
      <c r="AX393" s="10">
        <f t="shared" si="4"/>
        <v>2991616.9</v>
      </c>
      <c r="AY393" s="10">
        <f t="shared" si="4"/>
        <v>1660391.27</v>
      </c>
      <c r="AZ393" s="10">
        <f t="shared" si="4"/>
        <v>392451.00000000017</v>
      </c>
      <c r="BA393" s="10">
        <f t="shared" si="4"/>
        <v>6102497</v>
      </c>
      <c r="BB393" s="10">
        <f t="shared" si="4"/>
        <v>2716263.6</v>
      </c>
      <c r="BC393" s="10">
        <f t="shared" si="4"/>
        <v>1074267.4999999998</v>
      </c>
      <c r="BD393" s="10">
        <f t="shared" si="4"/>
        <v>8842.8000000000047</v>
      </c>
      <c r="BE393" s="10">
        <f t="shared" si="4"/>
        <v>5305.2000000000016</v>
      </c>
      <c r="BF393" s="10">
        <f t="shared" si="4"/>
        <v>3712.1999999999971</v>
      </c>
      <c r="BG393" s="10">
        <f t="shared" si="4"/>
        <v>2262.3000000000006</v>
      </c>
      <c r="BH393" s="10">
        <f t="shared" si="4"/>
        <v>4989.6159999999991</v>
      </c>
      <c r="BI393" s="10">
        <f t="shared" si="4"/>
        <v>3064.9629999999997</v>
      </c>
      <c r="BJ393" s="10">
        <f t="shared" si="4"/>
        <v>26057.309999999994</v>
      </c>
      <c r="BK393" s="10">
        <f t="shared" si="4"/>
        <v>22764.199999999997</v>
      </c>
      <c r="BL393" s="10">
        <f t="shared" si="4"/>
        <v>24.000000000000011</v>
      </c>
      <c r="BM393" s="10">
        <f t="shared" si="4"/>
        <v>410574.99165728001</v>
      </c>
      <c r="BN393" s="10">
        <f t="shared" ref="BN393:CG393" si="5">SUMIF(BN60:BN90,"&gt;0")</f>
        <v>885435.51922902057</v>
      </c>
      <c r="BO393" s="10">
        <f t="shared" si="5"/>
        <v>197244</v>
      </c>
      <c r="BP393" s="10">
        <f t="shared" si="5"/>
        <v>7371.5</v>
      </c>
      <c r="BQ393" s="10">
        <f t="shared" si="5"/>
        <v>715</v>
      </c>
      <c r="BR393" s="10">
        <f t="shared" si="5"/>
        <v>0.8573580799999998</v>
      </c>
      <c r="BS393" s="10">
        <f t="shared" si="5"/>
        <v>93.8</v>
      </c>
      <c r="BT393" s="10">
        <f t="shared" si="5"/>
        <v>6.2000000000005455</v>
      </c>
      <c r="BU393" s="10">
        <f t="shared" si="5"/>
        <v>36.636000000004188</v>
      </c>
      <c r="BV393" s="10">
        <f t="shared" si="5"/>
        <v>0</v>
      </c>
      <c r="BW393" s="10">
        <f t="shared" si="5"/>
        <v>0</v>
      </c>
      <c r="BX393" s="10">
        <f t="shared" si="5"/>
        <v>0</v>
      </c>
      <c r="BY393" s="10">
        <f t="shared" si="5"/>
        <v>70710572</v>
      </c>
      <c r="BZ393" s="10">
        <f t="shared" si="5"/>
        <v>43306879</v>
      </c>
      <c r="CA393" s="10">
        <f t="shared" si="5"/>
        <v>0</v>
      </c>
      <c r="CB393" s="10">
        <f t="shared" si="5"/>
        <v>30548876</v>
      </c>
      <c r="CC393" s="10">
        <f t="shared" si="5"/>
        <v>26307123</v>
      </c>
      <c r="CD393" s="10">
        <f t="shared" si="5"/>
        <v>0</v>
      </c>
      <c r="CE393" s="10">
        <f t="shared" si="5"/>
        <v>38588.266008610372</v>
      </c>
      <c r="CF393" s="10">
        <f t="shared" si="5"/>
        <v>3767.0937801855343</v>
      </c>
      <c r="CG393" s="10">
        <f t="shared" si="5"/>
        <v>46441.443583333334</v>
      </c>
    </row>
    <row r="394" spans="1:85">
      <c r="A394" s="56" t="s">
        <v>91</v>
      </c>
      <c r="B394" s="10">
        <f>SUMIF(B90:B123,"&gt;0")</f>
        <v>17767.299000000006</v>
      </c>
      <c r="C394" s="10">
        <f t="shared" ref="C394:BN394" si="6">SUMIF(C90:C123,"&gt;0")</f>
        <v>9585.2820000000029</v>
      </c>
      <c r="D394" s="10">
        <f t="shared" si="6"/>
        <v>201226.89999999997</v>
      </c>
      <c r="E394" s="10">
        <f t="shared" si="6"/>
        <v>0</v>
      </c>
      <c r="F394" s="10">
        <f t="shared" si="6"/>
        <v>0</v>
      </c>
      <c r="G394" s="10">
        <f t="shared" si="6"/>
        <v>0</v>
      </c>
      <c r="H394" s="10">
        <f t="shared" si="6"/>
        <v>54816.299999999967</v>
      </c>
      <c r="I394" s="10">
        <f t="shared" si="6"/>
        <v>36989.700000000019</v>
      </c>
      <c r="J394" s="10">
        <f t="shared" si="6"/>
        <v>16811363.849999998</v>
      </c>
      <c r="K394" s="10">
        <f t="shared" si="6"/>
        <v>7398322.7999999989</v>
      </c>
      <c r="L394" s="10">
        <f t="shared" si="6"/>
        <v>2088463.5799999994</v>
      </c>
      <c r="M394" s="10">
        <f t="shared" si="6"/>
        <v>495</v>
      </c>
      <c r="N394" s="10">
        <f t="shared" si="6"/>
        <v>825</v>
      </c>
      <c r="O394" s="10">
        <f t="shared" si="6"/>
        <v>467943.40000000008</v>
      </c>
      <c r="P394" s="10">
        <f t="shared" si="6"/>
        <v>218068.20000000004</v>
      </c>
      <c r="Q394" s="10">
        <f t="shared" si="6"/>
        <v>6731649.2999999998</v>
      </c>
      <c r="R394" s="10">
        <f t="shared" si="6"/>
        <v>5413961.7999999998</v>
      </c>
      <c r="S394" s="10">
        <f t="shared" si="6"/>
        <v>3513022.9000000008</v>
      </c>
      <c r="T394" s="10">
        <f t="shared" si="6"/>
        <v>2932948.8999999994</v>
      </c>
      <c r="U394" s="10">
        <f t="shared" si="6"/>
        <v>3524122.7000000007</v>
      </c>
      <c r="V394" s="10">
        <f t="shared" si="6"/>
        <v>2404869.9</v>
      </c>
      <c r="W394" s="10">
        <f t="shared" si="6"/>
        <v>360695.00000000006</v>
      </c>
      <c r="X394" s="10">
        <f t="shared" si="6"/>
        <v>267510.20000000007</v>
      </c>
      <c r="Y394" s="10">
        <f t="shared" si="6"/>
        <v>8797659.1999999993</v>
      </c>
      <c r="Z394" s="10">
        <f t="shared" si="6"/>
        <v>4524054.4000000004</v>
      </c>
      <c r="AA394" s="10">
        <f t="shared" si="6"/>
        <v>90529972.700000003</v>
      </c>
      <c r="AB394" s="10">
        <f t="shared" si="6"/>
        <v>5552673.0999999987</v>
      </c>
      <c r="AC394" s="10">
        <f t="shared" si="6"/>
        <v>11045.100000000004</v>
      </c>
      <c r="AD394" s="10">
        <f t="shared" si="6"/>
        <v>1378080</v>
      </c>
      <c r="AE394" s="10">
        <f t="shared" si="6"/>
        <v>5209847.4000000004</v>
      </c>
      <c r="AF394" s="10">
        <f t="shared" si="6"/>
        <v>2707591.4000000004</v>
      </c>
      <c r="AG394" s="10">
        <f t="shared" si="6"/>
        <v>55967910.899999969</v>
      </c>
      <c r="AH394" s="10">
        <f t="shared" si="6"/>
        <v>5543473.4000000013</v>
      </c>
      <c r="AI394" s="10">
        <f t="shared" si="6"/>
        <v>36511.200000000019</v>
      </c>
      <c r="AJ394" s="16">
        <f t="shared" si="6"/>
        <v>1857306</v>
      </c>
      <c r="AK394" s="10">
        <f t="shared" si="6"/>
        <v>1019543.9000000004</v>
      </c>
      <c r="AL394" s="10">
        <f t="shared" si="6"/>
        <v>717124.7</v>
      </c>
      <c r="AM394" s="10">
        <f t="shared" si="6"/>
        <v>2126945.5999999996</v>
      </c>
      <c r="AN394" s="10">
        <f t="shared" si="6"/>
        <v>1640774.4999999995</v>
      </c>
      <c r="AO394" s="10">
        <f t="shared" si="6"/>
        <v>1243060.4000000004</v>
      </c>
      <c r="AP394" s="10">
        <f t="shared" si="6"/>
        <v>1013265.7000000002</v>
      </c>
      <c r="AQ394" s="10">
        <f t="shared" si="6"/>
        <v>1414880.1</v>
      </c>
      <c r="AR394" s="10">
        <f t="shared" si="6"/>
        <v>557169.20000000007</v>
      </c>
      <c r="AS394" s="10">
        <f t="shared" si="6"/>
        <v>3728.3999999999996</v>
      </c>
      <c r="AT394" s="10">
        <f t="shared" si="6"/>
        <v>1691.4999999999998</v>
      </c>
      <c r="AU394" s="10">
        <f t="shared" si="6"/>
        <v>0</v>
      </c>
      <c r="AV394" s="10">
        <f t="shared" si="6"/>
        <v>0</v>
      </c>
      <c r="AW394" s="10">
        <f t="shared" si="6"/>
        <v>7135792.5</v>
      </c>
      <c r="AX394" s="10">
        <f t="shared" si="6"/>
        <v>3343039.6999999997</v>
      </c>
      <c r="AY394" s="10">
        <f t="shared" si="6"/>
        <v>1832313.4000000001</v>
      </c>
      <c r="AZ394" s="10">
        <f t="shared" si="6"/>
        <v>432078.60000000009</v>
      </c>
      <c r="BA394" s="10">
        <f t="shared" si="6"/>
        <v>6820887.3000000035</v>
      </c>
      <c r="BB394" s="10">
        <f t="shared" si="6"/>
        <v>3036026.6999999997</v>
      </c>
      <c r="BC394" s="10">
        <f t="shared" si="6"/>
        <v>1200809.0999999994</v>
      </c>
      <c r="BD394" s="10">
        <f t="shared" si="6"/>
        <v>9727.2900000000081</v>
      </c>
      <c r="BE394" s="10">
        <f t="shared" si="6"/>
        <v>5835.7200000000021</v>
      </c>
      <c r="BF394" s="10">
        <f t="shared" si="6"/>
        <v>4083.4199999999964</v>
      </c>
      <c r="BG394" s="10">
        <f t="shared" si="6"/>
        <v>2488.5300000000002</v>
      </c>
      <c r="BH394" s="10">
        <f t="shared" si="6"/>
        <v>9111.2739999999976</v>
      </c>
      <c r="BI394" s="10">
        <f t="shared" si="6"/>
        <v>4611.5110000000022</v>
      </c>
      <c r="BJ394" s="10">
        <f t="shared" si="6"/>
        <v>33070.69</v>
      </c>
      <c r="BK394" s="10">
        <f t="shared" si="6"/>
        <v>26024.7</v>
      </c>
      <c r="BL394" s="10">
        <f t="shared" si="6"/>
        <v>26.400000000000013</v>
      </c>
      <c r="BM394" s="10">
        <f t="shared" si="6"/>
        <v>449776.76328320004</v>
      </c>
      <c r="BN394" s="10">
        <f t="shared" si="6"/>
        <v>809181.46123594313</v>
      </c>
      <c r="BO394" s="10">
        <f t="shared" ref="BO394:CG394" si="7">SUMIF(BO90:BO123,"&gt;0")</f>
        <v>221064</v>
      </c>
      <c r="BP394" s="10">
        <f t="shared" si="7"/>
        <v>6448.0199999999995</v>
      </c>
      <c r="BQ394" s="10">
        <f t="shared" si="7"/>
        <v>622</v>
      </c>
      <c r="BR394" s="10">
        <f t="shared" si="7"/>
        <v>0.72156032000000003</v>
      </c>
      <c r="BS394" s="10">
        <f t="shared" si="7"/>
        <v>1226.4000000000001</v>
      </c>
      <c r="BT394" s="10">
        <f t="shared" si="7"/>
        <v>120.49999999999963</v>
      </c>
      <c r="BU394" s="10">
        <f t="shared" si="7"/>
        <v>642.34999999999729</v>
      </c>
      <c r="BV394" s="10">
        <f t="shared" si="7"/>
        <v>0</v>
      </c>
      <c r="BW394" s="10">
        <f t="shared" si="7"/>
        <v>0</v>
      </c>
      <c r="BX394" s="10">
        <f t="shared" si="7"/>
        <v>0</v>
      </c>
      <c r="BY394" s="10">
        <f t="shared" si="7"/>
        <v>80838163</v>
      </c>
      <c r="BZ394" s="10">
        <f t="shared" si="7"/>
        <v>50237346</v>
      </c>
      <c r="CA394" s="10">
        <f t="shared" si="7"/>
        <v>0</v>
      </c>
      <c r="CB394" s="10">
        <f t="shared" si="7"/>
        <v>33617100</v>
      </c>
      <c r="CC394" s="10">
        <f t="shared" si="7"/>
        <v>28948821</v>
      </c>
      <c r="CD394" s="10">
        <f t="shared" si="7"/>
        <v>0</v>
      </c>
      <c r="CE394" s="10">
        <f t="shared" si="7"/>
        <v>43031.630667073725</v>
      </c>
      <c r="CF394" s="10">
        <f t="shared" si="7"/>
        <v>4140.3658487154398</v>
      </c>
      <c r="CG394" s="10">
        <f t="shared" si="7"/>
        <v>52343.248958333337</v>
      </c>
    </row>
    <row r="395" spans="1:85">
      <c r="A395" s="56" t="s">
        <v>92</v>
      </c>
      <c r="C395" s="10">
        <f t="shared" ref="C395:BN395" si="8">SUMIF(C123:C155,"&gt;0")</f>
        <v>9975.8090000000029</v>
      </c>
      <c r="D395" s="10">
        <f t="shared" si="8"/>
        <v>196666.30000000005</v>
      </c>
      <c r="E395" s="10">
        <f t="shared" si="8"/>
        <v>0</v>
      </c>
      <c r="F395" s="10">
        <f t="shared" si="8"/>
        <v>0</v>
      </c>
      <c r="G395" s="10">
        <f t="shared" si="8"/>
        <v>0</v>
      </c>
      <c r="H395" s="10">
        <f t="shared" si="8"/>
        <v>53155.199999999968</v>
      </c>
      <c r="I395" s="10">
        <f t="shared" si="8"/>
        <v>35868.800000000017</v>
      </c>
      <c r="J395" s="10">
        <f t="shared" si="8"/>
        <v>16478879.299999999</v>
      </c>
      <c r="K395" s="10">
        <f t="shared" si="8"/>
        <v>7257205.0000000019</v>
      </c>
      <c r="L395" s="10">
        <f t="shared" si="8"/>
        <v>2047220.6999999993</v>
      </c>
      <c r="M395" s="10">
        <f t="shared" si="8"/>
        <v>480</v>
      </c>
      <c r="N395" s="10">
        <f t="shared" si="8"/>
        <v>800</v>
      </c>
      <c r="O395" s="10">
        <f t="shared" si="8"/>
        <v>456975.6999999999</v>
      </c>
      <c r="P395" s="10">
        <f t="shared" si="8"/>
        <v>212913.7</v>
      </c>
      <c r="Q395" s="10">
        <f t="shared" si="8"/>
        <v>6549078.5999999987</v>
      </c>
      <c r="R395" s="10">
        <f t="shared" si="8"/>
        <v>5267301</v>
      </c>
      <c r="S395" s="10">
        <f t="shared" si="8"/>
        <v>3426628.1</v>
      </c>
      <c r="T395" s="10">
        <f t="shared" si="8"/>
        <v>2859416.1</v>
      </c>
      <c r="U395" s="10">
        <f t="shared" si="8"/>
        <v>3429378.5</v>
      </c>
      <c r="V395" s="10">
        <f t="shared" si="8"/>
        <v>2274601</v>
      </c>
      <c r="W395" s="10">
        <f t="shared" si="8"/>
        <v>350757.40000000026</v>
      </c>
      <c r="X395" s="10">
        <f t="shared" si="8"/>
        <v>260233.59999999986</v>
      </c>
      <c r="Y395" s="10">
        <f t="shared" si="8"/>
        <v>8749011.1999999993</v>
      </c>
      <c r="Z395" s="10">
        <f t="shared" si="8"/>
        <v>4519431.3000000007</v>
      </c>
      <c r="AA395" s="10">
        <f t="shared" si="8"/>
        <v>87820112</v>
      </c>
      <c r="AB395" s="10">
        <f t="shared" si="8"/>
        <v>5407440</v>
      </c>
      <c r="AC395" s="10">
        <f t="shared" si="8"/>
        <v>10710.400000000003</v>
      </c>
      <c r="AD395" s="10">
        <f t="shared" si="8"/>
        <v>1336453</v>
      </c>
      <c r="AE395" s="10">
        <f t="shared" si="8"/>
        <v>5230071.2</v>
      </c>
      <c r="AF395" s="10">
        <f t="shared" si="8"/>
        <v>2704818.6000000006</v>
      </c>
      <c r="AG395" s="10">
        <f t="shared" si="8"/>
        <v>54271913.599999972</v>
      </c>
      <c r="AH395" s="10">
        <f t="shared" si="8"/>
        <v>5391929.5999999968</v>
      </c>
      <c r="AI395" s="10">
        <f t="shared" si="8"/>
        <v>35404.800000000017</v>
      </c>
      <c r="AJ395" s="16">
        <f t="shared" si="8"/>
        <v>1801689</v>
      </c>
      <c r="AK395" s="10">
        <f t="shared" si="8"/>
        <v>997099.4</v>
      </c>
      <c r="AL395" s="10">
        <f t="shared" si="8"/>
        <v>701444.09999999986</v>
      </c>
      <c r="AM395" s="10">
        <f t="shared" si="8"/>
        <v>2068287.7999999989</v>
      </c>
      <c r="AN395" s="10">
        <f t="shared" si="8"/>
        <v>1595370.8999999994</v>
      </c>
      <c r="AO395" s="10">
        <f t="shared" si="8"/>
        <v>1225244.5999999999</v>
      </c>
      <c r="AP395" s="10">
        <f t="shared" si="8"/>
        <v>999361.39999999967</v>
      </c>
      <c r="AQ395" s="10">
        <f t="shared" si="8"/>
        <v>1380397.5999999999</v>
      </c>
      <c r="AR395" s="10">
        <f t="shared" si="8"/>
        <v>543700.19999999995</v>
      </c>
      <c r="AS395" s="10">
        <f t="shared" si="8"/>
        <v>3917.9</v>
      </c>
      <c r="AT395" s="10">
        <f t="shared" si="8"/>
        <v>1734</v>
      </c>
      <c r="AU395" s="10">
        <f t="shared" si="8"/>
        <v>0</v>
      </c>
      <c r="AV395" s="10">
        <f t="shared" si="8"/>
        <v>0</v>
      </c>
      <c r="AW395" s="10">
        <f t="shared" si="8"/>
        <v>7023474.0999999996</v>
      </c>
      <c r="AX395" s="10">
        <f t="shared" si="8"/>
        <v>3291063.1000000006</v>
      </c>
      <c r="AY395" s="10">
        <f t="shared" si="8"/>
        <v>1781877.5</v>
      </c>
      <c r="AZ395" s="10">
        <f t="shared" si="8"/>
        <v>424168.77999999997</v>
      </c>
      <c r="BA395" s="10">
        <f t="shared" si="8"/>
        <v>6713680.5000000009</v>
      </c>
      <c r="BB395" s="10">
        <f t="shared" si="8"/>
        <v>2988179.7</v>
      </c>
      <c r="BC395" s="10">
        <f t="shared" si="8"/>
        <v>1182230.3999999994</v>
      </c>
      <c r="BD395" s="10">
        <f t="shared" si="8"/>
        <v>9432.6400000000067</v>
      </c>
      <c r="BE395" s="10">
        <f t="shared" si="8"/>
        <v>5658.8800000000019</v>
      </c>
      <c r="BF395" s="10">
        <f t="shared" si="8"/>
        <v>3959.6799999999967</v>
      </c>
      <c r="BG395" s="10">
        <f t="shared" si="8"/>
        <v>2413.1200000000003</v>
      </c>
      <c r="BH395" s="10">
        <f t="shared" si="8"/>
        <v>8900.0320000000047</v>
      </c>
      <c r="BI395" s="10">
        <f t="shared" si="8"/>
        <v>4501.7280000000019</v>
      </c>
      <c r="BJ395" s="10">
        <f t="shared" si="8"/>
        <v>32236.800000000017</v>
      </c>
      <c r="BK395" s="10">
        <f t="shared" si="8"/>
        <v>25875.599999999991</v>
      </c>
      <c r="BL395" s="10">
        <f t="shared" si="8"/>
        <v>25.600000000000012</v>
      </c>
      <c r="BM395" s="10">
        <f t="shared" si="8"/>
        <v>445873.82790719997</v>
      </c>
      <c r="BN395" s="10">
        <f t="shared" si="8"/>
        <v>920826.91206779191</v>
      </c>
      <c r="BO395" s="10">
        <f t="shared" ref="BO395:CG395" si="9">SUMIF(BO123:BO155,"&gt;0")</f>
        <v>225398</v>
      </c>
      <c r="BP395" s="10">
        <f t="shared" si="9"/>
        <v>0</v>
      </c>
      <c r="BQ395" s="10">
        <f t="shared" si="9"/>
        <v>0</v>
      </c>
      <c r="BR395" s="10">
        <f t="shared" si="9"/>
        <v>0</v>
      </c>
      <c r="BS395" s="10">
        <f t="shared" si="9"/>
        <v>1560</v>
      </c>
      <c r="BT395" s="10">
        <f t="shared" si="9"/>
        <v>560</v>
      </c>
      <c r="BU395" s="10">
        <f t="shared" si="9"/>
        <v>476.3</v>
      </c>
      <c r="BV395" s="10">
        <f t="shared" si="9"/>
        <v>0</v>
      </c>
      <c r="BW395" s="10">
        <f t="shared" si="9"/>
        <v>0</v>
      </c>
      <c r="BX395" s="10">
        <f t="shared" si="9"/>
        <v>0</v>
      </c>
      <c r="BY395" s="10">
        <f t="shared" si="9"/>
        <v>81324911</v>
      </c>
      <c r="BZ395" s="10">
        <f t="shared" si="9"/>
        <v>51237939</v>
      </c>
      <c r="CA395" s="10">
        <f t="shared" si="9"/>
        <v>0</v>
      </c>
      <c r="CB395" s="10">
        <f t="shared" si="9"/>
        <v>32622949</v>
      </c>
      <c r="CC395" s="10">
        <f t="shared" si="9"/>
        <v>28090296</v>
      </c>
      <c r="CD395" s="10">
        <f t="shared" si="9"/>
        <v>0</v>
      </c>
      <c r="CE395" s="10">
        <f t="shared" si="9"/>
        <v>37974.889098051382</v>
      </c>
      <c r="CF395" s="10">
        <f t="shared" si="9"/>
        <v>3894.1953267207009</v>
      </c>
      <c r="CG395" s="10">
        <f t="shared" si="9"/>
        <v>46444.281499999997</v>
      </c>
    </row>
    <row r="396" spans="1:85">
      <c r="A396" s="56" t="s">
        <v>93</v>
      </c>
      <c r="B396" s="10">
        <f>SUMIF(B155:B188,"&gt;0")</f>
        <v>19103.738000000001</v>
      </c>
      <c r="C396" s="10">
        <f t="shared" ref="C396:BN396" si="10">SUMIF(C155:C188,"&gt;0")</f>
        <v>10350.996000000003</v>
      </c>
      <c r="D396" s="10">
        <f t="shared" si="10"/>
        <v>203073.60000000009</v>
      </c>
      <c r="E396" s="10">
        <f t="shared" si="10"/>
        <v>0</v>
      </c>
      <c r="F396" s="10">
        <f t="shared" si="10"/>
        <v>0</v>
      </c>
      <c r="G396" s="10">
        <f t="shared" si="10"/>
        <v>0</v>
      </c>
      <c r="H396" s="10">
        <f t="shared" si="10"/>
        <v>54816.299999999967</v>
      </c>
      <c r="I396" s="10">
        <f t="shared" si="10"/>
        <v>36989.700000000019</v>
      </c>
      <c r="J396" s="10">
        <f t="shared" si="10"/>
        <v>17186027.399999999</v>
      </c>
      <c r="K396" s="10">
        <f t="shared" si="10"/>
        <v>7574832.2000000002</v>
      </c>
      <c r="L396" s="10">
        <f t="shared" si="10"/>
        <v>2135120.6999999993</v>
      </c>
      <c r="M396" s="10">
        <f t="shared" si="10"/>
        <v>495</v>
      </c>
      <c r="N396" s="10">
        <f t="shared" si="10"/>
        <v>825</v>
      </c>
      <c r="O396" s="10">
        <f t="shared" si="10"/>
        <v>471950.00000000006</v>
      </c>
      <c r="P396" s="10">
        <f t="shared" si="10"/>
        <v>219986.90000000011</v>
      </c>
      <c r="Q396" s="10">
        <f t="shared" si="10"/>
        <v>6773971.1999999983</v>
      </c>
      <c r="R396" s="10">
        <f t="shared" si="10"/>
        <v>5447630.0000000009</v>
      </c>
      <c r="S396" s="10">
        <f t="shared" si="10"/>
        <v>3555160.8000000003</v>
      </c>
      <c r="T396" s="10">
        <f t="shared" si="10"/>
        <v>2965046.1999999997</v>
      </c>
      <c r="U396" s="10">
        <f t="shared" si="10"/>
        <v>3545223.4999999995</v>
      </c>
      <c r="V396" s="10">
        <f t="shared" si="10"/>
        <v>2420055.8000000003</v>
      </c>
      <c r="W396" s="10">
        <f t="shared" si="10"/>
        <v>362544.50000000006</v>
      </c>
      <c r="X396" s="10">
        <f t="shared" si="10"/>
        <v>269075.50000000006</v>
      </c>
      <c r="Y396" s="10">
        <f t="shared" si="10"/>
        <v>9258613.5</v>
      </c>
      <c r="Z396" s="10">
        <f t="shared" si="10"/>
        <v>4782725.1000000015</v>
      </c>
      <c r="AA396" s="10">
        <f t="shared" si="10"/>
        <v>90564490.5</v>
      </c>
      <c r="AB396" s="10">
        <f t="shared" si="10"/>
        <v>5600598</v>
      </c>
      <c r="AC396" s="10">
        <f t="shared" si="10"/>
        <v>11045.100000000004</v>
      </c>
      <c r="AD396" s="10">
        <f t="shared" si="10"/>
        <v>1378311</v>
      </c>
      <c r="AE396" s="10">
        <f t="shared" si="10"/>
        <v>5607522.2000000002</v>
      </c>
      <c r="AF396" s="10">
        <f t="shared" si="10"/>
        <v>2904963.3000000007</v>
      </c>
      <c r="AG396" s="10">
        <f t="shared" si="10"/>
        <v>55967910.899999969</v>
      </c>
      <c r="AH396" s="10">
        <f t="shared" si="10"/>
        <v>5584550.0999999987</v>
      </c>
      <c r="AI396" s="10">
        <f t="shared" si="10"/>
        <v>36511.200000000019</v>
      </c>
      <c r="AJ396" s="16">
        <f t="shared" si="10"/>
        <v>1858461</v>
      </c>
      <c r="AK396" s="10">
        <f t="shared" si="10"/>
        <v>1041586.0000000008</v>
      </c>
      <c r="AL396" s="10">
        <f t="shared" si="10"/>
        <v>732718.1999999996</v>
      </c>
      <c r="AM396" s="10">
        <f t="shared" si="10"/>
        <v>2139502.1</v>
      </c>
      <c r="AN396" s="10">
        <f t="shared" si="10"/>
        <v>1650217.7000000002</v>
      </c>
      <c r="AO396" s="10">
        <f t="shared" si="10"/>
        <v>1281819</v>
      </c>
      <c r="AP396" s="10">
        <f t="shared" si="10"/>
        <v>1045739.7000000002</v>
      </c>
      <c r="AQ396" s="10">
        <f t="shared" si="10"/>
        <v>1434834.7000000004</v>
      </c>
      <c r="AR396" s="10">
        <f t="shared" si="10"/>
        <v>565232.19999999995</v>
      </c>
      <c r="AS396" s="10">
        <f t="shared" si="10"/>
        <v>4351.5</v>
      </c>
      <c r="AT396" s="10">
        <f t="shared" si="10"/>
        <v>1837.8999999999999</v>
      </c>
      <c r="AU396" s="10">
        <f t="shared" si="10"/>
        <v>0</v>
      </c>
      <c r="AV396" s="10">
        <f t="shared" si="10"/>
        <v>0</v>
      </c>
      <c r="AW396" s="10">
        <f t="shared" si="10"/>
        <v>7382190.2999999998</v>
      </c>
      <c r="AX396" s="10">
        <f t="shared" si="10"/>
        <v>3459589.2</v>
      </c>
      <c r="AY396" s="10">
        <f t="shared" si="10"/>
        <v>1842706.6999999997</v>
      </c>
      <c r="AZ396" s="10">
        <f t="shared" si="10"/>
        <v>446689.46999999968</v>
      </c>
      <c r="BA396" s="10">
        <f t="shared" si="10"/>
        <v>7056460.1000000006</v>
      </c>
      <c r="BB396" s="10">
        <f t="shared" si="10"/>
        <v>3140484.8999999994</v>
      </c>
      <c r="BC396" s="10">
        <f t="shared" si="10"/>
        <v>1243298.5999999996</v>
      </c>
      <c r="BD396" s="10">
        <f t="shared" si="10"/>
        <v>9727.4100000000071</v>
      </c>
      <c r="BE396" s="10">
        <f t="shared" si="10"/>
        <v>5835.7200000000021</v>
      </c>
      <c r="BF396" s="10">
        <f t="shared" si="10"/>
        <v>4083.4199999999964</v>
      </c>
      <c r="BG396" s="10">
        <f t="shared" si="10"/>
        <v>2488.5300000000002</v>
      </c>
      <c r="BH396" s="10">
        <f t="shared" si="10"/>
        <v>9178.1580000000049</v>
      </c>
      <c r="BI396" s="10">
        <f t="shared" si="10"/>
        <v>4642.407000000002</v>
      </c>
      <c r="BJ396" s="10">
        <f t="shared" si="10"/>
        <v>33244.200000000019</v>
      </c>
      <c r="BK396" s="10">
        <f t="shared" si="10"/>
        <v>27091.099999999988</v>
      </c>
      <c r="BL396" s="10">
        <f t="shared" si="10"/>
        <v>26.400000000000013</v>
      </c>
      <c r="BM396" s="10">
        <f t="shared" si="10"/>
        <v>448930.71210559987</v>
      </c>
      <c r="BN396" s="10">
        <f t="shared" si="10"/>
        <v>932787.16505681991</v>
      </c>
      <c r="BO396" s="10">
        <f t="shared" ref="BO396:CG396" si="11">SUMIF(BO155:BO188,"&gt;0")</f>
        <v>209765</v>
      </c>
      <c r="BP396" s="10">
        <f t="shared" si="11"/>
        <v>0</v>
      </c>
      <c r="BQ396" s="10">
        <f t="shared" si="11"/>
        <v>0</v>
      </c>
      <c r="BR396" s="10">
        <f t="shared" si="11"/>
        <v>0</v>
      </c>
      <c r="BS396" s="10">
        <f t="shared" si="11"/>
        <v>1518</v>
      </c>
      <c r="BT396" s="10">
        <f t="shared" si="11"/>
        <v>773</v>
      </c>
      <c r="BU396" s="10">
        <f t="shared" si="11"/>
        <v>570.40000000000009</v>
      </c>
      <c r="BV396" s="10">
        <f t="shared" si="11"/>
        <v>0</v>
      </c>
      <c r="BW396" s="10">
        <f t="shared" si="11"/>
        <v>0</v>
      </c>
      <c r="BX396" s="10">
        <f t="shared" si="11"/>
        <v>0</v>
      </c>
      <c r="BY396" s="10">
        <f t="shared" si="11"/>
        <v>85189955</v>
      </c>
      <c r="BZ396" s="10">
        <f t="shared" si="11"/>
        <v>53953462</v>
      </c>
      <c r="CA396" s="10">
        <f t="shared" si="11"/>
        <v>0</v>
      </c>
      <c r="CB396" s="10">
        <f t="shared" si="11"/>
        <v>34645685</v>
      </c>
      <c r="CC396" s="10">
        <f t="shared" si="11"/>
        <v>29692672</v>
      </c>
      <c r="CD396" s="10">
        <f t="shared" si="11"/>
        <v>0</v>
      </c>
      <c r="CE396" s="10">
        <f t="shared" si="11"/>
        <v>32037.053996340532</v>
      </c>
      <c r="CF396" s="10">
        <f t="shared" si="11"/>
        <v>3796.5933314343965</v>
      </c>
      <c r="CG396" s="10">
        <f t="shared" si="11"/>
        <v>39452.100041666657</v>
      </c>
    </row>
    <row r="397" spans="1:85">
      <c r="A397" s="56" t="s">
        <v>94</v>
      </c>
      <c r="B397" s="10">
        <f>SUMIF(B188:B220,"&gt;0")</f>
        <v>18556.296000000002</v>
      </c>
      <c r="C397" s="10">
        <f t="shared" ref="C397:BN397" si="12">SUMIF(C188:C220,"&gt;0")</f>
        <v>10055.033000000003</v>
      </c>
      <c r="D397" s="10">
        <f t="shared" si="12"/>
        <v>196984.19999999995</v>
      </c>
      <c r="E397" s="10">
        <f t="shared" si="12"/>
        <v>0</v>
      </c>
      <c r="F397" s="10">
        <f t="shared" si="12"/>
        <v>0</v>
      </c>
      <c r="G397" s="10">
        <f t="shared" si="12"/>
        <v>0</v>
      </c>
      <c r="H397" s="10">
        <f t="shared" si="12"/>
        <v>53155.199999999968</v>
      </c>
      <c r="I397" s="10">
        <f t="shared" si="12"/>
        <v>35868.800000000017</v>
      </c>
      <c r="J397" s="10">
        <f t="shared" si="12"/>
        <v>16852947.899999995</v>
      </c>
      <c r="K397" s="10">
        <f t="shared" si="12"/>
        <v>7434061.6000000006</v>
      </c>
      <c r="L397" s="10">
        <f t="shared" si="12"/>
        <v>2093761.399999999</v>
      </c>
      <c r="M397" s="10">
        <f t="shared" si="12"/>
        <v>480</v>
      </c>
      <c r="N397" s="10">
        <f t="shared" si="12"/>
        <v>800</v>
      </c>
      <c r="O397" s="10">
        <f t="shared" si="12"/>
        <v>457897.39999999991</v>
      </c>
      <c r="P397" s="10">
        <f t="shared" si="12"/>
        <v>213491.00000000006</v>
      </c>
      <c r="Q397" s="10">
        <f t="shared" si="12"/>
        <v>6589017.2000000002</v>
      </c>
      <c r="R397" s="10">
        <f t="shared" si="12"/>
        <v>5298425</v>
      </c>
      <c r="S397" s="10">
        <f t="shared" si="12"/>
        <v>3461119</v>
      </c>
      <c r="T397" s="10">
        <f t="shared" si="12"/>
        <v>2885682.5</v>
      </c>
      <c r="U397" s="10">
        <f t="shared" si="12"/>
        <v>3455037.1</v>
      </c>
      <c r="V397" s="10">
        <f t="shared" si="12"/>
        <v>2358437.1</v>
      </c>
      <c r="W397" s="10">
        <f t="shared" si="12"/>
        <v>355939.8</v>
      </c>
      <c r="X397" s="10">
        <f t="shared" si="12"/>
        <v>264658.7</v>
      </c>
      <c r="Y397" s="10">
        <f t="shared" si="12"/>
        <v>9199054.4000000004</v>
      </c>
      <c r="Z397" s="10">
        <f t="shared" si="12"/>
        <v>4754860.7</v>
      </c>
      <c r="AA397" s="10">
        <f t="shared" si="12"/>
        <v>87820112</v>
      </c>
      <c r="AB397" s="10">
        <f t="shared" si="12"/>
        <v>5454288</v>
      </c>
      <c r="AC397" s="10">
        <f t="shared" si="12"/>
        <v>10710.400000000003</v>
      </c>
      <c r="AD397" s="10">
        <f t="shared" si="12"/>
        <v>1336544</v>
      </c>
      <c r="AE397" s="10">
        <f t="shared" si="12"/>
        <v>5650978.2000000002</v>
      </c>
      <c r="AF397" s="10">
        <f t="shared" si="12"/>
        <v>2928943.8</v>
      </c>
      <c r="AG397" s="10">
        <f t="shared" si="12"/>
        <v>54271913.599999972</v>
      </c>
      <c r="AH397" s="10">
        <f t="shared" si="12"/>
        <v>5438707.1999999983</v>
      </c>
      <c r="AI397" s="10">
        <f t="shared" si="12"/>
        <v>35404.800000000017</v>
      </c>
      <c r="AJ397" s="16">
        <f t="shared" si="12"/>
        <v>1802144</v>
      </c>
      <c r="AK397" s="10">
        <f t="shared" si="12"/>
        <v>1011513.6000000006</v>
      </c>
      <c r="AL397" s="10">
        <f t="shared" si="12"/>
        <v>711571.1999999996</v>
      </c>
      <c r="AM397" s="10">
        <f t="shared" si="12"/>
        <v>2086809.3000000005</v>
      </c>
      <c r="AN397" s="10">
        <f t="shared" si="12"/>
        <v>1609408.9000000001</v>
      </c>
      <c r="AO397" s="10">
        <f t="shared" si="12"/>
        <v>1260420.2999999998</v>
      </c>
      <c r="AP397" s="10">
        <f t="shared" si="12"/>
        <v>1028262.7000000001</v>
      </c>
      <c r="AQ397" s="10">
        <f t="shared" si="12"/>
        <v>1402214.8</v>
      </c>
      <c r="AR397" s="10">
        <f t="shared" si="12"/>
        <v>552443.59999999986</v>
      </c>
      <c r="AS397" s="10">
        <f t="shared" si="12"/>
        <v>4533.2</v>
      </c>
      <c r="AT397" s="10">
        <f t="shared" si="12"/>
        <v>1819.3999999999996</v>
      </c>
      <c r="AU397" s="10">
        <f t="shared" si="12"/>
        <v>0</v>
      </c>
      <c r="AV397" s="10">
        <f t="shared" si="12"/>
        <v>0</v>
      </c>
      <c r="AW397" s="10">
        <f t="shared" si="12"/>
        <v>7290147.7000000002</v>
      </c>
      <c r="AX397" s="10">
        <f t="shared" si="12"/>
        <v>3416552.4999999995</v>
      </c>
      <c r="AY397" s="10">
        <f t="shared" si="12"/>
        <v>1791712.1</v>
      </c>
      <c r="AZ397" s="10">
        <f t="shared" si="12"/>
        <v>434179.19999999978</v>
      </c>
      <c r="BA397" s="10">
        <f t="shared" si="12"/>
        <v>6968739.6999999993</v>
      </c>
      <c r="BB397" s="10">
        <f t="shared" si="12"/>
        <v>3101203.4</v>
      </c>
      <c r="BC397" s="10">
        <f t="shared" si="12"/>
        <v>1228595.6000000008</v>
      </c>
      <c r="BD397" s="10">
        <f t="shared" si="12"/>
        <v>9432.6400000000067</v>
      </c>
      <c r="BE397" s="10">
        <f t="shared" si="12"/>
        <v>5658.8800000000019</v>
      </c>
      <c r="BF397" s="10">
        <f t="shared" si="12"/>
        <v>3959.6799999999967</v>
      </c>
      <c r="BG397" s="10">
        <f t="shared" si="12"/>
        <v>2413.1200000000003</v>
      </c>
      <c r="BH397" s="10">
        <f t="shared" si="12"/>
        <v>8900.0320000000047</v>
      </c>
      <c r="BI397" s="10">
        <f t="shared" si="12"/>
        <v>4501.7280000000019</v>
      </c>
      <c r="BJ397" s="10">
        <f t="shared" si="12"/>
        <v>32236.800000000017</v>
      </c>
      <c r="BK397" s="10">
        <f t="shared" si="12"/>
        <v>26612.899999999987</v>
      </c>
      <c r="BL397" s="10">
        <f t="shared" si="12"/>
        <v>25.600000000000012</v>
      </c>
      <c r="BM397" s="10">
        <f t="shared" si="12"/>
        <v>440675.08968319988</v>
      </c>
      <c r="BN397" s="10">
        <f t="shared" si="12"/>
        <v>1001013.8986043897</v>
      </c>
      <c r="BO397" s="10">
        <f t="shared" ref="BO397:CG397" si="13">SUMIF(BO188:BO220,"&gt;0")</f>
        <v>197344</v>
      </c>
      <c r="BP397" s="10">
        <f t="shared" si="13"/>
        <v>0</v>
      </c>
      <c r="BQ397" s="10">
        <f t="shared" si="13"/>
        <v>0</v>
      </c>
      <c r="BR397" s="10">
        <f t="shared" si="13"/>
        <v>0</v>
      </c>
      <c r="BS397" s="10">
        <f t="shared" si="13"/>
        <v>210</v>
      </c>
      <c r="BT397" s="10">
        <f t="shared" si="13"/>
        <v>94</v>
      </c>
      <c r="BU397" s="10">
        <f t="shared" si="13"/>
        <v>71</v>
      </c>
      <c r="BV397" s="10">
        <f t="shared" si="13"/>
        <v>0</v>
      </c>
      <c r="BW397" s="10">
        <f t="shared" si="13"/>
        <v>0</v>
      </c>
      <c r="BX397" s="10">
        <f t="shared" si="13"/>
        <v>0</v>
      </c>
      <c r="BY397" s="10">
        <f t="shared" si="13"/>
        <v>84686805</v>
      </c>
      <c r="BZ397" s="10">
        <f t="shared" si="13"/>
        <v>53973908</v>
      </c>
      <c r="CA397" s="10">
        <f t="shared" si="13"/>
        <v>0</v>
      </c>
      <c r="CB397" s="10">
        <f t="shared" si="13"/>
        <v>34124130</v>
      </c>
      <c r="CC397" s="10">
        <f t="shared" si="13"/>
        <v>29194577</v>
      </c>
      <c r="CD397" s="10">
        <f t="shared" si="13"/>
        <v>0</v>
      </c>
      <c r="CE397" s="10">
        <f t="shared" si="13"/>
        <v>39113.777257239773</v>
      </c>
      <c r="CF397" s="10">
        <f t="shared" si="13"/>
        <v>3923.1344826396903</v>
      </c>
      <c r="CG397" s="10">
        <f t="shared" si="13"/>
        <v>51041.126166666669</v>
      </c>
    </row>
    <row r="398" spans="1:85">
      <c r="A398" s="56" t="s">
        <v>95</v>
      </c>
      <c r="B398" s="10">
        <f>SUMIF(B220:B253,"&gt;0")</f>
        <v>19201.657000000007</v>
      </c>
      <c r="C398" s="10">
        <f t="shared" ref="C398:BN398" si="14">SUMIF(C220:C253,"&gt;0")</f>
        <v>10404.703999999998</v>
      </c>
      <c r="D398" s="10">
        <f t="shared" si="14"/>
        <v>203267.44999999998</v>
      </c>
      <c r="E398" s="10">
        <f t="shared" si="14"/>
        <v>0</v>
      </c>
      <c r="F398" s="10">
        <f t="shared" si="14"/>
        <v>0</v>
      </c>
      <c r="G398" s="10">
        <f t="shared" si="14"/>
        <v>0</v>
      </c>
      <c r="H398" s="10">
        <f t="shared" si="14"/>
        <v>54816.299999999967</v>
      </c>
      <c r="I398" s="10">
        <f t="shared" si="14"/>
        <v>36989.700000000019</v>
      </c>
      <c r="J398" s="10">
        <f t="shared" si="14"/>
        <v>11244054.699999999</v>
      </c>
      <c r="K398" s="10">
        <f t="shared" si="14"/>
        <v>4915332.1000000015</v>
      </c>
      <c r="L398" s="10">
        <f t="shared" si="14"/>
        <v>2183328.3000000012</v>
      </c>
      <c r="M398" s="10">
        <f t="shared" si="14"/>
        <v>495</v>
      </c>
      <c r="N398" s="10">
        <f t="shared" si="14"/>
        <v>825</v>
      </c>
      <c r="O398" s="10">
        <f t="shared" si="14"/>
        <v>472273.29999999987</v>
      </c>
      <c r="P398" s="10">
        <f t="shared" si="14"/>
        <v>220206.8</v>
      </c>
      <c r="Q398" s="10">
        <f t="shared" si="14"/>
        <v>6814176.3999999994</v>
      </c>
      <c r="R398" s="10">
        <f t="shared" si="14"/>
        <v>5478935.5999999996</v>
      </c>
      <c r="S398" s="10">
        <f t="shared" si="14"/>
        <v>3585746.3000000003</v>
      </c>
      <c r="T398" s="10">
        <f t="shared" si="14"/>
        <v>2988802.0999999996</v>
      </c>
      <c r="U398" s="10">
        <f t="shared" si="14"/>
        <v>3581962.7000000007</v>
      </c>
      <c r="V398" s="10">
        <f t="shared" si="14"/>
        <v>2445139.0000000005</v>
      </c>
      <c r="W398" s="10">
        <f t="shared" si="14"/>
        <v>372058.79999999993</v>
      </c>
      <c r="X398" s="10">
        <f t="shared" si="14"/>
        <v>277129.19999999995</v>
      </c>
      <c r="Y398" s="10">
        <f t="shared" si="14"/>
        <v>9708564.6999999993</v>
      </c>
      <c r="Z398" s="10">
        <f t="shared" si="14"/>
        <v>5023256.8</v>
      </c>
      <c r="AA398" s="10">
        <f t="shared" si="14"/>
        <v>90564490.5</v>
      </c>
      <c r="AB398" s="10">
        <f t="shared" si="14"/>
        <v>5648910</v>
      </c>
      <c r="AC398" s="10">
        <f t="shared" si="14"/>
        <v>11045.100000000004</v>
      </c>
      <c r="AD398" s="10">
        <f t="shared" si="14"/>
        <v>1378497</v>
      </c>
      <c r="AE398" s="10">
        <f t="shared" si="14"/>
        <v>6057129.8999999994</v>
      </c>
      <c r="AF398" s="10">
        <f t="shared" si="14"/>
        <v>3138476.100000001</v>
      </c>
      <c r="AG398" s="10">
        <f t="shared" si="14"/>
        <v>55967910.899999969</v>
      </c>
      <c r="AH398" s="10">
        <f t="shared" si="14"/>
        <v>5632842.299999998</v>
      </c>
      <c r="AI398" s="10">
        <f t="shared" si="14"/>
        <v>36511.200000000019</v>
      </c>
      <c r="AJ398" s="16">
        <f t="shared" si="14"/>
        <v>1885345</v>
      </c>
      <c r="AK398" s="10">
        <f t="shared" si="14"/>
        <v>1043123.4000000006</v>
      </c>
      <c r="AL398" s="10">
        <f t="shared" si="14"/>
        <v>733807.79999999958</v>
      </c>
      <c r="AM398" s="10">
        <f t="shared" si="14"/>
        <v>2162473.1000000006</v>
      </c>
      <c r="AN398" s="10">
        <f t="shared" si="14"/>
        <v>1667722.5000000002</v>
      </c>
      <c r="AO398" s="10">
        <f t="shared" si="14"/>
        <v>1319480.3</v>
      </c>
      <c r="AP398" s="10">
        <f t="shared" si="14"/>
        <v>1076239.4999999995</v>
      </c>
      <c r="AQ398" s="10">
        <f t="shared" si="14"/>
        <v>1456611.0000000005</v>
      </c>
      <c r="AR398" s="10">
        <f t="shared" si="14"/>
        <v>573916.5</v>
      </c>
      <c r="AS398" s="10">
        <f t="shared" si="14"/>
        <v>4985.2000000000007</v>
      </c>
      <c r="AT398" s="10">
        <f t="shared" si="14"/>
        <v>1905.3000000000002</v>
      </c>
      <c r="AU398" s="10">
        <f t="shared" si="14"/>
        <v>0</v>
      </c>
      <c r="AV398" s="10">
        <f t="shared" si="14"/>
        <v>0</v>
      </c>
      <c r="AW398" s="10">
        <f t="shared" si="14"/>
        <v>7656995.5</v>
      </c>
      <c r="AX398" s="10">
        <f t="shared" si="14"/>
        <v>3588326.4000000004</v>
      </c>
      <c r="AY398" s="10">
        <f t="shared" si="14"/>
        <v>1852910.8</v>
      </c>
      <c r="AZ398" s="10">
        <f t="shared" si="14"/>
        <v>447746.69999999984</v>
      </c>
      <c r="BA398" s="10">
        <f t="shared" si="14"/>
        <v>7319592.0999999996</v>
      </c>
      <c r="BB398" s="10">
        <f t="shared" si="14"/>
        <v>3256859.4999999995</v>
      </c>
      <c r="BC398" s="10">
        <f t="shared" si="14"/>
        <v>1291719.2999999991</v>
      </c>
      <c r="BD398" s="10">
        <f t="shared" si="14"/>
        <v>9727.4100000000071</v>
      </c>
      <c r="BE398" s="10">
        <f t="shared" si="14"/>
        <v>5835.7200000000021</v>
      </c>
      <c r="BF398" s="10">
        <f t="shared" si="14"/>
        <v>4083.4199999999964</v>
      </c>
      <c r="BG398" s="10">
        <f t="shared" si="14"/>
        <v>2488.5300000000002</v>
      </c>
      <c r="BH398" s="10">
        <f t="shared" si="14"/>
        <v>9181.8589999999986</v>
      </c>
      <c r="BI398" s="10">
        <f t="shared" si="14"/>
        <v>4642.6410000000005</v>
      </c>
      <c r="BJ398" s="10">
        <f t="shared" si="14"/>
        <v>7084.4000000000051</v>
      </c>
      <c r="BK398" s="10">
        <f t="shared" si="14"/>
        <v>28471.299999999996</v>
      </c>
      <c r="BL398" s="10">
        <f t="shared" si="14"/>
        <v>26.400000000000013</v>
      </c>
      <c r="BM398" s="10">
        <f t="shared" si="14"/>
        <v>442363.86061440001</v>
      </c>
      <c r="BN398" s="10">
        <f t="shared" si="14"/>
        <v>1068500.9370523966</v>
      </c>
      <c r="BO398" s="10">
        <f t="shared" ref="BO398:CG398" si="15">SUMIF(BO220:BO253,"&gt;0")</f>
        <v>212969</v>
      </c>
      <c r="BP398" s="10">
        <f t="shared" si="15"/>
        <v>0</v>
      </c>
      <c r="BQ398" s="10">
        <f t="shared" si="15"/>
        <v>0</v>
      </c>
      <c r="BR398" s="10">
        <f t="shared" si="15"/>
        <v>0</v>
      </c>
      <c r="BS398" s="10">
        <f t="shared" si="15"/>
        <v>0</v>
      </c>
      <c r="BT398" s="10">
        <f t="shared" si="15"/>
        <v>0</v>
      </c>
      <c r="BU398" s="10">
        <f t="shared" si="15"/>
        <v>0</v>
      </c>
      <c r="BV398" s="10">
        <f t="shared" si="15"/>
        <v>0</v>
      </c>
      <c r="BW398" s="10">
        <f t="shared" si="15"/>
        <v>0</v>
      </c>
      <c r="BX398" s="10">
        <f t="shared" si="15"/>
        <v>0</v>
      </c>
      <c r="BY398" s="10">
        <f t="shared" si="15"/>
        <v>90119208</v>
      </c>
      <c r="BZ398" s="10">
        <f t="shared" si="15"/>
        <v>57975933</v>
      </c>
      <c r="CA398" s="10">
        <f t="shared" si="15"/>
        <v>0</v>
      </c>
      <c r="CB398" s="10">
        <f>SUMIF(CB220:CB253,"&gt;0")</f>
        <v>16033019</v>
      </c>
      <c r="CC398" s="10">
        <f>SUMIF(CC220:CC253,"&gt;0")</f>
        <v>13715994</v>
      </c>
      <c r="CD398" s="10">
        <f t="shared" si="15"/>
        <v>0</v>
      </c>
      <c r="CE398" s="10">
        <f t="shared" si="15"/>
        <v>39460.082489988832</v>
      </c>
      <c r="CF398" s="10">
        <f t="shared" si="15"/>
        <v>3972.1410111856758</v>
      </c>
      <c r="CG398" s="10">
        <f t="shared" si="15"/>
        <v>53150.498833333339</v>
      </c>
    </row>
    <row r="399" spans="1:85">
      <c r="A399" s="56" t="s">
        <v>96</v>
      </c>
      <c r="B399" s="10">
        <f>SUMIF(B253:B286,"&gt;0")</f>
        <v>19255.291000000005</v>
      </c>
      <c r="C399" s="10">
        <f t="shared" ref="C399:BN399" si="16">SUMIF(C253:C286,"&gt;0")</f>
        <v>10434.200000000003</v>
      </c>
      <c r="D399" s="10">
        <f t="shared" si="16"/>
        <v>203398.80000000002</v>
      </c>
      <c r="E399" s="10">
        <f t="shared" si="16"/>
        <v>0</v>
      </c>
      <c r="F399" s="10">
        <f t="shared" si="16"/>
        <v>0</v>
      </c>
      <c r="G399" s="10">
        <f t="shared" si="16"/>
        <v>0</v>
      </c>
      <c r="H399" s="10">
        <f t="shared" si="16"/>
        <v>54816.299999999967</v>
      </c>
      <c r="I399" s="10">
        <f t="shared" si="16"/>
        <v>36989.700000000019</v>
      </c>
      <c r="J399" s="10">
        <f t="shared" si="16"/>
        <v>9724334.9000000004</v>
      </c>
      <c r="K399" s="10">
        <f t="shared" si="16"/>
        <v>4237525.3000000007</v>
      </c>
      <c r="L399" s="10">
        <f t="shared" si="16"/>
        <v>2206364.0999999987</v>
      </c>
      <c r="M399" s="10">
        <f t="shared" si="16"/>
        <v>495</v>
      </c>
      <c r="N399" s="10">
        <f t="shared" si="16"/>
        <v>825</v>
      </c>
      <c r="O399" s="10">
        <f t="shared" si="16"/>
        <v>472703.49999999983</v>
      </c>
      <c r="P399" s="10">
        <f t="shared" si="16"/>
        <v>220440.50000000006</v>
      </c>
      <c r="Q399" s="10">
        <f t="shared" si="16"/>
        <v>6837473.2000000002</v>
      </c>
      <c r="R399" s="10">
        <f t="shared" si="16"/>
        <v>5496994.4100000001</v>
      </c>
      <c r="S399" s="10">
        <f t="shared" si="16"/>
        <v>3602611.9000000008</v>
      </c>
      <c r="T399" s="10">
        <f t="shared" si="16"/>
        <v>3002175.399999999</v>
      </c>
      <c r="U399" s="10">
        <f t="shared" si="16"/>
        <v>3601671.2000000007</v>
      </c>
      <c r="V399" s="10">
        <f t="shared" si="16"/>
        <v>2458718.2999999998</v>
      </c>
      <c r="W399" s="10">
        <f t="shared" si="16"/>
        <v>375547.99999999988</v>
      </c>
      <c r="X399" s="10">
        <f t="shared" si="16"/>
        <v>280052</v>
      </c>
      <c r="Y399" s="10">
        <f t="shared" si="16"/>
        <v>9922290.1999999993</v>
      </c>
      <c r="Z399" s="10">
        <f t="shared" si="16"/>
        <v>5137379.4999999991</v>
      </c>
      <c r="AA399" s="10">
        <f t="shared" si="16"/>
        <v>90564490.5</v>
      </c>
      <c r="AB399" s="10">
        <f t="shared" si="16"/>
        <v>5673462</v>
      </c>
      <c r="AC399" s="10">
        <f t="shared" si="16"/>
        <v>11051.699999999999</v>
      </c>
      <c r="AD399" s="10">
        <f t="shared" si="16"/>
        <v>1383591</v>
      </c>
      <c r="AE399" s="10">
        <f t="shared" si="16"/>
        <v>6291902.4000000013</v>
      </c>
      <c r="AF399" s="10">
        <f t="shared" si="16"/>
        <v>3262179.5999999996</v>
      </c>
      <c r="AG399" s="10">
        <f t="shared" si="16"/>
        <v>55967910.899999969</v>
      </c>
      <c r="AH399" s="10">
        <f t="shared" si="16"/>
        <v>5657394.299999998</v>
      </c>
      <c r="AI399" s="10">
        <f t="shared" si="16"/>
        <v>36511.200000000019</v>
      </c>
      <c r="AJ399" s="16">
        <f t="shared" si="16"/>
        <v>1892583</v>
      </c>
      <c r="AK399" s="10">
        <f t="shared" si="16"/>
        <v>1045054.0999999999</v>
      </c>
      <c r="AL399" s="10">
        <f t="shared" si="16"/>
        <v>735438.60000000021</v>
      </c>
      <c r="AM399" s="10">
        <f t="shared" si="16"/>
        <v>2173395.5</v>
      </c>
      <c r="AN399" s="10">
        <f t="shared" si="16"/>
        <v>1676007</v>
      </c>
      <c r="AO399" s="10">
        <f t="shared" si="16"/>
        <v>1337648.5999999999</v>
      </c>
      <c r="AP399" s="10">
        <f t="shared" si="16"/>
        <v>1091175.8</v>
      </c>
      <c r="AQ399" s="10">
        <f t="shared" si="16"/>
        <v>1467183.2000000002</v>
      </c>
      <c r="AR399" s="10">
        <f t="shared" si="16"/>
        <v>578170.89999999991</v>
      </c>
      <c r="AS399" s="10">
        <f t="shared" si="16"/>
        <v>5216.9999999999964</v>
      </c>
      <c r="AT399" s="10">
        <f t="shared" si="16"/>
        <v>1931.0999999999988</v>
      </c>
      <c r="AU399" s="10">
        <f t="shared" si="16"/>
        <v>58.6</v>
      </c>
      <c r="AV399" s="10">
        <f t="shared" si="16"/>
        <v>58.6</v>
      </c>
      <c r="AW399" s="10">
        <f t="shared" si="16"/>
        <v>7800346.9000000004</v>
      </c>
      <c r="AX399" s="10">
        <f t="shared" si="16"/>
        <v>3654923.0999999987</v>
      </c>
      <c r="AY399" s="10">
        <f t="shared" si="16"/>
        <v>1858387.7999999998</v>
      </c>
      <c r="AZ399" s="10">
        <f t="shared" si="16"/>
        <v>447747.29999999976</v>
      </c>
      <c r="BA399" s="10">
        <f t="shared" si="16"/>
        <v>7456499.6999999983</v>
      </c>
      <c r="BB399" s="10">
        <f t="shared" si="16"/>
        <v>3317001.5</v>
      </c>
      <c r="BC399" s="10">
        <f t="shared" si="16"/>
        <v>1316175.8</v>
      </c>
      <c r="BD399" s="10">
        <f t="shared" si="16"/>
        <v>9727.4100000000071</v>
      </c>
      <c r="BE399" s="10">
        <f t="shared" si="16"/>
        <v>5835.7200000000021</v>
      </c>
      <c r="BF399" s="10">
        <f t="shared" si="16"/>
        <v>4083.4199999999964</v>
      </c>
      <c r="BG399" s="10">
        <f t="shared" si="16"/>
        <v>2488.5300000000002</v>
      </c>
      <c r="BH399" s="10">
        <f t="shared" si="16"/>
        <v>9187.8659999999909</v>
      </c>
      <c r="BI399" s="10">
        <f t="shared" si="16"/>
        <v>4643.5599999999986</v>
      </c>
      <c r="BJ399" s="10">
        <f t="shared" si="16"/>
        <v>62.10000000000003</v>
      </c>
      <c r="BK399" s="10">
        <f t="shared" si="16"/>
        <v>29639.499999999989</v>
      </c>
      <c r="BL399" s="10">
        <f t="shared" si="16"/>
        <v>28.499999999999982</v>
      </c>
      <c r="BM399" s="10">
        <f t="shared" si="16"/>
        <v>434300.53001439996</v>
      </c>
      <c r="BN399" s="10">
        <f t="shared" si="16"/>
        <v>1116620.7768077243</v>
      </c>
      <c r="BO399" s="10">
        <f t="shared" ref="BO399:CG399" si="17">SUMIF(BO253:BO286,"&gt;0")</f>
        <v>211306</v>
      </c>
      <c r="BP399" s="10">
        <f t="shared" si="17"/>
        <v>0</v>
      </c>
      <c r="BQ399" s="10">
        <f t="shared" si="17"/>
        <v>0</v>
      </c>
      <c r="BR399" s="10">
        <f t="shared" si="17"/>
        <v>0</v>
      </c>
      <c r="BS399" s="10">
        <f t="shared" si="17"/>
        <v>0</v>
      </c>
      <c r="BT399" s="10">
        <f t="shared" si="17"/>
        <v>0</v>
      </c>
      <c r="BU399" s="10">
        <f t="shared" si="17"/>
        <v>0</v>
      </c>
      <c r="BV399" s="10">
        <f t="shared" si="17"/>
        <v>0</v>
      </c>
      <c r="BW399" s="10">
        <f t="shared" si="17"/>
        <v>0</v>
      </c>
      <c r="BX399" s="10">
        <f t="shared" si="17"/>
        <v>0</v>
      </c>
      <c r="BY399" s="10">
        <f t="shared" si="17"/>
        <v>93036535</v>
      </c>
      <c r="BZ399" s="10">
        <f t="shared" si="17"/>
        <v>60428073</v>
      </c>
      <c r="CA399" s="10">
        <f t="shared" si="17"/>
        <v>0</v>
      </c>
      <c r="CB399" s="10">
        <f>SUMIF(CB253:CB286,"&gt;0")</f>
        <v>111308</v>
      </c>
      <c r="CC399" s="10">
        <f>SUMIF(CC253:CC286,"&gt;0")</f>
        <v>89744</v>
      </c>
      <c r="CD399" s="10">
        <f t="shared" si="17"/>
        <v>0</v>
      </c>
      <c r="CE399" s="10">
        <f t="shared" si="17"/>
        <v>38236.924615449738</v>
      </c>
      <c r="CF399" s="10">
        <f t="shared" si="17"/>
        <v>3901.2830640308998</v>
      </c>
      <c r="CG399" s="10">
        <f t="shared" si="17"/>
        <v>52414.134966666672</v>
      </c>
    </row>
    <row r="400" spans="1:85">
      <c r="A400" s="56" t="s">
        <v>97</v>
      </c>
      <c r="B400" s="10">
        <f>SUMIF(B286:B318,"&gt;0")</f>
        <v>18705.310000000001</v>
      </c>
      <c r="C400" s="10">
        <f t="shared" ref="C400:BN400" si="18">SUMIF(C286:C318,"&gt;0")</f>
        <v>10136.762000000004</v>
      </c>
      <c r="D400" s="10">
        <f t="shared" si="18"/>
        <v>197311.60000000012</v>
      </c>
      <c r="E400" s="10">
        <f t="shared" si="18"/>
        <v>0</v>
      </c>
      <c r="F400" s="10">
        <f t="shared" si="18"/>
        <v>0</v>
      </c>
      <c r="G400" s="10">
        <f t="shared" si="18"/>
        <v>0</v>
      </c>
      <c r="H400" s="10">
        <f t="shared" si="18"/>
        <v>53155.199999999968</v>
      </c>
      <c r="I400" s="10">
        <f t="shared" si="18"/>
        <v>35868.800000000017</v>
      </c>
      <c r="J400" s="10">
        <f t="shared" si="18"/>
        <v>9613785.5260000005</v>
      </c>
      <c r="K400" s="10">
        <f t="shared" si="18"/>
        <v>4196355.4860000005</v>
      </c>
      <c r="L400" s="10">
        <f t="shared" si="18"/>
        <v>2162428.7400000002</v>
      </c>
      <c r="M400" s="10">
        <f t="shared" si="18"/>
        <v>480</v>
      </c>
      <c r="N400" s="10">
        <f t="shared" si="18"/>
        <v>800</v>
      </c>
      <c r="O400" s="10">
        <f t="shared" si="18"/>
        <v>458830.39999999991</v>
      </c>
      <c r="P400" s="10">
        <f t="shared" si="18"/>
        <v>214066.00000000003</v>
      </c>
      <c r="Q400" s="10">
        <f t="shared" si="18"/>
        <v>1273684.6499999999</v>
      </c>
      <c r="R400" s="10">
        <f t="shared" si="18"/>
        <v>1023682.66</v>
      </c>
      <c r="S400" s="10">
        <f t="shared" si="18"/>
        <v>3509156.399999999</v>
      </c>
      <c r="T400" s="10">
        <f t="shared" si="18"/>
        <v>2923620.75</v>
      </c>
      <c r="U400" s="10">
        <f t="shared" si="18"/>
        <v>3511804.9099999997</v>
      </c>
      <c r="V400" s="10">
        <f t="shared" si="18"/>
        <v>2417415.8299999996</v>
      </c>
      <c r="W400" s="10">
        <f t="shared" si="18"/>
        <v>364227.32</v>
      </c>
      <c r="X400" s="10">
        <f t="shared" si="18"/>
        <v>271616.03000000003</v>
      </c>
      <c r="Y400" s="10">
        <f t="shared" si="18"/>
        <v>9830910.352</v>
      </c>
      <c r="Z400" s="10">
        <f t="shared" si="18"/>
        <v>5096518.1560000014</v>
      </c>
      <c r="AA400" s="10">
        <f t="shared" si="18"/>
        <v>87820112</v>
      </c>
      <c r="AB400" s="10">
        <f t="shared" si="18"/>
        <v>5524944</v>
      </c>
      <c r="AC400" s="10">
        <f t="shared" si="18"/>
        <v>10720</v>
      </c>
      <c r="AD400" s="10">
        <f t="shared" si="18"/>
        <v>1344128</v>
      </c>
      <c r="AE400" s="10">
        <f t="shared" si="18"/>
        <v>6327556.0179999992</v>
      </c>
      <c r="AF400" s="10">
        <f t="shared" si="18"/>
        <v>3277786.9639999997</v>
      </c>
      <c r="AG400" s="10">
        <f t="shared" si="18"/>
        <v>54271913.599999972</v>
      </c>
      <c r="AH400" s="10">
        <f t="shared" si="18"/>
        <v>5509363.1999999983</v>
      </c>
      <c r="AI400" s="10">
        <f t="shared" si="18"/>
        <v>35404.800000000017</v>
      </c>
      <c r="AJ400" s="16">
        <f t="shared" si="18"/>
        <v>1835232</v>
      </c>
      <c r="AK400" s="10">
        <f t="shared" si="18"/>
        <v>1018387.7600000001</v>
      </c>
      <c r="AL400" s="10">
        <f t="shared" si="18"/>
        <v>717369.67</v>
      </c>
      <c r="AM400" s="10">
        <f t="shared" si="18"/>
        <v>2117586.98</v>
      </c>
      <c r="AN400" s="10">
        <f t="shared" si="18"/>
        <v>1632744.22</v>
      </c>
      <c r="AO400" s="10">
        <f t="shared" si="18"/>
        <v>1313825.6299999999</v>
      </c>
      <c r="AP400" s="10">
        <f t="shared" si="18"/>
        <v>1071865.5299999998</v>
      </c>
      <c r="AQ400" s="10">
        <f t="shared" si="18"/>
        <v>1433046.5</v>
      </c>
      <c r="AR400" s="10">
        <f t="shared" si="18"/>
        <v>564779.79999999993</v>
      </c>
      <c r="AS400" s="10">
        <f t="shared" si="18"/>
        <v>1113.2999999999995</v>
      </c>
      <c r="AT400" s="10">
        <f t="shared" si="18"/>
        <v>364.30000000000013</v>
      </c>
      <c r="AU400" s="10">
        <f t="shared" si="18"/>
        <v>0</v>
      </c>
      <c r="AV400" s="10">
        <f t="shared" si="18"/>
        <v>0</v>
      </c>
      <c r="AW400" s="10">
        <f t="shared" si="18"/>
        <v>7701918.9000000004</v>
      </c>
      <c r="AX400" s="10">
        <f t="shared" si="18"/>
        <v>3608262.3</v>
      </c>
      <c r="AY400" s="10">
        <f t="shared" si="18"/>
        <v>1807719.6220000002</v>
      </c>
      <c r="AZ400" s="10">
        <f t="shared" si="18"/>
        <v>434179.19999999978</v>
      </c>
      <c r="BA400" s="10">
        <f t="shared" si="18"/>
        <v>7362312.9420000007</v>
      </c>
      <c r="BB400" s="10">
        <f t="shared" si="18"/>
        <v>3274372.523</v>
      </c>
      <c r="BC400" s="10">
        <f t="shared" si="18"/>
        <v>1299508.1699999997</v>
      </c>
      <c r="BD400" s="10">
        <f t="shared" si="18"/>
        <v>9432.6400000000067</v>
      </c>
      <c r="BE400" s="10">
        <f t="shared" si="18"/>
        <v>5658.8800000000019</v>
      </c>
      <c r="BF400" s="10">
        <f t="shared" si="18"/>
        <v>3959.6799999999967</v>
      </c>
      <c r="BG400" s="10">
        <f t="shared" si="18"/>
        <v>2413.1200000000003</v>
      </c>
      <c r="BH400" s="10">
        <f t="shared" si="18"/>
        <v>8913.0809999999983</v>
      </c>
      <c r="BI400" s="10">
        <f t="shared" si="18"/>
        <v>4504.1620000000003</v>
      </c>
      <c r="BJ400" s="10">
        <f t="shared" si="18"/>
        <v>26266.200000000008</v>
      </c>
      <c r="BK400" s="10">
        <f t="shared" si="18"/>
        <v>29499.899999999991</v>
      </c>
      <c r="BL400" s="10">
        <f t="shared" si="18"/>
        <v>28.799999999999983</v>
      </c>
      <c r="BM400" s="10">
        <f t="shared" si="18"/>
        <v>413734.62412800011</v>
      </c>
      <c r="BN400" s="10">
        <f t="shared" si="18"/>
        <v>1122146.5095141656</v>
      </c>
      <c r="BO400" s="10">
        <f t="shared" ref="BO400:CG400" si="19">SUMIF(BO286:BO318,"&gt;0")</f>
        <v>189224</v>
      </c>
      <c r="BP400" s="10">
        <f t="shared" si="19"/>
        <v>0</v>
      </c>
      <c r="BQ400" s="10">
        <f t="shared" si="19"/>
        <v>0</v>
      </c>
      <c r="BR400" s="10">
        <f t="shared" si="19"/>
        <v>0</v>
      </c>
      <c r="BS400" s="10">
        <f t="shared" si="19"/>
        <v>0</v>
      </c>
      <c r="BT400" s="10">
        <f t="shared" si="19"/>
        <v>0</v>
      </c>
      <c r="BU400" s="10">
        <f t="shared" si="19"/>
        <v>0</v>
      </c>
      <c r="BV400" s="10">
        <f t="shared" si="19"/>
        <v>0</v>
      </c>
      <c r="BW400" s="10">
        <f t="shared" si="19"/>
        <v>0</v>
      </c>
      <c r="BX400" s="10">
        <f t="shared" si="19"/>
        <v>0</v>
      </c>
      <c r="BY400" s="10">
        <f t="shared" si="19"/>
        <v>93229978</v>
      </c>
      <c r="BZ400" s="10">
        <f t="shared" si="19"/>
        <v>61082027</v>
      </c>
      <c r="CA400" s="10">
        <f t="shared" si="19"/>
        <v>0</v>
      </c>
      <c r="CB400" s="10">
        <f t="shared" si="19"/>
        <v>149141</v>
      </c>
      <c r="CC400" s="10">
        <f t="shared" si="19"/>
        <v>123227</v>
      </c>
      <c r="CD400" s="10">
        <f t="shared" si="19"/>
        <v>0</v>
      </c>
      <c r="CE400" s="10">
        <f t="shared" si="19"/>
        <v>35043.1105422787</v>
      </c>
      <c r="CF400" s="10">
        <f t="shared" si="19"/>
        <v>3718.953552402088</v>
      </c>
      <c r="CG400" s="10">
        <f t="shared" si="19"/>
        <v>49536.218999999997</v>
      </c>
    </row>
    <row r="401" spans="1:85">
      <c r="A401" s="56" t="s">
        <v>98</v>
      </c>
      <c r="B401" s="10">
        <f>SUMIF(B318:B351,"&gt;0")</f>
        <v>20489.017000000003</v>
      </c>
      <c r="C401" s="10">
        <f t="shared" ref="C401:BN401" si="20">SUMIF(C318:C351,"&gt;0")</f>
        <v>11124.257</v>
      </c>
      <c r="D401" s="10">
        <f t="shared" si="20"/>
        <v>204903.40000000002</v>
      </c>
      <c r="E401" s="10">
        <f t="shared" si="20"/>
        <v>0</v>
      </c>
      <c r="F401" s="10">
        <f t="shared" si="20"/>
        <v>0</v>
      </c>
      <c r="G401" s="10">
        <f t="shared" si="20"/>
        <v>0</v>
      </c>
      <c r="H401" s="10">
        <f t="shared" si="20"/>
        <v>54816.299999999967</v>
      </c>
      <c r="I401" s="10">
        <f t="shared" si="20"/>
        <v>36989.700000000019</v>
      </c>
      <c r="J401" s="10">
        <f t="shared" si="20"/>
        <v>10038883.574999999</v>
      </c>
      <c r="K401" s="10">
        <f t="shared" si="20"/>
        <v>4386298.9300000006</v>
      </c>
      <c r="L401" s="10">
        <f t="shared" si="20"/>
        <v>2245341.4400000013</v>
      </c>
      <c r="M401" s="10">
        <f t="shared" si="20"/>
        <v>495</v>
      </c>
      <c r="N401" s="10">
        <f t="shared" si="20"/>
        <v>825</v>
      </c>
      <c r="O401" s="10">
        <f t="shared" si="20"/>
        <v>474485.49999999983</v>
      </c>
      <c r="P401" s="10">
        <f t="shared" si="20"/>
        <v>221456.6</v>
      </c>
      <c r="Q401" s="10">
        <f t="shared" si="20"/>
        <v>61139.54</v>
      </c>
      <c r="R401" s="10">
        <f t="shared" si="20"/>
        <v>48791.439999999988</v>
      </c>
      <c r="S401" s="10">
        <f t="shared" si="20"/>
        <v>3636252.46</v>
      </c>
      <c r="T401" s="10">
        <f t="shared" si="20"/>
        <v>3028919.2800000007</v>
      </c>
      <c r="U401" s="10">
        <f t="shared" si="20"/>
        <v>3640459.96</v>
      </c>
      <c r="V401" s="10">
        <f t="shared" si="20"/>
        <v>2485131.1300000004</v>
      </c>
      <c r="W401" s="10">
        <f t="shared" si="20"/>
        <v>375781.98000000027</v>
      </c>
      <c r="X401" s="10">
        <f t="shared" si="20"/>
        <v>280247.70999999985</v>
      </c>
      <c r="Y401" s="10">
        <f t="shared" si="20"/>
        <v>10313764.741000002</v>
      </c>
      <c r="Z401" s="10">
        <f t="shared" si="20"/>
        <v>5352382.1530000009</v>
      </c>
      <c r="AA401" s="10">
        <f t="shared" si="20"/>
        <v>90564490.5</v>
      </c>
      <c r="AB401" s="10">
        <f t="shared" si="20"/>
        <v>5720841.5000000028</v>
      </c>
      <c r="AC401" s="10">
        <f t="shared" si="20"/>
        <v>11062.000000000005</v>
      </c>
      <c r="AD401" s="10">
        <f t="shared" si="20"/>
        <v>1392532</v>
      </c>
      <c r="AE401" s="10">
        <f t="shared" si="20"/>
        <v>6723907.9919999987</v>
      </c>
      <c r="AF401" s="10">
        <f t="shared" si="20"/>
        <v>3485059.1909999996</v>
      </c>
      <c r="AG401" s="10">
        <f t="shared" si="20"/>
        <v>55967910.899999969</v>
      </c>
      <c r="AH401" s="10">
        <f t="shared" si="20"/>
        <v>5703397</v>
      </c>
      <c r="AI401" s="10">
        <f t="shared" si="20"/>
        <v>36576.800000000003</v>
      </c>
      <c r="AJ401" s="16">
        <f t="shared" si="20"/>
        <v>1954378</v>
      </c>
      <c r="AK401" s="10">
        <f t="shared" si="20"/>
        <v>1055181.4099999999</v>
      </c>
      <c r="AL401" s="10">
        <f t="shared" si="20"/>
        <v>743945.96000000008</v>
      </c>
      <c r="AM401" s="10">
        <f t="shared" si="20"/>
        <v>2194093.88</v>
      </c>
      <c r="AN401" s="10">
        <f t="shared" si="20"/>
        <v>1691498.6599999997</v>
      </c>
      <c r="AO401" s="10">
        <f t="shared" si="20"/>
        <v>1370554.5600000003</v>
      </c>
      <c r="AP401" s="10">
        <f t="shared" si="20"/>
        <v>1118259.8400000001</v>
      </c>
      <c r="AQ401" s="10">
        <f t="shared" si="20"/>
        <v>1486944.4999999995</v>
      </c>
      <c r="AR401" s="10">
        <f t="shared" si="20"/>
        <v>586130.60000000021</v>
      </c>
      <c r="AS401" s="10">
        <f t="shared" si="20"/>
        <v>224.10000000000002</v>
      </c>
      <c r="AT401" s="10">
        <f t="shared" si="20"/>
        <v>52.7</v>
      </c>
      <c r="AU401" s="10">
        <f t="shared" si="20"/>
        <v>0</v>
      </c>
      <c r="AV401" s="10">
        <f t="shared" si="20"/>
        <v>0</v>
      </c>
      <c r="AW401" s="10">
        <f t="shared" si="20"/>
        <v>8078722.8999999994</v>
      </c>
      <c r="AX401" s="10">
        <f t="shared" si="20"/>
        <v>3784567.1999999993</v>
      </c>
      <c r="AY401" s="10">
        <f t="shared" si="20"/>
        <v>1869854.9040000001</v>
      </c>
      <c r="AZ401" s="10">
        <f t="shared" si="20"/>
        <v>447747.34599999973</v>
      </c>
      <c r="BA401" s="10">
        <f t="shared" si="20"/>
        <v>7722474.2699999986</v>
      </c>
      <c r="BB401" s="10">
        <f t="shared" si="20"/>
        <v>3433918.804</v>
      </c>
      <c r="BC401" s="10">
        <f t="shared" si="20"/>
        <v>1362986.2</v>
      </c>
      <c r="BD401" s="10">
        <f t="shared" si="20"/>
        <v>9728.16</v>
      </c>
      <c r="BE401" s="10">
        <f t="shared" si="20"/>
        <v>5834.6400000000031</v>
      </c>
      <c r="BF401" s="10">
        <f t="shared" si="20"/>
        <v>4082.4199999999973</v>
      </c>
      <c r="BG401" s="10">
        <f t="shared" si="20"/>
        <v>2488.5300000000002</v>
      </c>
      <c r="BH401" s="10">
        <f t="shared" si="20"/>
        <v>9476.9580000000005</v>
      </c>
      <c r="BI401" s="10">
        <f t="shared" si="20"/>
        <v>4732.8310000000019</v>
      </c>
      <c r="BJ401" s="10">
        <f t="shared" si="20"/>
        <v>33726.655999999995</v>
      </c>
      <c r="BK401" s="10">
        <f t="shared" si="20"/>
        <v>31031.299999999996</v>
      </c>
      <c r="BL401" s="10">
        <f t="shared" si="20"/>
        <v>29.699999999999982</v>
      </c>
      <c r="BM401" s="10">
        <f t="shared" si="20"/>
        <v>405838.20892160002</v>
      </c>
      <c r="BN401" s="10">
        <f t="shared" si="20"/>
        <v>1038492.1920973149</v>
      </c>
      <c r="BO401" s="10">
        <f t="shared" ref="BO401:CG401" si="21">SUMIF(BO318:BO351,"&gt;0")</f>
        <v>205717.52465599999</v>
      </c>
      <c r="BP401" s="10">
        <f t="shared" si="21"/>
        <v>0</v>
      </c>
      <c r="BQ401" s="10">
        <f t="shared" si="21"/>
        <v>0</v>
      </c>
      <c r="BR401" s="10">
        <f t="shared" si="21"/>
        <v>0</v>
      </c>
      <c r="BS401" s="10">
        <f t="shared" si="21"/>
        <v>0</v>
      </c>
      <c r="BT401" s="10">
        <f t="shared" si="21"/>
        <v>0</v>
      </c>
      <c r="BU401" s="10">
        <f t="shared" si="21"/>
        <v>0</v>
      </c>
      <c r="BV401" s="10">
        <f t="shared" si="21"/>
        <v>0</v>
      </c>
      <c r="BW401" s="10">
        <f t="shared" si="21"/>
        <v>0</v>
      </c>
      <c r="BX401" s="10">
        <f t="shared" si="21"/>
        <v>0</v>
      </c>
      <c r="BY401" s="10">
        <f t="shared" si="21"/>
        <v>99284695</v>
      </c>
      <c r="BZ401" s="10">
        <f t="shared" si="21"/>
        <v>65597661</v>
      </c>
      <c r="CA401" s="10">
        <f t="shared" si="21"/>
        <v>0</v>
      </c>
      <c r="CB401" s="10">
        <f t="shared" si="21"/>
        <v>165759</v>
      </c>
      <c r="CC401" s="10">
        <f t="shared" si="21"/>
        <v>137148</v>
      </c>
      <c r="CD401" s="10">
        <f t="shared" si="21"/>
        <v>0</v>
      </c>
      <c r="CE401" s="10">
        <f t="shared" si="21"/>
        <v>36334.184932372867</v>
      </c>
      <c r="CF401" s="10">
        <f t="shared" si="21"/>
        <v>3830.3904589681088</v>
      </c>
      <c r="CG401" s="10">
        <f t="shared" si="21"/>
        <v>51580.827208333336</v>
      </c>
    </row>
    <row r="402" spans="1:85">
      <c r="A402" s="56" t="s">
        <v>99</v>
      </c>
      <c r="B402" s="10">
        <f>SUMIF(B351:B383,"&gt;0")</f>
        <v>23648.854000000018</v>
      </c>
      <c r="C402" s="10">
        <f t="shared" ref="C402:BN402" si="22">SUMIF(C351:C383,"&gt;0")</f>
        <v>12921.482899999999</v>
      </c>
      <c r="D402" s="10">
        <f t="shared" si="22"/>
        <v>202891.00000000003</v>
      </c>
      <c r="E402" s="10">
        <f t="shared" si="22"/>
        <v>0</v>
      </c>
      <c r="F402" s="10">
        <f t="shared" si="22"/>
        <v>0</v>
      </c>
      <c r="G402" s="10">
        <f t="shared" si="22"/>
        <v>0</v>
      </c>
      <c r="H402" s="10">
        <f t="shared" si="22"/>
        <v>53155.199999999968</v>
      </c>
      <c r="I402" s="10">
        <f t="shared" si="22"/>
        <v>35868.800000000017</v>
      </c>
      <c r="J402" s="10">
        <f t="shared" si="22"/>
        <v>9900804.8010000009</v>
      </c>
      <c r="K402" s="10">
        <f t="shared" si="22"/>
        <v>4330389.8540000003</v>
      </c>
      <c r="L402" s="10">
        <f t="shared" si="22"/>
        <v>2198003.2999999998</v>
      </c>
      <c r="M402" s="10">
        <f t="shared" si="22"/>
        <v>480</v>
      </c>
      <c r="N402" s="10">
        <f t="shared" si="22"/>
        <v>800</v>
      </c>
      <c r="O402" s="10">
        <f t="shared" si="22"/>
        <v>462358.99999999983</v>
      </c>
      <c r="P402" s="10">
        <f t="shared" si="22"/>
        <v>215876.8</v>
      </c>
      <c r="Q402" s="10">
        <f t="shared" si="22"/>
        <v>83749.819999999992</v>
      </c>
      <c r="R402" s="10">
        <f t="shared" si="22"/>
        <v>66914.090000000011</v>
      </c>
      <c r="S402" s="10">
        <f t="shared" si="22"/>
        <v>3541849.9600000014</v>
      </c>
      <c r="T402" s="10">
        <f t="shared" si="22"/>
        <v>2949725.6599999978</v>
      </c>
      <c r="U402" s="10">
        <f t="shared" si="22"/>
        <v>3546473.2200000011</v>
      </c>
      <c r="V402" s="10">
        <f t="shared" si="22"/>
        <v>2420921.59</v>
      </c>
      <c r="W402" s="10">
        <f t="shared" si="22"/>
        <v>364604.8000000001</v>
      </c>
      <c r="X402" s="10">
        <f t="shared" si="22"/>
        <v>271932.6399999999</v>
      </c>
      <c r="Y402" s="10">
        <f t="shared" si="22"/>
        <v>10069217.642000003</v>
      </c>
      <c r="Z402" s="10">
        <f t="shared" si="22"/>
        <v>5229179.1460000006</v>
      </c>
      <c r="AA402" s="10">
        <f t="shared" si="22"/>
        <v>87820112</v>
      </c>
      <c r="AB402" s="10">
        <f t="shared" si="22"/>
        <v>5555935.3999999976</v>
      </c>
      <c r="AC402" s="10">
        <f t="shared" si="22"/>
        <v>10814.999999999998</v>
      </c>
      <c r="AD402" s="10">
        <f t="shared" si="22"/>
        <v>1420618</v>
      </c>
      <c r="AE402" s="10">
        <f t="shared" si="22"/>
        <v>6855800.7129999977</v>
      </c>
      <c r="AF402" s="10">
        <f t="shared" si="22"/>
        <v>3554642.8789999997</v>
      </c>
      <c r="AG402" s="10">
        <f t="shared" si="22"/>
        <v>54271913.599999972</v>
      </c>
      <c r="AH402" s="10">
        <f t="shared" si="22"/>
        <v>5551939</v>
      </c>
      <c r="AI402" s="10">
        <f t="shared" si="22"/>
        <v>35536</v>
      </c>
      <c r="AJ402" s="16">
        <f t="shared" si="22"/>
        <v>1959520</v>
      </c>
      <c r="AK402" s="10">
        <f t="shared" si="22"/>
        <v>1027089.1799999998</v>
      </c>
      <c r="AL402" s="10">
        <f t="shared" si="22"/>
        <v>724534.7300000001</v>
      </c>
      <c r="AM402" s="10">
        <f t="shared" si="22"/>
        <v>2138318.0999999996</v>
      </c>
      <c r="AN402" s="10">
        <f t="shared" si="22"/>
        <v>1648433.66</v>
      </c>
      <c r="AO402" s="10">
        <f t="shared" si="22"/>
        <v>1349725.3000000005</v>
      </c>
      <c r="AP402" s="10">
        <f t="shared" si="22"/>
        <v>1101689.44</v>
      </c>
      <c r="AQ402" s="10">
        <f t="shared" si="22"/>
        <v>1450361.5999999996</v>
      </c>
      <c r="AR402" s="10">
        <f t="shared" si="22"/>
        <v>572097.80000000005</v>
      </c>
      <c r="AS402" s="10">
        <f t="shared" si="22"/>
        <v>237.7999999999999</v>
      </c>
      <c r="AT402" s="10">
        <f t="shared" si="22"/>
        <v>82.200000000000031</v>
      </c>
      <c r="AU402" s="10">
        <f t="shared" si="22"/>
        <v>0</v>
      </c>
      <c r="AV402" s="10">
        <f t="shared" si="22"/>
        <v>0</v>
      </c>
      <c r="AW402" s="10">
        <f t="shared" si="22"/>
        <v>7955226.4999999981</v>
      </c>
      <c r="AX402" s="10">
        <f t="shared" si="22"/>
        <v>3727974.9000000013</v>
      </c>
      <c r="AY402" s="10">
        <f t="shared" si="22"/>
        <v>1818782.5009999999</v>
      </c>
      <c r="AZ402" s="10">
        <f t="shared" si="22"/>
        <v>434176.82000000024</v>
      </c>
      <c r="BA402" s="10">
        <f t="shared" si="22"/>
        <v>7608593.8970000008</v>
      </c>
      <c r="BB402" s="10">
        <f t="shared" si="22"/>
        <v>3382812.2739999988</v>
      </c>
      <c r="BC402" s="10">
        <f t="shared" si="22"/>
        <v>1343458.5599999996</v>
      </c>
      <c r="BD402" s="10">
        <f t="shared" si="22"/>
        <v>9433.6</v>
      </c>
      <c r="BE402" s="10">
        <f t="shared" si="22"/>
        <v>5657.6000000000031</v>
      </c>
      <c r="BF402" s="10">
        <f t="shared" si="22"/>
        <v>3958.3999999999978</v>
      </c>
      <c r="BG402" s="10">
        <f t="shared" si="22"/>
        <v>2413.1200000000003</v>
      </c>
      <c r="BH402" s="10">
        <f t="shared" si="22"/>
        <v>13164.284000000007</v>
      </c>
      <c r="BI402" s="10">
        <f t="shared" si="22"/>
        <v>5879.1249999999973</v>
      </c>
      <c r="BJ402" s="10">
        <f t="shared" si="22"/>
        <v>38164.459999999985</v>
      </c>
      <c r="BK402" s="10">
        <f t="shared" si="22"/>
        <v>30555.5</v>
      </c>
      <c r="BL402" s="10">
        <f t="shared" si="22"/>
        <v>28.799999999999983</v>
      </c>
      <c r="BM402" s="10">
        <f t="shared" si="22"/>
        <v>398276.949968</v>
      </c>
      <c r="BN402" s="10">
        <f t="shared" si="22"/>
        <v>1049311.6530125402</v>
      </c>
      <c r="BO402" s="10">
        <f t="shared" ref="BO402:CG402" si="23">SUMIF(BO351:BO383,"&gt;0")</f>
        <v>178123</v>
      </c>
      <c r="BP402" s="10">
        <f t="shared" si="23"/>
        <v>0</v>
      </c>
      <c r="BQ402" s="10">
        <f t="shared" si="23"/>
        <v>0</v>
      </c>
      <c r="BR402" s="10">
        <f t="shared" si="23"/>
        <v>0</v>
      </c>
      <c r="BS402" s="10">
        <f t="shared" si="23"/>
        <v>0</v>
      </c>
      <c r="BT402" s="10">
        <f t="shared" si="23"/>
        <v>0</v>
      </c>
      <c r="BU402" s="10">
        <f t="shared" si="23"/>
        <v>0</v>
      </c>
      <c r="BV402" s="10">
        <f t="shared" si="23"/>
        <v>0</v>
      </c>
      <c r="BW402" s="10">
        <f t="shared" si="23"/>
        <v>0</v>
      </c>
      <c r="BX402" s="10">
        <f t="shared" si="23"/>
        <v>0</v>
      </c>
      <c r="BY402" s="10">
        <f t="shared" si="23"/>
        <v>102655551</v>
      </c>
      <c r="BZ402" s="10">
        <f t="shared" si="23"/>
        <v>68935784</v>
      </c>
      <c r="CA402" s="10">
        <f t="shared" si="23"/>
        <v>0</v>
      </c>
      <c r="CB402" s="10">
        <f t="shared" si="23"/>
        <v>215727</v>
      </c>
      <c r="CC402" s="10">
        <f t="shared" si="23"/>
        <v>176830</v>
      </c>
      <c r="CD402" s="10">
        <f t="shared" si="23"/>
        <v>0</v>
      </c>
      <c r="CE402" s="10">
        <f t="shared" si="23"/>
        <v>27540.242624107534</v>
      </c>
      <c r="CF402" s="10">
        <f t="shared" si="23"/>
        <v>3122.6609454671711</v>
      </c>
      <c r="CG402" s="10">
        <f t="shared" si="23"/>
        <v>39141.401874999996</v>
      </c>
    </row>
    <row r="403" spans="1:85">
      <c r="A403" s="56" t="s">
        <v>100</v>
      </c>
      <c r="B403" s="10">
        <f>SUM(B391:B402)</f>
        <v>179737.95</v>
      </c>
      <c r="C403" s="10">
        <f t="shared" ref="C403:AN403" si="24">SUM(C391:C402)</f>
        <v>107172.26890000002</v>
      </c>
      <c r="D403" s="10">
        <f t="shared" si="24"/>
        <v>2326518.85</v>
      </c>
      <c r="E403" s="10">
        <f t="shared" si="24"/>
        <v>0</v>
      </c>
      <c r="F403" s="10">
        <f t="shared" si="24"/>
        <v>0</v>
      </c>
      <c r="G403" s="10">
        <f t="shared" si="24"/>
        <v>0</v>
      </c>
      <c r="H403" s="10">
        <f t="shared" si="24"/>
        <v>634193.79999999958</v>
      </c>
      <c r="I403" s="10">
        <f t="shared" si="24"/>
        <v>427946.90000000014</v>
      </c>
      <c r="J403" s="56">
        <f t="shared" si="24"/>
        <v>162392563.30199999</v>
      </c>
      <c r="K403" s="10">
        <f t="shared" si="24"/>
        <v>71302766.670000002</v>
      </c>
      <c r="L403" s="10">
        <f t="shared" si="24"/>
        <v>24887822.359999999</v>
      </c>
      <c r="M403" s="10">
        <f t="shared" si="24"/>
        <v>5730</v>
      </c>
      <c r="N403" s="10">
        <f t="shared" si="24"/>
        <v>9550</v>
      </c>
      <c r="O403" s="10">
        <f t="shared" si="24"/>
        <v>5455463.5</v>
      </c>
      <c r="P403" s="10">
        <f t="shared" si="24"/>
        <v>2543231.4000000004</v>
      </c>
      <c r="Q403" s="10">
        <f t="shared" si="24"/>
        <v>59728064.469999999</v>
      </c>
      <c r="R403" s="10">
        <f t="shared" si="24"/>
        <v>48028447.859999999</v>
      </c>
      <c r="S403" s="10">
        <f t="shared" si="24"/>
        <v>41226206.870000005</v>
      </c>
      <c r="T403" s="10">
        <f t="shared" si="24"/>
        <v>34383400.089999996</v>
      </c>
      <c r="U403" s="10">
        <f t="shared" si="24"/>
        <v>41256073.560000002</v>
      </c>
      <c r="V403" s="10">
        <f t="shared" si="24"/>
        <v>28118208.809999999</v>
      </c>
      <c r="W403" s="10">
        <f t="shared" si="24"/>
        <v>4236141.5900000008</v>
      </c>
      <c r="X403" s="10">
        <f t="shared" si="24"/>
        <v>3148039.4699999997</v>
      </c>
      <c r="Y403" s="10">
        <f t="shared" si="24"/>
        <v>107986981.83499999</v>
      </c>
      <c r="Z403" s="10">
        <f t="shared" si="24"/>
        <v>55759207.855000004</v>
      </c>
      <c r="AA403" s="10">
        <f t="shared" si="24"/>
        <v>961732438.70000005</v>
      </c>
      <c r="AB403" s="10">
        <f t="shared" si="24"/>
        <v>65003732.899999999</v>
      </c>
      <c r="AD403" s="10">
        <f t="shared" si="24"/>
        <v>15867631</v>
      </c>
      <c r="AE403" s="10">
        <f t="shared" si="24"/>
        <v>67642542.022999987</v>
      </c>
      <c r="AF403" s="10">
        <f t="shared" si="24"/>
        <v>35059712.934</v>
      </c>
      <c r="AG403" s="10">
        <f t="shared" si="24"/>
        <v>647527341.89999974</v>
      </c>
      <c r="AH403" s="10">
        <f t="shared" si="24"/>
        <v>64898450.399999984</v>
      </c>
      <c r="AI403" s="10">
        <f t="shared" si="24"/>
        <v>422029.8000000001</v>
      </c>
      <c r="AJ403" s="16">
        <f t="shared" si="24"/>
        <v>21148676</v>
      </c>
      <c r="AK403" s="10">
        <f t="shared" si="24"/>
        <v>12005102.600000003</v>
      </c>
      <c r="AL403" s="10">
        <f t="shared" si="24"/>
        <v>8449918.2199999988</v>
      </c>
      <c r="AM403" s="10">
        <f t="shared" si="24"/>
        <v>24895419.030000001</v>
      </c>
      <c r="AN403" s="10">
        <f t="shared" si="24"/>
        <v>19201590.02</v>
      </c>
    </row>
  </sheetData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EC390"/>
  <sheetViews>
    <sheetView zoomScaleNormal="100" zoomScaleSheetLayoutView="70" workbookViewId="0">
      <pane xSplit="1" ySplit="1" topLeftCell="B380" activePane="bottomRight" state="frozen"/>
      <selection activeCell="H42" sqref="H42"/>
      <selection pane="topRight" activeCell="H42" sqref="H42"/>
      <selection pane="bottomLeft" activeCell="H42" sqref="H42"/>
      <selection pane="bottomRight" activeCell="C393" sqref="C393"/>
    </sheetView>
  </sheetViews>
  <sheetFormatPr baseColWidth="10" defaultColWidth="9.1796875" defaultRowHeight="14.5"/>
  <cols>
    <col min="1" max="1" width="11.453125" style="56" customWidth="1"/>
    <col min="2" max="3" width="7.54296875" style="10" customWidth="1"/>
    <col min="4" max="4" width="10" style="10" bestFit="1" customWidth="1"/>
    <col min="5" max="6" width="7.54296875" style="10" hidden="1" customWidth="1"/>
    <col min="7" max="7" width="8.453125" style="10" hidden="1" customWidth="1"/>
    <col min="8" max="9" width="7.54296875" style="10" customWidth="1"/>
    <col min="10" max="10" width="9.1796875" style="56" customWidth="1"/>
    <col min="11" max="11" width="8.54296875" style="10" customWidth="1"/>
    <col min="12" max="12" width="7.54296875" style="10" customWidth="1"/>
    <col min="13" max="14" width="6.54296875" style="10" customWidth="1"/>
    <col min="15" max="15" width="8.54296875" style="10" bestFit="1" customWidth="1"/>
    <col min="16" max="16" width="7.54296875" style="10" customWidth="1"/>
    <col min="17" max="19" width="8.54296875" style="10" customWidth="1"/>
    <col min="20" max="20" width="7.54296875" style="10" customWidth="1"/>
    <col min="21" max="21" width="8.54296875" style="10" customWidth="1"/>
    <col min="22" max="24" width="7.54296875" style="10" customWidth="1"/>
    <col min="25" max="26" width="9.453125" style="10" customWidth="1"/>
    <col min="27" max="27" width="11" style="10" hidden="1" customWidth="1"/>
    <col min="28" max="28" width="9.453125" style="10" customWidth="1"/>
    <col min="29" max="29" width="7.453125" style="10" customWidth="1"/>
    <col min="30" max="30" width="7.54296875" style="10" customWidth="1"/>
    <col min="31" max="31" width="9.453125" style="10" customWidth="1"/>
    <col min="32" max="32" width="8.81640625" style="10" customWidth="1"/>
    <col min="33" max="33" width="9.54296875" style="10" hidden="1" customWidth="1"/>
    <col min="34" max="34" width="9.453125" style="10" customWidth="1"/>
    <col min="35" max="35" width="7.54296875" style="10" customWidth="1"/>
    <col min="36" max="36" width="9" style="16" customWidth="1"/>
    <col min="37" max="38" width="7.54296875" style="10" customWidth="1"/>
    <col min="39" max="39" width="8.453125" style="10" customWidth="1"/>
    <col min="40" max="44" width="7.54296875" style="10" customWidth="1"/>
    <col min="45" max="46" width="6.54296875" style="10" customWidth="1"/>
    <col min="47" max="47" width="9.453125" style="56" hidden="1" customWidth="1"/>
    <col min="48" max="48" width="9.453125" style="10" hidden="1" customWidth="1"/>
    <col min="49" max="49" width="8.54296875" style="10" customWidth="1"/>
    <col min="50" max="50" width="10" style="10" bestFit="1" customWidth="1"/>
    <col min="51" max="51" width="8.453125" style="10" customWidth="1"/>
    <col min="52" max="52" width="7.54296875" style="10" customWidth="1"/>
    <col min="53" max="53" width="9.453125" style="10" customWidth="1"/>
    <col min="54" max="54" width="9" style="10" customWidth="1"/>
    <col min="55" max="56" width="7.54296875" style="10" customWidth="1"/>
    <col min="57" max="57" width="8" style="10" customWidth="1"/>
    <col min="58" max="58" width="6" style="10" customWidth="1"/>
    <col min="59" max="68" width="7.54296875" style="10" customWidth="1"/>
    <col min="69" max="77" width="7.54296875" hidden="1" customWidth="1"/>
    <col min="78" max="78" width="9.54296875" customWidth="1"/>
    <col min="79" max="79" width="9.81640625" customWidth="1"/>
    <col min="80" max="80" width="9.54296875" hidden="1" customWidth="1"/>
    <col min="81" max="82" width="8.54296875" customWidth="1"/>
    <col min="83" max="83" width="10.453125" hidden="1" customWidth="1"/>
    <col min="84" max="86" width="7.54296875" style="10" customWidth="1"/>
    <col min="87" max="284" width="9.1796875" style="10"/>
    <col min="285" max="285" width="24.54296875" style="10" bestFit="1" customWidth="1"/>
    <col min="286" max="286" width="15.453125" style="10" bestFit="1" customWidth="1"/>
    <col min="287" max="287" width="10.1796875" style="10" bestFit="1" customWidth="1"/>
    <col min="288" max="318" width="10.1796875" style="10" customWidth="1"/>
    <col min="319" max="322" width="8.453125" style="10" customWidth="1"/>
    <col min="323" max="323" width="10.1796875" style="10" customWidth="1"/>
    <col min="324" max="328" width="10" style="10" customWidth="1"/>
    <col min="329" max="540" width="9.1796875" style="10"/>
    <col min="541" max="541" width="24.54296875" style="10" bestFit="1" customWidth="1"/>
    <col min="542" max="542" width="15.453125" style="10" bestFit="1" customWidth="1"/>
    <col min="543" max="543" width="10.1796875" style="10" bestFit="1" customWidth="1"/>
    <col min="544" max="574" width="10.1796875" style="10" customWidth="1"/>
    <col min="575" max="578" width="8.453125" style="10" customWidth="1"/>
    <col min="579" max="579" width="10.1796875" style="10" customWidth="1"/>
    <col min="580" max="584" width="10" style="10" customWidth="1"/>
    <col min="585" max="796" width="9.1796875" style="10"/>
    <col min="797" max="797" width="24.54296875" style="10" bestFit="1" customWidth="1"/>
    <col min="798" max="798" width="15.453125" style="10" bestFit="1" customWidth="1"/>
    <col min="799" max="799" width="10.1796875" style="10" bestFit="1" customWidth="1"/>
    <col min="800" max="830" width="10.1796875" style="10" customWidth="1"/>
    <col min="831" max="834" width="8.453125" style="10" customWidth="1"/>
    <col min="835" max="835" width="10.1796875" style="10" customWidth="1"/>
    <col min="836" max="840" width="10" style="10" customWidth="1"/>
    <col min="841" max="1052" width="9.1796875" style="10"/>
    <col min="1053" max="1053" width="24.54296875" style="10" bestFit="1" customWidth="1"/>
    <col min="1054" max="1054" width="15.453125" style="10" bestFit="1" customWidth="1"/>
    <col min="1055" max="1055" width="10.1796875" style="10" bestFit="1" customWidth="1"/>
    <col min="1056" max="1086" width="10.1796875" style="10" customWidth="1"/>
    <col min="1087" max="1090" width="8.453125" style="10" customWidth="1"/>
    <col min="1091" max="1091" width="10.1796875" style="10" customWidth="1"/>
    <col min="1092" max="1096" width="10" style="10" customWidth="1"/>
    <col min="1097" max="1308" width="9.1796875" style="10"/>
    <col min="1309" max="1309" width="24.54296875" style="10" bestFit="1" customWidth="1"/>
    <col min="1310" max="1310" width="15.453125" style="10" bestFit="1" customWidth="1"/>
    <col min="1311" max="1311" width="10.1796875" style="10" bestFit="1" customWidth="1"/>
    <col min="1312" max="1342" width="10.1796875" style="10" customWidth="1"/>
    <col min="1343" max="1346" width="8.453125" style="10" customWidth="1"/>
    <col min="1347" max="1347" width="10.1796875" style="10" customWidth="1"/>
    <col min="1348" max="1352" width="10" style="10" customWidth="1"/>
    <col min="1353" max="1564" width="9.1796875" style="10"/>
    <col min="1565" max="1565" width="24.54296875" style="10" bestFit="1" customWidth="1"/>
    <col min="1566" max="1566" width="15.453125" style="10" bestFit="1" customWidth="1"/>
    <col min="1567" max="1567" width="10.1796875" style="10" bestFit="1" customWidth="1"/>
    <col min="1568" max="1598" width="10.1796875" style="10" customWidth="1"/>
    <col min="1599" max="1602" width="8.453125" style="10" customWidth="1"/>
    <col min="1603" max="1603" width="10.1796875" style="10" customWidth="1"/>
    <col min="1604" max="1608" width="10" style="10" customWidth="1"/>
    <col min="1609" max="1820" width="9.1796875" style="10"/>
    <col min="1821" max="1821" width="24.54296875" style="10" bestFit="1" customWidth="1"/>
    <col min="1822" max="1822" width="15.453125" style="10" bestFit="1" customWidth="1"/>
    <col min="1823" max="1823" width="10.1796875" style="10" bestFit="1" customWidth="1"/>
    <col min="1824" max="1854" width="10.1796875" style="10" customWidth="1"/>
    <col min="1855" max="1858" width="8.453125" style="10" customWidth="1"/>
    <col min="1859" max="1859" width="10.1796875" style="10" customWidth="1"/>
    <col min="1860" max="1864" width="10" style="10" customWidth="1"/>
    <col min="1865" max="2076" width="9.1796875" style="10"/>
    <col min="2077" max="2077" width="24.54296875" style="10" bestFit="1" customWidth="1"/>
    <col min="2078" max="2078" width="15.453125" style="10" bestFit="1" customWidth="1"/>
    <col min="2079" max="2079" width="10.1796875" style="10" bestFit="1" customWidth="1"/>
    <col min="2080" max="2110" width="10.1796875" style="10" customWidth="1"/>
    <col min="2111" max="2114" width="8.453125" style="10" customWidth="1"/>
    <col min="2115" max="2115" width="10.1796875" style="10" customWidth="1"/>
    <col min="2116" max="2120" width="10" style="10" customWidth="1"/>
    <col min="2121" max="2332" width="9.1796875" style="10"/>
    <col min="2333" max="2333" width="24.54296875" style="10" bestFit="1" customWidth="1"/>
    <col min="2334" max="2334" width="15.453125" style="10" bestFit="1" customWidth="1"/>
    <col min="2335" max="2335" width="10.1796875" style="10" bestFit="1" customWidth="1"/>
    <col min="2336" max="2366" width="10.1796875" style="10" customWidth="1"/>
    <col min="2367" max="2370" width="8.453125" style="10" customWidth="1"/>
    <col min="2371" max="2371" width="10.1796875" style="10" customWidth="1"/>
    <col min="2372" max="2376" width="10" style="10" customWidth="1"/>
    <col min="2377" max="2588" width="9.1796875" style="10"/>
    <col min="2589" max="2589" width="24.54296875" style="10" bestFit="1" customWidth="1"/>
    <col min="2590" max="2590" width="15.453125" style="10" bestFit="1" customWidth="1"/>
    <col min="2591" max="2591" width="10.1796875" style="10" bestFit="1" customWidth="1"/>
    <col min="2592" max="2622" width="10.1796875" style="10" customWidth="1"/>
    <col min="2623" max="2626" width="8.453125" style="10" customWidth="1"/>
    <col min="2627" max="2627" width="10.1796875" style="10" customWidth="1"/>
    <col min="2628" max="2632" width="10" style="10" customWidth="1"/>
    <col min="2633" max="2844" width="9.1796875" style="10"/>
    <col min="2845" max="2845" width="24.54296875" style="10" bestFit="1" customWidth="1"/>
    <col min="2846" max="2846" width="15.453125" style="10" bestFit="1" customWidth="1"/>
    <col min="2847" max="2847" width="10.1796875" style="10" bestFit="1" customWidth="1"/>
    <col min="2848" max="2878" width="10.1796875" style="10" customWidth="1"/>
    <col min="2879" max="2882" width="8.453125" style="10" customWidth="1"/>
    <col min="2883" max="2883" width="10.1796875" style="10" customWidth="1"/>
    <col min="2884" max="2888" width="10" style="10" customWidth="1"/>
    <col min="2889" max="3100" width="9.1796875" style="10"/>
    <col min="3101" max="3101" width="24.54296875" style="10" bestFit="1" customWidth="1"/>
    <col min="3102" max="3102" width="15.453125" style="10" bestFit="1" customWidth="1"/>
    <col min="3103" max="3103" width="10.1796875" style="10" bestFit="1" customWidth="1"/>
    <col min="3104" max="3134" width="10.1796875" style="10" customWidth="1"/>
    <col min="3135" max="3138" width="8.453125" style="10" customWidth="1"/>
    <col min="3139" max="3139" width="10.1796875" style="10" customWidth="1"/>
    <col min="3140" max="3144" width="10" style="10" customWidth="1"/>
    <col min="3145" max="3356" width="9.1796875" style="10"/>
    <col min="3357" max="3357" width="24.54296875" style="10" bestFit="1" customWidth="1"/>
    <col min="3358" max="3358" width="15.453125" style="10" bestFit="1" customWidth="1"/>
    <col min="3359" max="3359" width="10.1796875" style="10" bestFit="1" customWidth="1"/>
    <col min="3360" max="3390" width="10.1796875" style="10" customWidth="1"/>
    <col min="3391" max="3394" width="8.453125" style="10" customWidth="1"/>
    <col min="3395" max="3395" width="10.1796875" style="10" customWidth="1"/>
    <col min="3396" max="3400" width="10" style="10" customWidth="1"/>
    <col min="3401" max="3612" width="9.1796875" style="10"/>
    <col min="3613" max="3613" width="24.54296875" style="10" bestFit="1" customWidth="1"/>
    <col min="3614" max="3614" width="15.453125" style="10" bestFit="1" customWidth="1"/>
    <col min="3615" max="3615" width="10.1796875" style="10" bestFit="1" customWidth="1"/>
    <col min="3616" max="3646" width="10.1796875" style="10" customWidth="1"/>
    <col min="3647" max="3650" width="8.453125" style="10" customWidth="1"/>
    <col min="3651" max="3651" width="10.1796875" style="10" customWidth="1"/>
    <col min="3652" max="3656" width="10" style="10" customWidth="1"/>
    <col min="3657" max="3868" width="9.1796875" style="10"/>
    <col min="3869" max="3869" width="24.54296875" style="10" bestFit="1" customWidth="1"/>
    <col min="3870" max="3870" width="15.453125" style="10" bestFit="1" customWidth="1"/>
    <col min="3871" max="3871" width="10.1796875" style="10" bestFit="1" customWidth="1"/>
    <col min="3872" max="3902" width="10.1796875" style="10" customWidth="1"/>
    <col min="3903" max="3906" width="8.453125" style="10" customWidth="1"/>
    <col min="3907" max="3907" width="10.1796875" style="10" customWidth="1"/>
    <col min="3908" max="3912" width="10" style="10" customWidth="1"/>
    <col min="3913" max="4124" width="9.1796875" style="10"/>
    <col min="4125" max="4125" width="24.54296875" style="10" bestFit="1" customWidth="1"/>
    <col min="4126" max="4126" width="15.453125" style="10" bestFit="1" customWidth="1"/>
    <col min="4127" max="4127" width="10.1796875" style="10" bestFit="1" customWidth="1"/>
    <col min="4128" max="4158" width="10.1796875" style="10" customWidth="1"/>
    <col min="4159" max="4162" width="8.453125" style="10" customWidth="1"/>
    <col min="4163" max="4163" width="10.1796875" style="10" customWidth="1"/>
    <col min="4164" max="4168" width="10" style="10" customWidth="1"/>
    <col min="4169" max="4380" width="9.1796875" style="10"/>
    <col min="4381" max="4381" width="24.54296875" style="10" bestFit="1" customWidth="1"/>
    <col min="4382" max="4382" width="15.453125" style="10" bestFit="1" customWidth="1"/>
    <col min="4383" max="4383" width="10.1796875" style="10" bestFit="1" customWidth="1"/>
    <col min="4384" max="4414" width="10.1796875" style="10" customWidth="1"/>
    <col min="4415" max="4418" width="8.453125" style="10" customWidth="1"/>
    <col min="4419" max="4419" width="10.1796875" style="10" customWidth="1"/>
    <col min="4420" max="4424" width="10" style="10" customWidth="1"/>
    <col min="4425" max="4636" width="9.1796875" style="10"/>
    <col min="4637" max="4637" width="24.54296875" style="10" bestFit="1" customWidth="1"/>
    <col min="4638" max="4638" width="15.453125" style="10" bestFit="1" customWidth="1"/>
    <col min="4639" max="4639" width="10.1796875" style="10" bestFit="1" customWidth="1"/>
    <col min="4640" max="4670" width="10.1796875" style="10" customWidth="1"/>
    <col min="4671" max="4674" width="8.453125" style="10" customWidth="1"/>
    <col min="4675" max="4675" width="10.1796875" style="10" customWidth="1"/>
    <col min="4676" max="4680" width="10" style="10" customWidth="1"/>
    <col min="4681" max="4892" width="9.1796875" style="10"/>
    <col min="4893" max="4893" width="24.54296875" style="10" bestFit="1" customWidth="1"/>
    <col min="4894" max="4894" width="15.453125" style="10" bestFit="1" customWidth="1"/>
    <col min="4895" max="4895" width="10.1796875" style="10" bestFit="1" customWidth="1"/>
    <col min="4896" max="4926" width="10.1796875" style="10" customWidth="1"/>
    <col min="4927" max="4930" width="8.453125" style="10" customWidth="1"/>
    <col min="4931" max="4931" width="10.1796875" style="10" customWidth="1"/>
    <col min="4932" max="4936" width="10" style="10" customWidth="1"/>
    <col min="4937" max="5148" width="9.1796875" style="10"/>
    <col min="5149" max="5149" width="24.54296875" style="10" bestFit="1" customWidth="1"/>
    <col min="5150" max="5150" width="15.453125" style="10" bestFit="1" customWidth="1"/>
    <col min="5151" max="5151" width="10.1796875" style="10" bestFit="1" customWidth="1"/>
    <col min="5152" max="5182" width="10.1796875" style="10" customWidth="1"/>
    <col min="5183" max="5186" width="8.453125" style="10" customWidth="1"/>
    <col min="5187" max="5187" width="10.1796875" style="10" customWidth="1"/>
    <col min="5188" max="5192" width="10" style="10" customWidth="1"/>
    <col min="5193" max="5404" width="9.1796875" style="10"/>
    <col min="5405" max="5405" width="24.54296875" style="10" bestFit="1" customWidth="1"/>
    <col min="5406" max="5406" width="15.453125" style="10" bestFit="1" customWidth="1"/>
    <col min="5407" max="5407" width="10.1796875" style="10" bestFit="1" customWidth="1"/>
    <col min="5408" max="5438" width="10.1796875" style="10" customWidth="1"/>
    <col min="5439" max="5442" width="8.453125" style="10" customWidth="1"/>
    <col min="5443" max="5443" width="10.1796875" style="10" customWidth="1"/>
    <col min="5444" max="5448" width="10" style="10" customWidth="1"/>
    <col min="5449" max="5660" width="9.1796875" style="10"/>
    <col min="5661" max="5661" width="24.54296875" style="10" bestFit="1" customWidth="1"/>
    <col min="5662" max="5662" width="15.453125" style="10" bestFit="1" customWidth="1"/>
    <col min="5663" max="5663" width="10.1796875" style="10" bestFit="1" customWidth="1"/>
    <col min="5664" max="5694" width="10.1796875" style="10" customWidth="1"/>
    <col min="5695" max="5698" width="8.453125" style="10" customWidth="1"/>
    <col min="5699" max="5699" width="10.1796875" style="10" customWidth="1"/>
    <col min="5700" max="5704" width="10" style="10" customWidth="1"/>
    <col min="5705" max="5916" width="9.1796875" style="10"/>
    <col min="5917" max="5917" width="24.54296875" style="10" bestFit="1" customWidth="1"/>
    <col min="5918" max="5918" width="15.453125" style="10" bestFit="1" customWidth="1"/>
    <col min="5919" max="5919" width="10.1796875" style="10" bestFit="1" customWidth="1"/>
    <col min="5920" max="5950" width="10.1796875" style="10" customWidth="1"/>
    <col min="5951" max="5954" width="8.453125" style="10" customWidth="1"/>
    <col min="5955" max="5955" width="10.1796875" style="10" customWidth="1"/>
    <col min="5956" max="5960" width="10" style="10" customWidth="1"/>
    <col min="5961" max="6172" width="9.1796875" style="10"/>
    <col min="6173" max="6173" width="24.54296875" style="10" bestFit="1" customWidth="1"/>
    <col min="6174" max="6174" width="15.453125" style="10" bestFit="1" customWidth="1"/>
    <col min="6175" max="6175" width="10.1796875" style="10" bestFit="1" customWidth="1"/>
    <col min="6176" max="6206" width="10.1796875" style="10" customWidth="1"/>
    <col min="6207" max="6210" width="8.453125" style="10" customWidth="1"/>
    <col min="6211" max="6211" width="10.1796875" style="10" customWidth="1"/>
    <col min="6212" max="6216" width="10" style="10" customWidth="1"/>
    <col min="6217" max="6428" width="9.1796875" style="10"/>
    <col min="6429" max="6429" width="24.54296875" style="10" bestFit="1" customWidth="1"/>
    <col min="6430" max="6430" width="15.453125" style="10" bestFit="1" customWidth="1"/>
    <col min="6431" max="6431" width="10.1796875" style="10" bestFit="1" customWidth="1"/>
    <col min="6432" max="6462" width="10.1796875" style="10" customWidth="1"/>
    <col min="6463" max="6466" width="8.453125" style="10" customWidth="1"/>
    <col min="6467" max="6467" width="10.1796875" style="10" customWidth="1"/>
    <col min="6468" max="6472" width="10" style="10" customWidth="1"/>
    <col min="6473" max="6684" width="9.1796875" style="10"/>
    <col min="6685" max="6685" width="24.54296875" style="10" bestFit="1" customWidth="1"/>
    <col min="6686" max="6686" width="15.453125" style="10" bestFit="1" customWidth="1"/>
    <col min="6687" max="6687" width="10.1796875" style="10" bestFit="1" customWidth="1"/>
    <col min="6688" max="6718" width="10.1796875" style="10" customWidth="1"/>
    <col min="6719" max="6722" width="8.453125" style="10" customWidth="1"/>
    <col min="6723" max="6723" width="10.1796875" style="10" customWidth="1"/>
    <col min="6724" max="6728" width="10" style="10" customWidth="1"/>
    <col min="6729" max="6940" width="9.1796875" style="10"/>
    <col min="6941" max="6941" width="24.54296875" style="10" bestFit="1" customWidth="1"/>
    <col min="6942" max="6942" width="15.453125" style="10" bestFit="1" customWidth="1"/>
    <col min="6943" max="6943" width="10.1796875" style="10" bestFit="1" customWidth="1"/>
    <col min="6944" max="6974" width="10.1796875" style="10" customWidth="1"/>
    <col min="6975" max="6978" width="8.453125" style="10" customWidth="1"/>
    <col min="6979" max="6979" width="10.1796875" style="10" customWidth="1"/>
    <col min="6980" max="6984" width="10" style="10" customWidth="1"/>
    <col min="6985" max="7196" width="9.1796875" style="10"/>
    <col min="7197" max="7197" width="24.54296875" style="10" bestFit="1" customWidth="1"/>
    <col min="7198" max="7198" width="15.453125" style="10" bestFit="1" customWidth="1"/>
    <col min="7199" max="7199" width="10.1796875" style="10" bestFit="1" customWidth="1"/>
    <col min="7200" max="7230" width="10.1796875" style="10" customWidth="1"/>
    <col min="7231" max="7234" width="8.453125" style="10" customWidth="1"/>
    <col min="7235" max="7235" width="10.1796875" style="10" customWidth="1"/>
    <col min="7236" max="7240" width="10" style="10" customWidth="1"/>
    <col min="7241" max="7452" width="9.1796875" style="10"/>
    <col min="7453" max="7453" width="24.54296875" style="10" bestFit="1" customWidth="1"/>
    <col min="7454" max="7454" width="15.453125" style="10" bestFit="1" customWidth="1"/>
    <col min="7455" max="7455" width="10.1796875" style="10" bestFit="1" customWidth="1"/>
    <col min="7456" max="7486" width="10.1796875" style="10" customWidth="1"/>
    <col min="7487" max="7490" width="8.453125" style="10" customWidth="1"/>
    <col min="7491" max="7491" width="10.1796875" style="10" customWidth="1"/>
    <col min="7492" max="7496" width="10" style="10" customWidth="1"/>
    <col min="7497" max="7708" width="9.1796875" style="10"/>
    <col min="7709" max="7709" width="24.54296875" style="10" bestFit="1" customWidth="1"/>
    <col min="7710" max="7710" width="15.453125" style="10" bestFit="1" customWidth="1"/>
    <col min="7711" max="7711" width="10.1796875" style="10" bestFit="1" customWidth="1"/>
    <col min="7712" max="7742" width="10.1796875" style="10" customWidth="1"/>
    <col min="7743" max="7746" width="8.453125" style="10" customWidth="1"/>
    <col min="7747" max="7747" width="10.1796875" style="10" customWidth="1"/>
    <col min="7748" max="7752" width="10" style="10" customWidth="1"/>
    <col min="7753" max="7964" width="9.1796875" style="10"/>
    <col min="7965" max="7965" width="24.54296875" style="10" bestFit="1" customWidth="1"/>
    <col min="7966" max="7966" width="15.453125" style="10" bestFit="1" customWidth="1"/>
    <col min="7967" max="7967" width="10.1796875" style="10" bestFit="1" customWidth="1"/>
    <col min="7968" max="7998" width="10.1796875" style="10" customWidth="1"/>
    <col min="7999" max="8002" width="8.453125" style="10" customWidth="1"/>
    <col min="8003" max="8003" width="10.1796875" style="10" customWidth="1"/>
    <col min="8004" max="8008" width="10" style="10" customWidth="1"/>
    <col min="8009" max="8220" width="9.1796875" style="10"/>
    <col min="8221" max="8221" width="24.54296875" style="10" bestFit="1" customWidth="1"/>
    <col min="8222" max="8222" width="15.453125" style="10" bestFit="1" customWidth="1"/>
    <col min="8223" max="8223" width="10.1796875" style="10" bestFit="1" customWidth="1"/>
    <col min="8224" max="8254" width="10.1796875" style="10" customWidth="1"/>
    <col min="8255" max="8258" width="8.453125" style="10" customWidth="1"/>
    <col min="8259" max="8259" width="10.1796875" style="10" customWidth="1"/>
    <col min="8260" max="8264" width="10" style="10" customWidth="1"/>
    <col min="8265" max="8476" width="9.1796875" style="10"/>
    <col min="8477" max="8477" width="24.54296875" style="10" bestFit="1" customWidth="1"/>
    <col min="8478" max="8478" width="15.453125" style="10" bestFit="1" customWidth="1"/>
    <col min="8479" max="8479" width="10.1796875" style="10" bestFit="1" customWidth="1"/>
    <col min="8480" max="8510" width="10.1796875" style="10" customWidth="1"/>
    <col min="8511" max="8514" width="8.453125" style="10" customWidth="1"/>
    <col min="8515" max="8515" width="10.1796875" style="10" customWidth="1"/>
    <col min="8516" max="8520" width="10" style="10" customWidth="1"/>
    <col min="8521" max="8732" width="9.1796875" style="10"/>
    <col min="8733" max="8733" width="24.54296875" style="10" bestFit="1" customWidth="1"/>
    <col min="8734" max="8734" width="15.453125" style="10" bestFit="1" customWidth="1"/>
    <col min="8735" max="8735" width="10.1796875" style="10" bestFit="1" customWidth="1"/>
    <col min="8736" max="8766" width="10.1796875" style="10" customWidth="1"/>
    <col min="8767" max="8770" width="8.453125" style="10" customWidth="1"/>
    <col min="8771" max="8771" width="10.1796875" style="10" customWidth="1"/>
    <col min="8772" max="8776" width="10" style="10" customWidth="1"/>
    <col min="8777" max="8988" width="9.1796875" style="10"/>
    <col min="8989" max="8989" width="24.54296875" style="10" bestFit="1" customWidth="1"/>
    <col min="8990" max="8990" width="15.453125" style="10" bestFit="1" customWidth="1"/>
    <col min="8991" max="8991" width="10.1796875" style="10" bestFit="1" customWidth="1"/>
    <col min="8992" max="9022" width="10.1796875" style="10" customWidth="1"/>
    <col min="9023" max="9026" width="8.453125" style="10" customWidth="1"/>
    <col min="9027" max="9027" width="10.1796875" style="10" customWidth="1"/>
    <col min="9028" max="9032" width="10" style="10" customWidth="1"/>
    <col min="9033" max="9244" width="9.1796875" style="10"/>
    <col min="9245" max="9245" width="24.54296875" style="10" bestFit="1" customWidth="1"/>
    <col min="9246" max="9246" width="15.453125" style="10" bestFit="1" customWidth="1"/>
    <col min="9247" max="9247" width="10.1796875" style="10" bestFit="1" customWidth="1"/>
    <col min="9248" max="9278" width="10.1796875" style="10" customWidth="1"/>
    <col min="9279" max="9282" width="8.453125" style="10" customWidth="1"/>
    <col min="9283" max="9283" width="10.1796875" style="10" customWidth="1"/>
    <col min="9284" max="9288" width="10" style="10" customWidth="1"/>
    <col min="9289" max="9500" width="9.1796875" style="10"/>
    <col min="9501" max="9501" width="24.54296875" style="10" bestFit="1" customWidth="1"/>
    <col min="9502" max="9502" width="15.453125" style="10" bestFit="1" customWidth="1"/>
    <col min="9503" max="9503" width="10.1796875" style="10" bestFit="1" customWidth="1"/>
    <col min="9504" max="9534" width="10.1796875" style="10" customWidth="1"/>
    <col min="9535" max="9538" width="8.453125" style="10" customWidth="1"/>
    <col min="9539" max="9539" width="10.1796875" style="10" customWidth="1"/>
    <col min="9540" max="9544" width="10" style="10" customWidth="1"/>
    <col min="9545" max="9756" width="9.1796875" style="10"/>
    <col min="9757" max="9757" width="24.54296875" style="10" bestFit="1" customWidth="1"/>
    <col min="9758" max="9758" width="15.453125" style="10" bestFit="1" customWidth="1"/>
    <col min="9759" max="9759" width="10.1796875" style="10" bestFit="1" customWidth="1"/>
    <col min="9760" max="9790" width="10.1796875" style="10" customWidth="1"/>
    <col min="9791" max="9794" width="8.453125" style="10" customWidth="1"/>
    <col min="9795" max="9795" width="10.1796875" style="10" customWidth="1"/>
    <col min="9796" max="9800" width="10" style="10" customWidth="1"/>
    <col min="9801" max="10012" width="9.1796875" style="10"/>
    <col min="10013" max="10013" width="24.54296875" style="10" bestFit="1" customWidth="1"/>
    <col min="10014" max="10014" width="15.453125" style="10" bestFit="1" customWidth="1"/>
    <col min="10015" max="10015" width="10.1796875" style="10" bestFit="1" customWidth="1"/>
    <col min="10016" max="10046" width="10.1796875" style="10" customWidth="1"/>
    <col min="10047" max="10050" width="8.453125" style="10" customWidth="1"/>
    <col min="10051" max="10051" width="10.1796875" style="10" customWidth="1"/>
    <col min="10052" max="10056" width="10" style="10" customWidth="1"/>
    <col min="10057" max="10268" width="9.1796875" style="10"/>
    <col min="10269" max="10269" width="24.54296875" style="10" bestFit="1" customWidth="1"/>
    <col min="10270" max="10270" width="15.453125" style="10" bestFit="1" customWidth="1"/>
    <col min="10271" max="10271" width="10.1796875" style="10" bestFit="1" customWidth="1"/>
    <col min="10272" max="10302" width="10.1796875" style="10" customWidth="1"/>
    <col min="10303" max="10306" width="8.453125" style="10" customWidth="1"/>
    <col min="10307" max="10307" width="10.1796875" style="10" customWidth="1"/>
    <col min="10308" max="10312" width="10" style="10" customWidth="1"/>
    <col min="10313" max="10524" width="9.1796875" style="10"/>
    <col min="10525" max="10525" width="24.54296875" style="10" bestFit="1" customWidth="1"/>
    <col min="10526" max="10526" width="15.453125" style="10" bestFit="1" customWidth="1"/>
    <col min="10527" max="10527" width="10.1796875" style="10" bestFit="1" customWidth="1"/>
    <col min="10528" max="10558" width="10.1796875" style="10" customWidth="1"/>
    <col min="10559" max="10562" width="8.453125" style="10" customWidth="1"/>
    <col min="10563" max="10563" width="10.1796875" style="10" customWidth="1"/>
    <col min="10564" max="10568" width="10" style="10" customWidth="1"/>
    <col min="10569" max="10780" width="9.1796875" style="10"/>
    <col min="10781" max="10781" width="24.54296875" style="10" bestFit="1" customWidth="1"/>
    <col min="10782" max="10782" width="15.453125" style="10" bestFit="1" customWidth="1"/>
    <col min="10783" max="10783" width="10.1796875" style="10" bestFit="1" customWidth="1"/>
    <col min="10784" max="10814" width="10.1796875" style="10" customWidth="1"/>
    <col min="10815" max="10818" width="8.453125" style="10" customWidth="1"/>
    <col min="10819" max="10819" width="10.1796875" style="10" customWidth="1"/>
    <col min="10820" max="10824" width="10" style="10" customWidth="1"/>
    <col min="10825" max="11036" width="9.1796875" style="10"/>
    <col min="11037" max="11037" width="24.54296875" style="10" bestFit="1" customWidth="1"/>
    <col min="11038" max="11038" width="15.453125" style="10" bestFit="1" customWidth="1"/>
    <col min="11039" max="11039" width="10.1796875" style="10" bestFit="1" customWidth="1"/>
    <col min="11040" max="11070" width="10.1796875" style="10" customWidth="1"/>
    <col min="11071" max="11074" width="8.453125" style="10" customWidth="1"/>
    <col min="11075" max="11075" width="10.1796875" style="10" customWidth="1"/>
    <col min="11076" max="11080" width="10" style="10" customWidth="1"/>
    <col min="11081" max="11292" width="9.1796875" style="10"/>
    <col min="11293" max="11293" width="24.54296875" style="10" bestFit="1" customWidth="1"/>
    <col min="11294" max="11294" width="15.453125" style="10" bestFit="1" customWidth="1"/>
    <col min="11295" max="11295" width="10.1796875" style="10" bestFit="1" customWidth="1"/>
    <col min="11296" max="11326" width="10.1796875" style="10" customWidth="1"/>
    <col min="11327" max="11330" width="8.453125" style="10" customWidth="1"/>
    <col min="11331" max="11331" width="10.1796875" style="10" customWidth="1"/>
    <col min="11332" max="11336" width="10" style="10" customWidth="1"/>
    <col min="11337" max="11548" width="9.1796875" style="10"/>
    <col min="11549" max="11549" width="24.54296875" style="10" bestFit="1" customWidth="1"/>
    <col min="11550" max="11550" width="15.453125" style="10" bestFit="1" customWidth="1"/>
    <col min="11551" max="11551" width="10.1796875" style="10" bestFit="1" customWidth="1"/>
    <col min="11552" max="11582" width="10.1796875" style="10" customWidth="1"/>
    <col min="11583" max="11586" width="8.453125" style="10" customWidth="1"/>
    <col min="11587" max="11587" width="10.1796875" style="10" customWidth="1"/>
    <col min="11588" max="11592" width="10" style="10" customWidth="1"/>
    <col min="11593" max="11804" width="9.1796875" style="10"/>
    <col min="11805" max="11805" width="24.54296875" style="10" bestFit="1" customWidth="1"/>
    <col min="11806" max="11806" width="15.453125" style="10" bestFit="1" customWidth="1"/>
    <col min="11807" max="11807" width="10.1796875" style="10" bestFit="1" customWidth="1"/>
    <col min="11808" max="11838" width="10.1796875" style="10" customWidth="1"/>
    <col min="11839" max="11842" width="8.453125" style="10" customWidth="1"/>
    <col min="11843" max="11843" width="10.1796875" style="10" customWidth="1"/>
    <col min="11844" max="11848" width="10" style="10" customWidth="1"/>
    <col min="11849" max="12060" width="9.1796875" style="10"/>
    <col min="12061" max="12061" width="24.54296875" style="10" bestFit="1" customWidth="1"/>
    <col min="12062" max="12062" width="15.453125" style="10" bestFit="1" customWidth="1"/>
    <col min="12063" max="12063" width="10.1796875" style="10" bestFit="1" customWidth="1"/>
    <col min="12064" max="12094" width="10.1796875" style="10" customWidth="1"/>
    <col min="12095" max="12098" width="8.453125" style="10" customWidth="1"/>
    <col min="12099" max="12099" width="10.1796875" style="10" customWidth="1"/>
    <col min="12100" max="12104" width="10" style="10" customWidth="1"/>
    <col min="12105" max="12316" width="9.1796875" style="10"/>
    <col min="12317" max="12317" width="24.54296875" style="10" bestFit="1" customWidth="1"/>
    <col min="12318" max="12318" width="15.453125" style="10" bestFit="1" customWidth="1"/>
    <col min="12319" max="12319" width="10.1796875" style="10" bestFit="1" customWidth="1"/>
    <col min="12320" max="12350" width="10.1796875" style="10" customWidth="1"/>
    <col min="12351" max="12354" width="8.453125" style="10" customWidth="1"/>
    <col min="12355" max="12355" width="10.1796875" style="10" customWidth="1"/>
    <col min="12356" max="12360" width="10" style="10" customWidth="1"/>
    <col min="12361" max="12572" width="9.1796875" style="10"/>
    <col min="12573" max="12573" width="24.54296875" style="10" bestFit="1" customWidth="1"/>
    <col min="12574" max="12574" width="15.453125" style="10" bestFit="1" customWidth="1"/>
    <col min="12575" max="12575" width="10.1796875" style="10" bestFit="1" customWidth="1"/>
    <col min="12576" max="12606" width="10.1796875" style="10" customWidth="1"/>
    <col min="12607" max="12610" width="8.453125" style="10" customWidth="1"/>
    <col min="12611" max="12611" width="10.1796875" style="10" customWidth="1"/>
    <col min="12612" max="12616" width="10" style="10" customWidth="1"/>
    <col min="12617" max="12828" width="9.1796875" style="10"/>
    <col min="12829" max="12829" width="24.54296875" style="10" bestFit="1" customWidth="1"/>
    <col min="12830" max="12830" width="15.453125" style="10" bestFit="1" customWidth="1"/>
    <col min="12831" max="12831" width="10.1796875" style="10" bestFit="1" customWidth="1"/>
    <col min="12832" max="12862" width="10.1796875" style="10" customWidth="1"/>
    <col min="12863" max="12866" width="8.453125" style="10" customWidth="1"/>
    <col min="12867" max="12867" width="10.1796875" style="10" customWidth="1"/>
    <col min="12868" max="12872" width="10" style="10" customWidth="1"/>
    <col min="12873" max="13084" width="9.1796875" style="10"/>
    <col min="13085" max="13085" width="24.54296875" style="10" bestFit="1" customWidth="1"/>
    <col min="13086" max="13086" width="15.453125" style="10" bestFit="1" customWidth="1"/>
    <col min="13087" max="13087" width="10.1796875" style="10" bestFit="1" customWidth="1"/>
    <col min="13088" max="13118" width="10.1796875" style="10" customWidth="1"/>
    <col min="13119" max="13122" width="8.453125" style="10" customWidth="1"/>
    <col min="13123" max="13123" width="10.1796875" style="10" customWidth="1"/>
    <col min="13124" max="13128" width="10" style="10" customWidth="1"/>
    <col min="13129" max="13340" width="9.1796875" style="10"/>
    <col min="13341" max="13341" width="24.54296875" style="10" bestFit="1" customWidth="1"/>
    <col min="13342" max="13342" width="15.453125" style="10" bestFit="1" customWidth="1"/>
    <col min="13343" max="13343" width="10.1796875" style="10" bestFit="1" customWidth="1"/>
    <col min="13344" max="13374" width="10.1796875" style="10" customWidth="1"/>
    <col min="13375" max="13378" width="8.453125" style="10" customWidth="1"/>
    <col min="13379" max="13379" width="10.1796875" style="10" customWidth="1"/>
    <col min="13380" max="13384" width="10" style="10" customWidth="1"/>
    <col min="13385" max="13596" width="9.1796875" style="10"/>
    <col min="13597" max="13597" width="24.54296875" style="10" bestFit="1" customWidth="1"/>
    <col min="13598" max="13598" width="15.453125" style="10" bestFit="1" customWidth="1"/>
    <col min="13599" max="13599" width="10.1796875" style="10" bestFit="1" customWidth="1"/>
    <col min="13600" max="13630" width="10.1796875" style="10" customWidth="1"/>
    <col min="13631" max="13634" width="8.453125" style="10" customWidth="1"/>
    <col min="13635" max="13635" width="10.1796875" style="10" customWidth="1"/>
    <col min="13636" max="13640" width="10" style="10" customWidth="1"/>
    <col min="13641" max="13852" width="9.1796875" style="10"/>
    <col min="13853" max="13853" width="24.54296875" style="10" bestFit="1" customWidth="1"/>
    <col min="13854" max="13854" width="15.453125" style="10" bestFit="1" customWidth="1"/>
    <col min="13855" max="13855" width="10.1796875" style="10" bestFit="1" customWidth="1"/>
    <col min="13856" max="13886" width="10.1796875" style="10" customWidth="1"/>
    <col min="13887" max="13890" width="8.453125" style="10" customWidth="1"/>
    <col min="13891" max="13891" width="10.1796875" style="10" customWidth="1"/>
    <col min="13892" max="13896" width="10" style="10" customWidth="1"/>
    <col min="13897" max="14108" width="9.1796875" style="10"/>
    <col min="14109" max="14109" width="24.54296875" style="10" bestFit="1" customWidth="1"/>
    <col min="14110" max="14110" width="15.453125" style="10" bestFit="1" customWidth="1"/>
    <col min="14111" max="14111" width="10.1796875" style="10" bestFit="1" customWidth="1"/>
    <col min="14112" max="14142" width="10.1796875" style="10" customWidth="1"/>
    <col min="14143" max="14146" width="8.453125" style="10" customWidth="1"/>
    <col min="14147" max="14147" width="10.1796875" style="10" customWidth="1"/>
    <col min="14148" max="14152" width="10" style="10" customWidth="1"/>
    <col min="14153" max="14364" width="9.1796875" style="10"/>
    <col min="14365" max="14365" width="24.54296875" style="10" bestFit="1" customWidth="1"/>
    <col min="14366" max="14366" width="15.453125" style="10" bestFit="1" customWidth="1"/>
    <col min="14367" max="14367" width="10.1796875" style="10" bestFit="1" customWidth="1"/>
    <col min="14368" max="14398" width="10.1796875" style="10" customWidth="1"/>
    <col min="14399" max="14402" width="8.453125" style="10" customWidth="1"/>
    <col min="14403" max="14403" width="10.1796875" style="10" customWidth="1"/>
    <col min="14404" max="14408" width="10" style="10" customWidth="1"/>
    <col min="14409" max="14620" width="9.1796875" style="10"/>
    <col min="14621" max="14621" width="24.54296875" style="10" bestFit="1" customWidth="1"/>
    <col min="14622" max="14622" width="15.453125" style="10" bestFit="1" customWidth="1"/>
    <col min="14623" max="14623" width="10.1796875" style="10" bestFit="1" customWidth="1"/>
    <col min="14624" max="14654" width="10.1796875" style="10" customWidth="1"/>
    <col min="14655" max="14658" width="8.453125" style="10" customWidth="1"/>
    <col min="14659" max="14659" width="10.1796875" style="10" customWidth="1"/>
    <col min="14660" max="14664" width="10" style="10" customWidth="1"/>
    <col min="14665" max="14876" width="9.1796875" style="10"/>
    <col min="14877" max="14877" width="24.54296875" style="10" bestFit="1" customWidth="1"/>
    <col min="14878" max="14878" width="15.453125" style="10" bestFit="1" customWidth="1"/>
    <col min="14879" max="14879" width="10.1796875" style="10" bestFit="1" customWidth="1"/>
    <col min="14880" max="14910" width="10.1796875" style="10" customWidth="1"/>
    <col min="14911" max="14914" width="8.453125" style="10" customWidth="1"/>
    <col min="14915" max="14915" width="10.1796875" style="10" customWidth="1"/>
    <col min="14916" max="14920" width="10" style="10" customWidth="1"/>
    <col min="14921" max="15132" width="9.1796875" style="10"/>
    <col min="15133" max="15133" width="24.54296875" style="10" bestFit="1" customWidth="1"/>
    <col min="15134" max="15134" width="15.453125" style="10" bestFit="1" customWidth="1"/>
    <col min="15135" max="15135" width="10.1796875" style="10" bestFit="1" customWidth="1"/>
    <col min="15136" max="15166" width="10.1796875" style="10" customWidth="1"/>
    <col min="15167" max="15170" width="8.453125" style="10" customWidth="1"/>
    <col min="15171" max="15171" width="10.1796875" style="10" customWidth="1"/>
    <col min="15172" max="15176" width="10" style="10" customWidth="1"/>
    <col min="15177" max="15388" width="9.1796875" style="10"/>
    <col min="15389" max="15389" width="24.54296875" style="10" bestFit="1" customWidth="1"/>
    <col min="15390" max="15390" width="15.453125" style="10" bestFit="1" customWidth="1"/>
    <col min="15391" max="15391" width="10.1796875" style="10" bestFit="1" customWidth="1"/>
    <col min="15392" max="15422" width="10.1796875" style="10" customWidth="1"/>
    <col min="15423" max="15426" width="8.453125" style="10" customWidth="1"/>
    <col min="15427" max="15427" width="10.1796875" style="10" customWidth="1"/>
    <col min="15428" max="15432" width="10" style="10" customWidth="1"/>
    <col min="15433" max="15644" width="9.1796875" style="10"/>
    <col min="15645" max="15645" width="24.54296875" style="10" bestFit="1" customWidth="1"/>
    <col min="15646" max="15646" width="15.453125" style="10" bestFit="1" customWidth="1"/>
    <col min="15647" max="15647" width="10.1796875" style="10" bestFit="1" customWidth="1"/>
    <col min="15648" max="15678" width="10.1796875" style="10" customWidth="1"/>
    <col min="15679" max="15682" width="8.453125" style="10" customWidth="1"/>
    <col min="15683" max="15683" width="10.1796875" style="10" customWidth="1"/>
    <col min="15684" max="15688" width="10" style="10" customWidth="1"/>
    <col min="15689" max="15900" width="9.1796875" style="10"/>
    <col min="15901" max="15901" width="24.54296875" style="10" bestFit="1" customWidth="1"/>
    <col min="15902" max="15902" width="15.453125" style="10" bestFit="1" customWidth="1"/>
    <col min="15903" max="15903" width="10.1796875" style="10" bestFit="1" customWidth="1"/>
    <col min="15904" max="15934" width="10.1796875" style="10" customWidth="1"/>
    <col min="15935" max="15938" width="8.453125" style="10" customWidth="1"/>
    <col min="15939" max="15939" width="10.1796875" style="10" customWidth="1"/>
    <col min="15940" max="15944" width="10" style="10" customWidth="1"/>
    <col min="15945" max="16156" width="9.1796875" style="10"/>
    <col min="16157" max="16157" width="24.54296875" style="10" bestFit="1" customWidth="1"/>
    <col min="16158" max="16158" width="15.453125" style="10" bestFit="1" customWidth="1"/>
    <col min="16159" max="16159" width="10.1796875" style="10" bestFit="1" customWidth="1"/>
    <col min="16160" max="16190" width="10.1796875" style="10" customWidth="1"/>
    <col min="16191" max="16194" width="8.453125" style="10" customWidth="1"/>
    <col min="16195" max="16195" width="10.1796875" style="10" customWidth="1"/>
    <col min="16196" max="16200" width="10" style="10" customWidth="1"/>
    <col min="16201" max="16384" width="9.1796875" style="10"/>
  </cols>
  <sheetData>
    <row r="1" spans="1:101" s="4" customFormat="1" ht="100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101</v>
      </c>
      <c r="I1" s="1" t="s">
        <v>8</v>
      </c>
      <c r="J1" s="1" t="s">
        <v>102</v>
      </c>
      <c r="K1" s="1" t="s">
        <v>103</v>
      </c>
      <c r="L1" s="1" t="s">
        <v>11</v>
      </c>
      <c r="M1" s="1" t="s">
        <v>12</v>
      </c>
      <c r="N1" s="1" t="s">
        <v>8</v>
      </c>
      <c r="O1" s="1" t="s">
        <v>104</v>
      </c>
      <c r="P1" s="1" t="s">
        <v>8</v>
      </c>
      <c r="Q1" s="1" t="s">
        <v>105</v>
      </c>
      <c r="R1" s="1" t="s">
        <v>8</v>
      </c>
      <c r="S1" s="1" t="s">
        <v>15</v>
      </c>
      <c r="T1" s="1" t="s">
        <v>8</v>
      </c>
      <c r="U1" s="1" t="s">
        <v>16</v>
      </c>
      <c r="V1" s="1" t="s">
        <v>8</v>
      </c>
      <c r="W1" s="1" t="s">
        <v>17</v>
      </c>
      <c r="X1" s="1" t="s">
        <v>8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8</v>
      </c>
      <c r="AM1" s="1" t="s">
        <v>31</v>
      </c>
      <c r="AN1" s="1" t="s">
        <v>8</v>
      </c>
      <c r="AO1" s="1" t="s">
        <v>106</v>
      </c>
      <c r="AP1" s="1" t="s">
        <v>8</v>
      </c>
      <c r="AQ1" s="1" t="s">
        <v>107</v>
      </c>
      <c r="AR1" s="1" t="s">
        <v>8</v>
      </c>
      <c r="AS1" s="1" t="s">
        <v>34</v>
      </c>
      <c r="AT1" s="1" t="s">
        <v>8</v>
      </c>
      <c r="AU1" s="1" t="s">
        <v>35</v>
      </c>
      <c r="AV1" s="1" t="s">
        <v>36</v>
      </c>
      <c r="AW1" s="1" t="s">
        <v>108</v>
      </c>
      <c r="AX1" s="1" t="s">
        <v>8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109</v>
      </c>
      <c r="BE1" s="1" t="s">
        <v>8</v>
      </c>
      <c r="BF1" s="1" t="s">
        <v>110</v>
      </c>
      <c r="BG1" s="1" t="s">
        <v>8</v>
      </c>
      <c r="BH1" s="1" t="s">
        <v>111</v>
      </c>
      <c r="BI1" s="1" t="s">
        <v>112</v>
      </c>
      <c r="BJ1" s="1" t="s">
        <v>47</v>
      </c>
      <c r="BK1" s="1" t="s">
        <v>113</v>
      </c>
      <c r="BL1" s="1" t="s">
        <v>8</v>
      </c>
      <c r="BM1" s="1" t="s">
        <v>49</v>
      </c>
      <c r="BN1" s="1" t="s">
        <v>114</v>
      </c>
      <c r="BO1" s="1" t="s">
        <v>115</v>
      </c>
      <c r="BP1" s="1" t="s">
        <v>52</v>
      </c>
      <c r="BQ1" s="1" t="s">
        <v>53</v>
      </c>
      <c r="BR1" s="1" t="s">
        <v>54</v>
      </c>
      <c r="BS1" s="1" t="s">
        <v>55</v>
      </c>
      <c r="BT1" s="1" t="s">
        <v>56</v>
      </c>
      <c r="BU1" s="1" t="s">
        <v>57</v>
      </c>
      <c r="BV1" s="1" t="s">
        <v>58</v>
      </c>
      <c r="BW1" s="1" t="s">
        <v>59</v>
      </c>
      <c r="BX1" s="1" t="s">
        <v>60</v>
      </c>
      <c r="BY1" s="1" t="s">
        <v>61</v>
      </c>
      <c r="BZ1" s="1" t="s">
        <v>62</v>
      </c>
      <c r="CA1" s="1" t="s">
        <v>63</v>
      </c>
      <c r="CB1" s="1" t="s">
        <v>64</v>
      </c>
      <c r="CC1" s="1" t="s">
        <v>65</v>
      </c>
      <c r="CD1" s="1" t="s">
        <v>66</v>
      </c>
      <c r="CE1" s="1" t="s">
        <v>67</v>
      </c>
      <c r="CF1" s="1" t="s">
        <v>68</v>
      </c>
      <c r="CG1" s="1" t="s">
        <v>69</v>
      </c>
      <c r="CH1" s="1" t="s">
        <v>70</v>
      </c>
      <c r="CI1" s="2" t="s">
        <v>71</v>
      </c>
      <c r="CJ1" s="2" t="s">
        <v>72</v>
      </c>
      <c r="CK1" s="2" t="s">
        <v>73</v>
      </c>
      <c r="CL1" s="2" t="s">
        <v>74</v>
      </c>
      <c r="CM1" s="2" t="s">
        <v>75</v>
      </c>
      <c r="CN1" s="2" t="s">
        <v>76</v>
      </c>
      <c r="CO1" s="2" t="s">
        <v>77</v>
      </c>
      <c r="CP1" s="2" t="s">
        <v>78</v>
      </c>
      <c r="CQ1" s="2" t="s">
        <v>79</v>
      </c>
      <c r="CR1" s="2" t="s">
        <v>80</v>
      </c>
      <c r="CS1" s="2" t="s">
        <v>81</v>
      </c>
      <c r="CT1" s="2" t="s">
        <v>82</v>
      </c>
      <c r="CU1" s="2" t="s">
        <v>8</v>
      </c>
      <c r="CV1" s="2" t="s">
        <v>83</v>
      </c>
      <c r="CW1" s="2" t="s">
        <v>8</v>
      </c>
    </row>
    <row r="2" spans="1:101">
      <c r="A2" s="5">
        <v>43465</v>
      </c>
      <c r="B2" s="6">
        <v>797.3</v>
      </c>
      <c r="C2" s="6">
        <v>437.2</v>
      </c>
      <c r="D2" s="6">
        <v>6403.1</v>
      </c>
      <c r="E2" s="6"/>
      <c r="F2" s="6"/>
      <c r="G2" s="6"/>
      <c r="H2" s="6">
        <v>1661.1</v>
      </c>
      <c r="I2" s="6">
        <v>1120.9000000000001</v>
      </c>
      <c r="J2" s="7">
        <v>313352.90000000002</v>
      </c>
      <c r="K2" s="6">
        <v>137165.5</v>
      </c>
      <c r="L2" s="6">
        <v>69169</v>
      </c>
      <c r="M2" s="7">
        <v>15</v>
      </c>
      <c r="N2" s="7">
        <v>25</v>
      </c>
      <c r="O2" s="7">
        <v>14454</v>
      </c>
      <c r="P2" s="7">
        <v>6750.7</v>
      </c>
      <c r="Q2" s="7">
        <v>3275.7</v>
      </c>
      <c r="R2" s="7">
        <v>2621.9</v>
      </c>
      <c r="S2" s="6">
        <v>110805.14</v>
      </c>
      <c r="T2" s="6">
        <v>92277.01</v>
      </c>
      <c r="U2" s="7">
        <v>111194</v>
      </c>
      <c r="V2" s="7">
        <v>75904.800000000003</v>
      </c>
      <c r="W2" s="6">
        <v>11393.87</v>
      </c>
      <c r="X2" s="6">
        <v>8497.86</v>
      </c>
      <c r="Y2" s="7">
        <v>317191.40000000002</v>
      </c>
      <c r="Z2" s="7">
        <v>164841.60000000001</v>
      </c>
      <c r="AA2" s="6">
        <v>2744378.5</v>
      </c>
      <c r="AB2" s="7">
        <v>173943.8</v>
      </c>
      <c r="AC2" s="6">
        <v>343.5</v>
      </c>
      <c r="AD2" s="6">
        <v>48697</v>
      </c>
      <c r="AE2" s="7">
        <v>220814.3</v>
      </c>
      <c r="AF2" s="7">
        <v>114454.1</v>
      </c>
      <c r="AG2" s="6">
        <v>1695997.3</v>
      </c>
      <c r="AH2" s="7">
        <v>174001</v>
      </c>
      <c r="AI2" s="6">
        <v>1110.5</v>
      </c>
      <c r="AJ2" s="9">
        <v>61653</v>
      </c>
      <c r="AK2" s="7">
        <v>32198.400000000001</v>
      </c>
      <c r="AL2" s="7">
        <v>22725</v>
      </c>
      <c r="AM2" s="7">
        <v>67287.199999999997</v>
      </c>
      <c r="AN2" s="7">
        <v>51878.8</v>
      </c>
      <c r="AO2" s="7">
        <v>42515</v>
      </c>
      <c r="AP2" s="7">
        <v>34709.9</v>
      </c>
      <c r="AQ2" s="7">
        <v>45550.1</v>
      </c>
      <c r="AR2" s="7">
        <v>17974.2</v>
      </c>
      <c r="AS2" s="7">
        <v>7.7</v>
      </c>
      <c r="AT2" s="7">
        <v>3.1</v>
      </c>
      <c r="AU2" s="7"/>
      <c r="AV2" s="7"/>
      <c r="AW2" s="7">
        <v>251233.8</v>
      </c>
      <c r="AX2" s="7">
        <v>117753.4</v>
      </c>
      <c r="AY2" s="7">
        <v>56951.199999999997</v>
      </c>
      <c r="AZ2" s="6">
        <v>13567.861999999999</v>
      </c>
      <c r="BA2" s="6">
        <v>240328</v>
      </c>
      <c r="BB2" s="7">
        <v>106839</v>
      </c>
      <c r="BC2" s="7">
        <v>42450.9</v>
      </c>
      <c r="BD2" s="6">
        <v>294.8</v>
      </c>
      <c r="BE2" s="6">
        <v>176.8</v>
      </c>
      <c r="BF2" s="6">
        <v>123.7</v>
      </c>
      <c r="BG2" s="6">
        <v>75.41</v>
      </c>
      <c r="BH2" s="6">
        <v>448.84300000000002</v>
      </c>
      <c r="BI2" s="6">
        <v>197.02099999999999</v>
      </c>
      <c r="BJ2" s="6">
        <v>1247.2</v>
      </c>
      <c r="BK2" s="6">
        <v>956.6</v>
      </c>
      <c r="BL2" s="6">
        <v>0.9</v>
      </c>
      <c r="BM2" s="7">
        <v>11891.60744</v>
      </c>
      <c r="BN2" s="7">
        <v>22398.300137450515</v>
      </c>
      <c r="BO2" s="7"/>
      <c r="BP2" s="7">
        <v>8932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7">
        <v>3135318</v>
      </c>
      <c r="CA2" s="7">
        <v>2092436</v>
      </c>
      <c r="CB2" s="7"/>
      <c r="CC2" s="6">
        <v>11972</v>
      </c>
      <c r="CD2" s="6">
        <v>9757</v>
      </c>
      <c r="CE2" s="7"/>
      <c r="CF2" s="7">
        <v>1131.6785105150752</v>
      </c>
      <c r="CG2" s="7">
        <v>113.1022100149825</v>
      </c>
      <c r="CH2" s="7">
        <v>1608.7056041666667</v>
      </c>
    </row>
    <row r="3" spans="1:101" ht="12.5">
      <c r="A3" s="5">
        <v>43466</v>
      </c>
      <c r="B3" s="6">
        <v>797.3</v>
      </c>
      <c r="C3" s="6">
        <v>437.2</v>
      </c>
      <c r="D3" s="6">
        <v>6403.1</v>
      </c>
      <c r="E3" s="6"/>
      <c r="F3" s="6"/>
      <c r="G3" s="6"/>
      <c r="H3" s="6">
        <v>1661.1</v>
      </c>
      <c r="I3" s="6">
        <v>1120.9000000000001</v>
      </c>
      <c r="J3" s="7">
        <v>313553.8</v>
      </c>
      <c r="K3" s="7">
        <v>137259.79999999999</v>
      </c>
      <c r="L3" s="7">
        <v>69193</v>
      </c>
      <c r="M3" s="7">
        <v>15</v>
      </c>
      <c r="N3" s="7">
        <v>25</v>
      </c>
      <c r="O3" s="7">
        <v>14454</v>
      </c>
      <c r="P3" s="7">
        <v>6750.7</v>
      </c>
      <c r="Q3" s="6">
        <v>3313.7</v>
      </c>
      <c r="R3" s="6">
        <v>2652.2</v>
      </c>
      <c r="S3" s="6">
        <v>110805.14</v>
      </c>
      <c r="T3" s="6">
        <v>92277.01</v>
      </c>
      <c r="U3" s="6">
        <v>111212.8</v>
      </c>
      <c r="V3" s="6">
        <v>75918</v>
      </c>
      <c r="W3" s="6">
        <v>11393.87</v>
      </c>
      <c r="X3" s="6">
        <v>8497.86</v>
      </c>
      <c r="Y3" s="6">
        <v>317368.40000000002</v>
      </c>
      <c r="Z3" s="6">
        <v>164945.5</v>
      </c>
      <c r="AA3" s="6">
        <v>2744378.5</v>
      </c>
      <c r="AB3" s="6">
        <v>173967.8</v>
      </c>
      <c r="AC3" s="6">
        <v>343.5</v>
      </c>
      <c r="AD3" s="6">
        <v>48697</v>
      </c>
      <c r="AE3" s="6">
        <v>221075.3</v>
      </c>
      <c r="AF3" s="6">
        <v>114583.5</v>
      </c>
      <c r="AG3" s="6">
        <v>1695997.3</v>
      </c>
      <c r="AH3" s="6">
        <v>174025</v>
      </c>
      <c r="AI3" s="6">
        <v>1110.5</v>
      </c>
      <c r="AJ3" s="9">
        <v>61653</v>
      </c>
      <c r="AK3" s="6">
        <v>32203</v>
      </c>
      <c r="AL3" s="6">
        <v>22728.799999999999</v>
      </c>
      <c r="AM3" s="6">
        <v>67315.600000000006</v>
      </c>
      <c r="AN3" s="6">
        <v>51901.4</v>
      </c>
      <c r="AO3" s="6">
        <v>42528.7</v>
      </c>
      <c r="AP3" s="6">
        <v>34721.800000000003</v>
      </c>
      <c r="AQ3" s="6">
        <v>45558.8</v>
      </c>
      <c r="AR3" s="6">
        <v>17977.7</v>
      </c>
      <c r="AS3" s="6">
        <v>7.7</v>
      </c>
      <c r="AT3" s="6">
        <v>3.1</v>
      </c>
      <c r="AU3" s="7"/>
      <c r="AV3" s="7"/>
      <c r="AW3" s="6">
        <v>251352.1</v>
      </c>
      <c r="AX3" s="6">
        <v>117809.7</v>
      </c>
      <c r="AY3" s="6">
        <v>56955.7</v>
      </c>
      <c r="AZ3" s="6">
        <v>13567.861999999999</v>
      </c>
      <c r="BA3" s="6">
        <v>240440.1</v>
      </c>
      <c r="BB3" s="6">
        <v>106889.1</v>
      </c>
      <c r="BC3" s="9">
        <v>42470.7</v>
      </c>
      <c r="BD3" s="6">
        <v>294.8</v>
      </c>
      <c r="BE3" s="6">
        <v>176.8</v>
      </c>
      <c r="BF3" s="6">
        <v>123.7</v>
      </c>
      <c r="BG3" s="6">
        <v>75.41</v>
      </c>
      <c r="BH3" s="6">
        <v>448.84300000000002</v>
      </c>
      <c r="BI3" s="6">
        <v>197.02099999999999</v>
      </c>
      <c r="BJ3" s="6">
        <v>1247.2</v>
      </c>
      <c r="BK3" s="6">
        <v>958.4</v>
      </c>
      <c r="BL3" s="6">
        <v>0.9</v>
      </c>
      <c r="BM3" s="7">
        <v>12953.731152</v>
      </c>
      <c r="BN3" s="7">
        <v>27773.671603909388</v>
      </c>
      <c r="BO3" s="7"/>
      <c r="BP3" s="7">
        <v>4717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7">
        <v>3138668</v>
      </c>
      <c r="CA3" s="12">
        <v>2095089</v>
      </c>
      <c r="CB3" s="7"/>
      <c r="CC3" s="6">
        <v>11972</v>
      </c>
      <c r="CD3" s="6">
        <v>9757</v>
      </c>
      <c r="CE3" s="7"/>
      <c r="CF3" s="7">
        <v>1130</v>
      </c>
      <c r="CG3" s="7">
        <v>113.253</v>
      </c>
      <c r="CH3" s="7">
        <v>1610</v>
      </c>
    </row>
    <row r="4" spans="1:101" ht="12.5">
      <c r="A4" s="5">
        <v>43467</v>
      </c>
      <c r="B4" s="6">
        <v>797.69600000000003</v>
      </c>
      <c r="C4" s="6">
        <v>437.38</v>
      </c>
      <c r="D4" s="6">
        <v>6403.7</v>
      </c>
      <c r="E4" s="6"/>
      <c r="F4" s="6"/>
      <c r="G4" s="6"/>
      <c r="H4" s="6">
        <v>1661.1</v>
      </c>
      <c r="I4" s="6">
        <v>1120.9000000000001</v>
      </c>
      <c r="J4" s="6">
        <v>313755.09999999998</v>
      </c>
      <c r="K4" s="6">
        <v>137353.70000000001</v>
      </c>
      <c r="L4" s="6">
        <v>69217</v>
      </c>
      <c r="M4" s="7">
        <v>15</v>
      </c>
      <c r="N4" s="7">
        <v>25</v>
      </c>
      <c r="O4" s="7">
        <v>14454</v>
      </c>
      <c r="P4" s="7">
        <v>6750.7</v>
      </c>
      <c r="Q4" s="6">
        <v>3351.2</v>
      </c>
      <c r="R4" s="6">
        <v>2682</v>
      </c>
      <c r="S4" s="6">
        <v>110805.14</v>
      </c>
      <c r="T4" s="6">
        <v>92277.01</v>
      </c>
      <c r="U4" s="6">
        <v>111231.4</v>
      </c>
      <c r="V4" s="6">
        <v>75930.899999999994</v>
      </c>
      <c r="W4" s="6">
        <v>11393.87</v>
      </c>
      <c r="X4" s="6">
        <v>8497.86</v>
      </c>
      <c r="Y4" s="6">
        <v>317554.3</v>
      </c>
      <c r="Z4" s="6">
        <v>165053.6</v>
      </c>
      <c r="AA4" s="6">
        <v>2744378.5</v>
      </c>
      <c r="AB4" s="6">
        <v>173991.8</v>
      </c>
      <c r="AC4" s="6">
        <v>343.5</v>
      </c>
      <c r="AD4" s="6">
        <v>48697</v>
      </c>
      <c r="AE4" s="6">
        <v>221347.20000000001</v>
      </c>
      <c r="AF4" s="6">
        <v>114716.6</v>
      </c>
      <c r="AG4" s="6">
        <v>1695997.3</v>
      </c>
      <c r="AH4" s="6">
        <v>174049</v>
      </c>
      <c r="AI4" s="6">
        <v>1110.5</v>
      </c>
      <c r="AJ4" s="9">
        <v>61653</v>
      </c>
      <c r="AK4" s="6">
        <v>32208.2</v>
      </c>
      <c r="AL4" s="6">
        <v>22733</v>
      </c>
      <c r="AM4" s="6">
        <v>67343.8</v>
      </c>
      <c r="AN4" s="6">
        <v>51923.8</v>
      </c>
      <c r="AO4" s="6">
        <v>42542.6</v>
      </c>
      <c r="AP4" s="6">
        <v>34733.800000000003</v>
      </c>
      <c r="AQ4" s="6">
        <v>45568.4</v>
      </c>
      <c r="AR4" s="6">
        <v>17981.5</v>
      </c>
      <c r="AS4" s="6">
        <v>7.7</v>
      </c>
      <c r="AT4" s="6">
        <v>3.1</v>
      </c>
      <c r="AU4" s="7"/>
      <c r="AV4" s="7"/>
      <c r="AW4" s="6">
        <v>251488.2</v>
      </c>
      <c r="AX4" s="6">
        <v>117874.3</v>
      </c>
      <c r="AY4" s="6">
        <v>56960.800000000003</v>
      </c>
      <c r="AZ4" s="6">
        <v>13567.861999999999</v>
      </c>
      <c r="BA4" s="6">
        <v>240570.5</v>
      </c>
      <c r="BB4" s="6">
        <v>106946.7</v>
      </c>
      <c r="BC4" s="6">
        <v>42494.7</v>
      </c>
      <c r="BD4" s="6">
        <v>294.8</v>
      </c>
      <c r="BE4" s="6">
        <v>176.8</v>
      </c>
      <c r="BF4" s="6">
        <v>123.7</v>
      </c>
      <c r="BG4" s="6">
        <v>75.41</v>
      </c>
      <c r="BH4" s="6">
        <v>449.255</v>
      </c>
      <c r="BI4" s="6">
        <v>197.179</v>
      </c>
      <c r="BJ4" s="6">
        <v>1247.8</v>
      </c>
      <c r="BK4" s="6">
        <v>958.7</v>
      </c>
      <c r="BL4" s="6">
        <v>0.9</v>
      </c>
      <c r="BM4" s="7">
        <v>12356.073984000002</v>
      </c>
      <c r="BN4" s="7">
        <v>27103.360660188548</v>
      </c>
      <c r="BO4" s="7"/>
      <c r="BP4" s="7">
        <v>6457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7">
        <v>3142013</v>
      </c>
      <c r="CA4" s="12">
        <v>2097708</v>
      </c>
      <c r="CB4" s="7"/>
      <c r="CC4" s="6">
        <v>11972</v>
      </c>
      <c r="CD4" s="6">
        <v>9757</v>
      </c>
      <c r="CE4" s="7"/>
      <c r="CF4" s="7">
        <v>1114.90591400936</v>
      </c>
      <c r="CG4" s="7">
        <v>112.84676743301065</v>
      </c>
      <c r="CH4" s="7">
        <v>1600.0830833333334</v>
      </c>
    </row>
    <row r="5" spans="1:101" ht="12.5">
      <c r="A5" s="5">
        <v>43468</v>
      </c>
      <c r="B5" s="6">
        <v>797.69600000000003</v>
      </c>
      <c r="C5" s="6">
        <v>437.38</v>
      </c>
      <c r="D5" s="6">
        <v>6403.7</v>
      </c>
      <c r="E5" s="6"/>
      <c r="F5" s="6"/>
      <c r="G5" s="6"/>
      <c r="H5" s="6">
        <v>1661.1</v>
      </c>
      <c r="I5" s="6">
        <v>1120.9000000000001</v>
      </c>
      <c r="J5" s="6">
        <v>313953.5</v>
      </c>
      <c r="K5" s="6">
        <v>137446.79999999999</v>
      </c>
      <c r="L5" s="6">
        <v>69241</v>
      </c>
      <c r="M5" s="7">
        <v>15</v>
      </c>
      <c r="N5" s="7">
        <v>25</v>
      </c>
      <c r="O5" s="7">
        <v>14454</v>
      </c>
      <c r="P5" s="7">
        <v>6750.7</v>
      </c>
      <c r="Q5" s="6">
        <v>3387.5</v>
      </c>
      <c r="R5" s="6">
        <v>2711.1</v>
      </c>
      <c r="S5" s="6">
        <v>110805.14</v>
      </c>
      <c r="T5" s="6">
        <v>92277.01</v>
      </c>
      <c r="U5" s="6">
        <v>111251.1</v>
      </c>
      <c r="V5" s="6">
        <v>75944.2</v>
      </c>
      <c r="W5" s="6">
        <v>11393.87</v>
      </c>
      <c r="X5" s="6">
        <v>8497.86</v>
      </c>
      <c r="Y5" s="6">
        <v>317746.2</v>
      </c>
      <c r="Z5" s="6">
        <v>165163.29999999999</v>
      </c>
      <c r="AA5" s="6">
        <v>2744378.5</v>
      </c>
      <c r="AB5" s="6">
        <v>174015.8</v>
      </c>
      <c r="AC5" s="6">
        <v>343.5</v>
      </c>
      <c r="AD5" s="6">
        <v>48697</v>
      </c>
      <c r="AE5" s="6">
        <v>221616.8</v>
      </c>
      <c r="AF5" s="6">
        <v>114850.3</v>
      </c>
      <c r="AG5" s="6">
        <v>1695997.3</v>
      </c>
      <c r="AH5" s="6">
        <v>174073</v>
      </c>
      <c r="AI5" s="6">
        <v>1110.5</v>
      </c>
      <c r="AJ5" s="9">
        <v>61653</v>
      </c>
      <c r="AK5" s="6">
        <v>32213.7</v>
      </c>
      <c r="AL5" s="6">
        <v>22737.5</v>
      </c>
      <c r="AM5" s="6">
        <v>67372.899999999994</v>
      </c>
      <c r="AN5" s="6">
        <v>51946.6</v>
      </c>
      <c r="AO5" s="6">
        <v>42556.7</v>
      </c>
      <c r="AP5" s="6">
        <v>34746</v>
      </c>
      <c r="AQ5" s="6">
        <v>45580.5</v>
      </c>
      <c r="AR5" s="6">
        <v>17986.3</v>
      </c>
      <c r="AS5" s="6">
        <v>7.7</v>
      </c>
      <c r="AT5" s="6">
        <v>3.1</v>
      </c>
      <c r="AU5" s="7"/>
      <c r="AV5" s="7"/>
      <c r="AW5" s="6">
        <v>251627.3</v>
      </c>
      <c r="AX5" s="6">
        <v>117940</v>
      </c>
      <c r="AY5" s="6">
        <v>56966.400000000001</v>
      </c>
      <c r="AZ5" s="6">
        <v>13567.861999999999</v>
      </c>
      <c r="BA5" s="6">
        <v>240704.1</v>
      </c>
      <c r="BB5" s="6">
        <v>107005.5</v>
      </c>
      <c r="BC5" s="6">
        <v>42518.7</v>
      </c>
      <c r="BD5" s="6">
        <v>294.8</v>
      </c>
      <c r="BE5" s="6">
        <v>176.8</v>
      </c>
      <c r="BF5" s="6">
        <v>123.7</v>
      </c>
      <c r="BG5" s="6">
        <v>75.41</v>
      </c>
      <c r="BH5" s="6">
        <v>449.255</v>
      </c>
      <c r="BI5" s="6">
        <v>197.179</v>
      </c>
      <c r="BJ5" s="6">
        <v>1247.8</v>
      </c>
      <c r="BK5" s="6">
        <v>958.7</v>
      </c>
      <c r="BL5" s="6">
        <v>0.9</v>
      </c>
      <c r="BM5" s="7">
        <v>12197.038208</v>
      </c>
      <c r="BN5" s="7">
        <v>29122.756326726321</v>
      </c>
      <c r="BO5" s="7"/>
      <c r="BP5" s="7">
        <v>7847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7">
        <v>3145356</v>
      </c>
      <c r="CA5" s="7">
        <v>2100318</v>
      </c>
      <c r="CB5" s="7"/>
      <c r="CC5" s="6">
        <v>11972</v>
      </c>
      <c r="CD5" s="6">
        <v>9757</v>
      </c>
      <c r="CE5" s="7"/>
      <c r="CF5" s="7">
        <v>1106.0862224090183</v>
      </c>
      <c r="CG5" s="7">
        <v>113.00199739207982</v>
      </c>
      <c r="CH5" s="7">
        <v>1596.2842916666664</v>
      </c>
    </row>
    <row r="6" spans="1:101" ht="12.5">
      <c r="A6" s="5">
        <v>43469</v>
      </c>
      <c r="B6" s="6">
        <v>797.69600000000003</v>
      </c>
      <c r="C6" s="6">
        <v>437.38</v>
      </c>
      <c r="D6" s="6">
        <v>6403.7</v>
      </c>
      <c r="E6" s="6"/>
      <c r="F6" s="6"/>
      <c r="G6" s="6"/>
      <c r="H6" s="6">
        <v>1661.1</v>
      </c>
      <c r="I6" s="6">
        <v>1120.9000000000001</v>
      </c>
      <c r="J6" s="6">
        <v>314150.59999999998</v>
      </c>
      <c r="K6" s="6">
        <v>137539.5</v>
      </c>
      <c r="L6" s="6">
        <v>69265</v>
      </c>
      <c r="M6" s="7">
        <v>15</v>
      </c>
      <c r="N6" s="7">
        <v>25</v>
      </c>
      <c r="O6" s="7">
        <v>14454</v>
      </c>
      <c r="P6" s="7">
        <v>6750.7</v>
      </c>
      <c r="Q6" s="6">
        <v>3423.2</v>
      </c>
      <c r="R6" s="6">
        <v>2739.7</v>
      </c>
      <c r="S6" s="6">
        <v>110805.14</v>
      </c>
      <c r="T6" s="6">
        <v>92277.01</v>
      </c>
      <c r="U6" s="6">
        <v>111271.1</v>
      </c>
      <c r="V6" s="6">
        <v>75957.7</v>
      </c>
      <c r="W6" s="6">
        <v>11393.87</v>
      </c>
      <c r="X6" s="6">
        <v>8497.86</v>
      </c>
      <c r="Y6" s="6">
        <v>317936.8</v>
      </c>
      <c r="Z6" s="6">
        <v>165271.79999999999</v>
      </c>
      <c r="AA6" s="6">
        <v>2744378.5</v>
      </c>
      <c r="AB6" s="6">
        <v>174039.8</v>
      </c>
      <c r="AC6" s="6">
        <v>343.5</v>
      </c>
      <c r="AD6" s="6">
        <v>48697</v>
      </c>
      <c r="AE6" s="6">
        <v>221886.2</v>
      </c>
      <c r="AF6" s="6">
        <v>114984.4</v>
      </c>
      <c r="AG6" s="6">
        <v>1695997.3</v>
      </c>
      <c r="AH6" s="6">
        <v>174097</v>
      </c>
      <c r="AI6" s="6">
        <v>1110.5</v>
      </c>
      <c r="AJ6" s="9">
        <v>61653</v>
      </c>
      <c r="AK6" s="6">
        <v>32218.799999999999</v>
      </c>
      <c r="AL6" s="6">
        <v>22741.599999999999</v>
      </c>
      <c r="AM6" s="6">
        <v>67402.8</v>
      </c>
      <c r="AN6" s="6">
        <v>51970</v>
      </c>
      <c r="AO6" s="6">
        <v>42570.9</v>
      </c>
      <c r="AP6" s="6">
        <v>34758.300000000003</v>
      </c>
      <c r="AQ6" s="6">
        <v>45593.4</v>
      </c>
      <c r="AR6" s="6">
        <v>17991.400000000001</v>
      </c>
      <c r="AS6" s="6">
        <v>7.7</v>
      </c>
      <c r="AT6" s="6">
        <v>3.1</v>
      </c>
      <c r="AU6" s="7"/>
      <c r="AV6" s="7"/>
      <c r="AW6" s="6">
        <v>251765.5</v>
      </c>
      <c r="AX6" s="6">
        <v>118005.1</v>
      </c>
      <c r="AY6" s="6">
        <v>56972.1</v>
      </c>
      <c r="AZ6" s="6">
        <v>13567.861999999999</v>
      </c>
      <c r="BA6" s="6">
        <v>240836.3</v>
      </c>
      <c r="BB6" s="6">
        <v>107063.7</v>
      </c>
      <c r="BC6" s="6">
        <v>42542.7</v>
      </c>
      <c r="BD6" s="6">
        <v>294.8</v>
      </c>
      <c r="BE6" s="6">
        <v>176.8</v>
      </c>
      <c r="BF6" s="6">
        <v>123.7</v>
      </c>
      <c r="BG6" s="6">
        <v>75.41</v>
      </c>
      <c r="BH6" s="6">
        <v>449.255</v>
      </c>
      <c r="BI6" s="6">
        <v>197.179</v>
      </c>
      <c r="BJ6" s="6">
        <v>1247.8</v>
      </c>
      <c r="BK6" s="6">
        <v>958.7</v>
      </c>
      <c r="BL6" s="6">
        <v>0.9</v>
      </c>
      <c r="BM6" s="7">
        <v>11979.102368000002</v>
      </c>
      <c r="BN6" s="7">
        <v>31174.190906095046</v>
      </c>
      <c r="BO6" s="7"/>
      <c r="BP6" s="7">
        <v>7919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7">
        <v>3148698</v>
      </c>
      <c r="CA6" s="7">
        <v>2102951</v>
      </c>
      <c r="CB6" s="7"/>
      <c r="CC6" s="6">
        <v>11972</v>
      </c>
      <c r="CD6" s="6">
        <v>9757</v>
      </c>
      <c r="CE6" s="7"/>
      <c r="CF6" s="7">
        <v>1095.9889031717214</v>
      </c>
      <c r="CG6" s="7">
        <v>113.03542212008793</v>
      </c>
      <c r="CH6" s="7">
        <v>1592.5537499999996</v>
      </c>
    </row>
    <row r="7" spans="1:101" ht="12.5">
      <c r="A7" s="5">
        <v>43470</v>
      </c>
      <c r="B7" s="6">
        <v>797.69600000000003</v>
      </c>
      <c r="C7" s="6">
        <v>437.38</v>
      </c>
      <c r="D7" s="6">
        <v>6403.7</v>
      </c>
      <c r="E7" s="6"/>
      <c r="F7" s="6"/>
      <c r="G7" s="6"/>
      <c r="H7" s="6">
        <v>1661.1</v>
      </c>
      <c r="I7" s="6">
        <v>1120.9000000000001</v>
      </c>
      <c r="J7" s="6">
        <v>314346.951</v>
      </c>
      <c r="K7" s="6">
        <v>137632.70499999999</v>
      </c>
      <c r="L7" s="6">
        <v>69289</v>
      </c>
      <c r="M7" s="7">
        <v>15</v>
      </c>
      <c r="N7" s="7">
        <v>25</v>
      </c>
      <c r="O7" s="7">
        <v>14454</v>
      </c>
      <c r="P7" s="7">
        <v>6750.7</v>
      </c>
      <c r="Q7" s="6">
        <v>3459.33</v>
      </c>
      <c r="R7" s="6">
        <v>2768.68</v>
      </c>
      <c r="S7" s="6">
        <v>110805.14</v>
      </c>
      <c r="T7" s="6">
        <v>92277.01</v>
      </c>
      <c r="U7" s="6">
        <v>111290.99</v>
      </c>
      <c r="V7" s="6">
        <v>75971.45</v>
      </c>
      <c r="W7" s="6">
        <v>11393.87</v>
      </c>
      <c r="X7" s="6">
        <v>8497.86</v>
      </c>
      <c r="Y7" s="6">
        <v>318133.54700000002</v>
      </c>
      <c r="Z7" s="6">
        <v>165378.45800000001</v>
      </c>
      <c r="AA7" s="6">
        <v>2744378.5</v>
      </c>
      <c r="AB7" s="6">
        <v>174063.8</v>
      </c>
      <c r="AC7" s="6">
        <v>343.5</v>
      </c>
      <c r="AD7" s="6">
        <v>48697</v>
      </c>
      <c r="AE7" s="6">
        <v>222152.505</v>
      </c>
      <c r="AF7" s="6">
        <v>115123.895</v>
      </c>
      <c r="AG7" s="6">
        <v>1695997.3</v>
      </c>
      <c r="AH7" s="6">
        <v>174121</v>
      </c>
      <c r="AI7" s="6">
        <v>1110.5</v>
      </c>
      <c r="AJ7" s="9">
        <v>61653</v>
      </c>
      <c r="AK7" s="6">
        <v>32224.16</v>
      </c>
      <c r="AL7" s="6">
        <v>22745.88</v>
      </c>
      <c r="AM7" s="6">
        <v>67433</v>
      </c>
      <c r="AN7" s="6">
        <v>51993.79</v>
      </c>
      <c r="AO7" s="6">
        <v>42587.22</v>
      </c>
      <c r="AP7" s="6">
        <v>34772.15</v>
      </c>
      <c r="AQ7" s="6">
        <v>45604.2</v>
      </c>
      <c r="AR7" s="6">
        <v>17995.8</v>
      </c>
      <c r="AS7" s="6">
        <v>7.7</v>
      </c>
      <c r="AT7" s="6">
        <v>3.1</v>
      </c>
      <c r="AU7" s="7"/>
      <c r="AV7" s="7"/>
      <c r="AW7" s="6">
        <v>251906.4</v>
      </c>
      <c r="AX7" s="6">
        <v>118071.4</v>
      </c>
      <c r="AY7" s="6">
        <v>56977.599999999999</v>
      </c>
      <c r="AZ7" s="6">
        <v>13567.861999999999</v>
      </c>
      <c r="BA7" s="6">
        <v>240970.87700000001</v>
      </c>
      <c r="BB7" s="6">
        <v>107122.958</v>
      </c>
      <c r="BC7" s="6">
        <v>42566.7</v>
      </c>
      <c r="BD7" s="6">
        <v>294.8</v>
      </c>
      <c r="BE7" s="6">
        <v>176.8</v>
      </c>
      <c r="BF7" s="6">
        <v>123.7</v>
      </c>
      <c r="BG7" s="6">
        <v>75.41</v>
      </c>
      <c r="BH7" s="6">
        <v>449.255</v>
      </c>
      <c r="BI7" s="6">
        <v>197.179</v>
      </c>
      <c r="BJ7" s="6">
        <v>1247.8</v>
      </c>
      <c r="BK7" s="6">
        <v>958.7</v>
      </c>
      <c r="BL7" s="6">
        <v>0.9</v>
      </c>
      <c r="BM7" s="7">
        <v>12451.093904000001</v>
      </c>
      <c r="BN7" s="7">
        <v>32098.593533731739</v>
      </c>
      <c r="BO7" s="7"/>
      <c r="BP7" s="7">
        <v>6659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7">
        <v>3152052</v>
      </c>
      <c r="CA7" s="7">
        <v>2105593</v>
      </c>
      <c r="CB7" s="7"/>
      <c r="CC7" s="6">
        <v>11972</v>
      </c>
      <c r="CD7" s="6">
        <v>9757</v>
      </c>
      <c r="CE7" s="7"/>
      <c r="CF7" s="7">
        <v>1098.06737839119</v>
      </c>
      <c r="CG7" s="7">
        <v>113.25884034430821</v>
      </c>
      <c r="CH7" s="7">
        <v>1575.3416666666667</v>
      </c>
    </row>
    <row r="8" spans="1:101" ht="12.5">
      <c r="A8" s="5">
        <v>43471</v>
      </c>
      <c r="B8" s="6">
        <v>797.69600000000003</v>
      </c>
      <c r="C8" s="6">
        <v>437.38</v>
      </c>
      <c r="D8" s="6">
        <v>6403.7</v>
      </c>
      <c r="E8" s="6"/>
      <c r="F8" s="6"/>
      <c r="G8" s="6"/>
      <c r="H8" s="6">
        <v>1661.1</v>
      </c>
      <c r="I8" s="6">
        <v>1120.9000000000001</v>
      </c>
      <c r="J8" s="6">
        <v>314537.554</v>
      </c>
      <c r="K8" s="6">
        <v>137723.16500000001</v>
      </c>
      <c r="L8" s="6">
        <v>69313</v>
      </c>
      <c r="M8" s="7">
        <v>15</v>
      </c>
      <c r="N8" s="7">
        <v>25</v>
      </c>
      <c r="O8" s="7">
        <v>14454</v>
      </c>
      <c r="P8" s="7">
        <v>6750.7</v>
      </c>
      <c r="Q8" s="6">
        <v>3492.39</v>
      </c>
      <c r="R8" s="6">
        <v>2795.44</v>
      </c>
      <c r="S8" s="6">
        <v>110805.14</v>
      </c>
      <c r="T8" s="6">
        <v>92277.01</v>
      </c>
      <c r="U8" s="6">
        <v>111309.62</v>
      </c>
      <c r="V8" s="6">
        <v>75984.39</v>
      </c>
      <c r="W8" s="6">
        <v>11393.87</v>
      </c>
      <c r="X8" s="6">
        <v>8497.86</v>
      </c>
      <c r="Y8" s="6">
        <v>318327.24</v>
      </c>
      <c r="Z8" s="6">
        <v>165489.005</v>
      </c>
      <c r="AA8" s="6">
        <v>2744378.5</v>
      </c>
      <c r="AB8" s="6">
        <v>174087.8</v>
      </c>
      <c r="AC8" s="6">
        <v>343.5</v>
      </c>
      <c r="AD8" s="6">
        <v>48697</v>
      </c>
      <c r="AE8" s="6">
        <v>222410.94500000001</v>
      </c>
      <c r="AF8" s="6">
        <v>115253.876</v>
      </c>
      <c r="AG8" s="6">
        <v>1695997.3</v>
      </c>
      <c r="AH8" s="6">
        <v>174145</v>
      </c>
      <c r="AI8" s="6">
        <v>1110.5</v>
      </c>
      <c r="AJ8" s="9">
        <v>61653</v>
      </c>
      <c r="AK8" s="6">
        <v>32229.22</v>
      </c>
      <c r="AL8" s="6">
        <v>22750</v>
      </c>
      <c r="AM8" s="6">
        <v>67463.42</v>
      </c>
      <c r="AN8" s="6">
        <v>52017.63</v>
      </c>
      <c r="AO8" s="6">
        <v>42605.52</v>
      </c>
      <c r="AP8" s="6">
        <v>34787.08</v>
      </c>
      <c r="AQ8" s="6">
        <v>45616.5</v>
      </c>
      <c r="AR8" s="6">
        <v>18000.7</v>
      </c>
      <c r="AS8" s="6">
        <v>7.7</v>
      </c>
      <c r="AT8" s="6">
        <v>3.1</v>
      </c>
      <c r="AU8" s="7"/>
      <c r="AV8" s="7"/>
      <c r="AW8" s="6">
        <v>252043.3</v>
      </c>
      <c r="AX8" s="6">
        <v>118136.1</v>
      </c>
      <c r="AY8" s="6">
        <v>56982.400000000001</v>
      </c>
      <c r="AZ8" s="6">
        <v>13567.861999999999</v>
      </c>
      <c r="BA8" s="6">
        <v>241102.91099999999</v>
      </c>
      <c r="BB8" s="6">
        <v>107181.124</v>
      </c>
      <c r="BC8" s="6">
        <v>42590.7</v>
      </c>
      <c r="BD8" s="6">
        <v>294.8</v>
      </c>
      <c r="BE8" s="6">
        <v>176.8</v>
      </c>
      <c r="BF8" s="6">
        <v>123.7</v>
      </c>
      <c r="BG8" s="6">
        <v>75.41</v>
      </c>
      <c r="BH8" s="6">
        <v>449.255</v>
      </c>
      <c r="BI8" s="6">
        <v>197.179</v>
      </c>
      <c r="BJ8" s="6">
        <v>1247.8</v>
      </c>
      <c r="BK8" s="7">
        <v>958.8</v>
      </c>
      <c r="BL8" s="7">
        <v>0.9</v>
      </c>
      <c r="BM8" s="7">
        <v>12227.195392000001</v>
      </c>
      <c r="BN8" s="7">
        <v>28606.217904119771</v>
      </c>
      <c r="BO8" s="7"/>
      <c r="BP8" s="7">
        <v>6143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7">
        <v>3155426</v>
      </c>
      <c r="CA8" s="7">
        <v>2108270</v>
      </c>
      <c r="CB8" s="7"/>
      <c r="CC8" s="6">
        <v>11972</v>
      </c>
      <c r="CD8" s="6">
        <v>9757</v>
      </c>
      <c r="CE8" s="7"/>
      <c r="CF8" s="7">
        <v>1099.085</v>
      </c>
      <c r="CG8" s="7">
        <v>112.86099999999999</v>
      </c>
      <c r="CH8" s="7">
        <v>1560.7670000000003</v>
      </c>
    </row>
    <row r="9" spans="1:101" ht="12.5">
      <c r="A9" s="5">
        <v>43472</v>
      </c>
      <c r="B9" s="6">
        <v>797.69600000000003</v>
      </c>
      <c r="C9" s="6">
        <v>437.38</v>
      </c>
      <c r="D9" s="6">
        <v>6403.7</v>
      </c>
      <c r="E9" s="6"/>
      <c r="F9" s="6"/>
      <c r="G9" s="6"/>
      <c r="H9" s="6">
        <v>1661.1</v>
      </c>
      <c r="I9" s="6">
        <v>1120.9000000000001</v>
      </c>
      <c r="J9" s="6">
        <v>314736.43</v>
      </c>
      <c r="K9" s="6">
        <v>137817.09899999999</v>
      </c>
      <c r="L9" s="6">
        <v>69337</v>
      </c>
      <c r="M9" s="7">
        <v>15</v>
      </c>
      <c r="N9" s="7">
        <v>25</v>
      </c>
      <c r="O9" s="7">
        <v>14454</v>
      </c>
      <c r="P9" s="7">
        <v>6750.7</v>
      </c>
      <c r="Q9" s="6">
        <v>3527.82</v>
      </c>
      <c r="R9" s="6">
        <v>2823.98</v>
      </c>
      <c r="S9" s="6">
        <v>110805.14</v>
      </c>
      <c r="T9" s="6">
        <v>92277.01</v>
      </c>
      <c r="U9" s="6">
        <v>111328.89</v>
      </c>
      <c r="V9" s="6">
        <v>75997.75</v>
      </c>
      <c r="W9" s="6">
        <v>11393.87</v>
      </c>
      <c r="X9" s="6">
        <v>8497.86</v>
      </c>
      <c r="Y9" s="6">
        <v>318528.359</v>
      </c>
      <c r="Z9" s="6">
        <v>165608.74600000001</v>
      </c>
      <c r="AA9" s="6">
        <v>2744378.5</v>
      </c>
      <c r="AB9" s="6">
        <v>174111.8</v>
      </c>
      <c r="AC9" s="6">
        <v>343.5</v>
      </c>
      <c r="AD9" s="6">
        <v>48697</v>
      </c>
      <c r="AE9" s="6">
        <v>222676.79500000001</v>
      </c>
      <c r="AF9" s="6">
        <v>115382.37</v>
      </c>
      <c r="AG9" s="6">
        <v>1695997.3</v>
      </c>
      <c r="AH9" s="6">
        <v>174169</v>
      </c>
      <c r="AI9" s="6">
        <v>1110.5</v>
      </c>
      <c r="AJ9" s="9">
        <v>61653</v>
      </c>
      <c r="AK9" s="6">
        <v>32234.02</v>
      </c>
      <c r="AL9" s="6">
        <v>22754</v>
      </c>
      <c r="AM9" s="6">
        <v>67494.66</v>
      </c>
      <c r="AN9" s="6">
        <v>52042.2</v>
      </c>
      <c r="AO9" s="6">
        <v>42623.48</v>
      </c>
      <c r="AP9" s="6">
        <v>34801.949999999997</v>
      </c>
      <c r="AQ9" s="6">
        <v>45628.3</v>
      </c>
      <c r="AR9" s="6">
        <v>18005.3</v>
      </c>
      <c r="AS9" s="6">
        <v>7.7</v>
      </c>
      <c r="AT9" s="6">
        <v>3.1</v>
      </c>
      <c r="AU9" s="6"/>
      <c r="AV9" s="6"/>
      <c r="AW9" s="6">
        <v>252183.8</v>
      </c>
      <c r="AX9" s="6">
        <v>118202.4</v>
      </c>
      <c r="AY9" s="6">
        <v>56987.4</v>
      </c>
      <c r="AZ9" s="6">
        <v>13567.861999999999</v>
      </c>
      <c r="BA9" s="6">
        <v>241237.15700000001</v>
      </c>
      <c r="BB9" s="6">
        <v>107240.27800000001</v>
      </c>
      <c r="BC9" s="6">
        <v>42614.7</v>
      </c>
      <c r="BD9" s="6">
        <v>294.8</v>
      </c>
      <c r="BE9" s="6">
        <v>176.8</v>
      </c>
      <c r="BF9" s="6">
        <v>123.7</v>
      </c>
      <c r="BG9" s="6">
        <v>75.41</v>
      </c>
      <c r="BH9" s="6">
        <v>449.255</v>
      </c>
      <c r="BI9" s="6">
        <v>197.179</v>
      </c>
      <c r="BJ9" s="6">
        <v>1247.8</v>
      </c>
      <c r="BK9" s="7">
        <v>958.8</v>
      </c>
      <c r="BL9" s="7">
        <v>0.9</v>
      </c>
      <c r="BM9" s="7">
        <v>12511.521792000001</v>
      </c>
      <c r="BN9" s="7">
        <v>28926.087907395129</v>
      </c>
      <c r="BO9" s="7"/>
      <c r="BP9" s="7">
        <v>6183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7">
        <v>3158738</v>
      </c>
      <c r="CA9" s="7">
        <v>2110892</v>
      </c>
      <c r="CB9" s="7"/>
      <c r="CC9" s="6">
        <v>11972</v>
      </c>
      <c r="CD9" s="6">
        <v>9757</v>
      </c>
      <c r="CE9" s="7"/>
      <c r="CF9" s="7">
        <v>1092.6569520523001</v>
      </c>
      <c r="CG9" s="7">
        <v>112.8784995901439</v>
      </c>
      <c r="CH9" s="7">
        <v>1568.7889583333333</v>
      </c>
    </row>
    <row r="10" spans="1:101" ht="12.5">
      <c r="A10" s="5">
        <v>43473</v>
      </c>
      <c r="B10" s="6">
        <v>797.971</v>
      </c>
      <c r="C10" s="6">
        <v>437.53300000000002</v>
      </c>
      <c r="D10" s="6">
        <v>6404.5</v>
      </c>
      <c r="E10" s="6"/>
      <c r="F10" s="6"/>
      <c r="G10" s="6"/>
      <c r="H10" s="6">
        <v>1661.1</v>
      </c>
      <c r="I10" s="6">
        <v>1120.9000000000001</v>
      </c>
      <c r="J10" s="6">
        <v>314931.962</v>
      </c>
      <c r="K10" s="6">
        <v>137908.97399999999</v>
      </c>
      <c r="L10" s="6">
        <v>69361</v>
      </c>
      <c r="M10" s="7">
        <v>15</v>
      </c>
      <c r="N10" s="7">
        <v>25</v>
      </c>
      <c r="O10" s="7">
        <v>14454</v>
      </c>
      <c r="P10" s="7">
        <v>6750.7</v>
      </c>
      <c r="Q10" s="6">
        <v>3562.11</v>
      </c>
      <c r="R10" s="6">
        <v>2851.64</v>
      </c>
      <c r="S10" s="6">
        <v>110805.14</v>
      </c>
      <c r="T10" s="6">
        <v>92277.01</v>
      </c>
      <c r="U10" s="6">
        <v>111348.31</v>
      </c>
      <c r="V10" s="6">
        <v>76011.19</v>
      </c>
      <c r="W10" s="6">
        <v>11393.87</v>
      </c>
      <c r="X10" s="6">
        <v>8497.86</v>
      </c>
      <c r="Y10" s="6">
        <v>318719.98800000001</v>
      </c>
      <c r="Z10" s="6">
        <v>165711.77900000001</v>
      </c>
      <c r="AA10" s="6">
        <v>2744378.5</v>
      </c>
      <c r="AB10" s="6">
        <v>174135.8</v>
      </c>
      <c r="AC10" s="6">
        <v>343.5</v>
      </c>
      <c r="AD10" s="6">
        <v>48697</v>
      </c>
      <c r="AE10" s="6">
        <v>222942.769</v>
      </c>
      <c r="AF10" s="6">
        <v>115521.22900000001</v>
      </c>
      <c r="AG10" s="6">
        <v>1695997.3</v>
      </c>
      <c r="AH10" s="6">
        <v>174193</v>
      </c>
      <c r="AI10" s="6">
        <v>1110.5</v>
      </c>
      <c r="AJ10" s="9">
        <v>61653</v>
      </c>
      <c r="AK10" s="6">
        <v>32238.78</v>
      </c>
      <c r="AL10" s="6">
        <v>22757.96</v>
      </c>
      <c r="AM10" s="6">
        <v>67524.19</v>
      </c>
      <c r="AN10" s="6">
        <v>52065.54</v>
      </c>
      <c r="AO10" s="6">
        <v>42641.05</v>
      </c>
      <c r="AP10" s="6">
        <v>34816.44</v>
      </c>
      <c r="AQ10" s="6">
        <v>45639.5</v>
      </c>
      <c r="AR10" s="6">
        <v>18009.8</v>
      </c>
      <c r="AS10" s="6">
        <v>7.7</v>
      </c>
      <c r="AT10" s="6">
        <v>3.1</v>
      </c>
      <c r="AU10" s="7"/>
      <c r="AV10" s="7"/>
      <c r="AW10" s="6">
        <v>252321.8</v>
      </c>
      <c r="AX10" s="6">
        <v>118267.2</v>
      </c>
      <c r="AY10" s="6">
        <v>56993.2</v>
      </c>
      <c r="AZ10" s="6">
        <v>13567.861999999999</v>
      </c>
      <c r="BA10" s="6">
        <v>241369.19099999999</v>
      </c>
      <c r="BB10" s="6">
        <v>107298.291</v>
      </c>
      <c r="BC10" s="6">
        <v>42638.7</v>
      </c>
      <c r="BD10" s="6">
        <v>294.8</v>
      </c>
      <c r="BE10" s="6">
        <v>176.8</v>
      </c>
      <c r="BF10" s="6">
        <v>123.7</v>
      </c>
      <c r="BG10" s="6">
        <v>75.41</v>
      </c>
      <c r="BH10" s="6">
        <v>449.38400000000001</v>
      </c>
      <c r="BI10" s="6">
        <v>197.22900000000001</v>
      </c>
      <c r="BJ10" s="6">
        <v>1247.96</v>
      </c>
      <c r="BK10" s="7">
        <v>958.8</v>
      </c>
      <c r="BL10" s="7">
        <v>0.9</v>
      </c>
      <c r="BM10" s="7">
        <v>12833</v>
      </c>
      <c r="BN10" s="7">
        <v>32128</v>
      </c>
      <c r="BO10" s="7"/>
      <c r="BP10" s="7">
        <v>6791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7">
        <v>3162060</v>
      </c>
      <c r="CA10" s="7">
        <v>2113532</v>
      </c>
      <c r="CB10" s="7"/>
      <c r="CC10" s="6">
        <v>11972</v>
      </c>
      <c r="CD10" s="6">
        <v>9757</v>
      </c>
      <c r="CE10" s="7"/>
      <c r="CF10" s="7">
        <v>1099.3060880906</v>
      </c>
      <c r="CG10" s="7">
        <v>113.26735993519613</v>
      </c>
      <c r="CH10" s="7">
        <v>1567.4345000000003</v>
      </c>
    </row>
    <row r="11" spans="1:101" ht="12.5">
      <c r="A11" s="5">
        <v>43474</v>
      </c>
      <c r="B11" s="6">
        <v>797.971</v>
      </c>
      <c r="C11" s="6">
        <v>437.53300000000002</v>
      </c>
      <c r="D11" s="6">
        <v>6404.5</v>
      </c>
      <c r="E11" s="6"/>
      <c r="F11" s="6"/>
      <c r="G11" s="6"/>
      <c r="H11" s="6">
        <v>1661.1</v>
      </c>
      <c r="I11" s="6">
        <v>1120.9000000000001</v>
      </c>
      <c r="J11" s="6">
        <v>315126.93</v>
      </c>
      <c r="K11" s="6">
        <v>138000.766</v>
      </c>
      <c r="L11" s="6">
        <v>69385</v>
      </c>
      <c r="M11" s="7">
        <v>15</v>
      </c>
      <c r="N11" s="7">
        <v>25</v>
      </c>
      <c r="O11" s="7">
        <v>14454</v>
      </c>
      <c r="P11" s="7">
        <v>6750.7</v>
      </c>
      <c r="Q11" s="6">
        <v>3594.62</v>
      </c>
      <c r="R11" s="6">
        <v>2878.07</v>
      </c>
      <c r="S11" s="6">
        <v>110805.14</v>
      </c>
      <c r="T11" s="6">
        <v>92277.01</v>
      </c>
      <c r="U11" s="6">
        <v>111367.69</v>
      </c>
      <c r="V11" s="6">
        <v>76024.479999999996</v>
      </c>
      <c r="W11" s="6">
        <v>11393.87</v>
      </c>
      <c r="X11" s="6">
        <v>8497.86</v>
      </c>
      <c r="Y11" s="6">
        <v>318799.02500000002</v>
      </c>
      <c r="Z11" s="6">
        <v>165757.804</v>
      </c>
      <c r="AA11" s="6">
        <v>2744378.5</v>
      </c>
      <c r="AB11" s="6">
        <v>174149</v>
      </c>
      <c r="AC11" s="6">
        <v>343.5</v>
      </c>
      <c r="AD11" s="6">
        <v>48697</v>
      </c>
      <c r="AE11" s="6">
        <v>223311.75899999999</v>
      </c>
      <c r="AF11" s="6">
        <v>115710.747</v>
      </c>
      <c r="AG11" s="6">
        <v>1695997.3</v>
      </c>
      <c r="AH11" s="6">
        <v>174217</v>
      </c>
      <c r="AI11" s="6">
        <v>1110.5</v>
      </c>
      <c r="AJ11" s="9">
        <v>61653</v>
      </c>
      <c r="AK11" s="6">
        <v>32243.5</v>
      </c>
      <c r="AL11" s="6">
        <v>22761.72</v>
      </c>
      <c r="AM11" s="6">
        <v>67551.27</v>
      </c>
      <c r="AN11" s="6">
        <v>52086.92</v>
      </c>
      <c r="AO11" s="6">
        <v>42658.080000000002</v>
      </c>
      <c r="AP11" s="6">
        <v>34830.519999999997</v>
      </c>
      <c r="AQ11" s="6">
        <v>45650</v>
      </c>
      <c r="AR11" s="6">
        <v>18014</v>
      </c>
      <c r="AS11" s="6">
        <v>7.7</v>
      </c>
      <c r="AT11" s="6">
        <v>3.1</v>
      </c>
      <c r="AU11" s="7"/>
      <c r="AV11" s="7"/>
      <c r="AW11" s="6">
        <v>252455.9</v>
      </c>
      <c r="AX11" s="6">
        <v>118330.6</v>
      </c>
      <c r="AY11" s="6">
        <v>56998.855000000003</v>
      </c>
      <c r="AZ11" s="6">
        <v>13567.861999999999</v>
      </c>
      <c r="BA11" s="6">
        <v>241503.47700000001</v>
      </c>
      <c r="BB11" s="6">
        <v>107357.19</v>
      </c>
      <c r="BC11" s="6">
        <v>42662.7</v>
      </c>
      <c r="BD11" s="6">
        <v>294.8</v>
      </c>
      <c r="BE11" s="6">
        <v>176.8</v>
      </c>
      <c r="BF11" s="6">
        <v>123.7</v>
      </c>
      <c r="BG11" s="6">
        <v>75.41</v>
      </c>
      <c r="BH11" s="6">
        <v>454.57900000000001</v>
      </c>
      <c r="BI11" s="6">
        <v>199.221</v>
      </c>
      <c r="BJ11" s="6">
        <v>1254.52</v>
      </c>
      <c r="BK11" s="7">
        <v>958.8</v>
      </c>
      <c r="BL11" s="7">
        <v>0.9</v>
      </c>
      <c r="BM11" s="7">
        <v>12665</v>
      </c>
      <c r="BN11" s="7">
        <v>33714</v>
      </c>
      <c r="BO11" s="7"/>
      <c r="BP11" s="7">
        <v>7023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7">
        <v>3165335</v>
      </c>
      <c r="CA11" s="7">
        <v>2116184</v>
      </c>
      <c r="CB11" s="7"/>
      <c r="CC11" s="7">
        <v>11972</v>
      </c>
      <c r="CD11" s="7">
        <v>9757</v>
      </c>
      <c r="CE11" s="7"/>
      <c r="CF11" s="7">
        <v>1101.0688527952989</v>
      </c>
      <c r="CG11" s="7">
        <v>113.66629790176336</v>
      </c>
      <c r="CH11" s="7">
        <v>1576.18075</v>
      </c>
    </row>
    <row r="12" spans="1:101" ht="12.5">
      <c r="A12" s="5">
        <v>43475</v>
      </c>
      <c r="B12" s="6">
        <v>797.971</v>
      </c>
      <c r="C12" s="6">
        <v>437.53300000000002</v>
      </c>
      <c r="D12" s="6">
        <v>6404.5</v>
      </c>
      <c r="E12" s="6"/>
      <c r="F12" s="6"/>
      <c r="G12" s="6"/>
      <c r="H12" s="6">
        <v>1661.1</v>
      </c>
      <c r="I12" s="6">
        <v>1120.9000000000001</v>
      </c>
      <c r="J12" s="6">
        <v>315324.06900000002</v>
      </c>
      <c r="K12" s="6">
        <v>138093.67499999999</v>
      </c>
      <c r="L12" s="6">
        <v>69409</v>
      </c>
      <c r="M12" s="7">
        <v>15</v>
      </c>
      <c r="N12" s="7">
        <v>25</v>
      </c>
      <c r="O12" s="7">
        <v>14454</v>
      </c>
      <c r="P12" s="7">
        <v>6750.7</v>
      </c>
      <c r="Q12" s="6">
        <v>3627.46</v>
      </c>
      <c r="R12" s="6">
        <v>2904.79</v>
      </c>
      <c r="S12" s="6">
        <v>110805.14</v>
      </c>
      <c r="T12" s="6">
        <v>92277.01</v>
      </c>
      <c r="U12" s="9">
        <v>111386.88</v>
      </c>
      <c r="V12" s="9">
        <v>76037.67</v>
      </c>
      <c r="W12" s="6">
        <v>11393.87</v>
      </c>
      <c r="X12" s="6">
        <v>8497.86</v>
      </c>
      <c r="Y12" s="6">
        <v>318999.69900000002</v>
      </c>
      <c r="Z12" s="6">
        <v>165868.73000000001</v>
      </c>
      <c r="AA12" s="6">
        <v>2744378.5</v>
      </c>
      <c r="AB12" s="6">
        <v>174173</v>
      </c>
      <c r="AC12" s="6">
        <v>343.5</v>
      </c>
      <c r="AD12" s="6">
        <v>48697</v>
      </c>
      <c r="AE12" s="6">
        <v>223564.641</v>
      </c>
      <c r="AF12" s="6">
        <v>115839.606</v>
      </c>
      <c r="AG12" s="6">
        <v>1695997.3</v>
      </c>
      <c r="AH12" s="6">
        <v>174241</v>
      </c>
      <c r="AI12" s="6">
        <v>1110.5</v>
      </c>
      <c r="AJ12" s="9">
        <v>61653</v>
      </c>
      <c r="AK12" s="6">
        <v>32248.93</v>
      </c>
      <c r="AL12" s="6">
        <v>22766.1</v>
      </c>
      <c r="AM12" s="6">
        <v>67577.850000000006</v>
      </c>
      <c r="AN12" s="6">
        <v>52108.11</v>
      </c>
      <c r="AO12" s="6">
        <v>42674.33</v>
      </c>
      <c r="AP12" s="6">
        <v>34844.089999999997</v>
      </c>
      <c r="AQ12" s="6">
        <v>45656</v>
      </c>
      <c r="AR12" s="6">
        <v>18016.5</v>
      </c>
      <c r="AS12" s="6">
        <v>7.7</v>
      </c>
      <c r="AT12" s="6">
        <v>3.1</v>
      </c>
      <c r="AU12" s="7"/>
      <c r="AV12" s="7"/>
      <c r="AW12" s="6">
        <v>252598.8</v>
      </c>
      <c r="AX12" s="6">
        <v>118398.1</v>
      </c>
      <c r="AY12" s="6">
        <v>57004.733999999997</v>
      </c>
      <c r="AZ12" s="6">
        <v>13567.861999999999</v>
      </c>
      <c r="BA12" s="6">
        <v>241641.27100000001</v>
      </c>
      <c r="BB12" s="6">
        <v>107417.446</v>
      </c>
      <c r="BC12" s="6">
        <v>42686.7</v>
      </c>
      <c r="BD12" s="6">
        <v>294.8</v>
      </c>
      <c r="BE12" s="6">
        <v>176.8</v>
      </c>
      <c r="BF12" s="6">
        <v>123.7</v>
      </c>
      <c r="BG12" s="6">
        <v>75.41</v>
      </c>
      <c r="BH12" s="6">
        <v>454.57900000000001</v>
      </c>
      <c r="BI12" s="6">
        <v>199.221</v>
      </c>
      <c r="BJ12" s="6">
        <v>1254.52</v>
      </c>
      <c r="BK12" s="7">
        <v>958.8</v>
      </c>
      <c r="BL12" s="7">
        <v>0.9</v>
      </c>
      <c r="BM12" s="7">
        <v>13256</v>
      </c>
      <c r="BN12" s="7">
        <v>37073</v>
      </c>
      <c r="BO12" s="7"/>
      <c r="BP12" s="7">
        <v>3597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7">
        <v>3168509</v>
      </c>
      <c r="CA12" s="7">
        <v>2118828</v>
      </c>
      <c r="CB12" s="7"/>
      <c r="CC12" s="7">
        <v>12047</v>
      </c>
      <c r="CD12" s="7">
        <v>9820</v>
      </c>
      <c r="CE12" s="7"/>
      <c r="CF12" s="7">
        <v>1090</v>
      </c>
      <c r="CG12" s="7">
        <v>112.605</v>
      </c>
      <c r="CH12" s="7">
        <v>1564</v>
      </c>
    </row>
    <row r="13" spans="1:101" ht="12.5">
      <c r="A13" s="5">
        <v>43476</v>
      </c>
      <c r="B13" s="6">
        <v>797.971</v>
      </c>
      <c r="C13" s="6">
        <v>437.53300000000002</v>
      </c>
      <c r="D13" s="6">
        <v>6404.5</v>
      </c>
      <c r="E13" s="6"/>
      <c r="F13" s="6"/>
      <c r="G13" s="6"/>
      <c r="H13" s="6">
        <v>1661.1</v>
      </c>
      <c r="I13" s="6">
        <v>1120.9000000000001</v>
      </c>
      <c r="J13" s="6">
        <v>315515.00300000003</v>
      </c>
      <c r="K13" s="6">
        <v>138183.253</v>
      </c>
      <c r="L13" s="6">
        <v>69432.100000000006</v>
      </c>
      <c r="M13" s="7">
        <v>15</v>
      </c>
      <c r="N13" s="7">
        <v>25</v>
      </c>
      <c r="O13" s="7">
        <v>14454</v>
      </c>
      <c r="P13" s="7">
        <v>6750.7</v>
      </c>
      <c r="Q13" s="6">
        <v>3660.18</v>
      </c>
      <c r="R13" s="6">
        <v>2931.36</v>
      </c>
      <c r="S13" s="6">
        <v>110805.14</v>
      </c>
      <c r="T13" s="6">
        <v>92277.01</v>
      </c>
      <c r="U13" s="9">
        <v>111406.23</v>
      </c>
      <c r="V13" s="9">
        <v>76050.929999999993</v>
      </c>
      <c r="W13" s="6">
        <v>11393.87</v>
      </c>
      <c r="X13" s="6">
        <v>8497.86</v>
      </c>
      <c r="Y13" s="6">
        <v>319194.12400000001</v>
      </c>
      <c r="Z13" s="6">
        <v>165973.38</v>
      </c>
      <c r="AA13" s="6">
        <v>2744378.5</v>
      </c>
      <c r="AB13" s="6">
        <v>174197</v>
      </c>
      <c r="AC13" s="6">
        <v>343.5</v>
      </c>
      <c r="AD13" s="6">
        <v>48697</v>
      </c>
      <c r="AE13" s="6">
        <v>223818.98</v>
      </c>
      <c r="AF13" s="6">
        <v>115971.015</v>
      </c>
      <c r="AG13" s="6">
        <v>1695997.3</v>
      </c>
      <c r="AH13" s="6">
        <v>174265</v>
      </c>
      <c r="AI13" s="6">
        <v>1110.5</v>
      </c>
      <c r="AJ13" s="9">
        <v>61653</v>
      </c>
      <c r="AK13" s="6">
        <v>32254.33</v>
      </c>
      <c r="AL13" s="6">
        <v>22770.45</v>
      </c>
      <c r="AM13" s="6">
        <v>67603.73</v>
      </c>
      <c r="AN13" s="6">
        <v>52128.15</v>
      </c>
      <c r="AO13" s="6">
        <v>42690.54</v>
      </c>
      <c r="AP13" s="6">
        <v>34857.57</v>
      </c>
      <c r="AQ13" s="6">
        <v>45665.7</v>
      </c>
      <c r="AR13" s="6">
        <v>18020.5</v>
      </c>
      <c r="AS13" s="6">
        <v>7.7</v>
      </c>
      <c r="AT13" s="6">
        <v>3.1</v>
      </c>
      <c r="AU13" s="7"/>
      <c r="AV13" s="7"/>
      <c r="AW13" s="6">
        <v>252740</v>
      </c>
      <c r="AX13" s="6">
        <v>118464.7</v>
      </c>
      <c r="AY13" s="6">
        <v>57010.557000000001</v>
      </c>
      <c r="AZ13" s="6">
        <v>13567.861999999999</v>
      </c>
      <c r="BA13" s="6">
        <v>241776.533</v>
      </c>
      <c r="BB13" s="6">
        <v>107476.656</v>
      </c>
      <c r="BC13" s="6">
        <v>42710.7</v>
      </c>
      <c r="BD13" s="6">
        <v>294.8</v>
      </c>
      <c r="BE13" s="6">
        <v>176.8</v>
      </c>
      <c r="BF13" s="6">
        <v>123.7</v>
      </c>
      <c r="BG13" s="6">
        <v>75.41</v>
      </c>
      <c r="BH13" s="6">
        <v>454.57900000000001</v>
      </c>
      <c r="BI13" s="6">
        <v>199.221</v>
      </c>
      <c r="BJ13" s="6">
        <v>1254.52</v>
      </c>
      <c r="BK13" s="7">
        <v>958.8</v>
      </c>
      <c r="BL13" s="7">
        <v>0.9</v>
      </c>
      <c r="BM13" s="7">
        <v>13572</v>
      </c>
      <c r="BN13" s="7">
        <v>37146</v>
      </c>
      <c r="BO13" s="7"/>
      <c r="BP13" s="7">
        <v>6226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7">
        <v>3171742</v>
      </c>
      <c r="CA13" s="7">
        <v>2121522</v>
      </c>
      <c r="CB13" s="7"/>
      <c r="CC13" s="7">
        <v>12047</v>
      </c>
      <c r="CD13" s="7">
        <v>9820</v>
      </c>
      <c r="CE13" s="7"/>
      <c r="CF13" s="7">
        <v>1086</v>
      </c>
      <c r="CG13" s="7">
        <v>113.08199999999999</v>
      </c>
      <c r="CH13" s="7">
        <v>1557</v>
      </c>
    </row>
    <row r="14" spans="1:101" ht="12.5">
      <c r="A14" s="5">
        <v>43477</v>
      </c>
      <c r="B14" s="6">
        <v>797.971</v>
      </c>
      <c r="C14" s="6">
        <v>437.53300000000002</v>
      </c>
      <c r="D14" s="6">
        <v>6404.5</v>
      </c>
      <c r="E14" s="6"/>
      <c r="F14" s="6"/>
      <c r="G14" s="6"/>
      <c r="H14" s="6">
        <v>1661.1</v>
      </c>
      <c r="I14" s="6">
        <v>1120.9000000000001</v>
      </c>
      <c r="J14" s="6">
        <v>315709.79300000001</v>
      </c>
      <c r="K14" s="6">
        <v>138274.95699999999</v>
      </c>
      <c r="L14" s="6">
        <v>69456.100000000006</v>
      </c>
      <c r="M14" s="7">
        <v>15</v>
      </c>
      <c r="N14" s="7">
        <v>25</v>
      </c>
      <c r="O14" s="7">
        <v>14454</v>
      </c>
      <c r="P14" s="7">
        <v>6750.7</v>
      </c>
      <c r="Q14" s="6">
        <v>3692.71</v>
      </c>
      <c r="R14" s="6">
        <v>2957.76</v>
      </c>
      <c r="S14" s="6">
        <v>110805.14</v>
      </c>
      <c r="T14" s="6">
        <v>92277.01</v>
      </c>
      <c r="U14" s="9">
        <v>111425.43</v>
      </c>
      <c r="V14" s="9">
        <v>76064.160000000003</v>
      </c>
      <c r="W14" s="6">
        <v>11393.87</v>
      </c>
      <c r="X14" s="6">
        <v>8497.86</v>
      </c>
      <c r="Y14" s="6">
        <v>319388.82900000003</v>
      </c>
      <c r="Z14" s="6">
        <v>166079.79</v>
      </c>
      <c r="AA14" s="6">
        <v>2744378.5</v>
      </c>
      <c r="AB14" s="6">
        <v>174221</v>
      </c>
      <c r="AC14" s="6">
        <v>343.5</v>
      </c>
      <c r="AD14" s="6">
        <v>48697</v>
      </c>
      <c r="AE14" s="6">
        <v>224074.429</v>
      </c>
      <c r="AF14" s="6">
        <v>116101.681</v>
      </c>
      <c r="AG14" s="6">
        <v>1695997.3</v>
      </c>
      <c r="AH14" s="6">
        <v>174289</v>
      </c>
      <c r="AI14" s="6">
        <v>1110.5</v>
      </c>
      <c r="AJ14" s="9">
        <v>61653</v>
      </c>
      <c r="AK14" s="6">
        <v>32259.11</v>
      </c>
      <c r="AL14" s="6">
        <v>22774.48</v>
      </c>
      <c r="AM14" s="6">
        <v>67629.62</v>
      </c>
      <c r="AN14" s="6">
        <v>52148.09</v>
      </c>
      <c r="AO14" s="6">
        <v>42706.67</v>
      </c>
      <c r="AP14" s="6">
        <v>34870.959999999999</v>
      </c>
      <c r="AQ14" s="6">
        <v>45675.3</v>
      </c>
      <c r="AR14" s="6">
        <v>18024.5</v>
      </c>
      <c r="AS14" s="6">
        <v>7.7</v>
      </c>
      <c r="AT14" s="6">
        <v>3.1</v>
      </c>
      <c r="AU14" s="7"/>
      <c r="AV14" s="7"/>
      <c r="AW14" s="6">
        <v>252879</v>
      </c>
      <c r="AX14" s="6">
        <v>118530</v>
      </c>
      <c r="AY14" s="6">
        <v>57015.767</v>
      </c>
      <c r="AZ14" s="6">
        <v>13567.861999999999</v>
      </c>
      <c r="BA14" s="6">
        <v>241910.59899999999</v>
      </c>
      <c r="BB14" s="6">
        <v>107535.44500000001</v>
      </c>
      <c r="BC14" s="6">
        <v>42734.7</v>
      </c>
      <c r="BD14" s="6">
        <v>294.8</v>
      </c>
      <c r="BE14" s="6">
        <v>176.8</v>
      </c>
      <c r="BF14" s="6">
        <v>123.7</v>
      </c>
      <c r="BG14" s="6">
        <v>75.41</v>
      </c>
      <c r="BH14" s="6">
        <v>454.57900000000001</v>
      </c>
      <c r="BI14" s="6">
        <v>199.221</v>
      </c>
      <c r="BJ14" s="6">
        <v>1254.52</v>
      </c>
      <c r="BK14" s="7">
        <v>958.8</v>
      </c>
      <c r="BL14" s="7">
        <v>0.9</v>
      </c>
      <c r="BM14" s="7">
        <v>12966</v>
      </c>
      <c r="BN14" s="7">
        <v>37517</v>
      </c>
      <c r="BO14" s="7"/>
      <c r="BP14" s="7">
        <v>6871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7">
        <v>3174985</v>
      </c>
      <c r="CA14" s="7">
        <v>2124250</v>
      </c>
      <c r="CB14" s="7"/>
      <c r="CC14" s="7">
        <v>12047</v>
      </c>
      <c r="CD14" s="7">
        <v>9820</v>
      </c>
      <c r="CE14" s="7"/>
      <c r="CF14" s="7">
        <v>1093.6123261552348</v>
      </c>
      <c r="CG14" s="7">
        <v>113.62862168968012</v>
      </c>
      <c r="CH14" s="7">
        <v>1566.3252874999998</v>
      </c>
    </row>
    <row r="15" spans="1:101" ht="12.5">
      <c r="A15" s="5">
        <v>43478</v>
      </c>
      <c r="B15" s="6">
        <v>797.971</v>
      </c>
      <c r="C15" s="6">
        <v>437.53300000000002</v>
      </c>
      <c r="D15" s="6">
        <v>6404.5</v>
      </c>
      <c r="E15" s="6"/>
      <c r="F15" s="6"/>
      <c r="G15" s="6"/>
      <c r="H15" s="6">
        <v>1661.1</v>
      </c>
      <c r="I15" s="6">
        <v>1120.9000000000001</v>
      </c>
      <c r="J15" s="6">
        <v>315770.163</v>
      </c>
      <c r="K15" s="6">
        <v>138303.666</v>
      </c>
      <c r="L15" s="6">
        <v>69463.5</v>
      </c>
      <c r="M15" s="7">
        <v>15</v>
      </c>
      <c r="N15" s="7">
        <v>25</v>
      </c>
      <c r="O15" s="7">
        <v>14454</v>
      </c>
      <c r="P15" s="7">
        <v>6750.7</v>
      </c>
      <c r="Q15" s="6">
        <v>3725.02</v>
      </c>
      <c r="R15" s="6">
        <v>2984</v>
      </c>
      <c r="S15" s="6">
        <v>110805.14</v>
      </c>
      <c r="T15" s="6">
        <v>92277.01</v>
      </c>
      <c r="U15" s="9">
        <v>111444.85</v>
      </c>
      <c r="V15" s="9">
        <v>76077.67</v>
      </c>
      <c r="W15" s="6">
        <v>11393.87</v>
      </c>
      <c r="X15" s="6">
        <v>8497.86</v>
      </c>
      <c r="Y15" s="6">
        <v>319515.07900000003</v>
      </c>
      <c r="Z15" s="6">
        <v>166152.19399999999</v>
      </c>
      <c r="AA15" s="6">
        <v>2744378.5</v>
      </c>
      <c r="AB15" s="6">
        <v>174245</v>
      </c>
      <c r="AC15" s="6">
        <v>343.5</v>
      </c>
      <c r="AD15" s="6">
        <v>48697</v>
      </c>
      <c r="AE15" s="6">
        <v>224259.25599999999</v>
      </c>
      <c r="AF15" s="6">
        <v>116201.868</v>
      </c>
      <c r="AG15" s="6">
        <v>1695997.3</v>
      </c>
      <c r="AH15" s="6">
        <v>174313</v>
      </c>
      <c r="AI15" s="6">
        <v>1110.5</v>
      </c>
      <c r="AJ15" s="9">
        <v>61653</v>
      </c>
      <c r="AK15" s="6">
        <v>32264.07</v>
      </c>
      <c r="AL15" s="6">
        <v>22778.63</v>
      </c>
      <c r="AM15" s="6">
        <v>67650.69</v>
      </c>
      <c r="AN15" s="6">
        <v>52163.76</v>
      </c>
      <c r="AO15" s="6">
        <v>42723.79</v>
      </c>
      <c r="AP15" s="6">
        <v>34885.22</v>
      </c>
      <c r="AQ15" s="6">
        <v>45687.1</v>
      </c>
      <c r="AR15" s="6">
        <v>18029</v>
      </c>
      <c r="AS15" s="6">
        <v>7.7</v>
      </c>
      <c r="AT15" s="6">
        <v>3.1</v>
      </c>
      <c r="AU15" s="7"/>
      <c r="AV15" s="7"/>
      <c r="AW15" s="6">
        <v>253018</v>
      </c>
      <c r="AX15" s="6">
        <v>118595.8</v>
      </c>
      <c r="AY15" s="6">
        <v>57021.192999999999</v>
      </c>
      <c r="AZ15" s="6">
        <v>13567.861999999999</v>
      </c>
      <c r="BA15" s="6">
        <v>242043.64199999999</v>
      </c>
      <c r="BB15" s="6">
        <v>107593.95299999999</v>
      </c>
      <c r="BC15" s="6">
        <v>42758.7</v>
      </c>
      <c r="BD15" s="6">
        <v>294.8</v>
      </c>
      <c r="BE15" s="6">
        <v>176.8</v>
      </c>
      <c r="BF15" s="6">
        <v>123.7</v>
      </c>
      <c r="BG15" s="6">
        <v>75.41</v>
      </c>
      <c r="BH15" s="6">
        <v>454.57900000000001</v>
      </c>
      <c r="BI15" s="6">
        <v>199.221</v>
      </c>
      <c r="BJ15" s="6">
        <v>1254.52</v>
      </c>
      <c r="BK15" s="7">
        <v>958.8</v>
      </c>
      <c r="BL15" s="7">
        <v>0.9</v>
      </c>
      <c r="BM15" s="7">
        <v>12216</v>
      </c>
      <c r="BN15" s="7">
        <v>36869</v>
      </c>
      <c r="BO15" s="7"/>
      <c r="BP15" s="7">
        <v>8221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7">
        <v>3178219</v>
      </c>
      <c r="CA15" s="7">
        <v>2126969</v>
      </c>
      <c r="CB15" s="7"/>
      <c r="CC15" s="7">
        <v>12047</v>
      </c>
      <c r="CD15" s="7">
        <v>9820</v>
      </c>
      <c r="CE15" s="7"/>
      <c r="CF15" s="7">
        <v>1087</v>
      </c>
      <c r="CG15" s="7">
        <v>113.694</v>
      </c>
      <c r="CH15" s="7">
        <v>1550</v>
      </c>
    </row>
    <row r="16" spans="1:101" ht="12.5">
      <c r="A16" s="5">
        <v>43479</v>
      </c>
      <c r="B16" s="6">
        <v>797.971</v>
      </c>
      <c r="C16" s="6">
        <v>437.53300000000002</v>
      </c>
      <c r="D16" s="6">
        <v>6404.5</v>
      </c>
      <c r="E16" s="6"/>
      <c r="F16" s="6"/>
      <c r="G16" s="6"/>
      <c r="H16" s="6">
        <v>1661.1</v>
      </c>
      <c r="I16" s="6">
        <v>1120.9000000000001</v>
      </c>
      <c r="J16" s="6">
        <v>315890.37400000001</v>
      </c>
      <c r="K16" s="6">
        <v>138359.929</v>
      </c>
      <c r="L16" s="6">
        <v>69478.8</v>
      </c>
      <c r="M16" s="7">
        <v>15</v>
      </c>
      <c r="N16" s="7">
        <v>25</v>
      </c>
      <c r="O16" s="7">
        <v>14454</v>
      </c>
      <c r="P16" s="7">
        <v>6750.7</v>
      </c>
      <c r="Q16" s="6">
        <v>3755.13</v>
      </c>
      <c r="R16" s="6">
        <v>3008.59</v>
      </c>
      <c r="S16" s="6">
        <v>110805.14</v>
      </c>
      <c r="T16" s="6">
        <v>92277.01</v>
      </c>
      <c r="U16" s="6">
        <v>111464.94</v>
      </c>
      <c r="V16" s="6">
        <v>76091.42</v>
      </c>
      <c r="W16" s="6">
        <v>11393.87</v>
      </c>
      <c r="X16" s="6">
        <v>8497.86</v>
      </c>
      <c r="Y16" s="6">
        <v>319687.82299999997</v>
      </c>
      <c r="Z16" s="6">
        <v>166251.34</v>
      </c>
      <c r="AA16" s="6">
        <v>2744378.5</v>
      </c>
      <c r="AB16" s="6">
        <v>174269</v>
      </c>
      <c r="AC16" s="6">
        <v>343.5</v>
      </c>
      <c r="AD16" s="6">
        <v>48697</v>
      </c>
      <c r="AE16" s="6">
        <v>224475.92600000001</v>
      </c>
      <c r="AF16" s="6">
        <v>116311.41099999999</v>
      </c>
      <c r="AG16" s="6">
        <v>1695997.3</v>
      </c>
      <c r="AH16" s="6">
        <v>174337</v>
      </c>
      <c r="AI16" s="6">
        <v>1110.5</v>
      </c>
      <c r="AJ16" s="9">
        <v>61653</v>
      </c>
      <c r="AK16" s="6">
        <v>32269.24</v>
      </c>
      <c r="AL16" s="6">
        <v>22782.92</v>
      </c>
      <c r="AM16" s="6">
        <v>67677</v>
      </c>
      <c r="AN16" s="6">
        <v>52184.25</v>
      </c>
      <c r="AO16" s="6">
        <v>42740.86</v>
      </c>
      <c r="AP16" s="6">
        <v>34899.64</v>
      </c>
      <c r="AQ16" s="6">
        <v>45696.1</v>
      </c>
      <c r="AR16" s="6">
        <v>18033.2</v>
      </c>
      <c r="AS16" s="6">
        <v>8</v>
      </c>
      <c r="AT16" s="6">
        <v>3.4</v>
      </c>
      <c r="AU16" s="7"/>
      <c r="AV16" s="7"/>
      <c r="AW16" s="6">
        <v>253163.6</v>
      </c>
      <c r="AX16" s="6">
        <v>118664</v>
      </c>
      <c r="AY16" s="6">
        <v>57027.311999999998</v>
      </c>
      <c r="AZ16" s="6">
        <v>13567.861999999999</v>
      </c>
      <c r="BA16" s="6">
        <v>242184.049</v>
      </c>
      <c r="BB16" s="6">
        <v>107655.13400000001</v>
      </c>
      <c r="BC16" s="6">
        <v>42782.7</v>
      </c>
      <c r="BD16" s="6">
        <v>294.8</v>
      </c>
      <c r="BE16" s="6">
        <v>176.8</v>
      </c>
      <c r="BF16" s="6">
        <v>123.7</v>
      </c>
      <c r="BG16" s="6">
        <v>75.41</v>
      </c>
      <c r="BH16" s="6">
        <v>454.57900000000001</v>
      </c>
      <c r="BI16" s="6">
        <v>199.221</v>
      </c>
      <c r="BJ16" s="6">
        <v>1254.52</v>
      </c>
      <c r="BK16" s="7">
        <v>958.8</v>
      </c>
      <c r="BL16" s="7">
        <v>0.9</v>
      </c>
      <c r="BM16" s="7">
        <v>13022</v>
      </c>
      <c r="BN16" s="7">
        <v>36591</v>
      </c>
      <c r="BO16" s="7"/>
      <c r="BP16" s="7">
        <v>5762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7">
        <v>3181459</v>
      </c>
      <c r="CA16" s="7">
        <v>2129694</v>
      </c>
      <c r="CB16" s="7"/>
      <c r="CC16" s="7">
        <v>12047</v>
      </c>
      <c r="CD16" s="7">
        <v>9820</v>
      </c>
      <c r="CE16" s="7"/>
      <c r="CF16" s="7">
        <v>1079</v>
      </c>
      <c r="CG16" s="7">
        <v>113.367</v>
      </c>
      <c r="CH16" s="7">
        <v>1541</v>
      </c>
    </row>
    <row r="17" spans="1:133" ht="12.5">
      <c r="A17" s="5">
        <v>43480</v>
      </c>
      <c r="B17" s="6">
        <v>797.971</v>
      </c>
      <c r="C17" s="6">
        <v>437.53300000000002</v>
      </c>
      <c r="D17" s="6">
        <v>6404.5</v>
      </c>
      <c r="E17" s="6"/>
      <c r="F17" s="6"/>
      <c r="G17" s="6"/>
      <c r="H17" s="6">
        <v>1661.1</v>
      </c>
      <c r="I17" s="6">
        <v>1120.9000000000001</v>
      </c>
      <c r="J17" s="6">
        <v>316071.18199999997</v>
      </c>
      <c r="K17" s="6">
        <v>138445.25200000001</v>
      </c>
      <c r="L17" s="6">
        <v>69502.8</v>
      </c>
      <c r="M17" s="7">
        <v>15</v>
      </c>
      <c r="N17" s="7">
        <v>25</v>
      </c>
      <c r="O17" s="7">
        <v>14455.6</v>
      </c>
      <c r="P17" s="7">
        <v>6752.2</v>
      </c>
      <c r="Q17" s="6">
        <v>3785.47</v>
      </c>
      <c r="R17" s="6">
        <v>3033.3</v>
      </c>
      <c r="S17" s="6">
        <v>110805.14</v>
      </c>
      <c r="T17" s="6">
        <v>92277.01</v>
      </c>
      <c r="U17" s="6">
        <v>111484.84</v>
      </c>
      <c r="V17" s="6">
        <v>76105.039999999994</v>
      </c>
      <c r="W17" s="6">
        <v>11393.87</v>
      </c>
      <c r="X17" s="6">
        <v>8497.86</v>
      </c>
      <c r="Y17" s="6">
        <v>319961.97399999999</v>
      </c>
      <c r="Z17" s="6">
        <v>166399.56400000001</v>
      </c>
      <c r="AA17" s="6">
        <v>2744378.5</v>
      </c>
      <c r="AB17" s="6">
        <v>174293</v>
      </c>
      <c r="AC17" s="6">
        <v>343.5</v>
      </c>
      <c r="AD17" s="6">
        <v>48697</v>
      </c>
      <c r="AE17" s="6">
        <v>224659.73800000001</v>
      </c>
      <c r="AF17" s="6">
        <v>116405.45600000001</v>
      </c>
      <c r="AG17" s="6">
        <v>1695997.3</v>
      </c>
      <c r="AH17" s="6">
        <v>174361</v>
      </c>
      <c r="AI17" s="6">
        <v>1110.5</v>
      </c>
      <c r="AJ17" s="9">
        <v>61653</v>
      </c>
      <c r="AK17" s="6">
        <v>32274.57</v>
      </c>
      <c r="AL17" s="6">
        <v>22787.34</v>
      </c>
      <c r="AM17" s="6">
        <v>67705.87</v>
      </c>
      <c r="AN17" s="6">
        <v>52206.75</v>
      </c>
      <c r="AO17" s="6">
        <v>42757.82</v>
      </c>
      <c r="AP17" s="6">
        <v>34913.919999999998</v>
      </c>
      <c r="AQ17" s="6">
        <v>45708.4</v>
      </c>
      <c r="AR17" s="6">
        <v>18038.3</v>
      </c>
      <c r="AS17" s="6">
        <v>8</v>
      </c>
      <c r="AT17" s="6">
        <v>3.4</v>
      </c>
      <c r="AU17" s="7"/>
      <c r="AV17" s="7"/>
      <c r="AW17" s="6">
        <v>253306</v>
      </c>
      <c r="AX17" s="6">
        <v>118730.8</v>
      </c>
      <c r="AY17" s="6">
        <v>57033.337</v>
      </c>
      <c r="AZ17" s="6">
        <v>13567.861999999999</v>
      </c>
      <c r="BA17" s="6">
        <v>242319.81700000001</v>
      </c>
      <c r="BB17" s="6">
        <v>107714.355</v>
      </c>
      <c r="BC17" s="6">
        <v>42806.7</v>
      </c>
      <c r="BD17" s="6">
        <v>294.8</v>
      </c>
      <c r="BE17" s="6">
        <v>176.8</v>
      </c>
      <c r="BF17" s="6">
        <v>123.7</v>
      </c>
      <c r="BG17" s="6">
        <v>75.41</v>
      </c>
      <c r="BH17" s="6">
        <v>454.81599999999997</v>
      </c>
      <c r="BI17" s="6">
        <v>199.3</v>
      </c>
      <c r="BJ17" s="6">
        <v>1255.2</v>
      </c>
      <c r="BK17" s="7">
        <v>958.8</v>
      </c>
      <c r="BL17" s="7">
        <v>0.9</v>
      </c>
      <c r="BM17" s="7">
        <v>13182.276976000001</v>
      </c>
      <c r="BN17" s="7">
        <v>32860.876653989922</v>
      </c>
      <c r="BO17" s="7"/>
      <c r="BP17" s="7">
        <v>8234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7">
        <v>3184602</v>
      </c>
      <c r="CA17" s="7">
        <v>2132223</v>
      </c>
      <c r="CB17" s="7"/>
      <c r="CC17" s="7">
        <v>12047</v>
      </c>
      <c r="CD17" s="7">
        <v>9820</v>
      </c>
      <c r="CE17" s="7"/>
      <c r="CF17" s="7">
        <v>1079</v>
      </c>
      <c r="CG17" s="7">
        <v>113.315</v>
      </c>
      <c r="CH17" s="7">
        <v>1545</v>
      </c>
    </row>
    <row r="18" spans="1:133" ht="12.75" customHeight="1">
      <c r="A18" s="5">
        <v>43481</v>
      </c>
      <c r="B18" s="6">
        <v>798.19299999999998</v>
      </c>
      <c r="C18" s="6">
        <v>437.66</v>
      </c>
      <c r="D18" s="6">
        <v>6405.1</v>
      </c>
      <c r="E18" s="6"/>
      <c r="F18" s="6"/>
      <c r="G18" s="6"/>
      <c r="H18" s="6">
        <v>1661.1</v>
      </c>
      <c r="I18" s="6">
        <v>1120.9000000000001</v>
      </c>
      <c r="J18" s="6">
        <v>316256.34999999998</v>
      </c>
      <c r="K18" s="6">
        <v>138532.49</v>
      </c>
      <c r="L18" s="6">
        <v>69526.8</v>
      </c>
      <c r="M18" s="7">
        <v>15</v>
      </c>
      <c r="N18" s="7">
        <v>25</v>
      </c>
      <c r="O18" s="6">
        <v>14455.7</v>
      </c>
      <c r="P18" s="6">
        <v>6752.3</v>
      </c>
      <c r="Q18" s="6">
        <v>3815.42</v>
      </c>
      <c r="R18" s="6">
        <v>3057.48</v>
      </c>
      <c r="S18" s="6">
        <v>110805.14</v>
      </c>
      <c r="T18" s="6">
        <v>92277.01</v>
      </c>
      <c r="U18" s="6">
        <v>111504.87</v>
      </c>
      <c r="V18" s="6">
        <v>76118.69</v>
      </c>
      <c r="W18" s="6">
        <v>11393.87</v>
      </c>
      <c r="X18" s="6">
        <v>8497.86</v>
      </c>
      <c r="Y18" s="6">
        <v>320192.46999999997</v>
      </c>
      <c r="Z18" s="6">
        <v>166523.30900000001</v>
      </c>
      <c r="AA18" s="6">
        <v>2744378.5</v>
      </c>
      <c r="AB18" s="6">
        <v>174317</v>
      </c>
      <c r="AC18" s="6">
        <v>343.5</v>
      </c>
      <c r="AD18" s="6">
        <v>48697</v>
      </c>
      <c r="AE18" s="6">
        <v>224895.43100000001</v>
      </c>
      <c r="AF18" s="6">
        <v>116526.48699999999</v>
      </c>
      <c r="AG18" s="6">
        <v>1695997.3</v>
      </c>
      <c r="AH18" s="6">
        <v>174385</v>
      </c>
      <c r="AI18" s="6">
        <v>1110.5</v>
      </c>
      <c r="AJ18" s="9">
        <v>61653</v>
      </c>
      <c r="AK18" s="6">
        <v>32280.19</v>
      </c>
      <c r="AL18" s="6">
        <v>22792.03</v>
      </c>
      <c r="AM18" s="6">
        <v>67735.759999999995</v>
      </c>
      <c r="AN18" s="6">
        <v>52230.22</v>
      </c>
      <c r="AO18" s="6">
        <v>42775.13</v>
      </c>
      <c r="AP18" s="6">
        <v>34928.550000000003</v>
      </c>
      <c r="AQ18" s="6">
        <v>45718.3</v>
      </c>
      <c r="AR18" s="6">
        <v>18042.3</v>
      </c>
      <c r="AS18" s="6">
        <v>8</v>
      </c>
      <c r="AT18" s="6">
        <v>3.4</v>
      </c>
      <c r="AU18" s="7"/>
      <c r="AV18" s="7"/>
      <c r="AW18" s="6">
        <v>253452.5</v>
      </c>
      <c r="AX18" s="6">
        <v>118799.1</v>
      </c>
      <c r="AY18" s="6">
        <v>57039.487000000001</v>
      </c>
      <c r="AZ18" s="6">
        <v>13567.861999999999</v>
      </c>
      <c r="BA18" s="6">
        <v>242460.52499999999</v>
      </c>
      <c r="BB18" s="6">
        <v>107775.595</v>
      </c>
      <c r="BC18" s="6">
        <v>42830.7</v>
      </c>
      <c r="BD18" s="6">
        <v>294.8</v>
      </c>
      <c r="BE18" s="6">
        <v>176.8</v>
      </c>
      <c r="BF18" s="6">
        <v>123.7</v>
      </c>
      <c r="BG18" s="6">
        <v>75.41</v>
      </c>
      <c r="BH18" s="6">
        <v>454.81599999999997</v>
      </c>
      <c r="BI18" s="6">
        <v>199.3</v>
      </c>
      <c r="BJ18" s="6">
        <v>1255.2</v>
      </c>
      <c r="BK18" s="7">
        <v>960</v>
      </c>
      <c r="BL18" s="7">
        <v>0.9</v>
      </c>
      <c r="BM18" s="7">
        <v>13001.183408000001</v>
      </c>
      <c r="BN18" s="7">
        <v>37122.3910619167</v>
      </c>
      <c r="BO18" s="7"/>
      <c r="BP18" s="7">
        <v>6120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7">
        <v>3187066</v>
      </c>
      <c r="CA18" s="7">
        <v>2134202</v>
      </c>
      <c r="CB18" s="7"/>
      <c r="CC18" s="7">
        <v>12867</v>
      </c>
      <c r="CD18" s="7">
        <v>10452</v>
      </c>
      <c r="CE18" s="7"/>
      <c r="CF18" s="7">
        <v>1075</v>
      </c>
      <c r="CG18" s="7">
        <v>112.657</v>
      </c>
      <c r="CH18" s="7">
        <v>1535</v>
      </c>
    </row>
    <row r="19" spans="1:133" ht="12.5">
      <c r="A19" s="5">
        <v>43482</v>
      </c>
      <c r="B19" s="6">
        <v>798.19299999999998</v>
      </c>
      <c r="C19" s="6">
        <v>437.66</v>
      </c>
      <c r="D19" s="6">
        <v>6405.1</v>
      </c>
      <c r="E19" s="6"/>
      <c r="F19" s="6"/>
      <c r="G19" s="6"/>
      <c r="H19" s="6">
        <v>1661.1</v>
      </c>
      <c r="I19" s="6">
        <v>1120.9000000000001</v>
      </c>
      <c r="J19" s="6">
        <v>316432.59999999998</v>
      </c>
      <c r="K19" s="6">
        <v>138616.20000000001</v>
      </c>
      <c r="L19" s="6">
        <v>69550.8</v>
      </c>
      <c r="M19" s="7">
        <v>15</v>
      </c>
      <c r="N19" s="7">
        <v>25</v>
      </c>
      <c r="O19" s="6">
        <v>14455.9</v>
      </c>
      <c r="P19" s="6">
        <v>6752.5</v>
      </c>
      <c r="Q19" s="6">
        <v>3845.3</v>
      </c>
      <c r="R19" s="6">
        <v>3081.6</v>
      </c>
      <c r="S19" s="6">
        <v>110805.14</v>
      </c>
      <c r="T19" s="6">
        <v>92277.01</v>
      </c>
      <c r="U19" s="6">
        <v>111524.6</v>
      </c>
      <c r="V19" s="6">
        <v>76132.100000000006</v>
      </c>
      <c r="W19" s="6">
        <v>11393.87</v>
      </c>
      <c r="X19" s="6">
        <v>8497.86</v>
      </c>
      <c r="Y19" s="6">
        <v>320355.5</v>
      </c>
      <c r="Z19" s="6">
        <v>166613</v>
      </c>
      <c r="AA19" s="6">
        <v>2744378.5</v>
      </c>
      <c r="AB19" s="6">
        <v>174341</v>
      </c>
      <c r="AC19" s="6">
        <v>343.5</v>
      </c>
      <c r="AD19" s="6">
        <v>48697</v>
      </c>
      <c r="AE19" s="6">
        <v>225180</v>
      </c>
      <c r="AF19" s="6">
        <v>116672</v>
      </c>
      <c r="AG19" s="6">
        <v>1695997.3</v>
      </c>
      <c r="AH19" s="6">
        <v>174409</v>
      </c>
      <c r="AI19" s="6">
        <v>1110.5</v>
      </c>
      <c r="AJ19" s="9">
        <v>61653</v>
      </c>
      <c r="AK19" s="6">
        <v>32285.5</v>
      </c>
      <c r="AL19" s="6">
        <v>22796.400000000001</v>
      </c>
      <c r="AM19" s="6">
        <v>67764.5</v>
      </c>
      <c r="AN19" s="6">
        <v>52252.7</v>
      </c>
      <c r="AO19" s="6">
        <v>42791.8</v>
      </c>
      <c r="AP19" s="6">
        <v>34942.6</v>
      </c>
      <c r="AQ19" s="6">
        <v>45728.4</v>
      </c>
      <c r="AR19" s="6">
        <v>18046.400000000001</v>
      </c>
      <c r="AS19" s="6">
        <v>8</v>
      </c>
      <c r="AT19" s="6">
        <v>3.4</v>
      </c>
      <c r="AU19" s="7"/>
      <c r="AV19" s="7"/>
      <c r="AW19" s="6">
        <v>253592.5</v>
      </c>
      <c r="AX19" s="6">
        <v>118864.8</v>
      </c>
      <c r="AY19" s="6">
        <v>57045.599999999999</v>
      </c>
      <c r="AZ19" s="6">
        <v>13567.861999999999</v>
      </c>
      <c r="BA19" s="6">
        <v>242595</v>
      </c>
      <c r="BB19" s="6">
        <v>107834.3</v>
      </c>
      <c r="BC19" s="6">
        <v>42854.7</v>
      </c>
      <c r="BD19" s="6">
        <v>294.8</v>
      </c>
      <c r="BE19" s="6">
        <v>176.8</v>
      </c>
      <c r="BF19" s="6">
        <v>123.7</v>
      </c>
      <c r="BG19" s="6">
        <v>75.41</v>
      </c>
      <c r="BH19" s="6">
        <v>454.81599999999997</v>
      </c>
      <c r="BI19" s="6">
        <v>199.3</v>
      </c>
      <c r="BJ19" s="6">
        <v>1255.2</v>
      </c>
      <c r="BK19" s="7">
        <v>961</v>
      </c>
      <c r="BL19" s="7">
        <v>0.9</v>
      </c>
      <c r="BM19" s="7">
        <v>13677.738207999999</v>
      </c>
      <c r="BN19" s="7">
        <v>36033.912306492894</v>
      </c>
      <c r="BO19" s="7"/>
      <c r="BP19" s="7">
        <v>6760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7">
        <v>3190549</v>
      </c>
      <c r="CA19" s="7">
        <v>2137017</v>
      </c>
      <c r="CB19" s="7"/>
      <c r="CC19" s="7">
        <v>12867</v>
      </c>
      <c r="CD19" s="7">
        <v>10452</v>
      </c>
      <c r="CE19" s="7"/>
      <c r="CF19" s="7">
        <v>1073.4326955243864</v>
      </c>
      <c r="CG19" s="7">
        <v>112.88024308040406</v>
      </c>
      <c r="CH19" s="7">
        <v>1527.5663333333334</v>
      </c>
    </row>
    <row r="20" spans="1:133" ht="12.5">
      <c r="A20" s="5">
        <v>43483</v>
      </c>
      <c r="B20" s="6">
        <v>798.19299999999998</v>
      </c>
      <c r="C20" s="6">
        <v>437.66</v>
      </c>
      <c r="D20" s="6">
        <v>6405.1</v>
      </c>
      <c r="E20" s="6"/>
      <c r="F20" s="6"/>
      <c r="G20" s="6"/>
      <c r="H20" s="6">
        <v>1661.1</v>
      </c>
      <c r="I20" s="6">
        <v>1120.9000000000001</v>
      </c>
      <c r="J20" s="6">
        <v>316610</v>
      </c>
      <c r="K20" s="6">
        <v>138700</v>
      </c>
      <c r="L20" s="6">
        <v>69574.8</v>
      </c>
      <c r="M20" s="7">
        <v>15</v>
      </c>
      <c r="N20" s="7">
        <v>25</v>
      </c>
      <c r="O20" s="6">
        <v>14455.9</v>
      </c>
      <c r="P20" s="6">
        <v>6752.6</v>
      </c>
      <c r="Q20" s="6">
        <v>3877.1</v>
      </c>
      <c r="R20" s="6">
        <v>3107.2</v>
      </c>
      <c r="S20" s="6">
        <v>110805.14</v>
      </c>
      <c r="T20" s="6">
        <v>92277.01</v>
      </c>
      <c r="U20" s="6">
        <v>111545.1</v>
      </c>
      <c r="V20" s="6">
        <v>76146</v>
      </c>
      <c r="W20" s="6">
        <v>11393.87</v>
      </c>
      <c r="X20" s="6">
        <v>8497.86</v>
      </c>
      <c r="Y20" s="6">
        <v>320569</v>
      </c>
      <c r="Z20" s="6">
        <v>166732</v>
      </c>
      <c r="AA20" s="6">
        <v>2744378.5</v>
      </c>
      <c r="AB20" s="6">
        <v>174365</v>
      </c>
      <c r="AC20" s="6">
        <v>343.5</v>
      </c>
      <c r="AD20" s="6">
        <v>48697</v>
      </c>
      <c r="AE20" s="6">
        <v>225411</v>
      </c>
      <c r="AF20" s="6">
        <v>116790</v>
      </c>
      <c r="AG20" s="6">
        <v>1695997.3</v>
      </c>
      <c r="AH20" s="6">
        <v>174433</v>
      </c>
      <c r="AI20" s="6">
        <v>1110.5</v>
      </c>
      <c r="AJ20" s="9">
        <v>61653</v>
      </c>
      <c r="AK20" s="6">
        <v>32290.799999999999</v>
      </c>
      <c r="AL20" s="6">
        <v>22700.7</v>
      </c>
      <c r="AM20" s="6">
        <v>67793</v>
      </c>
      <c r="AN20" s="6">
        <v>52275.4</v>
      </c>
      <c r="AO20" s="6">
        <v>42809</v>
      </c>
      <c r="AP20" s="6">
        <v>34957</v>
      </c>
      <c r="AQ20" s="6">
        <v>45733.8</v>
      </c>
      <c r="AR20" s="6">
        <v>18048.599999999999</v>
      </c>
      <c r="AS20" s="6">
        <v>8</v>
      </c>
      <c r="AT20" s="6">
        <v>3.4</v>
      </c>
      <c r="AU20" s="7"/>
      <c r="AV20" s="7"/>
      <c r="AW20" s="6">
        <v>253730.5</v>
      </c>
      <c r="AX20" s="6">
        <v>118930</v>
      </c>
      <c r="AY20" s="6">
        <v>57052</v>
      </c>
      <c r="AZ20" s="6">
        <v>13567.861999999999</v>
      </c>
      <c r="BA20" s="6">
        <v>242727.3</v>
      </c>
      <c r="BB20" s="6">
        <v>107892.5</v>
      </c>
      <c r="BC20" s="6">
        <v>42878.7</v>
      </c>
      <c r="BD20" s="6">
        <v>294.8</v>
      </c>
      <c r="BE20" s="6">
        <v>176.8</v>
      </c>
      <c r="BF20" s="6">
        <v>123.7</v>
      </c>
      <c r="BG20" s="6">
        <v>75.41</v>
      </c>
      <c r="BH20" s="6">
        <v>454.81599999999997</v>
      </c>
      <c r="BI20" s="6">
        <v>199.3</v>
      </c>
      <c r="BJ20" s="6">
        <v>1255.2</v>
      </c>
      <c r="BK20" s="7">
        <v>962.8</v>
      </c>
      <c r="BL20" s="7">
        <v>0.9</v>
      </c>
      <c r="BM20" s="7">
        <v>13227.002560000001</v>
      </c>
      <c r="BN20" s="7">
        <v>37236.935486373994</v>
      </c>
      <c r="BO20" s="7"/>
      <c r="BP20" s="7">
        <v>3648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7">
        <v>3193809</v>
      </c>
      <c r="CA20" s="7">
        <v>2139708</v>
      </c>
      <c r="CB20" s="7"/>
      <c r="CC20" s="7">
        <v>12867</v>
      </c>
      <c r="CD20" s="7">
        <v>10452</v>
      </c>
      <c r="CE20" s="7"/>
      <c r="CF20" s="7">
        <v>1069.1181996551893</v>
      </c>
      <c r="CG20" s="7">
        <v>112.50248871522921</v>
      </c>
      <c r="CH20" s="7">
        <v>1529.8854583333332</v>
      </c>
    </row>
    <row r="21" spans="1:133" ht="12.5">
      <c r="A21" s="5">
        <v>43484</v>
      </c>
      <c r="B21" s="6">
        <v>798.19299999999998</v>
      </c>
      <c r="C21" s="6">
        <v>437.66</v>
      </c>
      <c r="D21" s="6">
        <v>6405.1</v>
      </c>
      <c r="E21" s="6"/>
      <c r="F21" s="6"/>
      <c r="G21" s="6"/>
      <c r="H21" s="6">
        <v>1661.1</v>
      </c>
      <c r="I21" s="6">
        <v>1120.9000000000001</v>
      </c>
      <c r="J21" s="6">
        <v>316790</v>
      </c>
      <c r="K21" s="6">
        <v>138786</v>
      </c>
      <c r="L21" s="6">
        <v>69598.8</v>
      </c>
      <c r="M21" s="7">
        <v>15</v>
      </c>
      <c r="N21" s="7">
        <v>25</v>
      </c>
      <c r="O21" s="6">
        <v>14456.1</v>
      </c>
      <c r="P21" s="6">
        <v>6752.7</v>
      </c>
      <c r="Q21" s="6">
        <v>3909.3</v>
      </c>
      <c r="R21" s="6">
        <v>3133</v>
      </c>
      <c r="S21" s="6">
        <v>110805.14</v>
      </c>
      <c r="T21" s="6">
        <v>92277.01</v>
      </c>
      <c r="U21" s="6">
        <v>111565.1</v>
      </c>
      <c r="V21" s="6">
        <v>76160</v>
      </c>
      <c r="W21" s="6">
        <v>11393.87</v>
      </c>
      <c r="X21" s="6">
        <v>8497.86</v>
      </c>
      <c r="Y21" s="6">
        <v>320852</v>
      </c>
      <c r="Z21" s="6">
        <v>166889</v>
      </c>
      <c r="AA21" s="6">
        <v>2744378.5</v>
      </c>
      <c r="AB21" s="6">
        <v>174389</v>
      </c>
      <c r="AC21" s="6">
        <v>343.5</v>
      </c>
      <c r="AD21" s="6">
        <v>48697</v>
      </c>
      <c r="AE21" s="6">
        <v>225573</v>
      </c>
      <c r="AF21" s="6">
        <v>116871</v>
      </c>
      <c r="AG21" s="6">
        <v>1695997.3</v>
      </c>
      <c r="AH21" s="6">
        <v>174457</v>
      </c>
      <c r="AI21" s="6">
        <v>1110.5</v>
      </c>
      <c r="AJ21" s="9">
        <v>61653</v>
      </c>
      <c r="AK21" s="6">
        <v>32296.1</v>
      </c>
      <c r="AL21" s="6">
        <v>22805.1</v>
      </c>
      <c r="AM21" s="6">
        <v>67820.399999999994</v>
      </c>
      <c r="AN21" s="6">
        <v>52297.5</v>
      </c>
      <c r="AO21" s="6">
        <v>42825.8</v>
      </c>
      <c r="AP21" s="6">
        <v>34971.300000000003</v>
      </c>
      <c r="AQ21" s="6">
        <v>45739.3</v>
      </c>
      <c r="AR21" s="6">
        <v>18050.8</v>
      </c>
      <c r="AS21" s="6">
        <v>8</v>
      </c>
      <c r="AT21" s="6">
        <v>3.4</v>
      </c>
      <c r="AU21" s="7"/>
      <c r="AV21" s="7"/>
      <c r="AW21" s="6">
        <v>253867.2</v>
      </c>
      <c r="AX21" s="6">
        <v>118995</v>
      </c>
      <c r="AY21" s="6">
        <v>57057.5</v>
      </c>
      <c r="AZ21" s="6">
        <v>13567.861999999999</v>
      </c>
      <c r="BA21" s="6">
        <v>242858</v>
      </c>
      <c r="BB21" s="6">
        <v>107950</v>
      </c>
      <c r="BC21" s="6">
        <v>42902.7</v>
      </c>
      <c r="BD21" s="6">
        <v>294.8</v>
      </c>
      <c r="BE21" s="6">
        <v>176.8</v>
      </c>
      <c r="BF21" s="6">
        <v>123.7</v>
      </c>
      <c r="BG21" s="6">
        <v>75.41</v>
      </c>
      <c r="BH21" s="6">
        <v>454.81599999999997</v>
      </c>
      <c r="BI21" s="6">
        <v>199.3</v>
      </c>
      <c r="BJ21" s="6">
        <v>1255.2</v>
      </c>
      <c r="BK21" s="7">
        <v>964.5</v>
      </c>
      <c r="BL21" s="7">
        <v>0.9</v>
      </c>
      <c r="BM21" s="7">
        <v>12342.791456000001</v>
      </c>
      <c r="BN21" s="7">
        <v>35158.501887627041</v>
      </c>
      <c r="BO21" s="7"/>
      <c r="BP21" s="7">
        <v>3663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7">
        <v>3196050</v>
      </c>
      <c r="CA21" s="7">
        <v>2141514</v>
      </c>
      <c r="CB21" s="7"/>
      <c r="CC21" s="7">
        <v>12867</v>
      </c>
      <c r="CD21" s="7">
        <v>10452</v>
      </c>
      <c r="CE21" s="7"/>
      <c r="CF21" s="7">
        <v>665.8026064539057</v>
      </c>
      <c r="CG21" s="7">
        <v>69.490297250724296</v>
      </c>
      <c r="CH21" s="7">
        <v>955.41200000000003</v>
      </c>
    </row>
    <row r="22" spans="1:133" ht="12.75" customHeight="1">
      <c r="A22" s="5">
        <v>43485</v>
      </c>
      <c r="B22" s="6">
        <v>798.19299999999998</v>
      </c>
      <c r="C22" s="6">
        <v>437.66</v>
      </c>
      <c r="D22" s="6">
        <v>6405.1</v>
      </c>
      <c r="E22" s="6"/>
      <c r="F22" s="6"/>
      <c r="G22" s="6"/>
      <c r="H22" s="6">
        <v>1661.1</v>
      </c>
      <c r="I22" s="6">
        <v>1120.9000000000001</v>
      </c>
      <c r="J22" s="6">
        <v>316967.5</v>
      </c>
      <c r="K22" s="6">
        <v>138870.20000000001</v>
      </c>
      <c r="L22" s="6">
        <v>69622.8</v>
      </c>
      <c r="M22" s="7">
        <v>15</v>
      </c>
      <c r="N22" s="7">
        <v>25</v>
      </c>
      <c r="O22" s="6">
        <v>14456.2</v>
      </c>
      <c r="P22" s="6">
        <v>6752.8</v>
      </c>
      <c r="Q22" s="6">
        <v>3941.1</v>
      </c>
      <c r="R22" s="6">
        <v>3158.8</v>
      </c>
      <c r="S22" s="6">
        <v>110805.14</v>
      </c>
      <c r="T22" s="6">
        <v>92277.01</v>
      </c>
      <c r="U22" s="6">
        <v>111584.7</v>
      </c>
      <c r="V22" s="6">
        <v>76173.7</v>
      </c>
      <c r="W22" s="6">
        <v>11393.87</v>
      </c>
      <c r="X22" s="6">
        <v>8497.86</v>
      </c>
      <c r="Y22" s="6">
        <v>321138</v>
      </c>
      <c r="Z22" s="6">
        <v>167044.5</v>
      </c>
      <c r="AA22" s="6">
        <v>2744378.5</v>
      </c>
      <c r="AB22" s="6">
        <v>174413</v>
      </c>
      <c r="AC22" s="6">
        <v>343.5</v>
      </c>
      <c r="AD22" s="6">
        <v>48697</v>
      </c>
      <c r="AE22" s="6">
        <v>225733.5</v>
      </c>
      <c r="AF22" s="6">
        <v>116956</v>
      </c>
      <c r="AG22" s="6">
        <v>1695997.3</v>
      </c>
      <c r="AH22" s="6">
        <v>174481</v>
      </c>
      <c r="AI22" s="6">
        <v>1110.5</v>
      </c>
      <c r="AJ22" s="9">
        <v>61653</v>
      </c>
      <c r="AK22" s="6">
        <v>32301.3</v>
      </c>
      <c r="AL22" s="6">
        <v>22809.4</v>
      </c>
      <c r="AM22" s="6">
        <v>67848.899999999994</v>
      </c>
      <c r="AN22" s="6">
        <v>52319.7</v>
      </c>
      <c r="AO22" s="6">
        <v>42842.9</v>
      </c>
      <c r="AP22" s="6">
        <v>34985.699999999997</v>
      </c>
      <c r="AQ22" s="6">
        <v>45749.5</v>
      </c>
      <c r="AR22" s="6">
        <v>18055.099999999999</v>
      </c>
      <c r="AS22" s="6">
        <v>8</v>
      </c>
      <c r="AT22" s="6">
        <v>3.4</v>
      </c>
      <c r="AU22" s="7"/>
      <c r="AV22" s="7"/>
      <c r="AW22" s="6">
        <v>254003.7</v>
      </c>
      <c r="AX22" s="6">
        <v>119059.5</v>
      </c>
      <c r="AY22" s="6">
        <v>57063</v>
      </c>
      <c r="AZ22" s="6">
        <v>13567.861999999999</v>
      </c>
      <c r="BA22" s="6">
        <v>242988</v>
      </c>
      <c r="BB22" s="6">
        <v>108008</v>
      </c>
      <c r="BC22" s="6">
        <v>42926.7</v>
      </c>
      <c r="BD22" s="6">
        <v>294.8</v>
      </c>
      <c r="BE22" s="6">
        <v>176.8</v>
      </c>
      <c r="BF22" s="6">
        <v>123.7</v>
      </c>
      <c r="BG22" s="6">
        <v>75.41</v>
      </c>
      <c r="BH22" s="6">
        <v>454.81599999999997</v>
      </c>
      <c r="BI22" s="6">
        <v>199.3</v>
      </c>
      <c r="BJ22" s="6">
        <v>1255.2</v>
      </c>
      <c r="BK22" s="7">
        <v>966.2</v>
      </c>
      <c r="BL22" s="7">
        <v>0.9</v>
      </c>
      <c r="BM22" s="7">
        <v>12412.751584</v>
      </c>
      <c r="BN22" s="7">
        <v>36056.443087608466</v>
      </c>
      <c r="BO22" s="7"/>
      <c r="BP22" s="7">
        <v>7132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7">
        <v>3199290</v>
      </c>
      <c r="CA22" s="7">
        <v>2144184</v>
      </c>
      <c r="CB22" s="7"/>
      <c r="CC22" s="7">
        <v>12867</v>
      </c>
      <c r="CD22" s="7">
        <v>10452</v>
      </c>
      <c r="CE22" s="7"/>
      <c r="CF22" s="7">
        <v>1083.9406351395701</v>
      </c>
      <c r="CG22" s="7">
        <v>112.55175080291905</v>
      </c>
      <c r="CH22" s="7">
        <v>1562.8679166666668</v>
      </c>
    </row>
    <row r="23" spans="1:133" ht="12.5">
      <c r="A23" s="5">
        <v>43486</v>
      </c>
      <c r="B23" s="6">
        <v>798.19299999999998</v>
      </c>
      <c r="C23" s="6">
        <v>437.66</v>
      </c>
      <c r="D23" s="6">
        <v>6405.1</v>
      </c>
      <c r="E23" s="6"/>
      <c r="F23" s="6"/>
      <c r="G23" s="6"/>
      <c r="H23" s="6">
        <v>1661.1</v>
      </c>
      <c r="I23" s="6">
        <v>1120.9000000000001</v>
      </c>
      <c r="J23" s="6">
        <v>317145</v>
      </c>
      <c r="K23" s="6">
        <v>138956</v>
      </c>
      <c r="L23" s="6">
        <v>69646.8</v>
      </c>
      <c r="M23" s="7">
        <v>15</v>
      </c>
      <c r="N23" s="7">
        <v>25</v>
      </c>
      <c r="O23" s="6">
        <v>14456.3</v>
      </c>
      <c r="P23" s="6">
        <v>6752.9</v>
      </c>
      <c r="Q23" s="6">
        <v>3972.7</v>
      </c>
      <c r="R23" s="6">
        <v>3184.4</v>
      </c>
      <c r="S23" s="6">
        <v>110805.14</v>
      </c>
      <c r="T23" s="6">
        <v>92277.01</v>
      </c>
      <c r="U23" s="6">
        <v>111604.8</v>
      </c>
      <c r="V23" s="6">
        <v>76187.7</v>
      </c>
      <c r="W23" s="6">
        <v>11393.87</v>
      </c>
      <c r="X23" s="6">
        <v>8497.86</v>
      </c>
      <c r="Y23" s="6">
        <v>321430</v>
      </c>
      <c r="Z23" s="6">
        <v>167202</v>
      </c>
      <c r="AA23" s="6">
        <v>2744378.5</v>
      </c>
      <c r="AB23" s="6">
        <v>174437</v>
      </c>
      <c r="AC23" s="6">
        <v>343.5</v>
      </c>
      <c r="AD23" s="6">
        <v>48697</v>
      </c>
      <c r="AE23" s="6">
        <v>225900</v>
      </c>
      <c r="AF23" s="6">
        <v>117045</v>
      </c>
      <c r="AG23" s="6">
        <v>1695997.3</v>
      </c>
      <c r="AH23" s="6">
        <v>174505</v>
      </c>
      <c r="AI23" s="6">
        <v>1110.5</v>
      </c>
      <c r="AJ23" s="9">
        <v>61653</v>
      </c>
      <c r="AK23" s="6">
        <v>32306.6</v>
      </c>
      <c r="AL23" s="6">
        <v>22813.9</v>
      </c>
      <c r="AM23" s="6">
        <v>67878.399999999994</v>
      </c>
      <c r="AN23" s="6">
        <v>52343.6</v>
      </c>
      <c r="AO23" s="6">
        <v>42860.1</v>
      </c>
      <c r="AP23" s="6">
        <v>35000.199999999997</v>
      </c>
      <c r="AQ23" s="6">
        <v>45765.2</v>
      </c>
      <c r="AR23" s="6">
        <v>18061.599999999999</v>
      </c>
      <c r="AS23" s="6">
        <v>8</v>
      </c>
      <c r="AT23" s="6">
        <v>3.4</v>
      </c>
      <c r="AU23" s="7"/>
      <c r="AV23" s="7"/>
      <c r="AW23" s="6">
        <v>254144</v>
      </c>
      <c r="AX23" s="6">
        <v>119126</v>
      </c>
      <c r="AY23" s="6">
        <v>57070.1</v>
      </c>
      <c r="AZ23" s="6">
        <v>13567.861999999999</v>
      </c>
      <c r="BA23" s="6">
        <v>243123</v>
      </c>
      <c r="BB23" s="6">
        <v>108067</v>
      </c>
      <c r="BC23" s="6">
        <v>42950.7</v>
      </c>
      <c r="BD23" s="6">
        <v>294.8</v>
      </c>
      <c r="BE23" s="6">
        <v>176.8</v>
      </c>
      <c r="BF23" s="6">
        <v>123.7</v>
      </c>
      <c r="BG23" s="6">
        <v>75.41</v>
      </c>
      <c r="BH23" s="6">
        <v>454.9</v>
      </c>
      <c r="BI23" s="6">
        <v>199.3</v>
      </c>
      <c r="BJ23" s="6">
        <v>1255.4000000000001</v>
      </c>
      <c r="BK23" s="7">
        <v>967.1</v>
      </c>
      <c r="BL23" s="7">
        <v>0.9</v>
      </c>
      <c r="BM23" s="7">
        <v>12037</v>
      </c>
      <c r="BN23" s="7">
        <v>29777</v>
      </c>
      <c r="BO23" s="7"/>
      <c r="BP23" s="7">
        <v>9810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7">
        <v>3202507</v>
      </c>
      <c r="CA23" s="7">
        <v>2146876</v>
      </c>
      <c r="CB23" s="7"/>
      <c r="CC23" s="7">
        <v>12867</v>
      </c>
      <c r="CD23" s="7">
        <v>10452</v>
      </c>
      <c r="CE23" s="7"/>
      <c r="CF23" s="7">
        <v>1077.2714282472593</v>
      </c>
      <c r="CG23" s="7">
        <v>112.93002734457008</v>
      </c>
      <c r="CH23" s="7">
        <v>1554.203125</v>
      </c>
    </row>
    <row r="24" spans="1:133" ht="12.5">
      <c r="A24" s="5">
        <v>43487</v>
      </c>
      <c r="B24" s="6">
        <v>798.19299999999998</v>
      </c>
      <c r="C24" s="6">
        <v>437.66</v>
      </c>
      <c r="D24" s="6">
        <v>6405.1</v>
      </c>
      <c r="E24" s="6"/>
      <c r="F24" s="6"/>
      <c r="G24" s="6"/>
      <c r="H24" s="6">
        <v>1661.1</v>
      </c>
      <c r="I24" s="6">
        <v>1120.9000000000001</v>
      </c>
      <c r="J24" s="6">
        <v>317328</v>
      </c>
      <c r="K24" s="6">
        <v>139042</v>
      </c>
      <c r="L24" s="6">
        <v>69670.8</v>
      </c>
      <c r="M24" s="6">
        <v>15</v>
      </c>
      <c r="N24" s="6">
        <v>25</v>
      </c>
      <c r="O24" s="6">
        <v>14456.4</v>
      </c>
      <c r="P24" s="6">
        <v>6753.1</v>
      </c>
      <c r="Q24" s="6">
        <v>4005.3</v>
      </c>
      <c r="R24" s="6">
        <v>3210.7</v>
      </c>
      <c r="S24" s="6">
        <v>110805.14</v>
      </c>
      <c r="T24" s="6">
        <v>92277.01</v>
      </c>
      <c r="U24" s="6">
        <v>111625.3</v>
      </c>
      <c r="V24" s="6">
        <v>76201.8</v>
      </c>
      <c r="W24" s="6">
        <v>11393.87</v>
      </c>
      <c r="X24" s="6">
        <v>8497.86</v>
      </c>
      <c r="Y24" s="6">
        <v>321722.40000000002</v>
      </c>
      <c r="Z24" s="6">
        <v>167366.79999999999</v>
      </c>
      <c r="AA24" s="6">
        <v>2744378.5</v>
      </c>
      <c r="AB24" s="6">
        <v>174461</v>
      </c>
      <c r="AC24" s="6">
        <v>343.5</v>
      </c>
      <c r="AD24" s="6">
        <v>48697</v>
      </c>
      <c r="AE24" s="6">
        <v>226070.5</v>
      </c>
      <c r="AF24" s="6">
        <v>117127.5</v>
      </c>
      <c r="AG24" s="6">
        <v>1695997.3</v>
      </c>
      <c r="AH24" s="6">
        <v>174529</v>
      </c>
      <c r="AI24" s="6">
        <v>1110.5</v>
      </c>
      <c r="AJ24" s="9">
        <v>61653</v>
      </c>
      <c r="AK24" s="6">
        <v>32312</v>
      </c>
      <c r="AL24" s="6">
        <v>22818.3</v>
      </c>
      <c r="AM24" s="6">
        <v>67906.8</v>
      </c>
      <c r="AN24" s="6">
        <v>52365.2</v>
      </c>
      <c r="AO24" s="6">
        <v>42877.4</v>
      </c>
      <c r="AP24" s="6">
        <v>35014.800000000003</v>
      </c>
      <c r="AQ24" s="6">
        <v>45772.9</v>
      </c>
      <c r="AR24" s="6">
        <v>18064.900000000001</v>
      </c>
      <c r="AS24" s="6">
        <v>8</v>
      </c>
      <c r="AT24" s="6">
        <v>3.4</v>
      </c>
      <c r="AU24" s="7"/>
      <c r="AV24" s="7"/>
      <c r="AW24" s="6">
        <v>254291</v>
      </c>
      <c r="AX24" s="6">
        <v>119194.6</v>
      </c>
      <c r="AY24" s="6">
        <v>57076.5</v>
      </c>
      <c r="AZ24" s="6">
        <v>13567.861999999999</v>
      </c>
      <c r="BA24" s="6">
        <v>243261</v>
      </c>
      <c r="BB24" s="6">
        <v>108127</v>
      </c>
      <c r="BC24" s="6">
        <v>42974.7</v>
      </c>
      <c r="BD24" s="6">
        <v>294.8</v>
      </c>
      <c r="BE24" s="6">
        <v>176.8</v>
      </c>
      <c r="BF24" s="6">
        <v>123.7</v>
      </c>
      <c r="BG24" s="6">
        <v>75.41</v>
      </c>
      <c r="BH24" s="6">
        <v>454.9</v>
      </c>
      <c r="BI24" s="6">
        <v>199.3</v>
      </c>
      <c r="BJ24" s="6">
        <v>1255.4000000000001</v>
      </c>
      <c r="BK24" s="7">
        <v>968.3</v>
      </c>
      <c r="BL24" s="7">
        <v>0.9</v>
      </c>
      <c r="BM24" s="7">
        <v>12138.289903999997</v>
      </c>
      <c r="BN24" s="7">
        <v>36070.720120083737</v>
      </c>
      <c r="BO24" s="7"/>
      <c r="BP24" s="7">
        <v>5064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7">
        <v>3205739</v>
      </c>
      <c r="CA24" s="7">
        <v>2149601</v>
      </c>
      <c r="CB24" s="7"/>
      <c r="CC24" s="7">
        <v>12867</v>
      </c>
      <c r="CD24" s="7">
        <v>10452</v>
      </c>
      <c r="CE24" s="7"/>
      <c r="CF24" s="7">
        <v>1075</v>
      </c>
      <c r="CG24" s="7">
        <v>113.51</v>
      </c>
      <c r="CH24" s="7">
        <v>1552</v>
      </c>
    </row>
    <row r="25" spans="1:133" ht="12.5">
      <c r="A25" s="5">
        <v>43488</v>
      </c>
      <c r="B25" s="6">
        <v>798.70600000000002</v>
      </c>
      <c r="C25" s="6">
        <v>437.94499999999999</v>
      </c>
      <c r="D25" s="6">
        <v>6405.9</v>
      </c>
      <c r="E25" s="6"/>
      <c r="F25" s="6"/>
      <c r="G25" s="6"/>
      <c r="H25" s="6">
        <v>1661.1</v>
      </c>
      <c r="I25" s="6">
        <v>1120.9000000000001</v>
      </c>
      <c r="J25" s="6">
        <v>317506</v>
      </c>
      <c r="K25" s="6">
        <v>139126</v>
      </c>
      <c r="L25" s="6">
        <v>69694.8</v>
      </c>
      <c r="M25" s="6">
        <v>15</v>
      </c>
      <c r="N25" s="6">
        <v>25</v>
      </c>
      <c r="O25" s="6">
        <v>14456.4</v>
      </c>
      <c r="P25" s="6">
        <v>6753.1</v>
      </c>
      <c r="Q25" s="6">
        <v>4037.8</v>
      </c>
      <c r="R25" s="6">
        <v>3237</v>
      </c>
      <c r="S25" s="6">
        <v>110805.14</v>
      </c>
      <c r="T25" s="6">
        <v>92277.01</v>
      </c>
      <c r="U25" s="6">
        <v>111644.8</v>
      </c>
      <c r="V25" s="6">
        <v>76215.3</v>
      </c>
      <c r="W25" s="6">
        <v>11393.87</v>
      </c>
      <c r="X25" s="6">
        <v>8497.86</v>
      </c>
      <c r="Y25" s="6">
        <v>322002.59999999998</v>
      </c>
      <c r="Z25" s="6">
        <v>167528.29999999999</v>
      </c>
      <c r="AA25" s="6">
        <v>2744378.5</v>
      </c>
      <c r="AB25" s="6">
        <v>174485</v>
      </c>
      <c r="AC25" s="6">
        <v>343.5</v>
      </c>
      <c r="AD25" s="6">
        <v>48697</v>
      </c>
      <c r="AE25" s="6">
        <v>226241</v>
      </c>
      <c r="AF25" s="6">
        <v>117207.2</v>
      </c>
      <c r="AG25" s="6">
        <v>1695997.3</v>
      </c>
      <c r="AH25" s="6">
        <v>174553</v>
      </c>
      <c r="AI25" s="6">
        <v>1110.5</v>
      </c>
      <c r="AJ25" s="9">
        <v>61653</v>
      </c>
      <c r="AK25" s="6">
        <v>32317.200000000001</v>
      </c>
      <c r="AL25" s="6">
        <v>22822.6</v>
      </c>
      <c r="AM25" s="6">
        <v>67934.7</v>
      </c>
      <c r="AN25" s="6">
        <v>52387.199999999997</v>
      </c>
      <c r="AO25" s="6">
        <v>42894.3</v>
      </c>
      <c r="AP25" s="6">
        <v>35028.9</v>
      </c>
      <c r="AQ25" s="6">
        <v>45782.3</v>
      </c>
      <c r="AR25" s="6">
        <v>18068.7</v>
      </c>
      <c r="AS25" s="6">
        <v>8</v>
      </c>
      <c r="AT25" s="6">
        <v>3.4</v>
      </c>
      <c r="AU25" s="7"/>
      <c r="AV25" s="7"/>
      <c r="AW25" s="6">
        <v>254431.9</v>
      </c>
      <c r="AX25" s="6">
        <v>119260.3</v>
      </c>
      <c r="AY25" s="6">
        <v>57082.8</v>
      </c>
      <c r="AZ25" s="6">
        <v>13567.861999999999</v>
      </c>
      <c r="BA25" s="6">
        <v>243397</v>
      </c>
      <c r="BB25" s="6">
        <v>108186</v>
      </c>
      <c r="BC25" s="6">
        <v>42998.7</v>
      </c>
      <c r="BD25" s="6">
        <v>294.8</v>
      </c>
      <c r="BE25" s="6">
        <v>176.8</v>
      </c>
      <c r="BF25" s="6">
        <v>123.7</v>
      </c>
      <c r="BG25" s="6">
        <v>75.41</v>
      </c>
      <c r="BH25" s="6">
        <v>455.54700000000003</v>
      </c>
      <c r="BI25" s="6">
        <v>199.59399999999999</v>
      </c>
      <c r="BJ25" s="6">
        <v>1256.1500000000001</v>
      </c>
      <c r="BK25" s="7">
        <v>969</v>
      </c>
      <c r="BL25" s="7">
        <v>0.9</v>
      </c>
      <c r="BM25" s="7">
        <v>12360</v>
      </c>
      <c r="BN25" s="7">
        <v>30435</v>
      </c>
      <c r="BO25" s="7"/>
      <c r="BP25" s="7">
        <v>6441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7">
        <v>3208944</v>
      </c>
      <c r="CA25" s="7">
        <v>2152307</v>
      </c>
      <c r="CB25" s="7"/>
      <c r="CC25" s="7">
        <v>12867</v>
      </c>
      <c r="CD25" s="7">
        <v>10452</v>
      </c>
      <c r="CE25" s="7"/>
      <c r="CF25" s="7">
        <v>1070.8775890636875</v>
      </c>
      <c r="CG25" s="7">
        <v>112.71876154948805</v>
      </c>
      <c r="CH25" s="7">
        <v>1542.9382916666666</v>
      </c>
    </row>
    <row r="26" spans="1:133" ht="12.5">
      <c r="A26" s="5">
        <v>43489</v>
      </c>
      <c r="B26" s="6">
        <v>798.70600000000002</v>
      </c>
      <c r="C26" s="6">
        <v>437.94499999999999</v>
      </c>
      <c r="D26" s="6">
        <v>6405.9</v>
      </c>
      <c r="E26" s="6"/>
      <c r="F26" s="6"/>
      <c r="G26" s="6"/>
      <c r="H26" s="6">
        <v>1661.1</v>
      </c>
      <c r="I26" s="6">
        <v>1120.9000000000001</v>
      </c>
      <c r="J26" s="6">
        <v>317681</v>
      </c>
      <c r="K26" s="6">
        <v>139212</v>
      </c>
      <c r="L26" s="6">
        <v>69718.8</v>
      </c>
      <c r="M26" s="6">
        <v>15</v>
      </c>
      <c r="N26" s="6">
        <v>25</v>
      </c>
      <c r="O26" s="6">
        <v>14456.7</v>
      </c>
      <c r="P26" s="6">
        <v>6753.3</v>
      </c>
      <c r="Q26" s="6">
        <v>4070.7</v>
      </c>
      <c r="R26" s="6">
        <v>3263.9</v>
      </c>
      <c r="S26" s="6">
        <v>110805.14</v>
      </c>
      <c r="T26" s="6">
        <v>92277.01</v>
      </c>
      <c r="U26" s="6">
        <v>111665.2</v>
      </c>
      <c r="V26" s="6">
        <v>76229.3</v>
      </c>
      <c r="W26" s="6">
        <v>11393.87</v>
      </c>
      <c r="X26" s="6">
        <v>8497.86</v>
      </c>
      <c r="Y26" s="6">
        <v>322301.8</v>
      </c>
      <c r="Z26" s="6">
        <v>167697</v>
      </c>
      <c r="AA26" s="6">
        <v>2744378.5</v>
      </c>
      <c r="AB26" s="6">
        <v>174509</v>
      </c>
      <c r="AC26" s="6">
        <v>343.5</v>
      </c>
      <c r="AD26" s="6">
        <v>48697</v>
      </c>
      <c r="AE26" s="6">
        <v>226406.5</v>
      </c>
      <c r="AF26" s="6">
        <v>117286.3</v>
      </c>
      <c r="AG26" s="6">
        <v>1695997.3</v>
      </c>
      <c r="AH26" s="6">
        <v>174577</v>
      </c>
      <c r="AI26" s="6">
        <v>1110.5</v>
      </c>
      <c r="AJ26" s="9">
        <v>61653</v>
      </c>
      <c r="AK26" s="6">
        <v>32322.2</v>
      </c>
      <c r="AL26" s="6">
        <v>22826.799999999999</v>
      </c>
      <c r="AM26" s="6">
        <v>67963.8</v>
      </c>
      <c r="AN26" s="6">
        <v>52410.2</v>
      </c>
      <c r="AO26" s="6">
        <v>42911.5</v>
      </c>
      <c r="AP26" s="6">
        <v>35043.4</v>
      </c>
      <c r="AQ26" s="6">
        <v>45795</v>
      </c>
      <c r="AR26" s="6">
        <v>18073.7</v>
      </c>
      <c r="AS26" s="6">
        <v>8</v>
      </c>
      <c r="AT26" s="6">
        <v>3.4</v>
      </c>
      <c r="AU26" s="7"/>
      <c r="AV26" s="7"/>
      <c r="AW26" s="6">
        <v>254577.4</v>
      </c>
      <c r="AX26" s="6">
        <v>119328</v>
      </c>
      <c r="AY26" s="6">
        <v>57089.2</v>
      </c>
      <c r="AZ26" s="6">
        <v>13567.861999999999</v>
      </c>
      <c r="BA26" s="6">
        <v>243535</v>
      </c>
      <c r="BB26" s="6">
        <v>108246</v>
      </c>
      <c r="BC26" s="6">
        <v>43022.7</v>
      </c>
      <c r="BD26" s="6">
        <v>294.8</v>
      </c>
      <c r="BE26" s="6">
        <v>176.8</v>
      </c>
      <c r="BF26" s="6">
        <v>123.7</v>
      </c>
      <c r="BG26" s="6">
        <v>75.41</v>
      </c>
      <c r="BH26" s="6">
        <v>455.54700000000003</v>
      </c>
      <c r="BI26" s="6">
        <v>199.59399999999999</v>
      </c>
      <c r="BJ26" s="6">
        <v>1256.1500000000001</v>
      </c>
      <c r="BK26" s="7">
        <v>969.8</v>
      </c>
      <c r="BL26" s="7">
        <v>0.9</v>
      </c>
      <c r="BM26" s="7">
        <v>13109.151312</v>
      </c>
      <c r="BN26" s="7">
        <v>36894.977542845132</v>
      </c>
      <c r="BO26" s="7"/>
      <c r="BP26" s="7">
        <v>6903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7">
        <v>3212183</v>
      </c>
      <c r="CA26" s="7">
        <v>2155014</v>
      </c>
      <c r="CB26" s="7"/>
      <c r="CC26" s="7">
        <v>12867</v>
      </c>
      <c r="CD26" s="7">
        <v>10452</v>
      </c>
      <c r="CE26" s="7"/>
      <c r="CF26" s="7">
        <v>1070.0202249906749</v>
      </c>
      <c r="CG26" s="7">
        <v>112.53710211776423</v>
      </c>
      <c r="CH26" s="7">
        <v>1542.4601666666665</v>
      </c>
    </row>
    <row r="27" spans="1:133" s="16" customFormat="1" ht="12.5">
      <c r="A27" s="61">
        <v>43490</v>
      </c>
      <c r="B27" s="9">
        <v>798.70600000000002</v>
      </c>
      <c r="C27" s="9">
        <v>437.94499999999999</v>
      </c>
      <c r="D27" s="9">
        <v>6405.9</v>
      </c>
      <c r="E27" s="9"/>
      <c r="F27" s="9"/>
      <c r="G27" s="9"/>
      <c r="H27" s="9">
        <v>1661.1</v>
      </c>
      <c r="I27" s="9">
        <v>1120.9000000000001</v>
      </c>
      <c r="J27" s="9">
        <v>317866</v>
      </c>
      <c r="K27" s="9">
        <v>139296</v>
      </c>
      <c r="L27" s="9">
        <v>69742.8</v>
      </c>
      <c r="M27" s="9">
        <v>15</v>
      </c>
      <c r="N27" s="9">
        <v>25</v>
      </c>
      <c r="O27" s="9">
        <v>14456.7</v>
      </c>
      <c r="P27" s="9">
        <v>6753.3</v>
      </c>
      <c r="Q27" s="9">
        <v>4103</v>
      </c>
      <c r="R27" s="9">
        <v>3290.6</v>
      </c>
      <c r="S27" s="9">
        <v>110810.6</v>
      </c>
      <c r="T27" s="9">
        <v>92281.2</v>
      </c>
      <c r="U27" s="9">
        <v>111685.4</v>
      </c>
      <c r="V27" s="9">
        <v>76243</v>
      </c>
      <c r="W27" s="9">
        <v>11393.87</v>
      </c>
      <c r="X27" s="9">
        <v>8497.86</v>
      </c>
      <c r="Y27" s="9">
        <v>322590</v>
      </c>
      <c r="Z27" s="9">
        <v>167854.7</v>
      </c>
      <c r="AA27" s="9">
        <v>2744378.5</v>
      </c>
      <c r="AB27" s="9">
        <v>174533</v>
      </c>
      <c r="AC27" s="9">
        <v>343.5</v>
      </c>
      <c r="AD27" s="9">
        <v>48697</v>
      </c>
      <c r="AE27" s="9">
        <v>226571.3</v>
      </c>
      <c r="AF27" s="9">
        <v>117370.3</v>
      </c>
      <c r="AG27" s="9">
        <v>1695997.3</v>
      </c>
      <c r="AH27" s="9">
        <v>174601</v>
      </c>
      <c r="AI27" s="9">
        <v>1110.5</v>
      </c>
      <c r="AJ27" s="9">
        <v>61653</v>
      </c>
      <c r="AK27" s="9">
        <v>32327.3</v>
      </c>
      <c r="AL27" s="9">
        <v>22831</v>
      </c>
      <c r="AM27" s="9">
        <v>67985.899999999994</v>
      </c>
      <c r="AN27" s="9">
        <v>52427.8</v>
      </c>
      <c r="AO27" s="9">
        <v>42927.5</v>
      </c>
      <c r="AP27" s="9">
        <v>35056.800000000003</v>
      </c>
      <c r="AQ27" s="9">
        <v>45804</v>
      </c>
      <c r="AR27" s="9">
        <v>18077.3</v>
      </c>
      <c r="AS27" s="9">
        <v>8</v>
      </c>
      <c r="AT27" s="9">
        <v>3.4</v>
      </c>
      <c r="AU27" s="15"/>
      <c r="AV27" s="15"/>
      <c r="AW27" s="9">
        <v>254720.5</v>
      </c>
      <c r="AX27" s="9">
        <v>119394.9</v>
      </c>
      <c r="AY27" s="9">
        <v>57095.6</v>
      </c>
      <c r="AZ27" s="9">
        <v>13567.861999999999</v>
      </c>
      <c r="BA27" s="9">
        <v>243673</v>
      </c>
      <c r="BB27" s="9">
        <v>108306</v>
      </c>
      <c r="BC27" s="9">
        <v>43046.7</v>
      </c>
      <c r="BD27" s="9">
        <v>294.8</v>
      </c>
      <c r="BE27" s="9">
        <v>176.8</v>
      </c>
      <c r="BF27" s="9">
        <v>123.7</v>
      </c>
      <c r="BG27" s="9">
        <v>75.41</v>
      </c>
      <c r="BH27" s="9">
        <v>455.54700000000003</v>
      </c>
      <c r="BI27" s="9">
        <v>199.59399999999999</v>
      </c>
      <c r="BJ27" s="9">
        <v>1256.1500000000001</v>
      </c>
      <c r="BK27" s="15">
        <v>970.6</v>
      </c>
      <c r="BL27" s="15">
        <v>0.9</v>
      </c>
      <c r="BM27" s="15">
        <v>14053.71248</v>
      </c>
      <c r="BN27" s="15">
        <v>37033.53995591159</v>
      </c>
      <c r="BO27" s="15"/>
      <c r="BP27" s="15">
        <v>5628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15">
        <v>3215342</v>
      </c>
      <c r="CA27" s="15">
        <v>2157646</v>
      </c>
      <c r="CB27" s="15"/>
      <c r="CC27" s="15">
        <v>12867</v>
      </c>
      <c r="CD27" s="15">
        <v>10452</v>
      </c>
      <c r="CE27" s="15"/>
      <c r="CF27" s="15">
        <v>1084.8831310215824</v>
      </c>
      <c r="CG27" s="15">
        <v>112.75322676995744</v>
      </c>
      <c r="CH27" s="15">
        <v>1566.525625</v>
      </c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</row>
    <row r="28" spans="1:133" ht="12.5">
      <c r="A28" s="5">
        <v>43491</v>
      </c>
      <c r="B28" s="6">
        <v>798.70600000000002</v>
      </c>
      <c r="C28" s="6">
        <v>437.94499999999999</v>
      </c>
      <c r="D28" s="6">
        <v>6405.9</v>
      </c>
      <c r="E28" s="6"/>
      <c r="F28" s="6"/>
      <c r="G28" s="6"/>
      <c r="H28" s="6">
        <v>1661.1</v>
      </c>
      <c r="I28" s="6">
        <v>1120.9000000000001</v>
      </c>
      <c r="J28" s="6">
        <v>318049.50199999998</v>
      </c>
      <c r="K28" s="6">
        <v>139383.405</v>
      </c>
      <c r="L28" s="6">
        <v>69766.8</v>
      </c>
      <c r="M28" s="6">
        <v>15</v>
      </c>
      <c r="N28" s="6">
        <v>25</v>
      </c>
      <c r="O28" s="6">
        <v>14456.8</v>
      </c>
      <c r="P28" s="6">
        <v>6753.5</v>
      </c>
      <c r="Q28" s="6">
        <v>4128.04</v>
      </c>
      <c r="R28" s="6">
        <v>3311.23</v>
      </c>
      <c r="S28" s="6">
        <v>110828.2</v>
      </c>
      <c r="T28" s="6">
        <v>92295.28</v>
      </c>
      <c r="U28" s="6">
        <v>111705.47</v>
      </c>
      <c r="V28" s="6">
        <v>76256.960000000006</v>
      </c>
      <c r="W28" s="6">
        <v>11393.87</v>
      </c>
      <c r="X28" s="6">
        <v>8497.86</v>
      </c>
      <c r="Y28" s="6">
        <v>322879.39299999998</v>
      </c>
      <c r="Z28" s="6">
        <v>168013.508</v>
      </c>
      <c r="AA28" s="6">
        <v>2744378.5</v>
      </c>
      <c r="AB28" s="6">
        <v>174557</v>
      </c>
      <c r="AC28" s="6">
        <v>343.5</v>
      </c>
      <c r="AD28" s="6">
        <v>48697</v>
      </c>
      <c r="AE28" s="6">
        <v>226741.46599999999</v>
      </c>
      <c r="AF28" s="6">
        <v>117456.461</v>
      </c>
      <c r="AG28" s="6">
        <v>1695997.3</v>
      </c>
      <c r="AH28" s="6">
        <v>174625</v>
      </c>
      <c r="AI28" s="6">
        <v>1110.5</v>
      </c>
      <c r="AJ28" s="9">
        <v>61653</v>
      </c>
      <c r="AK28" s="6">
        <v>32332.66</v>
      </c>
      <c r="AL28" s="6">
        <v>22835.439999999999</v>
      </c>
      <c r="AM28" s="6">
        <v>67996.42</v>
      </c>
      <c r="AN28" s="6">
        <v>52435.9</v>
      </c>
      <c r="AO28" s="6">
        <v>42951.45</v>
      </c>
      <c r="AP28" s="6">
        <v>35077.08</v>
      </c>
      <c r="AQ28" s="6">
        <v>45811.199999999997</v>
      </c>
      <c r="AR28" s="6">
        <v>18080.2</v>
      </c>
      <c r="AS28" s="6">
        <v>8</v>
      </c>
      <c r="AT28" s="6">
        <v>3.4</v>
      </c>
      <c r="AU28" s="7"/>
      <c r="AV28" s="7"/>
      <c r="AW28" s="6">
        <v>254865.5</v>
      </c>
      <c r="AX28" s="6">
        <v>119462.7</v>
      </c>
      <c r="AY28" s="6">
        <v>57101.353999999999</v>
      </c>
      <c r="AZ28" s="6">
        <v>13567.861999999999</v>
      </c>
      <c r="BA28" s="6">
        <v>243812.35699999999</v>
      </c>
      <c r="BB28" s="6">
        <v>108367.789</v>
      </c>
      <c r="BC28" s="6">
        <v>43070.7</v>
      </c>
      <c r="BD28" s="6">
        <v>294.8</v>
      </c>
      <c r="BE28" s="6">
        <v>176.8</v>
      </c>
      <c r="BF28" s="6">
        <v>123.7</v>
      </c>
      <c r="BG28" s="6">
        <v>75.41</v>
      </c>
      <c r="BH28" s="6">
        <v>455.54700000000003</v>
      </c>
      <c r="BI28" s="6">
        <v>199.59399999999999</v>
      </c>
      <c r="BJ28" s="6">
        <v>1256.1500000000001</v>
      </c>
      <c r="BK28" s="7">
        <v>971.3</v>
      </c>
      <c r="BL28" s="7">
        <v>0.9</v>
      </c>
      <c r="BM28" s="7">
        <v>12751.905167999999</v>
      </c>
      <c r="BN28" s="7">
        <v>36991.215563562982</v>
      </c>
      <c r="BO28" s="7"/>
      <c r="BP28" s="7">
        <v>5163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7">
        <v>3218564</v>
      </c>
      <c r="CA28" s="7">
        <v>2160357</v>
      </c>
      <c r="CB28" s="7"/>
      <c r="CC28" s="7">
        <v>12867</v>
      </c>
      <c r="CD28" s="7">
        <v>10452</v>
      </c>
      <c r="CE28" s="7"/>
      <c r="CF28" s="7">
        <v>1066.9452648513</v>
      </c>
      <c r="CG28" s="7">
        <v>112.36051560516047</v>
      </c>
      <c r="CH28" s="7">
        <v>1532.5808333333332</v>
      </c>
    </row>
    <row r="29" spans="1:133" s="16" customFormat="1" ht="12.5">
      <c r="A29" s="61">
        <v>43492</v>
      </c>
      <c r="B29" s="6">
        <v>798.70600000000002</v>
      </c>
      <c r="C29" s="6">
        <v>437.94499999999999</v>
      </c>
      <c r="D29" s="6">
        <v>6405.9</v>
      </c>
      <c r="E29" s="6"/>
      <c r="F29" s="6"/>
      <c r="G29" s="6"/>
      <c r="H29" s="6">
        <v>1661.1</v>
      </c>
      <c r="I29" s="6">
        <v>1120.9000000000001</v>
      </c>
      <c r="J29" s="9">
        <v>318230.30800000002</v>
      </c>
      <c r="K29" s="9">
        <v>139468.71</v>
      </c>
      <c r="L29" s="9">
        <v>69790.8</v>
      </c>
      <c r="M29" s="6">
        <v>15</v>
      </c>
      <c r="N29" s="6">
        <v>25</v>
      </c>
      <c r="O29" s="9">
        <v>14456.9</v>
      </c>
      <c r="P29" s="9">
        <v>6753.6</v>
      </c>
      <c r="Q29" s="9">
        <v>4159.1099999999997</v>
      </c>
      <c r="R29" s="9">
        <v>3336.89</v>
      </c>
      <c r="S29" s="9">
        <v>110846.76</v>
      </c>
      <c r="T29" s="9">
        <v>92310.17</v>
      </c>
      <c r="U29" s="9">
        <v>111725.32</v>
      </c>
      <c r="V29" s="9">
        <v>76270.759999999995</v>
      </c>
      <c r="W29" s="6">
        <v>11393.87</v>
      </c>
      <c r="X29" s="6">
        <v>8497.86</v>
      </c>
      <c r="Y29" s="9">
        <v>323173.49099999998</v>
      </c>
      <c r="Z29" s="9">
        <v>168172.08</v>
      </c>
      <c r="AA29" s="6">
        <v>2744378.5</v>
      </c>
      <c r="AB29" s="9">
        <v>174581</v>
      </c>
      <c r="AC29" s="6">
        <v>343.5</v>
      </c>
      <c r="AD29" s="6">
        <v>48697</v>
      </c>
      <c r="AE29" s="9">
        <v>226907.51999999999</v>
      </c>
      <c r="AF29" s="9">
        <v>117543.28200000001</v>
      </c>
      <c r="AG29" s="6">
        <v>1695997.3</v>
      </c>
      <c r="AH29" s="9">
        <v>174649</v>
      </c>
      <c r="AI29" s="6">
        <v>1110.5</v>
      </c>
      <c r="AJ29" s="9">
        <v>61653</v>
      </c>
      <c r="AK29" s="9">
        <v>32338.07</v>
      </c>
      <c r="AL29" s="9">
        <v>22839.97</v>
      </c>
      <c r="AM29" s="9">
        <v>68006.95</v>
      </c>
      <c r="AN29" s="9">
        <v>52444</v>
      </c>
      <c r="AO29" s="9">
        <v>42968.959999999999</v>
      </c>
      <c r="AP29" s="9">
        <v>35091.730000000003</v>
      </c>
      <c r="AQ29" s="9">
        <v>45821.5</v>
      </c>
      <c r="AR29" s="9">
        <v>18084.3</v>
      </c>
      <c r="AS29" s="6">
        <v>8</v>
      </c>
      <c r="AT29" s="6">
        <v>3.4</v>
      </c>
      <c r="AU29" s="15"/>
      <c r="AV29" s="15"/>
      <c r="AW29" s="9">
        <v>255010.2</v>
      </c>
      <c r="AX29" s="9">
        <v>119530.1</v>
      </c>
      <c r="AY29" s="9">
        <v>57106.7</v>
      </c>
      <c r="AZ29" s="6">
        <v>13567.861999999999</v>
      </c>
      <c r="BA29" s="9">
        <v>243951.11600000001</v>
      </c>
      <c r="BB29" s="9">
        <v>108428.508</v>
      </c>
      <c r="BC29" s="9">
        <v>43094.7</v>
      </c>
      <c r="BD29" s="6">
        <v>294.8</v>
      </c>
      <c r="BE29" s="6">
        <v>176.8</v>
      </c>
      <c r="BF29" s="6">
        <v>123.7</v>
      </c>
      <c r="BG29" s="6">
        <v>75.41</v>
      </c>
      <c r="BH29" s="6">
        <v>455.54700000000003</v>
      </c>
      <c r="BI29" s="6">
        <v>199.59399999999999</v>
      </c>
      <c r="BJ29" s="6">
        <v>1256.1500000000001</v>
      </c>
      <c r="BK29" s="15">
        <v>972.3</v>
      </c>
      <c r="BL29" s="7">
        <v>0.9</v>
      </c>
      <c r="BM29" s="15">
        <v>11564.047295999999</v>
      </c>
      <c r="BN29" s="15">
        <v>36763.056627716411</v>
      </c>
      <c r="BO29" s="15"/>
      <c r="BP29" s="15">
        <v>5234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15">
        <v>3221809</v>
      </c>
      <c r="CA29" s="15">
        <v>2163082</v>
      </c>
      <c r="CB29" s="15"/>
      <c r="CC29" s="7">
        <v>12867</v>
      </c>
      <c r="CD29" s="7">
        <v>10452</v>
      </c>
      <c r="CE29" s="15"/>
      <c r="CF29" s="15">
        <v>1065.41606636702</v>
      </c>
      <c r="CG29" s="15">
        <v>112.00290736875586</v>
      </c>
      <c r="CH29" s="15">
        <v>1526.9766666666669</v>
      </c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</row>
    <row r="30" spans="1:133" s="16" customFormat="1" ht="12.5">
      <c r="A30" s="61">
        <v>43493</v>
      </c>
      <c r="B30" s="6">
        <v>798.70600000000002</v>
      </c>
      <c r="C30" s="6">
        <v>437.94499999999999</v>
      </c>
      <c r="D30" s="6">
        <v>6405.9</v>
      </c>
      <c r="E30" s="6"/>
      <c r="F30" s="6"/>
      <c r="G30" s="6"/>
      <c r="H30" s="6">
        <v>1661.1</v>
      </c>
      <c r="I30" s="6">
        <v>1120.9000000000001</v>
      </c>
      <c r="J30" s="9">
        <v>318409.35100000002</v>
      </c>
      <c r="K30" s="9">
        <v>139553.12899999999</v>
      </c>
      <c r="L30" s="9">
        <v>69814.8</v>
      </c>
      <c r="M30" s="6">
        <v>15</v>
      </c>
      <c r="N30" s="6">
        <v>25</v>
      </c>
      <c r="O30" s="9">
        <v>14457</v>
      </c>
      <c r="P30" s="9">
        <v>6753.7</v>
      </c>
      <c r="Q30" s="9">
        <v>4189.8</v>
      </c>
      <c r="R30" s="9">
        <v>3362.23</v>
      </c>
      <c r="S30" s="9">
        <v>110864.64</v>
      </c>
      <c r="T30" s="9">
        <v>92324.26</v>
      </c>
      <c r="U30" s="9">
        <v>111745.58</v>
      </c>
      <c r="V30" s="9">
        <v>76284.56</v>
      </c>
      <c r="W30" s="6">
        <v>11393.87</v>
      </c>
      <c r="X30" s="6">
        <v>8497.86</v>
      </c>
      <c r="Y30" s="9">
        <v>323464.83799999999</v>
      </c>
      <c r="Z30" s="9">
        <v>168329.277</v>
      </c>
      <c r="AA30" s="6">
        <v>2744378.5</v>
      </c>
      <c r="AB30" s="9">
        <v>174605</v>
      </c>
      <c r="AC30" s="6">
        <v>343.5</v>
      </c>
      <c r="AD30" s="6">
        <v>48697</v>
      </c>
      <c r="AE30" s="9">
        <v>227074.98300000001</v>
      </c>
      <c r="AF30" s="9">
        <v>117629.38</v>
      </c>
      <c r="AG30" s="6">
        <v>1695997.3</v>
      </c>
      <c r="AH30" s="9">
        <v>174673</v>
      </c>
      <c r="AI30" s="6">
        <v>1110.5</v>
      </c>
      <c r="AJ30" s="9">
        <v>61653</v>
      </c>
      <c r="AK30" s="9">
        <v>32343.32</v>
      </c>
      <c r="AL30" s="9">
        <v>22844.26</v>
      </c>
      <c r="AM30" s="9">
        <v>68017.02</v>
      </c>
      <c r="AN30" s="9">
        <v>52451.83</v>
      </c>
      <c r="AO30" s="9">
        <v>42985.82</v>
      </c>
      <c r="AP30" s="9">
        <v>35105.97</v>
      </c>
      <c r="AQ30" s="9">
        <v>45833.7</v>
      </c>
      <c r="AR30" s="9">
        <v>18089.2</v>
      </c>
      <c r="AS30" s="6">
        <v>8</v>
      </c>
      <c r="AT30" s="6">
        <v>3.4</v>
      </c>
      <c r="AU30" s="15"/>
      <c r="AV30" s="15"/>
      <c r="AW30" s="9">
        <v>255155</v>
      </c>
      <c r="AX30" s="9">
        <v>119597.7</v>
      </c>
      <c r="AY30" s="9">
        <v>57113</v>
      </c>
      <c r="AZ30" s="6">
        <v>13567.861999999999</v>
      </c>
      <c r="BA30" s="9">
        <v>244089.93</v>
      </c>
      <c r="BB30" s="9">
        <v>108488.97100000001</v>
      </c>
      <c r="BC30" s="9">
        <v>43118.7</v>
      </c>
      <c r="BD30" s="6">
        <v>294.8</v>
      </c>
      <c r="BE30" s="6">
        <v>176.8</v>
      </c>
      <c r="BF30" s="6">
        <v>123.7</v>
      </c>
      <c r="BG30" s="6">
        <v>75.41</v>
      </c>
      <c r="BH30" s="6">
        <v>455.54700000000003</v>
      </c>
      <c r="BI30" s="6">
        <v>199.59399999999999</v>
      </c>
      <c r="BJ30" s="6">
        <v>1256.1500000000001</v>
      </c>
      <c r="BK30" s="15">
        <v>973.8</v>
      </c>
      <c r="BL30" s="7">
        <v>0.9</v>
      </c>
      <c r="BM30" s="15">
        <v>12354.979616000001</v>
      </c>
      <c r="BN30" s="15">
        <v>36148.196908102269</v>
      </c>
      <c r="BO30" s="15"/>
      <c r="BP30" s="15">
        <v>8776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15">
        <v>3225037</v>
      </c>
      <c r="CA30" s="15">
        <v>2165780</v>
      </c>
      <c r="CB30" s="15"/>
      <c r="CC30" s="7">
        <v>12867</v>
      </c>
      <c r="CD30" s="7">
        <v>10452</v>
      </c>
      <c r="CE30" s="15"/>
      <c r="CF30" s="15">
        <v>1057.8497568909099</v>
      </c>
      <c r="CG30" s="15">
        <v>111.63018821348226</v>
      </c>
      <c r="CH30" s="15">
        <v>1526.7705999999998</v>
      </c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</row>
    <row r="31" spans="1:133" ht="12.5">
      <c r="A31" s="5">
        <v>43494</v>
      </c>
      <c r="B31" s="6">
        <v>798.91300000000001</v>
      </c>
      <c r="C31" s="6">
        <v>438.065</v>
      </c>
      <c r="D31" s="6">
        <v>6406.4</v>
      </c>
      <c r="E31" s="6"/>
      <c r="F31" s="6"/>
      <c r="G31" s="6"/>
      <c r="H31" s="6">
        <v>1661.1</v>
      </c>
      <c r="I31" s="6">
        <v>1120.9000000000001</v>
      </c>
      <c r="J31" s="6">
        <v>318587.8</v>
      </c>
      <c r="K31" s="6">
        <v>139637.6</v>
      </c>
      <c r="L31" s="6">
        <v>69838.8</v>
      </c>
      <c r="M31" s="6">
        <v>15</v>
      </c>
      <c r="N31" s="6">
        <v>25</v>
      </c>
      <c r="O31" s="7">
        <v>14457.2</v>
      </c>
      <c r="P31" s="6">
        <v>6753.9</v>
      </c>
      <c r="Q31" s="6">
        <v>4220.6000000000004</v>
      </c>
      <c r="R31" s="6">
        <v>3387.7</v>
      </c>
      <c r="S31" s="6">
        <v>110883.6</v>
      </c>
      <c r="T31" s="6">
        <v>92339.199999999997</v>
      </c>
      <c r="U31" s="6">
        <v>111765.8</v>
      </c>
      <c r="V31" s="6">
        <v>76298.399999999994</v>
      </c>
      <c r="W31" s="6">
        <v>11393.87</v>
      </c>
      <c r="X31" s="6">
        <v>8497.86</v>
      </c>
      <c r="Y31" s="6">
        <v>323752.8</v>
      </c>
      <c r="Z31" s="6">
        <v>168487.5</v>
      </c>
      <c r="AA31" s="6">
        <v>2744378.5</v>
      </c>
      <c r="AB31" s="6">
        <v>174629</v>
      </c>
      <c r="AC31" s="6">
        <v>343.5</v>
      </c>
      <c r="AD31" s="6">
        <v>48697</v>
      </c>
      <c r="AE31" s="6">
        <v>227244.79999999999</v>
      </c>
      <c r="AF31" s="6">
        <v>117716</v>
      </c>
      <c r="AG31" s="6">
        <v>1695997.3</v>
      </c>
      <c r="AH31" s="6">
        <v>174697</v>
      </c>
      <c r="AI31" s="6">
        <v>1110.5</v>
      </c>
      <c r="AJ31" s="9">
        <v>61653</v>
      </c>
      <c r="AK31" s="6">
        <v>32348.799999999999</v>
      </c>
      <c r="AL31" s="6">
        <v>22848.799999999999</v>
      </c>
      <c r="AM31" s="6">
        <v>68028.2</v>
      </c>
      <c r="AN31" s="6">
        <v>52460.5</v>
      </c>
      <c r="AO31" s="6">
        <v>43002.8</v>
      </c>
      <c r="AP31" s="6">
        <v>35120.300000000003</v>
      </c>
      <c r="AQ31" s="6">
        <v>45844.800000000003</v>
      </c>
      <c r="AR31" s="6">
        <v>18093.7</v>
      </c>
      <c r="AS31" s="6">
        <v>8</v>
      </c>
      <c r="AT31" s="6">
        <v>3.4</v>
      </c>
      <c r="AU31" s="7"/>
      <c r="AV31" s="7"/>
      <c r="AW31" s="6">
        <v>255298.4</v>
      </c>
      <c r="AX31" s="6">
        <v>119664.9</v>
      </c>
      <c r="AY31" s="6">
        <v>57119</v>
      </c>
      <c r="AZ31" s="6">
        <v>13567.861999999999</v>
      </c>
      <c r="BA31" s="6">
        <v>244228</v>
      </c>
      <c r="BB31" s="6">
        <v>108550</v>
      </c>
      <c r="BC31" s="6">
        <v>43142.7</v>
      </c>
      <c r="BD31" s="6">
        <v>294.8</v>
      </c>
      <c r="BE31" s="6">
        <v>176.8</v>
      </c>
      <c r="BF31" s="6">
        <v>123.7</v>
      </c>
      <c r="BG31" s="6">
        <v>75.41</v>
      </c>
      <c r="BH31" s="6">
        <v>455.8</v>
      </c>
      <c r="BI31" s="6">
        <v>199.7</v>
      </c>
      <c r="BJ31" s="6">
        <v>1256.5</v>
      </c>
      <c r="BK31" s="7">
        <v>976</v>
      </c>
      <c r="BL31" s="7">
        <v>0.9</v>
      </c>
      <c r="BM31" s="7">
        <v>12694</v>
      </c>
      <c r="BN31" s="7">
        <v>29034</v>
      </c>
      <c r="BO31" s="7"/>
      <c r="BP31" s="7">
        <v>7435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7">
        <v>3226139</v>
      </c>
      <c r="CA31" s="7">
        <v>2166680</v>
      </c>
      <c r="CB31" s="7"/>
      <c r="CC31" s="7">
        <v>13124</v>
      </c>
      <c r="CD31" s="7">
        <v>10647</v>
      </c>
      <c r="CE31" s="7"/>
      <c r="CF31" s="7">
        <v>474.61877141389562</v>
      </c>
      <c r="CG31" s="7">
        <v>67.929381146039304</v>
      </c>
      <c r="CH31" s="7">
        <v>680.59867857142865</v>
      </c>
    </row>
    <row r="32" spans="1:133" ht="12.5">
      <c r="A32" s="5">
        <v>43495</v>
      </c>
      <c r="B32" s="6">
        <v>798.91300000000001</v>
      </c>
      <c r="C32" s="6">
        <v>438.065</v>
      </c>
      <c r="D32" s="6">
        <v>6406.4</v>
      </c>
      <c r="E32" s="6"/>
      <c r="F32" s="6"/>
      <c r="G32" s="6"/>
      <c r="H32" s="6">
        <v>1661.1</v>
      </c>
      <c r="I32" s="6">
        <v>1120.9000000000001</v>
      </c>
      <c r="J32" s="6">
        <v>318767.66899999999</v>
      </c>
      <c r="K32" s="6">
        <v>139722.47099999999</v>
      </c>
      <c r="L32" s="6">
        <v>69862.8</v>
      </c>
      <c r="M32" s="6">
        <v>15</v>
      </c>
      <c r="N32" s="6">
        <v>25</v>
      </c>
      <c r="O32" s="7">
        <v>14457.4</v>
      </c>
      <c r="P32" s="6">
        <v>6754.2</v>
      </c>
      <c r="Q32" s="6">
        <v>4251.2299999999996</v>
      </c>
      <c r="R32" s="6">
        <v>3412.82</v>
      </c>
      <c r="S32" s="6">
        <v>110902.29</v>
      </c>
      <c r="T32" s="6">
        <v>92353.95</v>
      </c>
      <c r="U32" s="6">
        <v>111786.09</v>
      </c>
      <c r="V32" s="6">
        <v>76312.36</v>
      </c>
      <c r="W32" s="6">
        <v>11393.87</v>
      </c>
      <c r="X32" s="6">
        <v>8497.86</v>
      </c>
      <c r="Y32" s="6">
        <v>324041.07199999999</v>
      </c>
      <c r="Z32" s="6">
        <v>168645.51699999999</v>
      </c>
      <c r="AA32" s="6">
        <v>2744378.5</v>
      </c>
      <c r="AB32" s="6">
        <v>174653</v>
      </c>
      <c r="AC32" s="6">
        <v>343.5</v>
      </c>
      <c r="AD32" s="6">
        <v>48697</v>
      </c>
      <c r="AE32" s="6">
        <v>227413.15900000001</v>
      </c>
      <c r="AF32" s="6">
        <v>117802.014</v>
      </c>
      <c r="AG32" s="6">
        <v>1695997.3</v>
      </c>
      <c r="AH32" s="6">
        <v>174721</v>
      </c>
      <c r="AI32" s="6">
        <v>1110.5</v>
      </c>
      <c r="AJ32" s="9">
        <v>61653</v>
      </c>
      <c r="AK32" s="6">
        <v>32354.38</v>
      </c>
      <c r="AL32" s="6">
        <v>22853.5</v>
      </c>
      <c r="AM32" s="6">
        <v>68039.92</v>
      </c>
      <c r="AN32" s="6">
        <v>52469.63</v>
      </c>
      <c r="AO32" s="6">
        <v>43020.07</v>
      </c>
      <c r="AP32" s="6">
        <v>35134.699999999997</v>
      </c>
      <c r="AQ32" s="6">
        <v>45854.8</v>
      </c>
      <c r="AR32" s="6">
        <v>18097.8</v>
      </c>
      <c r="AS32" s="6">
        <v>8</v>
      </c>
      <c r="AT32" s="6">
        <v>3.4</v>
      </c>
      <c r="AU32" s="7"/>
      <c r="AV32" s="7"/>
      <c r="AW32" s="6">
        <v>255439.3</v>
      </c>
      <c r="AX32" s="6">
        <v>119731.3</v>
      </c>
      <c r="AY32" s="6">
        <v>57125.777000000002</v>
      </c>
      <c r="AZ32" s="6">
        <v>13567.861999999999</v>
      </c>
      <c r="BA32" s="6">
        <v>244361.97099999999</v>
      </c>
      <c r="BB32" s="6">
        <v>108608.024</v>
      </c>
      <c r="BC32" s="6">
        <v>43166.7</v>
      </c>
      <c r="BD32" s="6">
        <v>294.8</v>
      </c>
      <c r="BE32" s="6">
        <v>176.8</v>
      </c>
      <c r="BF32" s="6">
        <v>123.7</v>
      </c>
      <c r="BG32" s="6">
        <v>75.41</v>
      </c>
      <c r="BH32" s="6">
        <v>455.8</v>
      </c>
      <c r="BI32" s="6">
        <v>199.7</v>
      </c>
      <c r="BJ32" s="6">
        <v>1256.5</v>
      </c>
      <c r="BK32" s="7">
        <v>977.9</v>
      </c>
      <c r="BL32" s="7">
        <v>0.9</v>
      </c>
      <c r="BM32" s="7">
        <v>11968</v>
      </c>
      <c r="BN32" s="7">
        <v>31392</v>
      </c>
      <c r="BO32" s="7"/>
      <c r="BP32" s="7">
        <v>6696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7">
        <v>3226139</v>
      </c>
      <c r="CA32" s="7">
        <v>2166680</v>
      </c>
      <c r="CB32" s="7"/>
      <c r="CC32" s="7">
        <v>13698</v>
      </c>
      <c r="CD32" s="7">
        <v>11033</v>
      </c>
      <c r="CE32" s="7"/>
      <c r="CF32" s="7">
        <v>443.7264233511865</v>
      </c>
      <c r="CG32" s="7">
        <v>91.543331137458679</v>
      </c>
      <c r="CH32" s="7">
        <v>627.50612500000011</v>
      </c>
    </row>
    <row r="33" spans="1:128" ht="12.5">
      <c r="A33" s="5">
        <v>43496</v>
      </c>
      <c r="B33" s="6">
        <v>798.91300000000001</v>
      </c>
      <c r="C33" s="6">
        <v>438.065</v>
      </c>
      <c r="D33" s="6">
        <v>6406.4</v>
      </c>
      <c r="E33" s="6"/>
      <c r="F33" s="6"/>
      <c r="G33" s="6"/>
      <c r="H33" s="6">
        <v>1661.1</v>
      </c>
      <c r="I33" s="6">
        <v>1120.9000000000001</v>
      </c>
      <c r="J33" s="6">
        <v>318950.723</v>
      </c>
      <c r="K33" s="6">
        <v>139808.69500000001</v>
      </c>
      <c r="L33" s="6">
        <v>69886.8</v>
      </c>
      <c r="M33" s="6">
        <v>15</v>
      </c>
      <c r="N33" s="6">
        <v>25</v>
      </c>
      <c r="O33" s="7">
        <v>14457.6</v>
      </c>
      <c r="P33" s="6">
        <v>6754.4</v>
      </c>
      <c r="Q33" s="6">
        <v>4282.7700000000004</v>
      </c>
      <c r="R33" s="6">
        <v>3438.77</v>
      </c>
      <c r="S33" s="6">
        <v>110920.56</v>
      </c>
      <c r="T33" s="6">
        <v>92368.5</v>
      </c>
      <c r="U33" s="6">
        <v>111806.46</v>
      </c>
      <c r="V33" s="6">
        <v>76326.17</v>
      </c>
      <c r="W33" s="6">
        <v>11393.87</v>
      </c>
      <c r="X33" s="6">
        <v>8497.86</v>
      </c>
      <c r="Y33" s="6">
        <v>324333.35499999998</v>
      </c>
      <c r="Z33" s="6">
        <v>168804.82699999999</v>
      </c>
      <c r="AA33" s="6">
        <v>2744378.5</v>
      </c>
      <c r="AB33" s="6">
        <v>174677</v>
      </c>
      <c r="AC33" s="6">
        <v>343.5</v>
      </c>
      <c r="AD33" s="6">
        <v>48697</v>
      </c>
      <c r="AE33" s="6">
        <v>227582.035</v>
      </c>
      <c r="AF33" s="6">
        <v>117888.667</v>
      </c>
      <c r="AG33" s="6">
        <v>1695997.3</v>
      </c>
      <c r="AH33" s="6">
        <v>174745</v>
      </c>
      <c r="AI33" s="6">
        <v>1110.5</v>
      </c>
      <c r="AJ33" s="9">
        <v>61653</v>
      </c>
      <c r="AK33" s="6">
        <v>32359.97</v>
      </c>
      <c r="AL33" s="6">
        <v>22858.21</v>
      </c>
      <c r="AM33" s="6">
        <v>68050.81</v>
      </c>
      <c r="AN33" s="6">
        <v>52478.11</v>
      </c>
      <c r="AO33" s="6">
        <v>43037.48</v>
      </c>
      <c r="AP33" s="6">
        <v>35149.26</v>
      </c>
      <c r="AQ33" s="6">
        <v>45863.9</v>
      </c>
      <c r="AR33" s="6">
        <v>18101.400000000001</v>
      </c>
      <c r="AS33" s="6">
        <v>8</v>
      </c>
      <c r="AT33" s="6">
        <v>3.4</v>
      </c>
      <c r="AU33" s="7"/>
      <c r="AV33" s="7"/>
      <c r="AW33" s="6">
        <v>255582.3</v>
      </c>
      <c r="AX33" s="6">
        <v>119798.6</v>
      </c>
      <c r="AY33" s="6">
        <v>57132.233999999997</v>
      </c>
      <c r="AZ33" s="6">
        <v>13567.861999999999</v>
      </c>
      <c r="BA33" s="6">
        <v>244498.43900000001</v>
      </c>
      <c r="BB33" s="6">
        <v>108667.80499999999</v>
      </c>
      <c r="BC33" s="6">
        <v>43190.7</v>
      </c>
      <c r="BD33" s="6">
        <v>294.8</v>
      </c>
      <c r="BE33" s="6">
        <v>176.8</v>
      </c>
      <c r="BF33" s="6">
        <v>123.7</v>
      </c>
      <c r="BG33" s="6">
        <v>75.41</v>
      </c>
      <c r="BH33" s="6">
        <v>455.8</v>
      </c>
      <c r="BI33" s="6">
        <v>199.7</v>
      </c>
      <c r="BJ33" s="6">
        <v>1256.5</v>
      </c>
      <c r="BK33" s="7">
        <v>979.1</v>
      </c>
      <c r="BL33" s="7">
        <v>0.9</v>
      </c>
      <c r="BM33" s="7">
        <v>12052</v>
      </c>
      <c r="BN33" s="7">
        <v>36673</v>
      </c>
      <c r="BO33" s="7"/>
      <c r="BP33" s="7">
        <v>5521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7">
        <v>3226750</v>
      </c>
      <c r="CA33" s="7">
        <v>2167212</v>
      </c>
      <c r="CB33" s="7"/>
      <c r="CC33" s="7">
        <v>13972</v>
      </c>
      <c r="CD33" s="7">
        <v>11216</v>
      </c>
      <c r="CE33" s="7"/>
      <c r="CF33" s="7">
        <v>430</v>
      </c>
      <c r="CG33" s="7">
        <v>90.948999999999998</v>
      </c>
      <c r="CH33" s="7">
        <v>606</v>
      </c>
    </row>
    <row r="34" spans="1:128" ht="13">
      <c r="A34" s="17"/>
      <c r="B34" s="18"/>
      <c r="C34" s="18"/>
      <c r="D34" s="18"/>
      <c r="E34" s="18"/>
      <c r="F34" s="18"/>
      <c r="G34" s="18"/>
      <c r="H34" s="18"/>
      <c r="I34" s="18"/>
      <c r="J34" s="19"/>
      <c r="K34" s="19"/>
      <c r="L34" s="20"/>
      <c r="M34" s="18"/>
      <c r="N34" s="18"/>
      <c r="O34" s="21"/>
      <c r="P34" s="18"/>
      <c r="Q34" s="18"/>
      <c r="R34" s="18"/>
      <c r="S34" s="18"/>
      <c r="T34" s="22"/>
      <c r="U34" s="18"/>
      <c r="V34" s="18"/>
      <c r="W34" s="18"/>
      <c r="X34" s="18"/>
      <c r="Y34" s="18"/>
      <c r="Z34" s="18"/>
      <c r="AA34" s="18"/>
      <c r="AB34" s="21"/>
      <c r="AC34" s="18"/>
      <c r="AD34" s="18"/>
      <c r="AE34" s="24"/>
      <c r="AF34" s="25"/>
      <c r="AG34" s="24"/>
      <c r="AH34" s="18"/>
      <c r="AI34" s="18"/>
      <c r="AJ34" s="26"/>
      <c r="AK34" s="18"/>
      <c r="AL34" s="18"/>
      <c r="AM34" s="18"/>
      <c r="AN34" s="18"/>
      <c r="AO34" s="18"/>
      <c r="AP34" s="18"/>
      <c r="AQ34" s="21"/>
      <c r="AR34" s="21"/>
      <c r="AS34" s="18"/>
      <c r="AT34" s="18"/>
      <c r="AU34" s="19"/>
      <c r="AV34" s="19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22"/>
    </row>
    <row r="35" spans="1:128" ht="12.5">
      <c r="A35" s="5">
        <v>43496</v>
      </c>
      <c r="B35" s="6">
        <v>798.91300000000001</v>
      </c>
      <c r="C35" s="6">
        <v>438.065</v>
      </c>
      <c r="D35" s="6">
        <v>6406.4</v>
      </c>
      <c r="E35" s="6"/>
      <c r="F35" s="6"/>
      <c r="G35" s="6"/>
      <c r="H35" s="6">
        <v>1661.1</v>
      </c>
      <c r="I35" s="6">
        <v>1120.9000000000001</v>
      </c>
      <c r="J35" s="6">
        <v>318950.723</v>
      </c>
      <c r="K35" s="6">
        <v>139808.69500000001</v>
      </c>
      <c r="L35" s="6">
        <v>69886.8</v>
      </c>
      <c r="M35" s="6">
        <v>15</v>
      </c>
      <c r="N35" s="6">
        <v>25</v>
      </c>
      <c r="O35" s="7">
        <v>14457.6</v>
      </c>
      <c r="P35" s="6">
        <v>6754.4</v>
      </c>
      <c r="Q35" s="6">
        <v>4282.7700000000004</v>
      </c>
      <c r="R35" s="6">
        <v>3438.77</v>
      </c>
      <c r="S35" s="6">
        <v>110920.56</v>
      </c>
      <c r="T35" s="6">
        <v>92368.5</v>
      </c>
      <c r="U35" s="6">
        <v>111806.46</v>
      </c>
      <c r="V35" s="6">
        <v>76326.17</v>
      </c>
      <c r="W35" s="6">
        <v>11393.87</v>
      </c>
      <c r="X35" s="6">
        <v>8497.86</v>
      </c>
      <c r="Y35" s="6">
        <v>324333.35499999998</v>
      </c>
      <c r="Z35" s="6">
        <v>168804.82699999999</v>
      </c>
      <c r="AA35" s="6">
        <v>2744378.5</v>
      </c>
      <c r="AB35" s="6">
        <v>174677</v>
      </c>
      <c r="AC35" s="6">
        <v>343.5</v>
      </c>
      <c r="AD35" s="6">
        <v>48697</v>
      </c>
      <c r="AE35" s="6">
        <v>227582.035</v>
      </c>
      <c r="AF35" s="6">
        <v>117888.667</v>
      </c>
      <c r="AG35" s="6">
        <v>1695997.3</v>
      </c>
      <c r="AH35" s="6">
        <v>174745</v>
      </c>
      <c r="AI35" s="6">
        <v>1110.5</v>
      </c>
      <c r="AJ35" s="9">
        <v>61653</v>
      </c>
      <c r="AK35" s="6">
        <v>32359.97</v>
      </c>
      <c r="AL35" s="6">
        <v>22858.21</v>
      </c>
      <c r="AM35" s="6">
        <v>68050.81</v>
      </c>
      <c r="AN35" s="6">
        <v>52478.11</v>
      </c>
      <c r="AO35" s="6">
        <v>43037.48</v>
      </c>
      <c r="AP35" s="6">
        <v>35149.26</v>
      </c>
      <c r="AQ35" s="6">
        <v>45863.9</v>
      </c>
      <c r="AR35" s="6">
        <v>18101.400000000001</v>
      </c>
      <c r="AS35" s="6">
        <v>8</v>
      </c>
      <c r="AT35" s="6">
        <v>3.4</v>
      </c>
      <c r="AU35" s="7"/>
      <c r="AV35" s="7"/>
      <c r="AW35" s="6">
        <v>255582.3</v>
      </c>
      <c r="AX35" s="6">
        <v>119798.6</v>
      </c>
      <c r="AY35" s="6">
        <v>57132.233999999997</v>
      </c>
      <c r="AZ35" s="6">
        <v>13567.861999999999</v>
      </c>
      <c r="BA35" s="6">
        <v>244498.43900000001</v>
      </c>
      <c r="BB35" s="6">
        <v>108667.80499999999</v>
      </c>
      <c r="BC35" s="6">
        <v>43190.7</v>
      </c>
      <c r="BD35" s="6">
        <v>294.8</v>
      </c>
      <c r="BE35" s="6">
        <v>176.8</v>
      </c>
      <c r="BF35" s="6">
        <v>123.7</v>
      </c>
      <c r="BG35" s="6">
        <v>75.41</v>
      </c>
      <c r="BH35" s="6">
        <v>455.8</v>
      </c>
      <c r="BI35" s="6">
        <v>199.7</v>
      </c>
      <c r="BJ35" s="6">
        <v>1256.5</v>
      </c>
      <c r="BK35" s="7">
        <v>979.1</v>
      </c>
      <c r="BL35" s="7">
        <v>0.9</v>
      </c>
      <c r="BM35" s="7">
        <v>12052</v>
      </c>
      <c r="BN35" s="7">
        <v>36673</v>
      </c>
      <c r="BO35" s="7"/>
      <c r="BP35" s="7">
        <v>5521</v>
      </c>
      <c r="BQ35" s="6">
        <v>0</v>
      </c>
      <c r="BR35" s="6">
        <v>0</v>
      </c>
      <c r="BS35" s="27">
        <v>0</v>
      </c>
      <c r="BT35" s="6">
        <v>0</v>
      </c>
      <c r="BU35" s="6">
        <v>0</v>
      </c>
      <c r="BV35" s="6">
        <v>0</v>
      </c>
      <c r="BW35" s="7">
        <v>0</v>
      </c>
      <c r="BX35" s="7">
        <v>0</v>
      </c>
      <c r="BY35" s="7">
        <v>0</v>
      </c>
      <c r="BZ35" s="7">
        <v>3226750</v>
      </c>
      <c r="CA35" s="7">
        <v>2167212</v>
      </c>
      <c r="CB35" s="7"/>
      <c r="CC35" s="7">
        <v>13972</v>
      </c>
      <c r="CD35" s="7">
        <v>11216</v>
      </c>
      <c r="CE35" s="7"/>
      <c r="CF35" s="7">
        <v>430</v>
      </c>
      <c r="CG35" s="7">
        <v>90.948999999999998</v>
      </c>
      <c r="CH35" s="7">
        <v>606</v>
      </c>
    </row>
    <row r="36" spans="1:128" ht="12.5">
      <c r="A36" s="5">
        <v>43497</v>
      </c>
      <c r="B36" s="6">
        <v>798.91300000000001</v>
      </c>
      <c r="C36" s="6">
        <v>438.065</v>
      </c>
      <c r="D36" s="6">
        <v>6406.4</v>
      </c>
      <c r="E36" s="6"/>
      <c r="F36" s="6"/>
      <c r="G36" s="6"/>
      <c r="H36" s="6">
        <v>1661.1</v>
      </c>
      <c r="I36" s="6">
        <v>1120.9000000000001</v>
      </c>
      <c r="J36" s="6">
        <v>319102.85100000002</v>
      </c>
      <c r="K36" s="6">
        <v>139882.65900000001</v>
      </c>
      <c r="L36" s="6">
        <v>69908.100000000006</v>
      </c>
      <c r="M36" s="6">
        <v>15</v>
      </c>
      <c r="N36" s="6">
        <v>25</v>
      </c>
      <c r="O36" s="7">
        <v>14457.8</v>
      </c>
      <c r="P36" s="6">
        <v>6754.6</v>
      </c>
      <c r="Q36" s="6">
        <v>4314.28</v>
      </c>
      <c r="R36" s="6">
        <v>3464.66</v>
      </c>
      <c r="S36" s="6">
        <v>110938.5</v>
      </c>
      <c r="T36" s="6">
        <v>92382.89</v>
      </c>
      <c r="U36" s="6">
        <v>111826.82</v>
      </c>
      <c r="V36" s="6">
        <v>76340.19</v>
      </c>
      <c r="W36" s="6">
        <v>11393.87</v>
      </c>
      <c r="X36" s="6">
        <v>8497.86</v>
      </c>
      <c r="Y36" s="6">
        <v>324565.929</v>
      </c>
      <c r="Z36" s="6">
        <v>168939.92499999999</v>
      </c>
      <c r="AA36" s="6">
        <v>2744378.5</v>
      </c>
      <c r="AB36" s="6">
        <v>174701</v>
      </c>
      <c r="AC36" s="6">
        <v>343.5</v>
      </c>
      <c r="AD36" s="6">
        <v>48697</v>
      </c>
      <c r="AE36" s="6">
        <v>227715.34099999999</v>
      </c>
      <c r="AF36" s="6">
        <v>117958.743</v>
      </c>
      <c r="AG36" s="6">
        <v>1695997.3</v>
      </c>
      <c r="AH36" s="6">
        <v>174769</v>
      </c>
      <c r="AI36" s="6">
        <v>1110.5</v>
      </c>
      <c r="AJ36" s="9">
        <v>61653</v>
      </c>
      <c r="AK36" s="6">
        <v>32365.58</v>
      </c>
      <c r="AL36" s="6">
        <v>22862.89</v>
      </c>
      <c r="AM36" s="6">
        <v>68060.850000000006</v>
      </c>
      <c r="AN36" s="6">
        <v>52485.89</v>
      </c>
      <c r="AO36" s="6">
        <v>43054.8</v>
      </c>
      <c r="AP36" s="6">
        <v>35163.769999999997</v>
      </c>
      <c r="AQ36" s="6">
        <v>45871.9</v>
      </c>
      <c r="AR36" s="6">
        <v>18104.7</v>
      </c>
      <c r="AS36" s="6">
        <v>8</v>
      </c>
      <c r="AT36" s="6">
        <v>3.4</v>
      </c>
      <c r="AU36" s="7"/>
      <c r="AV36" s="7"/>
      <c r="AW36" s="6">
        <v>255665.5</v>
      </c>
      <c r="AX36" s="6">
        <v>119838</v>
      </c>
      <c r="AY36" s="6">
        <v>57138.447999999997</v>
      </c>
      <c r="AZ36" s="6">
        <v>13567.861999999999</v>
      </c>
      <c r="BA36" s="6">
        <v>244577.65700000001</v>
      </c>
      <c r="BB36" s="6">
        <v>108702.673</v>
      </c>
      <c r="BC36" s="6">
        <v>43203.75</v>
      </c>
      <c r="BD36" s="6">
        <v>294.8</v>
      </c>
      <c r="BE36" s="6">
        <v>176.8</v>
      </c>
      <c r="BF36" s="6">
        <v>123.7</v>
      </c>
      <c r="BG36" s="6">
        <v>75.41</v>
      </c>
      <c r="BH36" s="6">
        <v>455.8</v>
      </c>
      <c r="BI36" s="6">
        <v>199.7</v>
      </c>
      <c r="BJ36" s="6">
        <v>1256.5</v>
      </c>
      <c r="BK36" s="7">
        <v>979.3</v>
      </c>
      <c r="BL36" s="7">
        <v>0.9</v>
      </c>
      <c r="BM36" s="6">
        <v>11734</v>
      </c>
      <c r="BN36" s="6">
        <v>23175</v>
      </c>
      <c r="BO36" s="6"/>
      <c r="BP36" s="6">
        <v>5676</v>
      </c>
      <c r="BQ36" s="6">
        <v>0</v>
      </c>
      <c r="BR36" s="6">
        <v>0</v>
      </c>
      <c r="BS36" s="27">
        <v>0</v>
      </c>
      <c r="BT36" s="6">
        <v>0</v>
      </c>
      <c r="BU36" s="6">
        <v>0</v>
      </c>
      <c r="BV36" s="6">
        <v>0</v>
      </c>
      <c r="BW36" s="7">
        <v>0</v>
      </c>
      <c r="BX36" s="7">
        <v>0</v>
      </c>
      <c r="BY36" s="7">
        <v>0</v>
      </c>
      <c r="BZ36" s="6">
        <v>3229864</v>
      </c>
      <c r="CA36" s="6">
        <v>2169812</v>
      </c>
      <c r="CB36" s="6"/>
      <c r="CC36" s="6">
        <v>13972</v>
      </c>
      <c r="CD36" s="6">
        <v>11216</v>
      </c>
      <c r="CE36" s="6"/>
      <c r="CF36" s="6">
        <v>1090</v>
      </c>
      <c r="CG36" s="6">
        <v>108.63800000000001</v>
      </c>
      <c r="CH36" s="6">
        <v>1569</v>
      </c>
    </row>
    <row r="37" spans="1:128" ht="12.5">
      <c r="A37" s="5">
        <v>43498</v>
      </c>
      <c r="B37" s="6">
        <v>798.91300000000001</v>
      </c>
      <c r="C37" s="6">
        <v>438.065</v>
      </c>
      <c r="D37" s="6">
        <v>6406.4</v>
      </c>
      <c r="E37" s="6"/>
      <c r="F37" s="6"/>
      <c r="G37" s="6"/>
      <c r="H37" s="6">
        <v>1661.1</v>
      </c>
      <c r="I37" s="6">
        <v>1120.9000000000001</v>
      </c>
      <c r="J37" s="6">
        <v>319281.13199999998</v>
      </c>
      <c r="K37" s="6">
        <v>139966.72899999999</v>
      </c>
      <c r="L37" s="6">
        <v>69932.100000000006</v>
      </c>
      <c r="M37" s="6">
        <v>15</v>
      </c>
      <c r="N37" s="6">
        <v>25</v>
      </c>
      <c r="O37" s="7">
        <v>14458</v>
      </c>
      <c r="P37" s="6">
        <v>6754.8</v>
      </c>
      <c r="Q37" s="6">
        <v>4344.6499999999996</v>
      </c>
      <c r="R37" s="6">
        <v>3489.59</v>
      </c>
      <c r="S37" s="6">
        <v>110956.93</v>
      </c>
      <c r="T37" s="6">
        <v>92397.32</v>
      </c>
      <c r="U37" s="6">
        <v>111845.95</v>
      </c>
      <c r="V37" s="6">
        <v>76353.64</v>
      </c>
      <c r="W37" s="6">
        <v>11393.87</v>
      </c>
      <c r="X37" s="6">
        <v>8497.86</v>
      </c>
      <c r="Y37" s="6">
        <v>324853.73100000003</v>
      </c>
      <c r="Z37" s="6">
        <v>169098.38</v>
      </c>
      <c r="AA37" s="6">
        <v>2744378.5</v>
      </c>
      <c r="AB37" s="6">
        <v>174725</v>
      </c>
      <c r="AC37" s="6">
        <v>343.5</v>
      </c>
      <c r="AD37" s="6">
        <v>48697</v>
      </c>
      <c r="AE37" s="6">
        <v>227880.19500000001</v>
      </c>
      <c r="AF37" s="6">
        <v>118040.996</v>
      </c>
      <c r="AG37" s="6">
        <v>1695997.3</v>
      </c>
      <c r="AH37" s="6">
        <v>174793</v>
      </c>
      <c r="AI37" s="6">
        <v>1110.5</v>
      </c>
      <c r="AJ37" s="9">
        <v>61653</v>
      </c>
      <c r="AK37" s="6">
        <v>32370.86</v>
      </c>
      <c r="AL37" s="6">
        <v>22867.279999999999</v>
      </c>
      <c r="AM37" s="6">
        <v>68070.98</v>
      </c>
      <c r="AN37" s="6">
        <v>52493.74</v>
      </c>
      <c r="AO37" s="6">
        <v>43071.77</v>
      </c>
      <c r="AP37" s="6">
        <v>35177.97</v>
      </c>
      <c r="AQ37" s="6">
        <v>45884.7</v>
      </c>
      <c r="AR37" s="6">
        <v>18109.8</v>
      </c>
      <c r="AS37" s="6">
        <v>8</v>
      </c>
      <c r="AT37" s="6">
        <v>3.4</v>
      </c>
      <c r="AU37" s="7"/>
      <c r="AV37" s="7"/>
      <c r="AW37" s="6">
        <v>255805.6</v>
      </c>
      <c r="AX37" s="6">
        <v>119903.5</v>
      </c>
      <c r="AY37" s="6">
        <v>57143.911</v>
      </c>
      <c r="AZ37" s="6">
        <v>13567.861999999999</v>
      </c>
      <c r="BA37" s="6">
        <v>244711.69899999999</v>
      </c>
      <c r="BB37" s="6">
        <v>108761.27</v>
      </c>
      <c r="BC37" s="6">
        <v>43227.75</v>
      </c>
      <c r="BD37" s="6">
        <v>294.8</v>
      </c>
      <c r="BE37" s="6">
        <v>176.8</v>
      </c>
      <c r="BF37" s="6">
        <v>123.7</v>
      </c>
      <c r="BG37" s="6">
        <v>75.41</v>
      </c>
      <c r="BH37" s="6">
        <v>455.8</v>
      </c>
      <c r="BI37" s="6">
        <v>199.7</v>
      </c>
      <c r="BJ37" s="6">
        <v>1256.5</v>
      </c>
      <c r="BK37" s="7">
        <v>979.4</v>
      </c>
      <c r="BL37" s="7">
        <v>0.9</v>
      </c>
      <c r="BM37" s="6">
        <v>13317</v>
      </c>
      <c r="BN37" s="6">
        <v>36308</v>
      </c>
      <c r="BO37" s="6"/>
      <c r="BP37" s="6">
        <v>7951</v>
      </c>
      <c r="BQ37" s="6">
        <v>0</v>
      </c>
      <c r="BR37" s="6">
        <v>0</v>
      </c>
      <c r="BS37" s="27">
        <v>0</v>
      </c>
      <c r="BT37" s="6">
        <v>0</v>
      </c>
      <c r="BU37" s="6">
        <v>0</v>
      </c>
      <c r="BV37" s="6">
        <v>0</v>
      </c>
      <c r="BW37" s="7">
        <v>0</v>
      </c>
      <c r="BX37" s="7">
        <v>0</v>
      </c>
      <c r="BY37" s="7">
        <v>0</v>
      </c>
      <c r="BZ37" s="6">
        <v>3233170</v>
      </c>
      <c r="CA37" s="6">
        <v>2172553</v>
      </c>
      <c r="CB37" s="6"/>
      <c r="CC37" s="6">
        <v>13972</v>
      </c>
      <c r="CD37" s="6">
        <v>11216</v>
      </c>
      <c r="CE37" s="6"/>
      <c r="CF37" s="6">
        <v>1079</v>
      </c>
      <c r="CG37" s="6">
        <v>108.464</v>
      </c>
      <c r="CH37" s="6">
        <v>1545</v>
      </c>
    </row>
    <row r="38" spans="1:128" ht="12.5">
      <c r="A38" s="5">
        <v>43499</v>
      </c>
      <c r="B38" s="6">
        <v>798.91300000000001</v>
      </c>
      <c r="C38" s="6">
        <v>438.065</v>
      </c>
      <c r="D38" s="6">
        <v>6406.4</v>
      </c>
      <c r="E38" s="6"/>
      <c r="F38" s="6"/>
      <c r="G38" s="6"/>
      <c r="H38" s="6">
        <v>1661.1</v>
      </c>
      <c r="I38" s="6">
        <v>1120.9000000000001</v>
      </c>
      <c r="J38" s="6">
        <v>319443.11499999999</v>
      </c>
      <c r="K38" s="6">
        <v>140044.546</v>
      </c>
      <c r="L38" s="6">
        <v>69954.100000000006</v>
      </c>
      <c r="M38" s="6">
        <v>15</v>
      </c>
      <c r="N38" s="6">
        <v>25</v>
      </c>
      <c r="O38" s="7">
        <v>14458.2</v>
      </c>
      <c r="P38" s="6">
        <v>6755</v>
      </c>
      <c r="Q38" s="6">
        <v>4376.4399999999996</v>
      </c>
      <c r="R38" s="6">
        <v>3515.74</v>
      </c>
      <c r="S38" s="6">
        <v>110975.31</v>
      </c>
      <c r="T38" s="6">
        <v>92412</v>
      </c>
      <c r="U38" s="6">
        <v>111865.77</v>
      </c>
      <c r="V38" s="6">
        <v>76367.77</v>
      </c>
      <c r="W38" s="6">
        <v>11393.87</v>
      </c>
      <c r="X38" s="6">
        <v>8497.86</v>
      </c>
      <c r="Y38" s="6">
        <v>325124.97200000001</v>
      </c>
      <c r="Z38" s="6">
        <v>169247.81899999999</v>
      </c>
      <c r="AA38" s="6">
        <v>2744378.5</v>
      </c>
      <c r="AB38" s="6">
        <v>174749</v>
      </c>
      <c r="AC38" s="6">
        <v>343.5</v>
      </c>
      <c r="AD38" s="6">
        <v>48697</v>
      </c>
      <c r="AE38" s="6">
        <v>228048.81899999999</v>
      </c>
      <c r="AF38" s="6">
        <v>118129.323</v>
      </c>
      <c r="AG38" s="6">
        <v>1695997.3</v>
      </c>
      <c r="AH38" s="6">
        <v>174817</v>
      </c>
      <c r="AI38" s="6">
        <v>1110.5</v>
      </c>
      <c r="AJ38" s="9">
        <v>61653</v>
      </c>
      <c r="AK38" s="6">
        <v>32376</v>
      </c>
      <c r="AL38" s="6">
        <v>22871.79</v>
      </c>
      <c r="AM38" s="6">
        <v>68081.649999999994</v>
      </c>
      <c r="AN38" s="6">
        <v>52502.01</v>
      </c>
      <c r="AO38" s="6">
        <v>43089.17</v>
      </c>
      <c r="AP38" s="6">
        <v>35192.57</v>
      </c>
      <c r="AQ38" s="6">
        <v>45895.199999999997</v>
      </c>
      <c r="AR38" s="6">
        <v>18114</v>
      </c>
      <c r="AS38" s="6">
        <v>8</v>
      </c>
      <c r="AT38" s="6">
        <v>3.4</v>
      </c>
      <c r="AU38" s="7"/>
      <c r="AV38" s="7"/>
      <c r="AW38" s="6">
        <v>255949.4</v>
      </c>
      <c r="AX38" s="6">
        <v>119979</v>
      </c>
      <c r="AY38" s="6">
        <v>57149.614999999998</v>
      </c>
      <c r="AZ38" s="6">
        <v>13567.861999999999</v>
      </c>
      <c r="BA38" s="6">
        <v>244849.31</v>
      </c>
      <c r="BB38" s="6">
        <v>108821.49400000001</v>
      </c>
      <c r="BC38" s="6">
        <v>43251.8</v>
      </c>
      <c r="BD38" s="6">
        <v>294.8</v>
      </c>
      <c r="BE38" s="6">
        <v>176.8</v>
      </c>
      <c r="BF38" s="6">
        <v>123.7</v>
      </c>
      <c r="BG38" s="6">
        <v>75.41</v>
      </c>
      <c r="BH38" s="6">
        <v>455.8</v>
      </c>
      <c r="BI38" s="6">
        <v>199.7</v>
      </c>
      <c r="BJ38" s="6">
        <v>1256.5</v>
      </c>
      <c r="BK38" s="7">
        <v>979.5</v>
      </c>
      <c r="BL38" s="7">
        <v>0.9</v>
      </c>
      <c r="BM38" s="6">
        <v>11266</v>
      </c>
      <c r="BN38" s="6">
        <v>33207</v>
      </c>
      <c r="BO38" s="6"/>
      <c r="BP38" s="6">
        <v>6224</v>
      </c>
      <c r="BQ38" s="6">
        <v>0</v>
      </c>
      <c r="BR38" s="6">
        <v>0</v>
      </c>
      <c r="BS38" s="27">
        <v>0</v>
      </c>
      <c r="BT38" s="6">
        <v>0</v>
      </c>
      <c r="BU38" s="6">
        <v>0</v>
      </c>
      <c r="BV38" s="6">
        <v>0</v>
      </c>
      <c r="BW38" s="7">
        <v>0</v>
      </c>
      <c r="BX38" s="7">
        <v>0</v>
      </c>
      <c r="BY38" s="7">
        <v>0</v>
      </c>
      <c r="BZ38" s="6">
        <v>3236428</v>
      </c>
      <c r="CA38" s="6">
        <v>2175275</v>
      </c>
      <c r="CB38" s="6"/>
      <c r="CC38" s="6">
        <v>13972</v>
      </c>
      <c r="CD38" s="6">
        <v>11216</v>
      </c>
      <c r="CE38" s="6"/>
      <c r="CF38" s="6">
        <v>1069</v>
      </c>
      <c r="CG38" s="6">
        <v>111.271</v>
      </c>
      <c r="CH38" s="6">
        <v>1533</v>
      </c>
    </row>
    <row r="39" spans="1:128" ht="12.5">
      <c r="A39" s="5">
        <v>43500</v>
      </c>
      <c r="B39" s="6">
        <v>799.21699999999998</v>
      </c>
      <c r="C39" s="6">
        <v>438.238</v>
      </c>
      <c r="D39" s="6">
        <v>6407.1</v>
      </c>
      <c r="E39" s="6"/>
      <c r="F39" s="6"/>
      <c r="G39" s="6"/>
      <c r="H39" s="6">
        <v>1661.1</v>
      </c>
      <c r="I39" s="6">
        <v>1120.9000000000001</v>
      </c>
      <c r="J39" s="6">
        <v>319626.62699999998</v>
      </c>
      <c r="K39" s="6">
        <v>140130.799</v>
      </c>
      <c r="L39" s="6">
        <v>69978.100000000006</v>
      </c>
      <c r="M39" s="6">
        <v>15</v>
      </c>
      <c r="N39" s="6">
        <v>25</v>
      </c>
      <c r="O39" s="7">
        <v>14458.3</v>
      </c>
      <c r="P39" s="6">
        <v>6755.2</v>
      </c>
      <c r="Q39" s="6">
        <v>4407.03</v>
      </c>
      <c r="R39" s="6">
        <v>3540.76</v>
      </c>
      <c r="S39" s="6">
        <v>110993.93</v>
      </c>
      <c r="T39" s="6">
        <v>92427.18</v>
      </c>
      <c r="U39" s="6">
        <v>111885.95</v>
      </c>
      <c r="V39" s="6">
        <v>76381.789999999994</v>
      </c>
      <c r="W39" s="6">
        <v>11393.87</v>
      </c>
      <c r="X39" s="6">
        <v>8497.86</v>
      </c>
      <c r="Y39" s="6">
        <v>325413.67499999999</v>
      </c>
      <c r="Z39" s="6">
        <v>169404.122</v>
      </c>
      <c r="AA39" s="6">
        <v>2744378.5</v>
      </c>
      <c r="AB39" s="6">
        <v>174773</v>
      </c>
      <c r="AC39" s="6">
        <v>343.5</v>
      </c>
      <c r="AD39" s="6">
        <v>48697</v>
      </c>
      <c r="AE39" s="6">
        <v>228221.46799999999</v>
      </c>
      <c r="AF39" s="6">
        <v>118218.709</v>
      </c>
      <c r="AG39" s="6">
        <v>1695997.3</v>
      </c>
      <c r="AH39" s="6">
        <v>174841</v>
      </c>
      <c r="AI39" s="6">
        <v>1110.5</v>
      </c>
      <c r="AJ39" s="9">
        <v>61653</v>
      </c>
      <c r="AK39" s="6">
        <v>32381.81</v>
      </c>
      <c r="AL39" s="6">
        <v>22876.36</v>
      </c>
      <c r="AM39" s="6">
        <v>68093.13</v>
      </c>
      <c r="AN39" s="6">
        <v>52510.9</v>
      </c>
      <c r="AO39" s="6">
        <v>43106.44</v>
      </c>
      <c r="AP39" s="6">
        <v>35207.040000000001</v>
      </c>
      <c r="AQ39" s="6">
        <v>45901</v>
      </c>
      <c r="AR39" s="6">
        <v>18116.5</v>
      </c>
      <c r="AS39" s="6">
        <v>8</v>
      </c>
      <c r="AT39" s="6">
        <v>3.4</v>
      </c>
      <c r="AU39" s="7"/>
      <c r="AV39" s="7"/>
      <c r="AW39" s="6">
        <v>256095.9</v>
      </c>
      <c r="AX39" s="6">
        <v>120039.2</v>
      </c>
      <c r="AY39" s="6">
        <v>57155.981</v>
      </c>
      <c r="AZ39" s="6">
        <v>13567.861999999999</v>
      </c>
      <c r="BA39" s="6">
        <v>244987.986</v>
      </c>
      <c r="BB39" s="6">
        <v>108881.764</v>
      </c>
      <c r="BC39" s="6">
        <v>43275.8</v>
      </c>
      <c r="BD39" s="6">
        <v>294.8</v>
      </c>
      <c r="BE39" s="6">
        <v>176.8</v>
      </c>
      <c r="BF39" s="6">
        <v>123.7</v>
      </c>
      <c r="BG39" s="6">
        <v>75.41</v>
      </c>
      <c r="BH39" s="6">
        <v>455.92500000000001</v>
      </c>
      <c r="BI39" s="6">
        <v>199.74</v>
      </c>
      <c r="BJ39" s="6">
        <v>1256.7</v>
      </c>
      <c r="BK39" s="7">
        <v>979.7</v>
      </c>
      <c r="BL39" s="7">
        <v>0.9</v>
      </c>
      <c r="BM39" s="6">
        <v>13206</v>
      </c>
      <c r="BN39" s="6">
        <v>36311</v>
      </c>
      <c r="BO39" s="6"/>
      <c r="BP39" s="6">
        <v>3204</v>
      </c>
      <c r="BQ39" s="6">
        <v>0</v>
      </c>
      <c r="BR39" s="6">
        <v>0</v>
      </c>
      <c r="BS39" s="27">
        <v>0</v>
      </c>
      <c r="BT39" s="6">
        <v>0</v>
      </c>
      <c r="BU39" s="6">
        <v>0</v>
      </c>
      <c r="BV39" s="6">
        <v>0</v>
      </c>
      <c r="BW39" s="7">
        <v>0</v>
      </c>
      <c r="BX39" s="7">
        <v>0</v>
      </c>
      <c r="BY39" s="7">
        <v>0</v>
      </c>
      <c r="BZ39" s="6">
        <v>3239679</v>
      </c>
      <c r="CA39" s="6">
        <v>2177986</v>
      </c>
      <c r="CB39" s="6"/>
      <c r="CC39" s="6">
        <v>13972</v>
      </c>
      <c r="CD39" s="6">
        <v>11216</v>
      </c>
      <c r="CE39" s="6"/>
      <c r="CF39" s="6">
        <v>1072</v>
      </c>
      <c r="CG39" s="6">
        <v>109.85299999999999</v>
      </c>
      <c r="CH39" s="6">
        <v>1555</v>
      </c>
    </row>
    <row r="40" spans="1:128" ht="12.5">
      <c r="A40" s="5">
        <v>43501</v>
      </c>
      <c r="B40" s="6">
        <v>801.55899999999997</v>
      </c>
      <c r="C40" s="6">
        <v>439.58499999999998</v>
      </c>
      <c r="D40" s="6">
        <v>6409.5</v>
      </c>
      <c r="E40" s="6"/>
      <c r="F40" s="6"/>
      <c r="G40" s="6"/>
      <c r="H40" s="6">
        <v>1661.1</v>
      </c>
      <c r="I40" s="6">
        <v>1120.9000000000001</v>
      </c>
      <c r="J40" s="6">
        <v>319807.85399999999</v>
      </c>
      <c r="K40" s="6">
        <v>140216.67800000001</v>
      </c>
      <c r="L40" s="6">
        <v>70002.100000000006</v>
      </c>
      <c r="M40" s="6">
        <v>15</v>
      </c>
      <c r="N40" s="6">
        <v>25</v>
      </c>
      <c r="O40" s="7">
        <v>14458.6</v>
      </c>
      <c r="P40" s="6">
        <v>6755.4</v>
      </c>
      <c r="Q40" s="6">
        <v>4436.12</v>
      </c>
      <c r="R40" s="6">
        <v>3564.56</v>
      </c>
      <c r="S40" s="6">
        <v>111013.18</v>
      </c>
      <c r="T40" s="6">
        <v>92442.45</v>
      </c>
      <c r="U40" s="6">
        <v>111904.36</v>
      </c>
      <c r="V40" s="6">
        <v>76394.509999999995</v>
      </c>
      <c r="W40" s="6">
        <v>11393.87</v>
      </c>
      <c r="X40" s="6">
        <v>8497.86</v>
      </c>
      <c r="Y40" s="6">
        <v>325637.23800000001</v>
      </c>
      <c r="Z40" s="6">
        <v>169530.60800000001</v>
      </c>
      <c r="AA40" s="6">
        <v>2744378.5</v>
      </c>
      <c r="AB40" s="6">
        <v>174797</v>
      </c>
      <c r="AC40" s="6">
        <v>344</v>
      </c>
      <c r="AD40" s="6">
        <v>49196</v>
      </c>
      <c r="AE40" s="6">
        <v>228458.22200000001</v>
      </c>
      <c r="AF40" s="6">
        <v>118335.6</v>
      </c>
      <c r="AG40" s="6">
        <v>1695997.3</v>
      </c>
      <c r="AH40" s="6">
        <v>174865</v>
      </c>
      <c r="AI40" s="6">
        <v>1111.3</v>
      </c>
      <c r="AJ40" s="9">
        <v>62406</v>
      </c>
      <c r="AK40" s="6">
        <v>32387.19</v>
      </c>
      <c r="AL40" s="6">
        <v>22880.83</v>
      </c>
      <c r="AM40" s="6">
        <v>68104.820000000007</v>
      </c>
      <c r="AN40" s="6">
        <v>52519.96</v>
      </c>
      <c r="AO40" s="6">
        <v>43123.68</v>
      </c>
      <c r="AP40" s="6">
        <v>35221.519999999997</v>
      </c>
      <c r="AQ40" s="6">
        <v>45911.7</v>
      </c>
      <c r="AR40" s="6">
        <v>18120.900000000001</v>
      </c>
      <c r="AS40" s="6">
        <v>8.1</v>
      </c>
      <c r="AT40" s="6">
        <v>3.7</v>
      </c>
      <c r="AU40" s="7"/>
      <c r="AV40" s="7"/>
      <c r="AW40" s="6">
        <v>256242.2</v>
      </c>
      <c r="AX40" s="6">
        <v>120107.4</v>
      </c>
      <c r="AY40" s="6">
        <v>57162.603999999999</v>
      </c>
      <c r="AZ40" s="6">
        <v>13567.861999999999</v>
      </c>
      <c r="BA40" s="6">
        <v>245127.443</v>
      </c>
      <c r="BB40" s="6">
        <v>108942.5</v>
      </c>
      <c r="BC40" s="6">
        <v>43299.8</v>
      </c>
      <c r="BD40" s="6">
        <v>294.8</v>
      </c>
      <c r="BE40" s="6">
        <v>176.8</v>
      </c>
      <c r="BF40" s="6">
        <v>123.7</v>
      </c>
      <c r="BG40" s="6">
        <v>75.41</v>
      </c>
      <c r="BH40" s="6">
        <v>455.92500000000001</v>
      </c>
      <c r="BI40" s="6">
        <v>199.74</v>
      </c>
      <c r="BJ40" s="6">
        <v>1256.7</v>
      </c>
      <c r="BK40" s="7">
        <v>980.2</v>
      </c>
      <c r="BL40" s="7">
        <v>0.9</v>
      </c>
      <c r="BM40" s="6">
        <v>13046.274352000002</v>
      </c>
      <c r="BN40" s="6">
        <v>36193.2494157115</v>
      </c>
      <c r="BO40" s="6"/>
      <c r="BP40" s="6">
        <v>5872</v>
      </c>
      <c r="BQ40" s="6">
        <v>0</v>
      </c>
      <c r="BR40" s="6">
        <v>0</v>
      </c>
      <c r="BS40" s="27">
        <v>0</v>
      </c>
      <c r="BT40" s="6">
        <v>0</v>
      </c>
      <c r="BU40" s="6">
        <v>0</v>
      </c>
      <c r="BV40" s="6">
        <v>0</v>
      </c>
      <c r="BW40" s="7">
        <v>0</v>
      </c>
      <c r="BX40" s="7">
        <v>0</v>
      </c>
      <c r="BY40" s="7">
        <v>0</v>
      </c>
      <c r="BZ40" s="6">
        <v>3242693</v>
      </c>
      <c r="CA40" s="6">
        <v>2180466</v>
      </c>
      <c r="CB40" s="6"/>
      <c r="CC40" s="6">
        <v>14023</v>
      </c>
      <c r="CD40" s="6">
        <v>11260</v>
      </c>
      <c r="CE40" s="6"/>
      <c r="CF40" s="6">
        <v>1016</v>
      </c>
      <c r="CG40" s="6">
        <v>107.23399999999999</v>
      </c>
      <c r="CH40" s="6">
        <v>1516</v>
      </c>
    </row>
    <row r="41" spans="1:128" ht="12.5">
      <c r="A41" s="5">
        <v>43502</v>
      </c>
      <c r="B41" s="6">
        <v>801.55899999999997</v>
      </c>
      <c r="C41" s="6">
        <v>439.58499999999998</v>
      </c>
      <c r="D41" s="6">
        <v>6409.5</v>
      </c>
      <c r="E41" s="6"/>
      <c r="F41" s="6"/>
      <c r="G41" s="6"/>
      <c r="H41" s="6">
        <v>1661.1</v>
      </c>
      <c r="I41" s="6">
        <v>1120.9000000000001</v>
      </c>
      <c r="J41" s="6">
        <v>319987</v>
      </c>
      <c r="K41" s="6">
        <v>140301</v>
      </c>
      <c r="L41" s="6">
        <v>70026.100000000006</v>
      </c>
      <c r="M41" s="6">
        <v>15</v>
      </c>
      <c r="N41" s="6">
        <v>25</v>
      </c>
      <c r="O41" s="7">
        <v>14458.7</v>
      </c>
      <c r="P41" s="6">
        <v>6755.6</v>
      </c>
      <c r="Q41" s="6">
        <v>4464.7</v>
      </c>
      <c r="R41" s="6">
        <v>3588</v>
      </c>
      <c r="S41" s="6">
        <v>111033.3</v>
      </c>
      <c r="T41" s="6">
        <v>92458.1</v>
      </c>
      <c r="U41" s="6">
        <v>111924.8</v>
      </c>
      <c r="V41" s="6">
        <v>76408.600000000006</v>
      </c>
      <c r="W41" s="6">
        <v>11393.9</v>
      </c>
      <c r="X41" s="6">
        <v>8497.9</v>
      </c>
      <c r="Y41" s="6">
        <v>325805</v>
      </c>
      <c r="Z41" s="6">
        <v>169624.1</v>
      </c>
      <c r="AA41" s="6">
        <v>2744378.5</v>
      </c>
      <c r="AB41" s="6">
        <v>174821</v>
      </c>
      <c r="AC41" s="6">
        <v>344</v>
      </c>
      <c r="AD41" s="6">
        <v>49196</v>
      </c>
      <c r="AE41" s="6">
        <v>228752.6</v>
      </c>
      <c r="AF41" s="6">
        <v>118484.7</v>
      </c>
      <c r="AG41" s="6">
        <v>1695997.3</v>
      </c>
      <c r="AH41" s="6">
        <v>174889</v>
      </c>
      <c r="AI41" s="6">
        <v>1111.3</v>
      </c>
      <c r="AJ41" s="9">
        <v>62406</v>
      </c>
      <c r="AK41" s="6">
        <v>32392.5</v>
      </c>
      <c r="AL41" s="6">
        <v>22885.3</v>
      </c>
      <c r="AM41" s="6">
        <v>68116.600000000006</v>
      </c>
      <c r="AN41" s="6">
        <v>52529.1</v>
      </c>
      <c r="AO41" s="6">
        <v>43140.7</v>
      </c>
      <c r="AP41" s="6">
        <v>35235.699999999997</v>
      </c>
      <c r="AQ41" s="6">
        <v>45926</v>
      </c>
      <c r="AR41" s="6">
        <v>18126.7</v>
      </c>
      <c r="AS41" s="6">
        <v>8.1</v>
      </c>
      <c r="AT41" s="6">
        <v>3.7</v>
      </c>
      <c r="AU41" s="7"/>
      <c r="AV41" s="7"/>
      <c r="AW41" s="6">
        <v>256386.6</v>
      </c>
      <c r="AX41" s="6">
        <v>120174.8</v>
      </c>
      <c r="AY41" s="6">
        <v>57169</v>
      </c>
      <c r="AZ41" s="6">
        <v>13567.861999999999</v>
      </c>
      <c r="BA41" s="6">
        <v>245265</v>
      </c>
      <c r="BB41" s="6">
        <v>109002</v>
      </c>
      <c r="BC41" s="6">
        <v>43323.8</v>
      </c>
      <c r="BD41" s="6">
        <v>294.8</v>
      </c>
      <c r="BE41" s="6">
        <v>176.8</v>
      </c>
      <c r="BF41" s="6">
        <v>123.7</v>
      </c>
      <c r="BG41" s="6">
        <v>75.41</v>
      </c>
      <c r="BH41" s="6">
        <v>455.92500000000001</v>
      </c>
      <c r="BI41" s="6">
        <v>199.74</v>
      </c>
      <c r="BJ41" s="6">
        <v>1256.7</v>
      </c>
      <c r="BK41" s="7">
        <v>980.7</v>
      </c>
      <c r="BL41" s="7">
        <v>0.9</v>
      </c>
      <c r="BM41" s="6">
        <v>12389.208319999998</v>
      </c>
      <c r="BN41" s="6">
        <v>36099.30675563353</v>
      </c>
      <c r="BO41" s="6"/>
      <c r="BP41" s="6">
        <v>7485</v>
      </c>
      <c r="BQ41" s="6">
        <v>0</v>
      </c>
      <c r="BR41" s="6">
        <v>0</v>
      </c>
      <c r="BS41" s="27">
        <v>0</v>
      </c>
      <c r="BT41" s="6">
        <v>0</v>
      </c>
      <c r="BU41" s="6">
        <v>0</v>
      </c>
      <c r="BV41" s="6">
        <v>0</v>
      </c>
      <c r="BW41" s="7">
        <v>0</v>
      </c>
      <c r="BX41" s="7">
        <v>0</v>
      </c>
      <c r="BY41" s="7">
        <v>0</v>
      </c>
      <c r="BZ41" s="6">
        <v>3244321</v>
      </c>
      <c r="CA41" s="6">
        <v>2181753</v>
      </c>
      <c r="CB41" s="6"/>
      <c r="CC41" s="6">
        <v>14023</v>
      </c>
      <c r="CD41" s="6">
        <v>11260</v>
      </c>
      <c r="CE41" s="6"/>
      <c r="CF41" s="6">
        <v>352</v>
      </c>
      <c r="CG41" s="6">
        <v>35.822000000000003</v>
      </c>
      <c r="CH41" s="6">
        <v>531</v>
      </c>
    </row>
    <row r="42" spans="1:128" s="16" customFormat="1" ht="12.5">
      <c r="A42" s="61">
        <v>43503</v>
      </c>
      <c r="B42" s="6">
        <v>801.55899999999997</v>
      </c>
      <c r="C42" s="6">
        <v>439.58499999999998</v>
      </c>
      <c r="D42" s="6">
        <v>6409.5</v>
      </c>
      <c r="E42" s="9"/>
      <c r="F42" s="9"/>
      <c r="G42" s="9"/>
      <c r="H42" s="6">
        <v>1661.1</v>
      </c>
      <c r="I42" s="6">
        <v>1120.9000000000001</v>
      </c>
      <c r="J42" s="9">
        <v>320166.5</v>
      </c>
      <c r="K42" s="9">
        <v>140386.5</v>
      </c>
      <c r="L42" s="9">
        <v>70050.100000000006</v>
      </c>
      <c r="M42" s="6">
        <v>15</v>
      </c>
      <c r="N42" s="6">
        <v>25</v>
      </c>
      <c r="O42" s="15">
        <v>14458.8</v>
      </c>
      <c r="P42" s="9">
        <v>6755.7</v>
      </c>
      <c r="Q42" s="9">
        <v>4492.6000000000004</v>
      </c>
      <c r="R42" s="9">
        <v>3610.8</v>
      </c>
      <c r="S42" s="9">
        <v>111051.6</v>
      </c>
      <c r="T42" s="9">
        <v>92472.9</v>
      </c>
      <c r="U42" s="9">
        <v>111945.9</v>
      </c>
      <c r="V42" s="9">
        <v>76423.199999999997</v>
      </c>
      <c r="W42" s="9">
        <v>11393.9</v>
      </c>
      <c r="X42" s="9">
        <v>8497.9</v>
      </c>
      <c r="Y42" s="9">
        <v>325974.40000000002</v>
      </c>
      <c r="Z42" s="9">
        <v>169720</v>
      </c>
      <c r="AA42" s="6">
        <v>2744378.5</v>
      </c>
      <c r="AB42" s="9">
        <v>174845</v>
      </c>
      <c r="AC42" s="6">
        <v>344</v>
      </c>
      <c r="AD42" s="6">
        <v>49196</v>
      </c>
      <c r="AE42" s="9">
        <v>229036.9</v>
      </c>
      <c r="AF42" s="9">
        <v>118629</v>
      </c>
      <c r="AG42" s="6">
        <v>1695997.3</v>
      </c>
      <c r="AH42" s="9">
        <v>174913</v>
      </c>
      <c r="AI42" s="6">
        <v>1111.3</v>
      </c>
      <c r="AJ42" s="9">
        <v>62406</v>
      </c>
      <c r="AK42" s="9">
        <v>32397.8</v>
      </c>
      <c r="AL42" s="9">
        <v>22889.599999999999</v>
      </c>
      <c r="AM42" s="9">
        <v>68127.8</v>
      </c>
      <c r="AN42" s="9">
        <v>52537.7</v>
      </c>
      <c r="AO42" s="9">
        <v>43157.599999999999</v>
      </c>
      <c r="AP42" s="9">
        <v>35249.800000000003</v>
      </c>
      <c r="AQ42" s="9">
        <v>45934.6</v>
      </c>
      <c r="AR42" s="9">
        <v>18130.3</v>
      </c>
      <c r="AS42" s="6">
        <v>8.1</v>
      </c>
      <c r="AT42" s="6">
        <v>3.7</v>
      </c>
      <c r="AU42" s="15"/>
      <c r="AV42" s="15"/>
      <c r="AW42" s="9">
        <v>256530.1</v>
      </c>
      <c r="AX42" s="9">
        <v>120241.8</v>
      </c>
      <c r="AY42" s="9">
        <v>57176</v>
      </c>
      <c r="AZ42" s="6">
        <v>13567.861999999999</v>
      </c>
      <c r="BA42" s="9">
        <v>245404</v>
      </c>
      <c r="BB42" s="9">
        <v>109063</v>
      </c>
      <c r="BC42" s="9">
        <v>43347.8</v>
      </c>
      <c r="BD42" s="6">
        <v>294.8</v>
      </c>
      <c r="BE42" s="6">
        <v>176.8</v>
      </c>
      <c r="BF42" s="6">
        <v>123.7</v>
      </c>
      <c r="BG42" s="6">
        <v>75.41</v>
      </c>
      <c r="BH42" s="6">
        <v>455.92500000000001</v>
      </c>
      <c r="BI42" s="6">
        <v>199.74</v>
      </c>
      <c r="BJ42" s="6">
        <v>1256.7</v>
      </c>
      <c r="BK42" s="7">
        <v>981.2</v>
      </c>
      <c r="BL42" s="7">
        <v>0.9</v>
      </c>
      <c r="BM42" s="9">
        <v>11836.413968000001</v>
      </c>
      <c r="BN42" s="9">
        <v>36441.047807797273</v>
      </c>
      <c r="BO42" s="9"/>
      <c r="BP42" s="9">
        <v>5300</v>
      </c>
      <c r="BQ42" s="6">
        <v>0</v>
      </c>
      <c r="BR42" s="6">
        <v>0</v>
      </c>
      <c r="BS42" s="27">
        <v>0</v>
      </c>
      <c r="BT42" s="6">
        <v>0</v>
      </c>
      <c r="BU42" s="6">
        <v>0</v>
      </c>
      <c r="BV42" s="6">
        <v>0</v>
      </c>
      <c r="BW42" s="7">
        <v>0</v>
      </c>
      <c r="BX42" s="7">
        <v>0</v>
      </c>
      <c r="BY42" s="7">
        <v>0</v>
      </c>
      <c r="BZ42" s="9">
        <v>3245099</v>
      </c>
      <c r="CA42" s="9">
        <v>2182287</v>
      </c>
      <c r="CB42" s="9"/>
      <c r="CC42" s="6">
        <v>14023</v>
      </c>
      <c r="CD42" s="6">
        <v>11260</v>
      </c>
      <c r="CE42" s="9"/>
      <c r="CF42" s="9">
        <v>0</v>
      </c>
      <c r="CG42" s="9">
        <v>0</v>
      </c>
      <c r="CH42" s="9">
        <v>0</v>
      </c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</row>
    <row r="43" spans="1:128" ht="12.5">
      <c r="A43" s="5">
        <v>43504</v>
      </c>
      <c r="B43" s="6">
        <v>801.55899999999997</v>
      </c>
      <c r="C43" s="6">
        <v>439.58499999999998</v>
      </c>
      <c r="D43" s="6">
        <v>6409.5</v>
      </c>
      <c r="E43" s="9"/>
      <c r="F43" s="9"/>
      <c r="G43" s="9"/>
      <c r="H43" s="6">
        <v>1661.1</v>
      </c>
      <c r="I43" s="6">
        <v>1120.9000000000001</v>
      </c>
      <c r="J43" s="6">
        <v>320345.5</v>
      </c>
      <c r="K43" s="6">
        <v>140471.29999999999</v>
      </c>
      <c r="L43" s="6">
        <v>70074.100000000006</v>
      </c>
      <c r="M43" s="6">
        <v>15</v>
      </c>
      <c r="N43" s="6">
        <v>25</v>
      </c>
      <c r="O43" s="7">
        <v>14458.9</v>
      </c>
      <c r="P43" s="6">
        <v>6755.9</v>
      </c>
      <c r="Q43" s="6">
        <v>4520.2</v>
      </c>
      <c r="R43" s="6">
        <v>3633.5</v>
      </c>
      <c r="S43" s="6">
        <v>111069.7</v>
      </c>
      <c r="T43" s="6">
        <v>92487.6</v>
      </c>
      <c r="U43" s="6">
        <v>111966.9</v>
      </c>
      <c r="V43" s="6">
        <v>76437.600000000006</v>
      </c>
      <c r="W43" s="9">
        <v>11393.9</v>
      </c>
      <c r="X43" s="9">
        <v>8497.9</v>
      </c>
      <c r="Y43" s="6">
        <v>326144</v>
      </c>
      <c r="Z43" s="6">
        <v>169815</v>
      </c>
      <c r="AA43" s="6">
        <v>2744378.5</v>
      </c>
      <c r="AB43" s="6">
        <v>174869</v>
      </c>
      <c r="AC43" s="6">
        <v>344</v>
      </c>
      <c r="AD43" s="6">
        <v>49196</v>
      </c>
      <c r="AE43" s="6">
        <v>229319</v>
      </c>
      <c r="AF43" s="6">
        <v>118772.5</v>
      </c>
      <c r="AG43" s="6">
        <v>1695997.3</v>
      </c>
      <c r="AH43" s="9">
        <v>174937</v>
      </c>
      <c r="AI43" s="6">
        <v>1111.3</v>
      </c>
      <c r="AJ43" s="9">
        <v>62406</v>
      </c>
      <c r="AK43" s="6">
        <v>32403.3</v>
      </c>
      <c r="AL43" s="6">
        <v>22894.1</v>
      </c>
      <c r="AM43" s="6">
        <v>68139</v>
      </c>
      <c r="AN43" s="6">
        <v>52546.5</v>
      </c>
      <c r="AO43" s="6">
        <v>43174.6</v>
      </c>
      <c r="AP43" s="6">
        <v>35264</v>
      </c>
      <c r="AQ43" s="6">
        <v>45942.1</v>
      </c>
      <c r="AR43" s="6">
        <v>18133.400000000001</v>
      </c>
      <c r="AS43" s="6">
        <v>8.1</v>
      </c>
      <c r="AT43" s="6">
        <v>3.7</v>
      </c>
      <c r="AU43" s="7"/>
      <c r="AV43" s="7"/>
      <c r="AW43" s="6">
        <v>256674</v>
      </c>
      <c r="AX43" s="6">
        <v>120309</v>
      </c>
      <c r="AY43" s="6">
        <v>57183</v>
      </c>
      <c r="AZ43" s="6">
        <v>13567.861999999999</v>
      </c>
      <c r="BA43" s="6">
        <v>245540</v>
      </c>
      <c r="BB43" s="6">
        <v>109123</v>
      </c>
      <c r="BC43" s="6">
        <v>43371.8</v>
      </c>
      <c r="BD43" s="6">
        <v>294.8</v>
      </c>
      <c r="BE43" s="6">
        <v>176.8</v>
      </c>
      <c r="BF43" s="6">
        <v>123.7</v>
      </c>
      <c r="BG43" s="6">
        <v>75.41</v>
      </c>
      <c r="BH43" s="6">
        <v>455.92500000000001</v>
      </c>
      <c r="BI43" s="6">
        <v>199.74</v>
      </c>
      <c r="BJ43" s="6">
        <v>1256.7</v>
      </c>
      <c r="BK43" s="7">
        <v>981.7</v>
      </c>
      <c r="BL43" s="7">
        <v>0.9</v>
      </c>
      <c r="BM43" s="6">
        <v>12332.568848000004</v>
      </c>
      <c r="BN43" s="6">
        <v>36139.961328952639</v>
      </c>
      <c r="BO43" s="6"/>
      <c r="BP43" s="6">
        <v>4458</v>
      </c>
      <c r="BQ43" s="6">
        <v>0</v>
      </c>
      <c r="BR43" s="6">
        <v>0</v>
      </c>
      <c r="BS43" s="27">
        <v>0</v>
      </c>
      <c r="BT43" s="6">
        <v>0</v>
      </c>
      <c r="BU43" s="6">
        <v>0</v>
      </c>
      <c r="BV43" s="6">
        <v>0</v>
      </c>
      <c r="BW43" s="7">
        <v>0</v>
      </c>
      <c r="BX43" s="7">
        <v>0</v>
      </c>
      <c r="BY43" s="7">
        <v>0</v>
      </c>
      <c r="BZ43" s="6">
        <v>3247315</v>
      </c>
      <c r="CA43" s="6">
        <v>2184102</v>
      </c>
      <c r="CB43" s="6"/>
      <c r="CC43" s="6">
        <v>14023</v>
      </c>
      <c r="CD43" s="6">
        <v>11260</v>
      </c>
      <c r="CE43" s="6"/>
      <c r="CF43" s="6">
        <v>993.15666710001142</v>
      </c>
      <c r="CG43" s="6">
        <v>65.77214256745431</v>
      </c>
      <c r="CH43" s="6">
        <v>1225.8241490196078</v>
      </c>
    </row>
    <row r="44" spans="1:128" ht="12.5">
      <c r="A44" s="5">
        <v>43505</v>
      </c>
      <c r="B44" s="6">
        <v>801.55899999999997</v>
      </c>
      <c r="C44" s="6">
        <v>439.58499999999998</v>
      </c>
      <c r="D44" s="6">
        <v>6409.5</v>
      </c>
      <c r="E44" s="9"/>
      <c r="F44" s="9"/>
      <c r="G44" s="9"/>
      <c r="H44" s="6">
        <v>1661.1</v>
      </c>
      <c r="I44" s="6">
        <v>1120.9000000000001</v>
      </c>
      <c r="J44" s="6">
        <v>320525</v>
      </c>
      <c r="K44" s="6">
        <v>140556</v>
      </c>
      <c r="L44" s="6">
        <v>70098.100000000006</v>
      </c>
      <c r="M44" s="6">
        <v>15</v>
      </c>
      <c r="N44" s="6">
        <v>25</v>
      </c>
      <c r="O44" s="7">
        <v>14459.1</v>
      </c>
      <c r="P44" s="6">
        <v>6756.1</v>
      </c>
      <c r="Q44" s="6">
        <v>4550.5</v>
      </c>
      <c r="R44" s="6">
        <v>3658.2</v>
      </c>
      <c r="S44" s="6">
        <v>111090</v>
      </c>
      <c r="T44" s="6">
        <v>92503.2</v>
      </c>
      <c r="U44" s="6">
        <v>111987.5</v>
      </c>
      <c r="V44" s="6">
        <v>76452</v>
      </c>
      <c r="W44" s="9">
        <v>11393.9</v>
      </c>
      <c r="X44" s="9">
        <v>8497.9</v>
      </c>
      <c r="Y44" s="6">
        <v>326312.8</v>
      </c>
      <c r="Z44" s="6">
        <v>169913</v>
      </c>
      <c r="AA44" s="6">
        <v>2744378.5</v>
      </c>
      <c r="AB44" s="6">
        <v>174893</v>
      </c>
      <c r="AC44" s="6">
        <v>344</v>
      </c>
      <c r="AD44" s="6">
        <v>49196</v>
      </c>
      <c r="AE44" s="6">
        <v>229615</v>
      </c>
      <c r="AF44" s="6">
        <v>118920</v>
      </c>
      <c r="AG44" s="6">
        <v>1695997.3</v>
      </c>
      <c r="AH44" s="6">
        <v>174961</v>
      </c>
      <c r="AI44" s="6">
        <v>1111.3</v>
      </c>
      <c r="AJ44" s="9">
        <v>62406</v>
      </c>
      <c r="AK44" s="6">
        <v>32408.7</v>
      </c>
      <c r="AL44" s="6">
        <v>22898.6</v>
      </c>
      <c r="AM44" s="6">
        <v>68150.600000000006</v>
      </c>
      <c r="AN44" s="6">
        <v>52555.4</v>
      </c>
      <c r="AO44" s="6">
        <v>43191.8</v>
      </c>
      <c r="AP44" s="6">
        <v>35278.1</v>
      </c>
      <c r="AQ44" s="6">
        <v>45959.8</v>
      </c>
      <c r="AR44" s="6">
        <v>18140.5</v>
      </c>
      <c r="AS44" s="6">
        <v>8.1</v>
      </c>
      <c r="AT44" s="6">
        <v>3.7</v>
      </c>
      <c r="AU44" s="7"/>
      <c r="AV44" s="7"/>
      <c r="AW44" s="6">
        <v>256814.5</v>
      </c>
      <c r="AX44" s="6">
        <v>120372.3</v>
      </c>
      <c r="AY44" s="6">
        <v>57189</v>
      </c>
      <c r="AZ44" s="6">
        <v>13567.861999999999</v>
      </c>
      <c r="BA44" s="6">
        <v>245673.5</v>
      </c>
      <c r="BB44" s="6">
        <v>109181</v>
      </c>
      <c r="BC44" s="6">
        <v>43395.8</v>
      </c>
      <c r="BD44" s="6">
        <v>294.8</v>
      </c>
      <c r="BE44" s="6">
        <v>176.8</v>
      </c>
      <c r="BF44" s="6">
        <v>123.7</v>
      </c>
      <c r="BG44" s="6">
        <v>75.41</v>
      </c>
      <c r="BH44" s="6">
        <v>455.92500000000001</v>
      </c>
      <c r="BI44" s="6">
        <v>199.74</v>
      </c>
      <c r="BJ44" s="6">
        <v>1256.7</v>
      </c>
      <c r="BK44" s="7">
        <v>982.2</v>
      </c>
      <c r="BL44" s="7">
        <v>0.9</v>
      </c>
      <c r="BM44" s="6">
        <v>12186.747455999997</v>
      </c>
      <c r="BN44" s="6">
        <v>35154.358780272909</v>
      </c>
      <c r="BO44" s="6"/>
      <c r="BP44" s="6">
        <v>8469</v>
      </c>
      <c r="BQ44" s="6">
        <v>0</v>
      </c>
      <c r="BR44" s="6">
        <v>0</v>
      </c>
      <c r="BS44" s="27">
        <v>0</v>
      </c>
      <c r="BT44" s="6">
        <v>0</v>
      </c>
      <c r="BU44" s="6">
        <v>0</v>
      </c>
      <c r="BV44" s="6">
        <v>0</v>
      </c>
      <c r="BW44" s="7">
        <v>0</v>
      </c>
      <c r="BX44" s="7">
        <v>0</v>
      </c>
      <c r="BY44" s="7">
        <v>0</v>
      </c>
      <c r="BZ44" s="6">
        <v>3250580</v>
      </c>
      <c r="CA44" s="6">
        <v>2186816</v>
      </c>
      <c r="CB44" s="6"/>
      <c r="CC44" s="6">
        <v>14023</v>
      </c>
      <c r="CD44" s="6">
        <v>11260</v>
      </c>
      <c r="CE44" s="6"/>
      <c r="CF44" s="6">
        <v>1101</v>
      </c>
      <c r="CG44" s="6">
        <v>107.587</v>
      </c>
      <c r="CH44" s="6">
        <v>1708</v>
      </c>
    </row>
    <row r="45" spans="1:128" ht="12.5">
      <c r="A45" s="5">
        <v>43506</v>
      </c>
      <c r="B45" s="6">
        <v>801.55899999999997</v>
      </c>
      <c r="C45" s="6">
        <v>439.58499999999998</v>
      </c>
      <c r="D45" s="6">
        <v>6409.5</v>
      </c>
      <c r="E45" s="9"/>
      <c r="F45" s="9"/>
      <c r="G45" s="9"/>
      <c r="H45" s="6">
        <v>1661.1</v>
      </c>
      <c r="I45" s="6">
        <v>1120.9000000000001</v>
      </c>
      <c r="J45" s="6">
        <v>320706.7</v>
      </c>
      <c r="K45" s="6">
        <v>140641.79999999999</v>
      </c>
      <c r="L45" s="6">
        <v>70122.100000000006</v>
      </c>
      <c r="M45" s="6">
        <v>15</v>
      </c>
      <c r="N45" s="6">
        <v>25</v>
      </c>
      <c r="O45" s="7">
        <v>14459.3</v>
      </c>
      <c r="P45" s="6">
        <v>6756.2</v>
      </c>
      <c r="Q45" s="6">
        <v>4581.5</v>
      </c>
      <c r="R45" s="6">
        <v>3683.3</v>
      </c>
      <c r="S45" s="6">
        <v>111107.8</v>
      </c>
      <c r="T45" s="6">
        <v>92517.5</v>
      </c>
      <c r="U45" s="6">
        <v>112007.6</v>
      </c>
      <c r="V45" s="6">
        <v>76466.100000000006</v>
      </c>
      <c r="W45" s="9">
        <v>11393.9</v>
      </c>
      <c r="X45" s="9">
        <v>8497.9</v>
      </c>
      <c r="Y45" s="6">
        <v>326484</v>
      </c>
      <c r="Z45" s="6">
        <v>170009</v>
      </c>
      <c r="AA45" s="6">
        <v>2744378.5</v>
      </c>
      <c r="AB45" s="6">
        <v>174917</v>
      </c>
      <c r="AC45" s="6">
        <v>344</v>
      </c>
      <c r="AD45" s="6">
        <v>49196</v>
      </c>
      <c r="AE45" s="6">
        <v>229901</v>
      </c>
      <c r="AF45" s="6">
        <v>119064</v>
      </c>
      <c r="AG45" s="6">
        <v>1695997.3</v>
      </c>
      <c r="AH45" s="6">
        <v>174985</v>
      </c>
      <c r="AI45" s="6">
        <v>1111.3</v>
      </c>
      <c r="AJ45" s="9">
        <v>62406</v>
      </c>
      <c r="AK45" s="6">
        <v>32414</v>
      </c>
      <c r="AL45" s="6">
        <v>22903</v>
      </c>
      <c r="AM45" s="6">
        <v>68162.399999999994</v>
      </c>
      <c r="AN45" s="6">
        <v>52564</v>
      </c>
      <c r="AO45" s="6">
        <v>43208.3</v>
      </c>
      <c r="AP45" s="6">
        <v>35291.699999999997</v>
      </c>
      <c r="AQ45" s="6">
        <v>45966.2</v>
      </c>
      <c r="AR45" s="6">
        <v>18143.3</v>
      </c>
      <c r="AS45" s="6">
        <v>8.1</v>
      </c>
      <c r="AT45" s="6">
        <v>3.7</v>
      </c>
      <c r="AU45" s="7"/>
      <c r="AV45" s="7"/>
      <c r="AW45" s="6">
        <v>256958</v>
      </c>
      <c r="AX45" s="6">
        <v>120442.3</v>
      </c>
      <c r="AY45" s="6">
        <v>57195</v>
      </c>
      <c r="AZ45" s="6">
        <v>13567.861999999999</v>
      </c>
      <c r="BA45" s="6">
        <v>245811</v>
      </c>
      <c r="BB45" s="6">
        <v>109241</v>
      </c>
      <c r="BC45" s="6">
        <v>43419.8</v>
      </c>
      <c r="BD45" s="6">
        <v>294.8</v>
      </c>
      <c r="BE45" s="6">
        <v>176.8</v>
      </c>
      <c r="BF45" s="6">
        <v>123.7</v>
      </c>
      <c r="BG45" s="6">
        <v>75.41</v>
      </c>
      <c r="BH45" s="6">
        <v>455.92500000000001</v>
      </c>
      <c r="BI45" s="6">
        <v>199.74</v>
      </c>
      <c r="BJ45" s="6">
        <v>1256.7</v>
      </c>
      <c r="BK45" s="7">
        <v>982.4</v>
      </c>
      <c r="BL45" s="7">
        <v>0.9</v>
      </c>
      <c r="BM45" s="6">
        <v>12101.105824000002</v>
      </c>
      <c r="BN45" s="6">
        <v>35967.824683703708</v>
      </c>
      <c r="BO45" s="6"/>
      <c r="BP45" s="6">
        <v>3870</v>
      </c>
      <c r="BQ45" s="6">
        <v>0</v>
      </c>
      <c r="BR45" s="6">
        <v>0</v>
      </c>
      <c r="BS45" s="27">
        <v>0</v>
      </c>
      <c r="BT45" s="6">
        <v>0</v>
      </c>
      <c r="BU45" s="6">
        <v>0</v>
      </c>
      <c r="BV45" s="6">
        <v>0</v>
      </c>
      <c r="BW45" s="7">
        <v>0</v>
      </c>
      <c r="BX45" s="7">
        <v>0</v>
      </c>
      <c r="BY45" s="7">
        <v>0</v>
      </c>
      <c r="BZ45" s="6">
        <v>3253826</v>
      </c>
      <c r="CA45" s="6">
        <v>2189517</v>
      </c>
      <c r="CB45" s="6"/>
      <c r="CC45" s="6">
        <v>14023</v>
      </c>
      <c r="CD45" s="6">
        <v>11260</v>
      </c>
      <c r="CE45" s="6"/>
      <c r="CF45" s="6">
        <v>1053.5879271109247</v>
      </c>
      <c r="CG45" s="6">
        <v>108.43710872990911</v>
      </c>
      <c r="CH45" s="6">
        <v>1625.4339166666668</v>
      </c>
    </row>
    <row r="46" spans="1:128" ht="12.5">
      <c r="A46" s="5">
        <v>43507</v>
      </c>
      <c r="B46" s="6">
        <v>801.55899999999997</v>
      </c>
      <c r="C46" s="6">
        <v>439.58499999999998</v>
      </c>
      <c r="D46" s="6">
        <v>6409.5</v>
      </c>
      <c r="E46" s="9"/>
      <c r="F46" s="9"/>
      <c r="G46" s="9"/>
      <c r="H46" s="6">
        <v>1661.1</v>
      </c>
      <c r="I46" s="6">
        <v>1120.9000000000001</v>
      </c>
      <c r="J46" s="6">
        <v>320890</v>
      </c>
      <c r="K46" s="6">
        <v>140728</v>
      </c>
      <c r="L46" s="6">
        <v>70146.100000000006</v>
      </c>
      <c r="M46" s="6">
        <v>15</v>
      </c>
      <c r="N46" s="6">
        <v>25</v>
      </c>
      <c r="O46" s="7">
        <v>14459.5</v>
      </c>
      <c r="P46" s="6">
        <v>6756.5</v>
      </c>
      <c r="Q46" s="6">
        <v>4611.6000000000004</v>
      </c>
      <c r="R46" s="6">
        <v>3707.7</v>
      </c>
      <c r="S46" s="6">
        <v>111127.1</v>
      </c>
      <c r="T46" s="6">
        <v>92532.9</v>
      </c>
      <c r="U46" s="6">
        <v>112028.1</v>
      </c>
      <c r="V46" s="6">
        <v>76480.2</v>
      </c>
      <c r="W46" s="6">
        <v>11395.1</v>
      </c>
      <c r="X46" s="6">
        <v>8498.1</v>
      </c>
      <c r="Y46" s="6">
        <v>326653</v>
      </c>
      <c r="Z46" s="6">
        <v>170106</v>
      </c>
      <c r="AA46" s="6">
        <v>2744378.5</v>
      </c>
      <c r="AB46" s="6">
        <v>174941</v>
      </c>
      <c r="AC46" s="6">
        <v>344</v>
      </c>
      <c r="AD46" s="6">
        <v>49196</v>
      </c>
      <c r="AE46" s="6">
        <v>230193</v>
      </c>
      <c r="AF46" s="6">
        <v>119210</v>
      </c>
      <c r="AG46" s="6">
        <v>1695997.3</v>
      </c>
      <c r="AH46" s="6">
        <v>175009</v>
      </c>
      <c r="AI46" s="6">
        <v>1111.3</v>
      </c>
      <c r="AJ46" s="9">
        <v>62406</v>
      </c>
      <c r="AK46" s="6">
        <v>32418.13</v>
      </c>
      <c r="AL46" s="6">
        <v>22906.39</v>
      </c>
      <c r="AM46" s="6">
        <v>68173.399999999994</v>
      </c>
      <c r="AN46" s="6">
        <v>52573.1</v>
      </c>
      <c r="AO46" s="6">
        <v>43224.800000000003</v>
      </c>
      <c r="AP46" s="6">
        <v>35305.199999999997</v>
      </c>
      <c r="AQ46" s="6">
        <v>45978.1</v>
      </c>
      <c r="AR46" s="6">
        <v>18148.3</v>
      </c>
      <c r="AS46" s="6">
        <v>8.1</v>
      </c>
      <c r="AT46" s="6">
        <v>3.7</v>
      </c>
      <c r="AU46" s="7"/>
      <c r="AV46" s="7"/>
      <c r="AW46" s="6">
        <v>257101</v>
      </c>
      <c r="AX46" s="6">
        <v>120509</v>
      </c>
      <c r="AY46" s="6">
        <v>57201</v>
      </c>
      <c r="AZ46" s="6">
        <v>13567.861999999999</v>
      </c>
      <c r="BA46" s="6">
        <v>245948</v>
      </c>
      <c r="BB46" s="6">
        <v>109300</v>
      </c>
      <c r="BC46" s="6">
        <v>43443.8</v>
      </c>
      <c r="BD46" s="6">
        <v>294.8</v>
      </c>
      <c r="BE46" s="6">
        <v>176.8</v>
      </c>
      <c r="BF46" s="6">
        <v>123.7</v>
      </c>
      <c r="BG46" s="6">
        <v>75.41</v>
      </c>
      <c r="BH46" s="6">
        <v>455.92500000000001</v>
      </c>
      <c r="BI46" s="6">
        <v>199.74</v>
      </c>
      <c r="BJ46" s="6">
        <v>1256.7</v>
      </c>
      <c r="BK46" s="7">
        <v>982.4</v>
      </c>
      <c r="BL46" s="7">
        <v>0.9</v>
      </c>
      <c r="BM46" s="6">
        <v>12397.791456000001</v>
      </c>
      <c r="BN46" s="6">
        <v>36058.883777037037</v>
      </c>
      <c r="BO46" s="6"/>
      <c r="BP46" s="6">
        <v>7363</v>
      </c>
      <c r="BQ46" s="6">
        <v>0</v>
      </c>
      <c r="BR46" s="6">
        <v>0</v>
      </c>
      <c r="BS46" s="27">
        <v>0</v>
      </c>
      <c r="BT46" s="6">
        <v>0</v>
      </c>
      <c r="BU46" s="6">
        <v>0</v>
      </c>
      <c r="BV46" s="6">
        <v>0</v>
      </c>
      <c r="BW46" s="7">
        <v>0</v>
      </c>
      <c r="BX46" s="7">
        <v>0</v>
      </c>
      <c r="BY46" s="7">
        <v>0</v>
      </c>
      <c r="BZ46" s="6">
        <v>3257098</v>
      </c>
      <c r="CA46" s="6">
        <v>2192228</v>
      </c>
      <c r="CB46" s="6"/>
      <c r="CC46" s="6">
        <v>14023</v>
      </c>
      <c r="CD46" s="6">
        <v>11260</v>
      </c>
      <c r="CE46" s="6"/>
      <c r="CF46" s="6">
        <v>1025</v>
      </c>
      <c r="CG46" s="6">
        <v>108.996</v>
      </c>
      <c r="CH46" s="6">
        <v>1610</v>
      </c>
    </row>
    <row r="47" spans="1:128" ht="12.5">
      <c r="A47" s="5">
        <v>43508</v>
      </c>
      <c r="B47" s="6">
        <v>801.72299999999996</v>
      </c>
      <c r="C47" s="6">
        <v>439.67899999999997</v>
      </c>
      <c r="D47" s="6">
        <v>6410</v>
      </c>
      <c r="E47" s="6"/>
      <c r="F47" s="6"/>
      <c r="G47" s="6"/>
      <c r="H47" s="6">
        <v>1661.1</v>
      </c>
      <c r="I47" s="6">
        <v>1120.9000000000001</v>
      </c>
      <c r="J47" s="6">
        <v>321069</v>
      </c>
      <c r="K47" s="6">
        <v>140813</v>
      </c>
      <c r="L47" s="6">
        <v>70170.100000000006</v>
      </c>
      <c r="M47" s="6">
        <v>15</v>
      </c>
      <c r="N47" s="6">
        <v>25</v>
      </c>
      <c r="O47" s="7">
        <v>14459.7</v>
      </c>
      <c r="P47" s="6">
        <v>6756.7</v>
      </c>
      <c r="Q47" s="6">
        <v>4641.5</v>
      </c>
      <c r="R47" s="6">
        <v>3733</v>
      </c>
      <c r="S47" s="6">
        <v>111146</v>
      </c>
      <c r="T47" s="6">
        <v>92548</v>
      </c>
      <c r="U47" s="6">
        <v>112048</v>
      </c>
      <c r="V47" s="6">
        <v>76494</v>
      </c>
      <c r="W47" s="6">
        <v>11400.5</v>
      </c>
      <c r="X47" s="6">
        <v>8503.5</v>
      </c>
      <c r="Y47" s="6">
        <v>326822</v>
      </c>
      <c r="Z47" s="6">
        <v>170200</v>
      </c>
      <c r="AA47" s="6">
        <v>2744378.5</v>
      </c>
      <c r="AB47" s="6">
        <v>174965</v>
      </c>
      <c r="AC47" s="6">
        <v>344</v>
      </c>
      <c r="AD47" s="6">
        <v>49196</v>
      </c>
      <c r="AE47" s="6">
        <v>230488</v>
      </c>
      <c r="AF47" s="6">
        <v>119360</v>
      </c>
      <c r="AG47" s="6">
        <v>1695997.3</v>
      </c>
      <c r="AH47" s="6">
        <v>175033</v>
      </c>
      <c r="AI47" s="6">
        <v>1111.3</v>
      </c>
      <c r="AJ47" s="9">
        <v>62406</v>
      </c>
      <c r="AK47" s="6">
        <v>32418.13</v>
      </c>
      <c r="AL47" s="6">
        <v>22906.39</v>
      </c>
      <c r="AM47" s="6">
        <v>68184.5</v>
      </c>
      <c r="AN47" s="6">
        <v>52582</v>
      </c>
      <c r="AO47" s="6">
        <v>43241.5</v>
      </c>
      <c r="AP47" s="6">
        <v>35319.5</v>
      </c>
      <c r="AQ47" s="6">
        <v>45990.5</v>
      </c>
      <c r="AR47" s="6">
        <v>18153.3</v>
      </c>
      <c r="AS47" s="6">
        <v>8.1</v>
      </c>
      <c r="AT47" s="6">
        <v>3.7</v>
      </c>
      <c r="AU47" s="7"/>
      <c r="AV47" s="7"/>
      <c r="AW47" s="6">
        <v>257244</v>
      </c>
      <c r="AX47" s="6">
        <v>120577</v>
      </c>
      <c r="AY47" s="6">
        <v>57207</v>
      </c>
      <c r="AZ47" s="6">
        <v>13567.861999999999</v>
      </c>
      <c r="BA47" s="6">
        <v>246084</v>
      </c>
      <c r="BB47" s="6">
        <v>109360</v>
      </c>
      <c r="BC47" s="6">
        <v>43467.8</v>
      </c>
      <c r="BD47" s="6">
        <v>294.8</v>
      </c>
      <c r="BE47" s="6">
        <v>176.8</v>
      </c>
      <c r="BF47" s="6">
        <v>123.7</v>
      </c>
      <c r="BG47" s="6">
        <v>75.41</v>
      </c>
      <c r="BH47" s="6">
        <v>456.13900000000001</v>
      </c>
      <c r="BI47" s="6">
        <v>199.822</v>
      </c>
      <c r="BJ47" s="6">
        <v>1257.0999999999999</v>
      </c>
      <c r="BK47" s="7">
        <v>982.4</v>
      </c>
      <c r="BL47" s="7">
        <v>0.9</v>
      </c>
      <c r="BM47" s="6">
        <v>11581.864831999999</v>
      </c>
      <c r="BN47" s="6">
        <v>36716.545277192985</v>
      </c>
      <c r="BO47" s="6"/>
      <c r="BP47" s="6">
        <v>7327</v>
      </c>
      <c r="BQ47" s="6">
        <v>0</v>
      </c>
      <c r="BR47" s="6">
        <v>0</v>
      </c>
      <c r="BS47" s="27">
        <v>0</v>
      </c>
      <c r="BT47" s="6">
        <v>0</v>
      </c>
      <c r="BU47" s="6">
        <v>0</v>
      </c>
      <c r="BV47" s="6">
        <v>0</v>
      </c>
      <c r="BW47" s="7">
        <v>0</v>
      </c>
      <c r="BX47" s="7">
        <v>0</v>
      </c>
      <c r="BY47" s="7">
        <v>0</v>
      </c>
      <c r="BZ47" s="6">
        <v>3260359</v>
      </c>
      <c r="CA47" s="6">
        <v>2194923</v>
      </c>
      <c r="CB47" s="6"/>
      <c r="CC47" s="6">
        <v>14023</v>
      </c>
      <c r="CD47" s="6">
        <v>11260</v>
      </c>
      <c r="CE47" s="6"/>
      <c r="CF47" s="6">
        <v>999.6074917658708</v>
      </c>
      <c r="CG47" s="6">
        <v>107.88043779900366</v>
      </c>
      <c r="CH47" s="6">
        <v>1638.3010833333335</v>
      </c>
    </row>
    <row r="48" spans="1:128" ht="12.75" customHeight="1">
      <c r="A48" s="5">
        <v>43509</v>
      </c>
      <c r="B48" s="6">
        <v>801.72299999999996</v>
      </c>
      <c r="C48" s="6">
        <v>439.67899999999997</v>
      </c>
      <c r="D48" s="6">
        <v>6410</v>
      </c>
      <c r="E48" s="6"/>
      <c r="F48" s="6"/>
      <c r="G48" s="6"/>
      <c r="H48" s="6">
        <v>1661.1</v>
      </c>
      <c r="I48" s="6">
        <v>1120.9000000000001</v>
      </c>
      <c r="J48" s="6">
        <v>321253.27100000001</v>
      </c>
      <c r="K48" s="6">
        <v>140899.36799999999</v>
      </c>
      <c r="L48" s="6">
        <v>70194.100000000006</v>
      </c>
      <c r="M48" s="6">
        <v>15</v>
      </c>
      <c r="N48" s="6">
        <v>25</v>
      </c>
      <c r="O48" s="7">
        <v>14459.9</v>
      </c>
      <c r="P48" s="6">
        <v>6756.9</v>
      </c>
      <c r="Q48" s="6">
        <v>4672.3100000000004</v>
      </c>
      <c r="R48" s="6">
        <v>3757.42</v>
      </c>
      <c r="S48" s="6">
        <v>111165.38</v>
      </c>
      <c r="T48" s="6">
        <v>92563.4</v>
      </c>
      <c r="U48" s="6">
        <v>112068.88</v>
      </c>
      <c r="V48" s="6">
        <v>76508.350000000006</v>
      </c>
      <c r="W48" s="6">
        <v>11405.77</v>
      </c>
      <c r="X48" s="6">
        <v>8507.5400000000009</v>
      </c>
      <c r="Y48" s="6">
        <v>327051.68599999999</v>
      </c>
      <c r="Z48" s="6">
        <v>170315.867</v>
      </c>
      <c r="AA48" s="6">
        <v>2744378.5</v>
      </c>
      <c r="AB48" s="6">
        <v>174989</v>
      </c>
      <c r="AC48" s="6">
        <v>344</v>
      </c>
      <c r="AD48" s="6">
        <v>49196</v>
      </c>
      <c r="AE48" s="6">
        <v>230719.51800000001</v>
      </c>
      <c r="AF48" s="6">
        <v>119487.99800000001</v>
      </c>
      <c r="AG48" s="6">
        <v>1695997.3</v>
      </c>
      <c r="AH48" s="6">
        <v>175057</v>
      </c>
      <c r="AI48" s="6">
        <v>1111.3</v>
      </c>
      <c r="AJ48" s="9">
        <v>62406</v>
      </c>
      <c r="AK48" s="6">
        <v>32418.13</v>
      </c>
      <c r="AL48" s="6">
        <v>22906.39</v>
      </c>
      <c r="AM48" s="6">
        <v>68196.06</v>
      </c>
      <c r="AN48" s="6">
        <v>52590.73</v>
      </c>
      <c r="AO48" s="6">
        <v>43257.83</v>
      </c>
      <c r="AP48" s="6">
        <v>35332.33</v>
      </c>
      <c r="AQ48" s="6">
        <v>46000</v>
      </c>
      <c r="AR48" s="6">
        <v>18157.2</v>
      </c>
      <c r="AS48" s="6">
        <v>8.1</v>
      </c>
      <c r="AT48" s="6">
        <v>3.7</v>
      </c>
      <c r="AU48" s="7"/>
      <c r="AV48" s="7"/>
      <c r="AW48" s="6">
        <v>257389.8</v>
      </c>
      <c r="AX48" s="6">
        <v>120644.3</v>
      </c>
      <c r="AY48" s="6">
        <v>57214.6</v>
      </c>
      <c r="AZ48" s="6">
        <v>13567.861999999999</v>
      </c>
      <c r="BA48" s="6">
        <v>246223.55600000001</v>
      </c>
      <c r="BB48" s="6">
        <v>109420.826</v>
      </c>
      <c r="BC48" s="6">
        <v>43491.8</v>
      </c>
      <c r="BD48" s="6">
        <v>294.8</v>
      </c>
      <c r="BE48" s="6">
        <v>176.8</v>
      </c>
      <c r="BF48" s="6">
        <v>123.7</v>
      </c>
      <c r="BG48" s="6">
        <v>75.41</v>
      </c>
      <c r="BH48" s="6">
        <v>456.13900000000001</v>
      </c>
      <c r="BI48" s="6">
        <v>199.822</v>
      </c>
      <c r="BJ48" s="6">
        <v>1257.0999999999999</v>
      </c>
      <c r="BK48" s="7">
        <v>982.4</v>
      </c>
      <c r="BL48" s="7">
        <v>0.9</v>
      </c>
      <c r="BM48" s="6">
        <v>11919.301151999998</v>
      </c>
      <c r="BN48" s="6">
        <v>36665.2087868616</v>
      </c>
      <c r="BO48" s="6"/>
      <c r="BP48" s="6">
        <v>5895</v>
      </c>
      <c r="BQ48" s="6">
        <v>0</v>
      </c>
      <c r="BR48" s="6">
        <v>0</v>
      </c>
      <c r="BS48" s="27">
        <v>0</v>
      </c>
      <c r="BT48" s="6">
        <v>0</v>
      </c>
      <c r="BU48" s="6">
        <v>0</v>
      </c>
      <c r="BV48" s="6">
        <v>0</v>
      </c>
      <c r="BW48" s="7">
        <v>0</v>
      </c>
      <c r="BX48" s="7">
        <v>0</v>
      </c>
      <c r="BY48" s="7">
        <v>0</v>
      </c>
      <c r="BZ48" s="6">
        <v>3263641</v>
      </c>
      <c r="CA48" s="6">
        <v>2197652</v>
      </c>
      <c r="CB48" s="6"/>
      <c r="CC48" s="6">
        <v>14023</v>
      </c>
      <c r="CD48" s="6">
        <v>11260</v>
      </c>
      <c r="CE48" s="6"/>
      <c r="CF48" s="6">
        <v>996</v>
      </c>
      <c r="CG48" s="6">
        <v>108.24299999999999</v>
      </c>
      <c r="CH48" s="6">
        <v>1710</v>
      </c>
    </row>
    <row r="49" spans="1:86" ht="12.75" customHeight="1">
      <c r="A49" s="5">
        <v>43510</v>
      </c>
      <c r="B49" s="6">
        <v>804.38599999999997</v>
      </c>
      <c r="C49" s="6">
        <v>441.27699999999999</v>
      </c>
      <c r="D49" s="6">
        <v>6413.3</v>
      </c>
      <c r="E49" s="6"/>
      <c r="F49" s="6"/>
      <c r="G49" s="6"/>
      <c r="H49" s="6">
        <v>1661.1</v>
      </c>
      <c r="I49" s="6">
        <v>1120.9000000000001</v>
      </c>
      <c r="J49" s="6">
        <v>321347.19</v>
      </c>
      <c r="K49" s="6">
        <v>140943.64000000001</v>
      </c>
      <c r="L49" s="6">
        <v>70206.100000000006</v>
      </c>
      <c r="M49" s="6">
        <v>15</v>
      </c>
      <c r="N49" s="6">
        <v>25</v>
      </c>
      <c r="O49" s="7">
        <v>14460</v>
      </c>
      <c r="P49" s="6">
        <v>6757.2</v>
      </c>
      <c r="Q49" s="6">
        <v>4699.95</v>
      </c>
      <c r="R49" s="6">
        <v>3780.04</v>
      </c>
      <c r="S49" s="6">
        <v>111181.52</v>
      </c>
      <c r="T49" s="6">
        <v>92576.73</v>
      </c>
      <c r="U49" s="6">
        <v>112087.65</v>
      </c>
      <c r="V49" s="6">
        <v>76521.17</v>
      </c>
      <c r="W49" s="6">
        <v>11410.51</v>
      </c>
      <c r="X49" s="6">
        <v>8511.32</v>
      </c>
      <c r="Y49" s="6">
        <v>327252.24699999997</v>
      </c>
      <c r="Z49" s="6">
        <v>170431.98800000001</v>
      </c>
      <c r="AA49" s="6">
        <v>2744378.5</v>
      </c>
      <c r="AB49" s="6">
        <v>175011.1</v>
      </c>
      <c r="AC49" s="6">
        <v>344</v>
      </c>
      <c r="AD49" s="6">
        <v>49196</v>
      </c>
      <c r="AE49" s="6">
        <v>230823</v>
      </c>
      <c r="AF49" s="6">
        <v>119544.204</v>
      </c>
      <c r="AG49" s="6">
        <v>1695997.3</v>
      </c>
      <c r="AH49" s="6">
        <v>175076.1</v>
      </c>
      <c r="AI49" s="6">
        <v>1111.3</v>
      </c>
      <c r="AJ49" s="9">
        <v>62406</v>
      </c>
      <c r="AK49" s="6">
        <v>32418.13</v>
      </c>
      <c r="AL49" s="6">
        <v>22906.39</v>
      </c>
      <c r="AM49" s="6">
        <v>68207.5</v>
      </c>
      <c r="AN49" s="6">
        <v>52599.63</v>
      </c>
      <c r="AO49" s="6">
        <v>43274.29</v>
      </c>
      <c r="AP49" s="6">
        <v>35345.83</v>
      </c>
      <c r="AQ49" s="6">
        <v>46000</v>
      </c>
      <c r="AR49" s="6">
        <v>18157.2</v>
      </c>
      <c r="AS49" s="6">
        <v>8.5</v>
      </c>
      <c r="AT49" s="6">
        <v>4.3</v>
      </c>
      <c r="AU49" s="7"/>
      <c r="AV49" s="7"/>
      <c r="AW49" s="6">
        <v>257492.1</v>
      </c>
      <c r="AX49" s="6">
        <v>120692.4</v>
      </c>
      <c r="AY49" s="6">
        <v>57221.196000000004</v>
      </c>
      <c r="AZ49" s="6">
        <v>13567.861999999999</v>
      </c>
      <c r="BA49" s="6">
        <v>246321.71</v>
      </c>
      <c r="BB49" s="6">
        <v>109464.067</v>
      </c>
      <c r="BC49" s="6">
        <v>43508.800000000003</v>
      </c>
      <c r="BD49" s="6">
        <v>294.8</v>
      </c>
      <c r="BE49" s="6">
        <v>176.8</v>
      </c>
      <c r="BF49" s="6">
        <v>123.7</v>
      </c>
      <c r="BG49" s="6">
        <v>75.41</v>
      </c>
      <c r="BH49" s="6">
        <v>456.43599999999998</v>
      </c>
      <c r="BI49" s="6">
        <v>199.988</v>
      </c>
      <c r="BJ49" s="6">
        <v>1259.816</v>
      </c>
      <c r="BK49" s="7">
        <v>982.4</v>
      </c>
      <c r="BL49" s="7">
        <v>0.9</v>
      </c>
      <c r="BM49" s="6">
        <v>11183.837727999999</v>
      </c>
      <c r="BN49" s="6">
        <v>26474.125624873297</v>
      </c>
      <c r="BO49" s="6"/>
      <c r="BP49" s="6">
        <v>0</v>
      </c>
      <c r="BQ49" s="6">
        <v>0</v>
      </c>
      <c r="BR49" s="6">
        <v>0</v>
      </c>
      <c r="BS49" s="27">
        <v>0</v>
      </c>
      <c r="BT49" s="6">
        <v>0</v>
      </c>
      <c r="BU49" s="6">
        <v>0</v>
      </c>
      <c r="BV49" s="6">
        <v>0</v>
      </c>
      <c r="BW49" s="7">
        <v>0</v>
      </c>
      <c r="BX49" s="7">
        <v>0</v>
      </c>
      <c r="BY49" s="7">
        <v>0</v>
      </c>
      <c r="BZ49" s="6">
        <v>3266886</v>
      </c>
      <c r="CA49" s="6">
        <v>2200322</v>
      </c>
      <c r="CB49" s="6"/>
      <c r="CC49" s="6">
        <v>14023</v>
      </c>
      <c r="CD49" s="6">
        <v>11260</v>
      </c>
      <c r="CE49" s="6"/>
      <c r="CF49" s="6">
        <v>990.53141775325605</v>
      </c>
      <c r="CG49" s="6">
        <v>107.320916578983</v>
      </c>
      <c r="CH49" s="6">
        <v>1719.6295</v>
      </c>
    </row>
    <row r="50" spans="1:86" ht="12.5">
      <c r="A50" s="5">
        <v>43511</v>
      </c>
      <c r="B50" s="6">
        <v>804.38599999999997</v>
      </c>
      <c r="C50" s="6">
        <v>441.27699999999999</v>
      </c>
      <c r="D50" s="6">
        <v>6413.3</v>
      </c>
      <c r="E50" s="6"/>
      <c r="F50" s="6"/>
      <c r="G50" s="6"/>
      <c r="H50" s="6">
        <v>1661.1</v>
      </c>
      <c r="I50" s="6">
        <v>1120.9000000000001</v>
      </c>
      <c r="J50" s="6">
        <v>321540.28499999997</v>
      </c>
      <c r="K50" s="6">
        <v>141034.42000000001</v>
      </c>
      <c r="L50" s="6">
        <v>70230.100000000006</v>
      </c>
      <c r="M50" s="6">
        <v>15</v>
      </c>
      <c r="N50" s="6">
        <v>25</v>
      </c>
      <c r="O50" s="7">
        <v>14470.9</v>
      </c>
      <c r="P50" s="6">
        <v>6762.1</v>
      </c>
      <c r="Q50" s="6">
        <v>4728.34</v>
      </c>
      <c r="R50" s="6">
        <v>3803.29</v>
      </c>
      <c r="S50" s="6">
        <v>111201.5</v>
      </c>
      <c r="T50" s="6">
        <v>92592.23</v>
      </c>
      <c r="U50" s="6">
        <v>112108.36</v>
      </c>
      <c r="V50" s="6">
        <v>76535.289999999994</v>
      </c>
      <c r="W50" s="6">
        <v>11415.3</v>
      </c>
      <c r="X50" s="6">
        <v>8515.2900000000009</v>
      </c>
      <c r="Y50" s="6">
        <v>327591.27</v>
      </c>
      <c r="Z50" s="6">
        <v>170611.35</v>
      </c>
      <c r="AA50" s="6">
        <v>2744378.5</v>
      </c>
      <c r="AB50" s="6">
        <v>175035.1</v>
      </c>
      <c r="AC50" s="6">
        <v>344</v>
      </c>
      <c r="AD50" s="6">
        <v>49196</v>
      </c>
      <c r="AE50" s="6">
        <v>230942.89</v>
      </c>
      <c r="AF50" s="6">
        <v>119609.62</v>
      </c>
      <c r="AG50" s="6">
        <v>1695997.3</v>
      </c>
      <c r="AH50" s="6">
        <v>175100.1</v>
      </c>
      <c r="AI50" s="6">
        <v>1111.3</v>
      </c>
      <c r="AJ50" s="9">
        <v>62406</v>
      </c>
      <c r="AK50" s="6">
        <v>32418.13</v>
      </c>
      <c r="AL50" s="6">
        <v>22906.39</v>
      </c>
      <c r="AM50" s="6">
        <v>68219.23</v>
      </c>
      <c r="AN50" s="6">
        <v>52608.77</v>
      </c>
      <c r="AO50" s="6">
        <v>43290.22</v>
      </c>
      <c r="AP50" s="6">
        <v>35359.269999999997</v>
      </c>
      <c r="AQ50" s="6">
        <v>46006.9</v>
      </c>
      <c r="AR50" s="6">
        <v>18160</v>
      </c>
      <c r="AS50" s="6">
        <v>8.5</v>
      </c>
      <c r="AT50" s="6">
        <v>4.3</v>
      </c>
      <c r="AU50" s="7"/>
      <c r="AV50" s="7"/>
      <c r="AW50" s="6">
        <v>257629.3</v>
      </c>
      <c r="AX50" s="6">
        <v>120757.9</v>
      </c>
      <c r="AY50" s="6">
        <v>57227.8</v>
      </c>
      <c r="AZ50" s="6">
        <v>13567.861999999999</v>
      </c>
      <c r="BA50" s="6">
        <v>246452.12599999999</v>
      </c>
      <c r="BB50" s="6">
        <v>109522.117</v>
      </c>
      <c r="BC50" s="6">
        <v>43532.800000000003</v>
      </c>
      <c r="BD50" s="6">
        <v>294.8</v>
      </c>
      <c r="BE50" s="6">
        <v>176.8</v>
      </c>
      <c r="BF50" s="6">
        <v>123.7</v>
      </c>
      <c r="BG50" s="6">
        <v>75.41</v>
      </c>
      <c r="BH50" s="6">
        <v>456.43599999999998</v>
      </c>
      <c r="BI50" s="6">
        <v>199.988</v>
      </c>
      <c r="BJ50" s="6">
        <v>1259.816</v>
      </c>
      <c r="BK50" s="7">
        <v>982.4</v>
      </c>
      <c r="BL50" s="7">
        <v>0.9</v>
      </c>
      <c r="BM50" s="6">
        <v>12146.716048</v>
      </c>
      <c r="BN50" s="6">
        <v>36781.550039259258</v>
      </c>
      <c r="BO50" s="6"/>
      <c r="BP50" s="6">
        <v>10622</v>
      </c>
      <c r="BQ50" s="6">
        <v>0</v>
      </c>
      <c r="BR50" s="6">
        <v>0</v>
      </c>
      <c r="BS50" s="27">
        <v>0</v>
      </c>
      <c r="BT50" s="6">
        <v>0</v>
      </c>
      <c r="BU50" s="6">
        <v>0</v>
      </c>
      <c r="BV50" s="6">
        <v>0</v>
      </c>
      <c r="BW50" s="7">
        <v>0</v>
      </c>
      <c r="BX50" s="7">
        <v>0</v>
      </c>
      <c r="BY50" s="7">
        <v>0</v>
      </c>
      <c r="BZ50" s="6">
        <v>3270139</v>
      </c>
      <c r="CA50" s="6">
        <v>2203038</v>
      </c>
      <c r="CB50" s="6"/>
      <c r="CC50" s="6">
        <v>14023</v>
      </c>
      <c r="CD50" s="6">
        <v>11260</v>
      </c>
      <c r="CE50" s="6"/>
      <c r="CF50" s="6">
        <v>962.93604327315302</v>
      </c>
      <c r="CG50" s="6">
        <v>107.47398870782438</v>
      </c>
      <c r="CH50" s="6">
        <v>1696.5282500000003</v>
      </c>
    </row>
    <row r="51" spans="1:86" ht="12.5">
      <c r="A51" s="5">
        <v>43512</v>
      </c>
      <c r="B51" s="6">
        <v>804.38599999999997</v>
      </c>
      <c r="C51" s="6">
        <v>441.27699999999999</v>
      </c>
      <c r="D51" s="6">
        <v>6413.3</v>
      </c>
      <c r="E51" s="6"/>
      <c r="F51" s="6"/>
      <c r="G51" s="6"/>
      <c r="H51" s="6">
        <v>1661.1</v>
      </c>
      <c r="I51" s="6">
        <v>1120.9000000000001</v>
      </c>
      <c r="J51" s="6">
        <v>321734.57199999999</v>
      </c>
      <c r="K51" s="6">
        <v>141126</v>
      </c>
      <c r="L51" s="6">
        <v>70254.100000000006</v>
      </c>
      <c r="M51" s="6">
        <v>15</v>
      </c>
      <c r="N51" s="6">
        <v>25</v>
      </c>
      <c r="O51" s="7">
        <v>14471</v>
      </c>
      <c r="P51" s="6">
        <v>6762.3</v>
      </c>
      <c r="Q51" s="6">
        <v>4755.74</v>
      </c>
      <c r="R51" s="6">
        <v>3825.91</v>
      </c>
      <c r="S51" s="6">
        <v>111220.99</v>
      </c>
      <c r="T51" s="6">
        <v>92607.78</v>
      </c>
      <c r="U51" s="6">
        <v>112129</v>
      </c>
      <c r="V51" s="6">
        <v>76549.64</v>
      </c>
      <c r="W51" s="6">
        <v>11420.17</v>
      </c>
      <c r="X51" s="6">
        <v>8519.34</v>
      </c>
      <c r="Y51" s="6">
        <v>327828.78399999999</v>
      </c>
      <c r="Z51" s="6">
        <v>170747.15400000001</v>
      </c>
      <c r="AA51" s="6">
        <v>2744378.5</v>
      </c>
      <c r="AB51" s="6">
        <v>175059.1</v>
      </c>
      <c r="AC51" s="6">
        <v>344</v>
      </c>
      <c r="AD51" s="6">
        <v>49196</v>
      </c>
      <c r="AE51" s="6">
        <v>231163</v>
      </c>
      <c r="AF51" s="6">
        <v>119716.24</v>
      </c>
      <c r="AG51" s="6">
        <v>1695997.3</v>
      </c>
      <c r="AH51" s="6">
        <v>175124.1</v>
      </c>
      <c r="AI51" s="6">
        <v>1111.3</v>
      </c>
      <c r="AJ51" s="9">
        <v>62406</v>
      </c>
      <c r="AK51" s="6">
        <v>32418.13</v>
      </c>
      <c r="AL51" s="6">
        <v>22906.39</v>
      </c>
      <c r="AM51" s="6">
        <v>68231</v>
      </c>
      <c r="AN51" s="6">
        <v>52617.94</v>
      </c>
      <c r="AO51" s="6">
        <v>43306.15</v>
      </c>
      <c r="AP51" s="6">
        <v>35372.699999999997</v>
      </c>
      <c r="AQ51" s="6">
        <v>46019</v>
      </c>
      <c r="AR51" s="6">
        <v>18164.8</v>
      </c>
      <c r="AS51" s="6">
        <v>8.5</v>
      </c>
      <c r="AT51" s="6">
        <v>4.3</v>
      </c>
      <c r="AU51" s="7"/>
      <c r="AV51" s="7"/>
      <c r="AW51" s="6">
        <v>257772.6</v>
      </c>
      <c r="AX51" s="6">
        <v>120825.4</v>
      </c>
      <c r="AY51" s="6">
        <v>57234.1</v>
      </c>
      <c r="AZ51" s="6">
        <v>13567.861999999999</v>
      </c>
      <c r="BA51" s="6">
        <v>246590.27900000001</v>
      </c>
      <c r="BB51" s="6">
        <v>109583</v>
      </c>
      <c r="BC51" s="6">
        <v>43556.800000000003</v>
      </c>
      <c r="BD51" s="6">
        <v>294.8</v>
      </c>
      <c r="BE51" s="6">
        <v>176.8</v>
      </c>
      <c r="BF51" s="6">
        <v>123.7</v>
      </c>
      <c r="BG51" s="6">
        <v>75.41</v>
      </c>
      <c r="BH51" s="6">
        <v>456.43599999999998</v>
      </c>
      <c r="BI51" s="6">
        <v>199.988</v>
      </c>
      <c r="BJ51" s="6">
        <v>1259.816</v>
      </c>
      <c r="BK51" s="7">
        <v>982.4</v>
      </c>
      <c r="BL51" s="7">
        <v>0.9</v>
      </c>
      <c r="BM51" s="6">
        <v>11763.909888</v>
      </c>
      <c r="BN51" s="6">
        <v>36781.114510058476</v>
      </c>
      <c r="BO51" s="6"/>
      <c r="BP51" s="6">
        <v>7108</v>
      </c>
      <c r="BQ51" s="6">
        <v>0</v>
      </c>
      <c r="BR51" s="6">
        <v>0</v>
      </c>
      <c r="BS51" s="27">
        <v>0</v>
      </c>
      <c r="BT51" s="6">
        <v>0</v>
      </c>
      <c r="BU51" s="6">
        <v>0</v>
      </c>
      <c r="BV51" s="6">
        <v>0</v>
      </c>
      <c r="BW51" s="7">
        <v>0</v>
      </c>
      <c r="BX51" s="7">
        <v>0</v>
      </c>
      <c r="BY51" s="7">
        <v>0</v>
      </c>
      <c r="BZ51" s="6">
        <v>3273379</v>
      </c>
      <c r="CA51" s="6">
        <v>2205755</v>
      </c>
      <c r="CB51" s="6"/>
      <c r="CC51" s="6">
        <v>14023</v>
      </c>
      <c r="CD51" s="6">
        <v>11260</v>
      </c>
      <c r="CE51" s="6"/>
      <c r="CF51" s="6">
        <v>958.84083037422204</v>
      </c>
      <c r="CG51" s="6">
        <v>107.55944084277944</v>
      </c>
      <c r="CH51" s="6">
        <v>1704.8269583333331</v>
      </c>
    </row>
    <row r="52" spans="1:86" ht="12.5">
      <c r="A52" s="5">
        <v>43513</v>
      </c>
      <c r="B52" s="6">
        <v>804.38599999999997</v>
      </c>
      <c r="C52" s="6">
        <v>441.27699999999999</v>
      </c>
      <c r="D52" s="6">
        <v>6413.3</v>
      </c>
      <c r="E52" s="6"/>
      <c r="F52" s="6"/>
      <c r="G52" s="6"/>
      <c r="H52" s="6">
        <v>1661.1</v>
      </c>
      <c r="I52" s="6">
        <v>1120.9000000000001</v>
      </c>
      <c r="J52" s="6">
        <v>321927.94900000002</v>
      </c>
      <c r="K52" s="6">
        <v>141217.16200000001</v>
      </c>
      <c r="L52" s="6">
        <v>70278.100000000006</v>
      </c>
      <c r="M52" s="6">
        <v>15</v>
      </c>
      <c r="N52" s="6">
        <v>25</v>
      </c>
      <c r="O52" s="7">
        <v>14471.1</v>
      </c>
      <c r="P52" s="6">
        <v>6762.5</v>
      </c>
      <c r="Q52" s="6">
        <v>4782.17</v>
      </c>
      <c r="R52" s="6">
        <v>3847.89</v>
      </c>
      <c r="S52" s="6">
        <v>111238.56</v>
      </c>
      <c r="T52" s="6">
        <v>92622.53</v>
      </c>
      <c r="U52" s="6">
        <v>112149.23</v>
      </c>
      <c r="V52" s="6">
        <v>76563.77</v>
      </c>
      <c r="W52" s="6">
        <v>11425.02</v>
      </c>
      <c r="X52" s="6">
        <v>8523.34</v>
      </c>
      <c r="Y52" s="6">
        <v>327993.45</v>
      </c>
      <c r="Z52" s="6">
        <v>170839.22500000001</v>
      </c>
      <c r="AA52" s="6">
        <v>2744378.5</v>
      </c>
      <c r="AB52" s="6">
        <v>175083.1</v>
      </c>
      <c r="AC52" s="6">
        <v>344</v>
      </c>
      <c r="AD52" s="6">
        <v>49196</v>
      </c>
      <c r="AE52" s="6">
        <v>231445.54</v>
      </c>
      <c r="AF52" s="6">
        <v>119859.99</v>
      </c>
      <c r="AG52" s="6">
        <v>1695997.3</v>
      </c>
      <c r="AH52" s="6">
        <v>175148.1</v>
      </c>
      <c r="AI52" s="6">
        <v>1111.3</v>
      </c>
      <c r="AJ52" s="9">
        <v>62406</v>
      </c>
      <c r="AK52" s="6">
        <v>32418.13</v>
      </c>
      <c r="AL52" s="6">
        <v>22906.39</v>
      </c>
      <c r="AM52" s="6">
        <v>68242.75</v>
      </c>
      <c r="AN52" s="6">
        <v>52627.06</v>
      </c>
      <c r="AO52" s="6">
        <v>43322.28</v>
      </c>
      <c r="AP52" s="6">
        <v>35386.22</v>
      </c>
      <c r="AQ52" s="6">
        <v>46023</v>
      </c>
      <c r="AR52" s="6">
        <v>18166.400000000001</v>
      </c>
      <c r="AS52" s="6">
        <v>8.5</v>
      </c>
      <c r="AT52" s="6">
        <v>4.3</v>
      </c>
      <c r="AU52" s="7"/>
      <c r="AV52" s="7"/>
      <c r="AW52" s="6">
        <v>257917.5</v>
      </c>
      <c r="AX52" s="6">
        <v>120893.6</v>
      </c>
      <c r="AY52" s="6">
        <v>57240.2</v>
      </c>
      <c r="AZ52" s="6">
        <v>13567.861999999999</v>
      </c>
      <c r="BA52" s="6">
        <v>246729.18</v>
      </c>
      <c r="BB52" s="6">
        <v>109644.02</v>
      </c>
      <c r="BC52" s="6">
        <v>43580.800000000003</v>
      </c>
      <c r="BD52" s="6">
        <v>294.8</v>
      </c>
      <c r="BE52" s="6">
        <v>176.8</v>
      </c>
      <c r="BF52" s="6">
        <v>123.7</v>
      </c>
      <c r="BG52" s="6">
        <v>75.41</v>
      </c>
      <c r="BH52" s="6">
        <v>456.43599999999998</v>
      </c>
      <c r="BI52" s="6">
        <v>199.988</v>
      </c>
      <c r="BJ52" s="6">
        <v>1259.816</v>
      </c>
      <c r="BK52" s="7">
        <v>982.4</v>
      </c>
      <c r="BL52" s="7">
        <v>0.9</v>
      </c>
      <c r="BM52" s="6">
        <v>11928.195392000001</v>
      </c>
      <c r="BN52" s="6">
        <v>36553.180647251465</v>
      </c>
      <c r="BO52" s="6"/>
      <c r="BP52" s="6">
        <v>2482</v>
      </c>
      <c r="BQ52" s="6">
        <v>0</v>
      </c>
      <c r="BR52" s="6">
        <v>0</v>
      </c>
      <c r="BS52" s="27">
        <v>0</v>
      </c>
      <c r="BT52" s="6">
        <v>0</v>
      </c>
      <c r="BU52" s="6">
        <v>0</v>
      </c>
      <c r="BV52" s="6">
        <v>0</v>
      </c>
      <c r="BW52" s="7">
        <v>0</v>
      </c>
      <c r="BX52" s="7">
        <v>0</v>
      </c>
      <c r="BY52" s="7">
        <v>0</v>
      </c>
      <c r="BZ52" s="6">
        <v>3276627</v>
      </c>
      <c r="CA52" s="6">
        <v>2208489</v>
      </c>
      <c r="CB52" s="6"/>
      <c r="CC52" s="6">
        <v>14023</v>
      </c>
      <c r="CD52" s="6">
        <v>11260</v>
      </c>
      <c r="CE52" s="6"/>
      <c r="CF52" s="6">
        <v>960.44169453319205</v>
      </c>
      <c r="CG52" s="6">
        <v>107.60464486379129</v>
      </c>
      <c r="CH52" s="6">
        <v>1704.8269583333331</v>
      </c>
    </row>
    <row r="53" spans="1:86" ht="12.5">
      <c r="A53" s="5">
        <v>43514</v>
      </c>
      <c r="B53" s="6">
        <v>804.38599999999997</v>
      </c>
      <c r="C53" s="6">
        <v>441.27699999999999</v>
      </c>
      <c r="D53" s="6">
        <v>6413.3</v>
      </c>
      <c r="E53" s="6"/>
      <c r="F53" s="6"/>
      <c r="G53" s="6"/>
      <c r="H53" s="6">
        <v>1661.1</v>
      </c>
      <c r="I53" s="6">
        <v>1120.9000000000001</v>
      </c>
      <c r="J53" s="6">
        <v>322130.90399999998</v>
      </c>
      <c r="K53" s="6">
        <v>141310.962</v>
      </c>
      <c r="L53" s="6">
        <v>70302.100000000006</v>
      </c>
      <c r="M53" s="6">
        <v>15</v>
      </c>
      <c r="N53" s="6">
        <v>25</v>
      </c>
      <c r="O53" s="7">
        <v>14471.3</v>
      </c>
      <c r="P53" s="6">
        <v>6762.7</v>
      </c>
      <c r="Q53" s="6">
        <v>4807.99</v>
      </c>
      <c r="R53" s="6">
        <v>3869.45</v>
      </c>
      <c r="S53" s="6">
        <v>111258.63</v>
      </c>
      <c r="T53" s="6">
        <v>92638.24</v>
      </c>
      <c r="U53" s="6">
        <v>112169.05</v>
      </c>
      <c r="V53" s="6">
        <v>76577.3</v>
      </c>
      <c r="W53" s="6">
        <v>11430.15</v>
      </c>
      <c r="X53" s="6">
        <v>8527.5400000000009</v>
      </c>
      <c r="Y53" s="6">
        <v>328159.65399999998</v>
      </c>
      <c r="Z53" s="6">
        <v>170936.20800000001</v>
      </c>
      <c r="AA53" s="6">
        <v>2744378.5</v>
      </c>
      <c r="AB53" s="6">
        <v>175107.1</v>
      </c>
      <c r="AC53" s="6">
        <v>344</v>
      </c>
      <c r="AD53" s="6">
        <v>49196</v>
      </c>
      <c r="AE53" s="6">
        <v>231755.2</v>
      </c>
      <c r="AF53" s="6">
        <v>120008.432</v>
      </c>
      <c r="AG53" s="6">
        <v>1695997.3</v>
      </c>
      <c r="AH53" s="6">
        <v>175172.1</v>
      </c>
      <c r="AI53" s="6">
        <v>1111.3</v>
      </c>
      <c r="AJ53" s="9">
        <v>62406</v>
      </c>
      <c r="AK53" s="6">
        <v>32418.13</v>
      </c>
      <c r="AL53" s="6">
        <v>22906.39</v>
      </c>
      <c r="AM53" s="6">
        <v>68254.539999999994</v>
      </c>
      <c r="AN53" s="6">
        <v>52636.22</v>
      </c>
      <c r="AO53" s="6">
        <v>43338.51</v>
      </c>
      <c r="AP53" s="6">
        <v>35399.79</v>
      </c>
      <c r="AQ53" s="6">
        <v>46042.7</v>
      </c>
      <c r="AR53" s="6">
        <v>18174.3</v>
      </c>
      <c r="AS53" s="6">
        <v>8.5</v>
      </c>
      <c r="AT53" s="6">
        <v>4.3</v>
      </c>
      <c r="AU53" s="7"/>
      <c r="AV53" s="7"/>
      <c r="AW53" s="6">
        <v>258063.8</v>
      </c>
      <c r="AX53" s="6">
        <v>120962</v>
      </c>
      <c r="AY53" s="6">
        <v>57246.7</v>
      </c>
      <c r="AZ53" s="6">
        <v>13567.861999999999</v>
      </c>
      <c r="BA53" s="6">
        <v>246869.92300000001</v>
      </c>
      <c r="BB53" s="6">
        <v>109705.713</v>
      </c>
      <c r="BC53" s="6">
        <v>43604.800000000003</v>
      </c>
      <c r="BD53" s="6">
        <v>294.8</v>
      </c>
      <c r="BE53" s="6">
        <v>176.8</v>
      </c>
      <c r="BF53" s="6">
        <v>123.7</v>
      </c>
      <c r="BG53" s="6">
        <v>75.41</v>
      </c>
      <c r="BH53" s="6">
        <v>456.43599999999998</v>
      </c>
      <c r="BI53" s="6">
        <v>199.988</v>
      </c>
      <c r="BJ53" s="6">
        <v>1259.816</v>
      </c>
      <c r="BK53" s="7">
        <v>982.4</v>
      </c>
      <c r="BL53" s="7">
        <v>0.9</v>
      </c>
      <c r="BM53" s="6">
        <v>11985.7292</v>
      </c>
      <c r="BN53" s="6">
        <v>36402.655210916178</v>
      </c>
      <c r="BO53" s="6"/>
      <c r="BP53" s="6">
        <v>11374</v>
      </c>
      <c r="BQ53" s="6">
        <v>0</v>
      </c>
      <c r="BR53" s="6">
        <v>0</v>
      </c>
      <c r="BS53" s="27">
        <v>0</v>
      </c>
      <c r="BT53" s="6">
        <v>0</v>
      </c>
      <c r="BU53" s="6">
        <v>0</v>
      </c>
      <c r="BV53" s="6">
        <v>0</v>
      </c>
      <c r="BW53" s="7">
        <v>0</v>
      </c>
      <c r="BX53" s="7">
        <v>0</v>
      </c>
      <c r="BY53" s="7">
        <v>0</v>
      </c>
      <c r="BZ53" s="6">
        <v>3279864</v>
      </c>
      <c r="CA53" s="6">
        <v>2211224</v>
      </c>
      <c r="CB53" s="6"/>
      <c r="CC53" s="6">
        <v>14023</v>
      </c>
      <c r="CD53" s="6">
        <v>11260</v>
      </c>
      <c r="CE53" s="6"/>
      <c r="CF53" s="6">
        <v>956.57079794618403</v>
      </c>
      <c r="CG53" s="6">
        <v>106.78277807594904</v>
      </c>
      <c r="CH53" s="6">
        <v>1704.8269583333331</v>
      </c>
    </row>
    <row r="54" spans="1:86" ht="12.5">
      <c r="A54" s="5">
        <v>43515</v>
      </c>
      <c r="B54" s="6">
        <v>804.601</v>
      </c>
      <c r="C54" s="6">
        <v>441.399</v>
      </c>
      <c r="D54" s="6">
        <v>6413.8</v>
      </c>
      <c r="E54" s="6"/>
      <c r="F54" s="6"/>
      <c r="G54" s="6"/>
      <c r="H54" s="6">
        <v>1661.1</v>
      </c>
      <c r="I54" s="6">
        <v>1120.9000000000001</v>
      </c>
      <c r="J54" s="6">
        <v>322321</v>
      </c>
      <c r="K54" s="6">
        <v>141402</v>
      </c>
      <c r="L54" s="6">
        <v>70326.100000000006</v>
      </c>
      <c r="M54" s="6">
        <v>15</v>
      </c>
      <c r="N54" s="6">
        <v>25</v>
      </c>
      <c r="O54" s="7">
        <v>14471.5</v>
      </c>
      <c r="P54" s="6">
        <v>6762.9</v>
      </c>
      <c r="Q54" s="6">
        <v>4834.3</v>
      </c>
      <c r="R54" s="6">
        <v>3891.4</v>
      </c>
      <c r="S54" s="6">
        <v>111276.4</v>
      </c>
      <c r="T54" s="6">
        <v>92653.1</v>
      </c>
      <c r="U54" s="6">
        <v>112190</v>
      </c>
      <c r="V54" s="6">
        <v>76591.5</v>
      </c>
      <c r="W54" s="6">
        <v>11435.2</v>
      </c>
      <c r="X54" s="6">
        <v>8531.7000000000007</v>
      </c>
      <c r="Y54" s="6">
        <v>328311</v>
      </c>
      <c r="Z54" s="6">
        <v>171020</v>
      </c>
      <c r="AA54" s="6">
        <v>2744378.5</v>
      </c>
      <c r="AB54" s="6">
        <v>175131.1</v>
      </c>
      <c r="AC54" s="6">
        <v>344</v>
      </c>
      <c r="AD54" s="6">
        <v>49196</v>
      </c>
      <c r="AE54" s="6">
        <v>232009</v>
      </c>
      <c r="AF54" s="6">
        <v>120144</v>
      </c>
      <c r="AG54" s="6">
        <v>1695997.3</v>
      </c>
      <c r="AH54" s="6">
        <v>175196.1</v>
      </c>
      <c r="AI54" s="6">
        <v>1111.3</v>
      </c>
      <c r="AJ54" s="9">
        <v>62406</v>
      </c>
      <c r="AK54" s="6">
        <v>32418.13</v>
      </c>
      <c r="AL54" s="6">
        <v>22906.39</v>
      </c>
      <c r="AM54" s="6">
        <v>68266.2</v>
      </c>
      <c r="AN54" s="6">
        <v>52645.2</v>
      </c>
      <c r="AO54" s="6">
        <v>43355.6</v>
      </c>
      <c r="AP54" s="6">
        <v>35414</v>
      </c>
      <c r="AQ54" s="6">
        <v>46048.5</v>
      </c>
      <c r="AR54" s="6">
        <v>18176.599999999999</v>
      </c>
      <c r="AS54" s="6">
        <v>8.5</v>
      </c>
      <c r="AT54" s="6">
        <v>4.3</v>
      </c>
      <c r="AU54" s="7"/>
      <c r="AV54" s="7"/>
      <c r="AW54" s="6">
        <v>258167.3</v>
      </c>
      <c r="AX54" s="6">
        <v>121011.7</v>
      </c>
      <c r="AY54" s="6">
        <v>57252.5</v>
      </c>
      <c r="AZ54" s="6">
        <v>13567.861999999999</v>
      </c>
      <c r="BA54" s="6">
        <v>246968</v>
      </c>
      <c r="BB54" s="6">
        <v>109749</v>
      </c>
      <c r="BC54" s="6">
        <v>43622</v>
      </c>
      <c r="BD54" s="6">
        <v>294.8</v>
      </c>
      <c r="BE54" s="6">
        <v>176.8</v>
      </c>
      <c r="BF54" s="6">
        <v>123.7</v>
      </c>
      <c r="BG54" s="6">
        <v>75.41</v>
      </c>
      <c r="BH54" s="6">
        <v>456.54</v>
      </c>
      <c r="BI54" s="6">
        <v>200.02699999999999</v>
      </c>
      <c r="BJ54" s="6">
        <v>1260</v>
      </c>
      <c r="BK54" s="7">
        <v>982.9</v>
      </c>
      <c r="BL54" s="7">
        <v>0.9</v>
      </c>
      <c r="BM54" s="6">
        <v>11535</v>
      </c>
      <c r="BN54" s="6">
        <v>28503</v>
      </c>
      <c r="BO54" s="6"/>
      <c r="BP54" s="6">
        <v>3156</v>
      </c>
      <c r="BQ54" s="6">
        <v>0</v>
      </c>
      <c r="BR54" s="6">
        <v>0</v>
      </c>
      <c r="BS54" s="27">
        <v>0</v>
      </c>
      <c r="BT54" s="6">
        <v>0</v>
      </c>
      <c r="BU54" s="6">
        <v>0</v>
      </c>
      <c r="BV54" s="6">
        <v>0</v>
      </c>
      <c r="BW54" s="7">
        <v>0</v>
      </c>
      <c r="BX54" s="7">
        <v>0</v>
      </c>
      <c r="BY54" s="7">
        <v>0</v>
      </c>
      <c r="BZ54" s="6">
        <v>3283092</v>
      </c>
      <c r="CA54" s="6">
        <v>2213958</v>
      </c>
      <c r="CB54" s="6"/>
      <c r="CC54" s="6">
        <v>14023</v>
      </c>
      <c r="CD54" s="6">
        <v>11260</v>
      </c>
      <c r="CE54" s="6"/>
      <c r="CF54" s="6">
        <v>954.3740651833142</v>
      </c>
      <c r="CG54" s="6">
        <v>107.07688925640761</v>
      </c>
      <c r="CH54" s="6">
        <v>1728.4015416666666</v>
      </c>
    </row>
    <row r="55" spans="1:86" ht="12.5">
      <c r="A55" s="5">
        <v>43516</v>
      </c>
      <c r="B55" s="6">
        <v>804.601</v>
      </c>
      <c r="C55" s="6">
        <v>441.399</v>
      </c>
      <c r="D55" s="6">
        <v>6413.8</v>
      </c>
      <c r="E55" s="6"/>
      <c r="F55" s="6"/>
      <c r="G55" s="6"/>
      <c r="H55" s="6">
        <v>1661.1</v>
      </c>
      <c r="I55" s="6">
        <v>1120.9000000000001</v>
      </c>
      <c r="J55" s="6">
        <v>322513.54100000003</v>
      </c>
      <c r="K55" s="6">
        <v>141492.70699999999</v>
      </c>
      <c r="L55" s="6">
        <v>70350.100000000006</v>
      </c>
      <c r="M55" s="6">
        <v>15</v>
      </c>
      <c r="N55" s="6">
        <v>25</v>
      </c>
      <c r="O55" s="7">
        <v>14471.7</v>
      </c>
      <c r="P55" s="6">
        <v>6763.1</v>
      </c>
      <c r="Q55" s="6">
        <v>4859.92</v>
      </c>
      <c r="R55" s="6">
        <v>3912.86</v>
      </c>
      <c r="S55" s="6">
        <v>111295.79</v>
      </c>
      <c r="T55" s="6">
        <v>92668.72</v>
      </c>
      <c r="U55" s="6">
        <v>112210.44</v>
      </c>
      <c r="V55" s="6">
        <v>76605.600000000006</v>
      </c>
      <c r="W55" s="6">
        <v>11440.83</v>
      </c>
      <c r="X55" s="6">
        <v>8536.35</v>
      </c>
      <c r="Y55" s="6">
        <v>328476.24900000001</v>
      </c>
      <c r="Z55" s="6">
        <v>171122.17</v>
      </c>
      <c r="AA55" s="6">
        <v>2744378.5</v>
      </c>
      <c r="AB55" s="6">
        <v>175155.1</v>
      </c>
      <c r="AC55" s="6">
        <v>344</v>
      </c>
      <c r="AD55" s="6">
        <v>49196</v>
      </c>
      <c r="AE55" s="6">
        <v>232293.02299999999</v>
      </c>
      <c r="AF55" s="6">
        <v>120278.213</v>
      </c>
      <c r="AG55" s="6">
        <v>1695997.3</v>
      </c>
      <c r="AH55" s="6">
        <v>175220.1</v>
      </c>
      <c r="AI55" s="6">
        <v>1111.3</v>
      </c>
      <c r="AJ55" s="9">
        <v>62406</v>
      </c>
      <c r="AK55" s="6">
        <v>32418.13</v>
      </c>
      <c r="AL55" s="6">
        <v>22906.39</v>
      </c>
      <c r="AM55" s="6">
        <v>68277.679999999993</v>
      </c>
      <c r="AN55" s="6">
        <v>52654.15</v>
      </c>
      <c r="AO55" s="6">
        <v>43371.74</v>
      </c>
      <c r="AP55" s="6">
        <v>35427.42</v>
      </c>
      <c r="AQ55" s="6">
        <v>46060.5</v>
      </c>
      <c r="AR55" s="6">
        <v>18181.400000000001</v>
      </c>
      <c r="AS55" s="6">
        <v>8.5</v>
      </c>
      <c r="AT55" s="6">
        <v>4.3</v>
      </c>
      <c r="AU55" s="7"/>
      <c r="AV55" s="7"/>
      <c r="AW55" s="6">
        <v>258304.4</v>
      </c>
      <c r="AX55" s="6">
        <v>121076.8</v>
      </c>
      <c r="AY55" s="6">
        <v>57259.930999999997</v>
      </c>
      <c r="AZ55" s="6">
        <v>13567.861999999999</v>
      </c>
      <c r="BA55" s="6">
        <v>247098.177</v>
      </c>
      <c r="BB55" s="6">
        <v>109806.565</v>
      </c>
      <c r="BC55" s="6">
        <v>43646</v>
      </c>
      <c r="BD55" s="6">
        <v>294.8</v>
      </c>
      <c r="BE55" s="6">
        <v>176.8</v>
      </c>
      <c r="BF55" s="6">
        <v>123.7</v>
      </c>
      <c r="BG55" s="6">
        <v>75.41</v>
      </c>
      <c r="BH55" s="6">
        <v>456.54</v>
      </c>
      <c r="BI55" s="6">
        <v>200.02699999999999</v>
      </c>
      <c r="BJ55" s="6">
        <v>1260</v>
      </c>
      <c r="BK55" s="6">
        <v>983.6</v>
      </c>
      <c r="BL55" s="7">
        <v>0.9</v>
      </c>
      <c r="BM55" s="6">
        <v>11821</v>
      </c>
      <c r="BN55" s="6">
        <v>36639</v>
      </c>
      <c r="BO55" s="6"/>
      <c r="BP55" s="6">
        <v>8644</v>
      </c>
      <c r="BQ55" s="6">
        <v>0</v>
      </c>
      <c r="BR55" s="6">
        <v>0</v>
      </c>
      <c r="BS55" s="27">
        <v>0</v>
      </c>
      <c r="BT55" s="6">
        <v>0</v>
      </c>
      <c r="BU55" s="6">
        <v>0</v>
      </c>
      <c r="BV55" s="6">
        <v>0</v>
      </c>
      <c r="BW55" s="7">
        <v>0</v>
      </c>
      <c r="BX55" s="7">
        <v>0</v>
      </c>
      <c r="BY55" s="7">
        <v>0</v>
      </c>
      <c r="BZ55" s="6">
        <v>3286351</v>
      </c>
      <c r="CA55" s="6">
        <v>2216690</v>
      </c>
      <c r="CB55" s="6"/>
      <c r="CC55" s="6">
        <v>14023</v>
      </c>
      <c r="CD55" s="6">
        <v>11260</v>
      </c>
      <c r="CE55" s="6"/>
      <c r="CF55" s="6">
        <v>931.34888692914205</v>
      </c>
      <c r="CG55" s="6">
        <v>106.9564925806316</v>
      </c>
      <c r="CH55" s="6">
        <v>1729.3845000000001</v>
      </c>
    </row>
    <row r="56" spans="1:86" ht="12.5">
      <c r="A56" s="5">
        <v>43517</v>
      </c>
      <c r="B56" s="6">
        <v>804.601</v>
      </c>
      <c r="C56" s="6">
        <v>441.399</v>
      </c>
      <c r="D56" s="6">
        <v>6413.8</v>
      </c>
      <c r="E56" s="6"/>
      <c r="F56" s="6"/>
      <c r="G56" s="6"/>
      <c r="H56" s="6">
        <v>1661.1</v>
      </c>
      <c r="I56" s="6">
        <v>1120.9000000000001</v>
      </c>
      <c r="J56" s="6">
        <v>322702.20400000003</v>
      </c>
      <c r="K56" s="6">
        <v>141582.93700000001</v>
      </c>
      <c r="L56" s="6">
        <v>70374.100000000006</v>
      </c>
      <c r="M56" s="6">
        <v>15</v>
      </c>
      <c r="N56" s="6">
        <v>25</v>
      </c>
      <c r="O56" s="7">
        <v>14471.7</v>
      </c>
      <c r="P56" s="6">
        <v>6763.1</v>
      </c>
      <c r="Q56" s="6">
        <v>4888.95</v>
      </c>
      <c r="R56" s="6">
        <v>3936.83</v>
      </c>
      <c r="S56" s="6">
        <v>111315.66</v>
      </c>
      <c r="T56" s="6">
        <v>92684.67</v>
      </c>
      <c r="U56" s="6">
        <v>112231.58</v>
      </c>
      <c r="V56" s="6">
        <v>76619.86</v>
      </c>
      <c r="W56" s="6">
        <v>11446.63</v>
      </c>
      <c r="X56" s="6">
        <v>8541.1299999999992</v>
      </c>
      <c r="Y56" s="6">
        <v>328642.25799999997</v>
      </c>
      <c r="Z56" s="6">
        <v>171219.666</v>
      </c>
      <c r="AA56" s="6">
        <v>2744378.5</v>
      </c>
      <c r="AB56" s="6">
        <v>175179.1</v>
      </c>
      <c r="AC56" s="6">
        <v>344</v>
      </c>
      <c r="AD56" s="6">
        <v>49196</v>
      </c>
      <c r="AE56" s="6">
        <v>232582.038</v>
      </c>
      <c r="AF56" s="6">
        <v>120421.889</v>
      </c>
      <c r="AG56" s="6">
        <v>1695997.3</v>
      </c>
      <c r="AH56" s="6">
        <v>175244.1</v>
      </c>
      <c r="AI56" s="6">
        <v>1111.3</v>
      </c>
      <c r="AJ56" s="9">
        <v>62406</v>
      </c>
      <c r="AK56" s="6">
        <v>32418.13</v>
      </c>
      <c r="AL56" s="6">
        <v>22906.39</v>
      </c>
      <c r="AM56" s="6">
        <v>68288.539999999994</v>
      </c>
      <c r="AN56" s="6">
        <v>52662.52</v>
      </c>
      <c r="AO56" s="6">
        <v>43389.02</v>
      </c>
      <c r="AP56" s="6">
        <v>35441.57</v>
      </c>
      <c r="AQ56" s="6">
        <v>46073.3</v>
      </c>
      <c r="AR56" s="6">
        <v>18186.5</v>
      </c>
      <c r="AS56" s="6">
        <v>8.5</v>
      </c>
      <c r="AT56" s="6">
        <v>4.3</v>
      </c>
      <c r="AU56" s="7"/>
      <c r="AV56" s="7"/>
      <c r="AW56" s="6">
        <v>258446.1</v>
      </c>
      <c r="AX56" s="6">
        <v>121143.6</v>
      </c>
      <c r="AY56" s="6">
        <v>57266.527999999998</v>
      </c>
      <c r="AZ56" s="6">
        <v>13567.861999999999</v>
      </c>
      <c r="BA56" s="6">
        <v>247233.679</v>
      </c>
      <c r="BB56" s="6">
        <v>109866.367</v>
      </c>
      <c r="BC56" s="6">
        <v>43670</v>
      </c>
      <c r="BD56" s="6">
        <v>294.8</v>
      </c>
      <c r="BE56" s="6">
        <v>176.8</v>
      </c>
      <c r="BF56" s="6">
        <v>123.7</v>
      </c>
      <c r="BG56" s="6">
        <v>75.41</v>
      </c>
      <c r="BH56" s="6">
        <v>456.54</v>
      </c>
      <c r="BI56" s="6">
        <v>200.02699999999999</v>
      </c>
      <c r="BJ56" s="6">
        <v>1260</v>
      </c>
      <c r="BK56" s="6">
        <v>984.8</v>
      </c>
      <c r="BL56" s="7">
        <v>0.9</v>
      </c>
      <c r="BM56" s="6">
        <v>12001</v>
      </c>
      <c r="BN56" s="6">
        <v>36965</v>
      </c>
      <c r="BO56" s="6"/>
      <c r="BP56" s="6">
        <v>7989</v>
      </c>
      <c r="BQ56" s="6">
        <v>0</v>
      </c>
      <c r="BR56" s="6">
        <v>0</v>
      </c>
      <c r="BS56" s="27">
        <v>0</v>
      </c>
      <c r="BT56" s="6">
        <v>0</v>
      </c>
      <c r="BU56" s="6">
        <v>0</v>
      </c>
      <c r="BV56" s="6">
        <v>0</v>
      </c>
      <c r="BW56" s="7">
        <v>0</v>
      </c>
      <c r="BX56" s="7">
        <v>0</v>
      </c>
      <c r="BY56" s="7">
        <v>0</v>
      </c>
      <c r="BZ56" s="6">
        <v>3289483</v>
      </c>
      <c r="CA56" s="6">
        <v>2219333</v>
      </c>
      <c r="CB56" s="6"/>
      <c r="CC56" s="6">
        <v>14023</v>
      </c>
      <c r="CD56" s="6">
        <v>11260</v>
      </c>
      <c r="CE56" s="6"/>
      <c r="CF56" s="6">
        <v>928</v>
      </c>
      <c r="CG56" s="6">
        <v>107.107</v>
      </c>
      <c r="CH56" s="6">
        <v>1722</v>
      </c>
    </row>
    <row r="57" spans="1:86" ht="12.5">
      <c r="A57" s="5">
        <v>43518</v>
      </c>
      <c r="B57" s="6">
        <v>804.601</v>
      </c>
      <c r="C57" s="6">
        <v>441.399</v>
      </c>
      <c r="D57" s="6">
        <v>6413.8</v>
      </c>
      <c r="E57" s="6"/>
      <c r="F57" s="6"/>
      <c r="G57" s="6"/>
      <c r="H57" s="6">
        <v>1661.1</v>
      </c>
      <c r="I57" s="6">
        <v>1120.9000000000001</v>
      </c>
      <c r="J57" s="6">
        <v>322895.76699999999</v>
      </c>
      <c r="K57" s="6">
        <v>141674.198</v>
      </c>
      <c r="L57" s="6">
        <v>70398.100000000006</v>
      </c>
      <c r="M57" s="6">
        <v>15</v>
      </c>
      <c r="N57" s="6">
        <v>25</v>
      </c>
      <c r="O57" s="7">
        <v>14471.9</v>
      </c>
      <c r="P57" s="6">
        <v>6763.4</v>
      </c>
      <c r="Q57" s="6">
        <v>4920.9399999999996</v>
      </c>
      <c r="R57" s="6">
        <v>3963.17</v>
      </c>
      <c r="S57" s="6">
        <v>111334.23</v>
      </c>
      <c r="T57" s="6">
        <v>92699.99</v>
      </c>
      <c r="U57" s="6">
        <v>112252.61</v>
      </c>
      <c r="V57" s="6">
        <v>76634.039999999994</v>
      </c>
      <c r="W57" s="6">
        <v>11452.41</v>
      </c>
      <c r="X57" s="6">
        <v>8545.9</v>
      </c>
      <c r="Y57" s="6">
        <v>328807.68599999999</v>
      </c>
      <c r="Z57" s="6">
        <v>171314.95300000001</v>
      </c>
      <c r="AA57" s="6">
        <v>2744378.5</v>
      </c>
      <c r="AB57" s="6">
        <v>175203.1</v>
      </c>
      <c r="AC57" s="6">
        <v>344</v>
      </c>
      <c r="AD57" s="6">
        <v>49196</v>
      </c>
      <c r="AE57" s="6">
        <v>232872.09299999999</v>
      </c>
      <c r="AF57" s="6">
        <v>120567.91899999999</v>
      </c>
      <c r="AG57" s="6">
        <v>1695997.3</v>
      </c>
      <c r="AH57" s="6">
        <v>175268.1</v>
      </c>
      <c r="AI57" s="6">
        <v>1111.3</v>
      </c>
      <c r="AJ57" s="9">
        <v>62406</v>
      </c>
      <c r="AK57" s="6">
        <v>32418.13</v>
      </c>
      <c r="AL57" s="6">
        <v>22906.39</v>
      </c>
      <c r="AM57" s="6">
        <v>68299.56</v>
      </c>
      <c r="AN57" s="6">
        <v>52671</v>
      </c>
      <c r="AO57" s="6">
        <v>43405.16</v>
      </c>
      <c r="AP57" s="6">
        <v>35455.14</v>
      </c>
      <c r="AQ57" s="6">
        <v>46079.9</v>
      </c>
      <c r="AR57" s="6">
        <v>18189.2</v>
      </c>
      <c r="AS57" s="6">
        <v>8.5</v>
      </c>
      <c r="AT57" s="6">
        <v>4.3</v>
      </c>
      <c r="AU57" s="7"/>
      <c r="AV57" s="7"/>
      <c r="AW57" s="6">
        <v>258588.7</v>
      </c>
      <c r="AX57" s="6">
        <v>121210.6</v>
      </c>
      <c r="AY57" s="6">
        <v>57273.125999999997</v>
      </c>
      <c r="AZ57" s="6">
        <v>13567.861999999999</v>
      </c>
      <c r="BA57" s="6">
        <v>247370.21</v>
      </c>
      <c r="BB57" s="6">
        <v>109926</v>
      </c>
      <c r="BC57" s="6">
        <v>43694</v>
      </c>
      <c r="BD57" s="6">
        <v>294.8</v>
      </c>
      <c r="BE57" s="6">
        <v>176.8</v>
      </c>
      <c r="BF57" s="6">
        <v>123.7</v>
      </c>
      <c r="BG57" s="6">
        <v>75.41</v>
      </c>
      <c r="BH57" s="6">
        <v>456.54</v>
      </c>
      <c r="BI57" s="6">
        <v>200.02699999999999</v>
      </c>
      <c r="BJ57" s="6">
        <v>1260</v>
      </c>
      <c r="BK57" s="6">
        <v>986.4</v>
      </c>
      <c r="BL57" s="7">
        <v>0.9</v>
      </c>
      <c r="BM57" s="6">
        <v>11699</v>
      </c>
      <c r="BN57" s="6">
        <v>35620</v>
      </c>
      <c r="BO57" s="6"/>
      <c r="BP57" s="6">
        <v>4030</v>
      </c>
      <c r="BQ57" s="6">
        <v>0</v>
      </c>
      <c r="BR57" s="6">
        <v>0</v>
      </c>
      <c r="BS57" s="27">
        <v>0</v>
      </c>
      <c r="BT57" s="6">
        <v>0</v>
      </c>
      <c r="BU57" s="6">
        <v>0</v>
      </c>
      <c r="BV57" s="6">
        <v>0</v>
      </c>
      <c r="BW57" s="7">
        <v>0</v>
      </c>
      <c r="BX57" s="7">
        <v>0</v>
      </c>
      <c r="BY57" s="7">
        <v>0</v>
      </c>
      <c r="BZ57" s="6">
        <v>3292836</v>
      </c>
      <c r="CA57" s="6">
        <v>2222157</v>
      </c>
      <c r="CB57" s="6"/>
      <c r="CC57" s="6">
        <v>14023</v>
      </c>
      <c r="CD57" s="6">
        <v>11260</v>
      </c>
      <c r="CE57" s="6"/>
      <c r="CF57" s="6">
        <v>912</v>
      </c>
      <c r="CG57" s="6">
        <v>107.19799999999999</v>
      </c>
      <c r="CH57" s="6">
        <v>1729</v>
      </c>
    </row>
    <row r="58" spans="1:86" ht="12.5">
      <c r="A58" s="5">
        <v>43519</v>
      </c>
      <c r="B58" s="6">
        <v>804.601</v>
      </c>
      <c r="C58" s="6">
        <v>441.399</v>
      </c>
      <c r="D58" s="6">
        <v>6413.8</v>
      </c>
      <c r="E58" s="6"/>
      <c r="F58" s="6"/>
      <c r="G58" s="6"/>
      <c r="H58" s="6">
        <v>1661.1</v>
      </c>
      <c r="I58" s="6">
        <v>1120.9000000000001</v>
      </c>
      <c r="J58" s="6">
        <v>323089.554</v>
      </c>
      <c r="K58" s="6">
        <v>141765.68700000001</v>
      </c>
      <c r="L58" s="6">
        <v>70422.100000000006</v>
      </c>
      <c r="M58" s="6">
        <v>15</v>
      </c>
      <c r="N58" s="6">
        <v>25</v>
      </c>
      <c r="O58" s="7">
        <v>14472.1</v>
      </c>
      <c r="P58" s="6">
        <v>6763.5</v>
      </c>
      <c r="Q58" s="6">
        <v>4952.8599999999997</v>
      </c>
      <c r="R58" s="6">
        <v>3989.55</v>
      </c>
      <c r="S58" s="6">
        <v>111354.31</v>
      </c>
      <c r="T58" s="6">
        <v>92715.96</v>
      </c>
      <c r="U58" s="6">
        <v>112272.95</v>
      </c>
      <c r="V58" s="6">
        <v>76648.149999999994</v>
      </c>
      <c r="W58" s="6">
        <v>11458.2</v>
      </c>
      <c r="X58" s="6">
        <v>8550.66</v>
      </c>
      <c r="Y58" s="6">
        <v>328974.48700000002</v>
      </c>
      <c r="Z58" s="6">
        <v>171411.524</v>
      </c>
      <c r="AA58" s="6">
        <v>2744378.5</v>
      </c>
      <c r="AB58" s="6">
        <v>175227.1</v>
      </c>
      <c r="AC58" s="6">
        <v>344</v>
      </c>
      <c r="AD58" s="6">
        <v>49196</v>
      </c>
      <c r="AE58" s="6">
        <v>233169.31</v>
      </c>
      <c r="AF58" s="6">
        <v>120715.909</v>
      </c>
      <c r="AG58" s="6">
        <v>1695997.3</v>
      </c>
      <c r="AH58" s="6">
        <v>175292.1</v>
      </c>
      <c r="AI58" s="6">
        <v>1111.3</v>
      </c>
      <c r="AJ58" s="9">
        <v>62406</v>
      </c>
      <c r="AK58" s="6">
        <v>32418.13</v>
      </c>
      <c r="AL58" s="6">
        <v>22906.39</v>
      </c>
      <c r="AM58" s="6">
        <v>68310.5</v>
      </c>
      <c r="AN58" s="6">
        <v>52679.39</v>
      </c>
      <c r="AO58" s="6">
        <v>43420.94</v>
      </c>
      <c r="AP58" s="6">
        <v>35468.25</v>
      </c>
      <c r="AQ58" s="6">
        <v>46093.4</v>
      </c>
      <c r="AR58" s="6">
        <v>18194.5</v>
      </c>
      <c r="AS58" s="6">
        <v>8.5</v>
      </c>
      <c r="AT58" s="6">
        <v>4.3</v>
      </c>
      <c r="AU58" s="7"/>
      <c r="AV58" s="7"/>
      <c r="AW58" s="6">
        <v>258732.5</v>
      </c>
      <c r="AX58" s="6">
        <v>121277.9</v>
      </c>
      <c r="AY58" s="6">
        <v>57279.034</v>
      </c>
      <c r="AZ58" s="6">
        <v>13567.861999999999</v>
      </c>
      <c r="BA58" s="6">
        <v>247507.54500000001</v>
      </c>
      <c r="BB58" s="6">
        <v>109986.95699999999</v>
      </c>
      <c r="BC58" s="6">
        <v>43718</v>
      </c>
      <c r="BD58" s="6">
        <v>294.8</v>
      </c>
      <c r="BE58" s="6">
        <v>176.8</v>
      </c>
      <c r="BF58" s="6">
        <v>123.7</v>
      </c>
      <c r="BG58" s="6">
        <v>75.41</v>
      </c>
      <c r="BH58" s="6">
        <v>456.54</v>
      </c>
      <c r="BI58" s="6">
        <v>200.02699999999999</v>
      </c>
      <c r="BJ58" s="6">
        <v>1260</v>
      </c>
      <c r="BK58" s="6">
        <v>988</v>
      </c>
      <c r="BL58" s="7">
        <v>0.9</v>
      </c>
      <c r="BM58" s="6">
        <v>11919</v>
      </c>
      <c r="BN58" s="6">
        <v>36802</v>
      </c>
      <c r="BO58" s="6"/>
      <c r="BP58" s="6">
        <v>8458</v>
      </c>
      <c r="BQ58" s="6">
        <v>0</v>
      </c>
      <c r="BR58" s="6">
        <v>0</v>
      </c>
      <c r="BS58" s="27">
        <v>0</v>
      </c>
      <c r="BT58" s="6">
        <v>0</v>
      </c>
      <c r="BU58" s="6">
        <v>0</v>
      </c>
      <c r="BV58" s="6">
        <v>0</v>
      </c>
      <c r="BW58" s="7">
        <v>0</v>
      </c>
      <c r="BX58" s="7">
        <v>0</v>
      </c>
      <c r="BY58" s="7">
        <v>0</v>
      </c>
      <c r="BZ58" s="6">
        <v>3296089</v>
      </c>
      <c r="CA58" s="6">
        <v>2224913</v>
      </c>
      <c r="CB58" s="6"/>
      <c r="CC58" s="6">
        <v>14023</v>
      </c>
      <c r="CD58" s="6">
        <v>11260</v>
      </c>
      <c r="CE58" s="6"/>
      <c r="CF58" s="6">
        <v>906</v>
      </c>
      <c r="CG58" s="6">
        <v>107.08799999999999</v>
      </c>
      <c r="CH58" s="6">
        <v>1739</v>
      </c>
    </row>
    <row r="59" spans="1:86" ht="12.5">
      <c r="A59" s="5">
        <v>43520</v>
      </c>
      <c r="B59" s="6">
        <v>804.601</v>
      </c>
      <c r="C59" s="6">
        <v>441.399</v>
      </c>
      <c r="D59" s="6">
        <v>6413.8</v>
      </c>
      <c r="E59" s="6"/>
      <c r="F59" s="6"/>
      <c r="G59" s="6"/>
      <c r="H59" s="6">
        <v>1661.1</v>
      </c>
      <c r="I59" s="6">
        <v>1120.9000000000001</v>
      </c>
      <c r="J59" s="6">
        <v>323284.93800000002</v>
      </c>
      <c r="K59" s="6">
        <v>141857.679</v>
      </c>
      <c r="L59" s="6">
        <v>70446.100000000006</v>
      </c>
      <c r="M59" s="6">
        <v>15</v>
      </c>
      <c r="N59" s="6">
        <v>25</v>
      </c>
      <c r="O59" s="7">
        <v>14472.2</v>
      </c>
      <c r="P59" s="6">
        <v>6763.7</v>
      </c>
      <c r="Q59" s="6">
        <v>4984.74</v>
      </c>
      <c r="R59" s="6">
        <v>4015.87</v>
      </c>
      <c r="S59" s="6">
        <v>111373.75999999999</v>
      </c>
      <c r="T59" s="6">
        <v>92731.83</v>
      </c>
      <c r="U59" s="6">
        <v>112293.02</v>
      </c>
      <c r="V59" s="6">
        <v>76662.149999999994</v>
      </c>
      <c r="W59" s="6">
        <v>11464</v>
      </c>
      <c r="X59" s="6">
        <v>8555.39</v>
      </c>
      <c r="Y59" s="6">
        <v>329143.77600000001</v>
      </c>
      <c r="Z59" s="6">
        <v>171502.783</v>
      </c>
      <c r="AA59" s="6">
        <v>2744378.5</v>
      </c>
      <c r="AB59" s="6">
        <v>175251.1</v>
      </c>
      <c r="AC59" s="6">
        <v>344</v>
      </c>
      <c r="AD59" s="6">
        <v>49196</v>
      </c>
      <c r="AE59" s="6">
        <v>233460.087</v>
      </c>
      <c r="AF59" s="6">
        <v>120867.538</v>
      </c>
      <c r="AG59" s="6">
        <v>1695997.3</v>
      </c>
      <c r="AH59" s="6">
        <v>175316.1</v>
      </c>
      <c r="AI59" s="6">
        <v>1111.3</v>
      </c>
      <c r="AJ59" s="9">
        <v>62406</v>
      </c>
      <c r="AK59" s="6">
        <v>32418.13</v>
      </c>
      <c r="AL59" s="6">
        <v>22906.39</v>
      </c>
      <c r="AM59" s="6">
        <v>68321.570000000007</v>
      </c>
      <c r="AN59" s="6">
        <v>52687.89</v>
      </c>
      <c r="AO59" s="6">
        <v>43436.6</v>
      </c>
      <c r="AP59" s="6">
        <v>35481.22</v>
      </c>
      <c r="AQ59" s="6">
        <v>46101.7</v>
      </c>
      <c r="AR59" s="6">
        <v>18197.8</v>
      </c>
      <c r="AS59" s="6">
        <v>8.5</v>
      </c>
      <c r="AT59" s="6">
        <v>4.3</v>
      </c>
      <c r="AU59" s="7"/>
      <c r="AV59" s="7"/>
      <c r="AW59" s="6">
        <v>258876.4</v>
      </c>
      <c r="AX59" s="6">
        <v>121345.3</v>
      </c>
      <c r="AY59" s="6">
        <v>57284.767</v>
      </c>
      <c r="AZ59" s="6">
        <v>13567.861999999999</v>
      </c>
      <c r="BA59" s="6">
        <v>247645.35399999999</v>
      </c>
      <c r="BB59" s="6">
        <v>110047.60400000001</v>
      </c>
      <c r="BC59" s="6">
        <v>43742</v>
      </c>
      <c r="BD59" s="6">
        <v>294.8</v>
      </c>
      <c r="BE59" s="6">
        <v>176.8</v>
      </c>
      <c r="BF59" s="6">
        <v>123.7</v>
      </c>
      <c r="BG59" s="6">
        <v>75.41</v>
      </c>
      <c r="BH59" s="6">
        <v>456.54</v>
      </c>
      <c r="BI59" s="6">
        <v>200.02699999999999</v>
      </c>
      <c r="BJ59" s="9">
        <v>1260</v>
      </c>
      <c r="BK59" s="6">
        <v>989.6</v>
      </c>
      <c r="BL59" s="7">
        <v>0.9</v>
      </c>
      <c r="BM59" s="6">
        <v>12042</v>
      </c>
      <c r="BN59" s="6">
        <v>36778</v>
      </c>
      <c r="BO59" s="6"/>
      <c r="BP59" s="6">
        <v>5076</v>
      </c>
      <c r="BQ59" s="6">
        <v>0</v>
      </c>
      <c r="BR59" s="6">
        <v>0</v>
      </c>
      <c r="BS59" s="27">
        <v>0</v>
      </c>
      <c r="BT59" s="6">
        <v>0</v>
      </c>
      <c r="BU59" s="6">
        <v>0</v>
      </c>
      <c r="BV59" s="6">
        <v>0</v>
      </c>
      <c r="BW59" s="7">
        <v>0</v>
      </c>
      <c r="BX59" s="7">
        <v>0</v>
      </c>
      <c r="BY59" s="7">
        <v>0</v>
      </c>
      <c r="BZ59" s="6">
        <v>3299339</v>
      </c>
      <c r="CA59" s="6">
        <v>2227674</v>
      </c>
      <c r="CB59" s="6"/>
      <c r="CC59" s="6">
        <v>14023</v>
      </c>
      <c r="CD59" s="6">
        <v>11260</v>
      </c>
      <c r="CE59" s="6"/>
      <c r="CF59" s="6">
        <v>914</v>
      </c>
      <c r="CG59" s="6">
        <v>107.069</v>
      </c>
      <c r="CH59" s="6">
        <v>1729</v>
      </c>
    </row>
    <row r="60" spans="1:86" ht="12.5">
      <c r="A60" s="5">
        <v>43521</v>
      </c>
      <c r="B60" s="6">
        <v>804.90800000000002</v>
      </c>
      <c r="C60" s="6">
        <v>441.577</v>
      </c>
      <c r="D60" s="6">
        <v>6414.4</v>
      </c>
      <c r="E60" s="6"/>
      <c r="F60" s="6"/>
      <c r="G60" s="6"/>
      <c r="H60" s="6">
        <v>1661.1</v>
      </c>
      <c r="I60" s="6">
        <v>1120.9000000000001</v>
      </c>
      <c r="J60" s="6">
        <v>323475.59000000003</v>
      </c>
      <c r="K60" s="6">
        <v>141948.43299999999</v>
      </c>
      <c r="L60" s="9">
        <v>70470.100000000006</v>
      </c>
      <c r="M60" s="6">
        <v>15</v>
      </c>
      <c r="N60" s="6">
        <v>25</v>
      </c>
      <c r="O60" s="7">
        <v>14472.3</v>
      </c>
      <c r="P60" s="6">
        <v>6763.9</v>
      </c>
      <c r="Q60" s="6">
        <v>5017.54</v>
      </c>
      <c r="R60" s="6">
        <v>4042.72</v>
      </c>
      <c r="S60" s="6">
        <v>111391.65</v>
      </c>
      <c r="T60" s="6">
        <v>92746.57</v>
      </c>
      <c r="U60" s="6">
        <v>112313.62</v>
      </c>
      <c r="V60" s="6">
        <v>76676.399999999994</v>
      </c>
      <c r="W60" s="6">
        <v>11469.79</v>
      </c>
      <c r="X60" s="6">
        <v>8560.14</v>
      </c>
      <c r="Y60" s="6">
        <v>329311.19699999999</v>
      </c>
      <c r="Z60" s="6">
        <v>171594.9</v>
      </c>
      <c r="AA60" s="6">
        <v>2744378.5</v>
      </c>
      <c r="AB60" s="9">
        <v>175275.1</v>
      </c>
      <c r="AC60" s="6">
        <v>344</v>
      </c>
      <c r="AD60" s="6">
        <v>49196</v>
      </c>
      <c r="AE60" s="6">
        <v>233741.897</v>
      </c>
      <c r="AF60" s="6">
        <v>121014.30499999999</v>
      </c>
      <c r="AG60" s="6">
        <v>1695997.3</v>
      </c>
      <c r="AH60" s="9">
        <v>175340.1</v>
      </c>
      <c r="AI60" s="6">
        <v>1111.3</v>
      </c>
      <c r="AJ60" s="9">
        <v>62406</v>
      </c>
      <c r="AK60" s="6">
        <v>32418.13</v>
      </c>
      <c r="AL60" s="6">
        <v>22906.39</v>
      </c>
      <c r="AM60" s="6">
        <v>68331.77</v>
      </c>
      <c r="AN60" s="6">
        <v>52695.69</v>
      </c>
      <c r="AO60" s="6">
        <v>43452.38</v>
      </c>
      <c r="AP60" s="6">
        <v>35494.160000000003</v>
      </c>
      <c r="AQ60" s="6">
        <v>46108</v>
      </c>
      <c r="AR60" s="6">
        <v>18200.3</v>
      </c>
      <c r="AS60" s="6">
        <v>8.5</v>
      </c>
      <c r="AT60" s="6">
        <v>4.3</v>
      </c>
      <c r="AU60" s="7"/>
      <c r="AV60" s="7"/>
      <c r="AW60" s="6">
        <v>259017.8</v>
      </c>
      <c r="AX60" s="6">
        <v>121412</v>
      </c>
      <c r="AY60" s="6">
        <v>57290.974999999999</v>
      </c>
      <c r="AZ60" s="6">
        <v>13567.861999999999</v>
      </c>
      <c r="BA60" s="6">
        <v>247780.633</v>
      </c>
      <c r="BB60" s="6">
        <v>110107.314</v>
      </c>
      <c r="BC60" s="6">
        <v>43766</v>
      </c>
      <c r="BD60" s="6">
        <v>294.8</v>
      </c>
      <c r="BE60" s="6">
        <v>176.8</v>
      </c>
      <c r="BF60" s="6">
        <v>123.7</v>
      </c>
      <c r="BG60" s="6">
        <v>75.41</v>
      </c>
      <c r="BH60" s="6">
        <v>456.66500000000002</v>
      </c>
      <c r="BI60" s="6">
        <v>200.07499999999999</v>
      </c>
      <c r="BJ60" s="9">
        <v>1260.2</v>
      </c>
      <c r="BK60" s="6">
        <v>990.8</v>
      </c>
      <c r="BL60" s="7">
        <v>0.9</v>
      </c>
      <c r="BM60" s="6">
        <v>11774</v>
      </c>
      <c r="BN60" s="6">
        <v>35871</v>
      </c>
      <c r="BO60" s="6"/>
      <c r="BP60" s="6">
        <v>3651</v>
      </c>
      <c r="BQ60" s="6">
        <v>0</v>
      </c>
      <c r="BR60" s="6">
        <v>0</v>
      </c>
      <c r="BS60" s="27">
        <v>0</v>
      </c>
      <c r="BT60" s="6">
        <v>0</v>
      </c>
      <c r="BU60" s="6">
        <v>0</v>
      </c>
      <c r="BV60" s="6">
        <v>0</v>
      </c>
      <c r="BW60" s="7">
        <v>0</v>
      </c>
      <c r="BX60" s="7">
        <v>0</v>
      </c>
      <c r="BY60" s="7">
        <v>0</v>
      </c>
      <c r="BZ60" s="6">
        <v>3302485</v>
      </c>
      <c r="CA60" s="6">
        <v>2230314</v>
      </c>
      <c r="CB60" s="6"/>
      <c r="CC60" s="6">
        <v>14023</v>
      </c>
      <c r="CD60" s="6">
        <v>11260</v>
      </c>
      <c r="CE60" s="6"/>
      <c r="CF60" s="6">
        <v>908</v>
      </c>
      <c r="CG60" s="6">
        <v>106.761</v>
      </c>
      <c r="CH60" s="6">
        <v>1735</v>
      </c>
    </row>
    <row r="61" spans="1:86" ht="12.5">
      <c r="A61" s="5">
        <v>43522</v>
      </c>
      <c r="B61" s="6">
        <v>804.90800000000002</v>
      </c>
      <c r="C61" s="6">
        <v>441.577</v>
      </c>
      <c r="D61" s="9">
        <v>6414.4</v>
      </c>
      <c r="E61" s="6"/>
      <c r="F61" s="6"/>
      <c r="G61" s="6"/>
      <c r="H61" s="6">
        <v>1661.1</v>
      </c>
      <c r="I61" s="6">
        <v>1120.9000000000001</v>
      </c>
      <c r="J61" s="6">
        <v>323668.27600000001</v>
      </c>
      <c r="K61" s="6">
        <v>142039.85399999999</v>
      </c>
      <c r="L61" s="6">
        <v>70494.100000000006</v>
      </c>
      <c r="M61" s="6">
        <v>15</v>
      </c>
      <c r="N61" s="6">
        <v>25</v>
      </c>
      <c r="O61" s="7">
        <v>14472.5</v>
      </c>
      <c r="P61" s="6">
        <v>6764</v>
      </c>
      <c r="Q61" s="6">
        <v>5049.6099999999997</v>
      </c>
      <c r="R61" s="6">
        <v>4069.08</v>
      </c>
      <c r="S61" s="6">
        <v>111411.09</v>
      </c>
      <c r="T61" s="6">
        <v>92761.89</v>
      </c>
      <c r="U61" s="6">
        <v>112334.06</v>
      </c>
      <c r="V61" s="6">
        <v>76690.3</v>
      </c>
      <c r="W61" s="6">
        <v>11475.6</v>
      </c>
      <c r="X61" s="6">
        <v>8564.8799999999992</v>
      </c>
      <c r="Y61" s="6">
        <v>329479.34000000003</v>
      </c>
      <c r="Z61" s="6">
        <v>171681.82</v>
      </c>
      <c r="AA61" s="6">
        <v>2744378.5</v>
      </c>
      <c r="AB61" s="6">
        <v>175299.1</v>
      </c>
      <c r="AC61" s="6">
        <v>344</v>
      </c>
      <c r="AD61" s="6">
        <v>49196</v>
      </c>
      <c r="AE61" s="6">
        <v>234037.6</v>
      </c>
      <c r="AF61" s="6">
        <v>121170.6</v>
      </c>
      <c r="AG61" s="6">
        <v>1695997.3</v>
      </c>
      <c r="AH61" s="6">
        <v>175364.1</v>
      </c>
      <c r="AI61" s="6">
        <v>1111.3</v>
      </c>
      <c r="AJ61" s="9">
        <v>62406</v>
      </c>
      <c r="AK61" s="6">
        <v>32418.13</v>
      </c>
      <c r="AL61" s="6">
        <v>22906.39</v>
      </c>
      <c r="AM61" s="6">
        <v>68342.25</v>
      </c>
      <c r="AN61" s="6">
        <v>52703.74</v>
      </c>
      <c r="AO61" s="6">
        <v>43466.62</v>
      </c>
      <c r="AP61" s="6">
        <v>35505.99</v>
      </c>
      <c r="AQ61" s="6">
        <v>46124.7</v>
      </c>
      <c r="AR61" s="6">
        <v>18207</v>
      </c>
      <c r="AS61" s="6">
        <v>8.5</v>
      </c>
      <c r="AT61" s="6">
        <v>4.3</v>
      </c>
      <c r="AU61" s="7"/>
      <c r="AV61" s="7"/>
      <c r="AW61" s="6">
        <v>259161.5</v>
      </c>
      <c r="AX61" s="6">
        <v>121479.3</v>
      </c>
      <c r="AY61" s="6">
        <v>57297.2</v>
      </c>
      <c r="AZ61" s="6">
        <v>13567.861999999999</v>
      </c>
      <c r="BA61" s="6">
        <v>247917.435</v>
      </c>
      <c r="BB61" s="6">
        <v>110167.515</v>
      </c>
      <c r="BC61" s="6">
        <v>43790</v>
      </c>
      <c r="BD61" s="6">
        <v>294.8</v>
      </c>
      <c r="BE61" s="6">
        <v>176.8</v>
      </c>
      <c r="BF61" s="6">
        <v>123.7</v>
      </c>
      <c r="BG61" s="6">
        <v>75.41</v>
      </c>
      <c r="BH61" s="6">
        <v>456.66500000000002</v>
      </c>
      <c r="BI61" s="6">
        <v>200.07499999999999</v>
      </c>
      <c r="BJ61" s="9">
        <v>1260.2</v>
      </c>
      <c r="BK61" s="6">
        <v>991.7</v>
      </c>
      <c r="BL61" s="7">
        <v>0.9</v>
      </c>
      <c r="BM61" s="6">
        <v>12873.567024</v>
      </c>
      <c r="BN61" s="6">
        <v>36914.457272397653</v>
      </c>
      <c r="BO61" s="6"/>
      <c r="BP61" s="6">
        <v>10230</v>
      </c>
      <c r="BQ61" s="6">
        <v>0</v>
      </c>
      <c r="BR61" s="6">
        <v>0</v>
      </c>
      <c r="BS61" s="27">
        <v>0</v>
      </c>
      <c r="BT61" s="6">
        <v>0</v>
      </c>
      <c r="BU61" s="6">
        <v>0</v>
      </c>
      <c r="BV61" s="6">
        <v>0</v>
      </c>
      <c r="BW61" s="7">
        <v>0</v>
      </c>
      <c r="BX61" s="7">
        <v>0</v>
      </c>
      <c r="BY61" s="7">
        <v>0</v>
      </c>
      <c r="BZ61" s="6">
        <v>3305858</v>
      </c>
      <c r="CA61" s="6">
        <v>2233128</v>
      </c>
      <c r="CB61" s="6"/>
      <c r="CC61" s="6">
        <v>14023</v>
      </c>
      <c r="CD61" s="6">
        <v>11260</v>
      </c>
      <c r="CE61" s="6"/>
      <c r="CF61" s="6">
        <v>907</v>
      </c>
      <c r="CG61" s="6">
        <v>107.226</v>
      </c>
      <c r="CH61" s="6">
        <v>1719</v>
      </c>
    </row>
    <row r="62" spans="1:86" ht="12.5">
      <c r="A62" s="5">
        <v>43523</v>
      </c>
      <c r="B62" s="6">
        <v>804.90800000000002</v>
      </c>
      <c r="C62" s="6">
        <v>441.577</v>
      </c>
      <c r="D62" s="6">
        <v>6414.4</v>
      </c>
      <c r="E62" s="6"/>
      <c r="F62" s="6"/>
      <c r="G62" s="6"/>
      <c r="H62" s="6">
        <v>1661.1</v>
      </c>
      <c r="I62" s="6">
        <v>1120.9000000000001</v>
      </c>
      <c r="J62" s="6">
        <v>323863.3</v>
      </c>
      <c r="K62" s="6">
        <v>142131.4</v>
      </c>
      <c r="L62" s="6">
        <v>70518.100000000006</v>
      </c>
      <c r="M62" s="6">
        <v>15</v>
      </c>
      <c r="N62" s="6">
        <v>25</v>
      </c>
      <c r="O62" s="7">
        <v>14472.6</v>
      </c>
      <c r="P62" s="6">
        <v>6764.2</v>
      </c>
      <c r="Q62" s="6">
        <v>5081.3999999999996</v>
      </c>
      <c r="R62" s="6">
        <v>4095.2</v>
      </c>
      <c r="S62" s="6">
        <v>111430.6</v>
      </c>
      <c r="T62" s="6">
        <v>92777.7</v>
      </c>
      <c r="U62" s="6">
        <v>112355.1</v>
      </c>
      <c r="V62" s="6">
        <v>76704.399999999994</v>
      </c>
      <c r="W62" s="6">
        <v>11481.3</v>
      </c>
      <c r="X62" s="6">
        <v>8569.6</v>
      </c>
      <c r="Y62" s="6">
        <v>329645</v>
      </c>
      <c r="Z62" s="6">
        <v>171773</v>
      </c>
      <c r="AA62" s="6">
        <v>2744378.5</v>
      </c>
      <c r="AB62" s="6">
        <v>175323.1</v>
      </c>
      <c r="AC62" s="6">
        <v>344</v>
      </c>
      <c r="AD62" s="6">
        <v>49196</v>
      </c>
      <c r="AE62" s="6">
        <v>234329.9</v>
      </c>
      <c r="AF62" s="6">
        <v>121320.4</v>
      </c>
      <c r="AG62" s="6">
        <v>1695997.3</v>
      </c>
      <c r="AH62" s="6">
        <v>175388.1</v>
      </c>
      <c r="AI62" s="6">
        <v>1111.3</v>
      </c>
      <c r="AJ62" s="9">
        <v>62406</v>
      </c>
      <c r="AK62" s="6">
        <v>32418.1</v>
      </c>
      <c r="AL62" s="6">
        <v>22906.39</v>
      </c>
      <c r="AM62" s="6">
        <v>68353.7</v>
      </c>
      <c r="AN62" s="6">
        <v>52712.6</v>
      </c>
      <c r="AO62" s="6">
        <v>43478.3</v>
      </c>
      <c r="AP62" s="6">
        <v>35516.300000000003</v>
      </c>
      <c r="AQ62" s="6">
        <v>46134.6</v>
      </c>
      <c r="AR62" s="6">
        <v>18210.900000000001</v>
      </c>
      <c r="AS62" s="6">
        <v>8.5</v>
      </c>
      <c r="AT62" s="6">
        <v>4.3</v>
      </c>
      <c r="AU62" s="7"/>
      <c r="AV62" s="7"/>
      <c r="AW62" s="6">
        <v>259305</v>
      </c>
      <c r="AX62" s="6">
        <v>121546.4</v>
      </c>
      <c r="AY62" s="6">
        <v>57304</v>
      </c>
      <c r="AZ62" s="6">
        <v>13567.861999999999</v>
      </c>
      <c r="BA62" s="6">
        <v>248056</v>
      </c>
      <c r="BB62" s="6">
        <v>110230</v>
      </c>
      <c r="BC62" s="6">
        <v>43814</v>
      </c>
      <c r="BD62" s="6">
        <v>294.8</v>
      </c>
      <c r="BE62" s="6">
        <v>176.8</v>
      </c>
      <c r="BF62" s="6">
        <v>123.7</v>
      </c>
      <c r="BG62" s="6">
        <v>75.41</v>
      </c>
      <c r="BH62" s="6">
        <v>456.66500000000002</v>
      </c>
      <c r="BI62" s="6">
        <v>200.07499999999999</v>
      </c>
      <c r="BJ62" s="9">
        <v>1260.2</v>
      </c>
      <c r="BK62" s="6">
        <v>992.8</v>
      </c>
      <c r="BL62" s="7">
        <v>0.9</v>
      </c>
      <c r="BM62" s="6">
        <v>12466.385024000001</v>
      </c>
      <c r="BN62" s="6">
        <v>36636.162590136453</v>
      </c>
      <c r="BO62" s="6"/>
      <c r="BP62" s="6">
        <v>5812</v>
      </c>
      <c r="BQ62" s="6">
        <v>0</v>
      </c>
      <c r="BR62" s="6">
        <v>0</v>
      </c>
      <c r="BS62" s="27">
        <v>0</v>
      </c>
      <c r="BT62" s="6">
        <v>0</v>
      </c>
      <c r="BU62" s="6">
        <v>0</v>
      </c>
      <c r="BV62" s="6">
        <v>0</v>
      </c>
      <c r="BW62" s="7">
        <v>0</v>
      </c>
      <c r="BX62" s="7">
        <v>0</v>
      </c>
      <c r="BY62" s="7">
        <v>0</v>
      </c>
      <c r="BZ62" s="6">
        <v>3309007</v>
      </c>
      <c r="CA62" s="6">
        <v>2235750</v>
      </c>
      <c r="CB62" s="6"/>
      <c r="CC62" s="6">
        <v>14023</v>
      </c>
      <c r="CD62" s="6">
        <v>11260</v>
      </c>
      <c r="CE62" s="6"/>
      <c r="CF62" s="6">
        <v>903</v>
      </c>
      <c r="CG62" s="6">
        <v>107.378</v>
      </c>
      <c r="CH62" s="6">
        <v>1709</v>
      </c>
    </row>
    <row r="63" spans="1:86" ht="12.5">
      <c r="A63" s="5">
        <v>43524</v>
      </c>
      <c r="B63" s="6">
        <v>804.90800000000002</v>
      </c>
      <c r="C63" s="6">
        <v>441.577</v>
      </c>
      <c r="D63" s="6">
        <v>6414.4</v>
      </c>
      <c r="E63" s="6"/>
      <c r="F63" s="6"/>
      <c r="G63" s="6"/>
      <c r="H63" s="6">
        <v>1661.1</v>
      </c>
      <c r="I63" s="6">
        <v>1120.9000000000001</v>
      </c>
      <c r="J63" s="6">
        <v>324056</v>
      </c>
      <c r="K63" s="6">
        <v>142223</v>
      </c>
      <c r="L63" s="6">
        <v>70542.100000000006</v>
      </c>
      <c r="M63" s="6">
        <v>15</v>
      </c>
      <c r="N63" s="6">
        <v>25</v>
      </c>
      <c r="O63" s="7">
        <v>14472.8</v>
      </c>
      <c r="P63" s="6">
        <v>6764.4</v>
      </c>
      <c r="Q63" s="6">
        <v>5113.3</v>
      </c>
      <c r="R63" s="6">
        <v>4121.5</v>
      </c>
      <c r="S63" s="6">
        <v>111449.5</v>
      </c>
      <c r="T63" s="6">
        <v>92793.1</v>
      </c>
      <c r="U63" s="6">
        <v>112376.4</v>
      </c>
      <c r="V63" s="6">
        <v>76718.600000000006</v>
      </c>
      <c r="W63" s="6">
        <v>11486.3</v>
      </c>
      <c r="X63" s="6">
        <v>8573.7000000000007</v>
      </c>
      <c r="Y63" s="6">
        <v>329813</v>
      </c>
      <c r="Z63" s="6">
        <v>171867</v>
      </c>
      <c r="AA63" s="6">
        <v>2744378.5</v>
      </c>
      <c r="AB63" s="6">
        <v>175347.1</v>
      </c>
      <c r="AC63" s="6">
        <v>344</v>
      </c>
      <c r="AD63" s="6">
        <v>49196</v>
      </c>
      <c r="AE63" s="6">
        <v>234617</v>
      </c>
      <c r="AF63" s="6">
        <v>121465</v>
      </c>
      <c r="AG63" s="6">
        <v>1695997.3</v>
      </c>
      <c r="AH63" s="6">
        <v>175412.1</v>
      </c>
      <c r="AI63" s="6">
        <v>1111.3</v>
      </c>
      <c r="AJ63" s="9">
        <v>62406</v>
      </c>
      <c r="AK63" s="6">
        <v>32418.1</v>
      </c>
      <c r="AL63" s="6">
        <v>22906.39</v>
      </c>
      <c r="AM63" s="6">
        <v>68365.600000000006</v>
      </c>
      <c r="AN63" s="6">
        <v>52721.8</v>
      </c>
      <c r="AO63" s="6">
        <v>43490.3</v>
      </c>
      <c r="AP63" s="6">
        <v>35526.800000000003</v>
      </c>
      <c r="AQ63" s="6">
        <v>46142.9</v>
      </c>
      <c r="AR63" s="6">
        <v>18214.3</v>
      </c>
      <c r="AS63" s="6">
        <v>8.5</v>
      </c>
      <c r="AT63" s="6">
        <v>4.3</v>
      </c>
      <c r="AU63" s="7"/>
      <c r="AV63" s="7"/>
      <c r="AW63" s="6">
        <v>259450</v>
      </c>
      <c r="AX63" s="6">
        <v>121614.2</v>
      </c>
      <c r="AY63" s="6">
        <v>57310</v>
      </c>
      <c r="AZ63" s="6">
        <v>13567.861999999999</v>
      </c>
      <c r="BA63" s="6">
        <v>248194</v>
      </c>
      <c r="BB63" s="6">
        <v>110289</v>
      </c>
      <c r="BC63" s="6">
        <v>43838</v>
      </c>
      <c r="BD63" s="6">
        <v>294.8</v>
      </c>
      <c r="BE63" s="6">
        <v>176.8</v>
      </c>
      <c r="BF63" s="6">
        <v>123.7</v>
      </c>
      <c r="BG63" s="6">
        <v>75.41</v>
      </c>
      <c r="BH63" s="6">
        <v>456.66500000000002</v>
      </c>
      <c r="BI63" s="6">
        <v>200.07499999999999</v>
      </c>
      <c r="BJ63" s="9">
        <v>1260.2</v>
      </c>
      <c r="BK63" s="6">
        <v>994.6</v>
      </c>
      <c r="BL63" s="7">
        <v>0.9</v>
      </c>
      <c r="BM63" s="6">
        <v>11636.702224000001</v>
      </c>
      <c r="BN63" s="6">
        <v>36720.695201419105</v>
      </c>
      <c r="BO63" s="6"/>
      <c r="BP63" s="6">
        <v>5325</v>
      </c>
      <c r="BQ63" s="6">
        <v>0</v>
      </c>
      <c r="BR63" s="6">
        <v>0</v>
      </c>
      <c r="BS63" s="27">
        <v>0</v>
      </c>
      <c r="BT63" s="6">
        <v>0</v>
      </c>
      <c r="BU63" s="6">
        <v>0</v>
      </c>
      <c r="BV63" s="6">
        <v>0</v>
      </c>
      <c r="BW63" s="7">
        <v>0</v>
      </c>
      <c r="BX63" s="7">
        <v>0</v>
      </c>
      <c r="BY63" s="7">
        <v>0</v>
      </c>
      <c r="BZ63" s="6">
        <v>3312346</v>
      </c>
      <c r="CA63" s="6">
        <v>2238513</v>
      </c>
      <c r="CB63" s="6"/>
      <c r="CC63" s="6">
        <v>14023</v>
      </c>
      <c r="CD63" s="6">
        <v>11260</v>
      </c>
      <c r="CE63" s="6"/>
      <c r="CF63" s="6">
        <v>893</v>
      </c>
      <c r="CG63" s="6">
        <v>106.538</v>
      </c>
      <c r="CH63" s="6">
        <v>1695</v>
      </c>
    </row>
    <row r="64" spans="1:86" ht="12.5">
      <c r="A64" s="17"/>
      <c r="B64" s="17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2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30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30"/>
    </row>
    <row r="65" spans="1:86" ht="12.5">
      <c r="A65" s="5">
        <v>43524</v>
      </c>
      <c r="B65" s="6">
        <v>804.90800000000002</v>
      </c>
      <c r="C65" s="6">
        <v>441.577</v>
      </c>
      <c r="D65" s="6">
        <v>6414.4</v>
      </c>
      <c r="E65" s="6"/>
      <c r="F65" s="6"/>
      <c r="G65" s="6"/>
      <c r="H65" s="6">
        <v>1661.1</v>
      </c>
      <c r="I65" s="6">
        <v>1120.9000000000001</v>
      </c>
      <c r="J65" s="6">
        <v>324056</v>
      </c>
      <c r="K65" s="6">
        <v>142223</v>
      </c>
      <c r="L65" s="6">
        <v>70542.100000000006</v>
      </c>
      <c r="M65" s="6">
        <v>15</v>
      </c>
      <c r="N65" s="6">
        <v>25</v>
      </c>
      <c r="O65" s="7">
        <v>14472.8</v>
      </c>
      <c r="P65" s="6">
        <v>6764.4</v>
      </c>
      <c r="Q65" s="6">
        <v>5113.3</v>
      </c>
      <c r="R65" s="6">
        <v>4121.5</v>
      </c>
      <c r="S65" s="6">
        <v>111449.5</v>
      </c>
      <c r="T65" s="6">
        <v>92793.1</v>
      </c>
      <c r="U65" s="6">
        <v>112376.4</v>
      </c>
      <c r="V65" s="6">
        <v>76718.600000000006</v>
      </c>
      <c r="W65" s="6">
        <v>11486.3</v>
      </c>
      <c r="X65" s="6">
        <v>8573.7000000000007</v>
      </c>
      <c r="Y65" s="6">
        <v>329813</v>
      </c>
      <c r="Z65" s="6">
        <v>171867</v>
      </c>
      <c r="AA65" s="6">
        <v>2744378.5</v>
      </c>
      <c r="AB65" s="6">
        <v>175347.1</v>
      </c>
      <c r="AC65" s="6">
        <v>344</v>
      </c>
      <c r="AD65" s="6">
        <v>49196</v>
      </c>
      <c r="AE65" s="6">
        <v>234617</v>
      </c>
      <c r="AF65" s="6">
        <v>121465</v>
      </c>
      <c r="AG65" s="6">
        <v>1695997.3</v>
      </c>
      <c r="AH65" s="6">
        <v>175412.1</v>
      </c>
      <c r="AI65" s="6">
        <v>1111.3</v>
      </c>
      <c r="AJ65" s="9">
        <v>62406</v>
      </c>
      <c r="AK65" s="6">
        <v>32418.1</v>
      </c>
      <c r="AL65" s="6">
        <v>22906.39</v>
      </c>
      <c r="AM65" s="6">
        <v>68365.600000000006</v>
      </c>
      <c r="AN65" s="6">
        <v>52721.8</v>
      </c>
      <c r="AO65" s="6">
        <v>43490.3</v>
      </c>
      <c r="AP65" s="6">
        <v>35526.800000000003</v>
      </c>
      <c r="AQ65" s="6">
        <v>46142.9</v>
      </c>
      <c r="AR65" s="6">
        <v>18214.3</v>
      </c>
      <c r="AS65" s="6">
        <v>8.5</v>
      </c>
      <c r="AT65" s="6">
        <v>4.3</v>
      </c>
      <c r="AU65" s="7"/>
      <c r="AV65" s="7"/>
      <c r="AW65" s="6">
        <v>259450</v>
      </c>
      <c r="AX65" s="6">
        <v>121614.2</v>
      </c>
      <c r="AY65" s="6">
        <v>57310</v>
      </c>
      <c r="AZ65" s="6">
        <v>13567.861999999999</v>
      </c>
      <c r="BA65" s="6">
        <v>248194</v>
      </c>
      <c r="BB65" s="6">
        <v>110289</v>
      </c>
      <c r="BC65" s="6">
        <v>43838</v>
      </c>
      <c r="BD65" s="6">
        <v>294.8</v>
      </c>
      <c r="BE65" s="6">
        <v>176.8</v>
      </c>
      <c r="BF65" s="6">
        <v>123.7</v>
      </c>
      <c r="BG65" s="6">
        <v>75.41</v>
      </c>
      <c r="BH65" s="6">
        <v>456.66500000000002</v>
      </c>
      <c r="BI65" s="6">
        <v>200.07499999999999</v>
      </c>
      <c r="BJ65" s="9">
        <v>1260.2</v>
      </c>
      <c r="BK65" s="6">
        <v>994.6</v>
      </c>
      <c r="BL65" s="7">
        <v>0.9</v>
      </c>
      <c r="BM65" s="6">
        <v>11636.702224000001</v>
      </c>
      <c r="BN65" s="6">
        <v>36720.695201419105</v>
      </c>
      <c r="BO65" s="6"/>
      <c r="BP65" s="6">
        <v>5325</v>
      </c>
      <c r="BQ65" s="6">
        <v>0</v>
      </c>
      <c r="BR65" s="6">
        <v>0</v>
      </c>
      <c r="BS65" s="27">
        <v>0</v>
      </c>
      <c r="BT65" s="6">
        <v>0</v>
      </c>
      <c r="BU65" s="6">
        <v>0</v>
      </c>
      <c r="BV65" s="6">
        <v>0</v>
      </c>
      <c r="BW65" s="7">
        <v>0</v>
      </c>
      <c r="BX65" s="7">
        <v>0</v>
      </c>
      <c r="BY65" s="7">
        <v>0</v>
      </c>
      <c r="BZ65" s="6">
        <v>3312346</v>
      </c>
      <c r="CA65" s="6">
        <v>2238513</v>
      </c>
      <c r="CB65" s="6"/>
      <c r="CC65" s="6">
        <v>14023</v>
      </c>
      <c r="CD65" s="6">
        <v>11260</v>
      </c>
      <c r="CE65" s="6"/>
      <c r="CF65" s="6">
        <v>893</v>
      </c>
      <c r="CG65" s="6">
        <v>106.538</v>
      </c>
      <c r="CH65" s="6">
        <v>1695</v>
      </c>
    </row>
    <row r="66" spans="1:86" ht="12.5">
      <c r="A66" s="5">
        <v>43525</v>
      </c>
      <c r="B66" s="6">
        <v>804.90800000000002</v>
      </c>
      <c r="C66" s="6">
        <v>441.577</v>
      </c>
      <c r="D66" s="6">
        <v>6414.4</v>
      </c>
      <c r="E66" s="6"/>
      <c r="F66" s="6"/>
      <c r="G66" s="6"/>
      <c r="H66" s="6">
        <v>1661.1</v>
      </c>
      <c r="I66" s="6">
        <v>1120.9000000000001</v>
      </c>
      <c r="J66" s="6">
        <v>324246.5</v>
      </c>
      <c r="K66" s="6">
        <v>142312.79999999999</v>
      </c>
      <c r="L66" s="6">
        <v>70566.100000000006</v>
      </c>
      <c r="M66" s="6">
        <v>15</v>
      </c>
      <c r="N66" s="6">
        <v>25</v>
      </c>
      <c r="O66" s="7">
        <v>14473</v>
      </c>
      <c r="P66" s="6">
        <v>6764.6</v>
      </c>
      <c r="Q66" s="6">
        <v>5145.1000000000004</v>
      </c>
      <c r="R66" s="6">
        <v>4147.7</v>
      </c>
      <c r="S66" s="6">
        <v>111469</v>
      </c>
      <c r="T66" s="6">
        <v>92809</v>
      </c>
      <c r="U66" s="6">
        <v>112397</v>
      </c>
      <c r="V66" s="6">
        <v>76732.600000000006</v>
      </c>
      <c r="W66" s="6">
        <v>11491.4</v>
      </c>
      <c r="X66" s="6">
        <v>8577.7999999999993</v>
      </c>
      <c r="Y66" s="6">
        <v>329978.2</v>
      </c>
      <c r="Z66" s="6">
        <v>171962.5</v>
      </c>
      <c r="AA66" s="6">
        <v>2744378.5</v>
      </c>
      <c r="AB66" s="6">
        <v>175371.1</v>
      </c>
      <c r="AC66" s="6">
        <v>344</v>
      </c>
      <c r="AD66" s="6">
        <v>49196</v>
      </c>
      <c r="AE66" s="6">
        <v>234907.5</v>
      </c>
      <c r="AF66" s="6">
        <v>121610</v>
      </c>
      <c r="AG66" s="6">
        <v>1695997.3</v>
      </c>
      <c r="AH66" s="6">
        <v>175436.1</v>
      </c>
      <c r="AI66" s="6">
        <v>1111.3</v>
      </c>
      <c r="AJ66" s="9">
        <v>62406</v>
      </c>
      <c r="AK66" s="6">
        <v>32418.1</v>
      </c>
      <c r="AL66" s="6">
        <v>22906.39</v>
      </c>
      <c r="AM66" s="6">
        <v>68377.2</v>
      </c>
      <c r="AN66" s="6">
        <v>52730.8</v>
      </c>
      <c r="AO66" s="6">
        <v>43502.5</v>
      </c>
      <c r="AP66" s="6">
        <v>35537.4</v>
      </c>
      <c r="AQ66" s="6">
        <v>46153.9</v>
      </c>
      <c r="AR66" s="6">
        <v>18218.8</v>
      </c>
      <c r="AS66" s="6">
        <v>8.5</v>
      </c>
      <c r="AT66" s="6">
        <v>4.3</v>
      </c>
      <c r="AU66" s="7"/>
      <c r="AV66" s="7"/>
      <c r="AW66" s="6">
        <v>259595</v>
      </c>
      <c r="AX66" s="6">
        <v>121682</v>
      </c>
      <c r="AY66" s="6">
        <v>57317</v>
      </c>
      <c r="AZ66" s="6">
        <v>13567.861999999999</v>
      </c>
      <c r="BA66" s="6">
        <v>248333</v>
      </c>
      <c r="BB66" s="6">
        <v>110350</v>
      </c>
      <c r="BC66" s="9">
        <v>43862</v>
      </c>
      <c r="BD66" s="6">
        <v>294.8</v>
      </c>
      <c r="BE66" s="6">
        <v>176.8</v>
      </c>
      <c r="BF66" s="6">
        <v>123.7</v>
      </c>
      <c r="BG66" s="6">
        <v>75.41</v>
      </c>
      <c r="BH66" s="6">
        <v>456.66500000000002</v>
      </c>
      <c r="BI66" s="6">
        <v>200.07499999999999</v>
      </c>
      <c r="BJ66" s="9">
        <v>1260.2</v>
      </c>
      <c r="BK66" s="6">
        <v>995.5</v>
      </c>
      <c r="BL66" s="6">
        <v>0.9</v>
      </c>
      <c r="BM66" s="6">
        <v>11917.257744</v>
      </c>
      <c r="BN66" s="6">
        <v>36508.852838115665</v>
      </c>
      <c r="BO66" s="6"/>
      <c r="BP66" s="6">
        <v>7350</v>
      </c>
      <c r="BQ66" s="6">
        <v>0</v>
      </c>
      <c r="BR66" s="6">
        <v>0</v>
      </c>
      <c r="BS66" s="27">
        <v>0</v>
      </c>
      <c r="BT66" s="6">
        <v>0</v>
      </c>
      <c r="BU66" s="6">
        <v>0</v>
      </c>
      <c r="BV66" s="6">
        <v>0</v>
      </c>
      <c r="BW66" s="7">
        <v>0</v>
      </c>
      <c r="BX66" s="7">
        <v>0</v>
      </c>
      <c r="BY66" s="7">
        <v>0</v>
      </c>
      <c r="BZ66" s="6">
        <v>3315342</v>
      </c>
      <c r="CA66" s="6">
        <v>2240992</v>
      </c>
      <c r="CB66" s="6"/>
      <c r="CC66" s="6">
        <v>14023</v>
      </c>
      <c r="CD66" s="6">
        <v>11260</v>
      </c>
      <c r="CE66" s="6"/>
      <c r="CF66" s="6">
        <v>903.2590849105809</v>
      </c>
      <c r="CG66" s="6">
        <v>105.96429676892932</v>
      </c>
      <c r="CH66" s="6">
        <v>1715.0278333333331</v>
      </c>
    </row>
    <row r="67" spans="1:86" ht="12.5">
      <c r="A67" s="5">
        <v>43526</v>
      </c>
      <c r="B67" s="6">
        <v>804.90800000000002</v>
      </c>
      <c r="C67" s="6">
        <v>441.577</v>
      </c>
      <c r="D67" s="6">
        <v>6414.4</v>
      </c>
      <c r="E67" s="6"/>
      <c r="F67" s="6"/>
      <c r="G67" s="6"/>
      <c r="H67" s="6">
        <v>1661.1</v>
      </c>
      <c r="I67" s="6">
        <v>1120.9000000000001</v>
      </c>
      <c r="J67" s="6">
        <v>324437</v>
      </c>
      <c r="K67" s="6">
        <v>142403</v>
      </c>
      <c r="L67" s="6">
        <v>70590.100000000006</v>
      </c>
      <c r="M67" s="6">
        <v>15</v>
      </c>
      <c r="N67" s="6">
        <v>25</v>
      </c>
      <c r="O67" s="7">
        <v>14473.1</v>
      </c>
      <c r="P67" s="6">
        <v>6764.8</v>
      </c>
      <c r="Q67" s="6">
        <v>5177</v>
      </c>
      <c r="R67" s="6">
        <v>4173.8</v>
      </c>
      <c r="S67" s="6">
        <v>111487.4</v>
      </c>
      <c r="T67" s="6">
        <v>92823.4</v>
      </c>
      <c r="U67" s="6">
        <v>112417.2</v>
      </c>
      <c r="V67" s="6">
        <v>76746.600000000006</v>
      </c>
      <c r="W67" s="6">
        <v>11496.4</v>
      </c>
      <c r="X67" s="6">
        <v>8581.9</v>
      </c>
      <c r="Y67" s="6">
        <v>330142.5</v>
      </c>
      <c r="Z67" s="6">
        <v>172057</v>
      </c>
      <c r="AA67" s="6">
        <v>2744378.5</v>
      </c>
      <c r="AB67" s="6">
        <v>175395.1</v>
      </c>
      <c r="AC67" s="6">
        <v>344</v>
      </c>
      <c r="AD67" s="6">
        <v>49196</v>
      </c>
      <c r="AE67" s="6">
        <v>235199</v>
      </c>
      <c r="AF67" s="6">
        <v>121755.4</v>
      </c>
      <c r="AG67" s="6">
        <v>1695997.3</v>
      </c>
      <c r="AH67" s="6">
        <v>175460.1</v>
      </c>
      <c r="AI67" s="6">
        <v>1111.3</v>
      </c>
      <c r="AJ67" s="9">
        <v>62406</v>
      </c>
      <c r="AK67" s="6">
        <v>32418.1</v>
      </c>
      <c r="AL67" s="6">
        <v>22906.39</v>
      </c>
      <c r="AM67" s="6">
        <v>68389</v>
      </c>
      <c r="AN67" s="6">
        <v>52739.9</v>
      </c>
      <c r="AO67" s="6">
        <v>43515.1</v>
      </c>
      <c r="AP67" s="6">
        <v>35548.5</v>
      </c>
      <c r="AQ67" s="6">
        <v>46165.3</v>
      </c>
      <c r="AR67" s="6">
        <v>18223.5</v>
      </c>
      <c r="AS67" s="6">
        <v>8.5</v>
      </c>
      <c r="AT67" s="6">
        <v>4.3</v>
      </c>
      <c r="AU67" s="7"/>
      <c r="AV67" s="7"/>
      <c r="AW67" s="6">
        <v>259741</v>
      </c>
      <c r="AX67" s="6">
        <v>121750</v>
      </c>
      <c r="AY67" s="6">
        <v>57323</v>
      </c>
      <c r="AZ67" s="6">
        <v>13567.861999999999</v>
      </c>
      <c r="BA67" s="6">
        <v>248473</v>
      </c>
      <c r="BB67" s="6">
        <v>110410</v>
      </c>
      <c r="BC67" s="9">
        <v>43886</v>
      </c>
      <c r="BD67" s="6">
        <v>294.8</v>
      </c>
      <c r="BE67" s="6">
        <v>176.8</v>
      </c>
      <c r="BF67" s="6">
        <v>123.7</v>
      </c>
      <c r="BG67" s="6">
        <v>75.41</v>
      </c>
      <c r="BH67" s="6">
        <v>456.66500000000002</v>
      </c>
      <c r="BI67" s="6">
        <v>200.07499999999999</v>
      </c>
      <c r="BJ67" s="9">
        <v>1260.2</v>
      </c>
      <c r="BK67" s="6">
        <v>996</v>
      </c>
      <c r="BL67" s="6">
        <v>0.9</v>
      </c>
      <c r="BM67" s="6">
        <v>11605.083008000001</v>
      </c>
      <c r="BN67" s="6">
        <v>36789.619828745941</v>
      </c>
      <c r="BO67" s="6"/>
      <c r="BP67" s="6">
        <v>7603</v>
      </c>
      <c r="BQ67" s="6">
        <v>0</v>
      </c>
      <c r="BR67" s="6">
        <v>0</v>
      </c>
      <c r="BS67" s="27">
        <v>0</v>
      </c>
      <c r="BT67" s="6">
        <v>0</v>
      </c>
      <c r="BU67" s="6">
        <v>0</v>
      </c>
      <c r="BV67" s="6">
        <v>0</v>
      </c>
      <c r="BW67" s="7">
        <v>0</v>
      </c>
      <c r="BX67" s="7">
        <v>0</v>
      </c>
      <c r="BY67" s="7">
        <v>0</v>
      </c>
      <c r="BZ67" s="6">
        <v>3318393</v>
      </c>
      <c r="CA67" s="6">
        <v>2243485</v>
      </c>
      <c r="CB67" s="6"/>
      <c r="CC67" s="6">
        <v>14023</v>
      </c>
      <c r="CD67" s="6">
        <v>11260</v>
      </c>
      <c r="CE67" s="6"/>
      <c r="CF67" s="6">
        <v>910</v>
      </c>
      <c r="CG67" s="6">
        <v>105.905</v>
      </c>
      <c r="CH67" s="6">
        <v>1724</v>
      </c>
    </row>
    <row r="68" spans="1:86" ht="12.5">
      <c r="A68" s="5">
        <v>43527</v>
      </c>
      <c r="B68" s="6">
        <v>804.90800000000002</v>
      </c>
      <c r="C68" s="6">
        <v>441.577</v>
      </c>
      <c r="D68" s="6">
        <v>6414.4</v>
      </c>
      <c r="E68" s="6"/>
      <c r="F68" s="6"/>
      <c r="G68" s="6"/>
      <c r="H68" s="6">
        <v>1661.1</v>
      </c>
      <c r="I68" s="6">
        <v>1120.9000000000001</v>
      </c>
      <c r="J68" s="6">
        <v>324628.5</v>
      </c>
      <c r="K68" s="6">
        <v>142494</v>
      </c>
      <c r="L68" s="6">
        <v>70614.100000000006</v>
      </c>
      <c r="M68" s="6">
        <v>15</v>
      </c>
      <c r="N68" s="6">
        <v>25</v>
      </c>
      <c r="O68" s="7">
        <v>14473.2</v>
      </c>
      <c r="P68" s="6">
        <v>6764.9</v>
      </c>
      <c r="Q68" s="6">
        <v>5209</v>
      </c>
      <c r="R68" s="6">
        <v>4200.1000000000004</v>
      </c>
      <c r="S68" s="6">
        <v>111505.7</v>
      </c>
      <c r="T68" s="6">
        <v>92838</v>
      </c>
      <c r="U68" s="6">
        <v>112436.7</v>
      </c>
      <c r="V68" s="6">
        <v>76760.399999999994</v>
      </c>
      <c r="W68" s="6">
        <v>11501.2</v>
      </c>
      <c r="X68" s="6">
        <v>8585.9</v>
      </c>
      <c r="Y68" s="6">
        <v>330309</v>
      </c>
      <c r="Z68" s="6">
        <v>172152</v>
      </c>
      <c r="AA68" s="6">
        <v>2744378.5</v>
      </c>
      <c r="AB68" s="6">
        <v>175419.1</v>
      </c>
      <c r="AC68" s="6">
        <v>344</v>
      </c>
      <c r="AD68" s="6">
        <v>49196</v>
      </c>
      <c r="AE68" s="6">
        <v>235485</v>
      </c>
      <c r="AF68" s="6">
        <v>121900</v>
      </c>
      <c r="AG68" s="6">
        <v>1695997.3</v>
      </c>
      <c r="AH68" s="6">
        <v>175484.1</v>
      </c>
      <c r="AI68" s="6">
        <v>1111.3</v>
      </c>
      <c r="AJ68" s="9">
        <v>62406</v>
      </c>
      <c r="AK68" s="6">
        <v>32418.1</v>
      </c>
      <c r="AL68" s="6">
        <v>22906.39</v>
      </c>
      <c r="AM68" s="6">
        <v>68400.899999999994</v>
      </c>
      <c r="AN68" s="6">
        <v>52749.2</v>
      </c>
      <c r="AO68" s="6">
        <v>43528.6</v>
      </c>
      <c r="AP68" s="6">
        <v>35560.1</v>
      </c>
      <c r="AQ68" s="6">
        <v>46173</v>
      </c>
      <c r="AR68" s="6">
        <v>18226.8</v>
      </c>
      <c r="AS68" s="6">
        <v>8.5</v>
      </c>
      <c r="AT68" s="6">
        <v>4.3</v>
      </c>
      <c r="AU68" s="7"/>
      <c r="AV68" s="7"/>
      <c r="AW68" s="6">
        <v>259885.7</v>
      </c>
      <c r="AX68" s="6">
        <v>121817.4</v>
      </c>
      <c r="AY68" s="6">
        <v>57329</v>
      </c>
      <c r="AZ68" s="6">
        <v>13567.861999999999</v>
      </c>
      <c r="BA68" s="6">
        <v>248612</v>
      </c>
      <c r="BB68" s="6">
        <v>110472</v>
      </c>
      <c r="BC68" s="9">
        <v>43910</v>
      </c>
      <c r="BD68" s="6">
        <v>294.8</v>
      </c>
      <c r="BE68" s="6">
        <v>176.8</v>
      </c>
      <c r="BF68" s="6">
        <v>123.7</v>
      </c>
      <c r="BG68" s="6">
        <v>75.41</v>
      </c>
      <c r="BH68" s="6">
        <v>456.66500000000002</v>
      </c>
      <c r="BI68" s="6">
        <v>200.07499999999999</v>
      </c>
      <c r="BJ68" s="9">
        <v>1260.2</v>
      </c>
      <c r="BK68" s="6">
        <v>996</v>
      </c>
      <c r="BL68" s="6">
        <v>0.9</v>
      </c>
      <c r="BM68" s="6">
        <v>12544.396224</v>
      </c>
      <c r="BN68" s="6">
        <v>35377.839959233264</v>
      </c>
      <c r="BO68" s="6"/>
      <c r="BP68" s="6">
        <v>5308</v>
      </c>
      <c r="BQ68" s="6">
        <v>0</v>
      </c>
      <c r="BR68" s="6">
        <v>0</v>
      </c>
      <c r="BS68" s="27">
        <v>0</v>
      </c>
      <c r="BT68" s="6">
        <v>0</v>
      </c>
      <c r="BU68" s="6">
        <v>0</v>
      </c>
      <c r="BV68" s="6">
        <v>0</v>
      </c>
      <c r="BW68" s="7">
        <v>0</v>
      </c>
      <c r="BX68" s="7">
        <v>0</v>
      </c>
      <c r="BY68" s="7">
        <v>0</v>
      </c>
      <c r="BZ68" s="6">
        <v>3320960</v>
      </c>
      <c r="CA68" s="6">
        <v>2245414</v>
      </c>
      <c r="CB68" s="6"/>
      <c r="CC68" s="6">
        <v>14023</v>
      </c>
      <c r="CD68" s="6">
        <v>11260</v>
      </c>
      <c r="CE68" s="6"/>
      <c r="CF68" s="6">
        <v>898.53829564533567</v>
      </c>
      <c r="CG68" s="6">
        <v>105.36497384388061</v>
      </c>
      <c r="CH68" s="6">
        <v>1712.804083333333</v>
      </c>
    </row>
    <row r="69" spans="1:86" ht="12.5">
      <c r="A69" s="5">
        <v>43528</v>
      </c>
      <c r="B69" s="6">
        <v>805.01</v>
      </c>
      <c r="C69" s="6">
        <v>441.63600000000002</v>
      </c>
      <c r="D69" s="6">
        <v>6414.8</v>
      </c>
      <c r="E69" s="6"/>
      <c r="F69" s="6"/>
      <c r="G69" s="6"/>
      <c r="H69" s="6">
        <v>1661.1</v>
      </c>
      <c r="I69" s="6">
        <v>1120.9000000000001</v>
      </c>
      <c r="J69" s="6">
        <v>324824</v>
      </c>
      <c r="K69" s="6">
        <v>142586</v>
      </c>
      <c r="L69" s="6">
        <v>70638.100000000006</v>
      </c>
      <c r="M69" s="6">
        <v>15</v>
      </c>
      <c r="N69" s="6">
        <v>25</v>
      </c>
      <c r="O69" s="7">
        <v>14473.4</v>
      </c>
      <c r="P69" s="6">
        <v>6765</v>
      </c>
      <c r="Q69" s="6">
        <v>5240.8</v>
      </c>
      <c r="R69" s="6">
        <v>4226.3999999999996</v>
      </c>
      <c r="S69" s="6">
        <v>111523.2</v>
      </c>
      <c r="T69" s="6">
        <v>92851.8</v>
      </c>
      <c r="U69" s="6">
        <v>112457.1</v>
      </c>
      <c r="V69" s="6">
        <v>76774.399999999994</v>
      </c>
      <c r="W69" s="6">
        <v>11506</v>
      </c>
      <c r="X69" s="6">
        <v>8590</v>
      </c>
      <c r="Y69" s="6">
        <v>330476.5</v>
      </c>
      <c r="Z69" s="6">
        <v>172245</v>
      </c>
      <c r="AA69" s="6">
        <v>2744378.5</v>
      </c>
      <c r="AB69" s="6">
        <v>175443.1</v>
      </c>
      <c r="AC69" s="6">
        <v>344</v>
      </c>
      <c r="AD69" s="6">
        <v>49196</v>
      </c>
      <c r="AE69" s="6">
        <v>235764.5</v>
      </c>
      <c r="AF69" s="6">
        <v>122038</v>
      </c>
      <c r="AG69" s="6">
        <v>1695997.3</v>
      </c>
      <c r="AH69" s="6">
        <v>175508.1</v>
      </c>
      <c r="AI69" s="6">
        <v>1111.3</v>
      </c>
      <c r="AJ69" s="9">
        <v>62406</v>
      </c>
      <c r="AK69" s="6">
        <v>32418.1</v>
      </c>
      <c r="AL69" s="6">
        <v>22906.39</v>
      </c>
      <c r="AM69" s="6">
        <v>68411.7</v>
      </c>
      <c r="AN69" s="6">
        <v>52757.5</v>
      </c>
      <c r="AO69" s="6">
        <v>43532</v>
      </c>
      <c r="AP69" s="6">
        <v>35561.699999999997</v>
      </c>
      <c r="AQ69" s="6">
        <v>46182.9</v>
      </c>
      <c r="AR69" s="6">
        <v>18230.900000000001</v>
      </c>
      <c r="AS69" s="6">
        <v>8.5</v>
      </c>
      <c r="AT69" s="6">
        <v>4.3</v>
      </c>
      <c r="AU69" s="7"/>
      <c r="AV69" s="7"/>
      <c r="AW69" s="6">
        <v>260030.5</v>
      </c>
      <c r="AX69" s="6">
        <v>121885</v>
      </c>
      <c r="AY69" s="6">
        <v>57335</v>
      </c>
      <c r="AZ69" s="6">
        <v>13567.861999999999</v>
      </c>
      <c r="BA69" s="6">
        <v>248750</v>
      </c>
      <c r="BB69" s="6">
        <v>110533</v>
      </c>
      <c r="BC69" s="9">
        <v>43934</v>
      </c>
      <c r="BD69" s="6">
        <v>294.8</v>
      </c>
      <c r="BE69" s="6">
        <v>176.8</v>
      </c>
      <c r="BF69" s="6">
        <v>123.7</v>
      </c>
      <c r="BG69" s="6">
        <v>75.41</v>
      </c>
      <c r="BH69" s="6">
        <v>456.779</v>
      </c>
      <c r="BI69" s="6">
        <v>200.119</v>
      </c>
      <c r="BJ69" s="6">
        <v>1260.4100000000001</v>
      </c>
      <c r="BK69" s="6">
        <v>996</v>
      </c>
      <c r="BL69" s="6">
        <v>0.9</v>
      </c>
      <c r="BM69" s="6">
        <v>11947.451488000001</v>
      </c>
      <c r="BN69" s="6">
        <v>34783.128022543868</v>
      </c>
      <c r="BO69" s="6"/>
      <c r="BP69" s="6">
        <v>5981</v>
      </c>
      <c r="BQ69" s="6">
        <v>0</v>
      </c>
      <c r="BR69" s="6">
        <v>0</v>
      </c>
      <c r="BS69" s="27">
        <v>0</v>
      </c>
      <c r="BT69" s="6">
        <v>0</v>
      </c>
      <c r="BU69" s="6">
        <v>0</v>
      </c>
      <c r="BV69" s="6">
        <v>0</v>
      </c>
      <c r="BW69" s="7">
        <v>0</v>
      </c>
      <c r="BX69" s="7">
        <v>0</v>
      </c>
      <c r="BY69" s="7">
        <v>0</v>
      </c>
      <c r="BZ69" s="6">
        <v>3323482</v>
      </c>
      <c r="CA69" s="6">
        <v>2247286</v>
      </c>
      <c r="CB69" s="6"/>
      <c r="CC69" s="6">
        <v>14023</v>
      </c>
      <c r="CD69" s="6">
        <v>11260</v>
      </c>
      <c r="CE69" s="6"/>
      <c r="CF69" s="6">
        <v>900</v>
      </c>
      <c r="CG69" s="6">
        <v>105.837</v>
      </c>
      <c r="CH69" s="6">
        <v>1717</v>
      </c>
    </row>
    <row r="70" spans="1:86" ht="12.5">
      <c r="A70" s="5">
        <v>43529</v>
      </c>
      <c r="B70" s="6">
        <v>805.01</v>
      </c>
      <c r="C70" s="6">
        <v>441.63600000000002</v>
      </c>
      <c r="D70" s="6">
        <v>6414.8</v>
      </c>
      <c r="E70" s="6"/>
      <c r="F70" s="6"/>
      <c r="G70" s="6"/>
      <c r="H70" s="6">
        <v>1661.1</v>
      </c>
      <c r="I70" s="6">
        <v>1120.9000000000001</v>
      </c>
      <c r="J70" s="6">
        <v>325014</v>
      </c>
      <c r="K70" s="6">
        <v>142676</v>
      </c>
      <c r="L70" s="6">
        <v>70662.100000000006</v>
      </c>
      <c r="M70" s="6">
        <v>15</v>
      </c>
      <c r="N70" s="6">
        <v>25</v>
      </c>
      <c r="O70" s="7">
        <v>14473.5</v>
      </c>
      <c r="P70" s="6">
        <v>6765.2</v>
      </c>
      <c r="Q70" s="6">
        <v>5272.2</v>
      </c>
      <c r="R70" s="6">
        <v>4252.1000000000004</v>
      </c>
      <c r="S70" s="6">
        <v>111540.8</v>
      </c>
      <c r="T70" s="6">
        <v>92866</v>
      </c>
      <c r="U70" s="6">
        <v>112478</v>
      </c>
      <c r="V70" s="6">
        <v>76789</v>
      </c>
      <c r="W70" s="6">
        <v>11511</v>
      </c>
      <c r="X70" s="6">
        <v>8594</v>
      </c>
      <c r="Y70" s="6">
        <v>330645</v>
      </c>
      <c r="Z70" s="6">
        <v>172325</v>
      </c>
      <c r="AA70" s="6">
        <v>2744378.5</v>
      </c>
      <c r="AB70" s="6">
        <v>175467.1</v>
      </c>
      <c r="AC70" s="6">
        <v>344</v>
      </c>
      <c r="AD70" s="6">
        <v>49196</v>
      </c>
      <c r="AE70" s="6">
        <v>236033</v>
      </c>
      <c r="AF70" s="6">
        <v>122183</v>
      </c>
      <c r="AG70" s="6">
        <v>1695997.3</v>
      </c>
      <c r="AH70" s="6">
        <v>175532.1</v>
      </c>
      <c r="AI70" s="6">
        <v>1111.3</v>
      </c>
      <c r="AJ70" s="9">
        <v>62406</v>
      </c>
      <c r="AK70" s="6">
        <v>32418.1</v>
      </c>
      <c r="AL70" s="6">
        <v>22906.39</v>
      </c>
      <c r="AM70" s="6">
        <v>68423</v>
      </c>
      <c r="AN70" s="6">
        <v>52766</v>
      </c>
      <c r="AO70" s="6">
        <v>43532</v>
      </c>
      <c r="AP70" s="6">
        <v>35562</v>
      </c>
      <c r="AQ70" s="6">
        <v>46187.4</v>
      </c>
      <c r="AR70" s="6">
        <v>18232.7</v>
      </c>
      <c r="AS70" s="6">
        <v>8.5</v>
      </c>
      <c r="AT70" s="6">
        <v>4.3</v>
      </c>
      <c r="AU70" s="7"/>
      <c r="AV70" s="7"/>
      <c r="AW70" s="6">
        <v>260172</v>
      </c>
      <c r="AX70" s="6">
        <v>121952</v>
      </c>
      <c r="AY70" s="6">
        <v>57341</v>
      </c>
      <c r="AZ70" s="6">
        <v>13567.861999999999</v>
      </c>
      <c r="BA70" s="6">
        <v>248884</v>
      </c>
      <c r="BB70" s="6">
        <v>110592</v>
      </c>
      <c r="BC70" s="9">
        <v>43958</v>
      </c>
      <c r="BD70" s="6">
        <v>294.8</v>
      </c>
      <c r="BE70" s="6">
        <v>176.8</v>
      </c>
      <c r="BF70" s="6">
        <v>123.7</v>
      </c>
      <c r="BG70" s="6">
        <v>75.41</v>
      </c>
      <c r="BH70" s="6">
        <v>456.779</v>
      </c>
      <c r="BI70" s="6">
        <v>200.119</v>
      </c>
      <c r="BJ70" s="6">
        <v>1260.4100000000001</v>
      </c>
      <c r="BK70" s="6">
        <v>996</v>
      </c>
      <c r="BL70" s="6">
        <v>0.9</v>
      </c>
      <c r="BM70" s="6">
        <v>12286.282384</v>
      </c>
      <c r="BN70" s="6">
        <v>33414.287494935023</v>
      </c>
      <c r="BO70" s="6"/>
      <c r="BP70" s="6">
        <v>2237</v>
      </c>
      <c r="BQ70" s="6">
        <v>0</v>
      </c>
      <c r="BR70" s="6">
        <v>0</v>
      </c>
      <c r="BS70" s="27">
        <v>0</v>
      </c>
      <c r="BT70" s="6">
        <v>0</v>
      </c>
      <c r="BU70" s="6">
        <v>0</v>
      </c>
      <c r="BV70" s="6">
        <v>0</v>
      </c>
      <c r="BW70" s="7">
        <v>0</v>
      </c>
      <c r="BX70" s="7">
        <v>0</v>
      </c>
      <c r="BY70" s="7">
        <v>0</v>
      </c>
      <c r="BZ70" s="6">
        <v>3326008</v>
      </c>
      <c r="CA70" s="6">
        <v>2249128</v>
      </c>
      <c r="CB70" s="6"/>
      <c r="CC70" s="6">
        <v>14023</v>
      </c>
      <c r="CD70" s="6">
        <v>11260</v>
      </c>
      <c r="CE70" s="6"/>
      <c r="CF70" s="6">
        <v>894.27832540087115</v>
      </c>
      <c r="CG70" s="6">
        <v>105.45263700340605</v>
      </c>
      <c r="CH70" s="6">
        <v>1704.0596249999999</v>
      </c>
    </row>
    <row r="71" spans="1:86" ht="12.5">
      <c r="A71" s="5">
        <v>43530</v>
      </c>
      <c r="B71" s="6">
        <v>805.01</v>
      </c>
      <c r="C71" s="6">
        <v>441.63600000000002</v>
      </c>
      <c r="D71" s="6">
        <v>6414.8</v>
      </c>
      <c r="E71" s="6"/>
      <c r="F71" s="6"/>
      <c r="G71" s="6"/>
      <c r="H71" s="6">
        <v>1661.1</v>
      </c>
      <c r="I71" s="6">
        <v>1120.9000000000001</v>
      </c>
      <c r="J71" s="6">
        <v>325213.255</v>
      </c>
      <c r="K71" s="6">
        <v>142769.64300000001</v>
      </c>
      <c r="L71" s="6">
        <v>70686.100000000006</v>
      </c>
      <c r="M71" s="6">
        <v>15</v>
      </c>
      <c r="N71" s="6">
        <v>25</v>
      </c>
      <c r="O71" s="7">
        <v>14473.7</v>
      </c>
      <c r="P71" s="6">
        <v>6765.4</v>
      </c>
      <c r="Q71" s="6">
        <v>5305.81</v>
      </c>
      <c r="R71" s="6">
        <v>4279.63</v>
      </c>
      <c r="S71" s="6">
        <v>111560.97</v>
      </c>
      <c r="T71" s="6">
        <v>92881.73</v>
      </c>
      <c r="U71" s="6">
        <v>112498.76</v>
      </c>
      <c r="V71" s="6">
        <v>76802.84</v>
      </c>
      <c r="W71" s="6">
        <v>11516.02</v>
      </c>
      <c r="X71" s="6">
        <v>8598.17</v>
      </c>
      <c r="Y71" s="6">
        <v>330813.83</v>
      </c>
      <c r="Z71" s="6">
        <v>172408.89</v>
      </c>
      <c r="AA71" s="6">
        <v>2744378.5</v>
      </c>
      <c r="AB71" s="6">
        <v>175491.1</v>
      </c>
      <c r="AC71" s="6">
        <v>344</v>
      </c>
      <c r="AD71" s="6">
        <v>49196</v>
      </c>
      <c r="AE71" s="6">
        <v>236319.46</v>
      </c>
      <c r="AF71" s="6">
        <v>122332.83</v>
      </c>
      <c r="AG71" s="6">
        <v>1695997.3</v>
      </c>
      <c r="AH71" s="6">
        <v>175556.1</v>
      </c>
      <c r="AI71" s="6">
        <v>1111.3</v>
      </c>
      <c r="AJ71" s="9">
        <v>62406</v>
      </c>
      <c r="AK71" s="6">
        <v>32418.1</v>
      </c>
      <c r="AL71" s="6">
        <v>22906.39</v>
      </c>
      <c r="AM71" s="6">
        <v>68433.73</v>
      </c>
      <c r="AN71" s="6">
        <v>52774.65</v>
      </c>
      <c r="AO71" s="6">
        <v>43531.98</v>
      </c>
      <c r="AP71" s="6">
        <v>35561.75</v>
      </c>
      <c r="AQ71" s="6">
        <v>46203.8</v>
      </c>
      <c r="AR71" s="6">
        <v>18239.099999999999</v>
      </c>
      <c r="AS71" s="6">
        <v>8.5</v>
      </c>
      <c r="AT71" s="6">
        <v>4.3</v>
      </c>
      <c r="AU71" s="7"/>
      <c r="AV71" s="7"/>
      <c r="AW71" s="6">
        <v>260315</v>
      </c>
      <c r="AX71" s="6">
        <v>122019</v>
      </c>
      <c r="AY71" s="6">
        <v>57349.2</v>
      </c>
      <c r="AZ71" s="6">
        <v>13567.861999999999</v>
      </c>
      <c r="BA71" s="6">
        <v>249020.38</v>
      </c>
      <c r="BB71" s="6">
        <v>110651.72</v>
      </c>
      <c r="BC71" s="9">
        <v>43982</v>
      </c>
      <c r="BD71" s="6">
        <v>294.8</v>
      </c>
      <c r="BE71" s="6">
        <v>176.8</v>
      </c>
      <c r="BF71" s="6">
        <v>123.7</v>
      </c>
      <c r="BG71" s="6">
        <v>75.41</v>
      </c>
      <c r="BH71" s="6">
        <v>456.779</v>
      </c>
      <c r="BI71" s="6">
        <v>200.119</v>
      </c>
      <c r="BJ71" s="6">
        <v>1260.4100000000001</v>
      </c>
      <c r="BK71" s="6">
        <v>996</v>
      </c>
      <c r="BL71" s="6">
        <v>0.9</v>
      </c>
      <c r="BM71" s="6">
        <v>12499.134624</v>
      </c>
      <c r="BN71" s="6">
        <v>36628.839050311879</v>
      </c>
      <c r="BO71" s="6"/>
      <c r="BP71" s="6">
        <v>7854</v>
      </c>
      <c r="BQ71" s="6">
        <v>0</v>
      </c>
      <c r="BR71" s="6">
        <v>0</v>
      </c>
      <c r="BS71" s="27">
        <v>0</v>
      </c>
      <c r="BT71" s="6">
        <v>0</v>
      </c>
      <c r="BU71" s="6">
        <v>0</v>
      </c>
      <c r="BV71" s="6">
        <v>0</v>
      </c>
      <c r="BW71" s="7">
        <v>0</v>
      </c>
      <c r="BX71" s="7">
        <v>0</v>
      </c>
      <c r="BY71" s="7">
        <v>0</v>
      </c>
      <c r="BZ71" s="6">
        <v>3328477</v>
      </c>
      <c r="CA71" s="6">
        <v>2250962</v>
      </c>
      <c r="CB71" s="6"/>
      <c r="CC71" s="6">
        <v>14023</v>
      </c>
      <c r="CD71" s="6">
        <v>11260</v>
      </c>
      <c r="CE71" s="6"/>
      <c r="CF71" s="6">
        <v>881</v>
      </c>
      <c r="CG71" s="6">
        <v>105.22799999999999</v>
      </c>
      <c r="CH71" s="6">
        <v>1685</v>
      </c>
    </row>
    <row r="72" spans="1:86" ht="12.5">
      <c r="A72" s="5">
        <v>43531</v>
      </c>
      <c r="B72" s="6">
        <v>805.01</v>
      </c>
      <c r="C72" s="6">
        <v>441.63600000000002</v>
      </c>
      <c r="D72" s="6">
        <v>6414.8</v>
      </c>
      <c r="E72" s="6"/>
      <c r="F72" s="6"/>
      <c r="G72" s="6"/>
      <c r="H72" s="6">
        <v>1661.1</v>
      </c>
      <c r="I72" s="6">
        <v>1120.9000000000001</v>
      </c>
      <c r="J72" s="6">
        <v>325407.25</v>
      </c>
      <c r="K72" s="6">
        <v>142860.71</v>
      </c>
      <c r="L72" s="6">
        <v>70710.100000000006</v>
      </c>
      <c r="M72" s="6">
        <v>15</v>
      </c>
      <c r="N72" s="6">
        <v>25</v>
      </c>
      <c r="O72" s="7">
        <v>14473.9</v>
      </c>
      <c r="P72" s="6">
        <v>6765.6</v>
      </c>
      <c r="Q72" s="6">
        <v>5337.83</v>
      </c>
      <c r="R72" s="6">
        <v>4305.88</v>
      </c>
      <c r="S72" s="6">
        <v>111579.09</v>
      </c>
      <c r="T72" s="6">
        <v>92896.71</v>
      </c>
      <c r="U72" s="6">
        <v>112519.41</v>
      </c>
      <c r="V72" s="6">
        <v>76816.639999999999</v>
      </c>
      <c r="W72" s="6">
        <v>11521.01</v>
      </c>
      <c r="X72" s="6">
        <v>8602.2800000000007</v>
      </c>
      <c r="Y72" s="6">
        <v>330981.43900000001</v>
      </c>
      <c r="Z72" s="6">
        <v>172489.55</v>
      </c>
      <c r="AA72" s="6">
        <v>2744378.5</v>
      </c>
      <c r="AB72" s="6">
        <v>175515.1</v>
      </c>
      <c r="AC72" s="6">
        <v>344</v>
      </c>
      <c r="AD72" s="6">
        <v>49196</v>
      </c>
      <c r="AE72" s="6">
        <v>236587.01199999999</v>
      </c>
      <c r="AF72" s="6">
        <v>122477.5</v>
      </c>
      <c r="AG72" s="6">
        <v>1695997.3</v>
      </c>
      <c r="AH72" s="6">
        <v>175580.1</v>
      </c>
      <c r="AI72" s="6">
        <v>1111.3</v>
      </c>
      <c r="AJ72" s="9">
        <v>62406</v>
      </c>
      <c r="AK72" s="6">
        <v>32418.1</v>
      </c>
      <c r="AL72" s="6">
        <v>22906.39</v>
      </c>
      <c r="AM72" s="6">
        <v>68445.42</v>
      </c>
      <c r="AN72" s="6">
        <v>52783.74</v>
      </c>
      <c r="AO72" s="6">
        <v>43531.98</v>
      </c>
      <c r="AP72" s="6">
        <v>35561.75</v>
      </c>
      <c r="AQ72" s="6">
        <v>46209</v>
      </c>
      <c r="AR72" s="6">
        <v>18241.2</v>
      </c>
      <c r="AS72" s="6">
        <v>8.5</v>
      </c>
      <c r="AT72" s="6">
        <v>4.3</v>
      </c>
      <c r="AU72" s="7"/>
      <c r="AV72" s="7"/>
      <c r="AW72" s="6">
        <v>260454.39999999999</v>
      </c>
      <c r="AX72" s="6">
        <v>122048.7</v>
      </c>
      <c r="AY72" s="6">
        <v>57355.7</v>
      </c>
      <c r="AZ72" s="6">
        <v>13567.861999999999</v>
      </c>
      <c r="BA72" s="6">
        <v>249153.9</v>
      </c>
      <c r="BB72" s="6">
        <v>110710.6</v>
      </c>
      <c r="BC72" s="9">
        <v>44006</v>
      </c>
      <c r="BD72" s="6">
        <v>294.8</v>
      </c>
      <c r="BE72" s="6">
        <v>176.8</v>
      </c>
      <c r="BF72" s="6">
        <v>123.7</v>
      </c>
      <c r="BG72" s="6">
        <v>75.41</v>
      </c>
      <c r="BH72" s="6">
        <v>456.779</v>
      </c>
      <c r="BI72" s="6">
        <v>200.119</v>
      </c>
      <c r="BJ72" s="6">
        <v>1260.4100000000001</v>
      </c>
      <c r="BK72" s="6">
        <v>996</v>
      </c>
      <c r="BL72" s="6">
        <v>0.9</v>
      </c>
      <c r="BM72" s="6">
        <v>12143.298352000002</v>
      </c>
      <c r="BN72" s="6">
        <v>36438.563909217024</v>
      </c>
      <c r="BO72" s="6"/>
      <c r="BP72" s="6">
        <v>3051</v>
      </c>
      <c r="BQ72" s="6">
        <v>0</v>
      </c>
      <c r="BR72" s="6">
        <v>0</v>
      </c>
      <c r="BS72" s="27">
        <v>0</v>
      </c>
      <c r="BT72" s="6">
        <v>0</v>
      </c>
      <c r="BU72" s="6">
        <v>0</v>
      </c>
      <c r="BV72" s="6">
        <v>0</v>
      </c>
      <c r="BW72" s="7">
        <v>0</v>
      </c>
      <c r="BX72" s="7">
        <v>0</v>
      </c>
      <c r="BY72" s="7">
        <v>0</v>
      </c>
      <c r="BZ72" s="6">
        <v>3330976</v>
      </c>
      <c r="CA72" s="6">
        <v>2252836</v>
      </c>
      <c r="CB72" s="6"/>
      <c r="CC72" s="6">
        <v>14023</v>
      </c>
      <c r="CD72" s="6">
        <v>11260</v>
      </c>
      <c r="CE72" s="6"/>
      <c r="CF72" s="6">
        <v>887.68343636587201</v>
      </c>
      <c r="CG72" s="6">
        <v>104.48176073932832</v>
      </c>
      <c r="CH72" s="6">
        <v>1689.7155833333331</v>
      </c>
    </row>
    <row r="73" spans="1:86" ht="12.5">
      <c r="A73" s="5">
        <v>43532</v>
      </c>
      <c r="B73" s="6">
        <v>805.01</v>
      </c>
      <c r="C73" s="6">
        <v>441.63600000000002</v>
      </c>
      <c r="D73" s="6">
        <v>6414.8</v>
      </c>
      <c r="E73" s="6"/>
      <c r="F73" s="6"/>
      <c r="G73" s="6"/>
      <c r="H73" s="6">
        <v>1661.1</v>
      </c>
      <c r="I73" s="6">
        <v>1120.9000000000001</v>
      </c>
      <c r="J73" s="6">
        <v>325603.90700000001</v>
      </c>
      <c r="K73" s="6">
        <v>142952.92000000001</v>
      </c>
      <c r="L73" s="6">
        <v>70734.100000000006</v>
      </c>
      <c r="M73" s="6">
        <v>15</v>
      </c>
      <c r="N73" s="6">
        <v>25</v>
      </c>
      <c r="O73" s="6">
        <v>14474</v>
      </c>
      <c r="P73" s="6">
        <v>6765.8</v>
      </c>
      <c r="Q73" s="9">
        <v>5370.16</v>
      </c>
      <c r="R73" s="9">
        <v>4332.41</v>
      </c>
      <c r="S73" s="9">
        <v>111598.51</v>
      </c>
      <c r="T73" s="9">
        <v>92912.37</v>
      </c>
      <c r="U73" s="9">
        <v>112540.41</v>
      </c>
      <c r="V73" s="9">
        <v>76830.75</v>
      </c>
      <c r="W73" s="6">
        <v>11526.08</v>
      </c>
      <c r="X73" s="6">
        <v>8606.4599999999991</v>
      </c>
      <c r="Y73" s="9">
        <v>331151.51</v>
      </c>
      <c r="Z73" s="9">
        <v>172571.58</v>
      </c>
      <c r="AA73" s="6">
        <v>2744378.5</v>
      </c>
      <c r="AB73" s="6">
        <v>175539.1</v>
      </c>
      <c r="AC73" s="6">
        <v>344</v>
      </c>
      <c r="AD73" s="6">
        <v>49196</v>
      </c>
      <c r="AE73" s="9">
        <v>236862.87</v>
      </c>
      <c r="AF73" s="9">
        <v>122625.07</v>
      </c>
      <c r="AG73" s="6">
        <v>1695997.3</v>
      </c>
      <c r="AH73" s="6">
        <v>175604.1</v>
      </c>
      <c r="AI73" s="6">
        <v>1111.3</v>
      </c>
      <c r="AJ73" s="9">
        <v>62406</v>
      </c>
      <c r="AK73" s="6">
        <v>32418.1</v>
      </c>
      <c r="AL73" s="6">
        <v>22906.39</v>
      </c>
      <c r="AM73" s="9">
        <v>68457.23</v>
      </c>
      <c r="AN73" s="9">
        <v>52792.93</v>
      </c>
      <c r="AO73" s="9">
        <v>43531.99</v>
      </c>
      <c r="AP73" s="9">
        <v>35561.760000000002</v>
      </c>
      <c r="AQ73" s="9">
        <v>46219.3</v>
      </c>
      <c r="AR73" s="9">
        <v>18245.5</v>
      </c>
      <c r="AS73" s="6">
        <v>8.5</v>
      </c>
      <c r="AT73" s="6">
        <v>4.3</v>
      </c>
      <c r="AU73" s="7"/>
      <c r="AV73" s="7"/>
      <c r="AW73" s="6">
        <v>260594.2</v>
      </c>
      <c r="AX73" s="6">
        <v>122150.5</v>
      </c>
      <c r="AY73" s="6">
        <v>57362.400000000001</v>
      </c>
      <c r="AZ73" s="6">
        <v>13567.861999999999</v>
      </c>
      <c r="BA73" s="6">
        <v>249287.19</v>
      </c>
      <c r="BB73" s="6">
        <v>110769.54</v>
      </c>
      <c r="BC73" s="9">
        <v>44030</v>
      </c>
      <c r="BD73" s="6">
        <v>294.8</v>
      </c>
      <c r="BE73" s="6">
        <v>176.8</v>
      </c>
      <c r="BF73" s="6">
        <v>123.7</v>
      </c>
      <c r="BG73" s="6">
        <v>75.41</v>
      </c>
      <c r="BH73" s="6">
        <v>456.779</v>
      </c>
      <c r="BI73" s="6">
        <v>200.119</v>
      </c>
      <c r="BJ73" s="6">
        <v>1260.4100000000001</v>
      </c>
      <c r="BK73" s="6">
        <v>996</v>
      </c>
      <c r="BL73" s="6">
        <v>0.9</v>
      </c>
      <c r="BM73" s="6">
        <v>11935.265968</v>
      </c>
      <c r="BN73" s="6">
        <v>35989.350143183881</v>
      </c>
      <c r="BO73" s="6"/>
      <c r="BP73" s="6">
        <v>6643</v>
      </c>
      <c r="BQ73" s="6">
        <v>0</v>
      </c>
      <c r="BR73" s="6">
        <v>0</v>
      </c>
      <c r="BS73" s="27">
        <v>0</v>
      </c>
      <c r="BT73" s="6">
        <v>0</v>
      </c>
      <c r="BU73" s="6">
        <v>0</v>
      </c>
      <c r="BV73" s="6">
        <v>0</v>
      </c>
      <c r="BW73" s="7">
        <v>0</v>
      </c>
      <c r="BX73" s="7">
        <v>0</v>
      </c>
      <c r="BY73" s="7">
        <v>0</v>
      </c>
      <c r="BZ73" s="6">
        <v>3333521</v>
      </c>
      <c r="CA73" s="6">
        <v>2254721</v>
      </c>
      <c r="CB73" s="6"/>
      <c r="CC73" s="6">
        <v>14023</v>
      </c>
      <c r="CD73" s="6">
        <v>11260</v>
      </c>
      <c r="CE73" s="6"/>
      <c r="CF73" s="6">
        <v>890.05133595392704</v>
      </c>
      <c r="CG73" s="6">
        <v>104.40242766912385</v>
      </c>
      <c r="CH73" s="6">
        <v>1699.6682499999999</v>
      </c>
    </row>
    <row r="74" spans="1:86" ht="12.5">
      <c r="A74" s="5">
        <v>43533</v>
      </c>
      <c r="B74" s="6">
        <v>805.01</v>
      </c>
      <c r="C74" s="6">
        <v>441.63600000000002</v>
      </c>
      <c r="D74" s="6">
        <v>6414.8</v>
      </c>
      <c r="E74" s="6"/>
      <c r="F74" s="6"/>
      <c r="G74" s="6"/>
      <c r="H74" s="6">
        <v>1661.1</v>
      </c>
      <c r="I74" s="6">
        <v>1120.9000000000001</v>
      </c>
      <c r="J74" s="6">
        <v>325805.40000000002</v>
      </c>
      <c r="K74" s="6">
        <v>143046.70000000001</v>
      </c>
      <c r="L74" s="6">
        <v>70758.100000000006</v>
      </c>
      <c r="M74" s="6">
        <v>15</v>
      </c>
      <c r="N74" s="6">
        <v>25</v>
      </c>
      <c r="O74" s="7">
        <v>14474.2</v>
      </c>
      <c r="P74" s="6">
        <v>6765.9</v>
      </c>
      <c r="Q74" s="6">
        <v>5402.82</v>
      </c>
      <c r="R74" s="6">
        <v>4359.13</v>
      </c>
      <c r="S74" s="6">
        <v>111617.18</v>
      </c>
      <c r="T74" s="6">
        <v>92927.23</v>
      </c>
      <c r="U74" s="6">
        <v>112560.78</v>
      </c>
      <c r="V74" s="6">
        <v>76844.91</v>
      </c>
      <c r="W74" s="6">
        <v>11531.1</v>
      </c>
      <c r="X74" s="6">
        <v>8610.57</v>
      </c>
      <c r="Y74" s="6">
        <v>331321.8</v>
      </c>
      <c r="Z74" s="6">
        <v>172663.5</v>
      </c>
      <c r="AA74" s="6">
        <v>2744378.5</v>
      </c>
      <c r="AB74" s="6">
        <v>175563.1</v>
      </c>
      <c r="AC74" s="6">
        <v>344</v>
      </c>
      <c r="AD74" s="6">
        <v>49196</v>
      </c>
      <c r="AE74" s="6">
        <v>237146</v>
      </c>
      <c r="AF74" s="6">
        <v>122766.5</v>
      </c>
      <c r="AG74" s="6">
        <v>1695997.3</v>
      </c>
      <c r="AH74" s="6">
        <v>175628.1</v>
      </c>
      <c r="AI74" s="6">
        <v>1111.3</v>
      </c>
      <c r="AJ74" s="9">
        <v>62406</v>
      </c>
      <c r="AK74" s="6">
        <v>32418.1</v>
      </c>
      <c r="AL74" s="6">
        <v>22906.39</v>
      </c>
      <c r="AM74" s="6">
        <v>68469.149999999994</v>
      </c>
      <c r="AN74" s="6">
        <v>52802.19</v>
      </c>
      <c r="AO74" s="6">
        <v>43535.57</v>
      </c>
      <c r="AP74" s="6">
        <v>35563.629999999997</v>
      </c>
      <c r="AQ74" s="9">
        <v>46229.2</v>
      </c>
      <c r="AR74" s="9">
        <v>18249.7</v>
      </c>
      <c r="AS74" s="6">
        <v>8.5</v>
      </c>
      <c r="AT74" s="6">
        <v>4.3</v>
      </c>
      <c r="AU74" s="7"/>
      <c r="AV74" s="7"/>
      <c r="AW74" s="6">
        <v>260734.7</v>
      </c>
      <c r="AX74" s="6">
        <v>122216.4</v>
      </c>
      <c r="AY74" s="6">
        <v>57368.4</v>
      </c>
      <c r="AZ74" s="6">
        <v>13567.861999999999</v>
      </c>
      <c r="BA74" s="6">
        <v>249421.3</v>
      </c>
      <c r="BB74" s="6">
        <v>110828.8</v>
      </c>
      <c r="BC74" s="9">
        <v>44054</v>
      </c>
      <c r="BD74" s="6">
        <v>294.8</v>
      </c>
      <c r="BE74" s="6">
        <v>176.8</v>
      </c>
      <c r="BF74" s="6">
        <v>123.7</v>
      </c>
      <c r="BG74" s="6">
        <v>75.41</v>
      </c>
      <c r="BH74" s="6">
        <v>456.779</v>
      </c>
      <c r="BI74" s="6">
        <v>200.119</v>
      </c>
      <c r="BJ74" s="6">
        <v>1260.4100000000001</v>
      </c>
      <c r="BK74" s="6">
        <v>996</v>
      </c>
      <c r="BL74" s="6">
        <v>0.9</v>
      </c>
      <c r="BM74" s="6">
        <v>13008.844544</v>
      </c>
      <c r="BN74" s="6">
        <v>36468.042863229362</v>
      </c>
      <c r="BO74" s="6"/>
      <c r="BP74" s="6">
        <v>5685</v>
      </c>
      <c r="BQ74" s="6">
        <v>0</v>
      </c>
      <c r="BR74" s="6">
        <v>0</v>
      </c>
      <c r="BS74" s="27">
        <v>0</v>
      </c>
      <c r="BT74" s="6">
        <v>0</v>
      </c>
      <c r="BU74" s="6">
        <v>0</v>
      </c>
      <c r="BV74" s="6">
        <v>0</v>
      </c>
      <c r="BW74" s="7">
        <v>0</v>
      </c>
      <c r="BX74" s="7">
        <v>0</v>
      </c>
      <c r="BY74" s="7">
        <v>0</v>
      </c>
      <c r="BZ74" s="6">
        <v>3336265</v>
      </c>
      <c r="CA74" s="6">
        <v>2256871</v>
      </c>
      <c r="CB74" s="6"/>
      <c r="CC74" s="6">
        <v>14023</v>
      </c>
      <c r="CD74" s="6">
        <v>11260</v>
      </c>
      <c r="CE74" s="6"/>
      <c r="CF74" s="6">
        <v>905</v>
      </c>
      <c r="CG74" s="6">
        <v>105</v>
      </c>
      <c r="CH74" s="6">
        <v>1723.3109999999999</v>
      </c>
    </row>
    <row r="75" spans="1:86" ht="12.5">
      <c r="A75" s="5">
        <v>43534</v>
      </c>
      <c r="B75" s="6">
        <v>805.01</v>
      </c>
      <c r="C75" s="6">
        <v>441.63600000000002</v>
      </c>
      <c r="D75" s="6">
        <v>6414.8</v>
      </c>
      <c r="E75" s="6"/>
      <c r="F75" s="6"/>
      <c r="G75" s="6"/>
      <c r="H75" s="6">
        <v>1661.1</v>
      </c>
      <c r="I75" s="6">
        <v>1120.9000000000001</v>
      </c>
      <c r="J75" s="6">
        <v>326003.8</v>
      </c>
      <c r="K75" s="6">
        <v>143139.20000000001</v>
      </c>
      <c r="L75" s="6">
        <v>70782.100000000006</v>
      </c>
      <c r="M75" s="6">
        <v>15</v>
      </c>
      <c r="N75" s="6">
        <v>25</v>
      </c>
      <c r="O75" s="7">
        <v>14474.3</v>
      </c>
      <c r="P75" s="6">
        <v>6766.1</v>
      </c>
      <c r="Q75" s="6">
        <v>5434.1</v>
      </c>
      <c r="R75" s="6">
        <v>4384.3999999999996</v>
      </c>
      <c r="S75" s="6">
        <v>111635.1</v>
      </c>
      <c r="T75" s="6">
        <v>92940.800000000003</v>
      </c>
      <c r="U75" s="6">
        <v>112579.9</v>
      </c>
      <c r="V75" s="6">
        <v>76858.399999999994</v>
      </c>
      <c r="W75" s="6">
        <v>11535.7</v>
      </c>
      <c r="X75" s="6">
        <v>8614.2999999999993</v>
      </c>
      <c r="Y75" s="6">
        <v>331488.5</v>
      </c>
      <c r="Z75" s="6">
        <v>172761.60000000001</v>
      </c>
      <c r="AA75" s="6">
        <v>2744378.5</v>
      </c>
      <c r="AB75" s="6">
        <v>175587.1</v>
      </c>
      <c r="AC75" s="6">
        <v>344</v>
      </c>
      <c r="AD75" s="6">
        <v>49196</v>
      </c>
      <c r="AE75" s="6">
        <v>237437</v>
      </c>
      <c r="AF75" s="6">
        <v>122905.7</v>
      </c>
      <c r="AG75" s="6">
        <v>1695997.3</v>
      </c>
      <c r="AH75" s="6">
        <v>175652.1</v>
      </c>
      <c r="AI75" s="6">
        <v>1111.3</v>
      </c>
      <c r="AJ75" s="9">
        <v>62406</v>
      </c>
      <c r="AK75" s="6">
        <v>32418.1</v>
      </c>
      <c r="AL75" s="6">
        <v>22906.39</v>
      </c>
      <c r="AM75" s="6">
        <v>68480.5</v>
      </c>
      <c r="AN75" s="6">
        <v>52810.9</v>
      </c>
      <c r="AO75" s="6">
        <v>43550.400000000001</v>
      </c>
      <c r="AP75" s="6">
        <v>35574.800000000003</v>
      </c>
      <c r="AQ75" s="6">
        <v>46242.7</v>
      </c>
      <c r="AR75" s="6">
        <v>18255.3</v>
      </c>
      <c r="AS75" s="6">
        <v>8.5</v>
      </c>
      <c r="AT75" s="6">
        <v>4.3</v>
      </c>
      <c r="AU75" s="7"/>
      <c r="AV75" s="7"/>
      <c r="AW75" s="6">
        <v>260873.4</v>
      </c>
      <c r="AX75" s="6">
        <v>122281.5</v>
      </c>
      <c r="AY75" s="6">
        <v>57373.599999999999</v>
      </c>
      <c r="AZ75" s="6">
        <v>13567.861999999999</v>
      </c>
      <c r="BA75" s="6">
        <v>249554.3</v>
      </c>
      <c r="BB75" s="6">
        <v>110887.6</v>
      </c>
      <c r="BC75" s="9">
        <v>44078</v>
      </c>
      <c r="BD75" s="6">
        <v>294.8</v>
      </c>
      <c r="BE75" s="6">
        <v>176.8</v>
      </c>
      <c r="BF75" s="6">
        <v>123.7</v>
      </c>
      <c r="BG75" s="6">
        <v>75.41</v>
      </c>
      <c r="BH75" s="6">
        <v>456.779</v>
      </c>
      <c r="BI75" s="6">
        <v>200.119</v>
      </c>
      <c r="BJ75" s="6">
        <v>1260.4100000000001</v>
      </c>
      <c r="BK75" s="6">
        <v>996</v>
      </c>
      <c r="BL75" s="6">
        <v>0.9</v>
      </c>
      <c r="BM75" s="6">
        <v>12696.004639999999</v>
      </c>
      <c r="BN75" s="6">
        <v>35722.138272040283</v>
      </c>
      <c r="BO75" s="6"/>
      <c r="BP75" s="6">
        <v>7687</v>
      </c>
      <c r="BQ75" s="6">
        <v>0</v>
      </c>
      <c r="BR75" s="6">
        <v>0</v>
      </c>
      <c r="BS75" s="27">
        <v>0</v>
      </c>
      <c r="BT75" s="6">
        <v>0</v>
      </c>
      <c r="BU75" s="6">
        <v>0</v>
      </c>
      <c r="BV75" s="6">
        <v>0</v>
      </c>
      <c r="BW75" s="7">
        <v>0</v>
      </c>
      <c r="BX75" s="7">
        <v>0</v>
      </c>
      <c r="BY75" s="7">
        <v>0</v>
      </c>
      <c r="BZ75" s="6">
        <v>3339251</v>
      </c>
      <c r="CA75" s="6">
        <v>2259335</v>
      </c>
      <c r="CB75" s="6"/>
      <c r="CC75" s="6">
        <v>14023</v>
      </c>
      <c r="CD75" s="6">
        <v>11260</v>
      </c>
      <c r="CE75" s="6"/>
      <c r="CF75" s="6">
        <v>903.15067055345003</v>
      </c>
      <c r="CG75" s="6">
        <v>104.27680074707447</v>
      </c>
      <c r="CH75" s="6">
        <v>1726.2863333333335</v>
      </c>
    </row>
    <row r="76" spans="1:86" ht="12.5">
      <c r="A76" s="5">
        <v>43535</v>
      </c>
      <c r="B76" s="6">
        <v>805.01</v>
      </c>
      <c r="C76" s="6">
        <v>441.63600000000002</v>
      </c>
      <c r="D76" s="6">
        <v>6414.8</v>
      </c>
      <c r="E76" s="6"/>
      <c r="F76" s="6"/>
      <c r="G76" s="6"/>
      <c r="H76" s="6">
        <v>1661.1</v>
      </c>
      <c r="I76" s="6">
        <v>1120.9000000000001</v>
      </c>
      <c r="J76" s="6">
        <v>326201.8</v>
      </c>
      <c r="K76" s="6">
        <v>143231.4</v>
      </c>
      <c r="L76" s="6">
        <v>70806.100000000006</v>
      </c>
      <c r="M76" s="6">
        <v>15</v>
      </c>
      <c r="N76" s="6">
        <v>25</v>
      </c>
      <c r="O76" s="7">
        <v>14474.4</v>
      </c>
      <c r="P76" s="6">
        <v>6766.2</v>
      </c>
      <c r="Q76" s="6">
        <v>5464</v>
      </c>
      <c r="R76" s="6">
        <v>4408.6000000000004</v>
      </c>
      <c r="S76" s="6">
        <v>111652.8</v>
      </c>
      <c r="T76" s="6">
        <v>92954.7</v>
      </c>
      <c r="U76" s="6">
        <v>112599.7</v>
      </c>
      <c r="V76" s="6">
        <v>76872.100000000006</v>
      </c>
      <c r="W76" s="6">
        <v>11540.2</v>
      </c>
      <c r="X76" s="6">
        <v>8618.1</v>
      </c>
      <c r="Y76" s="6">
        <v>331653.90000000002</v>
      </c>
      <c r="Z76" s="6">
        <v>172859.8</v>
      </c>
      <c r="AA76" s="6">
        <v>2744378.5</v>
      </c>
      <c r="AB76" s="6">
        <v>175611.1</v>
      </c>
      <c r="AC76" s="6">
        <v>344</v>
      </c>
      <c r="AD76" s="6">
        <v>49196</v>
      </c>
      <c r="AE76" s="6">
        <v>237726.9</v>
      </c>
      <c r="AF76" s="6">
        <v>123045</v>
      </c>
      <c r="AG76" s="6">
        <v>1695997.3</v>
      </c>
      <c r="AH76" s="6">
        <v>175676.1</v>
      </c>
      <c r="AI76" s="6">
        <v>1111.3</v>
      </c>
      <c r="AJ76" s="9">
        <v>62406</v>
      </c>
      <c r="AK76" s="6">
        <v>32418.1</v>
      </c>
      <c r="AL76" s="6">
        <v>22906.39</v>
      </c>
      <c r="AM76" s="6">
        <v>68491.8</v>
      </c>
      <c r="AN76" s="6">
        <v>52819.64</v>
      </c>
      <c r="AO76" s="6">
        <v>43567.3</v>
      </c>
      <c r="AP76" s="6">
        <v>35588.6</v>
      </c>
      <c r="AQ76" s="6">
        <v>46252.4</v>
      </c>
      <c r="AR76" s="6">
        <v>18259.3</v>
      </c>
      <c r="AS76" s="6">
        <v>8.5</v>
      </c>
      <c r="AT76" s="6">
        <v>4.3</v>
      </c>
      <c r="AU76" s="7"/>
      <c r="AV76" s="7"/>
      <c r="AW76" s="6">
        <v>261012.7</v>
      </c>
      <c r="AX76" s="6">
        <v>122346.9</v>
      </c>
      <c r="AY76" s="6">
        <v>57379.6</v>
      </c>
      <c r="AZ76" s="6">
        <v>13567.861999999999</v>
      </c>
      <c r="BA76" s="6">
        <v>249687</v>
      </c>
      <c r="BB76" s="6">
        <v>110946</v>
      </c>
      <c r="BC76" s="6">
        <v>44102</v>
      </c>
      <c r="BD76" s="6">
        <v>294.8</v>
      </c>
      <c r="BE76" s="6">
        <v>176.8</v>
      </c>
      <c r="BF76" s="6">
        <v>123.7</v>
      </c>
      <c r="BG76" s="6">
        <v>75.41</v>
      </c>
      <c r="BH76" s="6">
        <v>456.779</v>
      </c>
      <c r="BI76" s="6">
        <v>200.119</v>
      </c>
      <c r="BJ76" s="6">
        <v>1260.4100000000001</v>
      </c>
      <c r="BK76" s="6">
        <v>996</v>
      </c>
      <c r="BL76" s="6">
        <v>0.9</v>
      </c>
      <c r="BM76" s="6">
        <v>12557.739056000002</v>
      </c>
      <c r="BN76" s="6">
        <v>35607.895982449976</v>
      </c>
      <c r="BO76" s="6"/>
      <c r="BP76" s="6">
        <v>6114</v>
      </c>
      <c r="BQ76" s="6">
        <v>0</v>
      </c>
      <c r="BR76" s="6">
        <v>0</v>
      </c>
      <c r="BS76" s="27">
        <v>0</v>
      </c>
      <c r="BT76" s="6">
        <v>0</v>
      </c>
      <c r="BU76" s="6">
        <v>0</v>
      </c>
      <c r="BV76" s="6">
        <v>0</v>
      </c>
      <c r="BW76" s="7">
        <v>0</v>
      </c>
      <c r="BX76" s="7">
        <v>0</v>
      </c>
      <c r="BY76" s="7">
        <v>0</v>
      </c>
      <c r="BZ76" s="6">
        <v>3342246</v>
      </c>
      <c r="CA76" s="6">
        <v>2261807</v>
      </c>
      <c r="CB76" s="6"/>
      <c r="CC76" s="6">
        <v>14023</v>
      </c>
      <c r="CD76" s="6">
        <v>11260</v>
      </c>
      <c r="CE76" s="6"/>
      <c r="CF76" s="6">
        <v>903.87362831270104</v>
      </c>
      <c r="CG76" s="6">
        <v>103.6251046761229</v>
      </c>
      <c r="CH76" s="6">
        <v>1730.7440416666668</v>
      </c>
    </row>
    <row r="77" spans="1:86" ht="12.5">
      <c r="A77" s="5">
        <v>43536</v>
      </c>
      <c r="B77" s="6">
        <v>805.25</v>
      </c>
      <c r="C77" s="6">
        <v>441.76799999999997</v>
      </c>
      <c r="D77" s="6">
        <v>6415.3</v>
      </c>
      <c r="E77" s="6"/>
      <c r="F77" s="6"/>
      <c r="G77" s="6"/>
      <c r="H77" s="6">
        <v>1661.1</v>
      </c>
      <c r="I77" s="6">
        <v>1120.9000000000001</v>
      </c>
      <c r="J77" s="6">
        <v>326398</v>
      </c>
      <c r="K77" s="6">
        <v>143323</v>
      </c>
      <c r="L77" s="6">
        <v>70830.100000000006</v>
      </c>
      <c r="M77" s="6">
        <v>15</v>
      </c>
      <c r="N77" s="6">
        <v>25</v>
      </c>
      <c r="O77" s="7">
        <v>14474.4</v>
      </c>
      <c r="P77" s="6">
        <v>6766.3</v>
      </c>
      <c r="Q77" s="6">
        <v>5493</v>
      </c>
      <c r="R77" s="6">
        <v>4431.5</v>
      </c>
      <c r="S77" s="6">
        <v>111668.3</v>
      </c>
      <c r="T77" s="6">
        <v>92966.7</v>
      </c>
      <c r="U77" s="6">
        <v>112618.2</v>
      </c>
      <c r="V77" s="6">
        <v>76885</v>
      </c>
      <c r="W77" s="6">
        <v>11544.7</v>
      </c>
      <c r="X77" s="6">
        <v>8621.2000000000007</v>
      </c>
      <c r="Y77" s="6">
        <v>331815.7</v>
      </c>
      <c r="Z77" s="6">
        <v>172954.3</v>
      </c>
      <c r="AA77" s="6">
        <v>2744378.5</v>
      </c>
      <c r="AB77" s="6">
        <v>175635.1</v>
      </c>
      <c r="AC77" s="6">
        <v>344</v>
      </c>
      <c r="AD77" s="6">
        <v>49196</v>
      </c>
      <c r="AE77" s="6">
        <v>238012</v>
      </c>
      <c r="AF77" s="6">
        <v>123183</v>
      </c>
      <c r="AG77" s="6">
        <v>1695997.3</v>
      </c>
      <c r="AH77" s="6">
        <v>175700.1</v>
      </c>
      <c r="AI77" s="6">
        <v>1111.3</v>
      </c>
      <c r="AJ77" s="9">
        <v>62406</v>
      </c>
      <c r="AK77" s="6">
        <v>32418.1</v>
      </c>
      <c r="AL77" s="6">
        <v>22906.39</v>
      </c>
      <c r="AM77" s="6">
        <v>68501.7</v>
      </c>
      <c r="AN77" s="6">
        <v>52827.199999999997</v>
      </c>
      <c r="AO77" s="6">
        <v>43584.4</v>
      </c>
      <c r="AP77" s="6">
        <v>35602.800000000003</v>
      </c>
      <c r="AQ77" s="6">
        <v>46260.7</v>
      </c>
      <c r="AR77" s="6">
        <v>18262.7</v>
      </c>
      <c r="AS77" s="6">
        <v>8.5</v>
      </c>
      <c r="AT77" s="6">
        <v>4.3</v>
      </c>
      <c r="AU77" s="7"/>
      <c r="AV77" s="7"/>
      <c r="AW77" s="6">
        <v>261153</v>
      </c>
      <c r="AX77" s="6">
        <v>122412.7</v>
      </c>
      <c r="AY77" s="6">
        <v>57386</v>
      </c>
      <c r="AZ77" s="6">
        <v>13567.861999999999</v>
      </c>
      <c r="BA77" s="6">
        <v>249822</v>
      </c>
      <c r="BB77" s="6">
        <v>111006</v>
      </c>
      <c r="BC77" s="9">
        <v>44126</v>
      </c>
      <c r="BD77" s="6">
        <v>294.8</v>
      </c>
      <c r="BE77" s="6">
        <v>176.8</v>
      </c>
      <c r="BF77" s="6">
        <v>123.7</v>
      </c>
      <c r="BG77" s="6">
        <v>75.41</v>
      </c>
      <c r="BH77" s="6">
        <v>457.08300000000003</v>
      </c>
      <c r="BI77" s="6">
        <v>200.23599999999999</v>
      </c>
      <c r="BJ77" s="6">
        <v>1260.8</v>
      </c>
      <c r="BK77" s="6">
        <v>996</v>
      </c>
      <c r="BL77" s="6">
        <v>0.9</v>
      </c>
      <c r="BM77" s="6">
        <v>12247</v>
      </c>
      <c r="BN77" s="6">
        <v>36527</v>
      </c>
      <c r="BO77" s="6"/>
      <c r="BP77" s="6">
        <v>5083</v>
      </c>
      <c r="BQ77" s="6">
        <v>0</v>
      </c>
      <c r="BR77" s="6">
        <v>0</v>
      </c>
      <c r="BS77" s="27">
        <v>0</v>
      </c>
      <c r="BT77" s="6">
        <v>0</v>
      </c>
      <c r="BU77" s="6">
        <v>0</v>
      </c>
      <c r="BV77" s="6">
        <v>0</v>
      </c>
      <c r="BW77" s="7">
        <v>0</v>
      </c>
      <c r="BX77" s="7">
        <v>0</v>
      </c>
      <c r="BY77" s="7">
        <v>0</v>
      </c>
      <c r="BZ77" s="6">
        <v>3345206</v>
      </c>
      <c r="CA77" s="6">
        <v>2264285</v>
      </c>
      <c r="CB77" s="6"/>
      <c r="CC77" s="6">
        <v>14023</v>
      </c>
      <c r="CD77" s="6">
        <v>11260</v>
      </c>
      <c r="CE77" s="6"/>
      <c r="CF77" s="6">
        <v>904.83552928067115</v>
      </c>
      <c r="CG77" s="6">
        <v>104.27392330337754</v>
      </c>
      <c r="CH77" s="6">
        <v>1740.3936666666668</v>
      </c>
    </row>
    <row r="78" spans="1:86" ht="12.5">
      <c r="A78" s="5">
        <v>43537</v>
      </c>
      <c r="B78" s="6">
        <v>805.25</v>
      </c>
      <c r="C78" s="6">
        <v>441.76799999999997</v>
      </c>
      <c r="D78" s="6">
        <v>6415.3</v>
      </c>
      <c r="E78" s="6"/>
      <c r="F78" s="6"/>
      <c r="G78" s="6"/>
      <c r="H78" s="6">
        <v>1661.1</v>
      </c>
      <c r="I78" s="6">
        <v>1120.9000000000001</v>
      </c>
      <c r="J78" s="6">
        <v>326587.179</v>
      </c>
      <c r="K78" s="6">
        <v>143413.22099999999</v>
      </c>
      <c r="L78" s="6">
        <v>70854.100000000006</v>
      </c>
      <c r="M78" s="6">
        <v>15</v>
      </c>
      <c r="N78" s="6">
        <v>25</v>
      </c>
      <c r="O78" s="7">
        <v>14474.5</v>
      </c>
      <c r="P78" s="6">
        <v>6766.4</v>
      </c>
      <c r="Q78" s="6">
        <v>5521.37</v>
      </c>
      <c r="R78" s="6">
        <v>4454.1000000000004</v>
      </c>
      <c r="S78" s="6">
        <v>111686.27</v>
      </c>
      <c r="T78" s="6">
        <v>92980.62</v>
      </c>
      <c r="U78" s="6">
        <v>112636.87</v>
      </c>
      <c r="V78" s="6">
        <v>76898.100000000006</v>
      </c>
      <c r="W78" s="6">
        <v>11549.56</v>
      </c>
      <c r="X78" s="6">
        <v>8625.98</v>
      </c>
      <c r="Y78" s="6">
        <v>331980.17</v>
      </c>
      <c r="Z78" s="6">
        <v>173048.36799999999</v>
      </c>
      <c r="AA78" s="6">
        <v>2744378.5</v>
      </c>
      <c r="AB78" s="6">
        <v>175659.1</v>
      </c>
      <c r="AC78" s="6">
        <v>344</v>
      </c>
      <c r="AD78" s="6">
        <v>49196</v>
      </c>
      <c r="AE78" s="6">
        <v>238297.617</v>
      </c>
      <c r="AF78" s="6">
        <v>123324.27899999999</v>
      </c>
      <c r="AG78" s="6">
        <v>1695997.3</v>
      </c>
      <c r="AH78" s="6">
        <v>175724.1</v>
      </c>
      <c r="AI78" s="6">
        <v>1111.3</v>
      </c>
      <c r="AJ78" s="9">
        <v>62406</v>
      </c>
      <c r="AK78" s="6">
        <v>32418.13</v>
      </c>
      <c r="AL78" s="6">
        <v>22906.39</v>
      </c>
      <c r="AM78" s="6">
        <v>68512.479999999996</v>
      </c>
      <c r="AN78" s="6">
        <v>52835.51</v>
      </c>
      <c r="AO78" s="6">
        <v>43601.440000000002</v>
      </c>
      <c r="AP78" s="6">
        <v>35617</v>
      </c>
      <c r="AQ78" s="6">
        <v>46275.6</v>
      </c>
      <c r="AR78" s="6">
        <v>18268.5</v>
      </c>
      <c r="AS78" s="6">
        <v>8.5</v>
      </c>
      <c r="AT78" s="6">
        <v>4.3</v>
      </c>
      <c r="AU78" s="7"/>
      <c r="AV78" s="7"/>
      <c r="AW78" s="6">
        <v>261293.4</v>
      </c>
      <c r="AX78" s="6">
        <v>122478.6</v>
      </c>
      <c r="AY78" s="6">
        <v>57391.248</v>
      </c>
      <c r="AZ78" s="6">
        <v>13567.861999999999</v>
      </c>
      <c r="BA78" s="6">
        <v>249956.69399999999</v>
      </c>
      <c r="BB78" s="6">
        <v>111064.705</v>
      </c>
      <c r="BC78" s="9">
        <v>44150</v>
      </c>
      <c r="BD78" s="6">
        <v>294.8</v>
      </c>
      <c r="BE78" s="6">
        <v>176.8</v>
      </c>
      <c r="BF78" s="6">
        <v>123.7</v>
      </c>
      <c r="BG78" s="6">
        <v>75.41</v>
      </c>
      <c r="BH78" s="6">
        <v>457.08300000000003</v>
      </c>
      <c r="BI78" s="6">
        <v>200.23599999999999</v>
      </c>
      <c r="BJ78" s="6">
        <v>1260.8</v>
      </c>
      <c r="BK78" s="6">
        <v>996</v>
      </c>
      <c r="BL78" s="6">
        <v>0.9</v>
      </c>
      <c r="BM78" s="6">
        <v>12434</v>
      </c>
      <c r="BN78" s="6">
        <v>35920</v>
      </c>
      <c r="BO78" s="6"/>
      <c r="BP78" s="6">
        <v>8971</v>
      </c>
      <c r="BQ78" s="6">
        <v>0</v>
      </c>
      <c r="BR78" s="6">
        <v>0</v>
      </c>
      <c r="BS78" s="27">
        <v>0</v>
      </c>
      <c r="BT78" s="6">
        <v>0</v>
      </c>
      <c r="BU78" s="6">
        <v>0</v>
      </c>
      <c r="BV78" s="6">
        <v>0</v>
      </c>
      <c r="BW78" s="7">
        <v>0</v>
      </c>
      <c r="BX78" s="7">
        <v>0</v>
      </c>
      <c r="BY78" s="7">
        <v>0</v>
      </c>
      <c r="BZ78" s="6">
        <v>3348134</v>
      </c>
      <c r="CA78" s="6">
        <v>2266784</v>
      </c>
      <c r="CB78" s="6"/>
      <c r="CC78" s="6">
        <v>14023</v>
      </c>
      <c r="CD78" s="6">
        <v>11260</v>
      </c>
      <c r="CE78" s="6"/>
      <c r="CF78" s="6">
        <v>908.18303297838156</v>
      </c>
      <c r="CG78" s="6">
        <v>105.29302793842636</v>
      </c>
      <c r="CH78" s="6">
        <v>1742.9387083333331</v>
      </c>
    </row>
    <row r="79" spans="1:86" ht="12.5">
      <c r="A79" s="5">
        <v>43538</v>
      </c>
      <c r="B79" s="6">
        <v>805.25</v>
      </c>
      <c r="C79" s="6">
        <v>441.76799999999997</v>
      </c>
      <c r="D79" s="6">
        <v>6415.3</v>
      </c>
      <c r="E79" s="6"/>
      <c r="F79" s="6"/>
      <c r="G79" s="6"/>
      <c r="H79" s="6">
        <v>1661.1</v>
      </c>
      <c r="I79" s="6">
        <v>1120.9000000000001</v>
      </c>
      <c r="J79" s="6">
        <v>326777.80099999998</v>
      </c>
      <c r="K79" s="6">
        <v>143503.196</v>
      </c>
      <c r="L79" s="9">
        <v>70878.100000000006</v>
      </c>
      <c r="M79" s="6">
        <v>15</v>
      </c>
      <c r="N79" s="6">
        <v>25</v>
      </c>
      <c r="O79" s="7">
        <v>14474.6</v>
      </c>
      <c r="P79" s="6">
        <v>6766.5</v>
      </c>
      <c r="Q79" s="6">
        <v>5552.91</v>
      </c>
      <c r="R79" s="6">
        <v>4479.72</v>
      </c>
      <c r="S79" s="6">
        <v>111703.1</v>
      </c>
      <c r="T79" s="6">
        <v>92994.16</v>
      </c>
      <c r="U79" s="6">
        <v>112656.96000000001</v>
      </c>
      <c r="V79" s="6">
        <v>76911.960000000006</v>
      </c>
      <c r="W79" s="6">
        <v>11554.47</v>
      </c>
      <c r="X79" s="6">
        <v>8630.1200000000008</v>
      </c>
      <c r="Y79" s="6">
        <v>332148.27299999999</v>
      </c>
      <c r="Z79" s="6">
        <v>173139.22500000001</v>
      </c>
      <c r="AA79" s="6">
        <v>2744378.5</v>
      </c>
      <c r="AB79" s="6">
        <v>175683.1</v>
      </c>
      <c r="AC79" s="6">
        <v>344</v>
      </c>
      <c r="AD79" s="6">
        <v>49196</v>
      </c>
      <c r="AE79" s="6">
        <v>238582.611</v>
      </c>
      <c r="AF79" s="6">
        <v>123472.36</v>
      </c>
      <c r="AG79" s="6">
        <v>1695997.3</v>
      </c>
      <c r="AH79" s="6">
        <v>175748.1</v>
      </c>
      <c r="AI79" s="6">
        <v>1111.3</v>
      </c>
      <c r="AJ79" s="9">
        <v>62406</v>
      </c>
      <c r="AK79" s="6">
        <v>32418.13</v>
      </c>
      <c r="AL79" s="6">
        <v>22906.39</v>
      </c>
      <c r="AM79" s="6">
        <v>68523.5</v>
      </c>
      <c r="AN79" s="6">
        <v>52844.05</v>
      </c>
      <c r="AO79" s="6">
        <v>43618.62</v>
      </c>
      <c r="AP79" s="6">
        <v>35631.300000000003</v>
      </c>
      <c r="AQ79" s="6">
        <v>46282.2</v>
      </c>
      <c r="AR79" s="6">
        <v>18271.3</v>
      </c>
      <c r="AS79" s="6">
        <v>8.5</v>
      </c>
      <c r="AT79" s="6">
        <v>4.3</v>
      </c>
      <c r="AU79" s="7"/>
      <c r="AV79" s="7"/>
      <c r="AW79" s="6">
        <v>261435.8</v>
      </c>
      <c r="AX79" s="6">
        <v>122545.7</v>
      </c>
      <c r="AY79" s="6">
        <v>57397.527999999998</v>
      </c>
      <c r="AZ79" s="6">
        <v>13567.861999999999</v>
      </c>
      <c r="BA79" s="6">
        <v>250093.01300000001</v>
      </c>
      <c r="BB79" s="6">
        <v>111124.639</v>
      </c>
      <c r="BC79" s="6">
        <v>44174</v>
      </c>
      <c r="BD79" s="6">
        <v>294.8</v>
      </c>
      <c r="BE79" s="6">
        <v>176.8</v>
      </c>
      <c r="BF79" s="6">
        <v>123.7</v>
      </c>
      <c r="BG79" s="6">
        <v>75.41</v>
      </c>
      <c r="BH79" s="6">
        <v>457.08300000000003</v>
      </c>
      <c r="BI79" s="6">
        <v>200.23599999999999</v>
      </c>
      <c r="BJ79" s="6">
        <v>1260.8</v>
      </c>
      <c r="BK79" s="6">
        <v>996</v>
      </c>
      <c r="BL79" s="6">
        <v>0.9</v>
      </c>
      <c r="BM79" s="6">
        <v>12291</v>
      </c>
      <c r="BN79" s="6">
        <v>36359</v>
      </c>
      <c r="BO79" s="6"/>
      <c r="BP79" s="6">
        <v>3845</v>
      </c>
      <c r="BQ79" s="6">
        <v>0</v>
      </c>
      <c r="BR79" s="6">
        <v>0</v>
      </c>
      <c r="BS79" s="27">
        <v>0</v>
      </c>
      <c r="BT79" s="6">
        <v>0</v>
      </c>
      <c r="BU79" s="6">
        <v>0</v>
      </c>
      <c r="BV79" s="6">
        <v>0</v>
      </c>
      <c r="BW79" s="7">
        <v>0</v>
      </c>
      <c r="BX79" s="7">
        <v>0</v>
      </c>
      <c r="BY79" s="7">
        <v>0</v>
      </c>
      <c r="BZ79" s="6">
        <v>3350874</v>
      </c>
      <c r="CA79" s="6">
        <v>2269120</v>
      </c>
      <c r="CB79" s="6"/>
      <c r="CC79" s="6">
        <v>14023</v>
      </c>
      <c r="CD79" s="6">
        <v>11260</v>
      </c>
      <c r="CE79" s="6"/>
      <c r="CF79" s="6">
        <v>907</v>
      </c>
      <c r="CG79" s="6">
        <v>105.22499999999999</v>
      </c>
      <c r="CH79" s="6">
        <v>1743</v>
      </c>
    </row>
    <row r="80" spans="1:86" ht="12.5">
      <c r="A80" s="5">
        <v>43539</v>
      </c>
      <c r="B80" s="6">
        <v>805.25</v>
      </c>
      <c r="C80" s="6">
        <v>441.76799999999997</v>
      </c>
      <c r="D80" s="6">
        <v>6415.3</v>
      </c>
      <c r="E80" s="6"/>
      <c r="F80" s="6"/>
      <c r="G80" s="6"/>
      <c r="H80" s="6">
        <v>1661.1</v>
      </c>
      <c r="I80" s="6">
        <v>1120.9000000000001</v>
      </c>
      <c r="J80" s="6">
        <v>326936.54700000002</v>
      </c>
      <c r="K80" s="6">
        <v>143578.24299999999</v>
      </c>
      <c r="L80" s="9">
        <v>70899.05</v>
      </c>
      <c r="M80" s="6">
        <v>15</v>
      </c>
      <c r="N80" s="6">
        <v>25</v>
      </c>
      <c r="O80" s="7">
        <v>14474.6</v>
      </c>
      <c r="P80" s="6">
        <v>6766.6</v>
      </c>
      <c r="Q80" s="6">
        <v>5584.28</v>
      </c>
      <c r="R80" s="6">
        <v>4505.59</v>
      </c>
      <c r="S80" s="6">
        <v>111720.43</v>
      </c>
      <c r="T80" s="6">
        <v>93007.75</v>
      </c>
      <c r="U80" s="6">
        <v>112676.65</v>
      </c>
      <c r="V80" s="6">
        <v>76925.649999999994</v>
      </c>
      <c r="W80" s="6">
        <v>11559.17</v>
      </c>
      <c r="X80" s="6">
        <v>8634.01</v>
      </c>
      <c r="Y80" s="6">
        <v>332305.78000000003</v>
      </c>
      <c r="Z80" s="6">
        <v>173223.62100000001</v>
      </c>
      <c r="AA80" s="6">
        <v>2744378.5</v>
      </c>
      <c r="AB80" s="6">
        <v>175707.1</v>
      </c>
      <c r="AC80" s="6">
        <v>344</v>
      </c>
      <c r="AD80" s="6">
        <v>49196</v>
      </c>
      <c r="AE80" s="6">
        <v>238853.21900000001</v>
      </c>
      <c r="AF80" s="6">
        <v>123615.734</v>
      </c>
      <c r="AG80" s="6">
        <v>1695997.3</v>
      </c>
      <c r="AH80" s="6">
        <v>175772.1</v>
      </c>
      <c r="AI80" s="6">
        <v>1111.3</v>
      </c>
      <c r="AJ80" s="9">
        <v>62406</v>
      </c>
      <c r="AK80" s="6">
        <v>32418.13</v>
      </c>
      <c r="AL80" s="6">
        <v>22906.39</v>
      </c>
      <c r="AM80" s="6">
        <v>68535.149999999994</v>
      </c>
      <c r="AN80" s="6">
        <v>52853.06</v>
      </c>
      <c r="AO80" s="6">
        <v>43635.71</v>
      </c>
      <c r="AP80" s="6">
        <v>35645.47</v>
      </c>
      <c r="AQ80" s="6">
        <v>46290.8</v>
      </c>
      <c r="AR80" s="6">
        <v>18274.8</v>
      </c>
      <c r="AS80" s="6">
        <v>8.5</v>
      </c>
      <c r="AT80" s="6">
        <v>4.3</v>
      </c>
      <c r="AU80" s="7"/>
      <c r="AV80" s="7"/>
      <c r="AW80" s="6">
        <v>261575.6</v>
      </c>
      <c r="AX80" s="6">
        <v>122611.4</v>
      </c>
      <c r="AY80" s="6">
        <v>57403.307000000001</v>
      </c>
      <c r="AZ80" s="6">
        <v>13567.861999999999</v>
      </c>
      <c r="BA80" s="6">
        <v>250226.57800000001</v>
      </c>
      <c r="BB80" s="6">
        <v>111183.47900000001</v>
      </c>
      <c r="BC80" s="6">
        <v>44198</v>
      </c>
      <c r="BD80" s="6">
        <v>294.8</v>
      </c>
      <c r="BE80" s="6">
        <v>176.8</v>
      </c>
      <c r="BF80" s="6">
        <v>123.7</v>
      </c>
      <c r="BG80" s="6">
        <v>75.41</v>
      </c>
      <c r="BH80" s="6">
        <v>457.08300000000003</v>
      </c>
      <c r="BI80" s="6">
        <v>200.23599999999999</v>
      </c>
      <c r="BJ80" s="6">
        <v>1260.8</v>
      </c>
      <c r="BK80" s="6">
        <v>996</v>
      </c>
      <c r="BL80" s="6">
        <v>0.9</v>
      </c>
      <c r="BM80" s="6">
        <v>12345</v>
      </c>
      <c r="BN80" s="6">
        <v>34057</v>
      </c>
      <c r="BO80" s="6"/>
      <c r="BP80" s="6">
        <v>5359</v>
      </c>
      <c r="BQ80" s="6">
        <v>0</v>
      </c>
      <c r="BR80" s="6">
        <v>0</v>
      </c>
      <c r="BS80" s="27">
        <v>0</v>
      </c>
      <c r="BT80" s="6">
        <v>0</v>
      </c>
      <c r="BU80" s="6">
        <v>0</v>
      </c>
      <c r="BV80" s="6">
        <v>0</v>
      </c>
      <c r="BW80" s="7">
        <v>0</v>
      </c>
      <c r="BX80" s="7">
        <v>0</v>
      </c>
      <c r="BY80" s="7">
        <v>0</v>
      </c>
      <c r="BZ80" s="6">
        <v>3353939</v>
      </c>
      <c r="CA80" s="6">
        <v>2271710</v>
      </c>
      <c r="CB80" s="6"/>
      <c r="CC80" s="6">
        <v>14023</v>
      </c>
      <c r="CD80" s="6">
        <v>11260</v>
      </c>
      <c r="CE80" s="6"/>
      <c r="CF80" s="6">
        <v>904</v>
      </c>
      <c r="CG80" s="6">
        <v>104.346</v>
      </c>
      <c r="CH80" s="6">
        <v>1741</v>
      </c>
    </row>
    <row r="81" spans="1:86" ht="12.5">
      <c r="A81" s="5">
        <v>43540</v>
      </c>
      <c r="B81" s="6">
        <v>805.25</v>
      </c>
      <c r="C81" s="6">
        <v>441.76799999999997</v>
      </c>
      <c r="D81" s="6">
        <v>6415.3</v>
      </c>
      <c r="E81" s="6"/>
      <c r="F81" s="6"/>
      <c r="G81" s="6"/>
      <c r="H81" s="6">
        <v>1661.1</v>
      </c>
      <c r="I81" s="6">
        <v>1120.9000000000001</v>
      </c>
      <c r="J81" s="6">
        <v>327116.54499999998</v>
      </c>
      <c r="K81" s="6">
        <v>143663.652</v>
      </c>
      <c r="L81" s="9">
        <v>70923.100000000006</v>
      </c>
      <c r="M81" s="6">
        <v>15</v>
      </c>
      <c r="N81" s="6">
        <v>25</v>
      </c>
      <c r="O81" s="7">
        <v>14474.7</v>
      </c>
      <c r="P81" s="6">
        <v>6766.7</v>
      </c>
      <c r="Q81" s="6">
        <v>5615.64</v>
      </c>
      <c r="R81" s="6">
        <v>4531.6499999999996</v>
      </c>
      <c r="S81" s="6">
        <v>111739.48</v>
      </c>
      <c r="T81" s="6">
        <v>93022.41</v>
      </c>
      <c r="U81" s="6">
        <v>112696.6</v>
      </c>
      <c r="V81" s="6">
        <v>76939.63</v>
      </c>
      <c r="W81" s="6">
        <v>11564.11</v>
      </c>
      <c r="X81" s="6">
        <v>8638.09</v>
      </c>
      <c r="Y81" s="6">
        <v>332476.03399999999</v>
      </c>
      <c r="Z81" s="6">
        <v>173317.02299999999</v>
      </c>
      <c r="AA81" s="6">
        <v>2744378.5</v>
      </c>
      <c r="AB81" s="6">
        <v>175731.1</v>
      </c>
      <c r="AC81" s="6">
        <v>344</v>
      </c>
      <c r="AD81" s="6">
        <v>49196</v>
      </c>
      <c r="AE81" s="6">
        <v>239143.37100000001</v>
      </c>
      <c r="AF81" s="6">
        <v>123766.303</v>
      </c>
      <c r="AG81" s="6">
        <v>1695997.3</v>
      </c>
      <c r="AH81" s="6">
        <v>175796.1</v>
      </c>
      <c r="AI81" s="6">
        <v>1111.3</v>
      </c>
      <c r="AJ81" s="9">
        <v>62406</v>
      </c>
      <c r="AK81" s="6">
        <v>32418.13</v>
      </c>
      <c r="AL81" s="6">
        <v>22906.39</v>
      </c>
      <c r="AM81" s="6">
        <v>68547</v>
      </c>
      <c r="AN81" s="6">
        <v>52862.239999999998</v>
      </c>
      <c r="AO81" s="6">
        <v>43652.76</v>
      </c>
      <c r="AP81" s="6">
        <v>35659.68</v>
      </c>
      <c r="AQ81" s="6">
        <v>46304.3</v>
      </c>
      <c r="AR81" s="6">
        <v>18280.5</v>
      </c>
      <c r="AS81" s="6">
        <v>8.5</v>
      </c>
      <c r="AT81" s="6">
        <v>4.3</v>
      </c>
      <c r="AU81" s="7"/>
      <c r="AV81" s="7"/>
      <c r="AW81" s="6">
        <v>261717.5</v>
      </c>
      <c r="AX81" s="6">
        <v>122678</v>
      </c>
      <c r="AY81" s="6">
        <v>57409.156999999999</v>
      </c>
      <c r="AZ81" s="6">
        <v>13567.861999999999</v>
      </c>
      <c r="BA81" s="6">
        <v>250362.28599999999</v>
      </c>
      <c r="BB81" s="6">
        <v>111243.272</v>
      </c>
      <c r="BC81" s="6">
        <v>44222</v>
      </c>
      <c r="BD81" s="6">
        <v>294.8</v>
      </c>
      <c r="BE81" s="6">
        <v>176.8</v>
      </c>
      <c r="BF81" s="6">
        <v>123.7</v>
      </c>
      <c r="BG81" s="6">
        <v>75.41</v>
      </c>
      <c r="BH81" s="6">
        <v>457.08300000000003</v>
      </c>
      <c r="BI81" s="6">
        <v>200.23599999999999</v>
      </c>
      <c r="BJ81" s="6">
        <v>1260.8</v>
      </c>
      <c r="BK81" s="6">
        <v>996</v>
      </c>
      <c r="BL81" s="6">
        <v>0.9</v>
      </c>
      <c r="BM81" s="6">
        <v>12292</v>
      </c>
      <c r="BN81" s="6">
        <v>36591</v>
      </c>
      <c r="BO81" s="6"/>
      <c r="BP81" s="6">
        <v>8082</v>
      </c>
      <c r="BQ81" s="6">
        <v>0</v>
      </c>
      <c r="BR81" s="6">
        <v>0</v>
      </c>
      <c r="BS81" s="27">
        <v>0</v>
      </c>
      <c r="BT81" s="6">
        <v>0</v>
      </c>
      <c r="BU81" s="6">
        <v>0</v>
      </c>
      <c r="BV81" s="6">
        <v>0</v>
      </c>
      <c r="BW81" s="7">
        <v>0</v>
      </c>
      <c r="BX81" s="7">
        <v>0</v>
      </c>
      <c r="BY81" s="7">
        <v>0</v>
      </c>
      <c r="BZ81" s="6">
        <v>3356891</v>
      </c>
      <c r="CA81" s="6">
        <v>2274303</v>
      </c>
      <c r="CB81" s="6"/>
      <c r="CC81" s="6">
        <v>14023</v>
      </c>
      <c r="CD81" s="6">
        <v>11260</v>
      </c>
      <c r="CE81" s="6"/>
      <c r="CF81" s="6">
        <v>897</v>
      </c>
      <c r="CG81" s="6">
        <v>105.102</v>
      </c>
      <c r="CH81" s="6">
        <v>1719</v>
      </c>
    </row>
    <row r="82" spans="1:86" ht="12.5">
      <c r="A82" s="5">
        <v>43541</v>
      </c>
      <c r="B82" s="6">
        <v>805.25</v>
      </c>
      <c r="C82" s="6">
        <v>441.76799999999997</v>
      </c>
      <c r="D82" s="6">
        <v>6415.3</v>
      </c>
      <c r="E82" s="6"/>
      <c r="F82" s="6"/>
      <c r="G82" s="6"/>
      <c r="H82" s="6">
        <v>1661.1</v>
      </c>
      <c r="I82" s="6">
        <v>1120.9000000000001</v>
      </c>
      <c r="J82" s="6">
        <v>327298.89799999999</v>
      </c>
      <c r="K82" s="6">
        <v>143749.71100000001</v>
      </c>
      <c r="L82" s="6">
        <v>70947.100000000006</v>
      </c>
      <c r="M82" s="6">
        <v>15</v>
      </c>
      <c r="N82" s="6">
        <v>25</v>
      </c>
      <c r="O82" s="7">
        <v>14474.8</v>
      </c>
      <c r="P82" s="6">
        <v>6766.8</v>
      </c>
      <c r="Q82" s="6">
        <v>5646.98</v>
      </c>
      <c r="R82" s="6">
        <v>4557.55</v>
      </c>
      <c r="S82" s="6">
        <v>111759.16</v>
      </c>
      <c r="T82" s="6">
        <v>93038.17</v>
      </c>
      <c r="U82" s="6">
        <v>112716.34</v>
      </c>
      <c r="V82" s="6">
        <v>76953.67</v>
      </c>
      <c r="W82" s="6">
        <v>11569.12</v>
      </c>
      <c r="X82" s="6">
        <v>8642.2199999999993</v>
      </c>
      <c r="Y82" s="6">
        <v>332644.15899999999</v>
      </c>
      <c r="Z82" s="6">
        <v>173408.68</v>
      </c>
      <c r="AA82" s="6">
        <v>2744378.5</v>
      </c>
      <c r="AB82" s="6">
        <v>175755.1</v>
      </c>
      <c r="AC82" s="6">
        <v>344</v>
      </c>
      <c r="AD82" s="6">
        <v>49196</v>
      </c>
      <c r="AE82" s="6">
        <v>239436.02900000001</v>
      </c>
      <c r="AF82" s="6">
        <v>123918.96400000001</v>
      </c>
      <c r="AG82" s="6">
        <v>1695997.3</v>
      </c>
      <c r="AH82" s="6">
        <v>175820.1</v>
      </c>
      <c r="AI82" s="6">
        <v>1111.3</v>
      </c>
      <c r="AJ82" s="9">
        <v>62406</v>
      </c>
      <c r="AK82" s="6">
        <v>32418.13</v>
      </c>
      <c r="AL82" s="6">
        <v>22906.39</v>
      </c>
      <c r="AM82" s="6">
        <v>68558.899999999994</v>
      </c>
      <c r="AN82" s="6">
        <v>52871.44</v>
      </c>
      <c r="AO82" s="6">
        <v>43669.85</v>
      </c>
      <c r="AP82" s="6">
        <v>35673.910000000003</v>
      </c>
      <c r="AQ82" s="6">
        <v>46313.599999999999</v>
      </c>
      <c r="AR82" s="6">
        <v>18284.3</v>
      </c>
      <c r="AS82" s="6">
        <v>8.5</v>
      </c>
      <c r="AT82" s="6">
        <v>4.3</v>
      </c>
      <c r="AU82" s="7"/>
      <c r="AV82" s="7"/>
      <c r="AW82" s="6">
        <v>261861.2</v>
      </c>
      <c r="AX82" s="6">
        <v>122745.4</v>
      </c>
      <c r="AY82" s="6">
        <v>57414.868000000002</v>
      </c>
      <c r="AZ82" s="6">
        <v>13567.861999999999</v>
      </c>
      <c r="BA82" s="6">
        <v>250499.71</v>
      </c>
      <c r="BB82" s="6">
        <v>111303.70299999999</v>
      </c>
      <c r="BC82" s="6">
        <v>44246</v>
      </c>
      <c r="BD82" s="6">
        <v>294.8</v>
      </c>
      <c r="BE82" s="6">
        <v>176.8</v>
      </c>
      <c r="BF82" s="6">
        <v>123.7</v>
      </c>
      <c r="BG82" s="6">
        <v>75.41</v>
      </c>
      <c r="BH82" s="6">
        <v>457.08300000000003</v>
      </c>
      <c r="BI82" s="6">
        <v>200.23599999999999</v>
      </c>
      <c r="BJ82" s="6">
        <v>1260.8</v>
      </c>
      <c r="BK82" s="6">
        <v>996</v>
      </c>
      <c r="BL82" s="6">
        <v>0.9</v>
      </c>
      <c r="BM82" s="6">
        <v>12129</v>
      </c>
      <c r="BN82" s="6">
        <v>35980</v>
      </c>
      <c r="BO82" s="6"/>
      <c r="BP82" s="6">
        <v>6142</v>
      </c>
      <c r="BQ82" s="6">
        <v>0</v>
      </c>
      <c r="BR82" s="6">
        <v>0</v>
      </c>
      <c r="BS82" s="27">
        <v>0</v>
      </c>
      <c r="BT82" s="6">
        <v>0</v>
      </c>
      <c r="BU82" s="6">
        <v>0</v>
      </c>
      <c r="BV82" s="6">
        <v>0</v>
      </c>
      <c r="BW82" s="7">
        <v>0</v>
      </c>
      <c r="BX82" s="7">
        <v>0</v>
      </c>
      <c r="BY82" s="7">
        <v>0</v>
      </c>
      <c r="BZ82" s="6">
        <v>3359919</v>
      </c>
      <c r="CA82" s="6">
        <v>2276695</v>
      </c>
      <c r="CB82" s="6"/>
      <c r="CC82" s="6">
        <v>14023</v>
      </c>
      <c r="CD82" s="6">
        <v>11260</v>
      </c>
      <c r="CE82" s="6"/>
      <c r="CF82" s="6">
        <v>892</v>
      </c>
      <c r="CG82" s="6">
        <v>104.867</v>
      </c>
      <c r="CH82" s="6">
        <v>1701</v>
      </c>
    </row>
    <row r="83" spans="1:86" ht="12.5">
      <c r="A83" s="5">
        <v>43542</v>
      </c>
      <c r="B83" s="6">
        <v>805.56</v>
      </c>
      <c r="C83" s="6">
        <v>441.94499999999999</v>
      </c>
      <c r="D83" s="6">
        <v>6415.9</v>
      </c>
      <c r="E83" s="6"/>
      <c r="F83" s="6"/>
      <c r="G83" s="6"/>
      <c r="H83" s="6">
        <v>1661.1</v>
      </c>
      <c r="I83" s="6">
        <v>1120.9000000000001</v>
      </c>
      <c r="J83" s="6">
        <v>327474.66100000002</v>
      </c>
      <c r="K83" s="6">
        <v>143833.88800000001</v>
      </c>
      <c r="L83" s="6">
        <v>70971.100000000006</v>
      </c>
      <c r="M83" s="6">
        <v>15</v>
      </c>
      <c r="N83" s="6">
        <v>25</v>
      </c>
      <c r="O83" s="7">
        <v>14474.9</v>
      </c>
      <c r="P83" s="6">
        <v>6766.9</v>
      </c>
      <c r="Q83" s="6">
        <v>5675.89</v>
      </c>
      <c r="R83" s="6">
        <v>4582.1099999999997</v>
      </c>
      <c r="S83" s="6">
        <v>111778.56</v>
      </c>
      <c r="T83" s="6">
        <v>93053.3</v>
      </c>
      <c r="U83" s="6">
        <v>112736.51</v>
      </c>
      <c r="V83" s="6">
        <v>76967.649999999994</v>
      </c>
      <c r="W83" s="6">
        <v>11574.09</v>
      </c>
      <c r="X83" s="6">
        <v>8646.31</v>
      </c>
      <c r="Y83" s="6">
        <v>332812.96799999999</v>
      </c>
      <c r="Z83" s="6">
        <v>173504.09400000001</v>
      </c>
      <c r="AA83" s="6">
        <v>2744378.5</v>
      </c>
      <c r="AB83" s="6">
        <v>175779.1</v>
      </c>
      <c r="AC83" s="6">
        <v>344</v>
      </c>
      <c r="AD83" s="6">
        <v>49196</v>
      </c>
      <c r="AE83" s="6">
        <v>239719.799</v>
      </c>
      <c r="AF83" s="6">
        <v>124064.101</v>
      </c>
      <c r="AG83" s="6">
        <v>1695997.3</v>
      </c>
      <c r="AH83" s="6">
        <v>175844.1</v>
      </c>
      <c r="AI83" s="6">
        <v>1111.3</v>
      </c>
      <c r="AJ83" s="9">
        <v>62406</v>
      </c>
      <c r="AK83" s="6">
        <v>32418.13</v>
      </c>
      <c r="AL83" s="6">
        <v>22906.39</v>
      </c>
      <c r="AM83" s="6">
        <v>68570.66</v>
      </c>
      <c r="AN83" s="6">
        <v>52880.54</v>
      </c>
      <c r="AO83" s="6">
        <v>43686.9</v>
      </c>
      <c r="AP83" s="6">
        <v>35688.1</v>
      </c>
      <c r="AQ83" s="6">
        <v>46325.599999999999</v>
      </c>
      <c r="AR83" s="6">
        <v>18289.099999999999</v>
      </c>
      <c r="AS83" s="6">
        <v>8.5</v>
      </c>
      <c r="AT83" s="6">
        <v>4.3</v>
      </c>
      <c r="AU83" s="7"/>
      <c r="AV83" s="7"/>
      <c r="AW83" s="6">
        <v>262002.5</v>
      </c>
      <c r="AX83" s="6">
        <v>122811.8</v>
      </c>
      <c r="AY83" s="6">
        <v>57421.156999999999</v>
      </c>
      <c r="AZ83" s="6">
        <v>13567.861999999999</v>
      </c>
      <c r="BA83" s="6">
        <v>250634.34700000001</v>
      </c>
      <c r="BB83" s="6">
        <v>111363.06200000001</v>
      </c>
      <c r="BC83" s="6">
        <v>44270</v>
      </c>
      <c r="BD83" s="6">
        <v>294.8</v>
      </c>
      <c r="BE83" s="6">
        <v>176.8</v>
      </c>
      <c r="BF83" s="6">
        <v>123.7</v>
      </c>
      <c r="BG83" s="6">
        <v>75.41</v>
      </c>
      <c r="BH83" s="6">
        <v>457.17599999999999</v>
      </c>
      <c r="BI83" s="6">
        <v>200.27</v>
      </c>
      <c r="BJ83" s="6">
        <v>1261</v>
      </c>
      <c r="BK83" s="6">
        <v>997.2</v>
      </c>
      <c r="BL83" s="6">
        <v>0.9</v>
      </c>
      <c r="BM83" s="6">
        <v>11756</v>
      </c>
      <c r="BN83" s="6">
        <v>33518</v>
      </c>
      <c r="BO83" s="6"/>
      <c r="BP83" s="6">
        <v>8603</v>
      </c>
      <c r="BQ83" s="6">
        <v>0</v>
      </c>
      <c r="BR83" s="6">
        <v>0</v>
      </c>
      <c r="BS83" s="27">
        <v>0</v>
      </c>
      <c r="BT83" s="6">
        <v>0</v>
      </c>
      <c r="BU83" s="6">
        <v>0</v>
      </c>
      <c r="BV83" s="6">
        <v>0</v>
      </c>
      <c r="BW83" s="7">
        <v>0</v>
      </c>
      <c r="BX83" s="7">
        <v>0</v>
      </c>
      <c r="BY83" s="7">
        <v>0</v>
      </c>
      <c r="BZ83" s="6">
        <v>3362949</v>
      </c>
      <c r="CA83" s="6">
        <v>2279179</v>
      </c>
      <c r="CB83" s="6"/>
      <c r="CC83" s="6">
        <v>14023</v>
      </c>
      <c r="CD83" s="6">
        <v>11260</v>
      </c>
      <c r="CE83" s="6"/>
      <c r="CF83" s="6">
        <v>890</v>
      </c>
      <c r="CG83" s="6">
        <v>104.104</v>
      </c>
      <c r="CH83" s="6">
        <v>1707</v>
      </c>
    </row>
    <row r="84" spans="1:86" ht="12.5">
      <c r="A84" s="5">
        <v>43543</v>
      </c>
      <c r="B84" s="6">
        <v>805.56</v>
      </c>
      <c r="C84" s="6">
        <v>441.94499999999999</v>
      </c>
      <c r="D84" s="6">
        <v>6415.9</v>
      </c>
      <c r="E84" s="6"/>
      <c r="F84" s="6"/>
      <c r="G84" s="6"/>
      <c r="H84" s="6">
        <v>1661.1</v>
      </c>
      <c r="I84" s="6">
        <v>1120.9000000000001</v>
      </c>
      <c r="J84" s="6">
        <v>327648.3</v>
      </c>
      <c r="K84" s="6">
        <v>143917.35</v>
      </c>
      <c r="L84" s="6">
        <v>70995.100000000006</v>
      </c>
      <c r="M84" s="6">
        <v>15</v>
      </c>
      <c r="N84" s="6">
        <v>25</v>
      </c>
      <c r="O84" s="7">
        <v>14475</v>
      </c>
      <c r="P84" s="6">
        <v>6767</v>
      </c>
      <c r="Q84" s="6">
        <v>5703.57</v>
      </c>
      <c r="R84" s="6">
        <v>4605.5600000000004</v>
      </c>
      <c r="S84" s="6">
        <v>111796.82</v>
      </c>
      <c r="T84" s="6">
        <v>93068.08</v>
      </c>
      <c r="U84" s="6">
        <v>112757.02</v>
      </c>
      <c r="V84" s="6">
        <v>76981.759999999995</v>
      </c>
      <c r="W84" s="6">
        <v>11579.09</v>
      </c>
      <c r="X84" s="6">
        <v>8650.42</v>
      </c>
      <c r="Y84" s="6">
        <v>332980.92</v>
      </c>
      <c r="Z84" s="6">
        <v>173596.57</v>
      </c>
      <c r="AA84" s="6">
        <v>2744378.5</v>
      </c>
      <c r="AB84" s="9">
        <v>175803.1</v>
      </c>
      <c r="AC84" s="6">
        <v>344</v>
      </c>
      <c r="AD84" s="6">
        <v>49196</v>
      </c>
      <c r="AE84" s="6">
        <v>239994.33</v>
      </c>
      <c r="AF84" s="6">
        <v>124207.81</v>
      </c>
      <c r="AG84" s="6">
        <v>1695997.3</v>
      </c>
      <c r="AH84" s="6">
        <v>175868.1</v>
      </c>
      <c r="AI84" s="6">
        <v>1111.3</v>
      </c>
      <c r="AJ84" s="9">
        <v>62406</v>
      </c>
      <c r="AK84" s="6">
        <v>32418.13</v>
      </c>
      <c r="AL84" s="6">
        <v>22906.39</v>
      </c>
      <c r="AM84" s="6">
        <v>68581.89</v>
      </c>
      <c r="AN84" s="6">
        <v>52889.25</v>
      </c>
      <c r="AO84" s="6">
        <v>43703.79</v>
      </c>
      <c r="AP84" s="6">
        <v>35702.18</v>
      </c>
      <c r="AQ84" s="6">
        <v>46331.199999999997</v>
      </c>
      <c r="AR84" s="6">
        <v>18291.5</v>
      </c>
      <c r="AS84" s="6">
        <v>8.6</v>
      </c>
      <c r="AT84" s="6">
        <v>4.5</v>
      </c>
      <c r="AU84" s="7"/>
      <c r="AV84" s="7"/>
      <c r="AW84" s="6">
        <v>262145.7</v>
      </c>
      <c r="AX84" s="6">
        <v>122878.7</v>
      </c>
      <c r="AY84" s="6">
        <v>57427.557999999997</v>
      </c>
      <c r="AZ84" s="6">
        <v>13567.861999999999</v>
      </c>
      <c r="BA84" s="6">
        <v>250770.383</v>
      </c>
      <c r="BB84" s="6">
        <v>111422.851</v>
      </c>
      <c r="BC84" s="9">
        <v>44294</v>
      </c>
      <c r="BD84" s="6">
        <v>294.8</v>
      </c>
      <c r="BE84" s="6">
        <v>176.8</v>
      </c>
      <c r="BF84" s="6">
        <v>123.7</v>
      </c>
      <c r="BG84" s="6">
        <v>75.41</v>
      </c>
      <c r="BH84" s="6">
        <v>457.17599999999999</v>
      </c>
      <c r="BI84" s="6">
        <v>200.27</v>
      </c>
      <c r="BJ84" s="6">
        <v>1261</v>
      </c>
      <c r="BK84" s="6">
        <v>999.3</v>
      </c>
      <c r="BL84" s="6">
        <v>0.9</v>
      </c>
      <c r="BM84" s="6">
        <v>12426.446560000002</v>
      </c>
      <c r="BN84" s="6">
        <v>32765.317850614032</v>
      </c>
      <c r="BO84" s="6"/>
      <c r="BP84" s="6">
        <v>4056</v>
      </c>
      <c r="BQ84" s="6">
        <v>0</v>
      </c>
      <c r="BR84" s="6">
        <v>0</v>
      </c>
      <c r="BS84" s="27">
        <v>0</v>
      </c>
      <c r="BT84" s="6">
        <v>0</v>
      </c>
      <c r="BU84" s="6">
        <v>0</v>
      </c>
      <c r="BV84" s="6">
        <v>0</v>
      </c>
      <c r="BW84" s="7">
        <v>0</v>
      </c>
      <c r="BX84" s="7">
        <v>0</v>
      </c>
      <c r="BY84" s="7">
        <v>0</v>
      </c>
      <c r="BZ84" s="6">
        <v>3365975</v>
      </c>
      <c r="CA84" s="6">
        <v>2281665</v>
      </c>
      <c r="CB84" s="6"/>
      <c r="CC84" s="6">
        <v>14023</v>
      </c>
      <c r="CD84" s="6">
        <v>11260</v>
      </c>
      <c r="CE84" s="6"/>
      <c r="CF84" s="6">
        <v>881</v>
      </c>
      <c r="CG84" s="6">
        <v>104.43300000000001</v>
      </c>
      <c r="CH84" s="6">
        <v>1695</v>
      </c>
    </row>
    <row r="85" spans="1:86" ht="12.5">
      <c r="A85" s="5">
        <v>43544</v>
      </c>
      <c r="B85" s="6">
        <v>805.56</v>
      </c>
      <c r="C85" s="6">
        <v>441.94499999999999</v>
      </c>
      <c r="D85" s="6">
        <v>6415.9</v>
      </c>
      <c r="E85" s="6"/>
      <c r="F85" s="6"/>
      <c r="G85" s="6"/>
      <c r="H85" s="6">
        <v>1661.1</v>
      </c>
      <c r="I85" s="6">
        <v>1120.9000000000001</v>
      </c>
      <c r="J85" s="9">
        <v>327841.3</v>
      </c>
      <c r="K85" s="6">
        <v>144007.70000000001</v>
      </c>
      <c r="L85" s="9">
        <v>71019.100000000006</v>
      </c>
      <c r="M85" s="6">
        <v>15</v>
      </c>
      <c r="N85" s="6">
        <v>25</v>
      </c>
      <c r="O85" s="7">
        <v>14475.1</v>
      </c>
      <c r="P85" s="6">
        <v>6767.1</v>
      </c>
      <c r="Q85" s="9">
        <v>5730.9</v>
      </c>
      <c r="R85" s="9">
        <v>4628.6000000000004</v>
      </c>
      <c r="S85" s="9">
        <v>111813.8</v>
      </c>
      <c r="T85" s="9">
        <v>93081.3</v>
      </c>
      <c r="U85" s="6">
        <v>112777.3</v>
      </c>
      <c r="V85" s="6">
        <v>76995.899999999994</v>
      </c>
      <c r="W85" s="6">
        <v>11583.9</v>
      </c>
      <c r="X85" s="6">
        <v>8654.4</v>
      </c>
      <c r="Y85" s="6">
        <v>333150</v>
      </c>
      <c r="Z85" s="6">
        <v>173687</v>
      </c>
      <c r="AA85" s="6">
        <v>2744378.5</v>
      </c>
      <c r="AB85" s="9">
        <v>175827.1</v>
      </c>
      <c r="AC85" s="6">
        <v>344</v>
      </c>
      <c r="AD85" s="6">
        <v>49196</v>
      </c>
      <c r="AE85" s="6">
        <v>240281</v>
      </c>
      <c r="AF85" s="6">
        <v>124356</v>
      </c>
      <c r="AG85" s="6">
        <v>1695997.3</v>
      </c>
      <c r="AH85" s="6">
        <v>175892.1</v>
      </c>
      <c r="AI85" s="6">
        <v>1111.3</v>
      </c>
      <c r="AJ85" s="9">
        <v>62406</v>
      </c>
      <c r="AK85" s="6">
        <v>32418.13</v>
      </c>
      <c r="AL85" s="6">
        <v>22906.39</v>
      </c>
      <c r="AM85" s="9">
        <v>68593.3</v>
      </c>
      <c r="AN85" s="9">
        <v>52898.1</v>
      </c>
      <c r="AO85" s="6">
        <v>43720.7</v>
      </c>
      <c r="AP85" s="6">
        <v>35716.300000000003</v>
      </c>
      <c r="AQ85" s="9">
        <v>46341.4</v>
      </c>
      <c r="AR85" s="9">
        <v>18295.8</v>
      </c>
      <c r="AS85" s="6">
        <v>8.6</v>
      </c>
      <c r="AT85" s="6">
        <v>4.5</v>
      </c>
      <c r="AU85" s="7"/>
      <c r="AV85" s="7"/>
      <c r="AW85" s="6">
        <v>262289.09999999998</v>
      </c>
      <c r="AX85" s="6">
        <v>122945.5</v>
      </c>
      <c r="AY85" s="6">
        <v>57433</v>
      </c>
      <c r="AZ85" s="6">
        <v>13567.861999999999</v>
      </c>
      <c r="BA85" s="6">
        <v>250909</v>
      </c>
      <c r="BB85" s="6">
        <v>111484</v>
      </c>
      <c r="BC85" s="9">
        <v>44318</v>
      </c>
      <c r="BD85" s="6">
        <v>294.8</v>
      </c>
      <c r="BE85" s="6">
        <v>176.8</v>
      </c>
      <c r="BF85" s="6">
        <v>123.7</v>
      </c>
      <c r="BG85" s="6">
        <v>75.41</v>
      </c>
      <c r="BH85" s="6">
        <v>457.17599999999999</v>
      </c>
      <c r="BI85" s="6">
        <v>200.27</v>
      </c>
      <c r="BJ85" s="6">
        <v>1261</v>
      </c>
      <c r="BK85" s="6">
        <v>1000.7</v>
      </c>
      <c r="BL85" s="6">
        <v>0.9</v>
      </c>
      <c r="BM85" s="6">
        <v>12157.801984</v>
      </c>
      <c r="BN85" s="6">
        <v>36454.454805519825</v>
      </c>
      <c r="BO85" s="6"/>
      <c r="BP85" s="6">
        <v>6995</v>
      </c>
      <c r="BQ85" s="6">
        <v>0</v>
      </c>
      <c r="BR85" s="6">
        <v>0</v>
      </c>
      <c r="BS85" s="27">
        <v>0</v>
      </c>
      <c r="BT85" s="6">
        <v>0</v>
      </c>
      <c r="BU85" s="6">
        <v>0</v>
      </c>
      <c r="BV85" s="6">
        <v>0</v>
      </c>
      <c r="BW85" s="7">
        <v>0</v>
      </c>
      <c r="BX85" s="7">
        <v>0</v>
      </c>
      <c r="BY85" s="7">
        <v>0</v>
      </c>
      <c r="BZ85" s="6">
        <v>3368977</v>
      </c>
      <c r="CA85" s="6">
        <v>2284144</v>
      </c>
      <c r="CB85" s="6"/>
      <c r="CC85" s="6">
        <v>14023</v>
      </c>
      <c r="CD85" s="6">
        <v>11260</v>
      </c>
      <c r="CE85" s="6"/>
      <c r="CF85" s="6">
        <v>888</v>
      </c>
      <c r="CG85" s="6">
        <v>104.664</v>
      </c>
      <c r="CH85" s="6">
        <v>1703</v>
      </c>
    </row>
    <row r="86" spans="1:86" ht="12.5">
      <c r="A86" s="5">
        <v>43545</v>
      </c>
      <c r="B86" s="6">
        <v>805.56</v>
      </c>
      <c r="C86" s="6">
        <v>441.94499999999999</v>
      </c>
      <c r="D86" s="6">
        <v>6415.9</v>
      </c>
      <c r="E86" s="6"/>
      <c r="F86" s="6"/>
      <c r="G86" s="6"/>
      <c r="H86" s="6">
        <v>1661.1</v>
      </c>
      <c r="I86" s="6">
        <v>1120.9000000000001</v>
      </c>
      <c r="J86" s="6">
        <v>328037.09999999998</v>
      </c>
      <c r="K86" s="6">
        <v>144100</v>
      </c>
      <c r="L86" s="9">
        <v>71043.100000000006</v>
      </c>
      <c r="M86" s="6">
        <v>15</v>
      </c>
      <c r="N86" s="6">
        <v>25</v>
      </c>
      <c r="O86" s="7">
        <v>14475.1</v>
      </c>
      <c r="P86" s="6">
        <v>6767.2</v>
      </c>
      <c r="Q86" s="6">
        <v>5758.5</v>
      </c>
      <c r="R86" s="6">
        <v>4651.8999999999996</v>
      </c>
      <c r="S86" s="6">
        <v>111832.3</v>
      </c>
      <c r="T86" s="6">
        <v>93095.6</v>
      </c>
      <c r="U86" s="6">
        <v>112797.8</v>
      </c>
      <c r="V86" s="6">
        <v>77010.100000000006</v>
      </c>
      <c r="W86" s="6">
        <v>11588.7</v>
      </c>
      <c r="X86" s="6">
        <v>8658.4</v>
      </c>
      <c r="Y86" s="6">
        <v>333316.90000000002</v>
      </c>
      <c r="Z86" s="6">
        <v>173783.1</v>
      </c>
      <c r="AA86" s="6">
        <v>2744378.5</v>
      </c>
      <c r="AB86" s="6">
        <v>175851.1</v>
      </c>
      <c r="AC86" s="6">
        <v>344</v>
      </c>
      <c r="AD86" s="6">
        <v>49196</v>
      </c>
      <c r="AE86" s="6">
        <v>240576</v>
      </c>
      <c r="AF86" s="6">
        <v>124502</v>
      </c>
      <c r="AG86" s="6">
        <v>1695997.3</v>
      </c>
      <c r="AH86" s="6">
        <v>175916.1</v>
      </c>
      <c r="AI86" s="6">
        <v>1111.3</v>
      </c>
      <c r="AJ86" s="9">
        <v>62406</v>
      </c>
      <c r="AK86" s="6">
        <v>32418.13</v>
      </c>
      <c r="AL86" s="6">
        <v>22906.39</v>
      </c>
      <c r="AM86" s="6">
        <v>68605.100000000006</v>
      </c>
      <c r="AN86" s="6">
        <v>52907.199999999997</v>
      </c>
      <c r="AO86" s="6">
        <v>43737.7</v>
      </c>
      <c r="AP86" s="6">
        <v>35730.300000000003</v>
      </c>
      <c r="AQ86" s="6">
        <v>46354.5</v>
      </c>
      <c r="AR86" s="6">
        <v>18301.2</v>
      </c>
      <c r="AS86" s="6">
        <v>8.6</v>
      </c>
      <c r="AT86" s="6">
        <v>4.5</v>
      </c>
      <c r="AU86" s="7"/>
      <c r="AV86" s="7"/>
      <c r="AW86" s="6">
        <v>262434.09999999998</v>
      </c>
      <c r="AX86" s="6">
        <v>123013</v>
      </c>
      <c r="AY86" s="6">
        <v>57440</v>
      </c>
      <c r="AZ86" s="6">
        <v>13567.861999999999</v>
      </c>
      <c r="BA86" s="9">
        <v>251049</v>
      </c>
      <c r="BB86" s="9">
        <v>111545</v>
      </c>
      <c r="BC86" s="9">
        <v>44342</v>
      </c>
      <c r="BD86" s="6">
        <v>294.8</v>
      </c>
      <c r="BE86" s="6">
        <v>176.8</v>
      </c>
      <c r="BF86" s="6">
        <v>123.7</v>
      </c>
      <c r="BG86" s="6">
        <v>75.41</v>
      </c>
      <c r="BH86" s="6">
        <v>457.17599999999999</v>
      </c>
      <c r="BI86" s="6">
        <v>200.27</v>
      </c>
      <c r="BJ86" s="6">
        <v>1261</v>
      </c>
      <c r="BK86" s="6">
        <v>1002.1</v>
      </c>
      <c r="BL86" s="6">
        <v>0.9</v>
      </c>
      <c r="BM86" s="6">
        <v>12026.516368000001</v>
      </c>
      <c r="BN86" s="6">
        <v>36689.357161991553</v>
      </c>
      <c r="BO86" s="6"/>
      <c r="BP86" s="6">
        <v>7765</v>
      </c>
      <c r="BQ86" s="6">
        <v>0</v>
      </c>
      <c r="BR86" s="6">
        <v>0</v>
      </c>
      <c r="BS86" s="27">
        <v>0</v>
      </c>
      <c r="BT86" s="6">
        <v>0</v>
      </c>
      <c r="BU86" s="6">
        <v>0</v>
      </c>
      <c r="BV86" s="6">
        <v>0</v>
      </c>
      <c r="BW86" s="7">
        <v>0</v>
      </c>
      <c r="BX86" s="7">
        <v>0</v>
      </c>
      <c r="BY86" s="7">
        <v>0</v>
      </c>
      <c r="BZ86" s="6">
        <v>3372101</v>
      </c>
      <c r="CA86" s="6">
        <v>2286725</v>
      </c>
      <c r="CB86" s="6"/>
      <c r="CC86" s="6">
        <v>14023</v>
      </c>
      <c r="CD86" s="6">
        <v>11260</v>
      </c>
      <c r="CE86" s="6"/>
      <c r="CF86" s="6">
        <v>884</v>
      </c>
      <c r="CG86" s="6">
        <v>103.877</v>
      </c>
      <c r="CH86" s="6">
        <v>1696</v>
      </c>
    </row>
    <row r="87" spans="1:86" ht="12.5">
      <c r="A87" s="5">
        <v>43546</v>
      </c>
      <c r="B87" s="6">
        <v>805.56</v>
      </c>
      <c r="C87" s="6">
        <v>441.94499999999999</v>
      </c>
      <c r="D87" s="6">
        <v>6415.9</v>
      </c>
      <c r="E87" s="6"/>
      <c r="F87" s="6"/>
      <c r="G87" s="6"/>
      <c r="H87" s="6">
        <v>1661.1</v>
      </c>
      <c r="I87" s="6">
        <v>1120.9000000000001</v>
      </c>
      <c r="J87" s="6">
        <v>328233</v>
      </c>
      <c r="K87" s="6">
        <v>144192</v>
      </c>
      <c r="L87" s="9">
        <v>71067.100000000006</v>
      </c>
      <c r="M87" s="6">
        <v>15</v>
      </c>
      <c r="N87" s="6">
        <v>25</v>
      </c>
      <c r="O87" s="7">
        <v>14475.2</v>
      </c>
      <c r="P87" s="6">
        <v>6767.3</v>
      </c>
      <c r="Q87" s="6">
        <v>5785.9</v>
      </c>
      <c r="R87" s="6">
        <v>4674.8</v>
      </c>
      <c r="S87" s="6">
        <v>111849.3</v>
      </c>
      <c r="T87" s="6">
        <v>93109.4</v>
      </c>
      <c r="U87" s="6">
        <v>112817.9</v>
      </c>
      <c r="V87" s="6">
        <v>77024.2</v>
      </c>
      <c r="W87" s="6">
        <v>11593.4</v>
      </c>
      <c r="X87" s="6">
        <v>8662.4</v>
      </c>
      <c r="Y87" s="6">
        <v>333482.59999999998</v>
      </c>
      <c r="Z87" s="6">
        <v>173872.9</v>
      </c>
      <c r="AA87" s="6">
        <v>2744378.5</v>
      </c>
      <c r="AB87" s="6">
        <v>175875.1</v>
      </c>
      <c r="AC87" s="6">
        <v>344</v>
      </c>
      <c r="AD87" s="6">
        <v>49196</v>
      </c>
      <c r="AE87" s="6">
        <v>240861</v>
      </c>
      <c r="AF87" s="6">
        <v>124650</v>
      </c>
      <c r="AG87" s="6">
        <v>1695997.3</v>
      </c>
      <c r="AH87" s="6">
        <v>175940.1</v>
      </c>
      <c r="AI87" s="6">
        <v>1111.3</v>
      </c>
      <c r="AJ87" s="9">
        <v>62406</v>
      </c>
      <c r="AK87" s="6">
        <v>32418.13</v>
      </c>
      <c r="AL87" s="6">
        <v>22906.39</v>
      </c>
      <c r="AM87" s="6">
        <v>68616.600000000006</v>
      </c>
      <c r="AN87" s="6">
        <v>52917</v>
      </c>
      <c r="AO87" s="6">
        <v>43754.400000000001</v>
      </c>
      <c r="AP87" s="6">
        <v>35744</v>
      </c>
      <c r="AQ87" s="6">
        <v>46359.5</v>
      </c>
      <c r="AR87" s="6">
        <v>18303.3</v>
      </c>
      <c r="AS87" s="6">
        <v>8.6</v>
      </c>
      <c r="AT87" s="6">
        <v>4.5</v>
      </c>
      <c r="AU87" s="7"/>
      <c r="AV87" s="7"/>
      <c r="AW87" s="6">
        <v>262579.09999999998</v>
      </c>
      <c r="AX87" s="6">
        <v>123080.6</v>
      </c>
      <c r="AY87" s="6">
        <v>57446</v>
      </c>
      <c r="AZ87" s="6">
        <v>13567.861999999999</v>
      </c>
      <c r="BA87" s="6">
        <v>251186</v>
      </c>
      <c r="BB87" s="6">
        <v>111605</v>
      </c>
      <c r="BC87" s="6">
        <v>44366</v>
      </c>
      <c r="BD87" s="6">
        <v>294.8</v>
      </c>
      <c r="BE87" s="6">
        <v>176.8</v>
      </c>
      <c r="BF87" s="6">
        <v>123.7</v>
      </c>
      <c r="BG87" s="6">
        <v>75.41</v>
      </c>
      <c r="BH87" s="6">
        <v>457.17599999999999</v>
      </c>
      <c r="BI87" s="6">
        <v>200.27</v>
      </c>
      <c r="BJ87" s="6">
        <v>1261</v>
      </c>
      <c r="BK87" s="6">
        <v>1003.8</v>
      </c>
      <c r="BL87" s="6">
        <v>0.9</v>
      </c>
      <c r="BM87" s="6">
        <v>12235.638512000001</v>
      </c>
      <c r="BN87" s="6">
        <v>36682.48792550683</v>
      </c>
      <c r="BO87" s="6"/>
      <c r="BP87" s="6">
        <v>2969</v>
      </c>
      <c r="BQ87" s="6">
        <v>0</v>
      </c>
      <c r="BR87" s="6">
        <v>0</v>
      </c>
      <c r="BS87" s="27">
        <v>0</v>
      </c>
      <c r="BT87" s="6">
        <v>0</v>
      </c>
      <c r="BU87" s="6">
        <v>0</v>
      </c>
      <c r="BV87" s="6">
        <v>0</v>
      </c>
      <c r="BW87" s="7">
        <v>0</v>
      </c>
      <c r="BX87" s="7">
        <v>0</v>
      </c>
      <c r="BY87" s="7">
        <v>0</v>
      </c>
      <c r="BZ87" s="6">
        <v>3374964</v>
      </c>
      <c r="CA87" s="6">
        <v>2289095</v>
      </c>
      <c r="CB87" s="6"/>
      <c r="CC87" s="6">
        <v>14023</v>
      </c>
      <c r="CD87" s="6">
        <v>11260</v>
      </c>
      <c r="CE87" s="6"/>
      <c r="CF87" s="6">
        <v>874.62887835656124</v>
      </c>
      <c r="CG87" s="6">
        <v>103.72004197285</v>
      </c>
      <c r="CH87" s="6">
        <v>1668.9946141304342</v>
      </c>
    </row>
    <row r="88" spans="1:86" ht="12.5">
      <c r="A88" s="5">
        <v>43547</v>
      </c>
      <c r="B88" s="6">
        <v>805.56</v>
      </c>
      <c r="C88" s="6">
        <v>441.94499999999999</v>
      </c>
      <c r="D88" s="6">
        <v>6415.9</v>
      </c>
      <c r="E88" s="6"/>
      <c r="F88" s="6"/>
      <c r="G88" s="6"/>
      <c r="H88" s="6">
        <v>1661.1</v>
      </c>
      <c r="I88" s="6">
        <v>1120.9000000000001</v>
      </c>
      <c r="J88" s="6">
        <v>328428</v>
      </c>
      <c r="K88" s="6">
        <v>144283.29999999999</v>
      </c>
      <c r="L88" s="9">
        <v>71091.100000000006</v>
      </c>
      <c r="M88" s="6">
        <v>15</v>
      </c>
      <c r="N88" s="6">
        <v>25</v>
      </c>
      <c r="O88" s="7">
        <v>14475.4</v>
      </c>
      <c r="P88" s="6">
        <v>6767.5</v>
      </c>
      <c r="Q88" s="9">
        <v>5813</v>
      </c>
      <c r="R88" s="9">
        <v>4697.5</v>
      </c>
      <c r="S88" s="9">
        <v>111868</v>
      </c>
      <c r="T88" s="9">
        <v>93123.6</v>
      </c>
      <c r="U88" s="9">
        <v>112837.5</v>
      </c>
      <c r="V88" s="9">
        <v>77038</v>
      </c>
      <c r="W88" s="6">
        <v>11598.2</v>
      </c>
      <c r="X88" s="6">
        <v>8666.4</v>
      </c>
      <c r="Y88" s="9">
        <v>333648</v>
      </c>
      <c r="Z88" s="9">
        <v>173959</v>
      </c>
      <c r="AA88" s="6">
        <v>2744378.5</v>
      </c>
      <c r="AB88" s="9">
        <v>175899.1</v>
      </c>
      <c r="AC88" s="6">
        <v>344</v>
      </c>
      <c r="AD88" s="6">
        <v>49196</v>
      </c>
      <c r="AE88" s="6">
        <v>241156</v>
      </c>
      <c r="AF88" s="6">
        <v>124803</v>
      </c>
      <c r="AG88" s="6">
        <v>1695997.3</v>
      </c>
      <c r="AH88" s="6">
        <v>175964.1</v>
      </c>
      <c r="AI88" s="6">
        <v>1111.3</v>
      </c>
      <c r="AJ88" s="9">
        <v>62406</v>
      </c>
      <c r="AK88" s="6">
        <v>32418.13</v>
      </c>
      <c r="AL88" s="6">
        <v>22906.39</v>
      </c>
      <c r="AM88" s="9">
        <v>68627.199999999997</v>
      </c>
      <c r="AN88" s="9">
        <v>52924.1</v>
      </c>
      <c r="AO88" s="6">
        <v>43770.8</v>
      </c>
      <c r="AP88" s="6">
        <v>35757.5</v>
      </c>
      <c r="AQ88" s="9">
        <v>46376.2</v>
      </c>
      <c r="AR88" s="9">
        <v>18310.2</v>
      </c>
      <c r="AS88" s="6">
        <v>8.6</v>
      </c>
      <c r="AT88" s="6">
        <v>4.5</v>
      </c>
      <c r="AU88" s="7"/>
      <c r="AV88" s="7"/>
      <c r="AW88" s="6">
        <v>262722.8</v>
      </c>
      <c r="AX88" s="6">
        <v>123147.6</v>
      </c>
      <c r="AY88" s="6">
        <v>57452</v>
      </c>
      <c r="AZ88" s="6">
        <v>13567.861999999999</v>
      </c>
      <c r="BA88" s="9">
        <v>251324</v>
      </c>
      <c r="BB88" s="9">
        <v>111666</v>
      </c>
      <c r="BC88" s="9">
        <v>44390</v>
      </c>
      <c r="BD88" s="6">
        <v>294.8</v>
      </c>
      <c r="BE88" s="6">
        <v>176.8</v>
      </c>
      <c r="BF88" s="6">
        <v>123.7</v>
      </c>
      <c r="BG88" s="6">
        <v>75.41</v>
      </c>
      <c r="BH88" s="6">
        <v>457.17599999999999</v>
      </c>
      <c r="BI88" s="6">
        <v>200.27</v>
      </c>
      <c r="BJ88" s="6">
        <v>1261</v>
      </c>
      <c r="BK88" s="6">
        <v>1005.7</v>
      </c>
      <c r="BL88" s="6">
        <v>0.9</v>
      </c>
      <c r="BM88" s="6">
        <v>12447.100543999999</v>
      </c>
      <c r="BN88" s="6">
        <v>36641.814258183884</v>
      </c>
      <c r="BO88" s="6"/>
      <c r="BP88" s="6">
        <v>9973</v>
      </c>
      <c r="BQ88" s="6">
        <v>0</v>
      </c>
      <c r="BR88" s="6">
        <v>0</v>
      </c>
      <c r="BS88" s="27">
        <v>0</v>
      </c>
      <c r="BT88" s="6">
        <v>0</v>
      </c>
      <c r="BU88" s="6">
        <v>0</v>
      </c>
      <c r="BV88" s="6">
        <v>0</v>
      </c>
      <c r="BW88" s="7">
        <v>0</v>
      </c>
      <c r="BX88" s="7">
        <v>0</v>
      </c>
      <c r="BY88" s="7">
        <v>0</v>
      </c>
      <c r="BZ88" s="6">
        <v>3377978</v>
      </c>
      <c r="CA88" s="6">
        <v>2291609</v>
      </c>
      <c r="CB88" s="6"/>
      <c r="CC88" s="6">
        <v>14023</v>
      </c>
      <c r="CD88" s="6">
        <v>11260</v>
      </c>
      <c r="CE88" s="6"/>
      <c r="CF88" s="6">
        <v>897</v>
      </c>
      <c r="CG88" s="6">
        <v>104.194</v>
      </c>
      <c r="CH88" s="6">
        <v>1704</v>
      </c>
    </row>
    <row r="89" spans="1:86" ht="12.5">
      <c r="A89" s="5">
        <v>43548</v>
      </c>
      <c r="B89" s="6">
        <v>805.56</v>
      </c>
      <c r="C89" s="6">
        <v>441.94499999999999</v>
      </c>
      <c r="D89" s="6">
        <v>6415.9</v>
      </c>
      <c r="E89" s="6"/>
      <c r="F89" s="6"/>
      <c r="G89" s="6"/>
      <c r="H89" s="6">
        <v>1661.1</v>
      </c>
      <c r="I89" s="6">
        <v>1120.9000000000001</v>
      </c>
      <c r="J89" s="6">
        <v>328622</v>
      </c>
      <c r="K89" s="6">
        <v>144374.79999999999</v>
      </c>
      <c r="L89" s="9">
        <v>71115.100000000006</v>
      </c>
      <c r="M89" s="6">
        <v>15</v>
      </c>
      <c r="N89" s="6">
        <v>25</v>
      </c>
      <c r="O89" s="7">
        <v>14475.6</v>
      </c>
      <c r="P89" s="6">
        <v>6767.7</v>
      </c>
      <c r="Q89" s="6">
        <v>5840.9</v>
      </c>
      <c r="R89" s="6">
        <v>4721.2</v>
      </c>
      <c r="S89" s="6">
        <v>111887.1</v>
      </c>
      <c r="T89" s="6">
        <v>93138.8</v>
      </c>
      <c r="U89" s="6">
        <v>112858.3</v>
      </c>
      <c r="V89" s="6">
        <v>77053</v>
      </c>
      <c r="W89" s="6">
        <v>11603</v>
      </c>
      <c r="X89" s="6">
        <v>8670.4</v>
      </c>
      <c r="Y89" s="6">
        <v>333817</v>
      </c>
      <c r="Z89" s="6">
        <v>174050</v>
      </c>
      <c r="AA89" s="6">
        <v>2744378.5</v>
      </c>
      <c r="AB89" s="9">
        <v>175923.1</v>
      </c>
      <c r="AC89" s="6">
        <v>344</v>
      </c>
      <c r="AD89" s="6">
        <v>49196</v>
      </c>
      <c r="AE89" s="6">
        <v>241444</v>
      </c>
      <c r="AF89" s="6">
        <v>124953</v>
      </c>
      <c r="AG89" s="6">
        <v>1695997.3</v>
      </c>
      <c r="AH89" s="6">
        <v>175988.1</v>
      </c>
      <c r="AI89" s="6">
        <v>1111.3</v>
      </c>
      <c r="AJ89" s="9">
        <v>62406</v>
      </c>
      <c r="AK89" s="6">
        <v>32418.13</v>
      </c>
      <c r="AL89" s="6">
        <v>22906.39</v>
      </c>
      <c r="AM89" s="6">
        <v>68638.3</v>
      </c>
      <c r="AN89" s="6">
        <v>52933</v>
      </c>
      <c r="AO89" s="6">
        <v>43787.199999999997</v>
      </c>
      <c r="AP89" s="6">
        <v>35771</v>
      </c>
      <c r="AQ89" s="6">
        <v>46387.5</v>
      </c>
      <c r="AR89" s="6">
        <v>18315</v>
      </c>
      <c r="AS89" s="6">
        <v>8.6</v>
      </c>
      <c r="AT89" s="6">
        <v>4.5</v>
      </c>
      <c r="AU89" s="7"/>
      <c r="AV89" s="7"/>
      <c r="AW89" s="6">
        <v>262865.7</v>
      </c>
      <c r="AX89" s="6">
        <v>123214.5</v>
      </c>
      <c r="AY89" s="6">
        <v>57457</v>
      </c>
      <c r="AZ89" s="6">
        <v>13567.861999999999</v>
      </c>
      <c r="BA89" s="6">
        <v>251461</v>
      </c>
      <c r="BB89" s="6">
        <v>111726</v>
      </c>
      <c r="BC89" s="6">
        <v>44414</v>
      </c>
      <c r="BD89" s="6">
        <v>294.8</v>
      </c>
      <c r="BE89" s="6">
        <v>176.8</v>
      </c>
      <c r="BF89" s="6">
        <v>123.7</v>
      </c>
      <c r="BG89" s="6">
        <v>75.41</v>
      </c>
      <c r="BH89" s="6">
        <v>457.17599999999999</v>
      </c>
      <c r="BI89" s="6">
        <v>200.27</v>
      </c>
      <c r="BJ89" s="6">
        <v>1261</v>
      </c>
      <c r="BK89" s="6">
        <v>1007.6</v>
      </c>
      <c r="BL89" s="6">
        <v>0.9</v>
      </c>
      <c r="BM89" s="6">
        <v>12301.111616000002</v>
      </c>
      <c r="BN89" s="6">
        <v>32570.367293619231</v>
      </c>
      <c r="BO89" s="6"/>
      <c r="BP89" s="6">
        <v>7100</v>
      </c>
      <c r="BQ89" s="6">
        <v>0</v>
      </c>
      <c r="BR89" s="6">
        <v>0</v>
      </c>
      <c r="BS89" s="27">
        <v>0</v>
      </c>
      <c r="BT89" s="6">
        <v>0</v>
      </c>
      <c r="BU89" s="6">
        <v>0</v>
      </c>
      <c r="BV89" s="6">
        <v>0</v>
      </c>
      <c r="BW89" s="7">
        <v>0</v>
      </c>
      <c r="BX89" s="7">
        <v>0</v>
      </c>
      <c r="BY89" s="7">
        <v>0</v>
      </c>
      <c r="BZ89" s="6">
        <v>3380983</v>
      </c>
      <c r="CA89" s="6">
        <v>2294072</v>
      </c>
      <c r="CB89" s="6"/>
      <c r="CC89" s="6">
        <v>14023</v>
      </c>
      <c r="CD89" s="6">
        <v>11260</v>
      </c>
      <c r="CE89" s="6"/>
      <c r="CF89" s="6">
        <v>891.00085570950955</v>
      </c>
      <c r="CG89" s="6">
        <v>103.27919100248226</v>
      </c>
      <c r="CH89" s="6">
        <v>1687.7411666666667</v>
      </c>
    </row>
    <row r="90" spans="1:86" ht="12.5">
      <c r="A90" s="5">
        <v>43549</v>
      </c>
      <c r="B90" s="6">
        <v>805.56</v>
      </c>
      <c r="C90" s="6">
        <v>441.94499999999999</v>
      </c>
      <c r="D90" s="6">
        <v>6415.9</v>
      </c>
      <c r="E90" s="6"/>
      <c r="F90" s="6"/>
      <c r="G90" s="6"/>
      <c r="H90" s="6">
        <v>1661.1</v>
      </c>
      <c r="I90" s="6">
        <v>1120.9000000000001</v>
      </c>
      <c r="J90" s="6">
        <v>328815</v>
      </c>
      <c r="K90" s="6">
        <v>144466</v>
      </c>
      <c r="L90" s="9">
        <v>71139.100000000006</v>
      </c>
      <c r="M90" s="6">
        <v>15</v>
      </c>
      <c r="N90" s="6">
        <v>25</v>
      </c>
      <c r="O90" s="7">
        <v>14475.7</v>
      </c>
      <c r="P90" s="6">
        <v>6767.8</v>
      </c>
      <c r="Q90" s="6">
        <v>5869.1</v>
      </c>
      <c r="R90" s="6">
        <v>4744.8999999999996</v>
      </c>
      <c r="S90" s="6">
        <v>111905.8</v>
      </c>
      <c r="T90" s="6">
        <v>93153.7</v>
      </c>
      <c r="U90" s="6">
        <v>112878.2</v>
      </c>
      <c r="V90" s="6">
        <v>77067</v>
      </c>
      <c r="W90" s="6">
        <v>11607.9</v>
      </c>
      <c r="X90" s="6">
        <v>8674.5</v>
      </c>
      <c r="Y90" s="6">
        <v>333986</v>
      </c>
      <c r="Z90" s="6">
        <v>174136</v>
      </c>
      <c r="AA90" s="6">
        <v>2744378.5</v>
      </c>
      <c r="AB90" s="6">
        <v>175947.1</v>
      </c>
      <c r="AC90" s="6">
        <v>344</v>
      </c>
      <c r="AD90" s="6">
        <v>49196</v>
      </c>
      <c r="AE90" s="6">
        <v>241727</v>
      </c>
      <c r="AF90" s="6">
        <v>125106</v>
      </c>
      <c r="AG90" s="6">
        <v>1695997.3</v>
      </c>
      <c r="AH90" s="6">
        <v>176012.1</v>
      </c>
      <c r="AI90" s="6">
        <v>1111.3</v>
      </c>
      <c r="AJ90" s="9">
        <v>62406</v>
      </c>
      <c r="AK90" s="6">
        <v>32418.13</v>
      </c>
      <c r="AL90" s="6">
        <v>22906.39</v>
      </c>
      <c r="AM90" s="6">
        <v>68649</v>
      </c>
      <c r="AN90" s="6">
        <v>52940.9</v>
      </c>
      <c r="AO90" s="6">
        <v>43803.7</v>
      </c>
      <c r="AP90" s="6">
        <v>35784.6</v>
      </c>
      <c r="AQ90" s="6">
        <v>46397.599999999999</v>
      </c>
      <c r="AR90" s="6">
        <v>18319.099999999999</v>
      </c>
      <c r="AS90" s="6">
        <v>8.6</v>
      </c>
      <c r="AT90" s="6">
        <v>4.5</v>
      </c>
      <c r="AU90" s="7"/>
      <c r="AV90" s="7"/>
      <c r="AW90" s="6">
        <v>263008.09999999998</v>
      </c>
      <c r="AX90" s="6">
        <v>123281.4</v>
      </c>
      <c r="AY90" s="6">
        <v>57463</v>
      </c>
      <c r="AZ90" s="6">
        <v>13567.861999999999</v>
      </c>
      <c r="BA90" s="6">
        <v>251597</v>
      </c>
      <c r="BB90" s="6">
        <v>111786</v>
      </c>
      <c r="BC90" s="6">
        <v>44438</v>
      </c>
      <c r="BD90" s="6">
        <v>294.8</v>
      </c>
      <c r="BE90" s="6">
        <v>176.8</v>
      </c>
      <c r="BF90" s="6">
        <v>123.7</v>
      </c>
      <c r="BG90" s="6">
        <v>75.41</v>
      </c>
      <c r="BH90" s="6">
        <v>457.17599999999999</v>
      </c>
      <c r="BI90" s="6">
        <v>200.27</v>
      </c>
      <c r="BJ90" s="6">
        <v>1261</v>
      </c>
      <c r="BK90" s="6">
        <v>1009.4</v>
      </c>
      <c r="BL90" s="6">
        <v>0.9</v>
      </c>
      <c r="BM90" s="6">
        <v>11959</v>
      </c>
      <c r="BN90" s="6">
        <v>32755</v>
      </c>
      <c r="BO90" s="6"/>
      <c r="BP90" s="6">
        <v>6726</v>
      </c>
      <c r="BQ90" s="6">
        <v>0</v>
      </c>
      <c r="BR90" s="6">
        <v>0</v>
      </c>
      <c r="BS90" s="27">
        <v>0</v>
      </c>
      <c r="BT90" s="6">
        <v>0</v>
      </c>
      <c r="BU90" s="6">
        <v>0</v>
      </c>
      <c r="BV90" s="6">
        <v>0</v>
      </c>
      <c r="BW90" s="7">
        <v>0</v>
      </c>
      <c r="BX90" s="7">
        <v>0</v>
      </c>
      <c r="BY90" s="7">
        <v>0</v>
      </c>
      <c r="BZ90" s="6">
        <v>3384018</v>
      </c>
      <c r="CA90" s="6">
        <v>2296577</v>
      </c>
      <c r="CB90" s="6"/>
      <c r="CC90" s="6">
        <v>14023</v>
      </c>
      <c r="CD90" s="6">
        <v>11260</v>
      </c>
      <c r="CE90" s="6"/>
      <c r="CF90" s="6">
        <v>886</v>
      </c>
      <c r="CG90" s="6">
        <v>104.404</v>
      </c>
      <c r="CH90" s="6">
        <v>1697</v>
      </c>
    </row>
    <row r="91" spans="1:86" ht="12.5">
      <c r="A91" s="5">
        <v>43550</v>
      </c>
      <c r="B91" s="6">
        <v>805.65099999999995</v>
      </c>
      <c r="C91" s="6">
        <v>441.99799999999999</v>
      </c>
      <c r="D91" s="6">
        <v>6416.3</v>
      </c>
      <c r="E91" s="6"/>
      <c r="F91" s="6"/>
      <c r="G91" s="6"/>
      <c r="H91" s="6">
        <v>1661.1</v>
      </c>
      <c r="I91" s="6">
        <v>1120.9000000000001</v>
      </c>
      <c r="J91" s="6">
        <v>329005.52799999999</v>
      </c>
      <c r="K91" s="6">
        <v>144556.41099999999</v>
      </c>
      <c r="L91" s="9">
        <v>71163.100000000006</v>
      </c>
      <c r="M91" s="6">
        <v>15</v>
      </c>
      <c r="N91" s="6">
        <v>25</v>
      </c>
      <c r="O91" s="7">
        <v>14475.8</v>
      </c>
      <c r="P91" s="6">
        <v>6768</v>
      </c>
      <c r="Q91" s="6">
        <v>5896.63</v>
      </c>
      <c r="R91" s="6">
        <v>4767.93</v>
      </c>
      <c r="S91" s="6">
        <v>111923.84</v>
      </c>
      <c r="T91" s="6">
        <v>93168.44</v>
      </c>
      <c r="U91" s="6">
        <v>112898.42</v>
      </c>
      <c r="V91" s="6">
        <v>77081.149999999994</v>
      </c>
      <c r="W91" s="6">
        <v>11612.81</v>
      </c>
      <c r="X91" s="6">
        <v>8678.52</v>
      </c>
      <c r="Y91" s="6">
        <v>334157.45199999999</v>
      </c>
      <c r="Z91" s="6">
        <v>174226.451</v>
      </c>
      <c r="AA91" s="6">
        <v>2744378.5</v>
      </c>
      <c r="AB91" s="6">
        <v>175971.1</v>
      </c>
      <c r="AC91" s="6">
        <v>344</v>
      </c>
      <c r="AD91" s="6">
        <v>49196</v>
      </c>
      <c r="AE91" s="6">
        <v>242002.53200000001</v>
      </c>
      <c r="AF91" s="6">
        <v>125250.822</v>
      </c>
      <c r="AG91" s="6">
        <v>1695997.3</v>
      </c>
      <c r="AH91" s="6">
        <v>176036.1</v>
      </c>
      <c r="AI91" s="6">
        <v>1111.3</v>
      </c>
      <c r="AJ91" s="9">
        <v>62406</v>
      </c>
      <c r="AK91" s="6">
        <v>32418.13</v>
      </c>
      <c r="AL91" s="6">
        <v>22906.39</v>
      </c>
      <c r="AM91" s="6">
        <v>68659.990000000005</v>
      </c>
      <c r="AN91" s="6">
        <v>52949.29</v>
      </c>
      <c r="AO91" s="6">
        <v>43819.92</v>
      </c>
      <c r="AP91" s="6">
        <v>35798</v>
      </c>
      <c r="AQ91" s="6">
        <v>46403.8</v>
      </c>
      <c r="AR91" s="6">
        <v>18321.5</v>
      </c>
      <c r="AS91" s="6">
        <v>8.6</v>
      </c>
      <c r="AT91" s="6">
        <v>4.5</v>
      </c>
      <c r="AU91" s="7"/>
      <c r="AV91" s="7"/>
      <c r="AW91" s="6">
        <v>263152.40000000002</v>
      </c>
      <c r="AX91" s="6">
        <v>123348.3</v>
      </c>
      <c r="AY91" s="6">
        <v>57469</v>
      </c>
      <c r="AZ91" s="6">
        <v>13567.861999999999</v>
      </c>
      <c r="BA91" s="6">
        <v>251735</v>
      </c>
      <c r="BB91" s="6">
        <v>111846</v>
      </c>
      <c r="BC91" s="6">
        <v>44462</v>
      </c>
      <c r="BD91" s="6">
        <v>294.8</v>
      </c>
      <c r="BE91" s="6">
        <v>176.8</v>
      </c>
      <c r="BF91" s="6">
        <v>123.7</v>
      </c>
      <c r="BG91" s="6">
        <v>75.41</v>
      </c>
      <c r="BH91" s="6">
        <v>457.267</v>
      </c>
      <c r="BI91" s="6">
        <v>200.304</v>
      </c>
      <c r="BJ91" s="6">
        <v>1261.183</v>
      </c>
      <c r="BK91" s="6">
        <v>1011.4</v>
      </c>
      <c r="BL91" s="6">
        <v>0.9</v>
      </c>
      <c r="BM91" s="6">
        <v>11931.497952</v>
      </c>
      <c r="BN91" s="6">
        <v>36154.064946536717</v>
      </c>
      <c r="BO91" s="6"/>
      <c r="BP91" s="6">
        <v>4351</v>
      </c>
      <c r="BQ91" s="6">
        <v>0</v>
      </c>
      <c r="BR91" s="6">
        <v>0</v>
      </c>
      <c r="BS91" s="27">
        <v>0</v>
      </c>
      <c r="BT91" s="6">
        <v>0</v>
      </c>
      <c r="BU91" s="6">
        <v>0</v>
      </c>
      <c r="BV91" s="6">
        <v>0</v>
      </c>
      <c r="BW91" s="7">
        <v>0</v>
      </c>
      <c r="BX91" s="7">
        <v>0</v>
      </c>
      <c r="BY91" s="7">
        <v>0</v>
      </c>
      <c r="BZ91" s="6">
        <v>3387018</v>
      </c>
      <c r="CA91" s="6">
        <v>2299044</v>
      </c>
      <c r="CB91" s="6"/>
      <c r="CC91" s="6">
        <v>14023</v>
      </c>
      <c r="CD91" s="6">
        <v>11260</v>
      </c>
      <c r="CE91" s="6"/>
      <c r="CF91" s="6">
        <v>888.41249177746408</v>
      </c>
      <c r="CG91" s="6">
        <v>104.13025752125151</v>
      </c>
      <c r="CH91" s="6">
        <v>1701.5831000000001</v>
      </c>
    </row>
    <row r="92" spans="1:86" ht="12.5">
      <c r="A92" s="5">
        <v>43551</v>
      </c>
      <c r="B92" s="6">
        <v>805.65099999999995</v>
      </c>
      <c r="C92" s="6">
        <v>441.99799999999999</v>
      </c>
      <c r="D92" s="6">
        <v>6416.3</v>
      </c>
      <c r="E92" s="6"/>
      <c r="F92" s="6"/>
      <c r="G92" s="6"/>
      <c r="H92" s="6">
        <v>1661.1</v>
      </c>
      <c r="I92" s="6">
        <v>1120.9000000000001</v>
      </c>
      <c r="J92" s="6">
        <v>329201.38</v>
      </c>
      <c r="K92" s="6">
        <v>144649.18</v>
      </c>
      <c r="L92" s="9">
        <v>71187.100000000006</v>
      </c>
      <c r="M92" s="6">
        <v>15</v>
      </c>
      <c r="N92" s="6">
        <v>25</v>
      </c>
      <c r="O92" s="7">
        <v>14475.9</v>
      </c>
      <c r="P92" s="6">
        <v>6768.1</v>
      </c>
      <c r="Q92" s="6">
        <v>5924.27</v>
      </c>
      <c r="R92" s="6">
        <v>4790.72</v>
      </c>
      <c r="S92" s="6">
        <v>111942.7</v>
      </c>
      <c r="T92" s="6">
        <v>93184</v>
      </c>
      <c r="U92" s="6">
        <v>112919.2</v>
      </c>
      <c r="V92" s="6">
        <v>77095.600000000006</v>
      </c>
      <c r="W92" s="6">
        <v>11617.87</v>
      </c>
      <c r="X92" s="6">
        <v>8682.7099999999991</v>
      </c>
      <c r="Y92" s="6">
        <v>334333</v>
      </c>
      <c r="Z92" s="6">
        <v>174322.4</v>
      </c>
      <c r="AA92" s="6">
        <v>2744378.5</v>
      </c>
      <c r="AB92" s="6">
        <v>175995.1</v>
      </c>
      <c r="AC92" s="6">
        <v>344</v>
      </c>
      <c r="AD92" s="6">
        <v>49196</v>
      </c>
      <c r="AE92" s="6">
        <v>242282.65</v>
      </c>
      <c r="AF92" s="6">
        <v>125395.65</v>
      </c>
      <c r="AG92" s="6">
        <v>1695997.3</v>
      </c>
      <c r="AH92" s="6">
        <v>176060.1</v>
      </c>
      <c r="AI92" s="6">
        <v>1111.3</v>
      </c>
      <c r="AJ92" s="9">
        <v>62406</v>
      </c>
      <c r="AK92" s="6">
        <v>32418.13</v>
      </c>
      <c r="AL92" s="6">
        <v>22906.39</v>
      </c>
      <c r="AM92" s="6">
        <v>68671.149999999994</v>
      </c>
      <c r="AN92" s="6">
        <v>52957.919999999998</v>
      </c>
      <c r="AO92" s="6">
        <v>43836.63</v>
      </c>
      <c r="AP92" s="6">
        <v>35811.82</v>
      </c>
      <c r="AQ92" s="6">
        <v>46409</v>
      </c>
      <c r="AR92" s="6">
        <v>18323.599999999999</v>
      </c>
      <c r="AS92" s="6">
        <v>8.6</v>
      </c>
      <c r="AT92" s="6">
        <v>4.5</v>
      </c>
      <c r="AU92" s="7"/>
      <c r="AV92" s="7"/>
      <c r="AW92" s="6">
        <v>263299</v>
      </c>
      <c r="AX92" s="6">
        <v>123416.8</v>
      </c>
      <c r="AY92" s="6">
        <v>57475.8</v>
      </c>
      <c r="AZ92" s="6">
        <v>13567.861999999999</v>
      </c>
      <c r="BA92" s="6">
        <v>251874.21</v>
      </c>
      <c r="BB92" s="6">
        <v>111907.15</v>
      </c>
      <c r="BC92" s="6">
        <v>44486</v>
      </c>
      <c r="BD92" s="6">
        <v>294.8</v>
      </c>
      <c r="BE92" s="6">
        <v>176.8</v>
      </c>
      <c r="BF92" s="6">
        <v>123.7</v>
      </c>
      <c r="BG92" s="6">
        <v>75.41</v>
      </c>
      <c r="BH92" s="6">
        <v>457.267</v>
      </c>
      <c r="BI92" s="6">
        <v>200.304</v>
      </c>
      <c r="BJ92" s="6">
        <v>1261.183</v>
      </c>
      <c r="BK92" s="6">
        <v>1013.6</v>
      </c>
      <c r="BL92" s="6">
        <v>0.9</v>
      </c>
      <c r="BM92" s="6">
        <v>11870.262511999999</v>
      </c>
      <c r="BN92" s="6">
        <v>34974.400910116965</v>
      </c>
      <c r="BO92" s="6"/>
      <c r="BP92" s="6">
        <v>2707</v>
      </c>
      <c r="BQ92" s="6">
        <v>0</v>
      </c>
      <c r="BR92" s="6">
        <v>0</v>
      </c>
      <c r="BS92" s="27">
        <v>0</v>
      </c>
      <c r="BT92" s="6">
        <v>0</v>
      </c>
      <c r="BU92" s="6">
        <v>0</v>
      </c>
      <c r="BV92" s="6">
        <v>0</v>
      </c>
      <c r="BW92" s="7">
        <v>0</v>
      </c>
      <c r="BX92" s="7">
        <v>0</v>
      </c>
      <c r="BY92" s="7">
        <v>0</v>
      </c>
      <c r="BZ92" s="6">
        <v>3390084</v>
      </c>
      <c r="CA92" s="6">
        <v>2301551</v>
      </c>
      <c r="CB92" s="6"/>
      <c r="CC92" s="6">
        <v>14023</v>
      </c>
      <c r="CD92" s="6">
        <v>11260</v>
      </c>
      <c r="CE92" s="6"/>
      <c r="CF92" s="6">
        <v>894</v>
      </c>
      <c r="CG92" s="6">
        <v>104.548</v>
      </c>
      <c r="CH92" s="6">
        <v>1712</v>
      </c>
    </row>
    <row r="93" spans="1:86" ht="12.5">
      <c r="A93" s="5">
        <v>43552</v>
      </c>
      <c r="B93" s="6">
        <v>805.65099999999995</v>
      </c>
      <c r="C93" s="6">
        <v>441.99799999999999</v>
      </c>
      <c r="D93" s="6">
        <v>6416.3</v>
      </c>
      <c r="E93" s="6"/>
      <c r="F93" s="6"/>
      <c r="G93" s="6"/>
      <c r="H93" s="6">
        <v>1661.1</v>
      </c>
      <c r="I93" s="6">
        <v>1120.9000000000001</v>
      </c>
      <c r="J93" s="6">
        <v>329385.73</v>
      </c>
      <c r="K93" s="6">
        <v>144735.84</v>
      </c>
      <c r="L93" s="9">
        <v>71209.62</v>
      </c>
      <c r="M93" s="6">
        <v>15</v>
      </c>
      <c r="N93" s="6">
        <v>25</v>
      </c>
      <c r="O93" s="7">
        <v>14476.1</v>
      </c>
      <c r="P93" s="6">
        <v>6768.3</v>
      </c>
      <c r="Q93" s="6">
        <v>5951.76</v>
      </c>
      <c r="R93" s="6">
        <v>4813.24</v>
      </c>
      <c r="S93" s="6">
        <v>111962.11</v>
      </c>
      <c r="T93" s="6">
        <v>93198.86</v>
      </c>
      <c r="U93" s="6">
        <v>112939.55</v>
      </c>
      <c r="V93" s="6">
        <v>77109.75</v>
      </c>
      <c r="W93" s="6">
        <v>11622.79</v>
      </c>
      <c r="X93" s="6">
        <v>8686.7800000000007</v>
      </c>
      <c r="Y93" s="6">
        <v>334495.2</v>
      </c>
      <c r="Z93" s="6">
        <v>174417.3</v>
      </c>
      <c r="AA93" s="6">
        <v>2744378.5</v>
      </c>
      <c r="AB93" s="6">
        <v>176019.1</v>
      </c>
      <c r="AC93" s="6">
        <v>344</v>
      </c>
      <c r="AD93" s="6">
        <v>49196</v>
      </c>
      <c r="AE93" s="6">
        <v>242574</v>
      </c>
      <c r="AF93" s="6">
        <v>125537.7</v>
      </c>
      <c r="AG93" s="6">
        <v>1695997.3</v>
      </c>
      <c r="AH93" s="6">
        <v>176084.1</v>
      </c>
      <c r="AI93" s="6">
        <v>1111.3</v>
      </c>
      <c r="AJ93" s="9">
        <v>62406</v>
      </c>
      <c r="AK93" s="6">
        <v>32418.13</v>
      </c>
      <c r="AL93" s="6">
        <v>22906.39</v>
      </c>
      <c r="AM93" s="6">
        <v>68681.960000000006</v>
      </c>
      <c r="AN93" s="6">
        <v>52966.19</v>
      </c>
      <c r="AO93" s="6">
        <v>43853.27</v>
      </c>
      <c r="AP93" s="6">
        <v>35825.54</v>
      </c>
      <c r="AQ93" s="6">
        <v>46426.5</v>
      </c>
      <c r="AR93" s="6">
        <v>18330.8</v>
      </c>
      <c r="AS93" s="6">
        <v>8.6</v>
      </c>
      <c r="AT93" s="6">
        <v>4.5</v>
      </c>
      <c r="AU93" s="7"/>
      <c r="AV93" s="7"/>
      <c r="AW93" s="6">
        <v>263443.8</v>
      </c>
      <c r="AX93" s="6">
        <v>123484.3</v>
      </c>
      <c r="AY93" s="6">
        <v>57482</v>
      </c>
      <c r="AZ93" s="6">
        <v>13567.861999999999</v>
      </c>
      <c r="BA93" s="6">
        <v>252012.84</v>
      </c>
      <c r="BB93" s="6">
        <v>111967.91</v>
      </c>
      <c r="BC93" s="6">
        <v>44510</v>
      </c>
      <c r="BD93" s="6">
        <v>294.8</v>
      </c>
      <c r="BE93" s="6">
        <v>176.8</v>
      </c>
      <c r="BF93" s="6">
        <v>123.7</v>
      </c>
      <c r="BG93" s="6">
        <v>75.41</v>
      </c>
      <c r="BH93" s="6">
        <v>457.267</v>
      </c>
      <c r="BI93" s="6">
        <v>200.304</v>
      </c>
      <c r="BJ93" s="6">
        <v>1261.183</v>
      </c>
      <c r="BK93" s="6">
        <v>1015.6</v>
      </c>
      <c r="BL93" s="6">
        <v>0.9</v>
      </c>
      <c r="BM93" s="6">
        <v>11992.486159999999</v>
      </c>
      <c r="BN93" s="6">
        <v>36390.129791078623</v>
      </c>
      <c r="BO93" s="6"/>
      <c r="BP93" s="6">
        <v>10560</v>
      </c>
      <c r="BQ93" s="6">
        <v>0</v>
      </c>
      <c r="BR93" s="6">
        <v>0</v>
      </c>
      <c r="BS93" s="27">
        <v>0</v>
      </c>
      <c r="BT93" s="6">
        <v>0</v>
      </c>
      <c r="BU93" s="6">
        <v>0</v>
      </c>
      <c r="BV93" s="6">
        <v>0</v>
      </c>
      <c r="BW93" s="7">
        <v>0</v>
      </c>
      <c r="BX93" s="7">
        <v>0</v>
      </c>
      <c r="BY93" s="7">
        <v>0</v>
      </c>
      <c r="BZ93" s="6">
        <v>3393086</v>
      </c>
      <c r="CA93" s="6">
        <v>2303974</v>
      </c>
      <c r="CB93" s="6"/>
      <c r="CC93" s="6">
        <v>14023</v>
      </c>
      <c r="CD93" s="6">
        <v>11260</v>
      </c>
      <c r="CE93" s="6"/>
      <c r="CF93" s="6">
        <v>890.28165167562497</v>
      </c>
      <c r="CG93" s="6">
        <v>103.40823717951287</v>
      </c>
      <c r="CH93" s="6">
        <v>1707.6114583333333</v>
      </c>
    </row>
    <row r="94" spans="1:86" ht="12.5">
      <c r="A94" s="5">
        <v>43553</v>
      </c>
      <c r="B94" s="6">
        <v>805.65099999999995</v>
      </c>
      <c r="C94" s="6">
        <v>441.99799999999999</v>
      </c>
      <c r="D94" s="6">
        <v>6416.3</v>
      </c>
      <c r="E94" s="6"/>
      <c r="F94" s="6"/>
      <c r="G94" s="6"/>
      <c r="H94" s="6">
        <v>1661.1</v>
      </c>
      <c r="I94" s="6">
        <v>1120.9000000000001</v>
      </c>
      <c r="J94" s="6">
        <v>329465.94</v>
      </c>
      <c r="K94" s="6">
        <v>144773.41</v>
      </c>
      <c r="L94" s="9">
        <v>71219.399999999994</v>
      </c>
      <c r="M94" s="6">
        <v>15</v>
      </c>
      <c r="N94" s="6">
        <v>25</v>
      </c>
      <c r="O94" s="7">
        <v>14476.1</v>
      </c>
      <c r="P94" s="6">
        <v>6768.4</v>
      </c>
      <c r="Q94" s="6">
        <v>5978.12</v>
      </c>
      <c r="R94" s="6">
        <v>4834.6099999999997</v>
      </c>
      <c r="S94" s="6">
        <v>111980</v>
      </c>
      <c r="T94" s="6">
        <v>93212.86</v>
      </c>
      <c r="U94" s="6">
        <v>112959.14</v>
      </c>
      <c r="V94" s="6">
        <v>77123.399999999994</v>
      </c>
      <c r="W94" s="6">
        <v>11627.38</v>
      </c>
      <c r="X94" s="6">
        <v>8690.64</v>
      </c>
      <c r="Y94" s="6">
        <v>334592.37</v>
      </c>
      <c r="Z94" s="6">
        <v>174478.12</v>
      </c>
      <c r="AA94" s="6">
        <v>2744378.5</v>
      </c>
      <c r="AB94" s="6">
        <v>176043.1</v>
      </c>
      <c r="AC94" s="6">
        <v>344</v>
      </c>
      <c r="AD94" s="6">
        <v>49196</v>
      </c>
      <c r="AE94" s="6">
        <v>242813.65</v>
      </c>
      <c r="AF94" s="6">
        <v>125658.94</v>
      </c>
      <c r="AG94" s="6">
        <v>1695997.3</v>
      </c>
      <c r="AH94" s="6">
        <v>176108.1</v>
      </c>
      <c r="AI94" s="6">
        <v>1111.3</v>
      </c>
      <c r="AJ94" s="9">
        <v>62406</v>
      </c>
      <c r="AK94" s="6">
        <v>32418.13</v>
      </c>
      <c r="AL94" s="6">
        <v>22906.39</v>
      </c>
      <c r="AM94" s="6">
        <v>68692.67</v>
      </c>
      <c r="AN94" s="6">
        <v>52974.34</v>
      </c>
      <c r="AO94" s="6">
        <v>43870</v>
      </c>
      <c r="AP94" s="6">
        <v>35839.24</v>
      </c>
      <c r="AQ94" s="6">
        <v>46433.9</v>
      </c>
      <c r="AR94" s="6">
        <v>18333.8</v>
      </c>
      <c r="AS94" s="6">
        <v>8.8000000000000007</v>
      </c>
      <c r="AT94" s="6">
        <v>4.8</v>
      </c>
      <c r="AU94" s="7"/>
      <c r="AV94" s="7"/>
      <c r="AW94" s="6">
        <v>263588</v>
      </c>
      <c r="AX94" s="6">
        <v>123551.4</v>
      </c>
      <c r="AY94" s="6">
        <v>57487.6</v>
      </c>
      <c r="AZ94" s="6">
        <v>13567.861999999999</v>
      </c>
      <c r="BA94" s="6">
        <v>252151.14</v>
      </c>
      <c r="BB94" s="6">
        <v>112028.61</v>
      </c>
      <c r="BC94" s="6">
        <v>44534</v>
      </c>
      <c r="BD94" s="6">
        <v>294.8</v>
      </c>
      <c r="BE94" s="6">
        <v>176.8</v>
      </c>
      <c r="BF94" s="6">
        <v>123.7</v>
      </c>
      <c r="BG94" s="6">
        <v>75.41</v>
      </c>
      <c r="BH94" s="6">
        <v>457.267</v>
      </c>
      <c r="BI94" s="6">
        <v>200.304</v>
      </c>
      <c r="BJ94" s="6">
        <v>1261.183</v>
      </c>
      <c r="BK94" s="6">
        <v>1016.8</v>
      </c>
      <c r="BL94" s="6">
        <v>0.9</v>
      </c>
      <c r="BM94" s="6">
        <v>11578.502655999999</v>
      </c>
      <c r="BN94" s="6">
        <v>36878.18846577777</v>
      </c>
      <c r="BO94" s="6"/>
      <c r="BP94" s="6">
        <v>4386</v>
      </c>
      <c r="BQ94" s="6">
        <v>0</v>
      </c>
      <c r="BR94" s="6">
        <v>0</v>
      </c>
      <c r="BS94" s="27">
        <v>0</v>
      </c>
      <c r="BT94" s="6">
        <v>0</v>
      </c>
      <c r="BU94" s="6">
        <v>0</v>
      </c>
      <c r="BV94" s="6">
        <v>0</v>
      </c>
      <c r="BW94" s="7">
        <v>0</v>
      </c>
      <c r="BX94" s="7">
        <v>0</v>
      </c>
      <c r="BY94" s="7">
        <v>0</v>
      </c>
      <c r="BZ94" s="6">
        <v>3395856</v>
      </c>
      <c r="CA94" s="6">
        <v>2306173</v>
      </c>
      <c r="CB94" s="6"/>
      <c r="CC94" s="6">
        <v>14023</v>
      </c>
      <c r="CD94" s="6">
        <v>11260</v>
      </c>
      <c r="CE94" s="6"/>
      <c r="CF94" s="6">
        <v>898.08048136817899</v>
      </c>
      <c r="CG94" s="6">
        <v>102.95466053645208</v>
      </c>
      <c r="CH94" s="6">
        <v>1717.84475</v>
      </c>
    </row>
    <row r="95" spans="1:86" ht="12.5">
      <c r="A95" s="5">
        <v>43554</v>
      </c>
      <c r="B95" s="6">
        <v>805.65099999999995</v>
      </c>
      <c r="C95" s="6">
        <v>441.99799999999999</v>
      </c>
      <c r="D95" s="6">
        <v>6416.3</v>
      </c>
      <c r="E95" s="6"/>
      <c r="F95" s="6"/>
      <c r="G95" s="6"/>
      <c r="H95" s="6">
        <v>1661.1</v>
      </c>
      <c r="I95" s="6">
        <v>1120.9000000000001</v>
      </c>
      <c r="J95" s="6">
        <v>329652.46000000002</v>
      </c>
      <c r="K95" s="6">
        <v>144860.35999999999</v>
      </c>
      <c r="L95" s="9">
        <v>71243.399999999994</v>
      </c>
      <c r="M95" s="6">
        <v>15</v>
      </c>
      <c r="N95" s="6">
        <v>25</v>
      </c>
      <c r="O95" s="7">
        <v>14476.2</v>
      </c>
      <c r="P95" s="6">
        <v>6768.4</v>
      </c>
      <c r="Q95" s="6">
        <v>6004.59</v>
      </c>
      <c r="R95" s="6">
        <v>4856.01</v>
      </c>
      <c r="S95" s="6">
        <v>111996.96</v>
      </c>
      <c r="T95" s="6">
        <v>93225.82</v>
      </c>
      <c r="U95" s="6">
        <v>112978.12</v>
      </c>
      <c r="V95" s="6">
        <v>77136.789999999994</v>
      </c>
      <c r="W95" s="6">
        <v>11631.52</v>
      </c>
      <c r="X95" s="6">
        <v>8694.2800000000007</v>
      </c>
      <c r="Y95" s="6">
        <v>334732.17599999998</v>
      </c>
      <c r="Z95" s="6">
        <v>174557.86799999999</v>
      </c>
      <c r="AA95" s="6">
        <v>2744378.5</v>
      </c>
      <c r="AB95" s="6">
        <v>176067.1</v>
      </c>
      <c r="AC95" s="6">
        <v>344</v>
      </c>
      <c r="AD95" s="6">
        <v>49196</v>
      </c>
      <c r="AE95" s="6">
        <v>243130.58</v>
      </c>
      <c r="AF95" s="6">
        <v>125814.01</v>
      </c>
      <c r="AG95" s="6">
        <v>1695997.3</v>
      </c>
      <c r="AH95" s="6">
        <v>176132.1</v>
      </c>
      <c r="AI95" s="6">
        <v>1111.3</v>
      </c>
      <c r="AJ95" s="9">
        <v>62406</v>
      </c>
      <c r="AK95" s="6">
        <v>32418.13</v>
      </c>
      <c r="AL95" s="6">
        <v>22906.39</v>
      </c>
      <c r="AM95" s="6">
        <v>68703.87</v>
      </c>
      <c r="AN95" s="6">
        <v>52982.97</v>
      </c>
      <c r="AO95" s="6">
        <v>43886.73</v>
      </c>
      <c r="AP95" s="6">
        <v>35852.83</v>
      </c>
      <c r="AQ95" s="6">
        <v>46443.7</v>
      </c>
      <c r="AR95" s="6">
        <v>18337.8</v>
      </c>
      <c r="AS95" s="6">
        <v>8.8000000000000007</v>
      </c>
      <c r="AT95" s="6">
        <v>4.8</v>
      </c>
      <c r="AU95" s="7"/>
      <c r="AV95" s="7"/>
      <c r="AW95" s="6">
        <v>263732.5</v>
      </c>
      <c r="AX95" s="6">
        <v>123618.2</v>
      </c>
      <c r="AY95" s="6">
        <v>57492.6</v>
      </c>
      <c r="AZ95" s="6">
        <v>13567.861999999999</v>
      </c>
      <c r="BA95" s="6">
        <v>252290.12</v>
      </c>
      <c r="BB95" s="6">
        <v>112089.33</v>
      </c>
      <c r="BC95" s="6">
        <v>44558</v>
      </c>
      <c r="BD95" s="6">
        <v>294.8</v>
      </c>
      <c r="BE95" s="6">
        <v>176.8</v>
      </c>
      <c r="BF95" s="6">
        <v>123.7</v>
      </c>
      <c r="BG95" s="6">
        <v>75.41</v>
      </c>
      <c r="BH95" s="6">
        <v>457.267</v>
      </c>
      <c r="BI95" s="6">
        <v>200.304</v>
      </c>
      <c r="BJ95" s="6">
        <v>1261.183</v>
      </c>
      <c r="BK95" s="6">
        <v>1018.1</v>
      </c>
      <c r="BL95" s="6">
        <v>0.9</v>
      </c>
      <c r="BM95" s="6">
        <v>11945.362271999997</v>
      </c>
      <c r="BN95" s="6">
        <v>36547.446040514616</v>
      </c>
      <c r="BO95" s="6"/>
      <c r="BP95" s="6">
        <v>6315</v>
      </c>
      <c r="BQ95" s="6">
        <v>0</v>
      </c>
      <c r="BR95" s="6">
        <v>0</v>
      </c>
      <c r="BS95" s="27">
        <v>0</v>
      </c>
      <c r="BT95" s="6">
        <v>0</v>
      </c>
      <c r="BU95" s="6">
        <v>0</v>
      </c>
      <c r="BV95" s="6">
        <v>0</v>
      </c>
      <c r="BW95" s="7">
        <v>0</v>
      </c>
      <c r="BX95" s="7">
        <v>0</v>
      </c>
      <c r="BY95" s="7">
        <v>0</v>
      </c>
      <c r="BZ95" s="6">
        <v>3398864</v>
      </c>
      <c r="CA95" s="6">
        <v>2308668</v>
      </c>
      <c r="CB95" s="6"/>
      <c r="CC95" s="6">
        <v>14023</v>
      </c>
      <c r="CD95" s="6">
        <v>11260</v>
      </c>
      <c r="CE95" s="6"/>
      <c r="CF95" s="6">
        <v>899.15281428841104</v>
      </c>
      <c r="CG95" s="6">
        <v>103.08919983654778</v>
      </c>
      <c r="CH95" s="6">
        <v>1722.4112500000001</v>
      </c>
    </row>
    <row r="96" spans="1:86" ht="12.5">
      <c r="A96" s="5">
        <v>43555</v>
      </c>
      <c r="B96" s="6">
        <v>805.65099999999995</v>
      </c>
      <c r="C96" s="6">
        <v>441.99799999999999</v>
      </c>
      <c r="D96" s="6">
        <v>6416.3</v>
      </c>
      <c r="E96" s="6"/>
      <c r="F96" s="6"/>
      <c r="G96" s="6"/>
      <c r="H96" s="6">
        <v>1661.1</v>
      </c>
      <c r="I96" s="6">
        <v>1120.9000000000001</v>
      </c>
      <c r="J96" s="6">
        <v>329841.46000000002</v>
      </c>
      <c r="K96" s="6">
        <v>144948.29999999999</v>
      </c>
      <c r="L96" s="9">
        <v>71267.399999999994</v>
      </c>
      <c r="M96" s="6">
        <v>15</v>
      </c>
      <c r="N96" s="6">
        <v>25</v>
      </c>
      <c r="O96" s="7">
        <v>14476.2</v>
      </c>
      <c r="P96" s="6">
        <v>6768.4</v>
      </c>
      <c r="Q96" s="6">
        <v>6031.43</v>
      </c>
      <c r="R96" s="6">
        <v>4877.66</v>
      </c>
      <c r="S96" s="6">
        <v>112014.07</v>
      </c>
      <c r="T96" s="6">
        <v>93238.93</v>
      </c>
      <c r="U96" s="6">
        <v>112997.15</v>
      </c>
      <c r="V96" s="6">
        <v>77150.22</v>
      </c>
      <c r="W96" s="6">
        <v>11635.7</v>
      </c>
      <c r="X96" s="6">
        <v>8697.9500000000007</v>
      </c>
      <c r="Y96" s="6">
        <v>334873.84000000003</v>
      </c>
      <c r="Z96" s="6">
        <v>174637.94</v>
      </c>
      <c r="AA96" s="6">
        <v>2744378.5</v>
      </c>
      <c r="AB96" s="6">
        <v>176091.1</v>
      </c>
      <c r="AC96" s="6">
        <v>344</v>
      </c>
      <c r="AD96" s="6">
        <v>49196</v>
      </c>
      <c r="AE96" s="6">
        <v>243448.27</v>
      </c>
      <c r="AF96" s="6">
        <v>125970.49</v>
      </c>
      <c r="AG96" s="6">
        <v>1695997.3</v>
      </c>
      <c r="AH96" s="6">
        <v>176156.1</v>
      </c>
      <c r="AI96" s="6">
        <v>1111.3</v>
      </c>
      <c r="AJ96" s="9">
        <v>62406</v>
      </c>
      <c r="AK96" s="6">
        <v>32418.13</v>
      </c>
      <c r="AL96" s="6">
        <v>22906.39</v>
      </c>
      <c r="AM96" s="6">
        <v>68714.97</v>
      </c>
      <c r="AN96" s="6">
        <v>52991.54</v>
      </c>
      <c r="AO96" s="6">
        <v>43903.61</v>
      </c>
      <c r="AP96" s="6">
        <v>35866.58</v>
      </c>
      <c r="AQ96" s="6">
        <v>46452.9</v>
      </c>
      <c r="AR96" s="6">
        <v>18341.599999999999</v>
      </c>
      <c r="AS96" s="6">
        <v>8.8000000000000007</v>
      </c>
      <c r="AT96" s="6">
        <v>4.8</v>
      </c>
      <c r="AU96" s="7"/>
      <c r="AV96" s="7"/>
      <c r="AW96" s="6">
        <v>263876.7</v>
      </c>
      <c r="AX96" s="6">
        <v>123685.6</v>
      </c>
      <c r="AY96" s="6">
        <v>57497.5</v>
      </c>
      <c r="AZ96" s="6">
        <v>13567.861999999999</v>
      </c>
      <c r="BA96" s="6">
        <v>252428.73</v>
      </c>
      <c r="BB96" s="6">
        <v>112150.06</v>
      </c>
      <c r="BC96" s="6">
        <v>44582</v>
      </c>
      <c r="BD96" s="6">
        <v>294.8</v>
      </c>
      <c r="BE96" s="6">
        <v>176.8</v>
      </c>
      <c r="BF96" s="6">
        <v>123.7</v>
      </c>
      <c r="BG96" s="6">
        <v>75.41</v>
      </c>
      <c r="BH96" s="6">
        <v>457.267</v>
      </c>
      <c r="BI96" s="6">
        <v>200.304</v>
      </c>
      <c r="BJ96" s="6">
        <v>1261.183</v>
      </c>
      <c r="BK96" s="6">
        <v>1019.3</v>
      </c>
      <c r="BL96" s="6">
        <v>0.9</v>
      </c>
      <c r="BM96" s="6">
        <v>12014.734</v>
      </c>
      <c r="BN96" s="6">
        <v>33277.819328561411</v>
      </c>
      <c r="BO96" s="6"/>
      <c r="BP96" s="6">
        <v>5669</v>
      </c>
      <c r="BQ96" s="6">
        <v>0</v>
      </c>
      <c r="BR96" s="6">
        <v>0</v>
      </c>
      <c r="BS96" s="27">
        <v>0</v>
      </c>
      <c r="BT96" s="6">
        <v>0</v>
      </c>
      <c r="BU96" s="6">
        <v>0</v>
      </c>
      <c r="BV96" s="6">
        <v>0</v>
      </c>
      <c r="BW96" s="7">
        <v>0</v>
      </c>
      <c r="BX96" s="7">
        <v>0</v>
      </c>
      <c r="BY96" s="7">
        <v>0</v>
      </c>
      <c r="BZ96" s="6">
        <v>3401891</v>
      </c>
      <c r="CA96" s="6">
        <v>2311173</v>
      </c>
      <c r="CB96" s="6"/>
      <c r="CC96" s="6">
        <v>14023</v>
      </c>
      <c r="CD96" s="6">
        <v>11260</v>
      </c>
      <c r="CE96" s="6"/>
      <c r="CF96" s="6">
        <v>895.88607491284802</v>
      </c>
      <c r="CG96" s="6">
        <v>102.43784591476332</v>
      </c>
      <c r="CH96" s="6">
        <v>1724.0489583333333</v>
      </c>
    </row>
    <row r="97" spans="1:86" ht="13">
      <c r="A97" s="17"/>
      <c r="B97" s="18"/>
      <c r="C97" s="18"/>
      <c r="D97" s="18"/>
      <c r="E97" s="18"/>
      <c r="F97" s="18"/>
      <c r="G97" s="18"/>
      <c r="H97" s="18"/>
      <c r="I97" s="18"/>
      <c r="J97" s="19"/>
      <c r="K97" s="19"/>
      <c r="L97" s="20"/>
      <c r="M97" s="18"/>
      <c r="N97" s="18"/>
      <c r="O97" s="21"/>
      <c r="P97" s="18"/>
      <c r="Q97" s="18"/>
      <c r="R97" s="18"/>
      <c r="S97" s="18"/>
      <c r="T97" s="22"/>
      <c r="U97" s="18"/>
      <c r="V97" s="18"/>
      <c r="W97" s="18"/>
      <c r="X97" s="18"/>
      <c r="Y97" s="18"/>
      <c r="Z97" s="18"/>
      <c r="AA97" s="18"/>
      <c r="AB97" s="21"/>
      <c r="AC97" s="18"/>
      <c r="AD97" s="18"/>
      <c r="AE97" s="24"/>
      <c r="AF97" s="25"/>
      <c r="AG97" s="24"/>
      <c r="AH97" s="24"/>
      <c r="AI97" s="18"/>
      <c r="AJ97" s="18"/>
      <c r="AK97" s="18"/>
      <c r="AL97" s="18"/>
      <c r="AM97" s="18"/>
      <c r="AN97" s="18"/>
      <c r="AO97" s="18"/>
      <c r="AP97" s="18"/>
      <c r="AQ97" s="21"/>
      <c r="AR97" s="21"/>
      <c r="AS97" s="18"/>
      <c r="AT97" s="18"/>
      <c r="AU97" s="19"/>
      <c r="AV97" s="19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22"/>
    </row>
    <row r="98" spans="1:86" ht="12.5">
      <c r="A98" s="5">
        <v>43555</v>
      </c>
      <c r="B98" s="6">
        <v>805.65099999999995</v>
      </c>
      <c r="C98" s="6">
        <v>441.99799999999999</v>
      </c>
      <c r="D98" s="6">
        <v>6416.3</v>
      </c>
      <c r="E98" s="6"/>
      <c r="F98" s="6"/>
      <c r="G98" s="6"/>
      <c r="H98" s="6">
        <v>1661.1</v>
      </c>
      <c r="I98" s="6">
        <v>1120.9000000000001</v>
      </c>
      <c r="J98" s="6">
        <v>329841.46000000002</v>
      </c>
      <c r="K98" s="6">
        <v>144948.29999999999</v>
      </c>
      <c r="L98" s="9">
        <v>71267.399999999994</v>
      </c>
      <c r="M98" s="6">
        <v>15</v>
      </c>
      <c r="N98" s="6">
        <v>25</v>
      </c>
      <c r="O98" s="7">
        <v>14476.2</v>
      </c>
      <c r="P98" s="6">
        <v>6768.4</v>
      </c>
      <c r="Q98" s="6">
        <v>6031.43</v>
      </c>
      <c r="R98" s="6">
        <v>4877.66</v>
      </c>
      <c r="S98" s="6">
        <v>112014.07</v>
      </c>
      <c r="T98" s="6">
        <v>93238.93</v>
      </c>
      <c r="U98" s="6">
        <v>112997.15</v>
      </c>
      <c r="V98" s="6">
        <v>77150.22</v>
      </c>
      <c r="W98" s="6">
        <v>11635.7</v>
      </c>
      <c r="X98" s="6">
        <v>8697.9500000000007</v>
      </c>
      <c r="Y98" s="6">
        <v>334873.84000000003</v>
      </c>
      <c r="Z98" s="6">
        <v>174637.94</v>
      </c>
      <c r="AA98" s="6">
        <v>2744378.5</v>
      </c>
      <c r="AB98" s="6">
        <v>176091.1</v>
      </c>
      <c r="AC98" s="6">
        <v>344</v>
      </c>
      <c r="AD98" s="6">
        <v>49196</v>
      </c>
      <c r="AE98" s="6">
        <v>243448.27</v>
      </c>
      <c r="AF98" s="6">
        <v>125970.49</v>
      </c>
      <c r="AG98" s="6">
        <v>1695997.3</v>
      </c>
      <c r="AH98" s="6">
        <v>176156.1</v>
      </c>
      <c r="AI98" s="6">
        <v>1111.3</v>
      </c>
      <c r="AJ98" s="9">
        <v>62406</v>
      </c>
      <c r="AK98" s="6">
        <v>32418.13</v>
      </c>
      <c r="AL98" s="6">
        <v>22906.39</v>
      </c>
      <c r="AM98" s="6">
        <v>68714.97</v>
      </c>
      <c r="AN98" s="6">
        <v>52991.54</v>
      </c>
      <c r="AO98" s="6">
        <v>43903.61</v>
      </c>
      <c r="AP98" s="6">
        <v>35866.58</v>
      </c>
      <c r="AQ98" s="6">
        <v>46452.9</v>
      </c>
      <c r="AR98" s="6">
        <v>18341.599999999999</v>
      </c>
      <c r="AS98" s="6">
        <v>8.8000000000000007</v>
      </c>
      <c r="AT98" s="6">
        <v>4.8</v>
      </c>
      <c r="AU98" s="7"/>
      <c r="AV98" s="7"/>
      <c r="AW98" s="6">
        <v>263876.7</v>
      </c>
      <c r="AX98" s="6">
        <v>123685.6</v>
      </c>
      <c r="AY98" s="6">
        <v>57497.5</v>
      </c>
      <c r="AZ98" s="6">
        <v>13567.861999999999</v>
      </c>
      <c r="BA98" s="6">
        <v>252428.73</v>
      </c>
      <c r="BB98" s="6">
        <v>112150.06</v>
      </c>
      <c r="BC98" s="6">
        <v>44582</v>
      </c>
      <c r="BD98" s="6">
        <v>294.8</v>
      </c>
      <c r="BE98" s="6">
        <v>176.8</v>
      </c>
      <c r="BF98" s="6">
        <v>123.7</v>
      </c>
      <c r="BG98" s="6">
        <v>75.41</v>
      </c>
      <c r="BH98" s="6">
        <v>457.267</v>
      </c>
      <c r="BI98" s="6">
        <v>200.304</v>
      </c>
      <c r="BJ98" s="6">
        <v>1261.183</v>
      </c>
      <c r="BK98" s="6">
        <v>1019.3</v>
      </c>
      <c r="BL98" s="6">
        <v>0.9</v>
      </c>
      <c r="BM98" s="6">
        <v>12014.734</v>
      </c>
      <c r="BN98" s="6">
        <v>33277.819328561411</v>
      </c>
      <c r="BO98" s="6"/>
      <c r="BP98" s="6">
        <v>5669</v>
      </c>
      <c r="BQ98" s="6">
        <v>0</v>
      </c>
      <c r="BR98" s="6">
        <v>0</v>
      </c>
      <c r="BS98" s="27">
        <v>0</v>
      </c>
      <c r="BT98" s="6">
        <v>0</v>
      </c>
      <c r="BU98" s="6">
        <v>0</v>
      </c>
      <c r="BV98" s="6">
        <v>0</v>
      </c>
      <c r="BW98" s="7">
        <v>0</v>
      </c>
      <c r="BX98" s="7">
        <v>0</v>
      </c>
      <c r="BY98" s="7">
        <v>0</v>
      </c>
      <c r="BZ98" s="6">
        <v>3401891</v>
      </c>
      <c r="CA98" s="6">
        <v>2311173</v>
      </c>
      <c r="CB98" s="6"/>
      <c r="CC98" s="6">
        <v>14023</v>
      </c>
      <c r="CD98" s="6">
        <v>11260</v>
      </c>
      <c r="CE98" s="6"/>
      <c r="CF98" s="6">
        <v>895.88607491284802</v>
      </c>
      <c r="CG98" s="6">
        <v>102.43784591476332</v>
      </c>
      <c r="CH98" s="6">
        <v>1724.0489583333333</v>
      </c>
    </row>
    <row r="99" spans="1:86" ht="12.5">
      <c r="A99" s="5">
        <v>43556</v>
      </c>
      <c r="B99" s="6">
        <v>806.048</v>
      </c>
      <c r="C99" s="6">
        <v>442.22399999999999</v>
      </c>
      <c r="D99" s="6">
        <v>6416.9</v>
      </c>
      <c r="E99" s="6"/>
      <c r="F99" s="6"/>
      <c r="G99" s="6"/>
      <c r="H99" s="6">
        <v>1661.1</v>
      </c>
      <c r="I99" s="6">
        <v>1120.9000000000001</v>
      </c>
      <c r="J99" s="6">
        <v>330032.32</v>
      </c>
      <c r="K99" s="6">
        <v>145036.81</v>
      </c>
      <c r="L99" s="6">
        <v>71291.399999999994</v>
      </c>
      <c r="M99" s="6">
        <v>15</v>
      </c>
      <c r="N99" s="6">
        <v>25</v>
      </c>
      <c r="O99" s="7">
        <v>14476.2</v>
      </c>
      <c r="P99" s="6">
        <v>6768.5</v>
      </c>
      <c r="Q99" s="6">
        <v>6060.28</v>
      </c>
      <c r="R99" s="6">
        <v>4900.8900000000003</v>
      </c>
      <c r="S99" s="6">
        <v>112031.7</v>
      </c>
      <c r="T99" s="6">
        <v>93252.38</v>
      </c>
      <c r="U99" s="6">
        <v>113016.55</v>
      </c>
      <c r="V99" s="6">
        <v>77163.44</v>
      </c>
      <c r="W99" s="6">
        <v>11639.95</v>
      </c>
      <c r="X99" s="6">
        <v>8701.68</v>
      </c>
      <c r="Y99" s="6">
        <v>335018.64</v>
      </c>
      <c r="Z99" s="6">
        <v>174719.75</v>
      </c>
      <c r="AA99" s="6"/>
      <c r="AB99" s="6">
        <v>176115.1</v>
      </c>
      <c r="AC99" s="6">
        <v>344</v>
      </c>
      <c r="AD99" s="6">
        <v>49196</v>
      </c>
      <c r="AE99" s="6">
        <v>243769.73</v>
      </c>
      <c r="AF99" s="6">
        <v>126128.13</v>
      </c>
      <c r="AG99" s="6"/>
      <c r="AH99" s="6">
        <v>176180.1</v>
      </c>
      <c r="AI99" s="6">
        <v>1111.3</v>
      </c>
      <c r="AJ99" s="9">
        <v>62406</v>
      </c>
      <c r="AK99" s="6">
        <v>32418.13</v>
      </c>
      <c r="AL99" s="6">
        <v>22906.39</v>
      </c>
      <c r="AM99" s="6">
        <v>68725.45</v>
      </c>
      <c r="AN99" s="6">
        <v>52999.65</v>
      </c>
      <c r="AO99" s="6">
        <v>43920.49</v>
      </c>
      <c r="AP99" s="6">
        <v>35880.370000000003</v>
      </c>
      <c r="AQ99" s="6">
        <v>46464.3</v>
      </c>
      <c r="AR99" s="6">
        <v>18346.400000000001</v>
      </c>
      <c r="AS99" s="6">
        <v>8.8000000000000007</v>
      </c>
      <c r="AT99" s="6">
        <v>4.8</v>
      </c>
      <c r="AU99" s="7"/>
      <c r="AV99" s="7"/>
      <c r="AW99" s="6">
        <v>264021.40000000002</v>
      </c>
      <c r="AX99" s="6">
        <v>123753</v>
      </c>
      <c r="AY99" s="6">
        <v>57503.1</v>
      </c>
      <c r="AZ99" s="6">
        <v>13567.861999999999</v>
      </c>
      <c r="BA99" s="6">
        <v>252567.5</v>
      </c>
      <c r="BB99" s="6">
        <v>112210.81</v>
      </c>
      <c r="BC99" s="6">
        <v>44606</v>
      </c>
      <c r="BD99" s="6">
        <v>294.8</v>
      </c>
      <c r="BE99" s="6">
        <v>176.8</v>
      </c>
      <c r="BF99" s="6">
        <v>123.7</v>
      </c>
      <c r="BG99" s="6">
        <v>75.41</v>
      </c>
      <c r="BH99" s="6">
        <v>457.488</v>
      </c>
      <c r="BI99" s="6">
        <v>200.38800000000001</v>
      </c>
      <c r="BJ99" s="6">
        <v>1261.31</v>
      </c>
      <c r="BK99" s="6">
        <v>1020.9</v>
      </c>
      <c r="BL99" s="6">
        <v>0.9</v>
      </c>
      <c r="BM99" s="6">
        <v>12264.167391999999</v>
      </c>
      <c r="BN99" s="6">
        <v>36206.491025902542</v>
      </c>
      <c r="BO99" s="6"/>
      <c r="BP99" s="6">
        <v>7706</v>
      </c>
      <c r="BQ99" s="6"/>
      <c r="BR99" s="6"/>
      <c r="BS99" s="27"/>
      <c r="BT99" s="6"/>
      <c r="BU99" s="6"/>
      <c r="BV99" s="6"/>
      <c r="BW99" s="6"/>
      <c r="BX99" s="6"/>
      <c r="BY99" s="6"/>
      <c r="BZ99" s="6">
        <v>3404593</v>
      </c>
      <c r="CA99" s="6">
        <v>2313352</v>
      </c>
      <c r="CB99" s="6"/>
      <c r="CC99" s="6">
        <v>14023</v>
      </c>
      <c r="CD99" s="6">
        <v>11260</v>
      </c>
      <c r="CE99" s="6"/>
      <c r="CF99" s="6">
        <v>893.45114667842302</v>
      </c>
      <c r="CG99" s="6">
        <v>102.87109638477006</v>
      </c>
      <c r="CH99" s="6">
        <v>1717.3058333333333</v>
      </c>
    </row>
    <row r="100" spans="1:86" ht="12.5">
      <c r="A100" s="5">
        <v>43557</v>
      </c>
      <c r="B100" s="6">
        <v>806.048</v>
      </c>
      <c r="C100" s="6">
        <v>442.22399999999999</v>
      </c>
      <c r="D100" s="6">
        <v>6416.9</v>
      </c>
      <c r="E100" s="6"/>
      <c r="F100" s="6"/>
      <c r="G100" s="6"/>
      <c r="H100" s="6">
        <v>1661.1</v>
      </c>
      <c r="I100" s="6">
        <v>1120.9000000000001</v>
      </c>
      <c r="J100" s="6">
        <v>330230.5</v>
      </c>
      <c r="K100" s="6">
        <v>145128.5</v>
      </c>
      <c r="L100" s="6">
        <v>71315.399999999994</v>
      </c>
      <c r="M100" s="6">
        <v>15</v>
      </c>
      <c r="N100" s="6">
        <v>25</v>
      </c>
      <c r="O100" s="7">
        <v>14476.2</v>
      </c>
      <c r="P100" s="6">
        <v>6768.5</v>
      </c>
      <c r="Q100" s="6">
        <v>6090.2</v>
      </c>
      <c r="R100" s="6">
        <v>4924.8</v>
      </c>
      <c r="S100" s="6">
        <v>112046.8</v>
      </c>
      <c r="T100" s="6">
        <v>93263.9</v>
      </c>
      <c r="U100" s="6">
        <v>113033.9</v>
      </c>
      <c r="V100" s="6">
        <v>77176.600000000006</v>
      </c>
      <c r="W100" s="6">
        <v>11644.1</v>
      </c>
      <c r="X100" s="6">
        <v>8705.2999999999993</v>
      </c>
      <c r="Y100" s="6">
        <v>335160</v>
      </c>
      <c r="Z100" s="6">
        <v>174800</v>
      </c>
      <c r="AA100" s="6"/>
      <c r="AB100" s="6">
        <v>176139.1</v>
      </c>
      <c r="AC100" s="6">
        <v>344</v>
      </c>
      <c r="AD100" s="6">
        <v>49196</v>
      </c>
      <c r="AE100" s="6">
        <v>244084</v>
      </c>
      <c r="AF100" s="6">
        <v>126281</v>
      </c>
      <c r="AG100" s="6"/>
      <c r="AH100" s="6">
        <v>176204.1</v>
      </c>
      <c r="AI100" s="6">
        <v>1111.3</v>
      </c>
      <c r="AJ100" s="9">
        <v>62406</v>
      </c>
      <c r="AK100" s="6">
        <v>32418.13</v>
      </c>
      <c r="AL100" s="6">
        <v>22906.39</v>
      </c>
      <c r="AM100" s="6">
        <v>68736.2</v>
      </c>
      <c r="AN100" s="6">
        <v>53008</v>
      </c>
      <c r="AO100" s="6">
        <v>43937.1</v>
      </c>
      <c r="AP100" s="6">
        <v>35893.4</v>
      </c>
      <c r="AQ100" s="6">
        <v>46470.2</v>
      </c>
      <c r="AR100" s="6">
        <v>18348.8</v>
      </c>
      <c r="AS100" s="6">
        <v>8.8000000000000007</v>
      </c>
      <c r="AT100" s="6">
        <v>4.8</v>
      </c>
      <c r="AU100" s="7"/>
      <c r="AV100" s="7"/>
      <c r="AW100" s="6">
        <v>264162.40000000002</v>
      </c>
      <c r="AX100" s="6">
        <v>123819</v>
      </c>
      <c r="AY100" s="6">
        <v>57509.5</v>
      </c>
      <c r="AZ100" s="6">
        <v>13567.861999999999</v>
      </c>
      <c r="BA100" s="6">
        <v>252704</v>
      </c>
      <c r="BB100" s="6">
        <v>112271</v>
      </c>
      <c r="BC100" s="6">
        <v>44630</v>
      </c>
      <c r="BD100" s="6">
        <v>294.8</v>
      </c>
      <c r="BE100" s="6">
        <v>176.8</v>
      </c>
      <c r="BF100" s="6">
        <v>123.7</v>
      </c>
      <c r="BG100" s="6">
        <v>75.41</v>
      </c>
      <c r="BH100" s="6">
        <v>457.488</v>
      </c>
      <c r="BI100" s="6">
        <v>200.38800000000001</v>
      </c>
      <c r="BJ100" s="6">
        <v>1261.31</v>
      </c>
      <c r="BK100" s="6">
        <v>1021.3</v>
      </c>
      <c r="BL100" s="6">
        <v>0.9</v>
      </c>
      <c r="BM100" s="6">
        <v>12148</v>
      </c>
      <c r="BN100" s="6">
        <v>36219</v>
      </c>
      <c r="BO100" s="6"/>
      <c r="BP100" s="6">
        <v>3523</v>
      </c>
      <c r="BQ100" s="6"/>
      <c r="BR100" s="6"/>
      <c r="BS100" s="27"/>
      <c r="BT100" s="6"/>
      <c r="BU100" s="6"/>
      <c r="BV100" s="6"/>
      <c r="BW100" s="6"/>
      <c r="BX100" s="6"/>
      <c r="BY100" s="6"/>
      <c r="BZ100" s="6">
        <v>3407260</v>
      </c>
      <c r="CA100" s="6">
        <v>2315508</v>
      </c>
      <c r="CB100" s="6"/>
      <c r="CC100" s="6">
        <v>14023</v>
      </c>
      <c r="CD100" s="6">
        <v>11260</v>
      </c>
      <c r="CE100" s="6"/>
      <c r="CF100" s="6">
        <v>886.90090762950263</v>
      </c>
      <c r="CG100" s="6">
        <v>101.91269859243799</v>
      </c>
      <c r="CH100" s="6">
        <v>1707.6414166666666</v>
      </c>
    </row>
    <row r="101" spans="1:86" ht="12.5">
      <c r="A101" s="5">
        <v>43558</v>
      </c>
      <c r="B101" s="6">
        <v>806.048</v>
      </c>
      <c r="C101" s="6">
        <v>442.22399999999999</v>
      </c>
      <c r="D101" s="6">
        <v>6416.9</v>
      </c>
      <c r="E101" s="6"/>
      <c r="F101" s="6"/>
      <c r="G101" s="6"/>
      <c r="H101" s="6">
        <v>1661.1</v>
      </c>
      <c r="I101" s="6">
        <v>1120.9000000000001</v>
      </c>
      <c r="J101" s="6">
        <v>330433.63299999997</v>
      </c>
      <c r="K101" s="6">
        <v>145222.76300000001</v>
      </c>
      <c r="L101" s="6">
        <v>71339.399999999994</v>
      </c>
      <c r="M101" s="6">
        <v>15</v>
      </c>
      <c r="N101" s="6">
        <v>25</v>
      </c>
      <c r="O101" s="7">
        <v>14476.3</v>
      </c>
      <c r="P101" s="6">
        <v>6768.5</v>
      </c>
      <c r="Q101" s="6">
        <v>6119.83</v>
      </c>
      <c r="R101" s="6">
        <v>4948.7700000000004</v>
      </c>
      <c r="S101" s="6">
        <v>112064.75</v>
      </c>
      <c r="T101" s="6">
        <v>93277.36</v>
      </c>
      <c r="U101" s="6">
        <v>113055.72</v>
      </c>
      <c r="V101" s="6">
        <v>77190.23</v>
      </c>
      <c r="W101" s="6">
        <v>11648.66</v>
      </c>
      <c r="X101" s="6">
        <v>8709.19</v>
      </c>
      <c r="Y101" s="6">
        <v>335306.95</v>
      </c>
      <c r="Z101" s="6">
        <v>174884.54500000001</v>
      </c>
      <c r="AA101" s="6"/>
      <c r="AB101" s="6">
        <v>176163.1</v>
      </c>
      <c r="AC101" s="6">
        <v>344</v>
      </c>
      <c r="AD101" s="6">
        <v>49196</v>
      </c>
      <c r="AE101" s="6">
        <v>244405.83499999999</v>
      </c>
      <c r="AF101" s="6">
        <v>126438.914</v>
      </c>
      <c r="AG101" s="6"/>
      <c r="AH101" s="6">
        <v>176228.1</v>
      </c>
      <c r="AI101" s="6">
        <v>1111.3</v>
      </c>
      <c r="AJ101" s="9">
        <v>62406</v>
      </c>
      <c r="AK101" s="6">
        <v>32418.13</v>
      </c>
      <c r="AL101" s="6">
        <v>22906.39</v>
      </c>
      <c r="AM101" s="6">
        <v>68747.179999999993</v>
      </c>
      <c r="AN101" s="6">
        <v>53016.46</v>
      </c>
      <c r="AO101" s="6">
        <v>43953.98</v>
      </c>
      <c r="AP101" s="6">
        <v>35907.79</v>
      </c>
      <c r="AQ101" s="6">
        <v>46485</v>
      </c>
      <c r="AR101" s="6">
        <v>18355.099999999999</v>
      </c>
      <c r="AS101" s="6">
        <v>8.8000000000000007</v>
      </c>
      <c r="AT101" s="6">
        <v>4.8</v>
      </c>
      <c r="AU101" s="7"/>
      <c r="AV101" s="7"/>
      <c r="AW101" s="6">
        <v>264306.40000000002</v>
      </c>
      <c r="AX101" s="6">
        <v>123886.39999999999</v>
      </c>
      <c r="AY101" s="6">
        <v>57514.178999999996</v>
      </c>
      <c r="AZ101" s="6">
        <v>13567.861999999999</v>
      </c>
      <c r="BA101" s="6">
        <v>252839.818</v>
      </c>
      <c r="BB101" s="6">
        <v>112330.299</v>
      </c>
      <c r="BC101" s="6">
        <v>44654</v>
      </c>
      <c r="BD101" s="6">
        <v>294.8</v>
      </c>
      <c r="BE101" s="6">
        <v>176.8</v>
      </c>
      <c r="BF101" s="6">
        <v>123.7</v>
      </c>
      <c r="BG101" s="6">
        <v>75.41</v>
      </c>
      <c r="BH101" s="6">
        <v>457.488</v>
      </c>
      <c r="BI101" s="6">
        <v>200.38800000000001</v>
      </c>
      <c r="BJ101" s="6">
        <v>1261.31</v>
      </c>
      <c r="BK101" s="6">
        <v>1021.4</v>
      </c>
      <c r="BL101" s="6">
        <v>0.9</v>
      </c>
      <c r="BM101" s="6">
        <v>12145</v>
      </c>
      <c r="BN101" s="6">
        <v>36264</v>
      </c>
      <c r="BO101" s="6"/>
      <c r="BP101" s="6">
        <v>9024</v>
      </c>
      <c r="BQ101" s="6"/>
      <c r="BR101" s="6"/>
      <c r="BS101" s="27"/>
      <c r="BT101" s="6"/>
      <c r="BU101" s="6"/>
      <c r="BV101" s="6"/>
      <c r="BW101" s="6"/>
      <c r="BX101" s="6"/>
      <c r="BY101" s="6"/>
      <c r="BZ101" s="6">
        <v>3410295</v>
      </c>
      <c r="CA101" s="6">
        <v>2318040</v>
      </c>
      <c r="CB101" s="6"/>
      <c r="CC101" s="6">
        <v>14023</v>
      </c>
      <c r="CD101" s="6">
        <v>11260</v>
      </c>
      <c r="CE101" s="6"/>
      <c r="CF101" s="6">
        <v>895.73465465853724</v>
      </c>
      <c r="CG101" s="6">
        <v>102.15253836812711</v>
      </c>
      <c r="CH101" s="6">
        <v>1719.4423749999999</v>
      </c>
    </row>
    <row r="102" spans="1:86" ht="12.5">
      <c r="A102" s="5">
        <v>43559</v>
      </c>
      <c r="B102" s="6">
        <v>806.048</v>
      </c>
      <c r="C102" s="6">
        <v>442.22399999999999</v>
      </c>
      <c r="D102" s="6">
        <v>6416.9</v>
      </c>
      <c r="E102" s="6"/>
      <c r="F102" s="6"/>
      <c r="G102" s="6"/>
      <c r="H102" s="6">
        <v>1661.1</v>
      </c>
      <c r="I102" s="6">
        <v>1120.9000000000001</v>
      </c>
      <c r="J102" s="6">
        <v>330637.38099999999</v>
      </c>
      <c r="K102" s="6">
        <v>145317.13500000001</v>
      </c>
      <c r="L102" s="6">
        <v>71363.399999999994</v>
      </c>
      <c r="M102" s="6">
        <v>15</v>
      </c>
      <c r="N102" s="6">
        <v>25</v>
      </c>
      <c r="O102" s="7">
        <v>14476.3</v>
      </c>
      <c r="P102" s="6">
        <v>6768.6</v>
      </c>
      <c r="Q102" s="6">
        <v>6150.22</v>
      </c>
      <c r="R102" s="6">
        <v>4973.4799999999996</v>
      </c>
      <c r="S102" s="6">
        <v>112082.26</v>
      </c>
      <c r="T102" s="6">
        <v>93291.44</v>
      </c>
      <c r="U102" s="6">
        <v>113075.67</v>
      </c>
      <c r="V102" s="6">
        <v>77204.009999999995</v>
      </c>
      <c r="W102" s="6">
        <v>11653.33</v>
      </c>
      <c r="X102" s="6">
        <v>8713.17</v>
      </c>
      <c r="Y102" s="6">
        <v>335473.853</v>
      </c>
      <c r="Z102" s="6">
        <v>174976.76199999999</v>
      </c>
      <c r="AA102" s="6"/>
      <c r="AB102" s="6">
        <v>176187.1</v>
      </c>
      <c r="AC102" s="6">
        <v>344</v>
      </c>
      <c r="AD102" s="6">
        <v>49196</v>
      </c>
      <c r="AE102" s="6">
        <v>244701.32699999999</v>
      </c>
      <c r="AF102" s="6">
        <v>126586.849</v>
      </c>
      <c r="AG102" s="6"/>
      <c r="AH102" s="6">
        <v>176252.1</v>
      </c>
      <c r="AI102" s="6">
        <v>1111.3</v>
      </c>
      <c r="AJ102" s="9">
        <v>62406</v>
      </c>
      <c r="AK102" s="6">
        <v>32418.13</v>
      </c>
      <c r="AL102" s="6">
        <v>22906.39</v>
      </c>
      <c r="AM102" s="6">
        <v>68758.070000000007</v>
      </c>
      <c r="AN102" s="6">
        <v>53024.89</v>
      </c>
      <c r="AO102" s="6">
        <v>43970.73</v>
      </c>
      <c r="AP102" s="6">
        <v>35921.599999999999</v>
      </c>
      <c r="AQ102" s="6">
        <v>46491.199999999997</v>
      </c>
      <c r="AR102" s="6">
        <v>18357.599999999999</v>
      </c>
      <c r="AS102" s="6">
        <v>8.8000000000000007</v>
      </c>
      <c r="AT102" s="6">
        <v>4.8</v>
      </c>
      <c r="AU102" s="7"/>
      <c r="AV102" s="7"/>
      <c r="AW102" s="6">
        <v>264450.7</v>
      </c>
      <c r="AX102" s="6">
        <v>123953.60000000001</v>
      </c>
      <c r="AY102" s="6">
        <v>57520.069000000003</v>
      </c>
      <c r="AZ102" s="6">
        <v>13567.861999999999</v>
      </c>
      <c r="BA102" s="6">
        <v>252978.019</v>
      </c>
      <c r="BB102" s="6">
        <v>112390.85799999999</v>
      </c>
      <c r="BC102" s="6">
        <v>44678</v>
      </c>
      <c r="BD102" s="6">
        <v>294.8</v>
      </c>
      <c r="BE102" s="6">
        <v>176.8</v>
      </c>
      <c r="BF102" s="6">
        <v>123.7</v>
      </c>
      <c r="BG102" s="6">
        <v>75.41</v>
      </c>
      <c r="BH102" s="6">
        <v>457.488</v>
      </c>
      <c r="BI102" s="6">
        <v>200.38800000000001</v>
      </c>
      <c r="BJ102" s="6">
        <v>1261.31</v>
      </c>
      <c r="BK102" s="6">
        <v>1021.6</v>
      </c>
      <c r="BL102" s="6">
        <v>0.9</v>
      </c>
      <c r="BM102" s="6">
        <v>12526</v>
      </c>
      <c r="BN102" s="6">
        <v>36687</v>
      </c>
      <c r="BO102" s="6"/>
      <c r="BP102" s="6">
        <v>3745</v>
      </c>
      <c r="BQ102" s="6"/>
      <c r="BR102" s="6"/>
      <c r="BS102" s="27"/>
      <c r="BT102" s="6"/>
      <c r="BU102" s="6"/>
      <c r="BV102" s="6"/>
      <c r="BW102" s="6"/>
      <c r="BX102" s="6"/>
      <c r="BY102" s="6"/>
      <c r="BZ102" s="6">
        <v>3413237</v>
      </c>
      <c r="CA102" s="6">
        <v>2320482</v>
      </c>
      <c r="CB102" s="6"/>
      <c r="CC102" s="6">
        <v>14023</v>
      </c>
      <c r="CD102" s="6">
        <v>11260</v>
      </c>
      <c r="CE102" s="6"/>
      <c r="CF102" s="6">
        <v>880</v>
      </c>
      <c r="CG102" s="6">
        <v>102.099</v>
      </c>
      <c r="CH102" s="6">
        <v>1704</v>
      </c>
    </row>
    <row r="103" spans="1:86" ht="12.5">
      <c r="A103" s="5">
        <v>43560</v>
      </c>
      <c r="B103" s="6">
        <v>806.048</v>
      </c>
      <c r="C103" s="6">
        <v>442.22399999999999</v>
      </c>
      <c r="D103" s="6">
        <v>6416.9</v>
      </c>
      <c r="E103" s="6"/>
      <c r="F103" s="6"/>
      <c r="G103" s="6"/>
      <c r="H103" s="6">
        <v>1661.1</v>
      </c>
      <c r="I103" s="6">
        <v>1120.9000000000001</v>
      </c>
      <c r="J103" s="6">
        <v>330837.54499999998</v>
      </c>
      <c r="K103" s="6">
        <v>145410.19</v>
      </c>
      <c r="L103" s="6">
        <v>71387.399999999994</v>
      </c>
      <c r="M103" s="6">
        <v>15</v>
      </c>
      <c r="N103" s="6">
        <v>25</v>
      </c>
      <c r="O103" s="7">
        <v>14476.3</v>
      </c>
      <c r="P103" s="6">
        <v>6768.6</v>
      </c>
      <c r="Q103" s="6">
        <v>6181.04</v>
      </c>
      <c r="R103" s="6">
        <v>4998.63</v>
      </c>
      <c r="S103" s="6">
        <v>112100.22</v>
      </c>
      <c r="T103" s="6">
        <v>93305.7</v>
      </c>
      <c r="U103" s="6">
        <v>113095.32</v>
      </c>
      <c r="V103" s="6">
        <v>77217.64</v>
      </c>
      <c r="W103" s="6">
        <v>11657.9</v>
      </c>
      <c r="X103" s="6">
        <v>8717.06</v>
      </c>
      <c r="Y103" s="6">
        <v>335714.69400000002</v>
      </c>
      <c r="Z103" s="6">
        <v>175106.42</v>
      </c>
      <c r="AA103" s="6"/>
      <c r="AB103" s="6">
        <v>176211.1</v>
      </c>
      <c r="AC103" s="6">
        <v>344</v>
      </c>
      <c r="AD103" s="6">
        <v>49196</v>
      </c>
      <c r="AE103" s="6">
        <v>244922.45800000001</v>
      </c>
      <c r="AF103" s="6">
        <v>126699.11599999999</v>
      </c>
      <c r="AG103" s="6"/>
      <c r="AH103" s="6">
        <v>176276.1</v>
      </c>
      <c r="AI103" s="6">
        <v>1111.3</v>
      </c>
      <c r="AJ103" s="9">
        <v>62406</v>
      </c>
      <c r="AK103" s="6">
        <v>32418.13</v>
      </c>
      <c r="AL103" s="6">
        <v>22906.39</v>
      </c>
      <c r="AM103" s="6">
        <v>68768.67</v>
      </c>
      <c r="AN103" s="6">
        <v>53033.120000000003</v>
      </c>
      <c r="AO103" s="6">
        <v>43987.3</v>
      </c>
      <c r="AP103" s="6">
        <v>35935.269999999997</v>
      </c>
      <c r="AQ103" s="6">
        <v>46501.599999999999</v>
      </c>
      <c r="AR103" s="6">
        <v>18361.8</v>
      </c>
      <c r="AS103" s="6">
        <v>8.8000000000000007</v>
      </c>
      <c r="AT103" s="6">
        <v>4.8</v>
      </c>
      <c r="AU103" s="7"/>
      <c r="AV103" s="7"/>
      <c r="AW103" s="6">
        <v>264594.2</v>
      </c>
      <c r="AX103" s="6">
        <v>124020.2</v>
      </c>
      <c r="AY103" s="6">
        <v>57525.837</v>
      </c>
      <c r="AZ103" s="6">
        <v>13567.861999999999</v>
      </c>
      <c r="BA103" s="6">
        <v>253116.47099999999</v>
      </c>
      <c r="BB103" s="6">
        <v>112471.46799999999</v>
      </c>
      <c r="BC103" s="6">
        <v>44702</v>
      </c>
      <c r="BD103" s="6">
        <v>294.8</v>
      </c>
      <c r="BE103" s="6">
        <v>176.8</v>
      </c>
      <c r="BF103" s="6">
        <v>123.7</v>
      </c>
      <c r="BG103" s="6">
        <v>75.41</v>
      </c>
      <c r="BH103" s="6">
        <v>457.488</v>
      </c>
      <c r="BI103" s="6">
        <v>200.38800000000001</v>
      </c>
      <c r="BJ103" s="6">
        <v>1261.31</v>
      </c>
      <c r="BK103" s="6">
        <v>1021.8</v>
      </c>
      <c r="BL103" s="6">
        <v>0.9</v>
      </c>
      <c r="BM103" s="6">
        <v>12294</v>
      </c>
      <c r="BN103" s="6">
        <v>36737</v>
      </c>
      <c r="BO103" s="6"/>
      <c r="BP103" s="6">
        <v>6714</v>
      </c>
      <c r="BQ103" s="6"/>
      <c r="BR103" s="6"/>
      <c r="BS103" s="27"/>
      <c r="BT103" s="6"/>
      <c r="BU103" s="6"/>
      <c r="BV103" s="6"/>
      <c r="BW103" s="6"/>
      <c r="BX103" s="6"/>
      <c r="BY103" s="6"/>
      <c r="BZ103" s="6">
        <v>3416260</v>
      </c>
      <c r="CA103" s="6">
        <v>2323014</v>
      </c>
      <c r="CB103" s="6"/>
      <c r="CC103" s="6">
        <v>14023</v>
      </c>
      <c r="CD103" s="6">
        <v>11260</v>
      </c>
      <c r="CE103" s="6"/>
      <c r="CF103" s="6">
        <v>877</v>
      </c>
      <c r="CG103" s="6">
        <v>102.871</v>
      </c>
      <c r="CH103" s="6">
        <v>1700</v>
      </c>
    </row>
    <row r="104" spans="1:86" ht="12.5">
      <c r="A104" s="5">
        <v>43561</v>
      </c>
      <c r="B104" s="6">
        <v>806.048</v>
      </c>
      <c r="C104" s="6">
        <v>442.22399999999999</v>
      </c>
      <c r="D104" s="6">
        <v>6416.9</v>
      </c>
      <c r="E104" s="6"/>
      <c r="F104" s="6"/>
      <c r="G104" s="6"/>
      <c r="H104" s="6">
        <v>1661.1</v>
      </c>
      <c r="I104" s="6">
        <v>1120.9000000000001</v>
      </c>
      <c r="J104" s="6">
        <v>331041.565</v>
      </c>
      <c r="K104" s="6">
        <v>145504.95999999999</v>
      </c>
      <c r="L104" s="6">
        <v>71411.399999999994</v>
      </c>
      <c r="M104" s="6">
        <v>15</v>
      </c>
      <c r="N104" s="6">
        <v>25</v>
      </c>
      <c r="O104" s="7">
        <v>14476.3</v>
      </c>
      <c r="P104" s="6">
        <v>6768.7</v>
      </c>
      <c r="Q104" s="6">
        <v>6212.34</v>
      </c>
      <c r="R104" s="6">
        <v>5024.2</v>
      </c>
      <c r="S104" s="6">
        <v>112118.88</v>
      </c>
      <c r="T104" s="6">
        <v>93320.77</v>
      </c>
      <c r="U104" s="6">
        <v>113114.49</v>
      </c>
      <c r="V104" s="6">
        <v>77231.27</v>
      </c>
      <c r="W104" s="6">
        <v>11662.97</v>
      </c>
      <c r="X104" s="6">
        <v>8721.27</v>
      </c>
      <c r="Y104" s="6">
        <v>336014.16899999999</v>
      </c>
      <c r="Z104" s="6">
        <v>175268.81899999999</v>
      </c>
      <c r="AA104" s="6"/>
      <c r="AB104" s="6">
        <v>176235.1</v>
      </c>
      <c r="AC104" s="6">
        <v>344</v>
      </c>
      <c r="AD104" s="6">
        <v>49196</v>
      </c>
      <c r="AE104" s="6">
        <v>245091.163</v>
      </c>
      <c r="AF104" s="6">
        <v>126784.19100000001</v>
      </c>
      <c r="AG104" s="6"/>
      <c r="AH104" s="6">
        <v>176300.1</v>
      </c>
      <c r="AI104" s="6">
        <v>1111.3</v>
      </c>
      <c r="AJ104" s="9">
        <v>62406</v>
      </c>
      <c r="AK104" s="6">
        <v>32418.13</v>
      </c>
      <c r="AL104" s="6">
        <v>22906.39</v>
      </c>
      <c r="AM104" s="6">
        <v>68779.520000000004</v>
      </c>
      <c r="AN104" s="6">
        <v>53041.53</v>
      </c>
      <c r="AO104" s="6">
        <v>44004.11</v>
      </c>
      <c r="AP104" s="6">
        <v>35949.17</v>
      </c>
      <c r="AQ104" s="6">
        <v>46510.8</v>
      </c>
      <c r="AR104" s="6">
        <v>18365.5</v>
      </c>
      <c r="AS104" s="6">
        <v>8.8000000000000007</v>
      </c>
      <c r="AT104" s="6">
        <v>4.8</v>
      </c>
      <c r="AU104" s="7"/>
      <c r="AV104" s="7"/>
      <c r="AW104" s="6">
        <v>264739.8</v>
      </c>
      <c r="AX104" s="6">
        <v>124087.9</v>
      </c>
      <c r="AY104" s="6">
        <v>57531.332000000002</v>
      </c>
      <c r="AZ104" s="6">
        <v>13567.861999999999</v>
      </c>
      <c r="BA104" s="6">
        <v>253255.94200000001</v>
      </c>
      <c r="BB104" s="6">
        <v>112512.57799999999</v>
      </c>
      <c r="BC104" s="6">
        <v>44726</v>
      </c>
      <c r="BD104" s="6">
        <v>294.8</v>
      </c>
      <c r="BE104" s="6">
        <v>176.8</v>
      </c>
      <c r="BF104" s="6">
        <v>123.7</v>
      </c>
      <c r="BG104" s="6">
        <v>75.41</v>
      </c>
      <c r="BH104" s="6">
        <v>457.488</v>
      </c>
      <c r="BI104" s="6">
        <v>200.38800000000001</v>
      </c>
      <c r="BJ104" s="6">
        <v>1261.31</v>
      </c>
      <c r="BK104" s="6">
        <v>1022.2</v>
      </c>
      <c r="BL104" s="6">
        <v>0.9</v>
      </c>
      <c r="BM104" s="6">
        <v>12720</v>
      </c>
      <c r="BN104" s="6">
        <v>33037</v>
      </c>
      <c r="BO104" s="6"/>
      <c r="BP104" s="6">
        <v>5009</v>
      </c>
      <c r="BQ104" s="6"/>
      <c r="BR104" s="6"/>
      <c r="BS104" s="27"/>
      <c r="BT104" s="6"/>
      <c r="BU104" s="6"/>
      <c r="BV104" s="6"/>
      <c r="BW104" s="6"/>
      <c r="BX104" s="6"/>
      <c r="BY104" s="6"/>
      <c r="BZ104" s="6">
        <v>3419320</v>
      </c>
      <c r="CA104" s="6">
        <v>2325518</v>
      </c>
      <c r="CB104" s="6"/>
      <c r="CC104" s="6">
        <v>14023</v>
      </c>
      <c r="CD104" s="6">
        <v>11260</v>
      </c>
      <c r="CE104" s="6"/>
      <c r="CF104" s="6">
        <v>888</v>
      </c>
      <c r="CG104" s="6">
        <v>103</v>
      </c>
      <c r="CH104" s="6">
        <v>1702</v>
      </c>
    </row>
    <row r="105" spans="1:86" ht="12.5">
      <c r="A105" s="5">
        <v>43562</v>
      </c>
      <c r="B105" s="6">
        <v>806.048</v>
      </c>
      <c r="C105" s="6">
        <v>442.22399999999999</v>
      </c>
      <c r="D105" s="6">
        <v>6416.9</v>
      </c>
      <c r="E105" s="6"/>
      <c r="F105" s="6"/>
      <c r="G105" s="6"/>
      <c r="H105" s="6">
        <v>1661.1</v>
      </c>
      <c r="I105" s="6">
        <v>1120.9000000000001</v>
      </c>
      <c r="J105" s="6">
        <v>331246.24400000001</v>
      </c>
      <c r="K105" s="6">
        <v>145599.44899999999</v>
      </c>
      <c r="L105" s="6">
        <v>71435.399999999994</v>
      </c>
      <c r="M105" s="6">
        <v>15</v>
      </c>
      <c r="N105" s="6">
        <v>25</v>
      </c>
      <c r="O105" s="7">
        <v>14476.4</v>
      </c>
      <c r="P105" s="6">
        <v>6768.7</v>
      </c>
      <c r="Q105" s="6">
        <v>6243.17</v>
      </c>
      <c r="R105" s="6">
        <v>5049.46</v>
      </c>
      <c r="S105" s="6">
        <v>112137.87</v>
      </c>
      <c r="T105" s="6">
        <v>93336.01</v>
      </c>
      <c r="U105" s="6">
        <v>113133.97</v>
      </c>
      <c r="V105" s="6">
        <v>77245.179999999993</v>
      </c>
      <c r="W105" s="6">
        <v>11667.55</v>
      </c>
      <c r="X105" s="6">
        <v>8725.19</v>
      </c>
      <c r="Y105" s="6">
        <v>336334.658</v>
      </c>
      <c r="Z105" s="6">
        <v>175438.31299999999</v>
      </c>
      <c r="AA105" s="6"/>
      <c r="AB105" s="6">
        <v>176259.1</v>
      </c>
      <c r="AC105" s="6">
        <v>344</v>
      </c>
      <c r="AD105" s="6">
        <v>49196</v>
      </c>
      <c r="AE105" s="6">
        <v>245239.44200000001</v>
      </c>
      <c r="AF105" s="6">
        <v>126862.58199999999</v>
      </c>
      <c r="AG105" s="6"/>
      <c r="AH105" s="6">
        <v>176324.1</v>
      </c>
      <c r="AI105" s="6">
        <v>1111.3</v>
      </c>
      <c r="AJ105" s="9">
        <v>62406</v>
      </c>
      <c r="AK105" s="6">
        <v>32418.13</v>
      </c>
      <c r="AL105" s="6">
        <v>22906.39</v>
      </c>
      <c r="AM105" s="6">
        <v>68790.990000000005</v>
      </c>
      <c r="AN105" s="6">
        <v>53050.42</v>
      </c>
      <c r="AO105" s="6">
        <v>44020.69</v>
      </c>
      <c r="AP105" s="6">
        <v>35962.89</v>
      </c>
      <c r="AQ105" s="6">
        <v>46521.4</v>
      </c>
      <c r="AR105" s="6">
        <v>18370</v>
      </c>
      <c r="AS105" s="6">
        <v>8.8000000000000007</v>
      </c>
      <c r="AT105" s="6">
        <v>4.8</v>
      </c>
      <c r="AU105" s="7"/>
      <c r="AV105" s="7"/>
      <c r="AW105" s="6">
        <v>264883.59999999998</v>
      </c>
      <c r="AX105" s="6">
        <v>124154.8</v>
      </c>
      <c r="AY105" s="6">
        <v>57536.714999999997</v>
      </c>
      <c r="AZ105" s="6">
        <v>13567.861999999999</v>
      </c>
      <c r="BA105" s="6">
        <v>253393.459</v>
      </c>
      <c r="BB105" s="6">
        <v>112572.804</v>
      </c>
      <c r="BC105" s="6">
        <v>44750</v>
      </c>
      <c r="BD105" s="6">
        <v>294.8</v>
      </c>
      <c r="BE105" s="6">
        <v>176.8</v>
      </c>
      <c r="BF105" s="6">
        <v>123.7</v>
      </c>
      <c r="BG105" s="6">
        <v>75.41</v>
      </c>
      <c r="BH105" s="6">
        <v>457.488</v>
      </c>
      <c r="BI105" s="6">
        <v>200.38800000000001</v>
      </c>
      <c r="BJ105" s="6">
        <v>1261.31</v>
      </c>
      <c r="BK105" s="6">
        <v>1022.4</v>
      </c>
      <c r="BL105" s="6">
        <v>0.9</v>
      </c>
      <c r="BM105" s="6">
        <v>12724</v>
      </c>
      <c r="BN105" s="6">
        <v>34945</v>
      </c>
      <c r="BO105" s="6"/>
      <c r="BP105" s="6">
        <v>6160</v>
      </c>
      <c r="BQ105" s="6"/>
      <c r="BR105" s="6"/>
      <c r="BS105" s="27"/>
      <c r="BT105" s="6"/>
      <c r="BU105" s="6"/>
      <c r="BV105" s="6"/>
      <c r="BW105" s="6"/>
      <c r="BX105" s="6"/>
      <c r="BY105" s="6"/>
      <c r="BZ105" s="6">
        <v>3422395</v>
      </c>
      <c r="CA105" s="6">
        <v>2328018</v>
      </c>
      <c r="CB105" s="6"/>
      <c r="CC105" s="6">
        <v>14023</v>
      </c>
      <c r="CD105" s="6">
        <v>11260</v>
      </c>
      <c r="CE105" s="6"/>
      <c r="CF105" s="6">
        <v>875</v>
      </c>
      <c r="CG105" s="6">
        <v>103.02500000000001</v>
      </c>
      <c r="CH105" s="6">
        <v>1682</v>
      </c>
    </row>
    <row r="106" spans="1:86" ht="12.5">
      <c r="A106" s="5">
        <v>43563</v>
      </c>
      <c r="B106" s="6">
        <v>806.24699999999996</v>
      </c>
      <c r="C106" s="6">
        <v>442.339</v>
      </c>
      <c r="D106" s="6">
        <v>6417.4</v>
      </c>
      <c r="E106" s="6"/>
      <c r="F106" s="6"/>
      <c r="G106" s="6"/>
      <c r="H106" s="6">
        <v>1661.1</v>
      </c>
      <c r="I106" s="6">
        <v>1120.9000000000001</v>
      </c>
      <c r="J106" s="6">
        <v>331452.45299999998</v>
      </c>
      <c r="K106" s="6">
        <v>145694.655</v>
      </c>
      <c r="L106" s="6">
        <v>71459.399999999994</v>
      </c>
      <c r="M106" s="6">
        <v>15</v>
      </c>
      <c r="N106" s="6">
        <v>25</v>
      </c>
      <c r="O106" s="7">
        <v>14476.4</v>
      </c>
      <c r="P106" s="6">
        <v>6768.8</v>
      </c>
      <c r="Q106" s="6">
        <v>6274.41</v>
      </c>
      <c r="R106" s="6">
        <v>5075.05</v>
      </c>
      <c r="S106" s="6">
        <v>112156</v>
      </c>
      <c r="T106" s="6">
        <v>93350.65</v>
      </c>
      <c r="U106" s="6">
        <v>113154.16</v>
      </c>
      <c r="V106" s="6">
        <v>77259.17</v>
      </c>
      <c r="W106" s="6">
        <v>11672.51</v>
      </c>
      <c r="X106" s="6">
        <v>8729.2900000000009</v>
      </c>
      <c r="Y106" s="6">
        <v>336674.43800000002</v>
      </c>
      <c r="Z106" s="6">
        <v>175615.334</v>
      </c>
      <c r="AA106" s="6"/>
      <c r="AB106" s="6">
        <v>176283.1</v>
      </c>
      <c r="AC106" s="6">
        <v>344</v>
      </c>
      <c r="AD106" s="6">
        <v>49196</v>
      </c>
      <c r="AE106" s="6">
        <v>245369.89499999999</v>
      </c>
      <c r="AF106" s="6">
        <v>126934.47199999999</v>
      </c>
      <c r="AG106" s="6"/>
      <c r="AH106" s="6">
        <v>176348.1</v>
      </c>
      <c r="AI106" s="6">
        <v>1111.3</v>
      </c>
      <c r="AJ106" s="9">
        <v>62406</v>
      </c>
      <c r="AK106" s="6">
        <v>32418.13</v>
      </c>
      <c r="AL106" s="6">
        <v>22906.39</v>
      </c>
      <c r="AM106" s="6">
        <v>68802.899999999994</v>
      </c>
      <c r="AN106" s="6">
        <v>53059.63</v>
      </c>
      <c r="AO106" s="6">
        <v>44037.41</v>
      </c>
      <c r="AP106" s="6">
        <v>35976.71</v>
      </c>
      <c r="AQ106" s="6">
        <v>46528.9</v>
      </c>
      <c r="AR106" s="6">
        <v>18373.099999999999</v>
      </c>
      <c r="AS106" s="6">
        <v>8.8000000000000007</v>
      </c>
      <c r="AT106" s="6">
        <v>4.8</v>
      </c>
      <c r="AU106" s="7"/>
      <c r="AV106" s="7"/>
      <c r="AW106" s="6">
        <v>265029.09999999998</v>
      </c>
      <c r="AX106" s="6">
        <v>124222.39999999999</v>
      </c>
      <c r="AY106" s="6">
        <v>57542.769</v>
      </c>
      <c r="AZ106" s="6">
        <v>13567.861999999999</v>
      </c>
      <c r="BA106" s="6">
        <v>253532.20699999999</v>
      </c>
      <c r="BB106" s="6">
        <v>112633.495</v>
      </c>
      <c r="BC106" s="6">
        <v>44774</v>
      </c>
      <c r="BD106" s="6">
        <v>294.8</v>
      </c>
      <c r="BE106" s="6">
        <v>176.8</v>
      </c>
      <c r="BF106" s="6">
        <v>123.7</v>
      </c>
      <c r="BG106" s="6">
        <v>75.41</v>
      </c>
      <c r="BH106" s="6">
        <v>457.71600000000001</v>
      </c>
      <c r="BI106" s="6">
        <v>200.476</v>
      </c>
      <c r="BJ106" s="6">
        <v>1261.52</v>
      </c>
      <c r="BK106" s="6">
        <v>1022.7</v>
      </c>
      <c r="BL106" s="6">
        <v>0.9</v>
      </c>
      <c r="BM106" s="6">
        <v>12347</v>
      </c>
      <c r="BN106" s="6">
        <v>34485</v>
      </c>
      <c r="BO106" s="6"/>
      <c r="BP106" s="6">
        <v>4708</v>
      </c>
      <c r="BQ106" s="6"/>
      <c r="BR106" s="6"/>
      <c r="BS106" s="27"/>
      <c r="BT106" s="6"/>
      <c r="BU106" s="6"/>
      <c r="BV106" s="6"/>
      <c r="BW106" s="6"/>
      <c r="BX106" s="6"/>
      <c r="BY106" s="6"/>
      <c r="BZ106" s="6">
        <v>3425459</v>
      </c>
      <c r="CA106" s="6">
        <v>2330530</v>
      </c>
      <c r="CB106" s="6"/>
      <c r="CC106" s="6">
        <v>14023</v>
      </c>
      <c r="CD106" s="6">
        <v>11260</v>
      </c>
      <c r="CE106" s="6"/>
      <c r="CF106" s="6">
        <v>872</v>
      </c>
      <c r="CG106" s="6">
        <v>102.518</v>
      </c>
      <c r="CH106" s="6">
        <v>1690</v>
      </c>
    </row>
    <row r="107" spans="1:86" ht="12.5">
      <c r="A107" s="5">
        <v>43564</v>
      </c>
      <c r="B107" s="6">
        <v>806.24699999999996</v>
      </c>
      <c r="C107" s="6">
        <v>442.339</v>
      </c>
      <c r="D107" s="6">
        <v>6417.4</v>
      </c>
      <c r="E107" s="6"/>
      <c r="F107" s="6"/>
      <c r="G107" s="6"/>
      <c r="H107" s="6">
        <v>1661.1</v>
      </c>
      <c r="I107" s="6">
        <v>1120.9000000000001</v>
      </c>
      <c r="J107" s="6">
        <v>331657.31</v>
      </c>
      <c r="K107" s="6">
        <v>145789.24</v>
      </c>
      <c r="L107" s="6">
        <v>71483.399999999994</v>
      </c>
      <c r="M107" s="6">
        <v>15</v>
      </c>
      <c r="N107" s="6">
        <v>25</v>
      </c>
      <c r="O107" s="7">
        <v>14476.5</v>
      </c>
      <c r="P107" s="6">
        <v>6768.9</v>
      </c>
      <c r="Q107" s="6">
        <v>6303.78</v>
      </c>
      <c r="R107" s="6">
        <v>5098.8</v>
      </c>
      <c r="S107" s="6">
        <v>112174.21</v>
      </c>
      <c r="T107" s="6">
        <v>93364.78</v>
      </c>
      <c r="U107" s="6">
        <v>113174.17</v>
      </c>
      <c r="V107" s="6">
        <v>77272.91</v>
      </c>
      <c r="W107" s="6">
        <v>11677.35</v>
      </c>
      <c r="X107" s="6">
        <v>8733.2800000000007</v>
      </c>
      <c r="Y107" s="6">
        <v>336978.16</v>
      </c>
      <c r="Z107" s="6">
        <v>175779.56</v>
      </c>
      <c r="AA107" s="6"/>
      <c r="AB107" s="6">
        <v>176307.1</v>
      </c>
      <c r="AC107" s="6">
        <v>344</v>
      </c>
      <c r="AD107" s="6">
        <v>49196</v>
      </c>
      <c r="AE107" s="6">
        <v>245537.17</v>
      </c>
      <c r="AF107" s="6">
        <v>127016.27</v>
      </c>
      <c r="AG107" s="6"/>
      <c r="AH107" s="6">
        <v>176372.1</v>
      </c>
      <c r="AI107" s="6">
        <v>1111.3</v>
      </c>
      <c r="AJ107" s="9">
        <v>62406</v>
      </c>
      <c r="AK107" s="6">
        <v>32418.13</v>
      </c>
      <c r="AL107" s="6">
        <v>22906.39</v>
      </c>
      <c r="AM107" s="6">
        <v>68813.88</v>
      </c>
      <c r="AN107" s="6">
        <v>53068.06</v>
      </c>
      <c r="AO107" s="6">
        <v>44054.54</v>
      </c>
      <c r="AP107" s="6">
        <v>35990.86</v>
      </c>
      <c r="AQ107" s="6">
        <v>46541.3</v>
      </c>
      <c r="AR107" s="6">
        <v>18378.400000000001</v>
      </c>
      <c r="AS107" s="6">
        <v>8.8000000000000007</v>
      </c>
      <c r="AT107" s="6">
        <v>4.8</v>
      </c>
      <c r="AU107" s="7"/>
      <c r="AV107" s="7"/>
      <c r="AW107" s="6">
        <v>265174.3</v>
      </c>
      <c r="AX107" s="6">
        <v>124289.5</v>
      </c>
      <c r="AY107" s="6">
        <v>57548.591</v>
      </c>
      <c r="AZ107" s="6">
        <v>13567.861999999999</v>
      </c>
      <c r="BA107" s="6">
        <v>253670.72899999999</v>
      </c>
      <c r="BB107" s="6">
        <v>112694.019</v>
      </c>
      <c r="BC107" s="6">
        <v>44798</v>
      </c>
      <c r="BD107" s="6">
        <v>294.8</v>
      </c>
      <c r="BE107" s="6">
        <v>176.8</v>
      </c>
      <c r="BF107" s="6">
        <v>123.7</v>
      </c>
      <c r="BG107" s="6">
        <v>75.41</v>
      </c>
      <c r="BH107" s="6">
        <v>457.71600000000001</v>
      </c>
      <c r="BI107" s="6">
        <v>200.476</v>
      </c>
      <c r="BJ107" s="6">
        <v>1261.52</v>
      </c>
      <c r="BK107" s="6">
        <v>1022.9</v>
      </c>
      <c r="BL107" s="6">
        <v>0.9</v>
      </c>
      <c r="BM107" s="6">
        <v>12255.648095999999</v>
      </c>
      <c r="BN107" s="6">
        <v>35965.448130931771</v>
      </c>
      <c r="BO107" s="6"/>
      <c r="BP107" s="6">
        <v>7657</v>
      </c>
      <c r="BQ107" s="6"/>
      <c r="BR107" s="6"/>
      <c r="BS107" s="27"/>
      <c r="BT107" s="6"/>
      <c r="BU107" s="6"/>
      <c r="BV107" s="6"/>
      <c r="BW107" s="6"/>
      <c r="BX107" s="6"/>
      <c r="BY107" s="6"/>
      <c r="BZ107" s="6">
        <v>3428511</v>
      </c>
      <c r="CA107" s="6">
        <v>2333070</v>
      </c>
      <c r="CB107" s="6"/>
      <c r="CC107" s="6">
        <v>14023</v>
      </c>
      <c r="CD107" s="6">
        <v>11260</v>
      </c>
      <c r="CE107" s="6"/>
      <c r="CF107" s="6">
        <v>873</v>
      </c>
      <c r="CG107" s="6">
        <v>102.39400000000001</v>
      </c>
      <c r="CH107" s="6">
        <v>1694</v>
      </c>
    </row>
    <row r="108" spans="1:86" ht="12.5">
      <c r="A108" s="5">
        <v>43565</v>
      </c>
      <c r="B108" s="6">
        <v>806.24699999999996</v>
      </c>
      <c r="C108" s="6">
        <v>442.339</v>
      </c>
      <c r="D108" s="6">
        <v>6417.4</v>
      </c>
      <c r="E108" s="6"/>
      <c r="F108" s="6"/>
      <c r="G108" s="6"/>
      <c r="H108" s="6">
        <v>1661.1</v>
      </c>
      <c r="I108" s="6">
        <v>1120.9000000000001</v>
      </c>
      <c r="J108" s="6">
        <v>331861.3</v>
      </c>
      <c r="K108" s="6">
        <v>145883.6</v>
      </c>
      <c r="L108" s="6">
        <v>71507.399999999994</v>
      </c>
      <c r="M108" s="6">
        <v>15</v>
      </c>
      <c r="N108" s="6">
        <v>25</v>
      </c>
      <c r="O108" s="7">
        <v>14476.5</v>
      </c>
      <c r="P108" s="6">
        <v>6768.9</v>
      </c>
      <c r="Q108" s="6">
        <v>6332.4</v>
      </c>
      <c r="R108" s="6">
        <v>5122</v>
      </c>
      <c r="S108" s="6">
        <v>112191.7</v>
      </c>
      <c r="T108" s="6">
        <v>93378.7</v>
      </c>
      <c r="U108" s="6">
        <v>113194.3</v>
      </c>
      <c r="V108" s="6">
        <v>77286.600000000006</v>
      </c>
      <c r="W108" s="6">
        <v>11682.3</v>
      </c>
      <c r="X108" s="6">
        <v>8737.2999999999993</v>
      </c>
      <c r="Y108" s="6">
        <v>337277.7</v>
      </c>
      <c r="Z108" s="6">
        <v>175943.9</v>
      </c>
      <c r="AA108" s="6"/>
      <c r="AB108" s="6">
        <v>176331.1</v>
      </c>
      <c r="AC108" s="6">
        <v>344</v>
      </c>
      <c r="AD108" s="6">
        <v>49196</v>
      </c>
      <c r="AE108" s="6">
        <v>245702.39999999999</v>
      </c>
      <c r="AF108" s="6">
        <v>127095</v>
      </c>
      <c r="AG108" s="6"/>
      <c r="AH108" s="6">
        <v>176396.1</v>
      </c>
      <c r="AI108" s="6">
        <v>1111.3</v>
      </c>
      <c r="AJ108" s="9">
        <v>62406</v>
      </c>
      <c r="AK108" s="6">
        <v>32418.1</v>
      </c>
      <c r="AL108" s="6">
        <v>22906.400000000001</v>
      </c>
      <c r="AM108" s="6">
        <v>68825</v>
      </c>
      <c r="AN108" s="6">
        <v>53076.5</v>
      </c>
      <c r="AO108" s="6">
        <v>44071.8</v>
      </c>
      <c r="AP108" s="6">
        <v>36005.199999999997</v>
      </c>
      <c r="AQ108" s="6">
        <v>46551</v>
      </c>
      <c r="AR108" s="6">
        <v>18382.599999999999</v>
      </c>
      <c r="AS108" s="6">
        <v>8.8000000000000007</v>
      </c>
      <c r="AT108" s="6">
        <v>4.8</v>
      </c>
      <c r="AU108" s="7"/>
      <c r="AV108" s="7"/>
      <c r="AW108" s="6">
        <v>265318.2</v>
      </c>
      <c r="AX108" s="6">
        <v>124356.5</v>
      </c>
      <c r="AY108" s="6">
        <v>57554</v>
      </c>
      <c r="AZ108" s="6">
        <v>13567.861999999999</v>
      </c>
      <c r="BA108" s="6">
        <v>253811</v>
      </c>
      <c r="BB108" s="6">
        <v>112755</v>
      </c>
      <c r="BC108" s="6">
        <v>44822</v>
      </c>
      <c r="BD108" s="6">
        <v>294.8</v>
      </c>
      <c r="BE108" s="6">
        <v>176.8</v>
      </c>
      <c r="BF108" s="6">
        <v>123.7</v>
      </c>
      <c r="BG108" s="6">
        <v>75.41</v>
      </c>
      <c r="BH108" s="6">
        <v>457.71600000000001</v>
      </c>
      <c r="BI108" s="6">
        <v>200.476</v>
      </c>
      <c r="BJ108" s="6">
        <v>1261.52</v>
      </c>
      <c r="BK108" s="6">
        <v>1023.1</v>
      </c>
      <c r="BL108" s="6">
        <v>0.9</v>
      </c>
      <c r="BM108" s="6">
        <v>12432.439552</v>
      </c>
      <c r="BN108" s="6">
        <v>36155.127516569206</v>
      </c>
      <c r="BO108" s="6"/>
      <c r="BP108" s="6">
        <v>5769</v>
      </c>
      <c r="BQ108" s="6"/>
      <c r="BR108" s="6"/>
      <c r="BS108" s="27"/>
      <c r="BT108" s="6"/>
      <c r="BU108" s="6"/>
      <c r="BV108" s="6"/>
      <c r="BW108" s="6"/>
      <c r="BX108" s="6"/>
      <c r="BY108" s="6"/>
      <c r="BZ108" s="6">
        <v>3431542</v>
      </c>
      <c r="CA108" s="6">
        <v>2335628</v>
      </c>
      <c r="CB108" s="6"/>
      <c r="CC108" s="6">
        <v>14023</v>
      </c>
      <c r="CD108" s="6">
        <v>11260</v>
      </c>
      <c r="CE108" s="6"/>
      <c r="CF108" s="6">
        <v>877</v>
      </c>
      <c r="CG108" s="6">
        <v>101.905</v>
      </c>
      <c r="CH108" s="6">
        <v>1697</v>
      </c>
    </row>
    <row r="109" spans="1:86" ht="12.5">
      <c r="A109" s="5">
        <v>43566</v>
      </c>
      <c r="B109" s="6">
        <v>806.24699999999996</v>
      </c>
      <c r="C109" s="6">
        <v>442.339</v>
      </c>
      <c r="D109" s="6">
        <v>6417.4</v>
      </c>
      <c r="E109" s="6"/>
      <c r="F109" s="6"/>
      <c r="G109" s="6"/>
      <c r="H109" s="6">
        <v>1661.1</v>
      </c>
      <c r="I109" s="6">
        <v>1120.9000000000001</v>
      </c>
      <c r="J109" s="6">
        <v>332066</v>
      </c>
      <c r="K109" s="6">
        <v>145978</v>
      </c>
      <c r="L109" s="6">
        <v>71531.399999999994</v>
      </c>
      <c r="M109" s="6">
        <v>15</v>
      </c>
      <c r="N109" s="6">
        <v>25</v>
      </c>
      <c r="O109" s="7">
        <v>14476.5</v>
      </c>
      <c r="P109" s="6">
        <v>6769</v>
      </c>
      <c r="Q109" s="6">
        <v>6361.1</v>
      </c>
      <c r="R109" s="6">
        <v>5145.1000000000004</v>
      </c>
      <c r="S109" s="6">
        <v>112209.1</v>
      </c>
      <c r="T109" s="6">
        <v>93392.3</v>
      </c>
      <c r="U109" s="6">
        <v>113215.5</v>
      </c>
      <c r="V109" s="6">
        <v>77300.399999999994</v>
      </c>
      <c r="W109" s="6">
        <v>11687.1</v>
      </c>
      <c r="X109" s="6">
        <v>8741.2999999999993</v>
      </c>
      <c r="Y109" s="6">
        <v>337573.3</v>
      </c>
      <c r="Z109" s="6">
        <v>176105</v>
      </c>
      <c r="AA109" s="6"/>
      <c r="AB109" s="6">
        <v>176355.1</v>
      </c>
      <c r="AC109" s="6">
        <v>344</v>
      </c>
      <c r="AD109" s="6">
        <v>49196</v>
      </c>
      <c r="AE109" s="6">
        <v>245872</v>
      </c>
      <c r="AF109" s="6">
        <v>127177.8</v>
      </c>
      <c r="AG109" s="6"/>
      <c r="AH109" s="6">
        <v>176420.1</v>
      </c>
      <c r="AI109" s="6">
        <v>1111.3</v>
      </c>
      <c r="AJ109" s="9">
        <v>62406</v>
      </c>
      <c r="AK109" s="6">
        <v>32418.1</v>
      </c>
      <c r="AL109" s="6">
        <v>22906.400000000001</v>
      </c>
      <c r="AM109" s="6">
        <v>68836.100000000006</v>
      </c>
      <c r="AN109" s="6">
        <v>53085.3</v>
      </c>
      <c r="AO109" s="6">
        <v>44089.2</v>
      </c>
      <c r="AP109" s="6">
        <v>36019.699999999997</v>
      </c>
      <c r="AQ109" s="6">
        <v>46559</v>
      </c>
      <c r="AR109" s="6">
        <v>18386</v>
      </c>
      <c r="AS109" s="6">
        <v>8.8000000000000007</v>
      </c>
      <c r="AT109" s="6">
        <v>4.8</v>
      </c>
      <c r="AU109" s="7"/>
      <c r="AV109" s="7"/>
      <c r="AW109" s="6">
        <v>265462.8</v>
      </c>
      <c r="AX109" s="6">
        <v>124424</v>
      </c>
      <c r="AY109" s="6">
        <v>57560</v>
      </c>
      <c r="AZ109" s="6">
        <v>13567.861999999999</v>
      </c>
      <c r="BA109" s="6">
        <v>253949</v>
      </c>
      <c r="BB109" s="6">
        <v>112816</v>
      </c>
      <c r="BC109" s="6">
        <v>44846</v>
      </c>
      <c r="BD109" s="6">
        <v>294.8</v>
      </c>
      <c r="BE109" s="6">
        <v>176.8</v>
      </c>
      <c r="BF109" s="6">
        <v>123.7</v>
      </c>
      <c r="BG109" s="6">
        <v>75.41</v>
      </c>
      <c r="BH109" s="6">
        <v>457.71600000000001</v>
      </c>
      <c r="BI109" s="6">
        <v>200.476</v>
      </c>
      <c r="BJ109" s="6">
        <v>1261.52</v>
      </c>
      <c r="BK109" s="6">
        <v>1023.2</v>
      </c>
      <c r="BL109" s="6">
        <v>0.9</v>
      </c>
      <c r="BM109" s="6">
        <v>12352.625648000001</v>
      </c>
      <c r="BN109" s="6">
        <v>36661.694105076029</v>
      </c>
      <c r="BO109" s="6"/>
      <c r="BP109" s="6">
        <v>4498</v>
      </c>
      <c r="BQ109" s="6"/>
      <c r="BR109" s="6"/>
      <c r="BS109" s="27"/>
      <c r="BT109" s="6"/>
      <c r="BU109" s="6"/>
      <c r="BV109" s="6"/>
      <c r="BW109" s="6"/>
      <c r="BX109" s="6"/>
      <c r="BY109" s="6"/>
      <c r="BZ109" s="6">
        <v>3434559</v>
      </c>
      <c r="CA109" s="6">
        <v>2338149</v>
      </c>
      <c r="CB109" s="6"/>
      <c r="CC109" s="6">
        <v>14023</v>
      </c>
      <c r="CD109" s="6">
        <v>11260</v>
      </c>
      <c r="CE109" s="6"/>
      <c r="CF109" s="6">
        <v>885</v>
      </c>
      <c r="CG109" s="6">
        <v>101.746</v>
      </c>
      <c r="CH109" s="6">
        <v>1714</v>
      </c>
    </row>
    <row r="110" spans="1:86" ht="12.5">
      <c r="A110" s="5">
        <v>43567</v>
      </c>
      <c r="B110" s="6">
        <v>806.24699999999996</v>
      </c>
      <c r="C110" s="6">
        <v>442.339</v>
      </c>
      <c r="D110" s="6">
        <v>6417.4</v>
      </c>
      <c r="E110" s="6"/>
      <c r="F110" s="6"/>
      <c r="G110" s="6"/>
      <c r="H110" s="6">
        <v>1661.1</v>
      </c>
      <c r="I110" s="6">
        <v>1120.9000000000001</v>
      </c>
      <c r="J110" s="6">
        <v>332270</v>
      </c>
      <c r="K110" s="6">
        <v>146072</v>
      </c>
      <c r="L110" s="6">
        <v>71555.399999999994</v>
      </c>
      <c r="M110" s="6">
        <v>15</v>
      </c>
      <c r="N110" s="6">
        <v>25</v>
      </c>
      <c r="O110" s="7">
        <v>14476.5</v>
      </c>
      <c r="P110" s="6">
        <v>6769</v>
      </c>
      <c r="Q110" s="6">
        <v>6391</v>
      </c>
      <c r="R110" s="6">
        <v>5169.2</v>
      </c>
      <c r="S110" s="6">
        <v>112226.7</v>
      </c>
      <c r="T110" s="6">
        <v>93405.8</v>
      </c>
      <c r="U110" s="6">
        <v>113234.2</v>
      </c>
      <c r="V110" s="6">
        <v>77313.899999999994</v>
      </c>
      <c r="W110" s="6">
        <v>11691.8</v>
      </c>
      <c r="X110" s="6">
        <v>8745.2000000000007</v>
      </c>
      <c r="Y110" s="6">
        <v>337870</v>
      </c>
      <c r="Z110" s="6">
        <v>176266</v>
      </c>
      <c r="AA110" s="6"/>
      <c r="AB110" s="6">
        <v>176379.1</v>
      </c>
      <c r="AC110" s="6">
        <v>344</v>
      </c>
      <c r="AD110" s="6">
        <v>49196</v>
      </c>
      <c r="AE110" s="6">
        <v>246040.5</v>
      </c>
      <c r="AF110" s="6">
        <v>127266</v>
      </c>
      <c r="AG110" s="6"/>
      <c r="AH110" s="6">
        <v>176444.1</v>
      </c>
      <c r="AI110" s="6">
        <v>1111.3</v>
      </c>
      <c r="AJ110" s="9">
        <v>62406</v>
      </c>
      <c r="AK110" s="6">
        <v>32418.1</v>
      </c>
      <c r="AL110" s="6">
        <v>22906.400000000001</v>
      </c>
      <c r="AM110" s="6">
        <v>68847.7</v>
      </c>
      <c r="AN110" s="6">
        <v>53094.3</v>
      </c>
      <c r="AO110" s="6">
        <v>44106.5</v>
      </c>
      <c r="AP110" s="6">
        <v>36034</v>
      </c>
      <c r="AQ110" s="6">
        <v>46570</v>
      </c>
      <c r="AR110" s="6">
        <v>18390.5</v>
      </c>
      <c r="AS110" s="6">
        <v>8.8000000000000007</v>
      </c>
      <c r="AT110" s="6">
        <v>4.8</v>
      </c>
      <c r="AU110" s="7"/>
      <c r="AV110" s="7"/>
      <c r="AW110" s="6">
        <v>265605.2</v>
      </c>
      <c r="AX110" s="6">
        <v>124490.5</v>
      </c>
      <c r="AY110" s="6">
        <v>57566</v>
      </c>
      <c r="AZ110" s="6">
        <v>13567.861999999999</v>
      </c>
      <c r="BA110" s="6">
        <v>254089</v>
      </c>
      <c r="BB110" s="6">
        <v>112876</v>
      </c>
      <c r="BC110" s="6">
        <v>44870</v>
      </c>
      <c r="BD110" s="6">
        <v>294.8</v>
      </c>
      <c r="BE110" s="6">
        <v>176.8</v>
      </c>
      <c r="BF110" s="6">
        <v>123.7</v>
      </c>
      <c r="BG110" s="6">
        <v>75.41</v>
      </c>
      <c r="BH110" s="6">
        <v>457.71600000000001</v>
      </c>
      <c r="BI110" s="6">
        <v>200.476</v>
      </c>
      <c r="BJ110" s="6">
        <v>1261.52</v>
      </c>
      <c r="BK110" s="6">
        <v>1023.3</v>
      </c>
      <c r="BL110" s="6">
        <v>0.9</v>
      </c>
      <c r="BM110" s="6">
        <v>12332.268608000002</v>
      </c>
      <c r="BN110" s="6">
        <v>36709.514275368419</v>
      </c>
      <c r="BO110" s="6"/>
      <c r="BP110" s="6">
        <v>6503</v>
      </c>
      <c r="BQ110" s="6"/>
      <c r="BR110" s="6"/>
      <c r="BS110" s="27"/>
      <c r="BT110" s="6"/>
      <c r="BU110" s="6"/>
      <c r="BV110" s="6"/>
      <c r="BW110" s="6"/>
      <c r="BX110" s="6"/>
      <c r="BY110" s="6"/>
      <c r="BZ110" s="6">
        <v>3437259</v>
      </c>
      <c r="CA110" s="6">
        <v>2340341</v>
      </c>
      <c r="CB110" s="6">
        <v>14407</v>
      </c>
      <c r="CC110" s="6">
        <v>14407</v>
      </c>
      <c r="CD110" s="6">
        <v>11583</v>
      </c>
      <c r="CE110" s="6"/>
      <c r="CF110" s="6">
        <v>877.86124495574131</v>
      </c>
      <c r="CG110" s="6">
        <v>101.20482572838375</v>
      </c>
      <c r="CH110" s="6">
        <v>1703.1097499999998</v>
      </c>
    </row>
    <row r="111" spans="1:86" ht="12.5">
      <c r="A111" s="5">
        <v>43568</v>
      </c>
      <c r="B111" s="6">
        <v>806.24699999999996</v>
      </c>
      <c r="C111" s="6">
        <v>442.339</v>
      </c>
      <c r="D111" s="6">
        <v>6417.4</v>
      </c>
      <c r="E111" s="6"/>
      <c r="F111" s="6"/>
      <c r="G111" s="6"/>
      <c r="H111" s="6">
        <v>1661.1</v>
      </c>
      <c r="I111" s="6">
        <v>1120.9000000000001</v>
      </c>
      <c r="J111" s="6">
        <v>332474</v>
      </c>
      <c r="K111" s="6">
        <v>146167</v>
      </c>
      <c r="L111" s="6">
        <v>71579.399999999994</v>
      </c>
      <c r="M111" s="6">
        <v>15</v>
      </c>
      <c r="N111" s="6">
        <v>25</v>
      </c>
      <c r="O111" s="7">
        <v>14476.6</v>
      </c>
      <c r="P111" s="6">
        <v>6769.1</v>
      </c>
      <c r="Q111" s="6">
        <v>6422.1</v>
      </c>
      <c r="R111" s="6">
        <v>5194.3999999999996</v>
      </c>
      <c r="S111" s="6">
        <v>112243.9</v>
      </c>
      <c r="T111" s="6">
        <v>93419</v>
      </c>
      <c r="U111" s="6">
        <v>113253.6</v>
      </c>
      <c r="V111" s="6">
        <v>77327.399999999994</v>
      </c>
      <c r="W111" s="6">
        <v>11696.1</v>
      </c>
      <c r="X111" s="6">
        <v>8749</v>
      </c>
      <c r="Y111" s="6">
        <v>338174</v>
      </c>
      <c r="Z111" s="6">
        <v>176429</v>
      </c>
      <c r="AA111" s="6"/>
      <c r="AB111" s="6">
        <v>176403.1</v>
      </c>
      <c r="AC111" s="6">
        <v>344</v>
      </c>
      <c r="AD111" s="6">
        <v>49196</v>
      </c>
      <c r="AE111" s="6">
        <v>246205.5</v>
      </c>
      <c r="AF111" s="6">
        <v>127342</v>
      </c>
      <c r="AG111" s="6"/>
      <c r="AH111" s="6">
        <v>176468.1</v>
      </c>
      <c r="AI111" s="6">
        <v>1111.3</v>
      </c>
      <c r="AJ111" s="9">
        <v>62406</v>
      </c>
      <c r="AK111" s="6">
        <v>32418.1</v>
      </c>
      <c r="AL111" s="6">
        <v>22906.400000000001</v>
      </c>
      <c r="AM111" s="6">
        <v>68859</v>
      </c>
      <c r="AN111" s="6">
        <v>53103</v>
      </c>
      <c r="AO111" s="6">
        <v>44124</v>
      </c>
      <c r="AP111" s="6">
        <v>36048.400000000001</v>
      </c>
      <c r="AQ111" s="6">
        <v>46581.7</v>
      </c>
      <c r="AR111" s="6">
        <v>18395.2</v>
      </c>
      <c r="AS111" s="6">
        <v>8.8000000000000007</v>
      </c>
      <c r="AT111" s="6">
        <v>4.8</v>
      </c>
      <c r="AU111" s="7"/>
      <c r="AV111" s="7"/>
      <c r="AW111" s="6">
        <v>265748.59999999998</v>
      </c>
      <c r="AX111" s="6">
        <v>124557.6</v>
      </c>
      <c r="AY111" s="6">
        <v>57571</v>
      </c>
      <c r="AZ111" s="6">
        <v>13567.861999999999</v>
      </c>
      <c r="BA111" s="6">
        <v>254223</v>
      </c>
      <c r="BB111" s="6">
        <v>112936</v>
      </c>
      <c r="BC111" s="6">
        <v>44894</v>
      </c>
      <c r="BD111" s="6">
        <v>294.8</v>
      </c>
      <c r="BE111" s="6">
        <v>176.8</v>
      </c>
      <c r="BF111" s="6">
        <v>123.7</v>
      </c>
      <c r="BG111" s="6">
        <v>75.41</v>
      </c>
      <c r="BH111" s="6">
        <v>457.71600000000001</v>
      </c>
      <c r="BI111" s="6">
        <v>200.476</v>
      </c>
      <c r="BJ111" s="6">
        <v>1261.52</v>
      </c>
      <c r="BK111" s="6">
        <v>1023.5</v>
      </c>
      <c r="BL111" s="6">
        <v>0.9</v>
      </c>
      <c r="BM111" s="6">
        <v>11731.210191999999</v>
      </c>
      <c r="BN111" s="6">
        <v>36821.823104374263</v>
      </c>
      <c r="BO111" s="6"/>
      <c r="BP111" s="6">
        <v>7249</v>
      </c>
      <c r="BQ111" s="6"/>
      <c r="BR111" s="6"/>
      <c r="BS111" s="27"/>
      <c r="BT111" s="6"/>
      <c r="BU111" s="6"/>
      <c r="BV111" s="6"/>
      <c r="BW111" s="6"/>
      <c r="BX111" s="6"/>
      <c r="BY111" s="6"/>
      <c r="BZ111" s="6">
        <v>3440299</v>
      </c>
      <c r="CA111" s="6">
        <v>2342847</v>
      </c>
      <c r="CB111" s="6"/>
      <c r="CC111" s="6">
        <v>14407</v>
      </c>
      <c r="CD111" s="6">
        <v>11583</v>
      </c>
      <c r="CE111" s="6"/>
      <c r="CF111" s="6">
        <v>881</v>
      </c>
      <c r="CG111" s="6">
        <v>101.715</v>
      </c>
      <c r="CH111" s="6">
        <v>1704</v>
      </c>
    </row>
    <row r="112" spans="1:86" ht="12.5">
      <c r="A112" s="5">
        <v>43569</v>
      </c>
      <c r="B112" s="6">
        <v>806.24699999999996</v>
      </c>
      <c r="C112" s="6">
        <v>442.339</v>
      </c>
      <c r="D112" s="6">
        <v>6417.4</v>
      </c>
      <c r="E112" s="6"/>
      <c r="F112" s="6"/>
      <c r="G112" s="6"/>
      <c r="H112" s="6">
        <v>1661.1</v>
      </c>
      <c r="I112" s="6">
        <v>1120.9000000000001</v>
      </c>
      <c r="J112" s="6">
        <v>332677</v>
      </c>
      <c r="K112" s="6">
        <v>146261</v>
      </c>
      <c r="L112" s="6">
        <v>71603.399999999994</v>
      </c>
      <c r="M112" s="6">
        <v>15</v>
      </c>
      <c r="N112" s="6">
        <v>25</v>
      </c>
      <c r="O112" s="7">
        <v>14476.7</v>
      </c>
      <c r="P112" s="6">
        <v>6769.1</v>
      </c>
      <c r="Q112" s="6">
        <v>6453.1</v>
      </c>
      <c r="R112" s="6">
        <v>5219.6000000000004</v>
      </c>
      <c r="S112" s="6">
        <v>112260.4</v>
      </c>
      <c r="T112" s="6">
        <v>93432</v>
      </c>
      <c r="U112" s="6">
        <v>113272.7</v>
      </c>
      <c r="V112" s="6">
        <v>77340.899999999994</v>
      </c>
      <c r="W112" s="6">
        <v>11700.4</v>
      </c>
      <c r="X112" s="6">
        <v>8752.7000000000007</v>
      </c>
      <c r="Y112" s="6">
        <v>338468</v>
      </c>
      <c r="Z112" s="6">
        <v>176589</v>
      </c>
      <c r="AA112" s="6"/>
      <c r="AB112" s="6">
        <v>176427.1</v>
      </c>
      <c r="AC112" s="6">
        <v>344</v>
      </c>
      <c r="AD112" s="6">
        <v>49196</v>
      </c>
      <c r="AE112" s="6">
        <v>246373</v>
      </c>
      <c r="AF112" s="6">
        <v>127426</v>
      </c>
      <c r="AG112" s="6"/>
      <c r="AH112" s="6">
        <v>176492.1</v>
      </c>
      <c r="AI112" s="6">
        <v>1111.3</v>
      </c>
      <c r="AJ112" s="9">
        <v>62406</v>
      </c>
      <c r="AK112" s="6">
        <v>32418.1</v>
      </c>
      <c r="AL112" s="6">
        <v>22906.400000000001</v>
      </c>
      <c r="AM112" s="6">
        <v>68870.7</v>
      </c>
      <c r="AN112" s="6">
        <v>53112.3</v>
      </c>
      <c r="AO112" s="6">
        <v>44141.3</v>
      </c>
      <c r="AP112" s="6">
        <v>36062.699999999997</v>
      </c>
      <c r="AQ112" s="6">
        <v>46588</v>
      </c>
      <c r="AR112" s="6">
        <v>18397.7</v>
      </c>
      <c r="AS112" s="6">
        <v>8.8000000000000007</v>
      </c>
      <c r="AT112" s="6">
        <v>4.8</v>
      </c>
      <c r="AU112" s="7"/>
      <c r="AV112" s="7"/>
      <c r="AW112" s="6">
        <v>265893</v>
      </c>
      <c r="AX112" s="6">
        <v>124624.7</v>
      </c>
      <c r="AY112" s="6">
        <v>57576</v>
      </c>
      <c r="AZ112" s="6">
        <v>13567.861999999999</v>
      </c>
      <c r="BA112" s="6">
        <v>254362</v>
      </c>
      <c r="BB112" s="6">
        <v>112997</v>
      </c>
      <c r="BC112" s="6">
        <v>44918</v>
      </c>
      <c r="BD112" s="6">
        <v>294.8</v>
      </c>
      <c r="BE112" s="6">
        <v>176.8</v>
      </c>
      <c r="BF112" s="6">
        <v>123.7</v>
      </c>
      <c r="BG112" s="6">
        <v>75.41</v>
      </c>
      <c r="BH112" s="6">
        <v>457.71600000000001</v>
      </c>
      <c r="BI112" s="6">
        <v>200.476</v>
      </c>
      <c r="BJ112" s="6">
        <v>1261.52</v>
      </c>
      <c r="BK112" s="6">
        <v>1023.6</v>
      </c>
      <c r="BL112" s="6">
        <v>0.9</v>
      </c>
      <c r="BM112" s="6">
        <v>11678.557328000001</v>
      </c>
      <c r="BN112" s="6">
        <v>35946.90053265039</v>
      </c>
      <c r="BO112" s="6"/>
      <c r="BP112" s="6">
        <v>3660</v>
      </c>
      <c r="BQ112" s="6"/>
      <c r="BR112" s="6"/>
      <c r="BS112" s="27"/>
      <c r="BT112" s="6"/>
      <c r="BU112" s="6"/>
      <c r="BV112" s="6"/>
      <c r="BW112" s="6"/>
      <c r="BX112" s="6"/>
      <c r="BY112" s="6"/>
      <c r="BZ112" s="6">
        <v>3441441</v>
      </c>
      <c r="CA112" s="6">
        <v>2343719</v>
      </c>
      <c r="CB112" s="6"/>
      <c r="CC112" s="6">
        <v>14407</v>
      </c>
      <c r="CD112" s="6">
        <v>11583</v>
      </c>
      <c r="CE112" s="6"/>
      <c r="CF112" s="6">
        <v>259.44803276934999</v>
      </c>
      <c r="CG112" s="6">
        <v>28.213950450742018</v>
      </c>
      <c r="CH112" s="6">
        <v>496.59457142857138</v>
      </c>
    </row>
    <row r="113" spans="1:113" s="16" customFormat="1" ht="12.5">
      <c r="A113" s="61">
        <v>43570</v>
      </c>
      <c r="B113" s="9">
        <v>806.24699999999996</v>
      </c>
      <c r="C113" s="9">
        <v>442.339</v>
      </c>
      <c r="D113" s="9">
        <v>6417.4</v>
      </c>
      <c r="E113" s="9"/>
      <c r="F113" s="9"/>
      <c r="G113" s="9"/>
      <c r="H113" s="9">
        <v>1661.1</v>
      </c>
      <c r="I113" s="9">
        <v>1120.9000000000001</v>
      </c>
      <c r="J113" s="9">
        <v>332880</v>
      </c>
      <c r="K113" s="9">
        <v>146355</v>
      </c>
      <c r="L113" s="9">
        <v>71627.399999999994</v>
      </c>
      <c r="M113" s="9">
        <v>15</v>
      </c>
      <c r="N113" s="9">
        <v>25</v>
      </c>
      <c r="O113" s="15">
        <v>14476.7</v>
      </c>
      <c r="P113" s="9">
        <v>6769.1</v>
      </c>
      <c r="Q113" s="9">
        <v>6484.2</v>
      </c>
      <c r="R113" s="9">
        <v>5244.8</v>
      </c>
      <c r="S113" s="9">
        <v>112278</v>
      </c>
      <c r="T113" s="9">
        <v>93445.3</v>
      </c>
      <c r="U113" s="9">
        <v>113292.4</v>
      </c>
      <c r="V113" s="9">
        <v>77354.3</v>
      </c>
      <c r="W113" s="9">
        <v>11704.9</v>
      </c>
      <c r="X113" s="9">
        <v>8756.6</v>
      </c>
      <c r="Y113" s="9">
        <v>338772</v>
      </c>
      <c r="Z113" s="9">
        <v>176748.5</v>
      </c>
      <c r="AA113" s="9"/>
      <c r="AB113" s="9">
        <v>176451.1</v>
      </c>
      <c r="AC113" s="9">
        <v>344</v>
      </c>
      <c r="AD113" s="9">
        <v>49196</v>
      </c>
      <c r="AE113" s="9">
        <v>246540</v>
      </c>
      <c r="AF113" s="9">
        <v>127510</v>
      </c>
      <c r="AG113" s="9"/>
      <c r="AH113" s="9">
        <v>176516.1</v>
      </c>
      <c r="AI113" s="9">
        <v>1111.3</v>
      </c>
      <c r="AJ113" s="9">
        <v>62406</v>
      </c>
      <c r="AK113" s="9">
        <v>32418.1</v>
      </c>
      <c r="AL113" s="9">
        <v>22906.400000000001</v>
      </c>
      <c r="AM113" s="9">
        <v>68882</v>
      </c>
      <c r="AN113" s="9">
        <v>53121.1</v>
      </c>
      <c r="AO113" s="9">
        <v>44158.8</v>
      </c>
      <c r="AP113" s="9">
        <v>36077.1</v>
      </c>
      <c r="AQ113" s="9">
        <v>46601.1</v>
      </c>
      <c r="AR113" s="9">
        <v>18403</v>
      </c>
      <c r="AS113" s="9">
        <v>8.8000000000000007</v>
      </c>
      <c r="AT113" s="9">
        <v>4.8</v>
      </c>
      <c r="AU113" s="15"/>
      <c r="AV113" s="15"/>
      <c r="AW113" s="9">
        <v>266038.09999999998</v>
      </c>
      <c r="AX113" s="9">
        <v>124691.7</v>
      </c>
      <c r="AY113" s="9">
        <v>57582</v>
      </c>
      <c r="AZ113" s="9">
        <v>13567.861999999999</v>
      </c>
      <c r="BA113" s="9">
        <v>254501</v>
      </c>
      <c r="BB113" s="9">
        <v>113057</v>
      </c>
      <c r="BC113" s="9">
        <v>44942</v>
      </c>
      <c r="BD113" s="9">
        <v>294.8</v>
      </c>
      <c r="BE113" s="9">
        <v>176.8</v>
      </c>
      <c r="BF113" s="9">
        <v>123.7</v>
      </c>
      <c r="BG113" s="9">
        <v>75.41</v>
      </c>
      <c r="BH113" s="9">
        <v>457.71600000000001</v>
      </c>
      <c r="BI113" s="9">
        <v>200.476</v>
      </c>
      <c r="BJ113" s="9">
        <v>1261.52</v>
      </c>
      <c r="BK113" s="9">
        <v>1023.6</v>
      </c>
      <c r="BL113" s="9">
        <v>0.9</v>
      </c>
      <c r="BM113" s="9">
        <v>11523.780143999997</v>
      </c>
      <c r="BN113" s="9">
        <v>34896.266246073363</v>
      </c>
      <c r="BO113" s="9"/>
      <c r="BP113" s="9">
        <v>7982</v>
      </c>
      <c r="BQ113" s="9"/>
      <c r="BR113" s="9"/>
      <c r="BS113" s="31"/>
      <c r="BT113" s="9"/>
      <c r="BU113" s="9"/>
      <c r="BV113" s="9"/>
      <c r="BW113" s="9"/>
      <c r="BX113" s="9"/>
      <c r="BY113" s="9"/>
      <c r="BZ113" s="9">
        <v>3441896</v>
      </c>
      <c r="CA113" s="9">
        <v>2343988</v>
      </c>
      <c r="CB113" s="9"/>
      <c r="CC113" s="9">
        <v>14407</v>
      </c>
      <c r="CD113" s="9">
        <v>11583</v>
      </c>
      <c r="CE113" s="9"/>
      <c r="CF113" s="9">
        <v>0</v>
      </c>
      <c r="CG113" s="9">
        <v>0</v>
      </c>
      <c r="CH113" s="9">
        <v>0</v>
      </c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</row>
    <row r="114" spans="1:113" s="16" customFormat="1" ht="12.5">
      <c r="A114" s="61">
        <v>43571</v>
      </c>
      <c r="B114" s="9">
        <v>806.24699999999996</v>
      </c>
      <c r="C114" s="9">
        <v>442.339</v>
      </c>
      <c r="D114" s="9">
        <v>6417.4</v>
      </c>
      <c r="E114" s="9"/>
      <c r="F114" s="9"/>
      <c r="G114" s="9"/>
      <c r="H114" s="9">
        <v>1661.1</v>
      </c>
      <c r="I114" s="9">
        <v>1120.9000000000001</v>
      </c>
      <c r="J114" s="9">
        <v>333083.52000000002</v>
      </c>
      <c r="K114" s="9">
        <v>146449.20800000001</v>
      </c>
      <c r="L114" s="9">
        <v>71651.399999999994</v>
      </c>
      <c r="M114" s="9">
        <v>15</v>
      </c>
      <c r="N114" s="9">
        <v>25</v>
      </c>
      <c r="O114" s="15">
        <v>14476.7</v>
      </c>
      <c r="P114" s="9">
        <v>6769.1</v>
      </c>
      <c r="Q114" s="9">
        <v>6515.39</v>
      </c>
      <c r="R114" s="9">
        <v>5270.13</v>
      </c>
      <c r="S114" s="9">
        <v>112294.53</v>
      </c>
      <c r="T114" s="9">
        <v>93458.15</v>
      </c>
      <c r="U114" s="9">
        <v>113312.48</v>
      </c>
      <c r="V114" s="9">
        <v>77367</v>
      </c>
      <c r="W114" s="9">
        <v>11709.35</v>
      </c>
      <c r="X114" s="9">
        <v>8760.39</v>
      </c>
      <c r="Y114" s="9">
        <v>339069.44199999998</v>
      </c>
      <c r="Z114" s="9">
        <v>176909.11799999999</v>
      </c>
      <c r="AA114" s="9"/>
      <c r="AB114" s="9">
        <v>176475.1</v>
      </c>
      <c r="AC114" s="9">
        <v>344</v>
      </c>
      <c r="AD114" s="9">
        <v>49196</v>
      </c>
      <c r="AE114" s="9">
        <v>246709.70600000001</v>
      </c>
      <c r="AF114" s="9">
        <v>127595.01700000001</v>
      </c>
      <c r="AG114" s="9"/>
      <c r="AH114" s="9">
        <v>176540.1</v>
      </c>
      <c r="AI114" s="9">
        <v>1111.3</v>
      </c>
      <c r="AJ114" s="9">
        <v>62406</v>
      </c>
      <c r="AK114" s="9">
        <v>32418.1</v>
      </c>
      <c r="AL114" s="9">
        <v>22906.400000000001</v>
      </c>
      <c r="AM114" s="9">
        <v>68893.47</v>
      </c>
      <c r="AN114" s="9">
        <v>53129.96</v>
      </c>
      <c r="AO114" s="9">
        <v>44176.39</v>
      </c>
      <c r="AP114" s="9">
        <v>36091.629999999997</v>
      </c>
      <c r="AQ114" s="9">
        <v>46609.8</v>
      </c>
      <c r="AR114" s="9">
        <v>18406.5</v>
      </c>
      <c r="AS114" s="9">
        <v>8.8000000000000007</v>
      </c>
      <c r="AT114" s="9">
        <v>4.8</v>
      </c>
      <c r="AU114" s="15"/>
      <c r="AV114" s="15"/>
      <c r="AW114" s="9">
        <v>266184.90000000002</v>
      </c>
      <c r="AX114" s="9">
        <v>124759.5</v>
      </c>
      <c r="AY114" s="9">
        <v>57588</v>
      </c>
      <c r="AZ114" s="9">
        <v>13567.861999999999</v>
      </c>
      <c r="BA114" s="9">
        <v>254639</v>
      </c>
      <c r="BB114" s="9">
        <v>113118</v>
      </c>
      <c r="BC114" s="9">
        <v>44966</v>
      </c>
      <c r="BD114" s="9">
        <v>294.8</v>
      </c>
      <c r="BE114" s="9">
        <v>176.8</v>
      </c>
      <c r="BF114" s="9">
        <v>123.7</v>
      </c>
      <c r="BG114" s="9">
        <v>75.41</v>
      </c>
      <c r="BH114" s="9">
        <v>457.71600000000001</v>
      </c>
      <c r="BI114" s="9">
        <v>200.476</v>
      </c>
      <c r="BJ114" s="9">
        <v>1261.52</v>
      </c>
      <c r="BK114" s="9">
        <v>1023.6</v>
      </c>
      <c r="BL114" s="9">
        <v>0.9</v>
      </c>
      <c r="BM114" s="9">
        <v>11175.039248000003</v>
      </c>
      <c r="BN114" s="9">
        <v>35743.444093317739</v>
      </c>
      <c r="BO114" s="9"/>
      <c r="BP114" s="9">
        <v>4627</v>
      </c>
      <c r="BQ114" s="9"/>
      <c r="BR114" s="9"/>
      <c r="BS114" s="31"/>
      <c r="BT114" s="9"/>
      <c r="BU114" s="9"/>
      <c r="BV114" s="9"/>
      <c r="BW114" s="9"/>
      <c r="BX114" s="9"/>
      <c r="BY114" s="9"/>
      <c r="BZ114" s="9">
        <v>3442285</v>
      </c>
      <c r="CA114" s="9">
        <v>2344163</v>
      </c>
      <c r="CB114" s="9"/>
      <c r="CC114" s="9">
        <v>14435</v>
      </c>
      <c r="CD114" s="9">
        <v>11599</v>
      </c>
      <c r="CE114" s="9"/>
      <c r="CF114" s="9">
        <v>0</v>
      </c>
      <c r="CG114" s="9">
        <v>0</v>
      </c>
      <c r="CH114" s="9">
        <v>0</v>
      </c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</row>
    <row r="115" spans="1:113" ht="12.5">
      <c r="A115" s="5">
        <v>43572</v>
      </c>
      <c r="B115" s="6">
        <v>806.24699999999996</v>
      </c>
      <c r="C115" s="6">
        <v>442.339</v>
      </c>
      <c r="D115" s="6">
        <v>6417.4</v>
      </c>
      <c r="E115" s="6"/>
      <c r="F115" s="6"/>
      <c r="G115" s="6"/>
      <c r="H115" s="6">
        <v>1661.1</v>
      </c>
      <c r="I115" s="6">
        <v>1120.9000000000001</v>
      </c>
      <c r="J115" s="6">
        <v>333289.33</v>
      </c>
      <c r="K115" s="6">
        <v>146544.24</v>
      </c>
      <c r="L115" s="6">
        <v>71675.399999999994</v>
      </c>
      <c r="M115" s="6">
        <v>15</v>
      </c>
      <c r="N115" s="6">
        <v>25</v>
      </c>
      <c r="O115" s="7">
        <v>14476.8</v>
      </c>
      <c r="P115" s="6">
        <v>6769.3</v>
      </c>
      <c r="Q115" s="6">
        <v>6546.98</v>
      </c>
      <c r="R115" s="6">
        <v>5295.78</v>
      </c>
      <c r="S115" s="6">
        <v>112311.36</v>
      </c>
      <c r="T115" s="6">
        <v>93471</v>
      </c>
      <c r="U115" s="6">
        <v>113332.29</v>
      </c>
      <c r="V115" s="6">
        <v>77381.679999999993</v>
      </c>
      <c r="W115" s="6">
        <v>11713.83</v>
      </c>
      <c r="X115" s="6">
        <v>8764.27</v>
      </c>
      <c r="Y115" s="6">
        <v>339370.81</v>
      </c>
      <c r="Z115" s="6">
        <v>177070.21</v>
      </c>
      <c r="AA115" s="6"/>
      <c r="AB115" s="6">
        <v>176499.1</v>
      </c>
      <c r="AC115" s="6">
        <v>344</v>
      </c>
      <c r="AD115" s="6">
        <v>49196</v>
      </c>
      <c r="AE115" s="6">
        <v>246879.66</v>
      </c>
      <c r="AF115" s="6">
        <v>127680.24</v>
      </c>
      <c r="AG115" s="6"/>
      <c r="AH115" s="6">
        <v>176564.1</v>
      </c>
      <c r="AI115" s="6">
        <v>1111.3</v>
      </c>
      <c r="AJ115" s="9">
        <v>62406</v>
      </c>
      <c r="AK115" s="6">
        <v>32418.1</v>
      </c>
      <c r="AL115" s="6">
        <v>22906.400000000001</v>
      </c>
      <c r="AM115" s="6">
        <v>68904.75</v>
      </c>
      <c r="AN115" s="6">
        <v>53138.720000000001</v>
      </c>
      <c r="AO115" s="6">
        <v>44194</v>
      </c>
      <c r="AP115" s="6">
        <v>36106.120000000003</v>
      </c>
      <c r="AQ115" s="6">
        <v>46619.6</v>
      </c>
      <c r="AR115" s="6">
        <v>18410.599999999999</v>
      </c>
      <c r="AS115" s="6">
        <v>8.8000000000000007</v>
      </c>
      <c r="AT115" s="6">
        <v>4.8</v>
      </c>
      <c r="AU115" s="7"/>
      <c r="AV115" s="7"/>
      <c r="AW115" s="6">
        <v>266331.40000000002</v>
      </c>
      <c r="AX115" s="6">
        <v>124827.2</v>
      </c>
      <c r="AY115" s="6">
        <v>57593.7</v>
      </c>
      <c r="AZ115" s="6">
        <v>13567.861999999999</v>
      </c>
      <c r="BA115" s="6">
        <v>254779.51</v>
      </c>
      <c r="BB115" s="6">
        <v>113179.1</v>
      </c>
      <c r="BC115" s="6">
        <v>44990</v>
      </c>
      <c r="BD115" s="6">
        <v>294.8</v>
      </c>
      <c r="BE115" s="6">
        <v>176.8</v>
      </c>
      <c r="BF115" s="6">
        <v>123.7</v>
      </c>
      <c r="BG115" s="6">
        <v>75.41</v>
      </c>
      <c r="BH115" s="6">
        <v>457.71600000000001</v>
      </c>
      <c r="BI115" s="6">
        <v>200.476</v>
      </c>
      <c r="BJ115" s="6">
        <v>1261.52</v>
      </c>
      <c r="BK115" s="6">
        <v>1024.9000000000001</v>
      </c>
      <c r="BL115" s="6">
        <v>0.9</v>
      </c>
      <c r="BM115" s="6">
        <v>11365.27864</v>
      </c>
      <c r="BN115" s="6">
        <v>36191.840550237808</v>
      </c>
      <c r="BO115" s="6"/>
      <c r="BP115" s="6">
        <v>4889</v>
      </c>
      <c r="BQ115" s="6"/>
      <c r="BR115" s="6"/>
      <c r="BS115" s="27"/>
      <c r="BT115" s="6"/>
      <c r="BU115" s="6"/>
      <c r="BV115" s="6"/>
      <c r="BW115" s="6"/>
      <c r="BX115" s="6"/>
      <c r="BY115" s="6"/>
      <c r="BZ115" s="6">
        <v>3442712</v>
      </c>
      <c r="CA115" s="6">
        <v>2344391</v>
      </c>
      <c r="CB115" s="6"/>
      <c r="CC115" s="6">
        <v>14435</v>
      </c>
      <c r="CD115" s="6">
        <v>11599</v>
      </c>
      <c r="CE115" s="6"/>
      <c r="CF115" s="6">
        <v>154</v>
      </c>
      <c r="CG115" s="6">
        <v>22.123000000000001</v>
      </c>
      <c r="CH115" s="6">
        <v>353</v>
      </c>
    </row>
    <row r="116" spans="1:113" ht="12.5">
      <c r="A116" s="5">
        <v>43573</v>
      </c>
      <c r="B116" s="6">
        <v>806.24699999999996</v>
      </c>
      <c r="C116" s="6">
        <v>442.339</v>
      </c>
      <c r="D116" s="6">
        <v>6417.4</v>
      </c>
      <c r="E116" s="6"/>
      <c r="F116" s="6"/>
      <c r="G116" s="6"/>
      <c r="H116" s="6">
        <v>1661.1</v>
      </c>
      <c r="I116" s="6">
        <v>1120.9000000000001</v>
      </c>
      <c r="J116" s="6">
        <v>333493.36</v>
      </c>
      <c r="K116" s="6">
        <v>146638.35999999999</v>
      </c>
      <c r="L116" s="6">
        <v>71699.399999999994</v>
      </c>
      <c r="M116" s="6">
        <v>15</v>
      </c>
      <c r="N116" s="6">
        <v>25</v>
      </c>
      <c r="O116" s="7">
        <v>14476.8</v>
      </c>
      <c r="P116" s="6">
        <v>6769.4</v>
      </c>
      <c r="Q116" s="6">
        <v>6578.2</v>
      </c>
      <c r="R116" s="6">
        <v>5320.96</v>
      </c>
      <c r="S116" s="6">
        <v>112325.13</v>
      </c>
      <c r="T116" s="6">
        <v>93481.73</v>
      </c>
      <c r="U116" s="6">
        <v>113350.61</v>
      </c>
      <c r="V116" s="6">
        <v>77394.47</v>
      </c>
      <c r="W116" s="6">
        <v>11717.86</v>
      </c>
      <c r="X116" s="6">
        <v>8767.7800000000007</v>
      </c>
      <c r="Y116" s="6">
        <v>339660.08</v>
      </c>
      <c r="Z116" s="6">
        <v>177226.05</v>
      </c>
      <c r="AA116" s="6"/>
      <c r="AB116" s="6">
        <v>176523.1</v>
      </c>
      <c r="AC116" s="6">
        <v>344</v>
      </c>
      <c r="AD116" s="6">
        <v>49196</v>
      </c>
      <c r="AE116" s="6">
        <v>247048.11</v>
      </c>
      <c r="AF116" s="6">
        <v>127761.06</v>
      </c>
      <c r="AG116" s="6"/>
      <c r="AH116" s="6">
        <v>176588.1</v>
      </c>
      <c r="AI116" s="6">
        <v>1111.3</v>
      </c>
      <c r="AJ116" s="9">
        <v>62406</v>
      </c>
      <c r="AK116" s="6">
        <v>32418.1</v>
      </c>
      <c r="AL116" s="6">
        <v>22906.400000000001</v>
      </c>
      <c r="AM116" s="6">
        <v>68912.81</v>
      </c>
      <c r="AN116" s="6">
        <v>53144.85</v>
      </c>
      <c r="AO116" s="6">
        <v>44211.61</v>
      </c>
      <c r="AP116" s="6">
        <v>36120.480000000003</v>
      </c>
      <c r="AQ116" s="6">
        <v>46628.800000000003</v>
      </c>
      <c r="AR116" s="6">
        <v>18414.400000000001</v>
      </c>
      <c r="AS116" s="6">
        <v>8.8000000000000007</v>
      </c>
      <c r="AT116" s="6">
        <v>4.8</v>
      </c>
      <c r="AU116" s="7"/>
      <c r="AV116" s="7"/>
      <c r="AW116" s="6">
        <v>266475.2</v>
      </c>
      <c r="AX116" s="6">
        <v>124893.9</v>
      </c>
      <c r="AY116" s="6">
        <v>57598.5</v>
      </c>
      <c r="AZ116" s="6">
        <v>13567.861999999999</v>
      </c>
      <c r="BA116" s="6">
        <v>254918.42</v>
      </c>
      <c r="BB116" s="6">
        <v>113239.99</v>
      </c>
      <c r="BC116" s="6">
        <v>45014</v>
      </c>
      <c r="BD116" s="6">
        <v>294.8</v>
      </c>
      <c r="BE116" s="6">
        <v>176.8</v>
      </c>
      <c r="BF116" s="6">
        <v>123.7</v>
      </c>
      <c r="BG116" s="6">
        <v>75.41</v>
      </c>
      <c r="BH116" s="6">
        <v>457.71600000000001</v>
      </c>
      <c r="BI116" s="6">
        <v>200.476</v>
      </c>
      <c r="BJ116" s="6">
        <v>1261.52</v>
      </c>
      <c r="BK116" s="6">
        <v>1026.4000000000001</v>
      </c>
      <c r="BL116" s="6">
        <v>0.9</v>
      </c>
      <c r="BM116" s="6">
        <v>11670.224719999998</v>
      </c>
      <c r="BN116" s="6">
        <v>35860.769055999997</v>
      </c>
      <c r="BO116" s="6"/>
      <c r="BP116" s="6">
        <v>5438</v>
      </c>
      <c r="BQ116" s="6"/>
      <c r="BR116" s="6"/>
      <c r="BS116" s="6"/>
      <c r="BT116" s="6"/>
      <c r="BU116" s="6"/>
      <c r="BV116" s="6"/>
      <c r="BW116" s="6"/>
      <c r="BX116" s="6"/>
      <c r="BY116" s="6"/>
      <c r="BZ116" s="6">
        <v>3443072</v>
      </c>
      <c r="CA116" s="6">
        <v>2344621</v>
      </c>
      <c r="CB116" s="6"/>
      <c r="CC116" s="6">
        <v>14435</v>
      </c>
      <c r="CD116" s="6">
        <v>11599</v>
      </c>
      <c r="CE116" s="6"/>
      <c r="CF116" s="6">
        <v>0</v>
      </c>
      <c r="CG116" s="6">
        <v>0</v>
      </c>
      <c r="CH116" s="6">
        <v>0</v>
      </c>
    </row>
    <row r="117" spans="1:113" ht="12.5">
      <c r="A117" s="5">
        <v>43574</v>
      </c>
      <c r="B117" s="6">
        <v>806.24699999999996</v>
      </c>
      <c r="C117" s="6">
        <v>442.339</v>
      </c>
      <c r="D117" s="6">
        <v>6417.4</v>
      </c>
      <c r="E117" s="6"/>
      <c r="F117" s="6"/>
      <c r="G117" s="6"/>
      <c r="H117" s="6">
        <v>1661.1</v>
      </c>
      <c r="I117" s="6">
        <v>1120.9000000000001</v>
      </c>
      <c r="J117" s="6">
        <v>333697.89</v>
      </c>
      <c r="K117" s="6">
        <v>146732.76</v>
      </c>
      <c r="L117" s="6">
        <v>71723.399999999994</v>
      </c>
      <c r="M117" s="6">
        <v>15</v>
      </c>
      <c r="N117" s="6">
        <v>25</v>
      </c>
      <c r="O117" s="7">
        <v>14476.9</v>
      </c>
      <c r="P117" s="6">
        <v>6769.4</v>
      </c>
      <c r="Q117" s="6">
        <v>6609.22</v>
      </c>
      <c r="R117" s="6">
        <v>5346.06</v>
      </c>
      <c r="S117" s="6">
        <v>112340.58</v>
      </c>
      <c r="T117" s="6">
        <v>93493.8</v>
      </c>
      <c r="U117" s="6">
        <v>113369.06</v>
      </c>
      <c r="V117" s="6">
        <v>77407.34</v>
      </c>
      <c r="W117" s="6">
        <v>11722.19</v>
      </c>
      <c r="X117" s="6">
        <v>8771.6</v>
      </c>
      <c r="Y117" s="6">
        <v>339958.73</v>
      </c>
      <c r="Z117" s="6">
        <v>177384.05</v>
      </c>
      <c r="AA117" s="6"/>
      <c r="AB117" s="6">
        <v>176547.1</v>
      </c>
      <c r="AC117" s="6">
        <v>344</v>
      </c>
      <c r="AD117" s="6">
        <v>49196</v>
      </c>
      <c r="AE117" s="6">
        <v>247212.38</v>
      </c>
      <c r="AF117" s="6">
        <v>127844.04</v>
      </c>
      <c r="AG117" s="6"/>
      <c r="AH117" s="6">
        <v>176612.1</v>
      </c>
      <c r="AI117" s="6">
        <v>1111.3</v>
      </c>
      <c r="AJ117" s="9">
        <v>62406</v>
      </c>
      <c r="AK117" s="6">
        <v>32418.1</v>
      </c>
      <c r="AL117" s="6">
        <v>22906.400000000001</v>
      </c>
      <c r="AM117" s="6">
        <v>68923.91</v>
      </c>
      <c r="AN117" s="6">
        <v>53153.37</v>
      </c>
      <c r="AO117" s="6">
        <v>44228.98</v>
      </c>
      <c r="AP117" s="6">
        <v>36134.720000000001</v>
      </c>
      <c r="AQ117" s="6">
        <v>46637.599999999999</v>
      </c>
      <c r="AR117" s="6">
        <v>18417.8</v>
      </c>
      <c r="AS117" s="6">
        <v>8.8000000000000007</v>
      </c>
      <c r="AT117" s="6">
        <v>4.8</v>
      </c>
      <c r="AU117" s="7"/>
      <c r="AV117" s="7"/>
      <c r="AW117" s="6">
        <v>266619.3</v>
      </c>
      <c r="AX117" s="6">
        <v>124960.8</v>
      </c>
      <c r="AY117" s="6">
        <v>57603.5</v>
      </c>
      <c r="AZ117" s="6">
        <v>13567.861999999999</v>
      </c>
      <c r="BA117" s="6">
        <v>255057.05</v>
      </c>
      <c r="BB117" s="6">
        <v>113300.79</v>
      </c>
      <c r="BC117" s="6">
        <v>45038</v>
      </c>
      <c r="BD117" s="6">
        <v>294.8</v>
      </c>
      <c r="BE117" s="6">
        <v>176.8</v>
      </c>
      <c r="BF117" s="6">
        <v>123.7</v>
      </c>
      <c r="BG117" s="6">
        <v>75.41</v>
      </c>
      <c r="BH117" s="6">
        <v>457.71600000000001</v>
      </c>
      <c r="BI117" s="6">
        <v>200.476</v>
      </c>
      <c r="BJ117" s="6">
        <v>1261.52</v>
      </c>
      <c r="BK117" s="6">
        <v>1028.0999999999999</v>
      </c>
      <c r="BL117" s="6">
        <v>0.9</v>
      </c>
      <c r="BM117" s="6">
        <v>11237.029695999998</v>
      </c>
      <c r="BN117" s="6">
        <v>35945.263191017548</v>
      </c>
      <c r="BO117" s="6"/>
      <c r="BP117" s="6">
        <v>4529</v>
      </c>
      <c r="BQ117" s="6"/>
      <c r="BR117" s="6"/>
      <c r="BS117" s="6"/>
      <c r="BT117" s="6"/>
      <c r="BU117" s="6"/>
      <c r="BV117" s="6"/>
      <c r="BW117" s="6"/>
      <c r="BX117" s="6"/>
      <c r="BY117" s="6"/>
      <c r="BZ117" s="6">
        <v>3443455</v>
      </c>
      <c r="CA117" s="6">
        <v>2344852</v>
      </c>
      <c r="CB117" s="6"/>
      <c r="CC117" s="6">
        <v>14435</v>
      </c>
      <c r="CD117" s="6">
        <v>11599</v>
      </c>
      <c r="CE117" s="6"/>
      <c r="CF117" s="6">
        <v>0</v>
      </c>
      <c r="CG117" s="6">
        <v>0</v>
      </c>
      <c r="CH117" s="6">
        <v>0</v>
      </c>
    </row>
    <row r="118" spans="1:113" ht="12.5">
      <c r="A118" s="5">
        <v>43575</v>
      </c>
      <c r="B118" s="6">
        <v>806.24699999999996</v>
      </c>
      <c r="C118" s="6">
        <v>442.339</v>
      </c>
      <c r="D118" s="6">
        <v>6417.4</v>
      </c>
      <c r="E118" s="6"/>
      <c r="F118" s="6"/>
      <c r="G118" s="6"/>
      <c r="H118" s="6">
        <v>1661.1</v>
      </c>
      <c r="I118" s="6">
        <v>1120.9000000000001</v>
      </c>
      <c r="J118" s="6">
        <v>333903.8</v>
      </c>
      <c r="K118" s="6">
        <v>146827.68</v>
      </c>
      <c r="L118" s="6">
        <v>71747.399999999994</v>
      </c>
      <c r="M118" s="6">
        <v>15</v>
      </c>
      <c r="N118" s="6">
        <v>25</v>
      </c>
      <c r="O118" s="7">
        <v>14476.9</v>
      </c>
      <c r="P118" s="6">
        <v>6769.5</v>
      </c>
      <c r="Q118" s="6">
        <v>6639.4</v>
      </c>
      <c r="R118" s="6">
        <v>5370.41</v>
      </c>
      <c r="S118" s="6">
        <v>112356.4</v>
      </c>
      <c r="T118" s="6">
        <v>93506</v>
      </c>
      <c r="U118" s="6">
        <v>113387.9</v>
      </c>
      <c r="V118" s="6">
        <v>77420.36</v>
      </c>
      <c r="W118" s="6">
        <v>11726.49</v>
      </c>
      <c r="X118" s="6">
        <v>8775.39</v>
      </c>
      <c r="Y118" s="6">
        <v>340258.33</v>
      </c>
      <c r="Z118" s="6">
        <v>177542.62</v>
      </c>
      <c r="AA118" s="6"/>
      <c r="AB118" s="6">
        <v>176571.1</v>
      </c>
      <c r="AC118" s="6">
        <v>344</v>
      </c>
      <c r="AD118" s="6">
        <v>49196</v>
      </c>
      <c r="AE118" s="6">
        <v>247379.26</v>
      </c>
      <c r="AF118" s="6">
        <v>127927.13</v>
      </c>
      <c r="AG118" s="6"/>
      <c r="AH118" s="6">
        <v>176636.1</v>
      </c>
      <c r="AI118" s="6">
        <v>1111.3</v>
      </c>
      <c r="AJ118" s="9">
        <v>62406</v>
      </c>
      <c r="AK118" s="6">
        <v>32418.1</v>
      </c>
      <c r="AL118" s="6">
        <v>22906.400000000001</v>
      </c>
      <c r="AM118" s="6">
        <v>68934.94</v>
      </c>
      <c r="AN118" s="6">
        <v>53161.86</v>
      </c>
      <c r="AO118" s="6">
        <v>44245.97</v>
      </c>
      <c r="AP118" s="6">
        <v>36148.58</v>
      </c>
      <c r="AQ118" s="6">
        <v>46648.1</v>
      </c>
      <c r="AR118" s="6">
        <v>18421.900000000001</v>
      </c>
      <c r="AS118" s="6">
        <v>8.8000000000000007</v>
      </c>
      <c r="AT118" s="6">
        <v>4.8</v>
      </c>
      <c r="AU118" s="7"/>
      <c r="AV118" s="7"/>
      <c r="AW118" s="6">
        <v>266764.09999999998</v>
      </c>
      <c r="AX118" s="6">
        <v>125028</v>
      </c>
      <c r="AY118" s="6">
        <v>57608.5</v>
      </c>
      <c r="AZ118" s="6">
        <v>13567.861999999999</v>
      </c>
      <c r="BA118" s="6">
        <v>255196.65</v>
      </c>
      <c r="BB118" s="6">
        <v>113361.95</v>
      </c>
      <c r="BC118" s="6">
        <v>45062</v>
      </c>
      <c r="BD118" s="6">
        <v>294.8</v>
      </c>
      <c r="BE118" s="6">
        <v>176.8</v>
      </c>
      <c r="BF118" s="6">
        <v>123.7</v>
      </c>
      <c r="BG118" s="6">
        <v>75.41</v>
      </c>
      <c r="BH118" s="6">
        <v>457.71600000000001</v>
      </c>
      <c r="BI118" s="6">
        <v>200.476</v>
      </c>
      <c r="BJ118" s="6">
        <v>1261.52</v>
      </c>
      <c r="BK118" s="6">
        <v>1029.9000000000001</v>
      </c>
      <c r="BL118" s="6">
        <v>0.9</v>
      </c>
      <c r="BM118" s="6">
        <v>11179.009664000001</v>
      </c>
      <c r="BN118" s="6">
        <v>36198.360024452239</v>
      </c>
      <c r="BO118" s="6"/>
      <c r="BP118" s="6">
        <v>5053</v>
      </c>
      <c r="BQ118" s="6"/>
      <c r="BR118" s="6"/>
      <c r="BS118" s="6"/>
      <c r="BT118" s="6"/>
      <c r="BU118" s="6"/>
      <c r="BV118" s="6"/>
      <c r="BW118" s="6"/>
      <c r="BX118" s="6"/>
      <c r="BY118" s="6"/>
      <c r="BZ118" s="6">
        <v>3443824</v>
      </c>
      <c r="CA118" s="6">
        <v>2345091</v>
      </c>
      <c r="CB118" s="6"/>
      <c r="CC118" s="6">
        <v>14435</v>
      </c>
      <c r="CD118" s="6">
        <v>11599</v>
      </c>
      <c r="CE118" s="6"/>
      <c r="CF118" s="6">
        <v>0</v>
      </c>
      <c r="CG118" s="6">
        <v>0</v>
      </c>
      <c r="CH118" s="6">
        <v>0</v>
      </c>
    </row>
    <row r="119" spans="1:113" s="34" customFormat="1" ht="12.5">
      <c r="A119" s="5">
        <v>43576</v>
      </c>
      <c r="B119" s="6">
        <v>806.24699999999996</v>
      </c>
      <c r="C119" s="6">
        <v>442.339</v>
      </c>
      <c r="D119" s="6">
        <v>6417.4</v>
      </c>
      <c r="E119" s="6"/>
      <c r="F119" s="6"/>
      <c r="G119" s="6"/>
      <c r="H119" s="6">
        <v>1661.1</v>
      </c>
      <c r="I119" s="6">
        <v>1120.9000000000001</v>
      </c>
      <c r="J119" s="32">
        <v>334109.65000000002</v>
      </c>
      <c r="K119" s="32">
        <v>146922.74</v>
      </c>
      <c r="L119" s="32">
        <v>71771.399999999994</v>
      </c>
      <c r="M119" s="6">
        <v>15</v>
      </c>
      <c r="N119" s="6">
        <v>25</v>
      </c>
      <c r="O119" s="7">
        <v>14477</v>
      </c>
      <c r="P119" s="6">
        <v>6769.6</v>
      </c>
      <c r="Q119" s="32">
        <v>6669.59</v>
      </c>
      <c r="R119" s="32">
        <v>5394.75</v>
      </c>
      <c r="S119" s="32">
        <v>112371.73</v>
      </c>
      <c r="T119" s="32">
        <v>93518.04</v>
      </c>
      <c r="U119" s="32">
        <v>113406.42</v>
      </c>
      <c r="V119" s="32">
        <v>77432.91</v>
      </c>
      <c r="W119" s="6">
        <v>11730.77</v>
      </c>
      <c r="X119" s="6">
        <v>8779.09</v>
      </c>
      <c r="Y119" s="32">
        <v>340552.53</v>
      </c>
      <c r="Z119" s="32">
        <v>177700.64</v>
      </c>
      <c r="AA119" s="6"/>
      <c r="AB119" s="32">
        <v>176595.1</v>
      </c>
      <c r="AC119" s="6">
        <v>344</v>
      </c>
      <c r="AD119" s="6">
        <v>49196</v>
      </c>
      <c r="AE119" s="32">
        <v>247548.41</v>
      </c>
      <c r="AF119" s="32">
        <v>128009.3</v>
      </c>
      <c r="AG119" s="6"/>
      <c r="AH119" s="32">
        <v>176660.1</v>
      </c>
      <c r="AI119" s="6">
        <v>1111.3</v>
      </c>
      <c r="AJ119" s="9">
        <v>62406</v>
      </c>
      <c r="AK119" s="6">
        <v>32418.1</v>
      </c>
      <c r="AL119" s="6">
        <v>22906.400000000001</v>
      </c>
      <c r="AM119" s="32">
        <v>68945.23</v>
      </c>
      <c r="AN119" s="32">
        <v>53169.79</v>
      </c>
      <c r="AO119" s="32">
        <v>44263</v>
      </c>
      <c r="AP119" s="32">
        <v>36162.5</v>
      </c>
      <c r="AQ119" s="32">
        <v>46656.7</v>
      </c>
      <c r="AR119" s="32">
        <v>18425.5</v>
      </c>
      <c r="AS119" s="6">
        <v>8.8000000000000007</v>
      </c>
      <c r="AT119" s="6">
        <v>4.8</v>
      </c>
      <c r="AU119" s="33"/>
      <c r="AV119" s="33"/>
      <c r="AW119" s="32">
        <v>266909.59999999998</v>
      </c>
      <c r="AX119" s="32">
        <v>125095.6</v>
      </c>
      <c r="AY119" s="6">
        <v>57613.2</v>
      </c>
      <c r="AZ119" s="6">
        <v>13567.861999999999</v>
      </c>
      <c r="BA119" s="32">
        <v>255336.31</v>
      </c>
      <c r="BB119" s="32">
        <v>113423.11</v>
      </c>
      <c r="BC119" s="32">
        <v>45086</v>
      </c>
      <c r="BD119" s="6">
        <v>294.8</v>
      </c>
      <c r="BE119" s="6">
        <v>176.8</v>
      </c>
      <c r="BF119" s="6">
        <v>123.7</v>
      </c>
      <c r="BG119" s="6">
        <v>75.41</v>
      </c>
      <c r="BH119" s="6">
        <v>457.71600000000001</v>
      </c>
      <c r="BI119" s="6">
        <v>200.476</v>
      </c>
      <c r="BJ119" s="6">
        <v>1261.52</v>
      </c>
      <c r="BK119" s="6">
        <v>1031.7</v>
      </c>
      <c r="BL119" s="6">
        <v>0.9</v>
      </c>
      <c r="BM119" s="32">
        <v>11461.897376000001</v>
      </c>
      <c r="BN119" s="32">
        <v>36347.214833964907</v>
      </c>
      <c r="BO119" s="32"/>
      <c r="BP119" s="32">
        <v>4769</v>
      </c>
      <c r="BQ119" s="32"/>
      <c r="BR119" s="32"/>
      <c r="BS119" s="32"/>
      <c r="BT119" s="32"/>
      <c r="BU119" s="32"/>
      <c r="BV119" s="32"/>
      <c r="BW119" s="32"/>
      <c r="BX119" s="32"/>
      <c r="BY119" s="32"/>
      <c r="BZ119" s="32">
        <v>3444212</v>
      </c>
      <c r="CA119" s="32">
        <v>2345336</v>
      </c>
      <c r="CB119" s="32"/>
      <c r="CC119" s="6">
        <v>14435</v>
      </c>
      <c r="CD119" s="6">
        <v>11599</v>
      </c>
      <c r="CE119" s="32"/>
      <c r="CF119" s="32">
        <v>66.556622008839156</v>
      </c>
      <c r="CG119" s="32">
        <v>8.4147355741219805</v>
      </c>
      <c r="CH119" s="32">
        <v>154.99799999999999</v>
      </c>
    </row>
    <row r="120" spans="1:113" ht="12.5">
      <c r="A120" s="5">
        <v>43577</v>
      </c>
      <c r="B120" s="6">
        <v>806.24699999999996</v>
      </c>
      <c r="C120" s="6">
        <v>442.339</v>
      </c>
      <c r="D120" s="6">
        <v>6417.4</v>
      </c>
      <c r="E120" s="6"/>
      <c r="F120" s="6"/>
      <c r="G120" s="6"/>
      <c r="H120" s="6">
        <v>1661.1</v>
      </c>
      <c r="I120" s="6">
        <v>1120.9000000000001</v>
      </c>
      <c r="J120" s="6">
        <v>334309.82</v>
      </c>
      <c r="K120" s="6">
        <v>147016.06</v>
      </c>
      <c r="L120" s="6">
        <v>71795.399999999994</v>
      </c>
      <c r="M120" s="6">
        <v>15</v>
      </c>
      <c r="N120" s="6">
        <v>25</v>
      </c>
      <c r="O120" s="7">
        <v>14477</v>
      </c>
      <c r="P120" s="6">
        <v>6769.6</v>
      </c>
      <c r="Q120" s="6">
        <v>6700.67</v>
      </c>
      <c r="R120" s="6">
        <v>5419.97</v>
      </c>
      <c r="S120" s="6">
        <v>112386.79</v>
      </c>
      <c r="T120" s="6">
        <v>93530</v>
      </c>
      <c r="U120" s="6">
        <v>113425.17</v>
      </c>
      <c r="V120" s="6">
        <v>77445.23</v>
      </c>
      <c r="W120" s="6">
        <v>11735.29</v>
      </c>
      <c r="X120" s="6">
        <v>8782.91</v>
      </c>
      <c r="Y120" s="6">
        <v>340841</v>
      </c>
      <c r="Z120" s="6">
        <v>177856.93</v>
      </c>
      <c r="AA120" s="6"/>
      <c r="AB120" s="6">
        <v>176619.1</v>
      </c>
      <c r="AC120" s="6">
        <v>344</v>
      </c>
      <c r="AD120" s="6">
        <v>49196</v>
      </c>
      <c r="AE120" s="6">
        <v>247715</v>
      </c>
      <c r="AF120" s="6">
        <v>128090.14</v>
      </c>
      <c r="AG120" s="6"/>
      <c r="AH120" s="6">
        <v>176684.1</v>
      </c>
      <c r="AI120" s="6">
        <v>1111.3</v>
      </c>
      <c r="AJ120" s="9">
        <v>62406</v>
      </c>
      <c r="AK120" s="6">
        <v>32418.1</v>
      </c>
      <c r="AL120" s="6">
        <v>22906.400000000001</v>
      </c>
      <c r="AM120" s="6">
        <v>68954.7</v>
      </c>
      <c r="AN120" s="6">
        <v>53177</v>
      </c>
      <c r="AO120" s="6">
        <v>44279.94</v>
      </c>
      <c r="AP120" s="6">
        <v>36176.370000000003</v>
      </c>
      <c r="AQ120" s="6">
        <v>46663.3</v>
      </c>
      <c r="AR120" s="6">
        <v>18428.2</v>
      </c>
      <c r="AS120" s="6">
        <v>8.8000000000000007</v>
      </c>
      <c r="AT120" s="6">
        <v>4.8</v>
      </c>
      <c r="AU120" s="7"/>
      <c r="AV120" s="7"/>
      <c r="AW120" s="6">
        <v>267054.2</v>
      </c>
      <c r="AX120" s="6">
        <v>125162.8</v>
      </c>
      <c r="AY120" s="6">
        <v>57618.2</v>
      </c>
      <c r="AZ120" s="6">
        <v>13567.861999999999</v>
      </c>
      <c r="BA120" s="6">
        <v>255475.5</v>
      </c>
      <c r="BB120" s="6">
        <v>113484</v>
      </c>
      <c r="BC120" s="6">
        <v>45110</v>
      </c>
      <c r="BD120" s="6">
        <v>294.8</v>
      </c>
      <c r="BE120" s="6">
        <v>176.8</v>
      </c>
      <c r="BF120" s="6">
        <v>123.7</v>
      </c>
      <c r="BG120" s="6">
        <v>75.41</v>
      </c>
      <c r="BH120" s="6">
        <v>457.71600000000001</v>
      </c>
      <c r="BI120" s="6">
        <v>200.476</v>
      </c>
      <c r="BJ120" s="6">
        <v>1261.52</v>
      </c>
      <c r="BK120" s="6">
        <v>1033.2</v>
      </c>
      <c r="BL120" s="6">
        <v>0.9</v>
      </c>
      <c r="BM120" s="6">
        <v>11680.352272000002</v>
      </c>
      <c r="BN120" s="6">
        <v>36314.60226058479</v>
      </c>
      <c r="BO120" s="6"/>
      <c r="BP120" s="6">
        <v>3832</v>
      </c>
      <c r="BQ120" s="6"/>
      <c r="BR120" s="6"/>
      <c r="BS120" s="6"/>
      <c r="BT120" s="6"/>
      <c r="BU120" s="6"/>
      <c r="BV120" s="6"/>
      <c r="BW120" s="6"/>
      <c r="BX120" s="6"/>
      <c r="BY120" s="6"/>
      <c r="BZ120" s="6">
        <v>3444525</v>
      </c>
      <c r="CA120" s="6">
        <v>2345532</v>
      </c>
      <c r="CB120" s="6"/>
      <c r="CC120" s="6">
        <v>14487</v>
      </c>
      <c r="CD120" s="6">
        <v>11631</v>
      </c>
      <c r="CE120" s="6"/>
      <c r="CF120" s="6">
        <v>0</v>
      </c>
      <c r="CG120" s="6">
        <v>0</v>
      </c>
      <c r="CH120" s="6">
        <v>0</v>
      </c>
    </row>
    <row r="121" spans="1:113" ht="12.5">
      <c r="A121" s="5">
        <v>43578</v>
      </c>
      <c r="B121" s="6">
        <v>806.24699999999996</v>
      </c>
      <c r="C121" s="6">
        <v>442.339</v>
      </c>
      <c r="D121" s="6">
        <v>6417.4</v>
      </c>
      <c r="E121" s="6"/>
      <c r="F121" s="6"/>
      <c r="G121" s="6"/>
      <c r="H121" s="6">
        <v>1661.1</v>
      </c>
      <c r="I121" s="6">
        <v>1120.9000000000001</v>
      </c>
      <c r="J121" s="6">
        <v>334512</v>
      </c>
      <c r="K121" s="6">
        <v>147110</v>
      </c>
      <c r="L121" s="6">
        <v>71819.399999999994</v>
      </c>
      <c r="M121" s="6">
        <v>15</v>
      </c>
      <c r="N121" s="6">
        <v>25</v>
      </c>
      <c r="O121" s="7">
        <v>14477</v>
      </c>
      <c r="P121" s="6">
        <v>6769.7</v>
      </c>
      <c r="Q121" s="6">
        <v>6731.7</v>
      </c>
      <c r="R121" s="6">
        <v>5445.3</v>
      </c>
      <c r="S121" s="6">
        <v>112403.5</v>
      </c>
      <c r="T121" s="6">
        <v>93543</v>
      </c>
      <c r="U121" s="6">
        <v>113444.4</v>
      </c>
      <c r="V121" s="6">
        <v>77458</v>
      </c>
      <c r="W121" s="6">
        <v>11740.2</v>
      </c>
      <c r="X121" s="6">
        <v>8787</v>
      </c>
      <c r="Y121" s="6">
        <v>341140</v>
      </c>
      <c r="Z121" s="6">
        <v>178016</v>
      </c>
      <c r="AA121" s="6"/>
      <c r="AB121" s="6">
        <v>176643.1</v>
      </c>
      <c r="AC121" s="6">
        <v>344</v>
      </c>
      <c r="AD121" s="6">
        <v>49196</v>
      </c>
      <c r="AE121" s="6">
        <v>247882</v>
      </c>
      <c r="AF121" s="6">
        <v>128174</v>
      </c>
      <c r="AG121" s="6"/>
      <c r="AH121" s="6">
        <v>176708.1</v>
      </c>
      <c r="AI121" s="6">
        <v>1111.3</v>
      </c>
      <c r="AJ121" s="9">
        <v>62406</v>
      </c>
      <c r="AK121" s="6">
        <v>32418.1</v>
      </c>
      <c r="AL121" s="6">
        <v>22906.400000000001</v>
      </c>
      <c r="AM121" s="6">
        <v>68965</v>
      </c>
      <c r="AN121" s="6">
        <v>53184.6</v>
      </c>
      <c r="AO121" s="6">
        <v>44296.7</v>
      </c>
      <c r="AP121" s="6">
        <v>36160.199999999997</v>
      </c>
      <c r="AQ121" s="6">
        <v>46676.3</v>
      </c>
      <c r="AR121" s="6">
        <v>18433.400000000001</v>
      </c>
      <c r="AS121" s="6">
        <v>8.8000000000000007</v>
      </c>
      <c r="AT121" s="6">
        <v>4.8</v>
      </c>
      <c r="AU121" s="7"/>
      <c r="AV121" s="7"/>
      <c r="AW121" s="6">
        <v>267198.40000000002</v>
      </c>
      <c r="AX121" s="6">
        <v>125229.7</v>
      </c>
      <c r="AY121" s="6">
        <v>57624</v>
      </c>
      <c r="AZ121" s="6">
        <v>13567.861999999999</v>
      </c>
      <c r="BA121" s="6">
        <v>255615</v>
      </c>
      <c r="BB121" s="6">
        <v>113545</v>
      </c>
      <c r="BC121" s="6">
        <v>45134</v>
      </c>
      <c r="BD121" s="6">
        <v>294.8</v>
      </c>
      <c r="BE121" s="6">
        <v>176.8</v>
      </c>
      <c r="BF121" s="6">
        <v>123.7</v>
      </c>
      <c r="BG121" s="6">
        <v>75.41</v>
      </c>
      <c r="BH121" s="6">
        <v>457.71600000000001</v>
      </c>
      <c r="BI121" s="6">
        <v>200.476</v>
      </c>
      <c r="BJ121" s="6">
        <v>1261.52</v>
      </c>
      <c r="BK121" s="6">
        <v>1035.3</v>
      </c>
      <c r="BL121" s="6">
        <v>0.9</v>
      </c>
      <c r="BM121" s="6">
        <v>11532</v>
      </c>
      <c r="BN121" s="6">
        <v>36389</v>
      </c>
      <c r="BO121" s="6"/>
      <c r="BP121" s="6">
        <v>8018</v>
      </c>
      <c r="BQ121" s="6"/>
      <c r="BR121" s="6"/>
      <c r="BS121" s="6"/>
      <c r="BT121" s="6"/>
      <c r="BU121" s="6"/>
      <c r="BV121" s="6"/>
      <c r="BW121" s="6"/>
      <c r="BX121" s="6"/>
      <c r="BY121" s="6"/>
      <c r="BZ121" s="6">
        <v>3444944</v>
      </c>
      <c r="CA121" s="6">
        <v>2345766</v>
      </c>
      <c r="CB121" s="6"/>
      <c r="CC121" s="6">
        <v>14487</v>
      </c>
      <c r="CD121" s="6">
        <v>11631</v>
      </c>
      <c r="CE121" s="6"/>
      <c r="CF121" s="6">
        <v>0</v>
      </c>
      <c r="CG121" s="6">
        <v>0</v>
      </c>
      <c r="CH121" s="6">
        <v>0</v>
      </c>
    </row>
    <row r="122" spans="1:113" ht="12.5">
      <c r="A122" s="5">
        <v>43579</v>
      </c>
      <c r="B122" s="6">
        <v>806.24699999999996</v>
      </c>
      <c r="C122" s="6">
        <v>442.339</v>
      </c>
      <c r="D122" s="6">
        <v>6417.4</v>
      </c>
      <c r="E122" s="6"/>
      <c r="F122" s="6"/>
      <c r="G122" s="6"/>
      <c r="H122" s="6">
        <v>1661.1</v>
      </c>
      <c r="I122" s="6">
        <v>1120.9000000000001</v>
      </c>
      <c r="J122" s="6">
        <v>334713.484</v>
      </c>
      <c r="K122" s="6">
        <v>147203.36499999999</v>
      </c>
      <c r="L122" s="6">
        <v>71843.399999999994</v>
      </c>
      <c r="M122" s="6">
        <v>15</v>
      </c>
      <c r="N122" s="6">
        <v>25</v>
      </c>
      <c r="O122" s="7">
        <v>14477.1</v>
      </c>
      <c r="P122" s="6">
        <v>6769.7</v>
      </c>
      <c r="Q122" s="6">
        <v>6763.25</v>
      </c>
      <c r="R122" s="6">
        <v>5470.86</v>
      </c>
      <c r="S122" s="6">
        <v>112417.34</v>
      </c>
      <c r="T122" s="6">
        <v>93554.07</v>
      </c>
      <c r="U122" s="6">
        <v>113464.21</v>
      </c>
      <c r="V122" s="6">
        <v>77471.55</v>
      </c>
      <c r="W122" s="6">
        <v>11744.92</v>
      </c>
      <c r="X122" s="6">
        <v>8790.8799999999992</v>
      </c>
      <c r="Y122" s="6">
        <v>341422.038</v>
      </c>
      <c r="Z122" s="6">
        <v>178171.49299999999</v>
      </c>
      <c r="AA122" s="6"/>
      <c r="AB122" s="6">
        <v>176667.1</v>
      </c>
      <c r="AC122" s="6">
        <v>344</v>
      </c>
      <c r="AD122" s="6">
        <v>49196</v>
      </c>
      <c r="AE122" s="6">
        <v>248056.06899999999</v>
      </c>
      <c r="AF122" s="6">
        <v>128255.204</v>
      </c>
      <c r="AG122" s="6"/>
      <c r="AH122" s="6">
        <v>176732.1</v>
      </c>
      <c r="AI122" s="6">
        <v>1111.3</v>
      </c>
      <c r="AJ122" s="9">
        <v>62406</v>
      </c>
      <c r="AK122" s="6">
        <v>32418.1</v>
      </c>
      <c r="AL122" s="6">
        <v>22906.400000000001</v>
      </c>
      <c r="AM122" s="6">
        <v>68973.59</v>
      </c>
      <c r="AN122" s="6">
        <v>53191.44</v>
      </c>
      <c r="AO122" s="6">
        <v>44313.85</v>
      </c>
      <c r="AP122" s="6">
        <v>36204.25</v>
      </c>
      <c r="AQ122" s="6">
        <v>46680.9</v>
      </c>
      <c r="AR122" s="6">
        <v>18435.099999999999</v>
      </c>
      <c r="AS122" s="6">
        <v>8.8000000000000007</v>
      </c>
      <c r="AT122" s="6">
        <v>4.8</v>
      </c>
      <c r="AU122" s="7"/>
      <c r="AV122" s="7"/>
      <c r="AW122" s="6">
        <v>267344.8</v>
      </c>
      <c r="AX122" s="6">
        <v>125297.3</v>
      </c>
      <c r="AY122" s="6">
        <v>57629.446000000004</v>
      </c>
      <c r="AZ122" s="6">
        <v>13567.861999999999</v>
      </c>
      <c r="BA122" s="6">
        <v>255753.772</v>
      </c>
      <c r="BB122" s="6">
        <v>113605.758</v>
      </c>
      <c r="BC122" s="6">
        <v>45158</v>
      </c>
      <c r="BD122" s="6">
        <v>294.8</v>
      </c>
      <c r="BE122" s="6">
        <v>176.8</v>
      </c>
      <c r="BF122" s="6">
        <v>123.7</v>
      </c>
      <c r="BG122" s="6">
        <v>75.41</v>
      </c>
      <c r="BH122" s="6">
        <v>457.71600000000001</v>
      </c>
      <c r="BI122" s="6">
        <v>200.476</v>
      </c>
      <c r="BJ122" s="6">
        <v>1261.52</v>
      </c>
      <c r="BK122" s="6">
        <v>1036.2</v>
      </c>
      <c r="BL122" s="6">
        <v>0.9</v>
      </c>
      <c r="BM122" s="6">
        <v>11020</v>
      </c>
      <c r="BN122" s="6">
        <v>36332</v>
      </c>
      <c r="BO122" s="6"/>
      <c r="BP122" s="6">
        <v>1582</v>
      </c>
      <c r="BQ122" s="6"/>
      <c r="BR122" s="6"/>
      <c r="BS122" s="6"/>
      <c r="BT122" s="6"/>
      <c r="BU122" s="6"/>
      <c r="BV122" s="6"/>
      <c r="BW122" s="6"/>
      <c r="BX122" s="6"/>
      <c r="BY122" s="6"/>
      <c r="BZ122" s="6">
        <v>3445344</v>
      </c>
      <c r="CA122" s="6">
        <v>2346002</v>
      </c>
      <c r="CB122" s="6"/>
      <c r="CC122" s="6">
        <v>14487</v>
      </c>
      <c r="CD122" s="6">
        <v>11631</v>
      </c>
      <c r="CE122" s="6"/>
      <c r="CF122" s="6">
        <v>0</v>
      </c>
      <c r="CG122" s="6">
        <v>0</v>
      </c>
      <c r="CH122" s="6">
        <v>0</v>
      </c>
    </row>
    <row r="123" spans="1:113" ht="12.5">
      <c r="A123" s="5">
        <v>43580</v>
      </c>
      <c r="B123" s="6">
        <v>806.24699999999996</v>
      </c>
      <c r="C123" s="6">
        <v>442.339</v>
      </c>
      <c r="D123" s="6">
        <v>6417.4</v>
      </c>
      <c r="E123" s="6"/>
      <c r="F123" s="6"/>
      <c r="G123" s="6"/>
      <c r="H123" s="6">
        <v>1661.1</v>
      </c>
      <c r="I123" s="6">
        <v>1120.9000000000001</v>
      </c>
      <c r="J123" s="6">
        <v>334830.69099999999</v>
      </c>
      <c r="K123" s="6">
        <v>147258.20199999999</v>
      </c>
      <c r="L123" s="6">
        <v>71857.679999999993</v>
      </c>
      <c r="M123" s="6">
        <v>15</v>
      </c>
      <c r="N123" s="6">
        <v>25</v>
      </c>
      <c r="O123" s="6">
        <v>14477.1</v>
      </c>
      <c r="P123" s="6">
        <v>6769.7</v>
      </c>
      <c r="Q123" s="6">
        <v>6794.38</v>
      </c>
      <c r="R123" s="6">
        <v>5496.14</v>
      </c>
      <c r="S123" s="6">
        <v>112433.11</v>
      </c>
      <c r="T123" s="6">
        <v>93566.13</v>
      </c>
      <c r="U123" s="6">
        <v>113483.58</v>
      </c>
      <c r="V123" s="6">
        <v>77484.61</v>
      </c>
      <c r="W123" s="6">
        <v>11749.42</v>
      </c>
      <c r="X123" s="6">
        <v>8794.74</v>
      </c>
      <c r="Y123" s="6">
        <v>341663.25</v>
      </c>
      <c r="Z123" s="6">
        <v>178304.90400000001</v>
      </c>
      <c r="AA123" s="6"/>
      <c r="AB123" s="6">
        <v>176691.1</v>
      </c>
      <c r="AC123" s="6">
        <v>344</v>
      </c>
      <c r="AD123" s="6">
        <v>49196</v>
      </c>
      <c r="AE123" s="6">
        <v>248190.726</v>
      </c>
      <c r="AF123" s="6">
        <v>128323.958</v>
      </c>
      <c r="AG123" s="6"/>
      <c r="AH123" s="6">
        <v>176756.1</v>
      </c>
      <c r="AI123" s="6">
        <v>1111.3</v>
      </c>
      <c r="AJ123" s="9">
        <v>62406</v>
      </c>
      <c r="AK123" s="6">
        <v>32418.1</v>
      </c>
      <c r="AL123" s="6">
        <v>22906.400000000001</v>
      </c>
      <c r="AM123" s="6">
        <v>68984.149999999994</v>
      </c>
      <c r="AN123" s="6">
        <v>53199.5</v>
      </c>
      <c r="AO123" s="6">
        <v>44331.18</v>
      </c>
      <c r="AP123" s="6">
        <v>36218.519999999997</v>
      </c>
      <c r="AQ123" s="6">
        <v>46691.4</v>
      </c>
      <c r="AR123" s="6">
        <v>18439.3</v>
      </c>
      <c r="AS123" s="6">
        <v>8.8000000000000007</v>
      </c>
      <c r="AT123" s="6">
        <v>4.8</v>
      </c>
      <c r="AU123" s="7"/>
      <c r="AV123" s="7"/>
      <c r="AW123" s="6">
        <v>267488.3</v>
      </c>
      <c r="AX123" s="6">
        <v>125363.9</v>
      </c>
      <c r="AY123" s="6">
        <v>57634.906999999999</v>
      </c>
      <c r="AZ123" s="6">
        <v>13567.861999999999</v>
      </c>
      <c r="BA123" s="6">
        <v>255892.147</v>
      </c>
      <c r="BB123" s="6">
        <v>113666.37699999999</v>
      </c>
      <c r="BC123" s="6">
        <v>45182</v>
      </c>
      <c r="BD123" s="6">
        <v>294.8</v>
      </c>
      <c r="BE123" s="6">
        <v>176.8</v>
      </c>
      <c r="BF123" s="6">
        <v>123.7</v>
      </c>
      <c r="BG123" s="6">
        <v>75.41</v>
      </c>
      <c r="BH123" s="6">
        <v>457.71600000000001</v>
      </c>
      <c r="BI123" s="6">
        <v>200.476</v>
      </c>
      <c r="BJ123" s="6">
        <v>1261.52</v>
      </c>
      <c r="BK123" s="6">
        <v>1036.5</v>
      </c>
      <c r="BL123" s="6">
        <v>0.9</v>
      </c>
      <c r="BM123" s="6">
        <v>11107</v>
      </c>
      <c r="BN123" s="6">
        <v>36322</v>
      </c>
      <c r="BO123" s="6"/>
      <c r="BP123" s="6">
        <v>6097</v>
      </c>
      <c r="BQ123" s="6"/>
      <c r="BR123" s="6"/>
      <c r="BS123" s="6"/>
      <c r="BT123" s="6"/>
      <c r="BU123" s="6"/>
      <c r="BV123" s="6"/>
      <c r="BW123" s="6"/>
      <c r="BX123" s="6"/>
      <c r="BY123" s="6"/>
      <c r="BZ123" s="6">
        <v>3446649</v>
      </c>
      <c r="CA123" s="6">
        <v>2346995</v>
      </c>
      <c r="CB123" s="6"/>
      <c r="CC123" s="6">
        <v>14487</v>
      </c>
      <c r="CD123" s="6">
        <v>11631</v>
      </c>
      <c r="CE123" s="6"/>
      <c r="CF123" s="6">
        <v>544</v>
      </c>
      <c r="CG123" s="6">
        <v>37.863</v>
      </c>
      <c r="CH123" s="6">
        <v>906</v>
      </c>
    </row>
    <row r="124" spans="1:113" ht="12.5">
      <c r="A124" s="5">
        <v>43581</v>
      </c>
      <c r="B124" s="6">
        <v>806.29600000000005</v>
      </c>
      <c r="C124" s="6">
        <v>442.37099999999998</v>
      </c>
      <c r="D124" s="6">
        <v>6417.8</v>
      </c>
      <c r="E124" s="6"/>
      <c r="F124" s="6"/>
      <c r="G124" s="6"/>
      <c r="H124" s="6">
        <v>1661.1</v>
      </c>
      <c r="I124" s="6">
        <v>1120.9000000000001</v>
      </c>
      <c r="J124" s="6">
        <v>335036.35600000003</v>
      </c>
      <c r="K124" s="6">
        <v>147353.29300000001</v>
      </c>
      <c r="L124" s="6">
        <v>71881.679999999993</v>
      </c>
      <c r="M124" s="6">
        <v>15</v>
      </c>
      <c r="N124" s="6">
        <v>25</v>
      </c>
      <c r="O124" s="6">
        <v>14477.1</v>
      </c>
      <c r="P124" s="6">
        <v>6769.8</v>
      </c>
      <c r="Q124" s="6">
        <v>6825.85</v>
      </c>
      <c r="R124" s="6">
        <v>5521.72</v>
      </c>
      <c r="S124" s="6">
        <v>112448.64</v>
      </c>
      <c r="T124" s="6">
        <v>93578.11</v>
      </c>
      <c r="U124" s="6">
        <v>113502.82</v>
      </c>
      <c r="V124" s="6">
        <v>77497.5</v>
      </c>
      <c r="W124" s="6">
        <v>11754.22</v>
      </c>
      <c r="X124" s="6">
        <v>8798.76</v>
      </c>
      <c r="Y124" s="6">
        <v>341960.152</v>
      </c>
      <c r="Z124" s="6">
        <v>178455.87400000001</v>
      </c>
      <c r="AA124" s="6"/>
      <c r="AB124" s="6">
        <v>176715.1</v>
      </c>
      <c r="AC124" s="6">
        <v>344</v>
      </c>
      <c r="AD124" s="6">
        <v>49196</v>
      </c>
      <c r="AE124" s="6">
        <v>248359.954</v>
      </c>
      <c r="AF124" s="6">
        <v>128414.80499999999</v>
      </c>
      <c r="AG124" s="6"/>
      <c r="AH124" s="6">
        <v>176780.1</v>
      </c>
      <c r="AI124" s="6">
        <v>1111.3</v>
      </c>
      <c r="AJ124" s="9">
        <v>62406</v>
      </c>
      <c r="AK124" s="6">
        <v>32418.1</v>
      </c>
      <c r="AL124" s="6">
        <v>22906.400000000001</v>
      </c>
      <c r="AM124" s="6">
        <v>68994.28</v>
      </c>
      <c r="AN124" s="6">
        <v>53207.199999999997</v>
      </c>
      <c r="AO124" s="6">
        <v>44348.6</v>
      </c>
      <c r="AP124" s="6">
        <v>36232.86</v>
      </c>
      <c r="AQ124" s="6">
        <v>46700.5</v>
      </c>
      <c r="AR124" s="6">
        <v>18442.900000000001</v>
      </c>
      <c r="AS124" s="6">
        <v>8.8000000000000007</v>
      </c>
      <c r="AT124" s="6">
        <v>4.8</v>
      </c>
      <c r="AU124" s="7"/>
      <c r="AV124" s="7"/>
      <c r="AW124" s="6">
        <v>267633.09999999998</v>
      </c>
      <c r="AX124" s="6">
        <v>125431.2</v>
      </c>
      <c r="AY124" s="6">
        <v>57640.173000000003</v>
      </c>
      <c r="AZ124" s="6">
        <v>13567.861999999999</v>
      </c>
      <c r="BA124" s="6">
        <v>256030.75700000001</v>
      </c>
      <c r="BB124" s="6">
        <v>113727.091</v>
      </c>
      <c r="BC124" s="6">
        <v>45206</v>
      </c>
      <c r="BD124" s="6">
        <v>294.8</v>
      </c>
      <c r="BE124" s="6">
        <v>176.8</v>
      </c>
      <c r="BF124" s="6">
        <v>123.7</v>
      </c>
      <c r="BG124" s="6">
        <v>75.41</v>
      </c>
      <c r="BH124" s="6">
        <v>457.71600000000001</v>
      </c>
      <c r="BI124" s="6">
        <v>200.476</v>
      </c>
      <c r="BJ124" s="6">
        <v>1261.52</v>
      </c>
      <c r="BK124" s="6">
        <v>1036.9000000000001</v>
      </c>
      <c r="BL124" s="6">
        <v>0.9</v>
      </c>
      <c r="BM124" s="6">
        <v>12536</v>
      </c>
      <c r="BN124" s="6">
        <v>36315</v>
      </c>
      <c r="BO124" s="6"/>
      <c r="BP124" s="6">
        <v>5584</v>
      </c>
      <c r="BQ124" s="6"/>
      <c r="BR124" s="6"/>
      <c r="BS124" s="6"/>
      <c r="BT124" s="6"/>
      <c r="BU124" s="6"/>
      <c r="BV124" s="6"/>
      <c r="BW124" s="6"/>
      <c r="BX124" s="6"/>
      <c r="BY124" s="6"/>
      <c r="BZ124" s="6">
        <v>3449618</v>
      </c>
      <c r="CA124" s="6">
        <v>2349401</v>
      </c>
      <c r="CB124" s="6"/>
      <c r="CC124" s="6">
        <v>14487</v>
      </c>
      <c r="CD124" s="6">
        <v>11631</v>
      </c>
      <c r="CE124" s="6"/>
      <c r="CF124" s="6">
        <v>1136</v>
      </c>
      <c r="CG124" s="6">
        <v>94.331000000000003</v>
      </c>
      <c r="CH124" s="6">
        <v>1928</v>
      </c>
    </row>
    <row r="125" spans="1:113" ht="12.5">
      <c r="A125" s="5">
        <v>43582</v>
      </c>
      <c r="B125" s="6">
        <v>806.29600000000005</v>
      </c>
      <c r="C125" s="6">
        <v>442.37099999999998</v>
      </c>
      <c r="D125" s="6">
        <v>6417.8</v>
      </c>
      <c r="E125" s="6"/>
      <c r="F125" s="6"/>
      <c r="G125" s="6"/>
      <c r="H125" s="6">
        <v>1661.1</v>
      </c>
      <c r="I125" s="6">
        <v>1120.9000000000001</v>
      </c>
      <c r="J125" s="6">
        <v>335237.36099999998</v>
      </c>
      <c r="K125" s="6">
        <v>147446.56099999999</v>
      </c>
      <c r="L125" s="6">
        <v>71905.679999999993</v>
      </c>
      <c r="M125" s="6">
        <v>15</v>
      </c>
      <c r="N125" s="6">
        <v>25</v>
      </c>
      <c r="O125" s="6">
        <v>14477.1</v>
      </c>
      <c r="P125" s="6">
        <v>6769.8</v>
      </c>
      <c r="Q125" s="6">
        <v>6856.71</v>
      </c>
      <c r="R125" s="6">
        <v>5546.79</v>
      </c>
      <c r="S125" s="6">
        <v>112465.32</v>
      </c>
      <c r="T125" s="6">
        <v>93590.46</v>
      </c>
      <c r="U125" s="6">
        <v>113521.47</v>
      </c>
      <c r="V125" s="6">
        <v>77510.13</v>
      </c>
      <c r="W125" s="6">
        <v>11758.92</v>
      </c>
      <c r="X125" s="6">
        <v>8802.67</v>
      </c>
      <c r="Y125" s="6">
        <v>342262.10399999999</v>
      </c>
      <c r="Z125" s="6">
        <v>178614.99900000001</v>
      </c>
      <c r="AA125" s="6"/>
      <c r="AB125" s="6">
        <v>176739.1</v>
      </c>
      <c r="AC125" s="6">
        <v>344</v>
      </c>
      <c r="AD125" s="6">
        <v>49196</v>
      </c>
      <c r="AE125" s="6">
        <v>248526.783</v>
      </c>
      <c r="AF125" s="6">
        <v>128498.577</v>
      </c>
      <c r="AG125" s="6"/>
      <c r="AH125" s="6">
        <v>176804.1</v>
      </c>
      <c r="AI125" s="6">
        <v>1111.3</v>
      </c>
      <c r="AJ125" s="9">
        <v>62406</v>
      </c>
      <c r="AK125" s="6">
        <v>32418.1</v>
      </c>
      <c r="AL125" s="6">
        <v>22906.400000000001</v>
      </c>
      <c r="AM125" s="6">
        <v>69004.25</v>
      </c>
      <c r="AN125" s="6">
        <v>53214.82</v>
      </c>
      <c r="AO125" s="6">
        <v>44365.95</v>
      </c>
      <c r="AP125" s="6">
        <v>36247.15</v>
      </c>
      <c r="AQ125" s="6">
        <v>46717.5</v>
      </c>
      <c r="AR125" s="6">
        <v>18449.599999999999</v>
      </c>
      <c r="AS125" s="6">
        <v>8.8000000000000007</v>
      </c>
      <c r="AT125" s="6">
        <v>4.8</v>
      </c>
      <c r="AU125" s="7"/>
      <c r="AV125" s="7"/>
      <c r="AW125" s="6">
        <v>267778.09999999998</v>
      </c>
      <c r="AX125" s="6">
        <v>125498.4</v>
      </c>
      <c r="AY125" s="6">
        <v>57644.928999999996</v>
      </c>
      <c r="AZ125" s="6">
        <v>13567.861999999999</v>
      </c>
      <c r="BA125" s="6">
        <v>256169.75599999999</v>
      </c>
      <c r="BB125" s="6">
        <v>113787.84699999999</v>
      </c>
      <c r="BC125" s="6">
        <v>45230</v>
      </c>
      <c r="BD125" s="6">
        <v>294.8</v>
      </c>
      <c r="BE125" s="6">
        <v>176.8</v>
      </c>
      <c r="BF125" s="6">
        <v>123.7</v>
      </c>
      <c r="BG125" s="6">
        <v>75.41</v>
      </c>
      <c r="BH125" s="6">
        <v>457.71600000000001</v>
      </c>
      <c r="BI125" s="6">
        <v>200.476</v>
      </c>
      <c r="BJ125" s="6">
        <v>1261.52</v>
      </c>
      <c r="BK125" s="32">
        <v>1037.2</v>
      </c>
      <c r="BL125" s="6">
        <v>0.9</v>
      </c>
      <c r="BM125" s="6">
        <v>11875</v>
      </c>
      <c r="BN125" s="6">
        <v>36469</v>
      </c>
      <c r="BO125" s="6"/>
      <c r="BP125" s="6">
        <v>9831</v>
      </c>
      <c r="BQ125" s="6"/>
      <c r="BR125" s="6"/>
      <c r="BS125" s="6"/>
      <c r="BT125" s="6"/>
      <c r="BU125" s="6"/>
      <c r="BV125" s="6"/>
      <c r="BW125" s="6"/>
      <c r="BX125" s="6"/>
      <c r="BY125" s="6"/>
      <c r="BZ125" s="6">
        <v>3452696</v>
      </c>
      <c r="CA125" s="6">
        <v>2351906</v>
      </c>
      <c r="CB125" s="6"/>
      <c r="CC125" s="6">
        <v>14487</v>
      </c>
      <c r="CD125" s="6">
        <v>11631</v>
      </c>
      <c r="CE125" s="6"/>
      <c r="CF125" s="6">
        <v>1046</v>
      </c>
      <c r="CG125" s="6">
        <v>97.111999999999995</v>
      </c>
      <c r="CH125" s="6">
        <v>1803</v>
      </c>
    </row>
    <row r="126" spans="1:113" ht="12.5">
      <c r="A126" s="5">
        <v>43583</v>
      </c>
      <c r="B126" s="6">
        <v>806.29600000000005</v>
      </c>
      <c r="C126" s="6">
        <v>442.37099999999998</v>
      </c>
      <c r="D126" s="6">
        <v>6417.8</v>
      </c>
      <c r="E126" s="6"/>
      <c r="F126" s="6"/>
      <c r="G126" s="6"/>
      <c r="H126" s="6">
        <v>1661.1</v>
      </c>
      <c r="I126" s="6">
        <v>1120.9000000000001</v>
      </c>
      <c r="J126" s="6">
        <v>335440.53600000002</v>
      </c>
      <c r="K126" s="6">
        <v>147540.36499999999</v>
      </c>
      <c r="L126" s="6">
        <v>71929.679999999993</v>
      </c>
      <c r="M126" s="6">
        <v>15</v>
      </c>
      <c r="N126" s="6">
        <v>25</v>
      </c>
      <c r="O126" s="6">
        <v>14477.2</v>
      </c>
      <c r="P126" s="6">
        <v>6769.9</v>
      </c>
      <c r="Q126" s="6">
        <v>6886.02</v>
      </c>
      <c r="R126" s="6">
        <v>5570.53</v>
      </c>
      <c r="S126" s="6">
        <v>112480.14</v>
      </c>
      <c r="T126" s="6">
        <v>93602.04</v>
      </c>
      <c r="U126" s="6">
        <v>113540.05</v>
      </c>
      <c r="V126" s="6">
        <v>77522.84</v>
      </c>
      <c r="W126" s="6">
        <v>11763.57</v>
      </c>
      <c r="X126" s="6">
        <v>8806.52</v>
      </c>
      <c r="Y126" s="6">
        <v>342553.24</v>
      </c>
      <c r="Z126" s="6">
        <v>178766.77900000001</v>
      </c>
      <c r="AA126" s="6"/>
      <c r="AB126" s="6">
        <v>176763.1</v>
      </c>
      <c r="AC126" s="6">
        <v>344</v>
      </c>
      <c r="AD126" s="6">
        <v>49196</v>
      </c>
      <c r="AE126" s="6">
        <v>248689.954</v>
      </c>
      <c r="AF126" s="6">
        <v>128582.242</v>
      </c>
      <c r="AG126" s="6"/>
      <c r="AH126" s="6">
        <v>176828.1</v>
      </c>
      <c r="AI126" s="6">
        <v>1111.3</v>
      </c>
      <c r="AJ126" s="9">
        <v>62406</v>
      </c>
      <c r="AK126" s="6">
        <v>32418.1</v>
      </c>
      <c r="AL126" s="6">
        <v>22906.400000000001</v>
      </c>
      <c r="AM126" s="6">
        <v>69013.95</v>
      </c>
      <c r="AN126" s="6">
        <v>53222.239999999998</v>
      </c>
      <c r="AO126" s="6">
        <v>44382.53</v>
      </c>
      <c r="AP126" s="6">
        <v>36260.71</v>
      </c>
      <c r="AQ126" s="6">
        <v>46722.5</v>
      </c>
      <c r="AR126" s="6">
        <v>18451.599999999999</v>
      </c>
      <c r="AS126" s="6">
        <v>8.8000000000000007</v>
      </c>
      <c r="AT126" s="6">
        <v>4.8</v>
      </c>
      <c r="AU126" s="7"/>
      <c r="AV126" s="7"/>
      <c r="AW126" s="6">
        <v>267922.8</v>
      </c>
      <c r="AX126" s="6">
        <v>125565.4</v>
      </c>
      <c r="AY126" s="6">
        <v>57649.764000000003</v>
      </c>
      <c r="AZ126" s="6">
        <v>13567.861999999999</v>
      </c>
      <c r="BA126" s="6">
        <v>256308.63099999999</v>
      </c>
      <c r="BB126" s="6">
        <v>113848.57</v>
      </c>
      <c r="BC126" s="6">
        <v>45254</v>
      </c>
      <c r="BD126" s="6">
        <v>294.8</v>
      </c>
      <c r="BE126" s="6">
        <v>176.8</v>
      </c>
      <c r="BF126" s="6">
        <v>123.7</v>
      </c>
      <c r="BG126" s="6">
        <v>75.41</v>
      </c>
      <c r="BH126" s="6">
        <v>457.71600000000001</v>
      </c>
      <c r="BI126" s="6">
        <v>200.476</v>
      </c>
      <c r="BJ126" s="6">
        <v>1261.52</v>
      </c>
      <c r="BK126" s="6">
        <v>1037.5</v>
      </c>
      <c r="BL126" s="6">
        <v>0.9</v>
      </c>
      <c r="BM126" s="6">
        <v>12262</v>
      </c>
      <c r="BN126" s="6">
        <v>36667</v>
      </c>
      <c r="BO126" s="6"/>
      <c r="BP126" s="6">
        <v>2661</v>
      </c>
      <c r="BQ126" s="6"/>
      <c r="BR126" s="6"/>
      <c r="BS126" s="6"/>
      <c r="BT126" s="6"/>
      <c r="BU126" s="6"/>
      <c r="BV126" s="6"/>
      <c r="BW126" s="6"/>
      <c r="BX126" s="6"/>
      <c r="BY126" s="6"/>
      <c r="BZ126" s="6">
        <v>3455759</v>
      </c>
      <c r="CA126" s="6">
        <v>2354425</v>
      </c>
      <c r="CB126" s="6"/>
      <c r="CC126" s="6">
        <v>14487</v>
      </c>
      <c r="CD126" s="6">
        <v>11631</v>
      </c>
      <c r="CE126" s="6"/>
      <c r="CF126" s="6">
        <v>1032</v>
      </c>
      <c r="CG126" s="6">
        <v>97.608999999999995</v>
      </c>
      <c r="CH126" s="6">
        <v>1769</v>
      </c>
    </row>
    <row r="127" spans="1:113" ht="12.5">
      <c r="A127" s="5">
        <v>43584</v>
      </c>
      <c r="B127" s="6">
        <v>806.29600000000005</v>
      </c>
      <c r="C127" s="6">
        <v>442.37099999999998</v>
      </c>
      <c r="D127" s="6">
        <v>6417.8</v>
      </c>
      <c r="E127" s="6"/>
      <c r="F127" s="6"/>
      <c r="G127" s="6"/>
      <c r="H127" s="6">
        <v>1661.1</v>
      </c>
      <c r="I127" s="6">
        <v>1120.9000000000001</v>
      </c>
      <c r="J127" s="6">
        <v>335643.12900000002</v>
      </c>
      <c r="K127" s="6">
        <v>147634.261</v>
      </c>
      <c r="L127" s="6">
        <v>71953.679999999993</v>
      </c>
      <c r="M127" s="6">
        <v>15</v>
      </c>
      <c r="N127" s="6">
        <v>25</v>
      </c>
      <c r="O127" s="6">
        <v>14477.2</v>
      </c>
      <c r="P127" s="6">
        <v>6769.9</v>
      </c>
      <c r="Q127" s="6">
        <v>6915.88</v>
      </c>
      <c r="R127" s="6">
        <v>5594.79</v>
      </c>
      <c r="S127" s="6">
        <v>112497.5</v>
      </c>
      <c r="T127" s="6">
        <v>93615.48</v>
      </c>
      <c r="U127" s="6">
        <v>113559.74</v>
      </c>
      <c r="V127" s="6">
        <v>77536.05</v>
      </c>
      <c r="W127" s="6">
        <v>11768.21</v>
      </c>
      <c r="X127" s="6">
        <v>8810.4</v>
      </c>
      <c r="Y127" s="6">
        <v>342854.26899999997</v>
      </c>
      <c r="Z127" s="6">
        <v>178920.35500000001</v>
      </c>
      <c r="AA127" s="6"/>
      <c r="AB127" s="6">
        <v>176787.1</v>
      </c>
      <c r="AC127" s="6">
        <v>344</v>
      </c>
      <c r="AD127" s="6">
        <v>49196</v>
      </c>
      <c r="AE127" s="6">
        <v>248858.924</v>
      </c>
      <c r="AF127" s="6">
        <v>128671.651</v>
      </c>
      <c r="AG127" s="6"/>
      <c r="AH127" s="6">
        <v>176852.1</v>
      </c>
      <c r="AI127" s="6">
        <v>1111.3</v>
      </c>
      <c r="AJ127" s="9">
        <v>62406</v>
      </c>
      <c r="AK127" s="6">
        <v>32418.1</v>
      </c>
      <c r="AL127" s="6">
        <v>22906.400000000001</v>
      </c>
      <c r="AM127" s="6">
        <v>69023.960000000006</v>
      </c>
      <c r="AN127" s="6">
        <v>53229.86</v>
      </c>
      <c r="AO127" s="6">
        <v>44398.84</v>
      </c>
      <c r="AP127" s="6">
        <v>36274.080000000002</v>
      </c>
      <c r="AQ127" s="6">
        <v>46734.6</v>
      </c>
      <c r="AR127" s="6">
        <v>18456.400000000001</v>
      </c>
      <c r="AS127" s="6">
        <v>8.8000000000000007</v>
      </c>
      <c r="AT127" s="6">
        <v>4.8</v>
      </c>
      <c r="AU127" s="7"/>
      <c r="AV127" s="7"/>
      <c r="AW127" s="6">
        <v>268072.09999999998</v>
      </c>
      <c r="AX127" s="6">
        <v>125634.3</v>
      </c>
      <c r="AY127" s="6">
        <v>57655.482000000004</v>
      </c>
      <c r="AZ127" s="6">
        <v>13567.861999999999</v>
      </c>
      <c r="BA127" s="6">
        <v>256451.53</v>
      </c>
      <c r="BB127" s="6">
        <v>113910.774</v>
      </c>
      <c r="BC127" s="6">
        <v>45278</v>
      </c>
      <c r="BD127" s="6">
        <v>294.8</v>
      </c>
      <c r="BE127" s="6">
        <v>176.8</v>
      </c>
      <c r="BF127" s="6">
        <v>123.7</v>
      </c>
      <c r="BG127" s="6">
        <v>75.41</v>
      </c>
      <c r="BH127" s="6">
        <v>457.96499999999997</v>
      </c>
      <c r="BI127" s="6">
        <v>200.572</v>
      </c>
      <c r="BJ127" s="32">
        <v>1262.2</v>
      </c>
      <c r="BK127" s="6">
        <v>1038</v>
      </c>
      <c r="BL127" s="6">
        <v>0.9</v>
      </c>
      <c r="BM127" s="6">
        <v>12382</v>
      </c>
      <c r="BN127" s="6">
        <v>36433</v>
      </c>
      <c r="BO127" s="6"/>
      <c r="BP127" s="6">
        <v>8248</v>
      </c>
      <c r="BQ127" s="6"/>
      <c r="BR127" s="6"/>
      <c r="BS127" s="6"/>
      <c r="BT127" s="6"/>
      <c r="BU127" s="6"/>
      <c r="BV127" s="6"/>
      <c r="BW127" s="6"/>
      <c r="BX127" s="6"/>
      <c r="BY127" s="6"/>
      <c r="BZ127" s="6">
        <v>3458594</v>
      </c>
      <c r="CA127" s="6">
        <v>2356735</v>
      </c>
      <c r="CB127" s="6"/>
      <c r="CC127" s="6">
        <v>14693</v>
      </c>
      <c r="CD127" s="6">
        <v>11809</v>
      </c>
      <c r="CE127" s="6"/>
      <c r="CF127" s="6">
        <v>1012</v>
      </c>
      <c r="CG127" s="6">
        <v>97.234999999999999</v>
      </c>
      <c r="CH127" s="6">
        <v>1737</v>
      </c>
    </row>
    <row r="128" spans="1:113" ht="12.5">
      <c r="A128" s="5">
        <v>43585</v>
      </c>
      <c r="B128" s="6">
        <v>806.55799999999999</v>
      </c>
      <c r="C128" s="6">
        <v>442.51900000000001</v>
      </c>
      <c r="D128" s="32">
        <v>6418.4</v>
      </c>
      <c r="E128" s="6"/>
      <c r="F128" s="6"/>
      <c r="G128" s="6"/>
      <c r="H128" s="6">
        <v>1661.1</v>
      </c>
      <c r="I128" s="6">
        <v>1120.9000000000001</v>
      </c>
      <c r="J128" s="6">
        <v>335846.65299999999</v>
      </c>
      <c r="K128" s="6">
        <v>147728.57399999999</v>
      </c>
      <c r="L128" s="6">
        <v>71977.679999999993</v>
      </c>
      <c r="M128" s="6">
        <v>15</v>
      </c>
      <c r="N128" s="6">
        <v>25</v>
      </c>
      <c r="O128" s="6">
        <v>14477.3</v>
      </c>
      <c r="P128" s="6">
        <v>6770</v>
      </c>
      <c r="Q128" s="6">
        <v>6946.85</v>
      </c>
      <c r="R128" s="6">
        <v>5620.07</v>
      </c>
      <c r="S128" s="6">
        <v>112515.75</v>
      </c>
      <c r="T128" s="6">
        <v>93629.72</v>
      </c>
      <c r="U128" s="6">
        <v>113579.53</v>
      </c>
      <c r="V128" s="6">
        <v>77549.42</v>
      </c>
      <c r="W128" s="6">
        <v>11772.98</v>
      </c>
      <c r="X128" s="6">
        <v>8814.3799999999992</v>
      </c>
      <c r="Y128" s="6">
        <v>343168.50699999998</v>
      </c>
      <c r="Z128" s="6">
        <v>179086.07</v>
      </c>
      <c r="AA128" s="6"/>
      <c r="AB128" s="6">
        <v>176811.1</v>
      </c>
      <c r="AC128" s="6">
        <v>344</v>
      </c>
      <c r="AD128" s="6">
        <v>49196</v>
      </c>
      <c r="AE128" s="6">
        <v>249027.42199999999</v>
      </c>
      <c r="AF128" s="6">
        <v>128756.243</v>
      </c>
      <c r="AG128" s="6"/>
      <c r="AH128" s="6">
        <v>176876.1</v>
      </c>
      <c r="AI128" s="6">
        <v>1111.3</v>
      </c>
      <c r="AJ128" s="9">
        <v>62406</v>
      </c>
      <c r="AK128" s="6">
        <v>32418.1</v>
      </c>
      <c r="AL128" s="6">
        <v>22906.400000000001</v>
      </c>
      <c r="AM128" s="6">
        <v>69034.759999999995</v>
      </c>
      <c r="AN128" s="6">
        <v>53238.19</v>
      </c>
      <c r="AO128" s="6">
        <v>44415.66</v>
      </c>
      <c r="AP128" s="6">
        <v>36287.910000000003</v>
      </c>
      <c r="AQ128" s="6">
        <v>46745.8</v>
      </c>
      <c r="AR128" s="6">
        <v>18460.900000000001</v>
      </c>
      <c r="AS128" s="6">
        <v>8.8000000000000007</v>
      </c>
      <c r="AT128" s="6">
        <v>4.8</v>
      </c>
      <c r="AU128" s="7"/>
      <c r="AV128" s="7"/>
      <c r="AW128" s="6">
        <v>268230.5</v>
      </c>
      <c r="AX128" s="6">
        <v>125706.7</v>
      </c>
      <c r="AY128" s="6">
        <v>57661.264000000003</v>
      </c>
      <c r="AZ128" s="6">
        <v>13567.861999999999</v>
      </c>
      <c r="BA128" s="6">
        <v>256604.193</v>
      </c>
      <c r="BB128" s="6">
        <v>113976.758</v>
      </c>
      <c r="BC128" s="6">
        <v>45302</v>
      </c>
      <c r="BD128" s="6">
        <v>294.8</v>
      </c>
      <c r="BE128" s="6">
        <v>176.8</v>
      </c>
      <c r="BF128" s="6">
        <v>123.7</v>
      </c>
      <c r="BG128" s="6">
        <v>75.41</v>
      </c>
      <c r="BH128" s="6">
        <v>457.96499999999997</v>
      </c>
      <c r="BI128" s="6">
        <v>200.572</v>
      </c>
      <c r="BJ128" s="32">
        <v>1262.2</v>
      </c>
      <c r="BK128" s="6">
        <v>1038.5</v>
      </c>
      <c r="BL128" s="6">
        <v>0.9</v>
      </c>
      <c r="BM128" s="6">
        <v>12010.157535999999</v>
      </c>
      <c r="BN128" s="6">
        <v>36188.919701408202</v>
      </c>
      <c r="BO128" s="6"/>
      <c r="BP128" s="6">
        <v>6896</v>
      </c>
      <c r="BQ128" s="6"/>
      <c r="BR128" s="6"/>
      <c r="BS128" s="6"/>
      <c r="BT128" s="6"/>
      <c r="BU128" s="6"/>
      <c r="BV128" s="6"/>
      <c r="BW128" s="6"/>
      <c r="BX128" s="6"/>
      <c r="BY128" s="6"/>
      <c r="BZ128" s="6">
        <v>3461669</v>
      </c>
      <c r="CA128" s="6">
        <v>2359242</v>
      </c>
      <c r="CB128" s="6"/>
      <c r="CC128" s="6">
        <v>14693</v>
      </c>
      <c r="CD128" s="6">
        <v>11809</v>
      </c>
      <c r="CE128" s="6"/>
      <c r="CF128" s="6">
        <v>968</v>
      </c>
      <c r="CG128" s="6">
        <v>96.971999999999994</v>
      </c>
      <c r="CH128" s="6">
        <v>1737</v>
      </c>
    </row>
    <row r="129" spans="1:113" ht="13">
      <c r="A129" s="17"/>
      <c r="B129" s="18"/>
      <c r="C129" s="18"/>
      <c r="D129" s="18"/>
      <c r="E129" s="18"/>
      <c r="F129" s="18"/>
      <c r="G129" s="18"/>
      <c r="H129" s="18"/>
      <c r="I129" s="18"/>
      <c r="J129" s="19"/>
      <c r="K129" s="19"/>
      <c r="L129" s="35"/>
      <c r="M129" s="18"/>
      <c r="N129" s="18"/>
      <c r="O129" s="21"/>
      <c r="P129" s="18"/>
      <c r="Q129" s="18"/>
      <c r="R129" s="18"/>
      <c r="S129" s="18"/>
      <c r="T129" s="22"/>
      <c r="U129" s="18"/>
      <c r="V129" s="18"/>
      <c r="W129" s="18"/>
      <c r="X129" s="18"/>
      <c r="Y129" s="18"/>
      <c r="Z129" s="18"/>
      <c r="AA129" s="18"/>
      <c r="AB129" s="21"/>
      <c r="AC129" s="18"/>
      <c r="AD129" s="18"/>
      <c r="AE129" s="24"/>
      <c r="AF129" s="25"/>
      <c r="AG129" s="24"/>
      <c r="AH129" s="18"/>
      <c r="AI129" s="18"/>
      <c r="AJ129" s="18"/>
      <c r="AK129" s="18"/>
      <c r="AL129" s="18"/>
      <c r="AM129" s="18"/>
      <c r="AN129" s="18"/>
      <c r="AO129" s="18"/>
      <c r="AP129" s="18"/>
      <c r="AQ129" s="21"/>
      <c r="AR129" s="21"/>
      <c r="AS129" s="18"/>
      <c r="AT129" s="18"/>
      <c r="AU129" s="19"/>
      <c r="AV129" s="19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22"/>
    </row>
    <row r="130" spans="1:113" ht="12.5">
      <c r="A130" s="5">
        <v>43585</v>
      </c>
      <c r="B130" s="6">
        <v>806.55799999999999</v>
      </c>
      <c r="C130" s="6">
        <v>442.51900000000001</v>
      </c>
      <c r="D130" s="32">
        <v>6418.4</v>
      </c>
      <c r="E130" s="6"/>
      <c r="F130" s="6"/>
      <c r="G130" s="6"/>
      <c r="H130" s="6">
        <v>1661.1</v>
      </c>
      <c r="I130" s="6">
        <v>1120.9000000000001</v>
      </c>
      <c r="J130" s="6">
        <v>335846.65299999999</v>
      </c>
      <c r="K130" s="6">
        <v>147728.57399999999</v>
      </c>
      <c r="L130" s="6">
        <v>71977.679999999993</v>
      </c>
      <c r="M130" s="6">
        <v>15</v>
      </c>
      <c r="N130" s="6">
        <v>25</v>
      </c>
      <c r="O130" s="6">
        <v>14477.3</v>
      </c>
      <c r="P130" s="6">
        <v>6770</v>
      </c>
      <c r="Q130" s="6">
        <v>6946.85</v>
      </c>
      <c r="R130" s="6">
        <v>5620.07</v>
      </c>
      <c r="S130" s="6">
        <v>112515.75</v>
      </c>
      <c r="T130" s="6">
        <v>93629.72</v>
      </c>
      <c r="U130" s="6">
        <v>113579.53</v>
      </c>
      <c r="V130" s="6">
        <v>77549.42</v>
      </c>
      <c r="W130" s="6">
        <v>11772.98</v>
      </c>
      <c r="X130" s="6">
        <v>8814.3799999999992</v>
      </c>
      <c r="Y130" s="6">
        <v>343168.50699999998</v>
      </c>
      <c r="Z130" s="6">
        <v>179086.07</v>
      </c>
      <c r="AA130" s="6"/>
      <c r="AB130" s="6">
        <v>176811.1</v>
      </c>
      <c r="AC130" s="6">
        <v>344</v>
      </c>
      <c r="AD130" s="6">
        <v>49196</v>
      </c>
      <c r="AE130" s="6">
        <v>249027.42199999999</v>
      </c>
      <c r="AF130" s="6">
        <v>128756.243</v>
      </c>
      <c r="AG130" s="6"/>
      <c r="AH130" s="6">
        <v>176876.1</v>
      </c>
      <c r="AI130" s="6">
        <v>1111.3</v>
      </c>
      <c r="AJ130" s="9">
        <v>62406</v>
      </c>
      <c r="AK130" s="6">
        <v>32418.1</v>
      </c>
      <c r="AL130" s="6">
        <v>22906.400000000001</v>
      </c>
      <c r="AM130" s="6">
        <v>69034.759999999995</v>
      </c>
      <c r="AN130" s="6">
        <v>53238.19</v>
      </c>
      <c r="AO130" s="6">
        <v>44415.66</v>
      </c>
      <c r="AP130" s="6">
        <v>36287.910000000003</v>
      </c>
      <c r="AQ130" s="6">
        <v>46745.8</v>
      </c>
      <c r="AR130" s="6">
        <v>18460.900000000001</v>
      </c>
      <c r="AS130" s="6">
        <v>8.8000000000000007</v>
      </c>
      <c r="AT130" s="6">
        <v>4.8</v>
      </c>
      <c r="AU130" s="7"/>
      <c r="AV130" s="7"/>
      <c r="AW130" s="6">
        <v>268230.5</v>
      </c>
      <c r="AX130" s="6">
        <v>125706.7</v>
      </c>
      <c r="AY130" s="6">
        <v>57661.264000000003</v>
      </c>
      <c r="AZ130" s="6">
        <v>13567.861999999999</v>
      </c>
      <c r="BA130" s="6">
        <v>256604.193</v>
      </c>
      <c r="BB130" s="6">
        <v>113976.758</v>
      </c>
      <c r="BC130" s="6">
        <v>45302</v>
      </c>
      <c r="BD130" s="6">
        <v>294.8</v>
      </c>
      <c r="BE130" s="6">
        <v>176.8</v>
      </c>
      <c r="BF130" s="6">
        <v>123.7</v>
      </c>
      <c r="BG130" s="6">
        <v>75.41</v>
      </c>
      <c r="BH130" s="6">
        <v>457.96499999999997</v>
      </c>
      <c r="BI130" s="6">
        <v>200.572</v>
      </c>
      <c r="BJ130" s="32">
        <v>1262.2</v>
      </c>
      <c r="BK130" s="6">
        <v>1038.7</v>
      </c>
      <c r="BL130" s="6">
        <v>0.9</v>
      </c>
      <c r="BM130" s="6">
        <v>12010.157535999999</v>
      </c>
      <c r="BN130" s="6">
        <v>36188.919701408202</v>
      </c>
      <c r="BO130" s="6"/>
      <c r="BP130" s="6">
        <v>6896</v>
      </c>
      <c r="BQ130" s="6"/>
      <c r="BR130" s="6"/>
      <c r="BS130" s="6"/>
      <c r="BT130" s="6"/>
      <c r="BU130" s="6"/>
      <c r="BV130" s="6"/>
      <c r="BW130" s="6"/>
      <c r="BX130" s="6"/>
      <c r="BY130" s="6"/>
      <c r="BZ130" s="6">
        <v>3461669</v>
      </c>
      <c r="CA130" s="6">
        <v>2359242</v>
      </c>
      <c r="CB130" s="6"/>
      <c r="CC130" s="6">
        <v>14693</v>
      </c>
      <c r="CD130" s="6">
        <v>11809</v>
      </c>
      <c r="CE130" s="6"/>
      <c r="CF130" s="6">
        <v>968</v>
      </c>
      <c r="CG130" s="6">
        <v>96.971999999999994</v>
      </c>
      <c r="CH130" s="6">
        <v>1737</v>
      </c>
    </row>
    <row r="131" spans="1:113" ht="12.5">
      <c r="A131" s="5">
        <v>43586</v>
      </c>
      <c r="B131" s="6">
        <v>806.55799999999999</v>
      </c>
      <c r="C131" s="6">
        <v>442.51900000000001</v>
      </c>
      <c r="D131" s="32">
        <v>6418.4</v>
      </c>
      <c r="E131" s="6"/>
      <c r="F131" s="6"/>
      <c r="G131" s="6"/>
      <c r="H131" s="6">
        <v>1661.1</v>
      </c>
      <c r="I131" s="6">
        <v>1120.9000000000001</v>
      </c>
      <c r="J131" s="6">
        <v>336048.5</v>
      </c>
      <c r="K131" s="6">
        <v>147822.29999999999</v>
      </c>
      <c r="L131" s="6">
        <v>72001.7</v>
      </c>
      <c r="M131" s="6">
        <v>15</v>
      </c>
      <c r="N131" s="6">
        <v>25</v>
      </c>
      <c r="O131" s="6">
        <v>14477.3</v>
      </c>
      <c r="P131" s="6">
        <v>6770.1</v>
      </c>
      <c r="Q131" s="6">
        <v>6977.7</v>
      </c>
      <c r="R131" s="6">
        <v>5645.2</v>
      </c>
      <c r="S131" s="6">
        <v>112533.6</v>
      </c>
      <c r="T131" s="6">
        <v>93643.9</v>
      </c>
      <c r="U131" s="6">
        <v>113599</v>
      </c>
      <c r="V131" s="6">
        <v>77562.899999999994</v>
      </c>
      <c r="W131" s="6">
        <v>11777.5</v>
      </c>
      <c r="X131" s="6">
        <v>8818.2000000000007</v>
      </c>
      <c r="Y131" s="6">
        <v>343478</v>
      </c>
      <c r="Z131" s="6">
        <v>179249</v>
      </c>
      <c r="AA131" s="6"/>
      <c r="AB131" s="6">
        <v>176835.1</v>
      </c>
      <c r="AC131" s="6">
        <v>344</v>
      </c>
      <c r="AD131" s="6">
        <v>49196</v>
      </c>
      <c r="AE131" s="6">
        <v>249195</v>
      </c>
      <c r="AF131" s="6">
        <v>128841</v>
      </c>
      <c r="AG131" s="6"/>
      <c r="AH131" s="6">
        <v>176900.1</v>
      </c>
      <c r="AI131" s="6">
        <v>1111.3</v>
      </c>
      <c r="AJ131" s="9">
        <v>62406</v>
      </c>
      <c r="AK131" s="6">
        <v>32418.1</v>
      </c>
      <c r="AL131" s="6">
        <v>22906.400000000001</v>
      </c>
      <c r="AM131" s="6">
        <v>69045.3</v>
      </c>
      <c r="AN131" s="6">
        <v>53246.3</v>
      </c>
      <c r="AO131" s="6">
        <v>44432.4</v>
      </c>
      <c r="AP131" s="6">
        <v>36301.599999999999</v>
      </c>
      <c r="AQ131" s="6">
        <v>46755.4</v>
      </c>
      <c r="AR131" s="6">
        <v>18464.7</v>
      </c>
      <c r="AS131" s="6">
        <v>8.8000000000000007</v>
      </c>
      <c r="AT131" s="6">
        <v>4.8</v>
      </c>
      <c r="AU131" s="7"/>
      <c r="AV131" s="7"/>
      <c r="AW131" s="6">
        <v>268388.09999999998</v>
      </c>
      <c r="AX131" s="6">
        <v>125778.7</v>
      </c>
      <c r="AY131" s="6">
        <v>57666</v>
      </c>
      <c r="AZ131" s="6">
        <v>13567.861999999999</v>
      </c>
      <c r="BA131" s="6">
        <v>256757</v>
      </c>
      <c r="BB131" s="6">
        <v>114043</v>
      </c>
      <c r="BC131" s="6">
        <v>45326</v>
      </c>
      <c r="BD131" s="6">
        <v>294.8</v>
      </c>
      <c r="BE131" s="6">
        <v>176.8</v>
      </c>
      <c r="BF131" s="6">
        <v>123.7</v>
      </c>
      <c r="BG131" s="6">
        <v>75.41</v>
      </c>
      <c r="BH131" s="6">
        <v>457.96499999999997</v>
      </c>
      <c r="BI131" s="6">
        <v>200.572</v>
      </c>
      <c r="BJ131" s="32">
        <v>1262.2</v>
      </c>
      <c r="BK131" s="6">
        <v>1039</v>
      </c>
      <c r="BL131" s="6">
        <v>0.9</v>
      </c>
      <c r="BM131" s="6">
        <v>11972.652848</v>
      </c>
      <c r="BN131" s="6">
        <v>35547.191057679018</v>
      </c>
      <c r="BO131" s="6"/>
      <c r="BP131" s="6">
        <v>5487</v>
      </c>
      <c r="BQ131" s="6"/>
      <c r="BR131" s="6"/>
      <c r="BS131" s="6"/>
      <c r="BT131" s="6"/>
      <c r="BU131" s="6"/>
      <c r="BV131" s="6"/>
      <c r="BW131" s="6"/>
      <c r="BX131" s="6"/>
      <c r="BY131" s="6"/>
      <c r="BZ131" s="6">
        <v>3464739</v>
      </c>
      <c r="CA131" s="6">
        <v>2361752</v>
      </c>
      <c r="CB131" s="6"/>
      <c r="CC131" s="6">
        <v>14693</v>
      </c>
      <c r="CD131" s="6">
        <v>11809</v>
      </c>
      <c r="CE131" s="6"/>
      <c r="CF131" s="6">
        <v>927</v>
      </c>
      <c r="CG131" s="6">
        <v>96.989000000000004</v>
      </c>
      <c r="CH131" s="6">
        <v>1778</v>
      </c>
    </row>
    <row r="132" spans="1:113" ht="12.5">
      <c r="A132" s="5">
        <v>43587</v>
      </c>
      <c r="B132" s="6">
        <v>806.55799999999999</v>
      </c>
      <c r="C132" s="6">
        <v>442.51900000000001</v>
      </c>
      <c r="D132" s="32">
        <v>6418.4</v>
      </c>
      <c r="E132" s="6"/>
      <c r="F132" s="6"/>
      <c r="G132" s="6"/>
      <c r="H132" s="6">
        <v>1661.1</v>
      </c>
      <c r="I132" s="6">
        <v>1120.9000000000001</v>
      </c>
      <c r="J132" s="6">
        <v>336250</v>
      </c>
      <c r="K132" s="6">
        <v>147915</v>
      </c>
      <c r="L132" s="6">
        <v>72025.7</v>
      </c>
      <c r="M132" s="6">
        <v>15</v>
      </c>
      <c r="N132" s="6">
        <v>25</v>
      </c>
      <c r="O132" s="6">
        <v>14477.3</v>
      </c>
      <c r="P132" s="6">
        <v>6770.1</v>
      </c>
      <c r="Q132" s="6">
        <v>7008.2</v>
      </c>
      <c r="R132" s="6">
        <v>5670.2</v>
      </c>
      <c r="S132" s="6">
        <v>112551.2</v>
      </c>
      <c r="T132" s="6">
        <v>93657.7</v>
      </c>
      <c r="U132" s="6">
        <v>113618.8</v>
      </c>
      <c r="V132" s="6">
        <v>77576.3</v>
      </c>
      <c r="W132" s="6">
        <v>11782</v>
      </c>
      <c r="X132" s="6">
        <v>8822</v>
      </c>
      <c r="Y132" s="6">
        <v>343791</v>
      </c>
      <c r="Z132" s="6">
        <v>179412</v>
      </c>
      <c r="AA132" s="6"/>
      <c r="AB132" s="6">
        <v>176859.1</v>
      </c>
      <c r="AC132" s="6">
        <v>344</v>
      </c>
      <c r="AD132" s="6">
        <v>49196</v>
      </c>
      <c r="AE132" s="6">
        <v>249358</v>
      </c>
      <c r="AF132" s="6">
        <v>128926</v>
      </c>
      <c r="AG132" s="6"/>
      <c r="AH132" s="6">
        <v>176924.1</v>
      </c>
      <c r="AI132" s="6">
        <v>1111.3</v>
      </c>
      <c r="AJ132" s="9">
        <v>62406</v>
      </c>
      <c r="AK132" s="6">
        <v>32418.1</v>
      </c>
      <c r="AL132" s="6">
        <v>22906.400000000001</v>
      </c>
      <c r="AM132" s="6">
        <v>69055.899999999994</v>
      </c>
      <c r="AN132" s="6">
        <v>53254.5</v>
      </c>
      <c r="AO132" s="6">
        <v>44448.9</v>
      </c>
      <c r="AP132" s="6">
        <v>36315.300000000003</v>
      </c>
      <c r="AQ132" s="6">
        <v>46765.599999999999</v>
      </c>
      <c r="AR132" s="6">
        <v>18468.900000000001</v>
      </c>
      <c r="AS132" s="6">
        <v>8.8000000000000007</v>
      </c>
      <c r="AT132" s="6">
        <v>4.8</v>
      </c>
      <c r="AU132" s="7"/>
      <c r="AV132" s="7"/>
      <c r="AW132" s="6">
        <v>268544.7</v>
      </c>
      <c r="AX132" s="6">
        <v>125850.2</v>
      </c>
      <c r="AY132" s="6">
        <v>57672</v>
      </c>
      <c r="AZ132" s="6">
        <v>13567.861999999999</v>
      </c>
      <c r="BA132" s="6">
        <v>256908</v>
      </c>
      <c r="BB132" s="6">
        <v>114108</v>
      </c>
      <c r="BC132" s="6">
        <v>45350</v>
      </c>
      <c r="BD132" s="6">
        <v>294.8</v>
      </c>
      <c r="BE132" s="6">
        <v>176.8</v>
      </c>
      <c r="BF132" s="6">
        <v>123.7</v>
      </c>
      <c r="BG132" s="6">
        <v>75.41</v>
      </c>
      <c r="BH132" s="6">
        <v>457.96499999999997</v>
      </c>
      <c r="BI132" s="6">
        <v>200.572</v>
      </c>
      <c r="BJ132" s="32">
        <v>1262.2</v>
      </c>
      <c r="BK132" s="6">
        <v>1039.5</v>
      </c>
      <c r="BL132" s="6">
        <v>0.9</v>
      </c>
      <c r="BM132" s="6">
        <v>11628.225456</v>
      </c>
      <c r="BN132" s="6">
        <v>36266.228067075361</v>
      </c>
      <c r="BO132" s="6"/>
      <c r="BP132" s="6">
        <v>6020</v>
      </c>
      <c r="BQ132" s="6"/>
      <c r="BR132" s="6"/>
      <c r="BS132" s="6"/>
      <c r="BT132" s="6"/>
      <c r="BU132" s="6"/>
      <c r="BV132" s="6"/>
      <c r="BW132" s="6"/>
      <c r="BX132" s="6"/>
      <c r="BY132" s="6"/>
      <c r="BZ132" s="6">
        <v>3467796</v>
      </c>
      <c r="CA132" s="6">
        <v>2364267</v>
      </c>
      <c r="CB132" s="6"/>
      <c r="CC132" s="6">
        <v>14693</v>
      </c>
      <c r="CD132" s="6">
        <v>11809</v>
      </c>
      <c r="CE132" s="6"/>
      <c r="CF132" s="6">
        <v>891</v>
      </c>
      <c r="CG132" s="6">
        <v>97.271000000000001</v>
      </c>
      <c r="CH132" s="6">
        <v>1773</v>
      </c>
    </row>
    <row r="133" spans="1:113" ht="12.5">
      <c r="A133" s="5">
        <v>43588</v>
      </c>
      <c r="B133" s="6">
        <v>806.55799999999999</v>
      </c>
      <c r="C133" s="6">
        <v>442.51900000000001</v>
      </c>
      <c r="D133" s="32">
        <v>6418.4</v>
      </c>
      <c r="E133" s="6"/>
      <c r="F133" s="6"/>
      <c r="G133" s="6"/>
      <c r="H133" s="6">
        <v>1661.1</v>
      </c>
      <c r="I133" s="6">
        <v>1120.9000000000001</v>
      </c>
      <c r="J133" s="6">
        <v>336450</v>
      </c>
      <c r="K133" s="6">
        <v>148009</v>
      </c>
      <c r="L133" s="6">
        <v>72049.7</v>
      </c>
      <c r="M133" s="6">
        <v>15</v>
      </c>
      <c r="N133" s="6">
        <v>25</v>
      </c>
      <c r="O133" s="6">
        <v>14477.4</v>
      </c>
      <c r="P133" s="6">
        <v>6770.2</v>
      </c>
      <c r="Q133" s="6">
        <v>7038.9</v>
      </c>
      <c r="R133" s="6">
        <v>5695.3</v>
      </c>
      <c r="S133" s="6">
        <v>112566.2</v>
      </c>
      <c r="T133" s="6">
        <v>93670</v>
      </c>
      <c r="U133" s="6">
        <v>113638.5</v>
      </c>
      <c r="V133" s="6">
        <v>77589.7</v>
      </c>
      <c r="W133" s="6">
        <v>11786.5</v>
      </c>
      <c r="X133" s="6">
        <v>8825.9</v>
      </c>
      <c r="Y133" s="6">
        <v>344087</v>
      </c>
      <c r="Z133" s="6">
        <v>179571.6</v>
      </c>
      <c r="AA133" s="6"/>
      <c r="AB133" s="6">
        <v>176883.1</v>
      </c>
      <c r="AC133" s="6">
        <v>344</v>
      </c>
      <c r="AD133" s="6">
        <v>49196</v>
      </c>
      <c r="AE133" s="6">
        <v>249525</v>
      </c>
      <c r="AF133" s="6">
        <v>129007</v>
      </c>
      <c r="AG133" s="6"/>
      <c r="AH133" s="6">
        <v>176948.1</v>
      </c>
      <c r="AI133" s="6">
        <v>1111.3</v>
      </c>
      <c r="AJ133" s="9">
        <v>62406</v>
      </c>
      <c r="AK133" s="6">
        <v>32418.1</v>
      </c>
      <c r="AL133" s="6">
        <v>22906.400000000001</v>
      </c>
      <c r="AM133" s="6">
        <v>69065.7</v>
      </c>
      <c r="AN133" s="6">
        <v>53262.1</v>
      </c>
      <c r="AO133" s="6">
        <v>44465.8</v>
      </c>
      <c r="AP133" s="6">
        <v>36329</v>
      </c>
      <c r="AQ133" s="6">
        <v>46767.9</v>
      </c>
      <c r="AR133" s="6">
        <v>18469.8</v>
      </c>
      <c r="AS133" s="6">
        <v>8.8000000000000007</v>
      </c>
      <c r="AT133" s="6">
        <v>4.8</v>
      </c>
      <c r="AU133" s="7"/>
      <c r="AV133" s="7"/>
      <c r="AW133" s="6">
        <v>268700.90000000002</v>
      </c>
      <c r="AX133" s="6">
        <v>125922</v>
      </c>
      <c r="AY133" s="6">
        <v>57678</v>
      </c>
      <c r="AZ133" s="6">
        <v>13567.861999999999</v>
      </c>
      <c r="BA133" s="6">
        <v>257057</v>
      </c>
      <c r="BB133" s="6">
        <v>114173</v>
      </c>
      <c r="BC133" s="6">
        <v>45374</v>
      </c>
      <c r="BD133" s="6">
        <v>294.8</v>
      </c>
      <c r="BE133" s="6">
        <v>176.8</v>
      </c>
      <c r="BF133" s="6">
        <v>123.7</v>
      </c>
      <c r="BG133" s="6">
        <v>75.41</v>
      </c>
      <c r="BH133" s="6">
        <v>457.96499999999997</v>
      </c>
      <c r="BI133" s="6">
        <v>200.572</v>
      </c>
      <c r="BJ133" s="32">
        <v>1262.2</v>
      </c>
      <c r="BK133" s="6">
        <v>1039.5</v>
      </c>
      <c r="BL133" s="6">
        <v>0.9</v>
      </c>
      <c r="BM133" s="6">
        <v>11085.707296</v>
      </c>
      <c r="BN133" s="6">
        <v>36817.000663784267</v>
      </c>
      <c r="BO133" s="6"/>
      <c r="BP133" s="6">
        <v>916</v>
      </c>
      <c r="BQ133" s="6"/>
      <c r="BR133" s="6"/>
      <c r="BS133" s="6"/>
      <c r="BT133" s="6"/>
      <c r="BU133" s="6"/>
      <c r="BV133" s="6"/>
      <c r="BW133" s="6"/>
      <c r="BX133" s="6"/>
      <c r="BY133" s="6"/>
      <c r="BZ133" s="6">
        <v>3470819</v>
      </c>
      <c r="CA133" s="6">
        <v>2366771</v>
      </c>
      <c r="CB133" s="6"/>
      <c r="CC133" s="6">
        <v>14693</v>
      </c>
      <c r="CD133" s="6">
        <v>11809</v>
      </c>
      <c r="CE133" s="6"/>
      <c r="CF133" s="6">
        <v>888.36565432906764</v>
      </c>
      <c r="CG133" s="6">
        <v>96.42564881023678</v>
      </c>
      <c r="CH133" s="6">
        <v>1804.9280000000003</v>
      </c>
    </row>
    <row r="134" spans="1:113" ht="12.5">
      <c r="A134" s="5">
        <v>43589</v>
      </c>
      <c r="B134" s="6">
        <v>806.55799999999999</v>
      </c>
      <c r="C134" s="6">
        <v>442.51900000000001</v>
      </c>
      <c r="D134" s="32">
        <v>6418.4</v>
      </c>
      <c r="E134" s="6"/>
      <c r="F134" s="6"/>
      <c r="G134" s="6"/>
      <c r="H134" s="6">
        <v>1661.1</v>
      </c>
      <c r="I134" s="6">
        <v>1120.9000000000001</v>
      </c>
      <c r="J134" s="6">
        <v>336653</v>
      </c>
      <c r="K134" s="6">
        <v>148103</v>
      </c>
      <c r="L134" s="6">
        <v>72073.7</v>
      </c>
      <c r="M134" s="6">
        <v>15</v>
      </c>
      <c r="N134" s="6">
        <v>25</v>
      </c>
      <c r="O134" s="6">
        <v>14477.4</v>
      </c>
      <c r="P134" s="6">
        <v>6770.2</v>
      </c>
      <c r="Q134" s="6">
        <v>7070.7</v>
      </c>
      <c r="R134" s="6">
        <v>5721.2</v>
      </c>
      <c r="S134" s="6">
        <v>112584.9</v>
      </c>
      <c r="T134" s="6">
        <v>93683.8</v>
      </c>
      <c r="U134" s="6">
        <v>113658</v>
      </c>
      <c r="V134" s="6">
        <v>77603.100000000006</v>
      </c>
      <c r="W134" s="9">
        <v>11791.2</v>
      </c>
      <c r="X134" s="6">
        <v>8829.9</v>
      </c>
      <c r="Y134" s="6">
        <v>344403</v>
      </c>
      <c r="Z134" s="6">
        <v>179740</v>
      </c>
      <c r="AA134" s="6"/>
      <c r="AB134" s="6">
        <v>176907.1</v>
      </c>
      <c r="AC134" s="6">
        <v>344</v>
      </c>
      <c r="AD134" s="6">
        <v>49196</v>
      </c>
      <c r="AE134" s="6">
        <v>249692</v>
      </c>
      <c r="AF134" s="6">
        <v>129090</v>
      </c>
      <c r="AG134" s="6"/>
      <c r="AH134" s="6">
        <v>176972.1</v>
      </c>
      <c r="AI134" s="6">
        <v>1111.3</v>
      </c>
      <c r="AJ134" s="9">
        <v>62406</v>
      </c>
      <c r="AK134" s="6">
        <v>32418.1</v>
      </c>
      <c r="AL134" s="6">
        <v>22906.400000000001</v>
      </c>
      <c r="AM134" s="6">
        <v>69076.100000000006</v>
      </c>
      <c r="AN134" s="6">
        <v>53270.1</v>
      </c>
      <c r="AO134" s="6">
        <v>44482.2</v>
      </c>
      <c r="AP134" s="6">
        <v>36342.6</v>
      </c>
      <c r="AQ134" s="6">
        <v>46787.4</v>
      </c>
      <c r="AR134" s="6">
        <v>18477.5</v>
      </c>
      <c r="AS134" s="6">
        <v>8.8000000000000007</v>
      </c>
      <c r="AT134" s="6">
        <v>4.8</v>
      </c>
      <c r="AU134" s="7"/>
      <c r="AV134" s="7"/>
      <c r="AW134" s="6">
        <v>268853.2</v>
      </c>
      <c r="AX134" s="6">
        <v>125992</v>
      </c>
      <c r="AY134" s="6">
        <v>57683</v>
      </c>
      <c r="AZ134" s="6">
        <v>13567.861999999999</v>
      </c>
      <c r="BA134" s="6">
        <v>257203</v>
      </c>
      <c r="BB134" s="6">
        <v>114236</v>
      </c>
      <c r="BC134" s="6">
        <v>45398</v>
      </c>
      <c r="BD134" s="6">
        <v>294.8</v>
      </c>
      <c r="BE134" s="6">
        <v>176.8</v>
      </c>
      <c r="BF134" s="6">
        <v>123.7</v>
      </c>
      <c r="BG134" s="6">
        <v>75.41</v>
      </c>
      <c r="BH134" s="6">
        <v>457.96499999999997</v>
      </c>
      <c r="BI134" s="6">
        <v>200.572</v>
      </c>
      <c r="BJ134" s="32">
        <v>1262.2</v>
      </c>
      <c r="BK134" s="6">
        <v>1039.5</v>
      </c>
      <c r="BL134" s="6">
        <v>0.9</v>
      </c>
      <c r="BM134" s="6">
        <v>12483.103888000001</v>
      </c>
      <c r="BN134" s="6">
        <v>36046.778385744627</v>
      </c>
      <c r="BO134" s="6"/>
      <c r="BP134" s="6">
        <v>10784</v>
      </c>
      <c r="BQ134" s="6"/>
      <c r="BR134" s="6"/>
      <c r="BS134" s="6"/>
      <c r="BT134" s="6"/>
      <c r="BU134" s="6"/>
      <c r="BV134" s="6"/>
      <c r="BW134" s="6"/>
      <c r="BX134" s="6"/>
      <c r="BY134" s="6"/>
      <c r="BZ134" s="6">
        <v>3473848</v>
      </c>
      <c r="CA134" s="6">
        <v>2369277</v>
      </c>
      <c r="CB134" s="6"/>
      <c r="CC134" s="6">
        <v>14693</v>
      </c>
      <c r="CD134" s="6">
        <v>11809</v>
      </c>
      <c r="CE134" s="6"/>
      <c r="CF134" s="6">
        <v>886</v>
      </c>
      <c r="CG134" s="6">
        <v>96.75</v>
      </c>
      <c r="CH134" s="6">
        <v>1807</v>
      </c>
    </row>
    <row r="135" spans="1:113" ht="12.5">
      <c r="A135" s="5">
        <v>43590</v>
      </c>
      <c r="B135" s="6">
        <v>806.55799999999999</v>
      </c>
      <c r="C135" s="6">
        <v>442.51900000000001</v>
      </c>
      <c r="D135" s="32">
        <v>6418.4</v>
      </c>
      <c r="E135" s="6"/>
      <c r="F135" s="6"/>
      <c r="G135" s="6"/>
      <c r="H135" s="6">
        <v>1661.1</v>
      </c>
      <c r="I135" s="6">
        <v>1120.9000000000001</v>
      </c>
      <c r="J135" s="6">
        <v>336845</v>
      </c>
      <c r="K135" s="6">
        <v>148195</v>
      </c>
      <c r="L135" s="6">
        <v>72097.7</v>
      </c>
      <c r="M135" s="6">
        <v>15</v>
      </c>
      <c r="N135" s="6">
        <v>25</v>
      </c>
      <c r="O135" s="6">
        <v>14477.5</v>
      </c>
      <c r="P135" s="6">
        <v>6770.3</v>
      </c>
      <c r="Q135" s="6">
        <v>7101.5</v>
      </c>
      <c r="R135" s="6">
        <v>5746.2</v>
      </c>
      <c r="S135" s="6">
        <v>112600.7</v>
      </c>
      <c r="T135" s="6">
        <v>93696</v>
      </c>
      <c r="U135" s="6">
        <v>113677</v>
      </c>
      <c r="V135" s="6">
        <v>77616.3</v>
      </c>
      <c r="W135" s="9">
        <v>11795.6</v>
      </c>
      <c r="X135" s="6">
        <v>8833.6</v>
      </c>
      <c r="Y135" s="6">
        <v>344690</v>
      </c>
      <c r="Z135" s="6">
        <v>179891</v>
      </c>
      <c r="AA135" s="6"/>
      <c r="AB135" s="6">
        <v>176931.1</v>
      </c>
      <c r="AC135" s="6">
        <v>344</v>
      </c>
      <c r="AD135" s="6">
        <v>49196</v>
      </c>
      <c r="AE135" s="6">
        <v>249858</v>
      </c>
      <c r="AF135" s="6">
        <v>129172</v>
      </c>
      <c r="AG135" s="6"/>
      <c r="AH135" s="6">
        <v>176996.1</v>
      </c>
      <c r="AI135" s="6">
        <v>1111.3</v>
      </c>
      <c r="AJ135" s="9">
        <v>62406</v>
      </c>
      <c r="AK135" s="11">
        <v>32418.1</v>
      </c>
      <c r="AL135" s="6">
        <v>22906.400000000001</v>
      </c>
      <c r="AM135" s="6">
        <v>69085.600000000006</v>
      </c>
      <c r="AN135" s="6">
        <v>53277.5</v>
      </c>
      <c r="AO135" s="6">
        <v>44499</v>
      </c>
      <c r="AP135" s="6">
        <v>36356.300000000003</v>
      </c>
      <c r="AQ135" s="6">
        <v>46797.8</v>
      </c>
      <c r="AR135" s="6">
        <v>18481.900000000001</v>
      </c>
      <c r="AS135" s="6">
        <v>8.8000000000000007</v>
      </c>
      <c r="AT135" s="6">
        <v>4.8</v>
      </c>
      <c r="AU135" s="7"/>
      <c r="AV135" s="7"/>
      <c r="AW135" s="6">
        <v>268999.5</v>
      </c>
      <c r="AX135" s="6">
        <v>126060</v>
      </c>
      <c r="AY135" s="6">
        <v>57688</v>
      </c>
      <c r="AZ135" s="6">
        <v>13567.861999999999</v>
      </c>
      <c r="BA135" s="6">
        <v>257344</v>
      </c>
      <c r="BB135" s="6">
        <v>114297</v>
      </c>
      <c r="BC135" s="6">
        <v>45422</v>
      </c>
      <c r="BD135" s="6">
        <v>294.8</v>
      </c>
      <c r="BE135" s="6">
        <v>176.8</v>
      </c>
      <c r="BF135" s="6">
        <v>123.7</v>
      </c>
      <c r="BG135" s="6">
        <v>75.41</v>
      </c>
      <c r="BH135" s="6">
        <v>457.96499999999997</v>
      </c>
      <c r="BI135" s="6">
        <v>200.572</v>
      </c>
      <c r="BJ135" s="32">
        <v>1262.2</v>
      </c>
      <c r="BK135" s="6">
        <v>1039.5999999999999</v>
      </c>
      <c r="BL135" s="6">
        <v>0.9</v>
      </c>
      <c r="BM135" s="6">
        <v>11509.173424000001</v>
      </c>
      <c r="BN135" s="6">
        <v>31729.589392474332</v>
      </c>
      <c r="BO135" s="6"/>
      <c r="BP135" s="6">
        <v>7846</v>
      </c>
      <c r="BQ135" s="6"/>
      <c r="BR135" s="6"/>
      <c r="BS135" s="6"/>
      <c r="BT135" s="6"/>
      <c r="BU135" s="6"/>
      <c r="BV135" s="6"/>
      <c r="BW135" s="6"/>
      <c r="BX135" s="6"/>
      <c r="BY135" s="6"/>
      <c r="BZ135" s="6">
        <v>3476891</v>
      </c>
      <c r="CA135" s="6">
        <v>2371812</v>
      </c>
      <c r="CB135" s="6"/>
      <c r="CC135" s="6">
        <v>14693</v>
      </c>
      <c r="CD135" s="6">
        <v>11809</v>
      </c>
      <c r="CE135" s="6"/>
      <c r="CF135" s="6">
        <v>882.2699591820666</v>
      </c>
      <c r="CG135" s="6">
        <v>95.901994297667812</v>
      </c>
      <c r="CH135" s="6">
        <v>1808.6644583333332</v>
      </c>
    </row>
    <row r="136" spans="1:113" s="36" customFormat="1" ht="12.5">
      <c r="A136" s="5">
        <v>43591</v>
      </c>
      <c r="B136" s="6">
        <v>806.55799999999999</v>
      </c>
      <c r="C136" s="6">
        <v>442.51900000000001</v>
      </c>
      <c r="D136" s="32">
        <v>6418.4</v>
      </c>
      <c r="E136" s="6"/>
      <c r="F136" s="6"/>
      <c r="G136" s="6"/>
      <c r="H136" s="6">
        <v>1661.1</v>
      </c>
      <c r="I136" s="6">
        <v>1120.9000000000001</v>
      </c>
      <c r="J136" s="32">
        <v>337050</v>
      </c>
      <c r="K136" s="32">
        <v>148290</v>
      </c>
      <c r="L136" s="32">
        <v>72121.7</v>
      </c>
      <c r="M136" s="6">
        <v>15</v>
      </c>
      <c r="N136" s="6">
        <v>25</v>
      </c>
      <c r="O136" s="6">
        <v>14477.5</v>
      </c>
      <c r="P136" s="6">
        <v>6770.3</v>
      </c>
      <c r="Q136" s="32">
        <v>7132.4</v>
      </c>
      <c r="R136" s="32">
        <v>5771.2</v>
      </c>
      <c r="S136" s="32">
        <v>112617.2</v>
      </c>
      <c r="T136" s="32">
        <v>93708.5</v>
      </c>
      <c r="U136" s="32">
        <v>113696</v>
      </c>
      <c r="V136" s="32">
        <v>77630</v>
      </c>
      <c r="W136" s="9">
        <v>11800.2</v>
      </c>
      <c r="X136" s="32">
        <v>8837.5</v>
      </c>
      <c r="Y136" s="32">
        <v>344997</v>
      </c>
      <c r="Z136" s="32">
        <v>180057</v>
      </c>
      <c r="AA136" s="32"/>
      <c r="AB136" s="32">
        <v>176955.1</v>
      </c>
      <c r="AC136" s="6">
        <v>344</v>
      </c>
      <c r="AD136" s="6">
        <v>49196</v>
      </c>
      <c r="AE136" s="32">
        <v>250022</v>
      </c>
      <c r="AF136" s="32">
        <v>129254</v>
      </c>
      <c r="AG136" s="32"/>
      <c r="AH136" s="32">
        <v>177020.1</v>
      </c>
      <c r="AI136" s="6">
        <v>1111.3</v>
      </c>
      <c r="AJ136" s="9">
        <v>62406</v>
      </c>
      <c r="AK136" s="11">
        <v>32418.1</v>
      </c>
      <c r="AL136" s="6">
        <v>22906.400000000001</v>
      </c>
      <c r="AM136" s="32">
        <v>69095.899999999994</v>
      </c>
      <c r="AN136" s="32">
        <v>53286</v>
      </c>
      <c r="AO136" s="32">
        <v>44515.8</v>
      </c>
      <c r="AP136" s="32">
        <v>36370</v>
      </c>
      <c r="AQ136" s="32">
        <v>46807.4</v>
      </c>
      <c r="AR136" s="32">
        <v>18485.7</v>
      </c>
      <c r="AS136" s="32">
        <v>8.8000000000000007</v>
      </c>
      <c r="AT136" s="32">
        <v>4.9000000000000004</v>
      </c>
      <c r="AU136" s="33"/>
      <c r="AV136" s="33"/>
      <c r="AW136" s="32">
        <v>269148.59999999998</v>
      </c>
      <c r="AX136" s="32">
        <v>126129.1</v>
      </c>
      <c r="AY136" s="32">
        <v>57694</v>
      </c>
      <c r="AZ136" s="6">
        <v>13567.861999999999</v>
      </c>
      <c r="BA136" s="32">
        <v>257487</v>
      </c>
      <c r="BB136" s="32">
        <v>114360</v>
      </c>
      <c r="BC136" s="32">
        <v>45446</v>
      </c>
      <c r="BD136" s="6">
        <v>294.8</v>
      </c>
      <c r="BE136" s="6">
        <v>176.8</v>
      </c>
      <c r="BF136" s="6">
        <v>123.7</v>
      </c>
      <c r="BG136" s="6">
        <v>75.41</v>
      </c>
      <c r="BH136" s="6">
        <v>457.96499999999997</v>
      </c>
      <c r="BI136" s="6">
        <v>200.572</v>
      </c>
      <c r="BJ136" s="32">
        <v>1262.2</v>
      </c>
      <c r="BK136" s="6">
        <v>1039.8</v>
      </c>
      <c r="BL136" s="6">
        <v>0.9</v>
      </c>
      <c r="BM136" s="32">
        <v>12278.070464</v>
      </c>
      <c r="BN136" s="32">
        <v>35686.412594957408</v>
      </c>
      <c r="BO136" s="32"/>
      <c r="BP136" s="32">
        <v>5843</v>
      </c>
      <c r="BQ136" s="32"/>
      <c r="BR136" s="32"/>
      <c r="BS136" s="32"/>
      <c r="BT136" s="32"/>
      <c r="BU136" s="32"/>
      <c r="BV136" s="32"/>
      <c r="BW136" s="32"/>
      <c r="BX136" s="32"/>
      <c r="BY136" s="32"/>
      <c r="BZ136" s="32">
        <v>3479926</v>
      </c>
      <c r="CA136" s="32">
        <v>2374350</v>
      </c>
      <c r="CB136" s="32"/>
      <c r="CC136" s="6">
        <v>14693</v>
      </c>
      <c r="CD136" s="6">
        <v>11809</v>
      </c>
      <c r="CE136" s="32"/>
      <c r="CF136" s="32">
        <v>884</v>
      </c>
      <c r="CG136" s="32">
        <v>96.453000000000003</v>
      </c>
      <c r="CH136" s="32">
        <v>1813</v>
      </c>
      <c r="CI136" s="34"/>
      <c r="CJ136" s="34"/>
      <c r="CK136" s="34"/>
      <c r="CL136" s="34"/>
      <c r="CM136" s="34"/>
      <c r="CN136" s="34"/>
      <c r="CO136" s="34"/>
      <c r="CP136" s="34"/>
      <c r="CQ136" s="34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</row>
    <row r="137" spans="1:113" s="36" customFormat="1" ht="12.5">
      <c r="A137" s="5">
        <v>43592</v>
      </c>
      <c r="B137" s="6">
        <v>806.55799999999999</v>
      </c>
      <c r="C137" s="6">
        <v>442.51900000000001</v>
      </c>
      <c r="D137" s="32">
        <v>6418.9</v>
      </c>
      <c r="E137" s="32"/>
      <c r="F137" s="32"/>
      <c r="G137" s="32"/>
      <c r="H137" s="6">
        <v>1661.1</v>
      </c>
      <c r="I137" s="6">
        <v>1120.9000000000001</v>
      </c>
      <c r="J137" s="32">
        <v>337255</v>
      </c>
      <c r="K137" s="32">
        <v>148383</v>
      </c>
      <c r="L137" s="32">
        <v>72145.7</v>
      </c>
      <c r="M137" s="6">
        <v>15</v>
      </c>
      <c r="N137" s="6">
        <v>25</v>
      </c>
      <c r="O137" s="32">
        <v>14477.6</v>
      </c>
      <c r="P137" s="32">
        <v>6770.4</v>
      </c>
      <c r="Q137" s="32">
        <v>7163.5</v>
      </c>
      <c r="R137" s="32">
        <v>5796.5</v>
      </c>
      <c r="S137" s="32">
        <v>112635</v>
      </c>
      <c r="T137" s="32">
        <v>93722.3</v>
      </c>
      <c r="U137" s="32">
        <v>113716</v>
      </c>
      <c r="V137" s="32">
        <v>77643.100000000006</v>
      </c>
      <c r="W137" s="32">
        <v>11805.5</v>
      </c>
      <c r="X137" s="32">
        <v>8841.7999999999993</v>
      </c>
      <c r="Y137" s="32">
        <v>345302.6</v>
      </c>
      <c r="Z137" s="32">
        <v>180225</v>
      </c>
      <c r="AA137" s="32"/>
      <c r="AB137" s="32">
        <v>176979.1</v>
      </c>
      <c r="AC137" s="6">
        <v>344</v>
      </c>
      <c r="AD137" s="6">
        <v>49196</v>
      </c>
      <c r="AE137" s="32">
        <v>250190</v>
      </c>
      <c r="AF137" s="32">
        <v>129333</v>
      </c>
      <c r="AG137" s="32"/>
      <c r="AH137" s="32">
        <v>177044.1</v>
      </c>
      <c r="AI137" s="6">
        <v>1111.3</v>
      </c>
      <c r="AJ137" s="9">
        <v>62406</v>
      </c>
      <c r="AK137" s="6">
        <v>32418.1</v>
      </c>
      <c r="AL137" s="6">
        <v>22906.400000000001</v>
      </c>
      <c r="AM137" s="32">
        <v>69106.7</v>
      </c>
      <c r="AN137" s="32">
        <v>53293.7</v>
      </c>
      <c r="AO137" s="32">
        <v>44532.800000000003</v>
      </c>
      <c r="AP137" s="32">
        <v>36383.9</v>
      </c>
      <c r="AQ137" s="32">
        <v>46817</v>
      </c>
      <c r="AR137" s="32">
        <v>18489.5</v>
      </c>
      <c r="AS137" s="32">
        <v>8.8000000000000007</v>
      </c>
      <c r="AT137" s="32">
        <v>4.9000000000000004</v>
      </c>
      <c r="AU137" s="33"/>
      <c r="AV137" s="33"/>
      <c r="AW137" s="32">
        <v>269298.40000000002</v>
      </c>
      <c r="AX137" s="32">
        <v>126198.6</v>
      </c>
      <c r="AY137" s="32">
        <v>57700</v>
      </c>
      <c r="AZ137" s="6">
        <v>13567.861999999999</v>
      </c>
      <c r="BA137" s="32">
        <v>257630</v>
      </c>
      <c r="BB137" s="32">
        <v>114422</v>
      </c>
      <c r="BC137" s="32">
        <v>45470</v>
      </c>
      <c r="BD137" s="6">
        <v>294.8</v>
      </c>
      <c r="BE137" s="6">
        <v>176.8</v>
      </c>
      <c r="BF137" s="6">
        <v>123.7</v>
      </c>
      <c r="BG137" s="6">
        <v>75.41</v>
      </c>
      <c r="BH137" s="6">
        <v>458.18200000000002</v>
      </c>
      <c r="BI137" s="6">
        <v>200.63</v>
      </c>
      <c r="BJ137" s="32">
        <v>1262.5</v>
      </c>
      <c r="BK137" s="6">
        <v>1040.0999999999999</v>
      </c>
      <c r="BL137" s="6">
        <v>0.9</v>
      </c>
      <c r="BM137" s="32">
        <v>12354.006127999999</v>
      </c>
      <c r="BN137" s="32">
        <v>36671.405050445093</v>
      </c>
      <c r="BO137" s="32"/>
      <c r="BP137" s="32">
        <v>6571</v>
      </c>
      <c r="BQ137" s="32"/>
      <c r="BR137" s="32"/>
      <c r="BS137" s="32"/>
      <c r="BT137" s="32"/>
      <c r="BU137" s="32"/>
      <c r="BV137" s="32"/>
      <c r="BW137" s="32"/>
      <c r="BX137" s="32"/>
      <c r="BY137" s="32"/>
      <c r="BZ137" s="32">
        <v>3483047</v>
      </c>
      <c r="CA137" s="32">
        <v>2376862</v>
      </c>
      <c r="CB137" s="32"/>
      <c r="CC137" s="6">
        <v>14693</v>
      </c>
      <c r="CD137" s="6">
        <v>11809</v>
      </c>
      <c r="CE137" s="32"/>
      <c r="CF137" s="32">
        <v>870.85269968239061</v>
      </c>
      <c r="CG137" s="32">
        <v>96.406017690522319</v>
      </c>
      <c r="CH137" s="32">
        <v>1796.1560416666666</v>
      </c>
      <c r="CI137" s="34"/>
      <c r="CJ137" s="34"/>
      <c r="CK137" s="34"/>
      <c r="CL137" s="34"/>
      <c r="CM137" s="34"/>
      <c r="CN137" s="34"/>
      <c r="CO137" s="34"/>
      <c r="CP137" s="34"/>
      <c r="CQ137" s="34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</row>
    <row r="138" spans="1:113" ht="12.5">
      <c r="A138" s="5">
        <v>43593</v>
      </c>
      <c r="B138" s="6">
        <v>806.55799999999999</v>
      </c>
      <c r="C138" s="6">
        <v>442.51900000000001</v>
      </c>
      <c r="D138" s="32">
        <v>6418.9</v>
      </c>
      <c r="E138" s="32"/>
      <c r="F138" s="32"/>
      <c r="G138" s="32"/>
      <c r="H138" s="6">
        <v>1661.1</v>
      </c>
      <c r="I138" s="6">
        <v>1120.9000000000001</v>
      </c>
      <c r="J138" s="6">
        <v>337462</v>
      </c>
      <c r="K138" s="6">
        <v>148478</v>
      </c>
      <c r="L138" s="6">
        <v>72169.7</v>
      </c>
      <c r="M138" s="6">
        <v>15</v>
      </c>
      <c r="N138" s="6">
        <v>25</v>
      </c>
      <c r="O138" s="6">
        <v>14477.6</v>
      </c>
      <c r="P138" s="6">
        <v>6770.5</v>
      </c>
      <c r="Q138" s="6">
        <v>7194.7</v>
      </c>
      <c r="R138" s="6">
        <v>5821.7</v>
      </c>
      <c r="S138" s="6">
        <v>112651.3</v>
      </c>
      <c r="T138" s="6">
        <v>93734.8</v>
      </c>
      <c r="U138" s="6">
        <v>113736</v>
      </c>
      <c r="V138" s="6">
        <v>77656.7</v>
      </c>
      <c r="W138" s="6">
        <v>11810.4</v>
      </c>
      <c r="X138" s="6">
        <v>8846</v>
      </c>
      <c r="Y138" s="6">
        <v>345606</v>
      </c>
      <c r="Z138" s="6">
        <v>180385</v>
      </c>
      <c r="AA138" s="6"/>
      <c r="AB138" s="6">
        <v>177003.1</v>
      </c>
      <c r="AC138" s="6">
        <v>344</v>
      </c>
      <c r="AD138" s="6">
        <v>49196</v>
      </c>
      <c r="AE138" s="6">
        <v>250358.9</v>
      </c>
      <c r="AF138" s="6">
        <v>129418</v>
      </c>
      <c r="AG138" s="6"/>
      <c r="AH138" s="6">
        <v>177068.1</v>
      </c>
      <c r="AI138" s="6">
        <v>1111.3</v>
      </c>
      <c r="AJ138" s="9">
        <v>62406</v>
      </c>
      <c r="AK138" s="6">
        <v>32418.1</v>
      </c>
      <c r="AL138" s="6">
        <v>22906.400000000001</v>
      </c>
      <c r="AM138" s="6">
        <v>69116.2</v>
      </c>
      <c r="AN138" s="6">
        <v>53300.800000000003</v>
      </c>
      <c r="AO138" s="6">
        <v>44549.8</v>
      </c>
      <c r="AP138" s="6">
        <v>36397.800000000003</v>
      </c>
      <c r="AQ138" s="6">
        <v>46828.4</v>
      </c>
      <c r="AR138" s="6">
        <v>18494.099999999999</v>
      </c>
      <c r="AS138" s="32">
        <v>8.8000000000000007</v>
      </c>
      <c r="AT138" s="32">
        <v>4.9000000000000004</v>
      </c>
      <c r="AU138" s="7"/>
      <c r="AV138" s="7"/>
      <c r="AW138" s="6">
        <v>269446.3</v>
      </c>
      <c r="AX138" s="6">
        <v>126267.2</v>
      </c>
      <c r="AY138" s="6">
        <v>57706</v>
      </c>
      <c r="AZ138" s="6">
        <v>13567.861999999999</v>
      </c>
      <c r="BA138" s="6">
        <v>257772</v>
      </c>
      <c r="BB138" s="6">
        <v>114484</v>
      </c>
      <c r="BC138" s="6">
        <v>45494</v>
      </c>
      <c r="BD138" s="6">
        <v>294.8</v>
      </c>
      <c r="BE138" s="6">
        <v>176.8</v>
      </c>
      <c r="BF138" s="6">
        <v>123.7</v>
      </c>
      <c r="BG138" s="6">
        <v>75.41</v>
      </c>
      <c r="BH138" s="6">
        <v>458.18200000000002</v>
      </c>
      <c r="BI138" s="6">
        <v>200.63</v>
      </c>
      <c r="BJ138" s="32">
        <v>1262.5</v>
      </c>
      <c r="BK138" s="6">
        <v>1040.3</v>
      </c>
      <c r="BL138" s="6">
        <v>0.9</v>
      </c>
      <c r="BM138" s="6">
        <v>12104.193855999998</v>
      </c>
      <c r="BN138" s="6">
        <v>36623.54842815335</v>
      </c>
      <c r="BO138" s="6"/>
      <c r="BP138" s="6">
        <v>6865</v>
      </c>
      <c r="BQ138" s="6"/>
      <c r="BR138" s="6"/>
      <c r="BS138" s="6"/>
      <c r="BT138" s="6"/>
      <c r="BU138" s="6"/>
      <c r="BV138" s="6"/>
      <c r="BW138" s="6"/>
      <c r="BX138" s="6"/>
      <c r="BY138" s="6"/>
      <c r="BZ138" s="6">
        <v>3486145</v>
      </c>
      <c r="CA138" s="6">
        <v>2379406</v>
      </c>
      <c r="CB138" s="6"/>
      <c r="CC138" s="6">
        <v>14693</v>
      </c>
      <c r="CD138" s="6">
        <v>11809</v>
      </c>
      <c r="CE138" s="6"/>
      <c r="CF138" s="6">
        <v>886</v>
      </c>
      <c r="CG138" s="6">
        <v>96.960999999999999</v>
      </c>
      <c r="CH138" s="6">
        <v>1817</v>
      </c>
    </row>
    <row r="139" spans="1:113" ht="12.5">
      <c r="A139" s="5">
        <v>43594</v>
      </c>
      <c r="B139" s="6">
        <v>806.55799999999999</v>
      </c>
      <c r="C139" s="6">
        <v>442.51900000000001</v>
      </c>
      <c r="D139" s="32">
        <v>6418.9</v>
      </c>
      <c r="E139" s="32"/>
      <c r="F139" s="32"/>
      <c r="G139" s="32"/>
      <c r="H139" s="6">
        <v>1661.1</v>
      </c>
      <c r="I139" s="6">
        <v>1120.9000000000001</v>
      </c>
      <c r="J139" s="6">
        <v>337666</v>
      </c>
      <c r="K139" s="6">
        <v>148572</v>
      </c>
      <c r="L139" s="6">
        <v>72193.7</v>
      </c>
      <c r="M139" s="6">
        <v>15</v>
      </c>
      <c r="N139" s="6">
        <v>25</v>
      </c>
      <c r="O139" s="6">
        <v>14477.6</v>
      </c>
      <c r="P139" s="6">
        <v>6770.5</v>
      </c>
      <c r="Q139" s="6">
        <v>7225.6</v>
      </c>
      <c r="R139" s="6">
        <v>5846.6</v>
      </c>
      <c r="S139" s="6">
        <v>112665.5</v>
      </c>
      <c r="T139" s="6">
        <v>93745.5</v>
      </c>
      <c r="U139" s="6">
        <v>113755.4</v>
      </c>
      <c r="V139" s="6">
        <v>77669.600000000006</v>
      </c>
      <c r="W139" s="6">
        <v>11814.9</v>
      </c>
      <c r="X139" s="6">
        <v>8849.7000000000007</v>
      </c>
      <c r="Y139" s="6">
        <v>345813</v>
      </c>
      <c r="Z139" s="6">
        <v>180497</v>
      </c>
      <c r="AA139" s="6"/>
      <c r="AB139" s="6">
        <v>177027.1</v>
      </c>
      <c r="AC139" s="6">
        <v>344</v>
      </c>
      <c r="AD139" s="6">
        <v>49196</v>
      </c>
      <c r="AE139" s="6">
        <v>250614</v>
      </c>
      <c r="AF139" s="6">
        <v>129542</v>
      </c>
      <c r="AG139" s="6"/>
      <c r="AH139" s="6">
        <v>177092.1</v>
      </c>
      <c r="AI139" s="6">
        <v>1111.3</v>
      </c>
      <c r="AJ139" s="9">
        <v>62406</v>
      </c>
      <c r="AK139" s="6">
        <v>32418.1</v>
      </c>
      <c r="AL139" s="6">
        <v>22906.400000000001</v>
      </c>
      <c r="AM139" s="6">
        <v>69124.399999999994</v>
      </c>
      <c r="AN139" s="6">
        <v>53307.199999999997</v>
      </c>
      <c r="AO139" s="6">
        <v>44566.7</v>
      </c>
      <c r="AP139" s="6">
        <v>36411.4</v>
      </c>
      <c r="AQ139" s="6">
        <v>46839.5</v>
      </c>
      <c r="AR139" s="6">
        <v>18498.5</v>
      </c>
      <c r="AS139" s="32">
        <v>8.8000000000000007</v>
      </c>
      <c r="AT139" s="32">
        <v>4.9000000000000004</v>
      </c>
      <c r="AU139" s="7"/>
      <c r="AV139" s="7"/>
      <c r="AW139" s="6">
        <v>269591.2</v>
      </c>
      <c r="AX139" s="6">
        <v>126334</v>
      </c>
      <c r="AY139" s="6">
        <v>57710</v>
      </c>
      <c r="AZ139" s="6">
        <v>13567.861999999999</v>
      </c>
      <c r="BA139" s="6">
        <v>257910</v>
      </c>
      <c r="BB139" s="6">
        <v>114544</v>
      </c>
      <c r="BC139" s="6">
        <v>45518</v>
      </c>
      <c r="BD139" s="6">
        <v>294.8</v>
      </c>
      <c r="BE139" s="6">
        <v>176.8</v>
      </c>
      <c r="BF139" s="6">
        <v>123.7</v>
      </c>
      <c r="BG139" s="6">
        <v>75.41</v>
      </c>
      <c r="BH139" s="6">
        <v>458.18200000000002</v>
      </c>
      <c r="BI139" s="6">
        <v>200.63</v>
      </c>
      <c r="BJ139" s="32">
        <v>1262.5</v>
      </c>
      <c r="BK139" s="6">
        <v>1040.3</v>
      </c>
      <c r="BL139" s="6">
        <v>0.9</v>
      </c>
      <c r="BM139" s="6">
        <v>12101.513840000001</v>
      </c>
      <c r="BN139" s="6">
        <v>36465.247054729698</v>
      </c>
      <c r="BO139" s="6"/>
      <c r="BP139" s="6">
        <v>6550</v>
      </c>
      <c r="BQ139" s="6"/>
      <c r="BR139" s="6"/>
      <c r="BS139" s="6"/>
      <c r="BT139" s="6"/>
      <c r="BU139" s="6"/>
      <c r="BV139" s="6"/>
      <c r="BW139" s="6"/>
      <c r="BX139" s="6"/>
      <c r="BY139" s="6"/>
      <c r="BZ139" s="6">
        <v>3489072</v>
      </c>
      <c r="CA139" s="6">
        <v>2381791</v>
      </c>
      <c r="CB139" s="6"/>
      <c r="CC139" s="6">
        <v>14693</v>
      </c>
      <c r="CD139" s="6">
        <v>11809</v>
      </c>
      <c r="CE139" s="6"/>
      <c r="CF139" s="6">
        <v>874.79876470921295</v>
      </c>
      <c r="CG139" s="6">
        <v>95.824576370558574</v>
      </c>
      <c r="CH139" s="6">
        <v>1808.0229166666668</v>
      </c>
    </row>
    <row r="140" spans="1:113" ht="12.5">
      <c r="A140" s="5">
        <v>43595</v>
      </c>
      <c r="B140" s="6">
        <v>806.55799999999999</v>
      </c>
      <c r="C140" s="6">
        <v>442.51900000000001</v>
      </c>
      <c r="D140" s="32">
        <v>6418.9</v>
      </c>
      <c r="E140" s="32"/>
      <c r="F140" s="32"/>
      <c r="G140" s="32"/>
      <c r="H140" s="6">
        <v>1661.1</v>
      </c>
      <c r="I140" s="6">
        <v>1120.9000000000001</v>
      </c>
      <c r="J140" s="6">
        <v>337871</v>
      </c>
      <c r="K140" s="6">
        <v>148666</v>
      </c>
      <c r="L140" s="6">
        <v>72217.7</v>
      </c>
      <c r="M140" s="6">
        <v>15</v>
      </c>
      <c r="N140" s="6">
        <v>25</v>
      </c>
      <c r="O140" s="6">
        <v>14477.7</v>
      </c>
      <c r="P140" s="6">
        <v>6770.6</v>
      </c>
      <c r="Q140" s="6">
        <v>7256.96</v>
      </c>
      <c r="R140" s="6">
        <v>5871.82</v>
      </c>
      <c r="S140" s="6">
        <v>112680.59</v>
      </c>
      <c r="T140" s="6">
        <v>93756.88</v>
      </c>
      <c r="U140" s="6">
        <v>113774.62</v>
      </c>
      <c r="V140" s="6">
        <v>77682.559999999998</v>
      </c>
      <c r="W140" s="6">
        <v>11819.64</v>
      </c>
      <c r="X140" s="6">
        <v>8853.7900000000009</v>
      </c>
      <c r="Y140" s="6">
        <v>345980</v>
      </c>
      <c r="Z140" s="6">
        <v>180584</v>
      </c>
      <c r="AA140" s="6"/>
      <c r="AB140" s="6">
        <v>177051.1</v>
      </c>
      <c r="AC140" s="6">
        <v>344</v>
      </c>
      <c r="AD140" s="6">
        <v>49196</v>
      </c>
      <c r="AE140" s="6">
        <v>250914</v>
      </c>
      <c r="AF140" s="6">
        <v>129690</v>
      </c>
      <c r="AG140" s="6"/>
      <c r="AH140" s="6">
        <v>177116.1</v>
      </c>
      <c r="AI140" s="6">
        <v>1111.3</v>
      </c>
      <c r="AJ140" s="9">
        <v>62406</v>
      </c>
      <c r="AK140" s="6">
        <v>32418.1</v>
      </c>
      <c r="AL140" s="6">
        <v>22906.400000000001</v>
      </c>
      <c r="AM140" s="6">
        <v>69133.83</v>
      </c>
      <c r="AN140" s="6">
        <v>53314.41</v>
      </c>
      <c r="AO140" s="6">
        <v>44583.75</v>
      </c>
      <c r="AP140" s="6">
        <v>36425.25</v>
      </c>
      <c r="AQ140" s="6">
        <v>46849.9</v>
      </c>
      <c r="AR140" s="6">
        <v>18502.8</v>
      </c>
      <c r="AS140" s="32">
        <v>8.8000000000000007</v>
      </c>
      <c r="AT140" s="32">
        <v>4.9000000000000004</v>
      </c>
      <c r="AU140" s="7"/>
      <c r="AV140" s="7"/>
      <c r="AW140" s="6">
        <v>269739</v>
      </c>
      <c r="AX140" s="6">
        <v>126402.3</v>
      </c>
      <c r="AY140" s="6">
        <v>57715</v>
      </c>
      <c r="AZ140" s="6">
        <v>13567.861999999999</v>
      </c>
      <c r="BA140" s="6">
        <v>258050</v>
      </c>
      <c r="BB140" s="6">
        <v>114605</v>
      </c>
      <c r="BC140" s="6">
        <v>45542</v>
      </c>
      <c r="BD140" s="6">
        <v>294.8</v>
      </c>
      <c r="BE140" s="6">
        <v>176.8</v>
      </c>
      <c r="BF140" s="6">
        <v>123.7</v>
      </c>
      <c r="BG140" s="6">
        <v>75.41</v>
      </c>
      <c r="BH140" s="6">
        <v>458.18200000000002</v>
      </c>
      <c r="BI140" s="6">
        <v>200.63</v>
      </c>
      <c r="BJ140" s="32">
        <v>1262.5</v>
      </c>
      <c r="BK140" s="6">
        <v>1040.4000000000001</v>
      </c>
      <c r="BL140" s="6">
        <v>0.9</v>
      </c>
      <c r="BM140" s="6">
        <v>12125.840192</v>
      </c>
      <c r="BN140" s="6">
        <v>36739.686028857694</v>
      </c>
      <c r="BO140" s="6"/>
      <c r="BP140" s="6">
        <v>0</v>
      </c>
      <c r="BQ140" s="6"/>
      <c r="BR140" s="6"/>
      <c r="BS140" s="6"/>
      <c r="BT140" s="6"/>
      <c r="BU140" s="6"/>
      <c r="BV140" s="6"/>
      <c r="BW140" s="6"/>
      <c r="BX140" s="6"/>
      <c r="BY140" s="6"/>
      <c r="BZ140" s="6">
        <v>3491987</v>
      </c>
      <c r="CA140" s="6">
        <v>2384173</v>
      </c>
      <c r="CB140" s="6"/>
      <c r="CC140" s="6">
        <v>14693</v>
      </c>
      <c r="CD140" s="6">
        <v>11809</v>
      </c>
      <c r="CE140" s="6"/>
      <c r="CF140" s="6">
        <v>872.156254762618</v>
      </c>
      <c r="CG140" s="6">
        <v>96.518355781216982</v>
      </c>
      <c r="CH140" s="6">
        <v>1808.6587500000001</v>
      </c>
    </row>
    <row r="141" spans="1:113" ht="12.5">
      <c r="A141" s="5">
        <v>43596</v>
      </c>
      <c r="B141" s="6">
        <v>806.55799999999999</v>
      </c>
      <c r="C141" s="6">
        <v>442.51900000000001</v>
      </c>
      <c r="D141" s="32">
        <v>6418.9</v>
      </c>
      <c r="E141" s="32"/>
      <c r="F141" s="32"/>
      <c r="G141" s="32"/>
      <c r="H141" s="6">
        <v>1661.1</v>
      </c>
      <c r="I141" s="6">
        <v>1120.9000000000001</v>
      </c>
      <c r="J141" s="6">
        <v>338080.27</v>
      </c>
      <c r="K141" s="6">
        <v>148762.74</v>
      </c>
      <c r="L141" s="6">
        <v>72241.7</v>
      </c>
      <c r="M141" s="6">
        <v>15</v>
      </c>
      <c r="N141" s="6">
        <v>25</v>
      </c>
      <c r="O141" s="6">
        <v>14477.7</v>
      </c>
      <c r="P141" s="6">
        <v>6770.6</v>
      </c>
      <c r="Q141" s="6">
        <v>7288.68</v>
      </c>
      <c r="R141" s="6">
        <v>5897.39</v>
      </c>
      <c r="S141" s="6">
        <v>112696.32000000001</v>
      </c>
      <c r="T141" s="6">
        <v>93769.2</v>
      </c>
      <c r="U141" s="6">
        <v>113793.7</v>
      </c>
      <c r="V141" s="6">
        <v>77695.539999999994</v>
      </c>
      <c r="W141" s="6">
        <v>11824.49</v>
      </c>
      <c r="X141" s="6">
        <v>8858.07</v>
      </c>
      <c r="Y141" s="6">
        <v>346150.08</v>
      </c>
      <c r="Z141" s="6">
        <v>180674.29</v>
      </c>
      <c r="AA141" s="6"/>
      <c r="AB141" s="6">
        <v>177075.1</v>
      </c>
      <c r="AC141" s="6">
        <v>344</v>
      </c>
      <c r="AD141" s="6">
        <v>49196</v>
      </c>
      <c r="AE141" s="6">
        <v>251214.94</v>
      </c>
      <c r="AF141" s="6">
        <v>129840.91</v>
      </c>
      <c r="AG141" s="6"/>
      <c r="AH141" s="6">
        <v>177140.1</v>
      </c>
      <c r="AI141" s="6">
        <v>1111.3</v>
      </c>
      <c r="AJ141" s="9">
        <v>62406</v>
      </c>
      <c r="AK141" s="6">
        <v>32418.1</v>
      </c>
      <c r="AL141" s="6">
        <v>22906.400000000001</v>
      </c>
      <c r="AM141" s="6">
        <v>69144.3</v>
      </c>
      <c r="AN141" s="6">
        <v>53322.44</v>
      </c>
      <c r="AO141" s="6">
        <v>44600.95</v>
      </c>
      <c r="AP141" s="6">
        <v>36439.26</v>
      </c>
      <c r="AQ141" s="6">
        <v>46855.3</v>
      </c>
      <c r="AR141" s="6">
        <v>18505</v>
      </c>
      <c r="AS141" s="32">
        <v>8.8000000000000007</v>
      </c>
      <c r="AT141" s="32">
        <v>4.9000000000000004</v>
      </c>
      <c r="AU141" s="7"/>
      <c r="AV141" s="7"/>
      <c r="AW141" s="6">
        <v>269888.3</v>
      </c>
      <c r="AX141" s="6">
        <v>126471.4</v>
      </c>
      <c r="AY141" s="6">
        <v>57720.394</v>
      </c>
      <c r="AZ141" s="6">
        <v>13567.861999999999</v>
      </c>
      <c r="BA141" s="6">
        <v>258191.45</v>
      </c>
      <c r="BB141" s="6">
        <v>114666.39</v>
      </c>
      <c r="BC141" s="6">
        <v>45566</v>
      </c>
      <c r="BD141" s="6">
        <v>294.8</v>
      </c>
      <c r="BE141" s="6">
        <v>176.8</v>
      </c>
      <c r="BF141" s="6">
        <v>123.7</v>
      </c>
      <c r="BG141" s="6">
        <v>75.41</v>
      </c>
      <c r="BH141" s="6">
        <v>458.18200000000002</v>
      </c>
      <c r="BI141" s="6">
        <v>200.63</v>
      </c>
      <c r="BJ141" s="32">
        <v>1262.5</v>
      </c>
      <c r="BK141" s="6">
        <v>1040.5999999999999</v>
      </c>
      <c r="BL141" s="6">
        <v>0.9</v>
      </c>
      <c r="BM141" s="6">
        <v>12102.691200000001</v>
      </c>
      <c r="BN141" s="6">
        <v>35760.344255517863</v>
      </c>
      <c r="BO141" s="6"/>
      <c r="BP141" s="6">
        <v>3644</v>
      </c>
      <c r="BQ141" s="6"/>
      <c r="BR141" s="6"/>
      <c r="BS141" s="6"/>
      <c r="BT141" s="6"/>
      <c r="BU141" s="6"/>
      <c r="BV141" s="6"/>
      <c r="BW141" s="6"/>
      <c r="BX141" s="6"/>
      <c r="BY141" s="6"/>
      <c r="BZ141" s="6">
        <v>3495078</v>
      </c>
      <c r="CA141" s="6">
        <v>2386732</v>
      </c>
      <c r="CB141" s="6"/>
      <c r="CC141" s="6">
        <v>14693</v>
      </c>
      <c r="CD141" s="6">
        <v>11809</v>
      </c>
      <c r="CE141" s="6"/>
      <c r="CF141" s="6">
        <v>865.61118023763242</v>
      </c>
      <c r="CG141" s="6">
        <v>96.196653946429848</v>
      </c>
      <c r="CH141" s="6">
        <v>1798.4184166666664</v>
      </c>
    </row>
    <row r="142" spans="1:113" ht="12.5">
      <c r="A142" s="5">
        <v>43597</v>
      </c>
      <c r="B142" s="6">
        <v>806.55799999999999</v>
      </c>
      <c r="C142" s="6">
        <v>442.51900000000001</v>
      </c>
      <c r="D142" s="32">
        <v>6418.9</v>
      </c>
      <c r="E142" s="32"/>
      <c r="F142" s="32"/>
      <c r="G142" s="32"/>
      <c r="H142" s="6">
        <v>1661.1</v>
      </c>
      <c r="I142" s="6">
        <v>1120.9000000000001</v>
      </c>
      <c r="J142" s="6">
        <v>338284.2</v>
      </c>
      <c r="K142" s="6">
        <v>148856.94</v>
      </c>
      <c r="L142" s="6">
        <v>72265.7</v>
      </c>
      <c r="M142" s="6">
        <v>15</v>
      </c>
      <c r="N142" s="6">
        <v>25</v>
      </c>
      <c r="O142" s="6">
        <v>14477.7</v>
      </c>
      <c r="P142" s="6">
        <v>6770.6</v>
      </c>
      <c r="Q142" s="6">
        <v>7319.8</v>
      </c>
      <c r="R142" s="6">
        <v>5922.51</v>
      </c>
      <c r="S142" s="6">
        <v>112713.8</v>
      </c>
      <c r="T142" s="6">
        <v>93782.71</v>
      </c>
      <c r="U142" s="6">
        <v>113812.71</v>
      </c>
      <c r="V142" s="6">
        <v>77708.600000000006</v>
      </c>
      <c r="W142" s="6">
        <v>11829.07</v>
      </c>
      <c r="X142" s="6">
        <v>8862.02</v>
      </c>
      <c r="Y142" s="6">
        <v>346317.96</v>
      </c>
      <c r="Z142" s="6">
        <v>180763.45</v>
      </c>
      <c r="AA142" s="6"/>
      <c r="AB142" s="6">
        <v>177099.1</v>
      </c>
      <c r="AC142" s="6">
        <v>344</v>
      </c>
      <c r="AD142" s="6">
        <v>49196</v>
      </c>
      <c r="AE142" s="6">
        <v>251513.99</v>
      </c>
      <c r="AF142" s="6">
        <v>129990.27</v>
      </c>
      <c r="AG142" s="6"/>
      <c r="AH142" s="6">
        <v>177164.1</v>
      </c>
      <c r="AI142" s="6">
        <v>1111.3</v>
      </c>
      <c r="AJ142" s="9">
        <v>62406</v>
      </c>
      <c r="AK142" s="6">
        <v>32418.1</v>
      </c>
      <c r="AL142" s="6">
        <v>22906.400000000001</v>
      </c>
      <c r="AM142" s="6">
        <v>69155.06</v>
      </c>
      <c r="AN142" s="6">
        <v>53330.79</v>
      </c>
      <c r="AO142" s="6">
        <v>44617.79</v>
      </c>
      <c r="AP142" s="6">
        <v>36453.01</v>
      </c>
      <c r="AQ142" s="6">
        <v>46867.199999999997</v>
      </c>
      <c r="AR142" s="6">
        <v>18509.7</v>
      </c>
      <c r="AS142" s="32">
        <v>8.8000000000000007</v>
      </c>
      <c r="AT142" s="32">
        <v>4.9000000000000004</v>
      </c>
      <c r="AU142" s="7"/>
      <c r="AV142" s="7"/>
      <c r="AW142" s="6">
        <v>270032.7</v>
      </c>
      <c r="AX142" s="6">
        <v>126538.2</v>
      </c>
      <c r="AY142" s="6">
        <v>57725.440000000002</v>
      </c>
      <c r="AZ142" s="6">
        <v>13567.861999999999</v>
      </c>
      <c r="BA142" s="6">
        <v>258330.02</v>
      </c>
      <c r="BB142" s="6">
        <v>114727</v>
      </c>
      <c r="BC142" s="6">
        <v>45590</v>
      </c>
      <c r="BD142" s="6">
        <v>294.8</v>
      </c>
      <c r="BE142" s="6">
        <v>176.8</v>
      </c>
      <c r="BF142" s="6">
        <v>123.7</v>
      </c>
      <c r="BG142" s="6">
        <v>75.41</v>
      </c>
      <c r="BH142" s="6">
        <v>458.18200000000002</v>
      </c>
      <c r="BI142" s="6">
        <v>200.63</v>
      </c>
      <c r="BJ142" s="32">
        <v>1262.5</v>
      </c>
      <c r="BK142" s="6">
        <v>1040.7</v>
      </c>
      <c r="BL142" s="6">
        <v>0.9</v>
      </c>
      <c r="BM142" s="6">
        <v>11693.470463999998</v>
      </c>
      <c r="BN142" s="6">
        <v>32034.715307602339</v>
      </c>
      <c r="BO142" s="6"/>
      <c r="BP142" s="6">
        <v>6990</v>
      </c>
      <c r="BQ142" s="6"/>
      <c r="BR142" s="6"/>
      <c r="BS142" s="6"/>
      <c r="BT142" s="6"/>
      <c r="BU142" s="6"/>
      <c r="BV142" s="6"/>
      <c r="BW142" s="6"/>
      <c r="BX142" s="6"/>
      <c r="BY142" s="6"/>
      <c r="BZ142" s="6">
        <v>3498101</v>
      </c>
      <c r="CA142" s="6">
        <v>2389233</v>
      </c>
      <c r="CB142" s="6"/>
      <c r="CC142" s="6">
        <v>14693</v>
      </c>
      <c r="CD142" s="6">
        <v>11809</v>
      </c>
      <c r="CE142" s="6"/>
      <c r="CF142" s="6">
        <v>851.80065561500305</v>
      </c>
      <c r="CG142" s="6">
        <v>96.163141576613228</v>
      </c>
      <c r="CH142" s="6">
        <v>1787.7097916666667</v>
      </c>
    </row>
    <row r="143" spans="1:113" ht="12.5">
      <c r="A143" s="5">
        <v>43598</v>
      </c>
      <c r="B143" s="6">
        <v>806.55799999999999</v>
      </c>
      <c r="C143" s="6">
        <v>442.51900000000001</v>
      </c>
      <c r="D143" s="6">
        <v>6419.3</v>
      </c>
      <c r="E143" s="6"/>
      <c r="F143" s="6"/>
      <c r="G143" s="6"/>
      <c r="H143" s="6">
        <v>1661.1</v>
      </c>
      <c r="I143" s="6">
        <v>1120.9000000000001</v>
      </c>
      <c r="J143" s="6">
        <v>338486.25</v>
      </c>
      <c r="K143" s="6">
        <v>148950.51999999999</v>
      </c>
      <c r="L143" s="6">
        <v>72289.7</v>
      </c>
      <c r="M143" s="6">
        <v>15</v>
      </c>
      <c r="N143" s="6">
        <v>25</v>
      </c>
      <c r="O143" s="6">
        <v>14477.7</v>
      </c>
      <c r="P143" s="6">
        <v>6770.6</v>
      </c>
      <c r="Q143" s="6">
        <v>7351.29</v>
      </c>
      <c r="R143" s="6">
        <v>5947.8</v>
      </c>
      <c r="S143" s="6">
        <v>112726.55</v>
      </c>
      <c r="T143" s="6">
        <v>93792.45</v>
      </c>
      <c r="U143" s="6">
        <v>113831.84</v>
      </c>
      <c r="V143" s="6">
        <v>77721.23</v>
      </c>
      <c r="W143" s="6">
        <v>11833.6</v>
      </c>
      <c r="X143" s="6">
        <v>8865.94</v>
      </c>
      <c r="Y143" s="6">
        <v>346466.78</v>
      </c>
      <c r="Z143" s="6">
        <v>180849.85</v>
      </c>
      <c r="AA143" s="6"/>
      <c r="AB143" s="6">
        <v>177123.1</v>
      </c>
      <c r="AC143" s="6">
        <v>344</v>
      </c>
      <c r="AD143" s="6">
        <v>49196</v>
      </c>
      <c r="AE143" s="6">
        <v>251821.51</v>
      </c>
      <c r="AF143" s="6">
        <v>130134.54</v>
      </c>
      <c r="AG143" s="6"/>
      <c r="AH143" s="6">
        <v>177188.1</v>
      </c>
      <c r="AI143" s="6">
        <v>1111.3</v>
      </c>
      <c r="AJ143" s="9">
        <v>62406</v>
      </c>
      <c r="AK143" s="6">
        <v>32418.1</v>
      </c>
      <c r="AL143" s="6">
        <v>22906.400000000001</v>
      </c>
      <c r="AM143" s="6">
        <v>69162.94</v>
      </c>
      <c r="AN143" s="6">
        <v>53336.88</v>
      </c>
      <c r="AO143" s="6">
        <v>44634.720000000001</v>
      </c>
      <c r="AP143" s="6">
        <v>36466.769999999997</v>
      </c>
      <c r="AQ143" s="6">
        <v>46874.400000000001</v>
      </c>
      <c r="AR143" s="6">
        <v>18512.599999999999</v>
      </c>
      <c r="AS143" s="32">
        <v>8.8000000000000007</v>
      </c>
      <c r="AT143" s="32">
        <v>4.9000000000000004</v>
      </c>
      <c r="AU143" s="7"/>
      <c r="AV143" s="7"/>
      <c r="AW143" s="6">
        <v>270180.3</v>
      </c>
      <c r="AX143" s="6">
        <v>126606.3</v>
      </c>
      <c r="AY143" s="6">
        <v>57730.457000000002</v>
      </c>
      <c r="AZ143" s="6">
        <v>13567.861999999999</v>
      </c>
      <c r="BA143" s="6">
        <v>258471.74</v>
      </c>
      <c r="BB143" s="6">
        <v>114788.62</v>
      </c>
      <c r="BC143" s="6">
        <v>45614</v>
      </c>
      <c r="BD143" s="6">
        <v>294.8</v>
      </c>
      <c r="BE143" s="6">
        <v>176.8</v>
      </c>
      <c r="BF143" s="6">
        <v>123.7</v>
      </c>
      <c r="BG143" s="6">
        <v>75.41</v>
      </c>
      <c r="BH143" s="6">
        <v>458.23700000000002</v>
      </c>
      <c r="BI143" s="6">
        <v>200.67500000000001</v>
      </c>
      <c r="BJ143" s="32">
        <v>1262.7</v>
      </c>
      <c r="BK143" s="6">
        <v>1040.7</v>
      </c>
      <c r="BL143" s="6">
        <v>0.9</v>
      </c>
      <c r="BM143" s="6">
        <v>11479.268655999998</v>
      </c>
      <c r="BN143" s="6">
        <v>36508.74796907993</v>
      </c>
      <c r="BO143" s="6"/>
      <c r="BP143" s="6">
        <v>4691</v>
      </c>
      <c r="BQ143" s="37"/>
      <c r="BR143" s="37"/>
      <c r="BS143" s="37"/>
      <c r="BT143" s="6"/>
      <c r="BU143" s="6"/>
      <c r="BV143" s="6"/>
      <c r="BW143" s="6"/>
      <c r="BX143" s="6"/>
      <c r="BY143" s="6"/>
      <c r="BZ143" s="6">
        <v>3501179</v>
      </c>
      <c r="CA143" s="6">
        <v>2391804</v>
      </c>
      <c r="CB143" s="6"/>
      <c r="CC143" s="6">
        <v>14693</v>
      </c>
      <c r="CD143" s="6">
        <v>11809</v>
      </c>
      <c r="CE143" s="6"/>
      <c r="CF143" s="6">
        <v>849.62727141526898</v>
      </c>
      <c r="CG143" s="6">
        <v>95.216056711302784</v>
      </c>
      <c r="CH143" s="6">
        <v>1794.3086166666669</v>
      </c>
    </row>
    <row r="144" spans="1:113" ht="12.5">
      <c r="A144" s="5">
        <v>43599</v>
      </c>
      <c r="B144" s="6">
        <v>806.55799999999999</v>
      </c>
      <c r="C144" s="6">
        <v>442.51900000000001</v>
      </c>
      <c r="D144" s="6">
        <v>6419.3</v>
      </c>
      <c r="E144" s="6"/>
      <c r="F144" s="6"/>
      <c r="G144" s="6"/>
      <c r="H144" s="6">
        <v>1661.1</v>
      </c>
      <c r="I144" s="6">
        <v>1120.9000000000001</v>
      </c>
      <c r="J144" s="6">
        <v>338692.72</v>
      </c>
      <c r="K144" s="6">
        <v>149045.48000000001</v>
      </c>
      <c r="L144" s="6">
        <v>72313.7</v>
      </c>
      <c r="M144" s="6">
        <v>15</v>
      </c>
      <c r="N144" s="6">
        <v>25</v>
      </c>
      <c r="O144" s="6">
        <v>14477.7</v>
      </c>
      <c r="P144" s="6">
        <v>6770.6</v>
      </c>
      <c r="Q144" s="6">
        <v>7383.19</v>
      </c>
      <c r="R144" s="6">
        <v>5973.4</v>
      </c>
      <c r="S144" s="6">
        <v>112740.61</v>
      </c>
      <c r="T144" s="6">
        <v>93802.61</v>
      </c>
      <c r="U144" s="6">
        <v>113850.97</v>
      </c>
      <c r="V144" s="6">
        <v>77733.899999999994</v>
      </c>
      <c r="W144" s="6">
        <v>11838.17</v>
      </c>
      <c r="X144" s="6">
        <v>8869.84</v>
      </c>
      <c r="Y144" s="6">
        <v>346608.67</v>
      </c>
      <c r="Z144" s="6">
        <v>180940.53</v>
      </c>
      <c r="AA144" s="6"/>
      <c r="AB144" s="6">
        <v>177147.1</v>
      </c>
      <c r="AC144" s="6">
        <v>344</v>
      </c>
      <c r="AD144" s="6">
        <v>49196</v>
      </c>
      <c r="AE144" s="6">
        <v>252155.83</v>
      </c>
      <c r="AF144" s="6">
        <v>130282.31</v>
      </c>
      <c r="AG144" s="6"/>
      <c r="AH144" s="6">
        <v>177212.1</v>
      </c>
      <c r="AI144" s="6">
        <v>1111.3</v>
      </c>
      <c r="AJ144" s="9">
        <v>62406</v>
      </c>
      <c r="AK144" s="6">
        <v>32418.1</v>
      </c>
      <c r="AL144" s="6">
        <v>22906.400000000001</v>
      </c>
      <c r="AM144" s="6">
        <v>69172.240000000005</v>
      </c>
      <c r="AN144" s="6">
        <v>53343.96</v>
      </c>
      <c r="AO144" s="6">
        <v>44651.64</v>
      </c>
      <c r="AP144" s="6">
        <v>36480.46</v>
      </c>
      <c r="AQ144" s="6">
        <v>46889</v>
      </c>
      <c r="AR144" s="6">
        <v>18518.400000000001</v>
      </c>
      <c r="AS144" s="32">
        <v>8.8000000000000007</v>
      </c>
      <c r="AT144" s="32">
        <v>4.9000000000000004</v>
      </c>
      <c r="AU144" s="7"/>
      <c r="AV144" s="7"/>
      <c r="AW144" s="6">
        <v>270332.90000000002</v>
      </c>
      <c r="AX144" s="6">
        <v>126676.4</v>
      </c>
      <c r="AY144" s="6">
        <v>57735.5</v>
      </c>
      <c r="AZ144" s="6">
        <v>13567.861999999999</v>
      </c>
      <c r="BA144" s="6">
        <v>258618.47</v>
      </c>
      <c r="BB144" s="6">
        <v>114852.12</v>
      </c>
      <c r="BC144" s="6">
        <v>45638</v>
      </c>
      <c r="BD144" s="6">
        <v>294.8</v>
      </c>
      <c r="BE144" s="6">
        <v>176.8</v>
      </c>
      <c r="BF144" s="6">
        <v>123.7</v>
      </c>
      <c r="BG144" s="6">
        <v>75.41</v>
      </c>
      <c r="BH144" s="6">
        <v>458.23700000000002</v>
      </c>
      <c r="BI144" s="6">
        <v>200.67500000000001</v>
      </c>
      <c r="BJ144" s="32">
        <v>1262.7</v>
      </c>
      <c r="BK144" s="6">
        <v>1040.7</v>
      </c>
      <c r="BL144" s="6">
        <v>0.9</v>
      </c>
      <c r="BM144" s="6">
        <v>11900.882927999999</v>
      </c>
      <c r="BN144" s="6">
        <v>36953.25499221572</v>
      </c>
      <c r="BO144" s="6"/>
      <c r="BP144" s="6">
        <v>8738</v>
      </c>
      <c r="BQ144" s="6"/>
      <c r="BR144" s="6"/>
      <c r="BS144" s="6"/>
      <c r="BT144" s="6"/>
      <c r="BU144" s="6"/>
      <c r="BV144" s="6"/>
      <c r="BW144" s="6"/>
      <c r="BX144" s="6"/>
      <c r="BY144" s="6"/>
      <c r="BZ144" s="6">
        <v>3504144</v>
      </c>
      <c r="CA144" s="6">
        <v>2394312</v>
      </c>
      <c r="CB144" s="6"/>
      <c r="CC144" s="6">
        <v>14693</v>
      </c>
      <c r="CD144" s="6">
        <v>11809</v>
      </c>
      <c r="CE144" s="6"/>
      <c r="CF144" s="6">
        <v>848.621107246679</v>
      </c>
      <c r="CG144" s="6">
        <v>96.094352543402152</v>
      </c>
      <c r="CH144" s="6">
        <v>1788.7396666666666</v>
      </c>
    </row>
    <row r="145" spans="1:86" ht="12.5">
      <c r="A145" s="5">
        <v>43600</v>
      </c>
      <c r="B145" s="6">
        <v>806.55799999999999</v>
      </c>
      <c r="C145" s="6">
        <v>442.51900000000001</v>
      </c>
      <c r="D145" s="6">
        <v>6419.3</v>
      </c>
      <c r="E145" s="6"/>
      <c r="F145" s="6"/>
      <c r="G145" s="6"/>
      <c r="H145" s="6">
        <v>1661.1</v>
      </c>
      <c r="I145" s="6">
        <v>1120.9000000000001</v>
      </c>
      <c r="J145" s="6">
        <v>338894.5</v>
      </c>
      <c r="K145" s="6">
        <v>149139</v>
      </c>
      <c r="L145" s="6">
        <v>72337.7</v>
      </c>
      <c r="M145" s="6">
        <v>15</v>
      </c>
      <c r="N145" s="6">
        <v>25</v>
      </c>
      <c r="O145" s="6">
        <v>14477.7</v>
      </c>
      <c r="P145" s="6">
        <v>6770.6</v>
      </c>
      <c r="Q145" s="6">
        <v>7414.93</v>
      </c>
      <c r="R145" s="6">
        <v>5998.9</v>
      </c>
      <c r="S145" s="6">
        <v>112753.25</v>
      </c>
      <c r="T145" s="6">
        <v>93812.18</v>
      </c>
      <c r="U145" s="6">
        <v>113869.8</v>
      </c>
      <c r="V145" s="6">
        <v>77746.399999999994</v>
      </c>
      <c r="W145" s="6">
        <v>11842.9</v>
      </c>
      <c r="X145" s="6">
        <v>8873.9</v>
      </c>
      <c r="Y145" s="6">
        <v>346753.05</v>
      </c>
      <c r="Z145" s="6">
        <v>181022.038</v>
      </c>
      <c r="AA145" s="6"/>
      <c r="AB145" s="6">
        <v>177171.1</v>
      </c>
      <c r="AC145" s="6">
        <v>344</v>
      </c>
      <c r="AD145" s="6">
        <v>49196</v>
      </c>
      <c r="AE145" s="6">
        <v>252473.57500000001</v>
      </c>
      <c r="AF145" s="6">
        <v>130433.16499999999</v>
      </c>
      <c r="AG145" s="6"/>
      <c r="AH145" s="6">
        <v>177236.1</v>
      </c>
      <c r="AI145" s="6">
        <v>1111.3</v>
      </c>
      <c r="AJ145" s="9">
        <v>62406</v>
      </c>
      <c r="AK145" s="6">
        <v>32418.1</v>
      </c>
      <c r="AL145" s="6">
        <v>22906.400000000001</v>
      </c>
      <c r="AM145" s="6">
        <v>69179.759999999995</v>
      </c>
      <c r="AN145" s="6">
        <v>53349.63</v>
      </c>
      <c r="AO145" s="6">
        <v>44668.09</v>
      </c>
      <c r="AP145" s="6">
        <v>36493.78</v>
      </c>
      <c r="AQ145" s="6">
        <v>46897</v>
      </c>
      <c r="AR145" s="6">
        <v>18521.599999999999</v>
      </c>
      <c r="AS145" s="32">
        <v>8.8000000000000007</v>
      </c>
      <c r="AT145" s="32">
        <v>4.9000000000000004</v>
      </c>
      <c r="AU145" s="7"/>
      <c r="AV145" s="7"/>
      <c r="AW145" s="6">
        <v>270486.3</v>
      </c>
      <c r="AX145" s="6">
        <v>126746.5</v>
      </c>
      <c r="AY145" s="6">
        <v>57740.53</v>
      </c>
      <c r="AZ145" s="6">
        <v>13567.861999999999</v>
      </c>
      <c r="BA145" s="6">
        <v>258765.7</v>
      </c>
      <c r="BB145" s="6">
        <v>114915.8</v>
      </c>
      <c r="BC145" s="6">
        <v>45662</v>
      </c>
      <c r="BD145" s="6">
        <v>294.8</v>
      </c>
      <c r="BE145" s="6">
        <v>176.8</v>
      </c>
      <c r="BF145" s="6">
        <v>123.7</v>
      </c>
      <c r="BG145" s="6">
        <v>75.41</v>
      </c>
      <c r="BH145" s="6">
        <v>458.23700000000002</v>
      </c>
      <c r="BI145" s="6">
        <v>200.67500000000001</v>
      </c>
      <c r="BJ145" s="32">
        <v>1262.7</v>
      </c>
      <c r="BK145" s="6">
        <v>1040.7</v>
      </c>
      <c r="BL145" s="6">
        <v>0.9</v>
      </c>
      <c r="BM145" s="6">
        <v>11374.884128</v>
      </c>
      <c r="BN145" s="6">
        <v>36617.286954677067</v>
      </c>
      <c r="BO145" s="6"/>
      <c r="BP145" s="6">
        <v>4821</v>
      </c>
      <c r="BQ145" s="6"/>
      <c r="BR145" s="6"/>
      <c r="BS145" s="6"/>
      <c r="BT145" s="6"/>
      <c r="BU145" s="6"/>
      <c r="BV145" s="6"/>
      <c r="BW145" s="6"/>
      <c r="BX145" s="6"/>
      <c r="BY145" s="6"/>
      <c r="BZ145" s="6">
        <v>3506975</v>
      </c>
      <c r="CA145" s="6">
        <v>2396618</v>
      </c>
      <c r="CB145" s="6"/>
      <c r="CC145" s="6">
        <v>14693</v>
      </c>
      <c r="CD145" s="6">
        <v>11809</v>
      </c>
      <c r="CE145" s="6"/>
      <c r="CF145" s="6">
        <v>836</v>
      </c>
      <c r="CG145" s="6">
        <v>95.706999999999994</v>
      </c>
      <c r="CH145" s="6">
        <v>1783</v>
      </c>
    </row>
    <row r="146" spans="1:86" ht="12.5">
      <c r="A146" s="5">
        <v>43601</v>
      </c>
      <c r="B146" s="6">
        <v>806.55799999999999</v>
      </c>
      <c r="C146" s="6">
        <v>442.51900000000001</v>
      </c>
      <c r="D146" s="6">
        <v>6419.3</v>
      </c>
      <c r="E146" s="6"/>
      <c r="F146" s="6"/>
      <c r="G146" s="6"/>
      <c r="H146" s="6">
        <v>1661.1</v>
      </c>
      <c r="I146" s="6">
        <v>1120.9000000000001</v>
      </c>
      <c r="J146" s="6">
        <v>339088</v>
      </c>
      <c r="K146" s="6">
        <v>149230.1</v>
      </c>
      <c r="L146" s="6">
        <v>72361.7</v>
      </c>
      <c r="M146" s="6">
        <v>15</v>
      </c>
      <c r="N146" s="6">
        <v>25</v>
      </c>
      <c r="O146" s="6">
        <v>14477.7</v>
      </c>
      <c r="P146" s="6">
        <v>6770.6</v>
      </c>
      <c r="Q146" s="6">
        <v>7444.6</v>
      </c>
      <c r="R146" s="6">
        <v>6022.6</v>
      </c>
      <c r="S146" s="6">
        <v>112768.6</v>
      </c>
      <c r="T146" s="6">
        <v>93823.4</v>
      </c>
      <c r="U146" s="6">
        <v>113888.6</v>
      </c>
      <c r="V146" s="6">
        <v>77758.899999999994</v>
      </c>
      <c r="W146" s="6">
        <v>11847.7</v>
      </c>
      <c r="X146" s="6">
        <v>8878</v>
      </c>
      <c r="Y146" s="6">
        <v>346895.2</v>
      </c>
      <c r="Z146" s="6">
        <v>181097</v>
      </c>
      <c r="AA146" s="6"/>
      <c r="AB146" s="6">
        <v>177195.1</v>
      </c>
      <c r="AC146" s="6">
        <v>344</v>
      </c>
      <c r="AD146" s="6">
        <v>49196</v>
      </c>
      <c r="AE146" s="6">
        <v>252776.9</v>
      </c>
      <c r="AF146" s="6">
        <v>130585.7</v>
      </c>
      <c r="AG146" s="6"/>
      <c r="AH146" s="6">
        <v>177260.1</v>
      </c>
      <c r="AI146" s="6">
        <v>1111.3</v>
      </c>
      <c r="AJ146" s="9">
        <v>62406</v>
      </c>
      <c r="AK146" s="6">
        <v>32418.1</v>
      </c>
      <c r="AL146" s="6">
        <v>22906.400000000001</v>
      </c>
      <c r="AM146" s="6">
        <v>69188.2</v>
      </c>
      <c r="AN146" s="6">
        <v>53356</v>
      </c>
      <c r="AO146" s="6">
        <v>44685.5</v>
      </c>
      <c r="AP146" s="6">
        <v>36507.9</v>
      </c>
      <c r="AQ146" s="6">
        <v>46911.4</v>
      </c>
      <c r="AR146" s="6">
        <v>18527.400000000001</v>
      </c>
      <c r="AS146" s="32">
        <v>8.8000000000000007</v>
      </c>
      <c r="AT146" s="32">
        <v>4.9000000000000004</v>
      </c>
      <c r="AU146" s="7"/>
      <c r="AV146" s="7"/>
      <c r="AW146" s="6">
        <v>270622.90000000002</v>
      </c>
      <c r="AX146" s="6">
        <v>126810.3</v>
      </c>
      <c r="AY146" s="6">
        <v>57745.599999999999</v>
      </c>
      <c r="AZ146" s="6">
        <v>13567.861999999999</v>
      </c>
      <c r="BA146" s="6">
        <v>258897.7</v>
      </c>
      <c r="BB146" s="6">
        <v>114974</v>
      </c>
      <c r="BC146" s="6">
        <v>45686</v>
      </c>
      <c r="BD146" s="6">
        <v>294.8</v>
      </c>
      <c r="BE146" s="6">
        <v>176.8</v>
      </c>
      <c r="BF146" s="6">
        <v>123.7</v>
      </c>
      <c r="BG146" s="6">
        <v>75.41</v>
      </c>
      <c r="BH146" s="6">
        <v>458.23700000000002</v>
      </c>
      <c r="BI146" s="6">
        <v>200.67500000000001</v>
      </c>
      <c r="BJ146" s="32">
        <v>1262.7</v>
      </c>
      <c r="BK146" s="6">
        <v>1040.7</v>
      </c>
      <c r="BL146" s="6">
        <v>0.9</v>
      </c>
      <c r="BM146" s="6">
        <v>11184.357904</v>
      </c>
      <c r="BN146" s="6">
        <v>20953.798336666663</v>
      </c>
      <c r="BO146" s="6"/>
      <c r="BP146" s="6">
        <v>9250</v>
      </c>
      <c r="BQ146" s="6"/>
      <c r="BR146" s="6"/>
      <c r="BS146" s="6"/>
      <c r="BT146" s="6"/>
      <c r="BU146" s="6"/>
      <c r="BV146" s="6"/>
      <c r="BW146" s="6"/>
      <c r="BX146" s="6"/>
      <c r="BY146" s="6"/>
      <c r="BZ146" s="6">
        <v>3509534</v>
      </c>
      <c r="CA146" s="6">
        <v>2398596</v>
      </c>
      <c r="CB146" s="6"/>
      <c r="CC146" s="6">
        <v>14693</v>
      </c>
      <c r="CD146" s="6">
        <v>11809</v>
      </c>
      <c r="CE146" s="6"/>
      <c r="CF146" s="6">
        <v>833</v>
      </c>
      <c r="CG146" s="6">
        <v>95.975999999999999</v>
      </c>
      <c r="CH146" s="6">
        <v>1775</v>
      </c>
    </row>
    <row r="147" spans="1:86" ht="12.5">
      <c r="A147" s="5">
        <v>43602</v>
      </c>
      <c r="B147" s="6">
        <v>806.55799999999999</v>
      </c>
      <c r="C147" s="6">
        <v>442.51900000000001</v>
      </c>
      <c r="D147" s="6">
        <v>6419.3</v>
      </c>
      <c r="E147" s="6"/>
      <c r="F147" s="6"/>
      <c r="G147" s="6"/>
      <c r="H147" s="6">
        <v>1661.1</v>
      </c>
      <c r="I147" s="6">
        <v>1120.9000000000001</v>
      </c>
      <c r="J147" s="6">
        <v>339286.2</v>
      </c>
      <c r="K147" s="6">
        <v>149322.70000000001</v>
      </c>
      <c r="L147" s="6">
        <v>72385.7</v>
      </c>
      <c r="M147" s="6">
        <v>15</v>
      </c>
      <c r="N147" s="6">
        <v>25</v>
      </c>
      <c r="O147" s="6">
        <v>14477.7</v>
      </c>
      <c r="P147" s="6">
        <v>6770.6</v>
      </c>
      <c r="Q147" s="6">
        <v>7474.1</v>
      </c>
      <c r="R147" s="6">
        <v>6046.2</v>
      </c>
      <c r="S147" s="6">
        <v>112784.2</v>
      </c>
      <c r="T147" s="6">
        <v>93835.4</v>
      </c>
      <c r="U147" s="6">
        <v>113907.8</v>
      </c>
      <c r="V147" s="6">
        <v>77771.8</v>
      </c>
      <c r="W147" s="6">
        <v>11852.1</v>
      </c>
      <c r="X147" s="6">
        <v>8881.9</v>
      </c>
      <c r="Y147" s="6">
        <v>347036.8</v>
      </c>
      <c r="Z147" s="6">
        <v>181172.7</v>
      </c>
      <c r="AA147" s="6"/>
      <c r="AB147" s="6">
        <v>177219.1</v>
      </c>
      <c r="AC147" s="6">
        <v>344</v>
      </c>
      <c r="AD147" s="6">
        <v>49196</v>
      </c>
      <c r="AE147" s="6">
        <v>253083.4</v>
      </c>
      <c r="AF147" s="6">
        <v>130739.3</v>
      </c>
      <c r="AG147" s="6"/>
      <c r="AH147" s="6">
        <v>177284.1</v>
      </c>
      <c r="AI147" s="6">
        <v>1111.3</v>
      </c>
      <c r="AJ147" s="9">
        <v>62406</v>
      </c>
      <c r="AK147" s="6">
        <v>32418.1</v>
      </c>
      <c r="AL147" s="6">
        <v>22906.400000000001</v>
      </c>
      <c r="AM147" s="6">
        <v>69197.899999999994</v>
      </c>
      <c r="AN147" s="6">
        <v>53363.4</v>
      </c>
      <c r="AO147" s="6">
        <v>44703.1</v>
      </c>
      <c r="AP147" s="6">
        <v>36522.300000000003</v>
      </c>
      <c r="AQ147" s="6">
        <v>46919.8</v>
      </c>
      <c r="AR147" s="6">
        <v>18530.7</v>
      </c>
      <c r="AS147" s="32">
        <v>8.8000000000000007</v>
      </c>
      <c r="AT147" s="32">
        <v>4.9000000000000004</v>
      </c>
      <c r="AU147" s="7"/>
      <c r="AV147" s="7"/>
      <c r="AW147" s="6">
        <v>270761.5</v>
      </c>
      <c r="AX147" s="6">
        <v>126874.8</v>
      </c>
      <c r="AY147" s="6">
        <v>57750.8</v>
      </c>
      <c r="AZ147" s="6">
        <v>13567.861999999999</v>
      </c>
      <c r="BA147" s="6">
        <v>259031.6</v>
      </c>
      <c r="BB147" s="6">
        <v>115032.8</v>
      </c>
      <c r="BC147" s="6">
        <v>45710</v>
      </c>
      <c r="BD147" s="6">
        <v>294.8</v>
      </c>
      <c r="BE147" s="6">
        <v>176.8</v>
      </c>
      <c r="BF147" s="6">
        <v>123.7</v>
      </c>
      <c r="BG147" s="6">
        <v>75.41</v>
      </c>
      <c r="BH147" s="6">
        <v>458.23700000000002</v>
      </c>
      <c r="BI147" s="6">
        <v>200.67500000000001</v>
      </c>
      <c r="BJ147" s="32">
        <v>1262.7</v>
      </c>
      <c r="BK147" s="6">
        <v>1040.7</v>
      </c>
      <c r="BL147" s="6">
        <v>0.9</v>
      </c>
      <c r="BM147" s="6">
        <v>11150.951487999999</v>
      </c>
      <c r="BN147" s="6">
        <v>23280.48335840871</v>
      </c>
      <c r="BO147" s="6"/>
      <c r="BP147" s="6">
        <v>5504</v>
      </c>
      <c r="BQ147" s="6"/>
      <c r="BR147" s="6"/>
      <c r="BS147" s="6"/>
      <c r="BT147" s="6"/>
      <c r="BU147" s="6"/>
      <c r="BV147" s="6"/>
      <c r="BW147" s="6"/>
      <c r="BX147" s="6"/>
      <c r="BY147" s="6"/>
      <c r="BZ147" s="6">
        <v>3512260</v>
      </c>
      <c r="CA147" s="6">
        <v>2400812</v>
      </c>
      <c r="CB147" s="6"/>
      <c r="CC147" s="6">
        <v>14693</v>
      </c>
      <c r="CD147" s="6">
        <v>11809</v>
      </c>
      <c r="CE147" s="6"/>
      <c r="CF147" s="6">
        <v>831</v>
      </c>
      <c r="CG147" s="6">
        <v>96.13</v>
      </c>
      <c r="CH147" s="6">
        <v>1766</v>
      </c>
    </row>
    <row r="148" spans="1:86" ht="12.5">
      <c r="A148" s="5">
        <v>43603</v>
      </c>
      <c r="B148" s="6">
        <v>806.55799999999999</v>
      </c>
      <c r="C148" s="6">
        <v>442.51900000000001</v>
      </c>
      <c r="D148" s="6">
        <v>6419.3</v>
      </c>
      <c r="E148" s="6"/>
      <c r="F148" s="6"/>
      <c r="G148" s="6"/>
      <c r="H148" s="6">
        <v>1661.1</v>
      </c>
      <c r="I148" s="6">
        <v>1120.9000000000001</v>
      </c>
      <c r="J148" s="6">
        <v>339486</v>
      </c>
      <c r="K148" s="6">
        <v>149416</v>
      </c>
      <c r="L148" s="6">
        <v>72409.7</v>
      </c>
      <c r="M148" s="6">
        <v>15</v>
      </c>
      <c r="N148" s="6">
        <v>25</v>
      </c>
      <c r="O148" s="6">
        <v>14477.7</v>
      </c>
      <c r="P148" s="6">
        <v>6770.6</v>
      </c>
      <c r="Q148" s="6">
        <v>7503.3</v>
      </c>
      <c r="R148" s="6">
        <v>6069.6</v>
      </c>
      <c r="S148" s="6">
        <v>112800.3</v>
      </c>
      <c r="T148" s="6">
        <v>93848</v>
      </c>
      <c r="U148" s="6">
        <v>113926.9</v>
      </c>
      <c r="V148" s="6">
        <v>77784.899999999994</v>
      </c>
      <c r="W148" s="6">
        <v>11856.6</v>
      </c>
      <c r="X148" s="6">
        <v>8885.7000000000007</v>
      </c>
      <c r="Y148" s="6">
        <v>347183.4</v>
      </c>
      <c r="Z148" s="6">
        <v>181250</v>
      </c>
      <c r="AA148" s="6"/>
      <c r="AB148" s="6">
        <v>177243.1</v>
      </c>
      <c r="AC148" s="6">
        <v>344</v>
      </c>
      <c r="AD148" s="6">
        <v>49196</v>
      </c>
      <c r="AE148" s="6">
        <v>253392</v>
      </c>
      <c r="AF148" s="6">
        <v>130895</v>
      </c>
      <c r="AG148" s="6"/>
      <c r="AH148" s="6">
        <v>177308.1</v>
      </c>
      <c r="AI148" s="6">
        <v>1111.3</v>
      </c>
      <c r="AJ148" s="9">
        <v>62406</v>
      </c>
      <c r="AK148" s="6">
        <v>32418.1</v>
      </c>
      <c r="AL148" s="6">
        <v>22906.400000000001</v>
      </c>
      <c r="AM148" s="6">
        <v>69210</v>
      </c>
      <c r="AN148" s="6">
        <v>53372.5</v>
      </c>
      <c r="AO148" s="6">
        <v>44720.5</v>
      </c>
      <c r="AP148" s="6">
        <v>36536</v>
      </c>
      <c r="AQ148" s="6">
        <v>46929.5</v>
      </c>
      <c r="AR148" s="6">
        <v>18534.8</v>
      </c>
      <c r="AS148" s="32">
        <v>8.8000000000000007</v>
      </c>
      <c r="AT148" s="32">
        <v>4.9000000000000004</v>
      </c>
      <c r="AU148" s="7"/>
      <c r="AV148" s="7"/>
      <c r="AW148" s="6">
        <v>270898.2</v>
      </c>
      <c r="AX148" s="6">
        <v>126938.6</v>
      </c>
      <c r="AY148" s="6">
        <v>57756</v>
      </c>
      <c r="AZ148" s="6">
        <v>13567.861999999999</v>
      </c>
      <c r="BA148" s="6">
        <v>259166</v>
      </c>
      <c r="BB148" s="6">
        <v>115092</v>
      </c>
      <c r="BC148" s="6">
        <v>45734</v>
      </c>
      <c r="BD148" s="6">
        <v>294.8</v>
      </c>
      <c r="BE148" s="6">
        <v>176.8</v>
      </c>
      <c r="BF148" s="6">
        <v>123.7</v>
      </c>
      <c r="BG148" s="6">
        <v>75.41</v>
      </c>
      <c r="BH148" s="6">
        <v>458.23700000000002</v>
      </c>
      <c r="BI148" s="6">
        <v>200.67500000000001</v>
      </c>
      <c r="BJ148" s="32">
        <v>1262.7</v>
      </c>
      <c r="BK148" s="6">
        <v>1040.7</v>
      </c>
      <c r="BL148" s="6">
        <v>0.9</v>
      </c>
      <c r="BM148" s="6">
        <v>11393</v>
      </c>
      <c r="BN148" s="6">
        <v>21907</v>
      </c>
      <c r="BO148" s="6"/>
      <c r="BP148" s="6">
        <v>6381</v>
      </c>
      <c r="BQ148" s="6"/>
      <c r="BR148" s="6"/>
      <c r="BS148" s="6"/>
      <c r="BT148" s="6"/>
      <c r="BU148" s="6"/>
      <c r="BV148" s="6"/>
      <c r="BW148" s="6"/>
      <c r="BX148" s="6"/>
      <c r="BY148" s="6"/>
      <c r="BZ148" s="6">
        <v>3515281</v>
      </c>
      <c r="CA148" s="6">
        <v>2403392</v>
      </c>
      <c r="CB148" s="6"/>
      <c r="CC148" s="6">
        <v>14693</v>
      </c>
      <c r="CD148" s="6">
        <v>11809</v>
      </c>
      <c r="CE148" s="6"/>
      <c r="CF148" s="6">
        <v>834</v>
      </c>
      <c r="CG148" s="6">
        <v>96.582999999999998</v>
      </c>
      <c r="CH148" s="6">
        <v>1763</v>
      </c>
    </row>
    <row r="149" spans="1:86" ht="12.5">
      <c r="A149" s="5">
        <v>43604</v>
      </c>
      <c r="B149" s="6">
        <v>806.55799999999999</v>
      </c>
      <c r="C149" s="6">
        <v>442.51900000000001</v>
      </c>
      <c r="D149" s="6">
        <v>6419.3</v>
      </c>
      <c r="E149" s="6"/>
      <c r="F149" s="6"/>
      <c r="G149" s="6"/>
      <c r="H149" s="6">
        <v>1661.1</v>
      </c>
      <c r="I149" s="6">
        <v>1120.9000000000001</v>
      </c>
      <c r="J149" s="6">
        <v>339687</v>
      </c>
      <c r="K149" s="6">
        <v>149508</v>
      </c>
      <c r="L149" s="6">
        <v>72433.7</v>
      </c>
      <c r="M149" s="6">
        <v>15</v>
      </c>
      <c r="N149" s="6">
        <v>25</v>
      </c>
      <c r="O149" s="6">
        <v>14477.7</v>
      </c>
      <c r="P149" s="6">
        <v>6770.6</v>
      </c>
      <c r="Q149" s="6">
        <v>7533.11</v>
      </c>
      <c r="R149" s="6">
        <v>6093.38</v>
      </c>
      <c r="S149" s="6">
        <v>112815.27</v>
      </c>
      <c r="T149" s="6">
        <v>93859.46</v>
      </c>
      <c r="U149" s="6">
        <v>113945.83</v>
      </c>
      <c r="V149" s="6">
        <v>77797.86</v>
      </c>
      <c r="W149" s="6">
        <v>11860.92</v>
      </c>
      <c r="X149" s="6">
        <v>8889.4599999999991</v>
      </c>
      <c r="Y149" s="6">
        <v>347324.02299999999</v>
      </c>
      <c r="Z149" s="6">
        <v>181326.603</v>
      </c>
      <c r="AA149" s="6"/>
      <c r="AB149" s="6">
        <v>177267.1</v>
      </c>
      <c r="AC149" s="6">
        <v>344</v>
      </c>
      <c r="AD149" s="6">
        <v>49196</v>
      </c>
      <c r="AE149" s="6">
        <v>253699.48699999999</v>
      </c>
      <c r="AF149" s="6">
        <v>131048.664</v>
      </c>
      <c r="AG149" s="6"/>
      <c r="AH149" s="6">
        <v>177332.1</v>
      </c>
      <c r="AI149" s="6">
        <v>1111.3</v>
      </c>
      <c r="AJ149" s="9">
        <v>62406</v>
      </c>
      <c r="AK149" s="6">
        <v>32418.1</v>
      </c>
      <c r="AL149" s="6">
        <v>22906.400000000001</v>
      </c>
      <c r="AM149" s="6">
        <v>69221.210000000006</v>
      </c>
      <c r="AN149" s="6">
        <v>53381.43</v>
      </c>
      <c r="AO149" s="6">
        <v>44738.15</v>
      </c>
      <c r="AP149" s="6">
        <v>36551.03</v>
      </c>
      <c r="AQ149" s="6">
        <v>46936.7</v>
      </c>
      <c r="AR149" s="6">
        <v>18537.599999999999</v>
      </c>
      <c r="AS149" s="32">
        <v>8.8000000000000007</v>
      </c>
      <c r="AT149" s="32">
        <v>4.9000000000000004</v>
      </c>
      <c r="AU149" s="7"/>
      <c r="AV149" s="7"/>
      <c r="AW149" s="6">
        <v>271037.59999999998</v>
      </c>
      <c r="AX149" s="6">
        <v>127003.6</v>
      </c>
      <c r="AY149" s="6">
        <v>57760.870999999999</v>
      </c>
      <c r="AZ149" s="6">
        <v>13567.861999999999</v>
      </c>
      <c r="BA149" s="6">
        <v>259299.32500000001</v>
      </c>
      <c r="BB149" s="6">
        <v>115150.62699999999</v>
      </c>
      <c r="BC149" s="6">
        <v>45758</v>
      </c>
      <c r="BD149" s="6">
        <v>294.8</v>
      </c>
      <c r="BE149" s="6">
        <v>176.8</v>
      </c>
      <c r="BF149" s="6">
        <v>123.7</v>
      </c>
      <c r="BG149" s="6">
        <v>75.41</v>
      </c>
      <c r="BH149" s="6">
        <v>458.23700000000002</v>
      </c>
      <c r="BI149" s="6">
        <v>200.67500000000001</v>
      </c>
      <c r="BJ149" s="32">
        <v>1262.7</v>
      </c>
      <c r="BK149" s="6">
        <v>1040.7</v>
      </c>
      <c r="BL149" s="6">
        <v>0.9</v>
      </c>
      <c r="BM149" s="6">
        <v>11376</v>
      </c>
      <c r="BN149" s="6">
        <v>21733</v>
      </c>
      <c r="BO149" s="6"/>
      <c r="BP149" s="6">
        <v>4447</v>
      </c>
      <c r="BQ149" s="6"/>
      <c r="BR149" s="6"/>
      <c r="BS149" s="6"/>
      <c r="BT149" s="6"/>
      <c r="BU149" s="6"/>
      <c r="BV149" s="6"/>
      <c r="BW149" s="6"/>
      <c r="BX149" s="6"/>
      <c r="BY149" s="6"/>
      <c r="BZ149" s="6">
        <v>3518318</v>
      </c>
      <c r="CA149" s="6">
        <v>2405948</v>
      </c>
      <c r="CB149" s="6"/>
      <c r="CC149" s="6">
        <v>14693</v>
      </c>
      <c r="CD149" s="6">
        <v>11809</v>
      </c>
      <c r="CE149" s="6"/>
      <c r="CF149" s="6">
        <v>837</v>
      </c>
      <c r="CG149" s="6">
        <v>97.075000000000003</v>
      </c>
      <c r="CH149" s="6">
        <v>1775</v>
      </c>
    </row>
    <row r="150" spans="1:86" ht="12.5">
      <c r="A150" s="5">
        <v>43605</v>
      </c>
      <c r="B150" s="6">
        <v>806.55799999999999</v>
      </c>
      <c r="C150" s="6">
        <v>442.51900000000001</v>
      </c>
      <c r="D150" s="6">
        <v>6419.7</v>
      </c>
      <c r="E150" s="6"/>
      <c r="F150" s="6"/>
      <c r="G150" s="6"/>
      <c r="H150" s="6">
        <v>1661.1</v>
      </c>
      <c r="I150" s="6">
        <v>1120.9000000000001</v>
      </c>
      <c r="J150" s="6">
        <v>339896.49200000003</v>
      </c>
      <c r="K150" s="6">
        <v>149604.96</v>
      </c>
      <c r="L150" s="6">
        <v>72457.7</v>
      </c>
      <c r="M150" s="6">
        <v>15</v>
      </c>
      <c r="N150" s="6">
        <v>25</v>
      </c>
      <c r="O150" s="6">
        <v>14477.7</v>
      </c>
      <c r="P150" s="6">
        <v>6770.6</v>
      </c>
      <c r="Q150" s="6">
        <v>7563.34</v>
      </c>
      <c r="R150" s="6">
        <v>6117.43</v>
      </c>
      <c r="S150" s="6">
        <v>112831.27</v>
      </c>
      <c r="T150" s="6">
        <v>93871.5</v>
      </c>
      <c r="U150" s="6">
        <v>113965.01</v>
      </c>
      <c r="V150" s="6">
        <v>77810.740000000005</v>
      </c>
      <c r="W150" s="6">
        <v>11865.32</v>
      </c>
      <c r="X150" s="6">
        <v>8893.26</v>
      </c>
      <c r="Y150" s="6">
        <v>347466.78200000001</v>
      </c>
      <c r="Z150" s="6">
        <v>181404.46</v>
      </c>
      <c r="AA150" s="6"/>
      <c r="AB150" s="6">
        <v>177291.1</v>
      </c>
      <c r="AC150" s="6">
        <v>344</v>
      </c>
      <c r="AD150" s="6">
        <v>49196</v>
      </c>
      <c r="AE150" s="6">
        <v>254024.50399999999</v>
      </c>
      <c r="AF150" s="6">
        <v>131207.54999999999</v>
      </c>
      <c r="AG150" s="6"/>
      <c r="AH150" s="6">
        <v>177356.1</v>
      </c>
      <c r="AI150" s="6">
        <v>1111.3</v>
      </c>
      <c r="AJ150" s="9">
        <v>62406</v>
      </c>
      <c r="AK150" s="6">
        <v>32418.1</v>
      </c>
      <c r="AL150" s="6">
        <v>22906.400000000001</v>
      </c>
      <c r="AM150" s="6">
        <v>69233.37</v>
      </c>
      <c r="AN150" s="6">
        <v>53390.78</v>
      </c>
      <c r="AO150" s="6">
        <v>44756.01</v>
      </c>
      <c r="AP150" s="6">
        <v>36565.49</v>
      </c>
      <c r="AQ150" s="6">
        <v>46948.1</v>
      </c>
      <c r="AR150" s="6">
        <v>18542.2</v>
      </c>
      <c r="AS150" s="32">
        <v>8.8000000000000007</v>
      </c>
      <c r="AT150" s="32">
        <v>4.9000000000000004</v>
      </c>
      <c r="AU150" s="7"/>
      <c r="AV150" s="7"/>
      <c r="AW150" s="6">
        <v>271178.5</v>
      </c>
      <c r="AX150" s="6">
        <v>127068.9</v>
      </c>
      <c r="AY150" s="6">
        <v>57766.002</v>
      </c>
      <c r="AZ150" s="6">
        <v>13567.861999999999</v>
      </c>
      <c r="BA150" s="6">
        <v>259435.628</v>
      </c>
      <c r="BB150" s="6">
        <v>115210.41</v>
      </c>
      <c r="BC150" s="6">
        <v>45782</v>
      </c>
      <c r="BD150" s="6">
        <v>294.8</v>
      </c>
      <c r="BE150" s="6">
        <v>176.8</v>
      </c>
      <c r="BF150" s="6">
        <v>123.7</v>
      </c>
      <c r="BG150" s="6">
        <v>75.41</v>
      </c>
      <c r="BH150" s="6">
        <v>458.68400000000003</v>
      </c>
      <c r="BI150" s="6">
        <v>200.84700000000001</v>
      </c>
      <c r="BJ150" s="32">
        <v>1263.21</v>
      </c>
      <c r="BK150" s="6">
        <v>1040.7</v>
      </c>
      <c r="BL150" s="6">
        <v>0.9</v>
      </c>
      <c r="BM150" s="6">
        <v>11559</v>
      </c>
      <c r="BN150" s="6">
        <v>22049</v>
      </c>
      <c r="BO150" s="6"/>
      <c r="BP150" s="6">
        <v>7438</v>
      </c>
      <c r="BQ150" s="6"/>
      <c r="BR150" s="6"/>
      <c r="BS150" s="6"/>
      <c r="BT150" s="6"/>
      <c r="BU150" s="6"/>
      <c r="BV150" s="6"/>
      <c r="BW150" s="6"/>
      <c r="BX150" s="6"/>
      <c r="BY150" s="6"/>
      <c r="BZ150" s="6">
        <v>3521334</v>
      </c>
      <c r="CA150" s="6">
        <v>2408515</v>
      </c>
      <c r="CB150" s="6"/>
      <c r="CC150" s="6">
        <v>14693</v>
      </c>
      <c r="CD150" s="6">
        <v>11809</v>
      </c>
      <c r="CE150" s="6"/>
      <c r="CF150" s="6">
        <v>834</v>
      </c>
      <c r="CG150" s="6">
        <v>97.025999999999996</v>
      </c>
      <c r="CH150" s="6">
        <v>1775</v>
      </c>
    </row>
    <row r="151" spans="1:86" ht="12.5">
      <c r="A151" s="5">
        <v>43606</v>
      </c>
      <c r="B151" s="6">
        <v>806.55799999999999</v>
      </c>
      <c r="C151" s="6">
        <v>442.51900000000001</v>
      </c>
      <c r="D151" s="6">
        <v>6419.7</v>
      </c>
      <c r="E151" s="6"/>
      <c r="F151" s="6"/>
      <c r="G151" s="6"/>
      <c r="H151" s="6">
        <v>1661.1</v>
      </c>
      <c r="I151" s="6">
        <v>1120.9000000000001</v>
      </c>
      <c r="J151" s="6">
        <v>340103</v>
      </c>
      <c r="K151" s="6">
        <v>149699.98000000001</v>
      </c>
      <c r="L151" s="6">
        <v>72481.7</v>
      </c>
      <c r="M151" s="6">
        <v>15</v>
      </c>
      <c r="N151" s="6">
        <v>25</v>
      </c>
      <c r="O151" s="6">
        <v>14477.7</v>
      </c>
      <c r="P151" s="6">
        <v>6770.6</v>
      </c>
      <c r="Q151" s="6">
        <v>7593.24</v>
      </c>
      <c r="R151" s="6">
        <v>6141.29</v>
      </c>
      <c r="S151" s="6">
        <v>112845.73</v>
      </c>
      <c r="T151" s="6">
        <v>93882.91</v>
      </c>
      <c r="U151" s="6">
        <v>113983.94</v>
      </c>
      <c r="V151" s="6">
        <v>77823.31</v>
      </c>
      <c r="W151" s="6">
        <v>11869.93</v>
      </c>
      <c r="X151" s="6">
        <v>8897.18</v>
      </c>
      <c r="Y151" s="6">
        <v>347610.16499999998</v>
      </c>
      <c r="Z151" s="6">
        <v>181481.68</v>
      </c>
      <c r="AA151" s="6"/>
      <c r="AB151" s="6">
        <v>177315.1</v>
      </c>
      <c r="AC151" s="6">
        <v>344</v>
      </c>
      <c r="AD151" s="6">
        <v>49196</v>
      </c>
      <c r="AE151" s="6">
        <v>254336.541</v>
      </c>
      <c r="AF151" s="6">
        <v>131362</v>
      </c>
      <c r="AG151" s="6"/>
      <c r="AH151" s="6">
        <v>177380.1</v>
      </c>
      <c r="AI151" s="6">
        <v>1111.3</v>
      </c>
      <c r="AJ151" s="9">
        <v>62406</v>
      </c>
      <c r="AK151" s="6">
        <v>32418.1</v>
      </c>
      <c r="AL151" s="6">
        <v>22906.400000000001</v>
      </c>
      <c r="AM151" s="6">
        <v>69245.16</v>
      </c>
      <c r="AN151" s="6">
        <v>53399.73</v>
      </c>
      <c r="AO151" s="6">
        <v>44773.67</v>
      </c>
      <c r="AP151" s="6">
        <v>36579.839999999997</v>
      </c>
      <c r="AQ151" s="6">
        <v>46951.4</v>
      </c>
      <c r="AR151" s="6">
        <v>18543.5</v>
      </c>
      <c r="AS151" s="32">
        <v>8.8000000000000007</v>
      </c>
      <c r="AT151" s="32">
        <v>4.9000000000000004</v>
      </c>
      <c r="AU151" s="7"/>
      <c r="AV151" s="7"/>
      <c r="AW151" s="6">
        <v>271319.8</v>
      </c>
      <c r="AX151" s="6">
        <v>127134.2</v>
      </c>
      <c r="AY151" s="6">
        <v>57771.1</v>
      </c>
      <c r="AZ151" s="6">
        <v>13567.861999999999</v>
      </c>
      <c r="BA151" s="6">
        <v>259572.52</v>
      </c>
      <c r="BB151" s="6">
        <v>115270.39</v>
      </c>
      <c r="BC151" s="6">
        <v>45806</v>
      </c>
      <c r="BD151" s="6">
        <v>294.8</v>
      </c>
      <c r="BE151" s="6">
        <v>176.8</v>
      </c>
      <c r="BF151" s="6">
        <v>123.7</v>
      </c>
      <c r="BG151" s="6">
        <v>75.41</v>
      </c>
      <c r="BH151" s="6">
        <v>458.68400000000003</v>
      </c>
      <c r="BI151" s="6">
        <v>200.84700000000001</v>
      </c>
      <c r="BJ151" s="32">
        <v>1263.21</v>
      </c>
      <c r="BK151" s="6">
        <v>1040.7</v>
      </c>
      <c r="BL151" s="6">
        <v>0.9</v>
      </c>
      <c r="BM151" s="6">
        <v>12432.337471999999</v>
      </c>
      <c r="BN151" s="6">
        <v>24179.181499062375</v>
      </c>
      <c r="BO151" s="6"/>
      <c r="BP151" s="6">
        <v>1795</v>
      </c>
      <c r="BQ151" s="6"/>
      <c r="BR151" s="6"/>
      <c r="BS151" s="6"/>
      <c r="BT151" s="6"/>
      <c r="BU151" s="6"/>
      <c r="BV151" s="6"/>
      <c r="BW151" s="6"/>
      <c r="BX151" s="6"/>
      <c r="BY151" s="6"/>
      <c r="BZ151" s="6">
        <v>3524370</v>
      </c>
      <c r="CA151" s="6">
        <v>2411098</v>
      </c>
      <c r="CB151" s="6"/>
      <c r="CC151" s="6">
        <v>14693</v>
      </c>
      <c r="CD151" s="6">
        <v>11809</v>
      </c>
      <c r="CE151" s="6"/>
      <c r="CF151" s="6">
        <v>834</v>
      </c>
      <c r="CG151" s="6">
        <v>96.195999999999998</v>
      </c>
      <c r="CH151" s="6">
        <v>1770</v>
      </c>
    </row>
    <row r="152" spans="1:86" ht="12.5">
      <c r="A152" s="5">
        <v>43607</v>
      </c>
      <c r="B152" s="6">
        <v>806.55799999999999</v>
      </c>
      <c r="C152" s="6">
        <v>442.51900000000001</v>
      </c>
      <c r="D152" s="6">
        <v>6419.7</v>
      </c>
      <c r="E152" s="6"/>
      <c r="F152" s="6"/>
      <c r="G152" s="6"/>
      <c r="H152" s="6">
        <v>1661.1</v>
      </c>
      <c r="I152" s="6">
        <v>1120.9000000000001</v>
      </c>
      <c r="J152" s="6">
        <v>340304</v>
      </c>
      <c r="K152" s="6">
        <v>149793</v>
      </c>
      <c r="L152" s="6">
        <v>72505.7</v>
      </c>
      <c r="M152" s="6">
        <v>15</v>
      </c>
      <c r="N152" s="6">
        <v>25</v>
      </c>
      <c r="O152" s="6">
        <v>14477.7</v>
      </c>
      <c r="P152" s="6">
        <v>6770.6</v>
      </c>
      <c r="Q152" s="6">
        <v>7622.9</v>
      </c>
      <c r="R152" s="6">
        <v>6164.9</v>
      </c>
      <c r="S152" s="6">
        <v>112861.9</v>
      </c>
      <c r="T152" s="6">
        <v>93895</v>
      </c>
      <c r="U152" s="6">
        <v>114002.6</v>
      </c>
      <c r="V152" s="6">
        <v>77835.7</v>
      </c>
      <c r="W152" s="6">
        <v>11874.4</v>
      </c>
      <c r="X152" s="6">
        <v>8901</v>
      </c>
      <c r="Y152" s="6">
        <v>347752</v>
      </c>
      <c r="Z152" s="6">
        <v>181560</v>
      </c>
      <c r="AA152" s="6"/>
      <c r="AB152" s="6">
        <v>177339.1</v>
      </c>
      <c r="AC152" s="6">
        <v>344</v>
      </c>
      <c r="AD152" s="6">
        <v>49196</v>
      </c>
      <c r="AE152" s="6">
        <v>254655</v>
      </c>
      <c r="AF152" s="6">
        <v>131517</v>
      </c>
      <c r="AG152" s="6"/>
      <c r="AH152" s="6">
        <v>177404.1</v>
      </c>
      <c r="AI152" s="6">
        <v>1111.3</v>
      </c>
      <c r="AJ152" s="9">
        <v>62406</v>
      </c>
      <c r="AK152" s="6">
        <v>32418.1</v>
      </c>
      <c r="AL152" s="6">
        <v>22906.400000000001</v>
      </c>
      <c r="AM152" s="6">
        <v>69256.600000000006</v>
      </c>
      <c r="AN152" s="6">
        <v>53408.4</v>
      </c>
      <c r="AO152" s="6">
        <v>44791</v>
      </c>
      <c r="AP152" s="6">
        <v>36594</v>
      </c>
      <c r="AQ152" s="6">
        <v>46966.5</v>
      </c>
      <c r="AR152" s="6">
        <v>18549.5</v>
      </c>
      <c r="AS152" s="32">
        <v>8.8000000000000007</v>
      </c>
      <c r="AT152" s="32">
        <v>4.9000000000000004</v>
      </c>
      <c r="AU152" s="7"/>
      <c r="AV152" s="7"/>
      <c r="AW152" s="6">
        <v>271457.3</v>
      </c>
      <c r="AX152" s="6">
        <v>127198</v>
      </c>
      <c r="AY152" s="6">
        <v>57776.3</v>
      </c>
      <c r="AZ152" s="6">
        <v>13567.861999999999</v>
      </c>
      <c r="BA152" s="6">
        <v>259707</v>
      </c>
      <c r="BB152" s="6">
        <v>115329</v>
      </c>
      <c r="BC152" s="6">
        <v>45830</v>
      </c>
      <c r="BD152" s="6">
        <v>294.8</v>
      </c>
      <c r="BE152" s="6">
        <v>176.8</v>
      </c>
      <c r="BF152" s="6">
        <v>123.7</v>
      </c>
      <c r="BG152" s="6">
        <v>75.41</v>
      </c>
      <c r="BH152" s="6">
        <v>458.68400000000003</v>
      </c>
      <c r="BI152" s="6">
        <v>200.84700000000001</v>
      </c>
      <c r="BJ152" s="32">
        <v>1263.21</v>
      </c>
      <c r="BK152" s="6">
        <v>1040.7</v>
      </c>
      <c r="BL152" s="6">
        <v>0.9</v>
      </c>
      <c r="BM152" s="6">
        <v>11943.408815999999</v>
      </c>
      <c r="BN152" s="6">
        <v>23404.705570928523</v>
      </c>
      <c r="BO152" s="6"/>
      <c r="BP152" s="6">
        <v>10172</v>
      </c>
      <c r="BQ152" s="6"/>
      <c r="BR152" s="6"/>
      <c r="BS152" s="6"/>
      <c r="BT152" s="6"/>
      <c r="BU152" s="6"/>
      <c r="BV152" s="6"/>
      <c r="BW152" s="6"/>
      <c r="BX152" s="6"/>
      <c r="BY152" s="6"/>
      <c r="BZ152" s="6">
        <v>3527428</v>
      </c>
      <c r="CA152" s="6">
        <v>2413728</v>
      </c>
      <c r="CB152" s="6"/>
      <c r="CC152" s="6">
        <v>14693</v>
      </c>
      <c r="CD152" s="6">
        <v>11809</v>
      </c>
      <c r="CE152" s="6"/>
      <c r="CF152" s="6">
        <v>820</v>
      </c>
      <c r="CG152" s="6">
        <v>96.370999999999995</v>
      </c>
      <c r="CH152" s="6">
        <v>1764</v>
      </c>
    </row>
    <row r="153" spans="1:86" ht="12.5">
      <c r="A153" s="5">
        <v>43608</v>
      </c>
      <c r="B153" s="6">
        <v>806.55799999999999</v>
      </c>
      <c r="C153" s="6">
        <v>442.51900000000001</v>
      </c>
      <c r="D153" s="6">
        <v>6419.7</v>
      </c>
      <c r="E153" s="6"/>
      <c r="F153" s="6"/>
      <c r="G153" s="6"/>
      <c r="H153" s="6">
        <v>1661.1</v>
      </c>
      <c r="I153" s="6">
        <v>1120.9000000000001</v>
      </c>
      <c r="J153" s="6">
        <v>340509</v>
      </c>
      <c r="K153" s="6">
        <v>149887</v>
      </c>
      <c r="L153" s="6">
        <v>72529.7</v>
      </c>
      <c r="M153" s="6">
        <v>15</v>
      </c>
      <c r="N153" s="6">
        <v>25</v>
      </c>
      <c r="O153" s="6">
        <v>14477.7</v>
      </c>
      <c r="P153" s="6">
        <v>6770.6</v>
      </c>
      <c r="Q153" s="6">
        <v>7653.3</v>
      </c>
      <c r="R153" s="6">
        <v>6189.1</v>
      </c>
      <c r="S153" s="6">
        <v>112877.8</v>
      </c>
      <c r="T153" s="6">
        <v>93907</v>
      </c>
      <c r="U153" s="6">
        <v>114021.7</v>
      </c>
      <c r="V153" s="6">
        <v>77848.5</v>
      </c>
      <c r="W153" s="6">
        <v>11879</v>
      </c>
      <c r="X153" s="6">
        <v>8904.9</v>
      </c>
      <c r="Y153" s="6">
        <v>347892</v>
      </c>
      <c r="Z153" s="6">
        <v>181634</v>
      </c>
      <c r="AA153" s="6"/>
      <c r="AB153" s="6">
        <v>177363.1</v>
      </c>
      <c r="AC153" s="6">
        <v>344</v>
      </c>
      <c r="AD153" s="6">
        <v>49196</v>
      </c>
      <c r="AE153" s="6">
        <v>254974</v>
      </c>
      <c r="AF153" s="6">
        <v>131676</v>
      </c>
      <c r="AG153" s="6"/>
      <c r="AH153" s="6">
        <v>177428.1</v>
      </c>
      <c r="AI153" s="6">
        <v>1111.3</v>
      </c>
      <c r="AJ153" s="9">
        <v>62406</v>
      </c>
      <c r="AK153" s="6">
        <v>32418.1</v>
      </c>
      <c r="AL153" s="6">
        <v>22906.400000000001</v>
      </c>
      <c r="AM153" s="6">
        <v>69268.5</v>
      </c>
      <c r="AN153" s="6">
        <v>53417.4</v>
      </c>
      <c r="AO153" s="6">
        <v>44808.5</v>
      </c>
      <c r="AP153" s="6">
        <v>36608.400000000001</v>
      </c>
      <c r="AQ153" s="6">
        <v>46975.4</v>
      </c>
      <c r="AR153" s="6">
        <v>18553</v>
      </c>
      <c r="AS153" s="32">
        <v>8.8000000000000007</v>
      </c>
      <c r="AT153" s="32">
        <v>4.9000000000000004</v>
      </c>
      <c r="AU153" s="7"/>
      <c r="AV153" s="7"/>
      <c r="AW153" s="6">
        <v>271597</v>
      </c>
      <c r="AX153" s="6">
        <v>127262.7</v>
      </c>
      <c r="AY153" s="6">
        <v>57782.5</v>
      </c>
      <c r="AZ153" s="6">
        <v>13567.861999999999</v>
      </c>
      <c r="BA153" s="6">
        <v>259842</v>
      </c>
      <c r="BB153" s="6">
        <v>115389</v>
      </c>
      <c r="BC153" s="6">
        <v>45854</v>
      </c>
      <c r="BD153" s="6">
        <v>294.8</v>
      </c>
      <c r="BE153" s="6">
        <v>176.8</v>
      </c>
      <c r="BF153" s="6">
        <v>123.7</v>
      </c>
      <c r="BG153" s="6">
        <v>75.41</v>
      </c>
      <c r="BH153" s="6">
        <v>458.68400000000003</v>
      </c>
      <c r="BI153" s="6">
        <v>200.84700000000001</v>
      </c>
      <c r="BJ153" s="32">
        <v>1263.21</v>
      </c>
      <c r="BK153" s="6">
        <v>1040.7</v>
      </c>
      <c r="BL153" s="6">
        <v>0.9</v>
      </c>
      <c r="BM153" s="6">
        <v>11948.132463999998</v>
      </c>
      <c r="BN153" s="6">
        <v>23782.534949664718</v>
      </c>
      <c r="BO153" s="6"/>
      <c r="BP153" s="6">
        <v>4222</v>
      </c>
      <c r="BQ153" s="6"/>
      <c r="BR153" s="6"/>
      <c r="BS153" s="6"/>
      <c r="BT153" s="6"/>
      <c r="BU153" s="6"/>
      <c r="BV153" s="6"/>
      <c r="BW153" s="6"/>
      <c r="BX153" s="6"/>
      <c r="BY153" s="6"/>
      <c r="BZ153" s="6">
        <v>3530456</v>
      </c>
      <c r="CA153" s="6">
        <v>2416316</v>
      </c>
      <c r="CB153" s="6"/>
      <c r="CC153" s="6">
        <v>14693</v>
      </c>
      <c r="CD153" s="6">
        <v>11809</v>
      </c>
      <c r="CE153" s="6"/>
      <c r="CF153" s="6">
        <v>824</v>
      </c>
      <c r="CG153" s="6">
        <v>97.141999999999996</v>
      </c>
      <c r="CH153" s="6">
        <v>1783</v>
      </c>
    </row>
    <row r="154" spans="1:86" ht="12.5">
      <c r="A154" s="5">
        <v>43609</v>
      </c>
      <c r="B154" s="6">
        <v>806.55799999999999</v>
      </c>
      <c r="C154" s="6">
        <v>442.51900000000001</v>
      </c>
      <c r="D154" s="6">
        <v>6419.7</v>
      </c>
      <c r="E154" s="6"/>
      <c r="F154" s="6"/>
      <c r="G154" s="6"/>
      <c r="H154" s="6">
        <v>1661.1</v>
      </c>
      <c r="I154" s="6">
        <v>1120.9000000000001</v>
      </c>
      <c r="J154" s="6">
        <v>340712</v>
      </c>
      <c r="K154" s="6">
        <v>149981</v>
      </c>
      <c r="L154" s="6">
        <v>72553.7</v>
      </c>
      <c r="M154" s="6">
        <v>15</v>
      </c>
      <c r="N154" s="6">
        <v>25</v>
      </c>
      <c r="O154" s="6">
        <v>14477.7</v>
      </c>
      <c r="P154" s="6">
        <v>6770.6</v>
      </c>
      <c r="Q154" s="6">
        <v>7684.3</v>
      </c>
      <c r="R154" s="6">
        <v>6214.1</v>
      </c>
      <c r="S154" s="6">
        <v>112894.1</v>
      </c>
      <c r="T154" s="6">
        <v>93919.6</v>
      </c>
      <c r="U154" s="6">
        <v>114040.9</v>
      </c>
      <c r="V154" s="6">
        <v>77861.3</v>
      </c>
      <c r="W154" s="6">
        <v>11883.8</v>
      </c>
      <c r="X154" s="6">
        <v>8908.9</v>
      </c>
      <c r="Y154" s="6">
        <v>348035</v>
      </c>
      <c r="Z154" s="6">
        <v>181710</v>
      </c>
      <c r="AA154" s="6"/>
      <c r="AB154" s="6">
        <v>177387.1</v>
      </c>
      <c r="AC154" s="6">
        <v>344</v>
      </c>
      <c r="AD154" s="6">
        <v>49196</v>
      </c>
      <c r="AE154" s="6">
        <v>255292</v>
      </c>
      <c r="AF154" s="6">
        <v>131835</v>
      </c>
      <c r="AG154" s="6"/>
      <c r="AH154" s="6">
        <v>177452.1</v>
      </c>
      <c r="AI154" s="6">
        <v>1111.3</v>
      </c>
      <c r="AJ154" s="9">
        <v>62406</v>
      </c>
      <c r="AK154" s="6">
        <v>32418.1</v>
      </c>
      <c r="AL154" s="6">
        <v>22906.400000000001</v>
      </c>
      <c r="AM154" s="6">
        <v>69280</v>
      </c>
      <c r="AN154" s="6">
        <v>53426.1</v>
      </c>
      <c r="AO154" s="6">
        <v>44826</v>
      </c>
      <c r="AP154" s="6">
        <v>36622.699999999997</v>
      </c>
      <c r="AQ154" s="6">
        <v>46987</v>
      </c>
      <c r="AR154" s="6">
        <v>18557.5</v>
      </c>
      <c r="AS154" s="32">
        <v>8.8000000000000007</v>
      </c>
      <c r="AT154" s="32">
        <v>4.9000000000000004</v>
      </c>
      <c r="AU154" s="7"/>
      <c r="AV154" s="7"/>
      <c r="AW154" s="6">
        <v>271734</v>
      </c>
      <c r="AX154" s="6">
        <v>127326.39999999999</v>
      </c>
      <c r="AY154" s="6">
        <v>57787</v>
      </c>
      <c r="AZ154" s="6">
        <v>13567.861999999999</v>
      </c>
      <c r="BA154" s="6">
        <v>259975</v>
      </c>
      <c r="BB154" s="6">
        <v>115447</v>
      </c>
      <c r="BC154" s="6">
        <v>45878</v>
      </c>
      <c r="BD154" s="6">
        <v>294.8</v>
      </c>
      <c r="BE154" s="6">
        <v>176.8</v>
      </c>
      <c r="BF154" s="6">
        <v>123.7</v>
      </c>
      <c r="BG154" s="6">
        <v>75.41</v>
      </c>
      <c r="BH154" s="6">
        <v>458.68400000000003</v>
      </c>
      <c r="BI154" s="6">
        <v>200.84700000000001</v>
      </c>
      <c r="BJ154" s="32">
        <v>1263.21</v>
      </c>
      <c r="BK154" s="6">
        <v>1040.7</v>
      </c>
      <c r="BL154" s="6">
        <v>0.9</v>
      </c>
      <c r="BM154" s="6">
        <v>11420.130448000002</v>
      </c>
      <c r="BN154" s="6">
        <v>23896.90001077034</v>
      </c>
      <c r="BO154" s="6"/>
      <c r="BP154" s="6">
        <v>7259</v>
      </c>
      <c r="BQ154" s="6"/>
      <c r="BR154" s="6"/>
      <c r="BS154" s="6"/>
      <c r="BT154" s="6"/>
      <c r="BU154" s="6"/>
      <c r="BV154" s="6"/>
      <c r="BW154" s="6"/>
      <c r="BX154" s="6"/>
      <c r="BY154" s="6"/>
      <c r="BZ154" s="6">
        <v>3533499</v>
      </c>
      <c r="CA154" s="6">
        <v>2418881</v>
      </c>
      <c r="CB154" s="6"/>
      <c r="CC154" s="6">
        <v>14693</v>
      </c>
      <c r="CD154" s="6">
        <v>11809</v>
      </c>
      <c r="CE154" s="6"/>
      <c r="CF154" s="6">
        <v>811.18428185117307</v>
      </c>
      <c r="CG154" s="6">
        <v>96.571555303293565</v>
      </c>
      <c r="CH154" s="6">
        <v>1765.7233333333334</v>
      </c>
    </row>
    <row r="155" spans="1:86" ht="12.5">
      <c r="A155" s="5">
        <v>43610</v>
      </c>
      <c r="B155" s="6">
        <v>806.55799999999999</v>
      </c>
      <c r="C155" s="6">
        <v>442.51900000000001</v>
      </c>
      <c r="D155" s="6">
        <v>6419.7</v>
      </c>
      <c r="E155" s="6"/>
      <c r="F155" s="6"/>
      <c r="G155" s="6"/>
      <c r="H155" s="6">
        <v>1661.1</v>
      </c>
      <c r="I155" s="6">
        <v>1120.9000000000001</v>
      </c>
      <c r="J155" s="6">
        <v>340919</v>
      </c>
      <c r="K155" s="6">
        <v>150076</v>
      </c>
      <c r="L155" s="6">
        <v>72577.7</v>
      </c>
      <c r="M155" s="6">
        <v>15</v>
      </c>
      <c r="N155" s="6">
        <v>25</v>
      </c>
      <c r="O155" s="6">
        <v>14477.7</v>
      </c>
      <c r="P155" s="6">
        <v>6770.6</v>
      </c>
      <c r="Q155" s="6">
        <v>7715.7</v>
      </c>
      <c r="R155" s="6">
        <v>6239.1</v>
      </c>
      <c r="S155" s="6">
        <v>112910.2</v>
      </c>
      <c r="T155" s="6">
        <v>93931.7</v>
      </c>
      <c r="U155" s="6">
        <v>114059.4</v>
      </c>
      <c r="V155" s="6">
        <v>77873.899999999994</v>
      </c>
      <c r="W155" s="6">
        <v>11888.4</v>
      </c>
      <c r="X155" s="6">
        <v>8912.7999999999993</v>
      </c>
      <c r="Y155" s="6">
        <v>348176.7</v>
      </c>
      <c r="Z155" s="6">
        <v>181786</v>
      </c>
      <c r="AA155" s="6"/>
      <c r="AB155" s="6">
        <v>177411.1</v>
      </c>
      <c r="AC155" s="6">
        <v>344</v>
      </c>
      <c r="AD155" s="6">
        <v>49196</v>
      </c>
      <c r="AE155" s="6">
        <v>255612</v>
      </c>
      <c r="AF155" s="6">
        <v>131994</v>
      </c>
      <c r="AG155" s="6"/>
      <c r="AH155" s="6">
        <v>177476.1</v>
      </c>
      <c r="AI155" s="6">
        <v>1111.3</v>
      </c>
      <c r="AJ155" s="9">
        <v>62406</v>
      </c>
      <c r="AK155" s="6">
        <v>32418.1</v>
      </c>
      <c r="AL155" s="6">
        <v>22906.400000000001</v>
      </c>
      <c r="AM155" s="6">
        <v>69291.899999999994</v>
      </c>
      <c r="AN155" s="6">
        <v>53435.3</v>
      </c>
      <c r="AO155" s="6">
        <v>44843.5</v>
      </c>
      <c r="AP155" s="6">
        <v>36637</v>
      </c>
      <c r="AQ155" s="6">
        <v>46997.8</v>
      </c>
      <c r="AR155" s="6">
        <v>18561.8</v>
      </c>
      <c r="AS155" s="32">
        <v>8.8000000000000007</v>
      </c>
      <c r="AT155" s="32">
        <v>4.9000000000000004</v>
      </c>
      <c r="AU155" s="7"/>
      <c r="AV155" s="7"/>
      <c r="AW155" s="6">
        <v>271872.2</v>
      </c>
      <c r="AX155" s="6">
        <v>127390.5</v>
      </c>
      <c r="AY155" s="6">
        <v>57791</v>
      </c>
      <c r="AZ155" s="6">
        <v>13567.861999999999</v>
      </c>
      <c r="BA155" s="6">
        <v>260109</v>
      </c>
      <c r="BB155" s="6">
        <v>115506</v>
      </c>
      <c r="BC155" s="6">
        <v>45902</v>
      </c>
      <c r="BD155" s="6">
        <v>294.8</v>
      </c>
      <c r="BE155" s="6">
        <v>176.8</v>
      </c>
      <c r="BF155" s="6">
        <v>123.7</v>
      </c>
      <c r="BG155" s="6">
        <v>75.41</v>
      </c>
      <c r="BH155" s="6">
        <v>458.68400000000003</v>
      </c>
      <c r="BI155" s="6">
        <v>200.84700000000001</v>
      </c>
      <c r="BJ155" s="32">
        <v>1263.21</v>
      </c>
      <c r="BK155" s="6">
        <v>1040.7</v>
      </c>
      <c r="BL155" s="6">
        <v>0.9</v>
      </c>
      <c r="BM155" s="6">
        <v>11930</v>
      </c>
      <c r="BN155" s="6">
        <v>22928</v>
      </c>
      <c r="BO155" s="6"/>
      <c r="BP155" s="6">
        <v>6132</v>
      </c>
      <c r="BQ155" s="6"/>
      <c r="BR155" s="6"/>
      <c r="BS155" s="6"/>
      <c r="BT155" s="6"/>
      <c r="BU155" s="6"/>
      <c r="BV155" s="6"/>
      <c r="BW155" s="6"/>
      <c r="BX155" s="6"/>
      <c r="BY155" s="6"/>
      <c r="BZ155" s="6">
        <v>3536493</v>
      </c>
      <c r="CA155" s="6">
        <v>2421399</v>
      </c>
      <c r="CB155" s="6"/>
      <c r="CC155" s="6">
        <v>14693</v>
      </c>
      <c r="CD155" s="6">
        <v>11809</v>
      </c>
      <c r="CE155" s="6"/>
      <c r="CF155" s="6">
        <v>815</v>
      </c>
      <c r="CG155" s="6">
        <v>97.286000000000001</v>
      </c>
      <c r="CH155" s="6">
        <v>1770</v>
      </c>
    </row>
    <row r="156" spans="1:86" ht="12.5">
      <c r="A156" s="5">
        <v>43611</v>
      </c>
      <c r="B156" s="6">
        <v>806.55799999999999</v>
      </c>
      <c r="C156" s="6">
        <v>442.51900000000001</v>
      </c>
      <c r="D156" s="6">
        <v>6419.7</v>
      </c>
      <c r="E156" s="6"/>
      <c r="F156" s="6"/>
      <c r="G156" s="6"/>
      <c r="H156" s="6">
        <v>1661.1</v>
      </c>
      <c r="I156" s="6">
        <v>1120.9000000000001</v>
      </c>
      <c r="J156" s="6">
        <v>341122</v>
      </c>
      <c r="K156" s="6">
        <v>150170</v>
      </c>
      <c r="L156" s="6">
        <v>72601.7</v>
      </c>
      <c r="M156" s="6">
        <v>15</v>
      </c>
      <c r="N156" s="6">
        <v>25</v>
      </c>
      <c r="O156" s="6">
        <v>14477.7</v>
      </c>
      <c r="P156" s="6">
        <v>6770.6</v>
      </c>
      <c r="Q156" s="6">
        <v>7747.6</v>
      </c>
      <c r="R156" s="6">
        <v>6264.7</v>
      </c>
      <c r="S156" s="6">
        <v>112927.1</v>
      </c>
      <c r="T156" s="6">
        <v>93945.1</v>
      </c>
      <c r="U156" s="6">
        <v>114078.3</v>
      </c>
      <c r="V156" s="6">
        <v>77886.8</v>
      </c>
      <c r="W156" s="6">
        <v>11892.9</v>
      </c>
      <c r="X156" s="6">
        <v>8916.6</v>
      </c>
      <c r="Y156" s="6">
        <v>348320.6</v>
      </c>
      <c r="Z156" s="6">
        <v>181863</v>
      </c>
      <c r="AA156" s="6"/>
      <c r="AB156" s="6">
        <v>177435.1</v>
      </c>
      <c r="AC156" s="6">
        <v>344</v>
      </c>
      <c r="AD156" s="6">
        <v>49196</v>
      </c>
      <c r="AE156" s="6">
        <v>255923</v>
      </c>
      <c r="AF156" s="6">
        <v>132152</v>
      </c>
      <c r="AG156" s="6"/>
      <c r="AH156" s="6">
        <v>177500.1</v>
      </c>
      <c r="AI156" s="6">
        <v>1111.3</v>
      </c>
      <c r="AJ156" s="9">
        <v>62406</v>
      </c>
      <c r="AK156" s="6">
        <v>32418.1</v>
      </c>
      <c r="AL156" s="6">
        <v>22906.400000000001</v>
      </c>
      <c r="AM156" s="6">
        <v>69304.100000000006</v>
      </c>
      <c r="AN156" s="6">
        <v>53444.6</v>
      </c>
      <c r="AO156" s="6">
        <v>44860.800000000003</v>
      </c>
      <c r="AP156" s="6">
        <v>36651.300000000003</v>
      </c>
      <c r="AQ156" s="6">
        <v>47004.2</v>
      </c>
      <c r="AR156" s="6">
        <v>18564.3</v>
      </c>
      <c r="AS156" s="32">
        <v>8.8000000000000007</v>
      </c>
      <c r="AT156" s="32">
        <v>4.9000000000000004</v>
      </c>
      <c r="AU156" s="7"/>
      <c r="AV156" s="7"/>
      <c r="AW156" s="6">
        <v>272011.5</v>
      </c>
      <c r="AX156" s="6">
        <v>127456</v>
      </c>
      <c r="AY156" s="6">
        <v>57796</v>
      </c>
      <c r="AZ156" s="6">
        <v>13567.861999999999</v>
      </c>
      <c r="BA156" s="6">
        <v>260244</v>
      </c>
      <c r="BB156" s="6">
        <v>115565</v>
      </c>
      <c r="BC156" s="6">
        <v>45926</v>
      </c>
      <c r="BD156" s="6">
        <v>294.8</v>
      </c>
      <c r="BE156" s="6">
        <v>176.8</v>
      </c>
      <c r="BF156" s="6">
        <v>123.7</v>
      </c>
      <c r="BG156" s="6">
        <v>75.41</v>
      </c>
      <c r="BH156" s="6">
        <v>458.68400000000003</v>
      </c>
      <c r="BI156" s="6">
        <v>200.84700000000001</v>
      </c>
      <c r="BJ156" s="32">
        <v>1263.21</v>
      </c>
      <c r="BK156" s="6">
        <v>1040.7</v>
      </c>
      <c r="BL156" s="6">
        <v>0.9</v>
      </c>
      <c r="BM156" s="6">
        <v>11449.82</v>
      </c>
      <c r="BN156" s="6">
        <v>16440.257915839506</v>
      </c>
      <c r="BO156" s="6"/>
      <c r="BP156" s="6">
        <v>3974</v>
      </c>
      <c r="BQ156" s="6"/>
      <c r="BR156" s="6"/>
      <c r="BS156" s="6"/>
      <c r="BT156" s="6"/>
      <c r="BU156" s="6"/>
      <c r="BV156" s="6"/>
      <c r="BW156" s="6"/>
      <c r="BX156" s="6"/>
      <c r="BY156" s="6"/>
      <c r="BZ156" s="6">
        <v>3539566</v>
      </c>
      <c r="CA156" s="6">
        <v>2423949</v>
      </c>
      <c r="CB156" s="6"/>
      <c r="CC156" s="6">
        <v>14693</v>
      </c>
      <c r="CD156" s="6">
        <v>11809</v>
      </c>
      <c r="CE156" s="6"/>
      <c r="CF156" s="6">
        <v>810.31866866134692</v>
      </c>
      <c r="CG156" s="6">
        <v>97.155654549930077</v>
      </c>
      <c r="CH156" s="6">
        <v>1742.1505000000002</v>
      </c>
    </row>
    <row r="157" spans="1:86" ht="12.5">
      <c r="A157" s="5">
        <v>43612</v>
      </c>
      <c r="B157" s="6">
        <v>806.55799999999999</v>
      </c>
      <c r="C157" s="6">
        <v>442.51900000000001</v>
      </c>
      <c r="D157" s="6">
        <v>6419.7</v>
      </c>
      <c r="E157" s="6"/>
      <c r="F157" s="6"/>
      <c r="G157" s="6"/>
      <c r="H157" s="6">
        <v>1661.1</v>
      </c>
      <c r="I157" s="6">
        <v>1120.9000000000001</v>
      </c>
      <c r="J157" s="6">
        <v>341322</v>
      </c>
      <c r="K157" s="6">
        <v>150263</v>
      </c>
      <c r="L157" s="6">
        <v>72625.7</v>
      </c>
      <c r="M157" s="6">
        <v>15</v>
      </c>
      <c r="N157" s="6">
        <v>25</v>
      </c>
      <c r="O157" s="6">
        <v>14477.7</v>
      </c>
      <c r="P157" s="6">
        <v>6770.6</v>
      </c>
      <c r="Q157" s="6">
        <v>7778.7</v>
      </c>
      <c r="R157" s="6">
        <v>6289.6</v>
      </c>
      <c r="S157" s="6">
        <v>112944.5</v>
      </c>
      <c r="T157" s="6">
        <v>93957.9</v>
      </c>
      <c r="U157" s="6">
        <v>114097.4</v>
      </c>
      <c r="V157" s="6">
        <v>77899.399999999994</v>
      </c>
      <c r="W157" s="6">
        <v>11896.8</v>
      </c>
      <c r="X157" s="6">
        <v>8919.7999999999993</v>
      </c>
      <c r="Y157" s="6">
        <v>348335.8</v>
      </c>
      <c r="Z157" s="6">
        <v>181871.3</v>
      </c>
      <c r="AA157" s="6"/>
      <c r="AB157" s="6">
        <v>177437.8</v>
      </c>
      <c r="AC157" s="6">
        <v>344</v>
      </c>
      <c r="AD157" s="6">
        <v>49196</v>
      </c>
      <c r="AE157" s="6">
        <v>256250</v>
      </c>
      <c r="AF157" s="6">
        <v>132323</v>
      </c>
      <c r="AG157" s="6"/>
      <c r="AH157" s="6">
        <v>177524.1</v>
      </c>
      <c r="AI157" s="6">
        <v>1111.3</v>
      </c>
      <c r="AJ157" s="9">
        <v>62406</v>
      </c>
      <c r="AK157" s="6">
        <v>32418.1</v>
      </c>
      <c r="AL157" s="6">
        <v>22906.400000000001</v>
      </c>
      <c r="AM157" s="6">
        <v>69315.7</v>
      </c>
      <c r="AN157" s="6">
        <v>53453.5</v>
      </c>
      <c r="AO157" s="6">
        <v>44877.599999999999</v>
      </c>
      <c r="AP157" s="6">
        <v>36665</v>
      </c>
      <c r="AQ157" s="6">
        <v>47021.4</v>
      </c>
      <c r="AR157" s="6">
        <v>18571.099999999999</v>
      </c>
      <c r="AS157" s="32">
        <v>8.8000000000000007</v>
      </c>
      <c r="AT157" s="32">
        <v>4.9000000000000004</v>
      </c>
      <c r="AU157" s="7"/>
      <c r="AV157" s="7"/>
      <c r="AW157" s="6">
        <v>272025.40000000002</v>
      </c>
      <c r="AX157" s="6">
        <v>127462.7</v>
      </c>
      <c r="AY157" s="6">
        <v>57802</v>
      </c>
      <c r="AZ157" s="6">
        <v>13567.861999999999</v>
      </c>
      <c r="BA157" s="6">
        <v>260257.18100000001</v>
      </c>
      <c r="BB157" s="6">
        <v>115571.299</v>
      </c>
      <c r="BC157" s="6">
        <v>45927.7</v>
      </c>
      <c r="BD157" s="6">
        <v>294.8</v>
      </c>
      <c r="BE157" s="6">
        <v>176.8</v>
      </c>
      <c r="BF157" s="6">
        <v>123.7</v>
      </c>
      <c r="BG157" s="6">
        <v>75.41</v>
      </c>
      <c r="BH157" s="6">
        <v>458.68400000000003</v>
      </c>
      <c r="BI157" s="6">
        <v>200.84700000000001</v>
      </c>
      <c r="BJ157" s="32">
        <v>1263.21</v>
      </c>
      <c r="BK157" s="6">
        <v>1040.7</v>
      </c>
      <c r="BL157" s="6">
        <v>0.9</v>
      </c>
      <c r="BM157" s="6">
        <v>11707.515488000001</v>
      </c>
      <c r="BN157" s="6">
        <v>22549.965020055231</v>
      </c>
      <c r="BO157" s="6"/>
      <c r="BP157" s="6">
        <v>10760</v>
      </c>
      <c r="BQ157" s="6"/>
      <c r="BR157" s="6"/>
      <c r="BS157" s="6"/>
      <c r="BT157" s="6"/>
      <c r="BU157" s="6"/>
      <c r="BV157" s="6"/>
      <c r="BW157" s="6"/>
      <c r="BX157" s="6"/>
      <c r="BY157" s="6"/>
      <c r="BZ157" s="6">
        <v>3542616</v>
      </c>
      <c r="CA157" s="6">
        <v>2426495</v>
      </c>
      <c r="CB157" s="6"/>
      <c r="CC157" s="6">
        <v>14693</v>
      </c>
      <c r="CD157" s="6">
        <v>11809</v>
      </c>
      <c r="CE157" s="6"/>
      <c r="CF157" s="6">
        <v>805</v>
      </c>
      <c r="CG157" s="6">
        <v>97.697000000000003</v>
      </c>
      <c r="CH157" s="6">
        <v>1774</v>
      </c>
    </row>
    <row r="158" spans="1:86" ht="12.5">
      <c r="A158" s="5">
        <v>43613</v>
      </c>
      <c r="B158" s="6">
        <v>806.55799999999999</v>
      </c>
      <c r="C158" s="6">
        <v>442.51900000000001</v>
      </c>
      <c r="D158" s="6">
        <v>6419.7</v>
      </c>
      <c r="E158" s="6"/>
      <c r="F158" s="6"/>
      <c r="G158" s="6"/>
      <c r="H158" s="6">
        <v>1661.1</v>
      </c>
      <c r="I158" s="6">
        <v>1120.9000000000001</v>
      </c>
      <c r="J158" s="6">
        <v>341527</v>
      </c>
      <c r="K158" s="6">
        <v>150358</v>
      </c>
      <c r="L158" s="6">
        <v>72649.7</v>
      </c>
      <c r="M158" s="6">
        <v>15</v>
      </c>
      <c r="N158" s="6">
        <v>25</v>
      </c>
      <c r="O158" s="6">
        <v>14477.7</v>
      </c>
      <c r="P158" s="6">
        <v>6770.7</v>
      </c>
      <c r="Q158" s="6">
        <v>7809.95</v>
      </c>
      <c r="R158" s="6">
        <v>6314.72</v>
      </c>
      <c r="S158" s="6">
        <v>112960.45</v>
      </c>
      <c r="T158" s="6">
        <v>93970.31</v>
      </c>
      <c r="U158" s="6">
        <v>114117.18</v>
      </c>
      <c r="V158" s="6">
        <v>77912.28</v>
      </c>
      <c r="W158" s="6">
        <v>11900.43</v>
      </c>
      <c r="X158" s="6">
        <v>8922.76</v>
      </c>
      <c r="Y158" s="6">
        <v>348335.8</v>
      </c>
      <c r="Z158" s="6">
        <v>181871.3</v>
      </c>
      <c r="AA158" s="6"/>
      <c r="AB158" s="6">
        <v>177437.8</v>
      </c>
      <c r="AC158" s="6">
        <v>344</v>
      </c>
      <c r="AD158" s="6">
        <v>49196</v>
      </c>
      <c r="AE158" s="6">
        <v>256572</v>
      </c>
      <c r="AF158" s="6">
        <v>132494</v>
      </c>
      <c r="AG158" s="6"/>
      <c r="AH158" s="6">
        <v>177548.1</v>
      </c>
      <c r="AI158" s="6">
        <v>1111.3</v>
      </c>
      <c r="AJ158" s="9">
        <v>62406</v>
      </c>
      <c r="AK158" s="6">
        <v>32418.13</v>
      </c>
      <c r="AL158" s="6">
        <v>22906.39</v>
      </c>
      <c r="AM158" s="6">
        <v>69327.350000000006</v>
      </c>
      <c r="AN158" s="6">
        <v>53462.25</v>
      </c>
      <c r="AO158" s="6">
        <v>44894.78</v>
      </c>
      <c r="AP158" s="6">
        <v>36678.980000000003</v>
      </c>
      <c r="AQ158" s="6">
        <v>47028.1</v>
      </c>
      <c r="AR158" s="6">
        <v>18573.8</v>
      </c>
      <c r="AS158" s="6">
        <v>8.8000000000000007</v>
      </c>
      <c r="AT158" s="6">
        <v>4.9000000000000004</v>
      </c>
      <c r="AU158" s="7"/>
      <c r="AV158" s="7"/>
      <c r="AW158" s="6">
        <v>272025.40000000002</v>
      </c>
      <c r="AX158" s="6">
        <v>127461.7</v>
      </c>
      <c r="AY158" s="6">
        <v>57807</v>
      </c>
      <c r="AZ158" s="6">
        <v>13567.861999999999</v>
      </c>
      <c r="BA158" s="6">
        <v>260257.18100000001</v>
      </c>
      <c r="BB158" s="6">
        <v>115571.299</v>
      </c>
      <c r="BC158" s="6">
        <v>45927.7</v>
      </c>
      <c r="BD158" s="6">
        <v>294.8</v>
      </c>
      <c r="BE158" s="6">
        <v>176.8</v>
      </c>
      <c r="BF158" s="6">
        <v>123.7</v>
      </c>
      <c r="BG158" s="6">
        <v>75.41</v>
      </c>
      <c r="BH158" s="6">
        <v>458.68400000000003</v>
      </c>
      <c r="BI158" s="6">
        <v>200.84700000000001</v>
      </c>
      <c r="BJ158" s="32">
        <v>1263.21</v>
      </c>
      <c r="BK158" s="6">
        <v>1040.7</v>
      </c>
      <c r="BL158" s="6">
        <v>0.9</v>
      </c>
      <c r="BM158" s="6">
        <v>12134.216960000002</v>
      </c>
      <c r="BN158" s="6">
        <v>22852.612435078619</v>
      </c>
      <c r="BO158" s="6"/>
      <c r="BP158" s="6">
        <v>3756</v>
      </c>
      <c r="BQ158" s="6"/>
      <c r="BR158" s="6"/>
      <c r="BS158" s="6"/>
      <c r="BT158" s="6"/>
      <c r="BU158" s="6"/>
      <c r="BV158" s="6"/>
      <c r="BW158" s="6"/>
      <c r="BX158" s="6"/>
      <c r="BY158" s="6"/>
      <c r="BZ158" s="6">
        <v>3545664</v>
      </c>
      <c r="CA158" s="6">
        <v>2429069</v>
      </c>
      <c r="CB158" s="6"/>
      <c r="CC158" s="6">
        <v>14693</v>
      </c>
      <c r="CD158" s="6">
        <v>11809</v>
      </c>
      <c r="CE158" s="6"/>
      <c r="CF158" s="6">
        <v>792.2772714889021</v>
      </c>
      <c r="CG158" s="6">
        <v>97.363607969827427</v>
      </c>
      <c r="CH158" s="6">
        <v>1766.8633333333332</v>
      </c>
    </row>
    <row r="159" spans="1:86" ht="12.5">
      <c r="A159" s="5">
        <v>43614</v>
      </c>
      <c r="B159" s="6">
        <v>806.55799999999999</v>
      </c>
      <c r="C159" s="6">
        <v>442.51900000000001</v>
      </c>
      <c r="D159" s="6">
        <v>6419.7</v>
      </c>
      <c r="E159" s="6"/>
      <c r="F159" s="6"/>
      <c r="G159" s="6"/>
      <c r="H159" s="6">
        <v>1661.1</v>
      </c>
      <c r="I159" s="6">
        <v>1120.9000000000001</v>
      </c>
      <c r="J159" s="6">
        <v>341732.42599999998</v>
      </c>
      <c r="K159" s="6">
        <v>150453.05300000001</v>
      </c>
      <c r="L159" s="6">
        <v>72673.7</v>
      </c>
      <c r="M159" s="6">
        <v>15</v>
      </c>
      <c r="N159" s="6">
        <v>25</v>
      </c>
      <c r="O159" s="6">
        <v>14477.8</v>
      </c>
      <c r="P159" s="6">
        <v>6770.8</v>
      </c>
      <c r="Q159" s="6">
        <v>7840.89</v>
      </c>
      <c r="R159" s="6">
        <v>6339.4</v>
      </c>
      <c r="S159" s="6">
        <v>112976.71</v>
      </c>
      <c r="T159" s="6">
        <v>93982.37</v>
      </c>
      <c r="U159" s="6">
        <v>114137.09</v>
      </c>
      <c r="V159" s="6">
        <v>77925.33</v>
      </c>
      <c r="W159" s="6">
        <v>11904.43</v>
      </c>
      <c r="X159" s="6">
        <v>8925.98</v>
      </c>
      <c r="Y159" s="6">
        <v>348351.3</v>
      </c>
      <c r="Z159" s="6">
        <v>181881.06700000001</v>
      </c>
      <c r="AA159" s="6"/>
      <c r="AB159" s="6">
        <v>177442.6</v>
      </c>
      <c r="AC159" s="6">
        <v>344.3</v>
      </c>
      <c r="AD159" s="6">
        <v>49403</v>
      </c>
      <c r="AE159" s="6">
        <v>256885.87</v>
      </c>
      <c r="AF159" s="6">
        <v>132659.91500000001</v>
      </c>
      <c r="AG159" s="6"/>
      <c r="AH159" s="6">
        <v>177572.1</v>
      </c>
      <c r="AI159" s="6">
        <v>1111.4000000000001</v>
      </c>
      <c r="AJ159" s="9">
        <v>62406</v>
      </c>
      <c r="AK159" s="6">
        <v>32418.13</v>
      </c>
      <c r="AL159" s="6">
        <v>22906.39</v>
      </c>
      <c r="AM159" s="6">
        <v>69339.360000000001</v>
      </c>
      <c r="AN159" s="6">
        <v>53471.38</v>
      </c>
      <c r="AO159" s="6">
        <v>44911.9</v>
      </c>
      <c r="AP159" s="6">
        <v>36692.89</v>
      </c>
      <c r="AQ159" s="6">
        <v>47041.1</v>
      </c>
      <c r="AR159" s="6">
        <v>18579</v>
      </c>
      <c r="AS159" s="6">
        <v>8.8000000000000007</v>
      </c>
      <c r="AT159" s="6">
        <v>4.9000000000000004</v>
      </c>
      <c r="AU159" s="7"/>
      <c r="AV159" s="7"/>
      <c r="AW159" s="6">
        <v>272025.40000000002</v>
      </c>
      <c r="AX159" s="6">
        <v>127461.7</v>
      </c>
      <c r="AY159" s="6">
        <v>57812.9</v>
      </c>
      <c r="AZ159" s="6">
        <v>13567.861999999999</v>
      </c>
      <c r="BA159" s="6">
        <v>260257.18100000001</v>
      </c>
      <c r="BB159" s="6">
        <v>115571.299</v>
      </c>
      <c r="BC159" s="6">
        <v>45927.7</v>
      </c>
      <c r="BD159" s="6">
        <v>294.8</v>
      </c>
      <c r="BE159" s="6">
        <v>176.8</v>
      </c>
      <c r="BF159" s="6">
        <v>123.7</v>
      </c>
      <c r="BG159" s="6">
        <v>75.41</v>
      </c>
      <c r="BH159" s="6">
        <v>458.68400000000003</v>
      </c>
      <c r="BI159" s="6">
        <v>200.84700000000001</v>
      </c>
      <c r="BJ159" s="32">
        <v>1263.21</v>
      </c>
      <c r="BK159" s="6">
        <v>1040.7</v>
      </c>
      <c r="BL159" s="6">
        <v>0.9</v>
      </c>
      <c r="BM159" s="6">
        <v>11850.365328</v>
      </c>
      <c r="BN159" s="6">
        <v>23021.156304229375</v>
      </c>
      <c r="BO159" s="6"/>
      <c r="BP159" s="6">
        <v>8336</v>
      </c>
      <c r="BQ159" s="6"/>
      <c r="BR159" s="6"/>
      <c r="BS159" s="6"/>
      <c r="BT159" s="6"/>
      <c r="BU159" s="6"/>
      <c r="BV159" s="6"/>
      <c r="BW159" s="6"/>
      <c r="BX159" s="6"/>
      <c r="BY159" s="6"/>
      <c r="BZ159" s="6">
        <v>3548739</v>
      </c>
      <c r="CA159" s="6">
        <v>2431637</v>
      </c>
      <c r="CB159" s="6"/>
      <c r="CC159" s="6">
        <v>14693</v>
      </c>
      <c r="CD159" s="6">
        <v>11809</v>
      </c>
      <c r="CE159" s="6"/>
      <c r="CF159" s="6">
        <v>795</v>
      </c>
      <c r="CG159" s="6">
        <v>98.304000000000002</v>
      </c>
      <c r="CH159" s="6">
        <v>1792</v>
      </c>
    </row>
    <row r="160" spans="1:86" ht="12.5">
      <c r="A160" s="5">
        <v>43615</v>
      </c>
      <c r="B160" s="6">
        <v>806.55799999999999</v>
      </c>
      <c r="C160" s="6">
        <v>442.51900000000001</v>
      </c>
      <c r="D160" s="6">
        <v>6419.7</v>
      </c>
      <c r="E160" s="6"/>
      <c r="F160" s="6"/>
      <c r="G160" s="6"/>
      <c r="H160" s="6">
        <v>1661.1</v>
      </c>
      <c r="I160" s="6">
        <v>1120.9000000000001</v>
      </c>
      <c r="J160" s="6">
        <v>341933.03499999997</v>
      </c>
      <c r="K160" s="6">
        <v>150546.31599999999</v>
      </c>
      <c r="L160" s="6">
        <v>72697.7</v>
      </c>
      <c r="M160" s="6">
        <v>15</v>
      </c>
      <c r="N160" s="6">
        <v>25</v>
      </c>
      <c r="O160" s="6">
        <v>14477.9</v>
      </c>
      <c r="P160" s="6">
        <v>6770.9</v>
      </c>
      <c r="Q160" s="6">
        <v>7871.91</v>
      </c>
      <c r="R160" s="6">
        <v>6364.38</v>
      </c>
      <c r="S160" s="6">
        <v>112992.26</v>
      </c>
      <c r="T160" s="6">
        <v>93994.39</v>
      </c>
      <c r="U160" s="6">
        <v>114157.09</v>
      </c>
      <c r="V160" s="6">
        <v>77938.48</v>
      </c>
      <c r="W160" s="6">
        <v>11908.59</v>
      </c>
      <c r="X160" s="6">
        <v>8929.33</v>
      </c>
      <c r="Y160" s="6">
        <v>348607.84</v>
      </c>
      <c r="Z160" s="6">
        <v>182022.27</v>
      </c>
      <c r="AA160" s="6"/>
      <c r="AB160" s="6">
        <v>177466.6</v>
      </c>
      <c r="AC160" s="6">
        <v>344.3</v>
      </c>
      <c r="AD160" s="6">
        <v>49403</v>
      </c>
      <c r="AE160" s="6">
        <v>256947.35</v>
      </c>
      <c r="AF160" s="6">
        <v>132695.32999999999</v>
      </c>
      <c r="AG160" s="6"/>
      <c r="AH160" s="6">
        <v>177581.1</v>
      </c>
      <c r="AI160" s="6">
        <v>1111.4000000000001</v>
      </c>
      <c r="AJ160" s="9">
        <v>62604</v>
      </c>
      <c r="AK160" s="6">
        <v>32418.13</v>
      </c>
      <c r="AL160" s="6">
        <v>22906.39</v>
      </c>
      <c r="AM160" s="6">
        <v>69350.92</v>
      </c>
      <c r="AN160" s="6">
        <v>53480.28</v>
      </c>
      <c r="AO160" s="6">
        <v>44928.58</v>
      </c>
      <c r="AP160" s="6">
        <v>36706.449999999997</v>
      </c>
      <c r="AQ160" s="6">
        <v>47048.9</v>
      </c>
      <c r="AR160" s="6">
        <v>18582.099999999999</v>
      </c>
      <c r="AS160" s="6">
        <v>8.8000000000000007</v>
      </c>
      <c r="AT160" s="6">
        <v>4.9000000000000004</v>
      </c>
      <c r="AU160" s="7"/>
      <c r="AV160" s="7"/>
      <c r="AW160" s="6">
        <v>272025.7</v>
      </c>
      <c r="AX160" s="6">
        <v>127461.8</v>
      </c>
      <c r="AY160" s="6">
        <v>57818.864000000001</v>
      </c>
      <c r="AZ160" s="6">
        <v>13567.861999999999</v>
      </c>
      <c r="BA160" s="6">
        <v>260257.18100000001</v>
      </c>
      <c r="BB160" s="6">
        <v>115571.299</v>
      </c>
      <c r="BC160" s="6">
        <v>45927.7</v>
      </c>
      <c r="BD160" s="6">
        <v>294.8</v>
      </c>
      <c r="BE160" s="6">
        <v>176.8</v>
      </c>
      <c r="BF160" s="6">
        <v>123.7</v>
      </c>
      <c r="BG160" s="6">
        <v>75.41</v>
      </c>
      <c r="BH160" s="6">
        <v>458.68400000000003</v>
      </c>
      <c r="BI160" s="6">
        <v>200.84700000000001</v>
      </c>
      <c r="BJ160" s="32">
        <v>1263.21</v>
      </c>
      <c r="BK160" s="6">
        <v>1040.7</v>
      </c>
      <c r="BL160" s="6">
        <v>0.9</v>
      </c>
      <c r="BM160" s="6">
        <v>11567.596816000001</v>
      </c>
      <c r="BN160" s="6">
        <v>23261.744896841454</v>
      </c>
      <c r="BO160" s="6"/>
      <c r="BP160" s="6">
        <v>5290</v>
      </c>
      <c r="BQ160" s="6"/>
      <c r="BR160" s="6"/>
      <c r="BS160" s="6"/>
      <c r="BT160" s="6"/>
      <c r="BU160" s="6"/>
      <c r="BV160" s="6"/>
      <c r="BW160" s="6"/>
      <c r="BX160" s="6"/>
      <c r="BY160" s="6"/>
      <c r="BZ160" s="6">
        <v>3551793</v>
      </c>
      <c r="CA160" s="6">
        <v>2434159</v>
      </c>
      <c r="CB160" s="6"/>
      <c r="CC160" s="6">
        <v>14693</v>
      </c>
      <c r="CD160" s="6">
        <v>11809</v>
      </c>
      <c r="CE160" s="6"/>
      <c r="CF160" s="6">
        <v>786.14241272582694</v>
      </c>
      <c r="CG160" s="6">
        <v>97.158083178840158</v>
      </c>
      <c r="CH160" s="6">
        <v>1767.1039166666669</v>
      </c>
    </row>
    <row r="161" spans="1:86" ht="12.5">
      <c r="A161" s="5">
        <v>43616</v>
      </c>
      <c r="B161" s="6">
        <v>806.55799999999999</v>
      </c>
      <c r="C161" s="6">
        <v>442.51900000000001</v>
      </c>
      <c r="D161" s="6">
        <v>6419.7</v>
      </c>
      <c r="E161" s="6"/>
      <c r="F161" s="6"/>
      <c r="G161" s="6"/>
      <c r="H161" s="6">
        <v>1661.1</v>
      </c>
      <c r="I161" s="6">
        <v>1120.9000000000001</v>
      </c>
      <c r="J161" s="6">
        <v>342137.63</v>
      </c>
      <c r="K161" s="6">
        <v>150640.63099999999</v>
      </c>
      <c r="L161" s="6">
        <v>72721.7</v>
      </c>
      <c r="M161" s="6">
        <v>15</v>
      </c>
      <c r="N161" s="6">
        <v>25</v>
      </c>
      <c r="O161" s="6">
        <v>14477.9</v>
      </c>
      <c r="P161" s="6">
        <v>6770.9</v>
      </c>
      <c r="Q161" s="6">
        <v>7903.28</v>
      </c>
      <c r="R161" s="6">
        <v>6389.74</v>
      </c>
      <c r="S161" s="6">
        <v>113006.97</v>
      </c>
      <c r="T161" s="6">
        <v>94006.02</v>
      </c>
      <c r="U161" s="6">
        <v>114176.52</v>
      </c>
      <c r="V161" s="6">
        <v>77951.34</v>
      </c>
      <c r="W161" s="6">
        <v>11913.22</v>
      </c>
      <c r="X161" s="6">
        <v>8933.19</v>
      </c>
      <c r="Y161" s="6">
        <v>348844.21899999998</v>
      </c>
      <c r="Z161" s="6">
        <v>182144.42</v>
      </c>
      <c r="AA161" s="6"/>
      <c r="AB161" s="6">
        <v>177490.6</v>
      </c>
      <c r="AC161" s="6">
        <v>344.3</v>
      </c>
      <c r="AD161" s="6">
        <v>49403</v>
      </c>
      <c r="AE161" s="6">
        <v>257028.99</v>
      </c>
      <c r="AF161" s="6">
        <v>132747.89000000001</v>
      </c>
      <c r="AG161" s="6"/>
      <c r="AH161" s="6">
        <v>177605.1</v>
      </c>
      <c r="AI161" s="6">
        <v>1111.4000000000001</v>
      </c>
      <c r="AJ161" s="9">
        <v>62604</v>
      </c>
      <c r="AK161" s="6">
        <v>32418.13</v>
      </c>
      <c r="AL161" s="6">
        <v>22906.39</v>
      </c>
      <c r="AM161" s="6">
        <v>69362.75</v>
      </c>
      <c r="AN161" s="6">
        <v>53489.34</v>
      </c>
      <c r="AO161" s="6">
        <v>44945.279999999999</v>
      </c>
      <c r="AP161" s="6">
        <v>36720.03</v>
      </c>
      <c r="AQ161" s="6">
        <v>47052.1</v>
      </c>
      <c r="AR161" s="6">
        <v>18583.400000000001</v>
      </c>
      <c r="AS161" s="6">
        <v>8.8000000000000007</v>
      </c>
      <c r="AT161" s="6">
        <v>4.9000000000000004</v>
      </c>
      <c r="AU161" s="7"/>
      <c r="AV161" s="7"/>
      <c r="AW161" s="6">
        <v>272027.40000000002</v>
      </c>
      <c r="AX161" s="6">
        <v>127462.8</v>
      </c>
      <c r="AY161" s="6">
        <v>57824.578000000001</v>
      </c>
      <c r="AZ161" s="6">
        <v>13567.861999999999</v>
      </c>
      <c r="BA161" s="6">
        <v>260257.18100000001</v>
      </c>
      <c r="BB161" s="6">
        <v>115571.299</v>
      </c>
      <c r="BC161" s="6">
        <v>45927.7</v>
      </c>
      <c r="BD161" s="6">
        <v>294.8</v>
      </c>
      <c r="BE161" s="6">
        <v>176.8</v>
      </c>
      <c r="BF161" s="6">
        <v>123.7</v>
      </c>
      <c r="BG161" s="6">
        <v>75.41</v>
      </c>
      <c r="BH161" s="6">
        <v>458.68400000000003</v>
      </c>
      <c r="BI161" s="6">
        <v>200.84700000000001</v>
      </c>
      <c r="BJ161" s="32">
        <v>1263.21</v>
      </c>
      <c r="BK161" s="6">
        <v>1041.0999999999999</v>
      </c>
      <c r="BL161" s="6">
        <v>0.9</v>
      </c>
      <c r="BM161" s="6">
        <v>11639.143392</v>
      </c>
      <c r="BN161" s="6">
        <v>22940.269838184533</v>
      </c>
      <c r="BO161" s="6"/>
      <c r="BP161" s="6">
        <v>2102</v>
      </c>
      <c r="BQ161" s="6"/>
      <c r="BR161" s="6"/>
      <c r="BS161" s="6"/>
      <c r="BT161" s="6"/>
      <c r="BU161" s="6"/>
      <c r="BV161" s="6"/>
      <c r="BW161" s="6"/>
      <c r="BX161" s="6"/>
      <c r="BY161" s="6"/>
      <c r="BZ161" s="6">
        <v>3554841</v>
      </c>
      <c r="CA161" s="6">
        <v>2436678</v>
      </c>
      <c r="CB161" s="6"/>
      <c r="CC161" s="6">
        <v>14693</v>
      </c>
      <c r="CD161" s="6">
        <v>11809</v>
      </c>
      <c r="CE161" s="6"/>
      <c r="CF161" s="6">
        <v>779.37996480085098</v>
      </c>
      <c r="CG161" s="6">
        <v>97.156057445880762</v>
      </c>
      <c r="CH161" s="6">
        <v>1767.569</v>
      </c>
    </row>
    <row r="162" spans="1:86" ht="13">
      <c r="A162" s="17"/>
      <c r="B162" s="18"/>
      <c r="C162" s="18"/>
      <c r="D162" s="18"/>
      <c r="E162" s="18"/>
      <c r="F162" s="18"/>
      <c r="G162" s="18"/>
      <c r="H162" s="18"/>
      <c r="I162" s="18"/>
      <c r="J162" s="38"/>
      <c r="K162" s="38"/>
      <c r="L162" s="39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41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22"/>
    </row>
    <row r="163" spans="1:86">
      <c r="A163" s="5">
        <v>43616</v>
      </c>
      <c r="B163" s="6">
        <v>806.55799999999999</v>
      </c>
      <c r="C163" s="6">
        <v>442.51900000000001</v>
      </c>
      <c r="D163" s="6">
        <v>6419.7</v>
      </c>
      <c r="E163" s="6"/>
      <c r="F163" s="6"/>
      <c r="G163" s="6"/>
      <c r="H163" s="6">
        <v>1661.1</v>
      </c>
      <c r="I163" s="6">
        <v>1120.9000000000001</v>
      </c>
      <c r="J163" s="6">
        <v>342137.63</v>
      </c>
      <c r="K163" s="6">
        <v>150640.63099999999</v>
      </c>
      <c r="L163" s="6">
        <v>72721.7</v>
      </c>
      <c r="M163" s="6">
        <v>15</v>
      </c>
      <c r="N163" s="6">
        <v>25</v>
      </c>
      <c r="O163" s="6">
        <v>14477.9</v>
      </c>
      <c r="P163" s="6">
        <v>6770.9</v>
      </c>
      <c r="Q163" s="6">
        <v>7903.28</v>
      </c>
      <c r="R163" s="6">
        <v>6389.74</v>
      </c>
      <c r="S163" s="6">
        <v>113006.97</v>
      </c>
      <c r="T163" s="6">
        <v>94006.02</v>
      </c>
      <c r="U163" s="6">
        <v>114176.52</v>
      </c>
      <c r="V163" s="6">
        <v>77951.34</v>
      </c>
      <c r="W163" s="6">
        <v>11913.22</v>
      </c>
      <c r="X163" s="6">
        <v>8933.19</v>
      </c>
      <c r="Y163" s="6">
        <v>348844.21899999998</v>
      </c>
      <c r="Z163" s="6">
        <v>182144.42</v>
      </c>
      <c r="AA163" s="6"/>
      <c r="AB163" s="6">
        <v>177490.6</v>
      </c>
      <c r="AC163" s="6">
        <v>344.3</v>
      </c>
      <c r="AD163" s="6">
        <v>49403</v>
      </c>
      <c r="AE163" s="6">
        <v>257028.99</v>
      </c>
      <c r="AF163" s="6">
        <v>132747.89000000001</v>
      </c>
      <c r="AG163" s="6"/>
      <c r="AH163" s="6">
        <v>177605.1</v>
      </c>
      <c r="AI163" s="6">
        <v>1111.4000000000001</v>
      </c>
      <c r="AJ163" s="9">
        <v>62604</v>
      </c>
      <c r="AK163" s="6">
        <v>32418.13</v>
      </c>
      <c r="AL163" s="6">
        <v>22906.39</v>
      </c>
      <c r="AM163" s="6">
        <v>69362.75</v>
      </c>
      <c r="AN163" s="6">
        <v>53489.34</v>
      </c>
      <c r="AO163" s="6">
        <v>44945.279999999999</v>
      </c>
      <c r="AP163" s="6">
        <v>36720.03</v>
      </c>
      <c r="AQ163" s="6">
        <v>47052.1</v>
      </c>
      <c r="AR163" s="6">
        <v>18583.400000000001</v>
      </c>
      <c r="AS163" s="6">
        <v>8.8000000000000007</v>
      </c>
      <c r="AT163" s="6">
        <v>4.9000000000000004</v>
      </c>
      <c r="AU163" s="7"/>
      <c r="AV163" s="7"/>
      <c r="AW163" s="6">
        <v>272027.40000000002</v>
      </c>
      <c r="AX163" s="6">
        <v>127462.8</v>
      </c>
      <c r="AY163" s="6">
        <v>57824.578000000001</v>
      </c>
      <c r="AZ163" s="6">
        <v>13567.861999999999</v>
      </c>
      <c r="BA163" s="6">
        <v>260257.18100000001</v>
      </c>
      <c r="BB163" s="6">
        <v>115571.299</v>
      </c>
      <c r="BC163" s="6">
        <v>45927.7</v>
      </c>
      <c r="BD163" s="32">
        <v>294.8</v>
      </c>
      <c r="BE163" s="32">
        <v>176.8</v>
      </c>
      <c r="BF163" s="32">
        <v>123.7</v>
      </c>
      <c r="BG163" s="32">
        <v>75.41</v>
      </c>
      <c r="BH163" s="32">
        <v>458.68400000000003</v>
      </c>
      <c r="BI163" s="32">
        <v>200.84700000000001</v>
      </c>
      <c r="BJ163" s="6">
        <v>1263.21</v>
      </c>
      <c r="BK163" s="6">
        <v>1041.0999999999999</v>
      </c>
      <c r="BL163" s="6">
        <v>0.9</v>
      </c>
      <c r="BM163" s="6">
        <v>11639.143392</v>
      </c>
      <c r="BN163" s="6">
        <v>22940.269838184533</v>
      </c>
      <c r="BO163" s="6"/>
      <c r="BP163" s="6">
        <v>2102</v>
      </c>
      <c r="BQ163" s="6"/>
      <c r="BR163" s="6"/>
      <c r="BS163" s="6"/>
      <c r="BT163" s="6"/>
      <c r="BU163" s="6"/>
      <c r="BV163" s="6"/>
      <c r="BW163" s="6"/>
      <c r="BX163" s="6"/>
      <c r="BY163" s="6"/>
      <c r="BZ163" s="6">
        <v>3554841</v>
      </c>
      <c r="CA163" s="6">
        <v>2436678</v>
      </c>
      <c r="CB163" s="6"/>
      <c r="CC163" s="6">
        <v>14693</v>
      </c>
      <c r="CD163" s="6">
        <v>11809</v>
      </c>
      <c r="CE163" s="6"/>
      <c r="CF163" s="6">
        <v>779.37996480085098</v>
      </c>
      <c r="CG163" s="6">
        <v>97.156057445880762</v>
      </c>
      <c r="CH163" s="6">
        <v>1767.569</v>
      </c>
    </row>
    <row r="164" spans="1:86">
      <c r="A164" s="5">
        <v>43617</v>
      </c>
      <c r="B164" s="6">
        <v>806.55799999999999</v>
      </c>
      <c r="C164" s="6">
        <v>442.51900000000001</v>
      </c>
      <c r="D164" s="6">
        <v>6419.7</v>
      </c>
      <c r="E164" s="6"/>
      <c r="F164" s="6"/>
      <c r="G164" s="6"/>
      <c r="H164" s="6">
        <v>1661.1</v>
      </c>
      <c r="I164" s="6">
        <v>1120.9000000000001</v>
      </c>
      <c r="J164" s="6">
        <v>342316.12199999997</v>
      </c>
      <c r="K164" s="6">
        <v>150728.04699999999</v>
      </c>
      <c r="L164" s="6">
        <v>72745.7</v>
      </c>
      <c r="M164" s="6">
        <v>15</v>
      </c>
      <c r="N164" s="6">
        <v>25</v>
      </c>
      <c r="O164" s="6">
        <v>14478</v>
      </c>
      <c r="P164" s="6">
        <v>6771</v>
      </c>
      <c r="Q164" s="6">
        <v>7930.98</v>
      </c>
      <c r="R164" s="6">
        <v>6411.83</v>
      </c>
      <c r="S164" s="6">
        <v>113025.2</v>
      </c>
      <c r="T164" s="6">
        <v>94020.11</v>
      </c>
      <c r="U164" s="6">
        <v>114195.15</v>
      </c>
      <c r="V164" s="6">
        <v>77963.929999999993</v>
      </c>
      <c r="W164" s="6">
        <v>11917.68</v>
      </c>
      <c r="X164" s="6">
        <v>8936.85</v>
      </c>
      <c r="Y164" s="6">
        <v>349070.40500000003</v>
      </c>
      <c r="Z164" s="6">
        <v>182270.17199999999</v>
      </c>
      <c r="AA164" s="6"/>
      <c r="AB164" s="6">
        <v>177514.6</v>
      </c>
      <c r="AC164" s="6">
        <v>344.3</v>
      </c>
      <c r="AD164" s="6">
        <v>49403</v>
      </c>
      <c r="AE164" s="6">
        <v>257100.66099999999</v>
      </c>
      <c r="AF164" s="6">
        <v>132791.92199999999</v>
      </c>
      <c r="AG164" s="6"/>
      <c r="AH164" s="6">
        <v>177629.1</v>
      </c>
      <c r="AI164" s="6">
        <v>1111.4000000000001</v>
      </c>
      <c r="AJ164" s="9">
        <v>62604</v>
      </c>
      <c r="AK164" s="6">
        <v>32418.13</v>
      </c>
      <c r="AL164" s="6">
        <v>22906.39</v>
      </c>
      <c r="AM164" s="6">
        <v>69374.64</v>
      </c>
      <c r="AN164" s="6">
        <v>53498.46</v>
      </c>
      <c r="AO164" s="6">
        <v>44961.33</v>
      </c>
      <c r="AP164" s="6">
        <v>36733.050000000003</v>
      </c>
      <c r="AQ164" s="6">
        <v>47064.3</v>
      </c>
      <c r="AR164" s="6">
        <v>18588.2</v>
      </c>
      <c r="AS164" s="6">
        <v>8.8000000000000007</v>
      </c>
      <c r="AT164" s="6">
        <v>4.9000000000000004</v>
      </c>
      <c r="AU164" s="7"/>
      <c r="AV164" s="7"/>
      <c r="AW164" s="6">
        <v>272027.40000000002</v>
      </c>
      <c r="AX164" s="6">
        <v>127462.8</v>
      </c>
      <c r="AY164" s="6">
        <v>57829.665999999997</v>
      </c>
      <c r="AZ164" s="6">
        <v>13567.861999999999</v>
      </c>
      <c r="BA164" s="6">
        <v>260257.18100000001</v>
      </c>
      <c r="BB164" s="6">
        <v>115571.299</v>
      </c>
      <c r="BC164" s="6">
        <v>45927.7</v>
      </c>
      <c r="BD164" s="32">
        <v>294.8</v>
      </c>
      <c r="BE164" s="32">
        <v>176.8</v>
      </c>
      <c r="BF164" s="32">
        <v>123.7</v>
      </c>
      <c r="BG164" s="32">
        <v>75.41</v>
      </c>
      <c r="BH164" s="32">
        <v>458.68400000000003</v>
      </c>
      <c r="BI164" s="32">
        <v>200.84700000000001</v>
      </c>
      <c r="BJ164" s="6">
        <v>1263.21</v>
      </c>
      <c r="BK164" s="6">
        <v>1041.0999999999999</v>
      </c>
      <c r="BL164" s="6">
        <v>0.9</v>
      </c>
      <c r="BM164" s="6">
        <v>9893.1477120000018</v>
      </c>
      <c r="BN164" s="6">
        <v>1681.382752905783</v>
      </c>
      <c r="BO164" s="6"/>
      <c r="BP164" s="6">
        <v>8006</v>
      </c>
      <c r="BQ164" s="6"/>
      <c r="BR164" s="6"/>
      <c r="BS164" s="6"/>
      <c r="BT164" s="6"/>
      <c r="BU164" s="6"/>
      <c r="BV164" s="6"/>
      <c r="BW164" s="6"/>
      <c r="BX164" s="6"/>
      <c r="BY164" s="6"/>
      <c r="BZ164" s="6">
        <v>3557903</v>
      </c>
      <c r="CA164" s="6">
        <v>2439237</v>
      </c>
      <c r="CB164" s="6"/>
      <c r="CC164" s="6">
        <v>14693</v>
      </c>
      <c r="CD164" s="6">
        <v>11809</v>
      </c>
      <c r="CE164" s="6"/>
      <c r="CF164" s="6">
        <v>782.43305113065799</v>
      </c>
      <c r="CG164" s="6">
        <v>97.268193279773783</v>
      </c>
      <c r="CH164" s="6">
        <v>1779.4806666666664</v>
      </c>
    </row>
    <row r="165" spans="1:86">
      <c r="A165" s="5">
        <v>43618</v>
      </c>
      <c r="B165" s="6">
        <v>806.55799999999999</v>
      </c>
      <c r="C165" s="6">
        <v>442.51900000000001</v>
      </c>
      <c r="D165" s="6">
        <v>6419.7</v>
      </c>
      <c r="E165" s="6"/>
      <c r="F165" s="6"/>
      <c r="G165" s="6"/>
      <c r="H165" s="6">
        <v>1661.1</v>
      </c>
      <c r="I165" s="6">
        <v>1120.9000000000001</v>
      </c>
      <c r="J165" s="6">
        <v>342501.47100000002</v>
      </c>
      <c r="K165" s="6">
        <v>150816.96799999999</v>
      </c>
      <c r="L165" s="6">
        <v>72769.7</v>
      </c>
      <c r="M165" s="6">
        <v>15</v>
      </c>
      <c r="N165" s="6">
        <v>25</v>
      </c>
      <c r="O165" s="6">
        <v>14478</v>
      </c>
      <c r="P165" s="6">
        <v>6771.1</v>
      </c>
      <c r="Q165" s="6">
        <v>7956.89</v>
      </c>
      <c r="R165" s="6">
        <v>6432.57</v>
      </c>
      <c r="S165" s="6">
        <v>113044.86</v>
      </c>
      <c r="T165" s="6">
        <v>94035.55</v>
      </c>
      <c r="U165" s="6">
        <v>114214.19</v>
      </c>
      <c r="V165" s="6">
        <v>77976.75</v>
      </c>
      <c r="W165" s="6">
        <v>11922.64</v>
      </c>
      <c r="X165" s="6">
        <v>8940.9599999999991</v>
      </c>
      <c r="Y165" s="6">
        <v>349304.076</v>
      </c>
      <c r="Z165" s="6">
        <v>182400.31400000001</v>
      </c>
      <c r="AA165" s="6"/>
      <c r="AB165" s="6">
        <v>177538.6</v>
      </c>
      <c r="AC165" s="6">
        <v>344.3</v>
      </c>
      <c r="AD165" s="6">
        <v>49403</v>
      </c>
      <c r="AE165" s="6">
        <v>257172.52499999999</v>
      </c>
      <c r="AF165" s="6">
        <v>132834.204</v>
      </c>
      <c r="AG165" s="6"/>
      <c r="AH165" s="6">
        <v>177653.1</v>
      </c>
      <c r="AI165" s="6">
        <v>1111.4000000000001</v>
      </c>
      <c r="AJ165" s="9">
        <v>62604</v>
      </c>
      <c r="AK165" s="6">
        <v>32418.13</v>
      </c>
      <c r="AL165" s="6">
        <v>22906.39</v>
      </c>
      <c r="AM165" s="6">
        <v>69386.5</v>
      </c>
      <c r="AN165" s="6">
        <v>53507.57</v>
      </c>
      <c r="AO165" s="6">
        <v>44976.84</v>
      </c>
      <c r="AP165" s="6">
        <v>36745.56</v>
      </c>
      <c r="AQ165" s="6">
        <v>47077.2</v>
      </c>
      <c r="AR165" s="6">
        <v>18593.400000000001</v>
      </c>
      <c r="AS165" s="6">
        <v>8.8000000000000007</v>
      </c>
      <c r="AT165" s="6">
        <v>4.9000000000000004</v>
      </c>
      <c r="AU165" s="7"/>
      <c r="AV165" s="7"/>
      <c r="AW165" s="6">
        <v>272027.40000000002</v>
      </c>
      <c r="AX165" s="6">
        <v>127462.8</v>
      </c>
      <c r="AY165" s="6">
        <v>57835.086000000003</v>
      </c>
      <c r="AZ165" s="6">
        <v>13567.861999999999</v>
      </c>
      <c r="BA165" s="6">
        <v>260257.18100000001</v>
      </c>
      <c r="BB165" s="6">
        <v>115571.299</v>
      </c>
      <c r="BC165" s="6">
        <v>45927.7</v>
      </c>
      <c r="BD165" s="32">
        <v>294.8</v>
      </c>
      <c r="BE165" s="32">
        <v>176.8</v>
      </c>
      <c r="BF165" s="32">
        <v>123.7</v>
      </c>
      <c r="BG165" s="32">
        <v>75.41</v>
      </c>
      <c r="BH165" s="32">
        <v>458.68400000000003</v>
      </c>
      <c r="BI165" s="32">
        <v>200.84700000000001</v>
      </c>
      <c r="BJ165" s="6">
        <v>1263.21</v>
      </c>
      <c r="BK165" s="6">
        <v>1041.0999999999999</v>
      </c>
      <c r="BL165" s="6">
        <v>0.9</v>
      </c>
      <c r="BM165" s="6">
        <v>10336.551504000001</v>
      </c>
      <c r="BN165" s="6">
        <v>1650.1567936959066</v>
      </c>
      <c r="BO165" s="6"/>
      <c r="BP165" s="6">
        <v>8609</v>
      </c>
      <c r="BQ165" s="6"/>
      <c r="BR165" s="6"/>
      <c r="BS165" s="6"/>
      <c r="BT165" s="6"/>
      <c r="BU165" s="6"/>
      <c r="BV165" s="6"/>
      <c r="BW165" s="6"/>
      <c r="BX165" s="6"/>
      <c r="BY165" s="6"/>
      <c r="BZ165" s="6">
        <v>3560941</v>
      </c>
      <c r="CA165" s="6">
        <v>2441771</v>
      </c>
      <c r="CB165" s="6"/>
      <c r="CC165" s="6">
        <v>14693</v>
      </c>
      <c r="CD165" s="6">
        <v>11809</v>
      </c>
      <c r="CE165" s="6"/>
      <c r="CF165" s="6">
        <v>782.21396492766701</v>
      </c>
      <c r="CG165" s="6">
        <v>97.997031173017646</v>
      </c>
      <c r="CH165" s="6">
        <v>1779.9253333333331</v>
      </c>
    </row>
    <row r="166" spans="1:86">
      <c r="A166" s="5">
        <v>43619</v>
      </c>
      <c r="B166" s="6">
        <v>806.55799999999999</v>
      </c>
      <c r="C166" s="6">
        <v>442.51900000000001</v>
      </c>
      <c r="D166" s="6">
        <v>6419.7</v>
      </c>
      <c r="E166" s="6"/>
      <c r="F166" s="6"/>
      <c r="G166" s="6"/>
      <c r="H166" s="6">
        <v>1661.1</v>
      </c>
      <c r="I166" s="6">
        <v>1120.9000000000001</v>
      </c>
      <c r="J166" s="6">
        <v>342693.74</v>
      </c>
      <c r="K166" s="6">
        <v>150908.75</v>
      </c>
      <c r="L166" s="6">
        <v>72793.7</v>
      </c>
      <c r="M166" s="6">
        <v>15</v>
      </c>
      <c r="N166" s="6">
        <v>25</v>
      </c>
      <c r="O166" s="6">
        <v>14478.1</v>
      </c>
      <c r="P166" s="6">
        <v>6771.2</v>
      </c>
      <c r="Q166" s="6">
        <v>7984.95</v>
      </c>
      <c r="R166" s="6">
        <v>6455.2</v>
      </c>
      <c r="S166" s="6">
        <v>113064.45</v>
      </c>
      <c r="T166" s="6">
        <v>94051</v>
      </c>
      <c r="U166" s="6">
        <v>114233.38</v>
      </c>
      <c r="V166" s="6">
        <v>77989.61</v>
      </c>
      <c r="W166" s="6">
        <v>11927.47</v>
      </c>
      <c r="X166" s="6">
        <v>8945</v>
      </c>
      <c r="Y166" s="6">
        <v>349550.82199999999</v>
      </c>
      <c r="Z166" s="6">
        <v>182540.93700000001</v>
      </c>
      <c r="AA166" s="6"/>
      <c r="AB166" s="6">
        <v>177562.6</v>
      </c>
      <c r="AC166" s="6">
        <v>344.3</v>
      </c>
      <c r="AD166" s="6">
        <v>49403</v>
      </c>
      <c r="AE166" s="6">
        <v>257238.41099999999</v>
      </c>
      <c r="AF166" s="6">
        <v>132870.66399999999</v>
      </c>
      <c r="AG166" s="6"/>
      <c r="AH166" s="6">
        <v>177677.1</v>
      </c>
      <c r="AI166" s="6">
        <v>1111.4000000000001</v>
      </c>
      <c r="AJ166" s="9">
        <v>62604</v>
      </c>
      <c r="AK166" s="6">
        <v>32418.13</v>
      </c>
      <c r="AL166" s="6">
        <v>22906.39</v>
      </c>
      <c r="AM166" s="6">
        <v>69398.69</v>
      </c>
      <c r="AN166" s="6">
        <v>53516.9</v>
      </c>
      <c r="AO166" s="6">
        <v>44992.800000000003</v>
      </c>
      <c r="AP166" s="6">
        <v>36758.379999999997</v>
      </c>
      <c r="AQ166" s="6">
        <v>47087.3</v>
      </c>
      <c r="AR166" s="6">
        <v>18597.400000000001</v>
      </c>
      <c r="AS166" s="6">
        <v>8.8000000000000007</v>
      </c>
      <c r="AT166" s="6">
        <v>4.9000000000000004</v>
      </c>
      <c r="AU166" s="7"/>
      <c r="AV166" s="7"/>
      <c r="AW166" s="6">
        <v>272027.5</v>
      </c>
      <c r="AX166" s="6">
        <v>127462.9</v>
      </c>
      <c r="AY166" s="6">
        <v>57840.269</v>
      </c>
      <c r="AZ166" s="6">
        <v>13567.861999999999</v>
      </c>
      <c r="BA166" s="6">
        <v>260257.18100000001</v>
      </c>
      <c r="BB166" s="6">
        <v>115571.299</v>
      </c>
      <c r="BC166" s="6">
        <v>45927.7</v>
      </c>
      <c r="BD166" s="32">
        <v>294.8</v>
      </c>
      <c r="BE166" s="32">
        <v>176.8</v>
      </c>
      <c r="BF166" s="32">
        <v>123.7</v>
      </c>
      <c r="BG166" s="32">
        <v>75.41</v>
      </c>
      <c r="BH166" s="32">
        <v>458.68400000000003</v>
      </c>
      <c r="BI166" s="32">
        <v>200.84700000000001</v>
      </c>
      <c r="BJ166" s="6">
        <v>1263.21</v>
      </c>
      <c r="BK166" s="6">
        <v>1041.0999999999999</v>
      </c>
      <c r="BL166" s="6">
        <v>0.9</v>
      </c>
      <c r="BM166" s="6">
        <v>10903.743151999999</v>
      </c>
      <c r="BN166" s="6">
        <v>1636.8317907257958</v>
      </c>
      <c r="BO166" s="6"/>
      <c r="BP166" s="6">
        <v>6886</v>
      </c>
      <c r="BQ166" s="6"/>
      <c r="BR166" s="6"/>
      <c r="BS166" s="6"/>
      <c r="BT166" s="6"/>
      <c r="BU166" s="6"/>
      <c r="BV166" s="6"/>
      <c r="BW166" s="6"/>
      <c r="BX166" s="6"/>
      <c r="BY166" s="6"/>
      <c r="BZ166" s="6">
        <v>3563789</v>
      </c>
      <c r="CA166" s="6">
        <v>2444092</v>
      </c>
      <c r="CB166" s="6"/>
      <c r="CC166" s="6">
        <v>14693</v>
      </c>
      <c r="CD166" s="6">
        <v>11809</v>
      </c>
      <c r="CE166" s="6"/>
      <c r="CF166" s="6">
        <v>778.06371525667703</v>
      </c>
      <c r="CG166" s="6">
        <v>98.397401638801554</v>
      </c>
      <c r="CH166" s="6">
        <v>1775.2742500000002</v>
      </c>
    </row>
    <row r="167" spans="1:86">
      <c r="A167" s="5">
        <v>43620</v>
      </c>
      <c r="B167" s="6">
        <v>806.55799999999999</v>
      </c>
      <c r="C167" s="6">
        <v>442.51900000000001</v>
      </c>
      <c r="D167" s="6">
        <v>6419.7</v>
      </c>
      <c r="E167" s="6"/>
      <c r="F167" s="6"/>
      <c r="G167" s="6"/>
      <c r="H167" s="6">
        <v>1661.1</v>
      </c>
      <c r="I167" s="6">
        <v>1120.9000000000001</v>
      </c>
      <c r="J167" s="6">
        <v>342905</v>
      </c>
      <c r="K167" s="6">
        <v>151005</v>
      </c>
      <c r="L167" s="6">
        <v>72817.7</v>
      </c>
      <c r="M167" s="6">
        <v>15</v>
      </c>
      <c r="N167" s="6">
        <v>25</v>
      </c>
      <c r="O167" s="6">
        <v>14478.1</v>
      </c>
      <c r="P167" s="6">
        <v>6771.2</v>
      </c>
      <c r="Q167" s="6">
        <v>8015</v>
      </c>
      <c r="R167" s="6">
        <v>6479.7</v>
      </c>
      <c r="S167" s="6">
        <v>113077.5</v>
      </c>
      <c r="T167" s="6">
        <v>94061</v>
      </c>
      <c r="U167" s="6">
        <v>114252.6</v>
      </c>
      <c r="V167" s="6">
        <v>78002.399999999994</v>
      </c>
      <c r="W167" s="6">
        <v>11932.4</v>
      </c>
      <c r="X167" s="6">
        <v>8949</v>
      </c>
      <c r="Y167" s="6">
        <v>349832</v>
      </c>
      <c r="Z167" s="6">
        <v>182681</v>
      </c>
      <c r="AA167" s="6"/>
      <c r="AB167" s="6">
        <v>177586.6</v>
      </c>
      <c r="AC167" s="6">
        <v>344.3</v>
      </c>
      <c r="AD167" s="6">
        <v>49403</v>
      </c>
      <c r="AE167" s="6">
        <v>257362</v>
      </c>
      <c r="AF167" s="6">
        <v>132941</v>
      </c>
      <c r="AG167" s="6"/>
      <c r="AH167" s="6">
        <v>177701.1</v>
      </c>
      <c r="AI167" s="6">
        <v>1111.4000000000001</v>
      </c>
      <c r="AJ167" s="9">
        <v>62604</v>
      </c>
      <c r="AK167" s="6">
        <v>32418.13</v>
      </c>
      <c r="AL167" s="6">
        <v>22906.39</v>
      </c>
      <c r="AM167" s="6">
        <v>69408</v>
      </c>
      <c r="AN167" s="6">
        <v>53524</v>
      </c>
      <c r="AO167" s="6">
        <v>45008.4</v>
      </c>
      <c r="AP167" s="6">
        <v>36771</v>
      </c>
      <c r="AQ167" s="6">
        <v>47094</v>
      </c>
      <c r="AR167" s="6">
        <v>18600</v>
      </c>
      <c r="AS167" s="6">
        <v>8.8000000000000007</v>
      </c>
      <c r="AT167" s="6">
        <v>4.9000000000000004</v>
      </c>
      <c r="AU167" s="7"/>
      <c r="AV167" s="7"/>
      <c r="AW167" s="6">
        <v>272113.09999999998</v>
      </c>
      <c r="AX167" s="6">
        <v>127503.3</v>
      </c>
      <c r="AY167" s="6">
        <v>57845.7</v>
      </c>
      <c r="AZ167" s="6">
        <v>13567.861999999999</v>
      </c>
      <c r="BA167" s="6">
        <v>260338</v>
      </c>
      <c r="BB167" s="6">
        <v>115607</v>
      </c>
      <c r="BC167" s="6">
        <v>45941</v>
      </c>
      <c r="BD167" s="32">
        <v>294.8</v>
      </c>
      <c r="BE167" s="32">
        <v>176.8</v>
      </c>
      <c r="BF167" s="32">
        <v>123.7</v>
      </c>
      <c r="BG167" s="32">
        <v>75.41</v>
      </c>
      <c r="BH167" s="32">
        <v>458.84</v>
      </c>
      <c r="BI167" s="32">
        <v>200.90600000000001</v>
      </c>
      <c r="BJ167" s="6">
        <v>1263.5</v>
      </c>
      <c r="BK167" s="6">
        <v>1042.3</v>
      </c>
      <c r="BL167" s="6">
        <v>0.9</v>
      </c>
      <c r="BM167" s="6">
        <v>12291.050879999999</v>
      </c>
      <c r="BN167" s="6">
        <v>37049.713659035733</v>
      </c>
      <c r="BO167" s="6"/>
      <c r="BP167" s="6">
        <v>4107</v>
      </c>
      <c r="BQ167" s="6"/>
      <c r="BR167" s="6"/>
      <c r="BS167" s="6"/>
      <c r="BT167" s="6"/>
      <c r="BU167" s="6"/>
      <c r="BV167" s="6"/>
      <c r="BW167" s="6"/>
      <c r="BX167" s="6"/>
      <c r="BY167" s="6"/>
      <c r="BZ167" s="6">
        <v>3566816</v>
      </c>
      <c r="CA167" s="6">
        <v>2446632</v>
      </c>
      <c r="CB167" s="6"/>
      <c r="CC167" s="6">
        <v>14693</v>
      </c>
      <c r="CD167" s="6">
        <v>11809</v>
      </c>
      <c r="CE167" s="6"/>
      <c r="CF167" s="6">
        <v>772.14687795004477</v>
      </c>
      <c r="CG167" s="6">
        <v>97.950723968611513</v>
      </c>
      <c r="CH167" s="6">
        <v>1783.39625</v>
      </c>
    </row>
    <row r="168" spans="1:86">
      <c r="A168" s="5">
        <v>43621</v>
      </c>
      <c r="B168" s="6">
        <v>806.55799999999999</v>
      </c>
      <c r="C168" s="6">
        <v>442.51900000000001</v>
      </c>
      <c r="D168" s="6">
        <v>6419.9</v>
      </c>
      <c r="E168" s="6"/>
      <c r="F168" s="6"/>
      <c r="G168" s="6"/>
      <c r="H168" s="6">
        <v>1661.1</v>
      </c>
      <c r="I168" s="6">
        <v>1120.9000000000001</v>
      </c>
      <c r="J168" s="6">
        <v>343115.39199999999</v>
      </c>
      <c r="K168" s="6">
        <v>151101.03599999999</v>
      </c>
      <c r="L168" s="6">
        <v>72841.7</v>
      </c>
      <c r="M168" s="6">
        <v>15</v>
      </c>
      <c r="N168" s="6">
        <v>25</v>
      </c>
      <c r="O168" s="6">
        <v>14478.1</v>
      </c>
      <c r="P168" s="6">
        <v>6771.2</v>
      </c>
      <c r="Q168" s="6">
        <v>8045.26</v>
      </c>
      <c r="R168" s="6">
        <v>6504.44</v>
      </c>
      <c r="S168" s="6">
        <v>113090.98</v>
      </c>
      <c r="T168" s="6">
        <v>94070.84</v>
      </c>
      <c r="U168" s="6">
        <v>114272</v>
      </c>
      <c r="V168" s="6">
        <v>78015.289999999994</v>
      </c>
      <c r="W168" s="6">
        <v>11937.53</v>
      </c>
      <c r="X168" s="6">
        <v>8953.23</v>
      </c>
      <c r="Y168" s="6">
        <v>350162.49300000002</v>
      </c>
      <c r="Z168" s="6">
        <v>182843.19</v>
      </c>
      <c r="AA168" s="6"/>
      <c r="AB168" s="6">
        <v>177610.6</v>
      </c>
      <c r="AC168" s="6">
        <v>344.3</v>
      </c>
      <c r="AD168" s="6">
        <v>49403</v>
      </c>
      <c r="AE168" s="6">
        <v>257502.571</v>
      </c>
      <c r="AF168" s="6">
        <v>133019.73800000001</v>
      </c>
      <c r="AG168" s="6"/>
      <c r="AH168" s="6">
        <v>177725.1</v>
      </c>
      <c r="AI168" s="6">
        <v>1111.4000000000001</v>
      </c>
      <c r="AJ168" s="9">
        <v>62604</v>
      </c>
      <c r="AK168" s="6">
        <v>32418.13</v>
      </c>
      <c r="AL168" s="6">
        <v>22906.39</v>
      </c>
      <c r="AM168" s="6">
        <v>69416.45</v>
      </c>
      <c r="AN168" s="6">
        <v>53530.26</v>
      </c>
      <c r="AO168" s="6">
        <v>45024.01</v>
      </c>
      <c r="AP168" s="6">
        <v>36783.550000000003</v>
      </c>
      <c r="AQ168" s="6">
        <v>47105.7</v>
      </c>
      <c r="AR168" s="6">
        <v>18604.8</v>
      </c>
      <c r="AS168" s="6">
        <v>8.8000000000000007</v>
      </c>
      <c r="AT168" s="6">
        <v>4.9000000000000004</v>
      </c>
      <c r="AU168" s="7"/>
      <c r="AV168" s="7"/>
      <c r="AW168" s="6">
        <v>272261.8</v>
      </c>
      <c r="AX168" s="6">
        <v>127573</v>
      </c>
      <c r="AY168" s="6">
        <v>57851.296000000002</v>
      </c>
      <c r="AZ168" s="6">
        <v>13567.861999999999</v>
      </c>
      <c r="BA168" s="6">
        <v>260480.48</v>
      </c>
      <c r="BB168" s="6">
        <v>115668.11500000001</v>
      </c>
      <c r="BC168" s="6">
        <v>45965</v>
      </c>
      <c r="BD168" s="32">
        <v>294.8</v>
      </c>
      <c r="BE168" s="32">
        <v>176.8</v>
      </c>
      <c r="BF168" s="32">
        <v>123.7</v>
      </c>
      <c r="BG168" s="32">
        <v>75.41</v>
      </c>
      <c r="BH168" s="32">
        <v>458.84</v>
      </c>
      <c r="BI168" s="32">
        <v>200.90600000000001</v>
      </c>
      <c r="BJ168" s="6">
        <v>1263.5</v>
      </c>
      <c r="BK168" s="6">
        <v>1042.5</v>
      </c>
      <c r="BL168" s="6">
        <v>0.9</v>
      </c>
      <c r="BM168" s="6">
        <v>12559</v>
      </c>
      <c r="BN168" s="6">
        <v>38514</v>
      </c>
      <c r="BO168" s="6"/>
      <c r="BP168" s="6">
        <v>7779</v>
      </c>
      <c r="BQ168" s="6"/>
      <c r="BR168" s="6"/>
      <c r="BS168" s="6"/>
      <c r="BT168" s="6"/>
      <c r="BU168" s="6"/>
      <c r="BV168" s="6"/>
      <c r="BW168" s="6"/>
      <c r="BX168" s="6"/>
      <c r="BY168" s="6"/>
      <c r="BZ168" s="6">
        <v>3569849</v>
      </c>
      <c r="CA168" s="6">
        <v>2449153</v>
      </c>
      <c r="CB168" s="6"/>
      <c r="CC168" s="6">
        <v>14693</v>
      </c>
      <c r="CD168" s="6">
        <v>11809</v>
      </c>
      <c r="CE168" s="6"/>
      <c r="CF168" s="6">
        <v>768.29271784980392</v>
      </c>
      <c r="CG168" s="6">
        <v>97.794872017263842</v>
      </c>
      <c r="CH168" s="6">
        <v>1776.1062500000003</v>
      </c>
    </row>
    <row r="169" spans="1:86">
      <c r="A169" s="5">
        <v>43622</v>
      </c>
      <c r="B169" s="6">
        <v>806.55799999999999</v>
      </c>
      <c r="C169" s="6">
        <v>442.51900000000001</v>
      </c>
      <c r="D169" s="6">
        <v>6419.9</v>
      </c>
      <c r="E169" s="6"/>
      <c r="F169" s="6"/>
      <c r="G169" s="6"/>
      <c r="H169" s="6">
        <v>1661.1</v>
      </c>
      <c r="I169" s="6">
        <v>1120.9000000000001</v>
      </c>
      <c r="J169" s="6">
        <v>343325.47700000001</v>
      </c>
      <c r="K169" s="6">
        <v>151196.94399999999</v>
      </c>
      <c r="L169" s="6">
        <v>72865.7</v>
      </c>
      <c r="M169" s="6">
        <v>15</v>
      </c>
      <c r="N169" s="6">
        <v>25</v>
      </c>
      <c r="O169" s="6">
        <v>14478.2</v>
      </c>
      <c r="P169" s="6">
        <v>6771.3</v>
      </c>
      <c r="Q169" s="6">
        <v>8073.2</v>
      </c>
      <c r="R169" s="6">
        <v>6526.81</v>
      </c>
      <c r="S169" s="6">
        <v>113103.77</v>
      </c>
      <c r="T169" s="6">
        <v>94080.28</v>
      </c>
      <c r="U169" s="6">
        <v>114291.04</v>
      </c>
      <c r="V169" s="6">
        <v>78027.929999999993</v>
      </c>
      <c r="W169" s="6">
        <v>11942.36</v>
      </c>
      <c r="X169" s="6">
        <v>8957.19</v>
      </c>
      <c r="Y169" s="6">
        <v>350483.592</v>
      </c>
      <c r="Z169" s="6">
        <v>183010.65</v>
      </c>
      <c r="AA169" s="6"/>
      <c r="AB169" s="6">
        <v>177634.6</v>
      </c>
      <c r="AC169" s="6">
        <v>344.3</v>
      </c>
      <c r="AD169" s="6">
        <v>49403</v>
      </c>
      <c r="AE169" s="6">
        <v>257646.742</v>
      </c>
      <c r="AF169" s="6">
        <v>133088.54</v>
      </c>
      <c r="AG169" s="6"/>
      <c r="AH169" s="6">
        <v>177749.1</v>
      </c>
      <c r="AI169" s="6">
        <v>1111.4000000000001</v>
      </c>
      <c r="AJ169" s="9">
        <v>62604</v>
      </c>
      <c r="AK169" s="6">
        <v>32418.13</v>
      </c>
      <c r="AL169" s="6">
        <v>22906.39</v>
      </c>
      <c r="AM169" s="6">
        <v>69424.710000000006</v>
      </c>
      <c r="AN169" s="6">
        <v>53536.49</v>
      </c>
      <c r="AO169" s="6">
        <v>45039.24</v>
      </c>
      <c r="AP169" s="6">
        <v>36795.72</v>
      </c>
      <c r="AQ169" s="6">
        <v>47114.9</v>
      </c>
      <c r="AR169" s="6">
        <v>18608.5</v>
      </c>
      <c r="AS169" s="6">
        <v>8.8000000000000007</v>
      </c>
      <c r="AT169" s="6">
        <v>4.9000000000000004</v>
      </c>
      <c r="AU169" s="7"/>
      <c r="AV169" s="7"/>
      <c r="AW169" s="6">
        <v>272412</v>
      </c>
      <c r="AX169" s="6">
        <v>127643</v>
      </c>
      <c r="AY169" s="6">
        <v>57856.464</v>
      </c>
      <c r="AZ169" s="6">
        <v>13567.861999999999</v>
      </c>
      <c r="BA169" s="6">
        <v>260625.495</v>
      </c>
      <c r="BB169" s="6">
        <v>115730.719</v>
      </c>
      <c r="BC169" s="6">
        <v>45989</v>
      </c>
      <c r="BD169" s="32">
        <v>294.8</v>
      </c>
      <c r="BE169" s="32">
        <v>176.8</v>
      </c>
      <c r="BF169" s="32">
        <v>123.7</v>
      </c>
      <c r="BG169" s="32">
        <v>75.41</v>
      </c>
      <c r="BH169" s="32">
        <v>458.84</v>
      </c>
      <c r="BI169" s="32">
        <v>200.90600000000001</v>
      </c>
      <c r="BJ169" s="6">
        <v>1263.5</v>
      </c>
      <c r="BK169" s="6">
        <v>1043.0999999999999</v>
      </c>
      <c r="BL169" s="6">
        <v>0.9</v>
      </c>
      <c r="BM169" s="6">
        <v>12105</v>
      </c>
      <c r="BN169" s="6">
        <v>38990</v>
      </c>
      <c r="BO169" s="6"/>
      <c r="BP169" s="6">
        <v>4909</v>
      </c>
      <c r="BQ169" s="6"/>
      <c r="BR169" s="6"/>
      <c r="BS169" s="6"/>
      <c r="BT169" s="6"/>
      <c r="BU169" s="6"/>
      <c r="BV169" s="6"/>
      <c r="BW169" s="6"/>
      <c r="BX169" s="6"/>
      <c r="BY169" s="6"/>
      <c r="BZ169" s="6">
        <v>3572137</v>
      </c>
      <c r="CA169" s="6">
        <v>2451050</v>
      </c>
      <c r="CB169" s="6"/>
      <c r="CC169" s="6">
        <v>14693</v>
      </c>
      <c r="CD169" s="6">
        <v>11809</v>
      </c>
      <c r="CE169" s="6"/>
      <c r="CF169" s="6">
        <v>694</v>
      </c>
      <c r="CG169" s="6">
        <v>95.147999999999996</v>
      </c>
      <c r="CH169" s="6">
        <v>1622</v>
      </c>
    </row>
    <row r="170" spans="1:86">
      <c r="A170" s="5">
        <v>43623</v>
      </c>
      <c r="B170" s="6">
        <v>806.55799999999999</v>
      </c>
      <c r="C170" s="6">
        <v>442.51900000000001</v>
      </c>
      <c r="D170" s="6">
        <v>6419.9</v>
      </c>
      <c r="E170" s="6"/>
      <c r="F170" s="6"/>
      <c r="G170" s="6"/>
      <c r="H170" s="6">
        <v>1661.1</v>
      </c>
      <c r="I170" s="6">
        <v>1120.9000000000001</v>
      </c>
      <c r="J170" s="6">
        <v>343535.44099999999</v>
      </c>
      <c r="K170" s="6">
        <v>151292.90100000001</v>
      </c>
      <c r="L170" s="6">
        <v>72889.7</v>
      </c>
      <c r="M170" s="6">
        <v>15</v>
      </c>
      <c r="N170" s="6">
        <v>25</v>
      </c>
      <c r="O170" s="6">
        <v>14478.2</v>
      </c>
      <c r="P170" s="6">
        <v>6771.4</v>
      </c>
      <c r="Q170" s="6">
        <v>8100.96</v>
      </c>
      <c r="R170" s="6">
        <v>6549.06</v>
      </c>
      <c r="S170" s="6">
        <v>113118.41</v>
      </c>
      <c r="T170" s="6">
        <v>94090.98</v>
      </c>
      <c r="U170" s="6">
        <v>114310.64</v>
      </c>
      <c r="V170" s="6">
        <v>78041.3</v>
      </c>
      <c r="W170" s="6">
        <v>11947.39</v>
      </c>
      <c r="X170" s="6">
        <v>8961.2800000000007</v>
      </c>
      <c r="Y170" s="6">
        <v>350808.42</v>
      </c>
      <c r="Z170" s="6">
        <v>183182.128</v>
      </c>
      <c r="AA170" s="6"/>
      <c r="AB170" s="6">
        <v>177658.6</v>
      </c>
      <c r="AC170" s="6">
        <v>344.3</v>
      </c>
      <c r="AD170" s="6">
        <v>49403</v>
      </c>
      <c r="AE170" s="6">
        <v>257795.476</v>
      </c>
      <c r="AF170" s="6">
        <v>133158.677</v>
      </c>
      <c r="AG170" s="6"/>
      <c r="AH170" s="6">
        <v>177773.1</v>
      </c>
      <c r="AI170" s="6">
        <v>1111.4000000000001</v>
      </c>
      <c r="AJ170" s="9">
        <v>62604</v>
      </c>
      <c r="AK170" s="6">
        <v>32418.13</v>
      </c>
      <c r="AL170" s="6">
        <v>22906.39</v>
      </c>
      <c r="AM170" s="6">
        <v>69433.53</v>
      </c>
      <c r="AN170" s="6">
        <v>53543.26</v>
      </c>
      <c r="AO170" s="6">
        <v>45055.89</v>
      </c>
      <c r="AP170" s="6">
        <v>36809.19</v>
      </c>
      <c r="AQ170" s="6">
        <v>47127.8</v>
      </c>
      <c r="AR170" s="6">
        <v>18613.599999999999</v>
      </c>
      <c r="AS170" s="6">
        <v>8.8000000000000007</v>
      </c>
      <c r="AT170" s="6">
        <v>4.9000000000000004</v>
      </c>
      <c r="AU170" s="7"/>
      <c r="AV170" s="7"/>
      <c r="AW170" s="6">
        <v>272562.3</v>
      </c>
      <c r="AX170" s="6">
        <v>127713</v>
      </c>
      <c r="AY170" s="6">
        <v>57862.258999999998</v>
      </c>
      <c r="AZ170" s="6">
        <v>13567.861999999999</v>
      </c>
      <c r="BA170" s="6">
        <v>260770.508</v>
      </c>
      <c r="BB170" s="6">
        <v>115793.375</v>
      </c>
      <c r="BC170" s="6">
        <v>46013</v>
      </c>
      <c r="BD170" s="32">
        <v>294.8</v>
      </c>
      <c r="BE170" s="32">
        <v>176.8</v>
      </c>
      <c r="BF170" s="32">
        <v>123.7</v>
      </c>
      <c r="BG170" s="32">
        <v>75.41</v>
      </c>
      <c r="BH170" s="32">
        <v>458.84</v>
      </c>
      <c r="BI170" s="32">
        <v>200.90600000000001</v>
      </c>
      <c r="BJ170" s="6">
        <v>1263.5</v>
      </c>
      <c r="BK170" s="6">
        <v>1044</v>
      </c>
      <c r="BL170" s="6">
        <v>0.9</v>
      </c>
      <c r="BM170" s="6">
        <v>12447</v>
      </c>
      <c r="BN170" s="6">
        <v>38523</v>
      </c>
      <c r="BO170" s="6"/>
      <c r="BP170" s="6">
        <v>7693</v>
      </c>
      <c r="BQ170" s="6"/>
      <c r="BR170" s="6"/>
      <c r="BS170" s="6"/>
      <c r="BT170" s="6"/>
      <c r="BU170" s="6"/>
      <c r="BV170" s="6"/>
      <c r="BW170" s="6"/>
      <c r="BX170" s="6"/>
      <c r="BY170" s="6"/>
      <c r="BZ170" s="6">
        <v>3575141</v>
      </c>
      <c r="CA170" s="6">
        <v>2453593</v>
      </c>
      <c r="CB170" s="6"/>
      <c r="CC170" s="6">
        <v>14693</v>
      </c>
      <c r="CD170" s="6">
        <v>11809</v>
      </c>
      <c r="CE170" s="6"/>
      <c r="CF170" s="6">
        <v>765</v>
      </c>
      <c r="CG170" s="6">
        <v>98.399000000000001</v>
      </c>
      <c r="CH170" s="6">
        <v>1786</v>
      </c>
    </row>
    <row r="171" spans="1:86">
      <c r="A171" s="5">
        <v>43624</v>
      </c>
      <c r="B171" s="6">
        <v>806.55799999999999</v>
      </c>
      <c r="C171" s="6">
        <v>442.51900000000001</v>
      </c>
      <c r="D171" s="6">
        <v>6419.9</v>
      </c>
      <c r="E171" s="6"/>
      <c r="F171" s="6"/>
      <c r="G171" s="6"/>
      <c r="H171" s="6">
        <v>1661.1</v>
      </c>
      <c r="I171" s="6">
        <v>1120.9000000000001</v>
      </c>
      <c r="J171" s="6">
        <v>343745.32199999999</v>
      </c>
      <c r="K171" s="6">
        <v>151388.848</v>
      </c>
      <c r="L171" s="6">
        <v>72913.7</v>
      </c>
      <c r="M171" s="6">
        <v>15</v>
      </c>
      <c r="N171" s="6">
        <v>25</v>
      </c>
      <c r="O171" s="6">
        <v>14478.3</v>
      </c>
      <c r="P171" s="6">
        <v>6771.5</v>
      </c>
      <c r="Q171" s="6">
        <v>8131.29</v>
      </c>
      <c r="R171" s="6">
        <v>6573.44</v>
      </c>
      <c r="S171" s="6">
        <v>113132.04</v>
      </c>
      <c r="T171" s="6">
        <v>94101.28</v>
      </c>
      <c r="U171" s="6">
        <v>114329.68</v>
      </c>
      <c r="V171" s="6">
        <v>78054.429999999993</v>
      </c>
      <c r="W171" s="6">
        <v>11952.36</v>
      </c>
      <c r="X171" s="6">
        <v>8965.32</v>
      </c>
      <c r="Y171" s="6">
        <v>351110.34499999997</v>
      </c>
      <c r="Z171" s="6">
        <v>183339.321</v>
      </c>
      <c r="AA171" s="6"/>
      <c r="AB171" s="6">
        <v>177682.6</v>
      </c>
      <c r="AC171" s="6">
        <v>344.3</v>
      </c>
      <c r="AD171" s="6">
        <v>49403</v>
      </c>
      <c r="AE171" s="6">
        <v>257959.19399999999</v>
      </c>
      <c r="AF171" s="6">
        <v>133239.785</v>
      </c>
      <c r="AG171" s="6"/>
      <c r="AH171" s="6">
        <v>177797.1</v>
      </c>
      <c r="AI171" s="6">
        <v>1111.4000000000001</v>
      </c>
      <c r="AJ171" s="9">
        <v>62604</v>
      </c>
      <c r="AK171" s="6">
        <v>32418.13</v>
      </c>
      <c r="AL171" s="6">
        <v>22906.39</v>
      </c>
      <c r="AM171" s="6">
        <v>69442.77</v>
      </c>
      <c r="AN171" s="6">
        <v>53550.27</v>
      </c>
      <c r="AO171" s="6">
        <v>45072.17</v>
      </c>
      <c r="AP171" s="6">
        <v>36822.19</v>
      </c>
      <c r="AQ171" s="6">
        <v>47134.7</v>
      </c>
      <c r="AR171" s="6">
        <v>18616.3</v>
      </c>
      <c r="AS171" s="6">
        <v>8.8000000000000007</v>
      </c>
      <c r="AT171" s="6">
        <v>4.9000000000000004</v>
      </c>
      <c r="AU171" s="7"/>
      <c r="AV171" s="7"/>
      <c r="AW171" s="6">
        <v>272709</v>
      </c>
      <c r="AX171" s="6">
        <v>127781.5</v>
      </c>
      <c r="AY171" s="6">
        <v>57867.37</v>
      </c>
      <c r="AZ171" s="6">
        <v>13567.861999999999</v>
      </c>
      <c r="BA171" s="6">
        <v>260913.43100000001</v>
      </c>
      <c r="BB171" s="6">
        <v>115855.179</v>
      </c>
      <c r="BC171" s="6">
        <v>46036.5</v>
      </c>
      <c r="BD171" s="32">
        <v>294.8</v>
      </c>
      <c r="BE171" s="32">
        <v>176.8</v>
      </c>
      <c r="BF171" s="32">
        <v>123.7</v>
      </c>
      <c r="BG171" s="32">
        <v>75.41</v>
      </c>
      <c r="BH171" s="32">
        <v>458.84</v>
      </c>
      <c r="BI171" s="32">
        <v>200.90600000000001</v>
      </c>
      <c r="BJ171" s="6">
        <v>1263.5</v>
      </c>
      <c r="BK171" s="6">
        <v>1044.7</v>
      </c>
      <c r="BL171" s="6">
        <v>0.9</v>
      </c>
      <c r="BM171" s="6">
        <v>12310</v>
      </c>
      <c r="BN171" s="6">
        <v>37872</v>
      </c>
      <c r="BO171" s="6"/>
      <c r="BP171" s="6">
        <v>3886</v>
      </c>
      <c r="BQ171" s="6"/>
      <c r="BR171" s="6"/>
      <c r="BS171" s="6"/>
      <c r="BT171" s="6"/>
      <c r="BU171" s="6"/>
      <c r="BV171" s="6"/>
      <c r="BW171" s="6"/>
      <c r="BX171" s="6"/>
      <c r="BY171" s="6"/>
      <c r="BZ171" s="6">
        <v>3578149</v>
      </c>
      <c r="CA171" s="6">
        <v>2456134</v>
      </c>
      <c r="CB171" s="6"/>
      <c r="CC171" s="6">
        <v>14693</v>
      </c>
      <c r="CD171" s="6">
        <v>11809</v>
      </c>
      <c r="CE171" s="6"/>
      <c r="CF171" s="6">
        <v>763</v>
      </c>
      <c r="CG171" s="6">
        <v>99.653000000000006</v>
      </c>
      <c r="CH171" s="6">
        <v>1785</v>
      </c>
    </row>
    <row r="172" spans="1:86">
      <c r="A172" s="5">
        <v>43625</v>
      </c>
      <c r="B172" s="6">
        <v>806.55799999999999</v>
      </c>
      <c r="C172" s="6">
        <v>442.51900000000001</v>
      </c>
      <c r="D172" s="6">
        <v>6419.9</v>
      </c>
      <c r="E172" s="6"/>
      <c r="F172" s="6"/>
      <c r="G172" s="6"/>
      <c r="H172" s="6">
        <v>1661.1</v>
      </c>
      <c r="I172" s="6">
        <v>1120.9000000000001</v>
      </c>
      <c r="J172" s="6">
        <v>343951.86</v>
      </c>
      <c r="K172" s="6">
        <v>151483.68599999999</v>
      </c>
      <c r="L172" s="6">
        <v>72937.7</v>
      </c>
      <c r="M172" s="6">
        <v>15</v>
      </c>
      <c r="N172" s="6">
        <v>25</v>
      </c>
      <c r="O172" s="6">
        <v>14478.4</v>
      </c>
      <c r="P172" s="6">
        <v>6771.6</v>
      </c>
      <c r="Q172" s="6">
        <v>8162.3</v>
      </c>
      <c r="R172" s="6">
        <v>6598.44</v>
      </c>
      <c r="S172" s="6">
        <v>113144.81</v>
      </c>
      <c r="T172" s="6">
        <v>94110.89</v>
      </c>
      <c r="U172" s="6">
        <v>114347.96</v>
      </c>
      <c r="V172" s="6">
        <v>78066.990000000005</v>
      </c>
      <c r="W172" s="6">
        <v>11957.71</v>
      </c>
      <c r="X172" s="6">
        <v>8969.67</v>
      </c>
      <c r="Y172" s="6">
        <v>351417.44300000003</v>
      </c>
      <c r="Z172" s="6">
        <v>183503.014</v>
      </c>
      <c r="AA172" s="6"/>
      <c r="AB172" s="6">
        <v>177706.6</v>
      </c>
      <c r="AC172" s="6">
        <v>344.3</v>
      </c>
      <c r="AD172" s="6">
        <v>49403</v>
      </c>
      <c r="AE172" s="6">
        <v>258099.435</v>
      </c>
      <c r="AF172" s="6">
        <v>133307.035</v>
      </c>
      <c r="AG172" s="6"/>
      <c r="AH172" s="6">
        <v>177821.1</v>
      </c>
      <c r="AI172" s="6">
        <v>1111.4000000000001</v>
      </c>
      <c r="AJ172" s="9">
        <v>62604</v>
      </c>
      <c r="AK172" s="6">
        <v>32418.13</v>
      </c>
      <c r="AL172" s="6">
        <v>22906.39</v>
      </c>
      <c r="AM172" s="6">
        <v>69451.350000000006</v>
      </c>
      <c r="AN172" s="6">
        <v>53556.7</v>
      </c>
      <c r="AO172" s="6">
        <v>45087.35</v>
      </c>
      <c r="AP172" s="6">
        <v>36834.28</v>
      </c>
      <c r="AQ172" s="6">
        <v>47141.3</v>
      </c>
      <c r="AR172" s="6">
        <v>18619</v>
      </c>
      <c r="AS172" s="6">
        <v>8.8000000000000007</v>
      </c>
      <c r="AT172" s="6">
        <v>4.9000000000000004</v>
      </c>
      <c r="AU172" s="7"/>
      <c r="AV172" s="7"/>
      <c r="AW172" s="6">
        <v>272844.79999999999</v>
      </c>
      <c r="AX172" s="6">
        <v>127845.6</v>
      </c>
      <c r="AY172" s="6">
        <v>57871.998</v>
      </c>
      <c r="AZ172" s="6">
        <v>13567.861999999999</v>
      </c>
      <c r="BA172" s="6">
        <v>261042.05300000001</v>
      </c>
      <c r="BB172" s="6">
        <v>115911.257</v>
      </c>
      <c r="BC172" s="6">
        <v>46059.15</v>
      </c>
      <c r="BD172" s="32">
        <v>294.8</v>
      </c>
      <c r="BE172" s="32">
        <v>176.8</v>
      </c>
      <c r="BF172" s="32">
        <v>123.7</v>
      </c>
      <c r="BG172" s="32">
        <v>75.41</v>
      </c>
      <c r="BH172" s="32">
        <v>458.84</v>
      </c>
      <c r="BI172" s="32">
        <v>200.90600000000001</v>
      </c>
      <c r="BJ172" s="6">
        <v>1263.5</v>
      </c>
      <c r="BK172" s="6">
        <v>1045.4000000000001</v>
      </c>
      <c r="BL172" s="6">
        <v>0.9</v>
      </c>
      <c r="BM172" s="6">
        <v>12169</v>
      </c>
      <c r="BN172" s="6">
        <v>37997</v>
      </c>
      <c r="BO172" s="6"/>
      <c r="BP172" s="6">
        <v>4002</v>
      </c>
      <c r="BQ172" s="6"/>
      <c r="BR172" s="6"/>
      <c r="BS172" s="6"/>
      <c r="BT172" s="6"/>
      <c r="BU172" s="6"/>
      <c r="BV172" s="6"/>
      <c r="BW172" s="6"/>
      <c r="BX172" s="6"/>
      <c r="BY172" s="6"/>
      <c r="BZ172" s="6">
        <v>3581168</v>
      </c>
      <c r="CA172" s="6">
        <v>2458670</v>
      </c>
      <c r="CB172" s="6"/>
      <c r="CC172" s="6">
        <v>14693</v>
      </c>
      <c r="CD172" s="6">
        <v>11809</v>
      </c>
      <c r="CE172" s="6"/>
      <c r="CF172" s="6">
        <v>775</v>
      </c>
      <c r="CG172" s="6">
        <v>99.296999999999997</v>
      </c>
      <c r="CH172" s="6">
        <v>1796</v>
      </c>
    </row>
    <row r="173" spans="1:86">
      <c r="A173" s="5">
        <v>43626</v>
      </c>
      <c r="B173" s="6">
        <v>806.55799999999999</v>
      </c>
      <c r="C173" s="6">
        <v>442.51900000000001</v>
      </c>
      <c r="D173" s="6">
        <v>6419.9</v>
      </c>
      <c r="E173" s="6"/>
      <c r="F173" s="6"/>
      <c r="G173" s="6"/>
      <c r="H173" s="6">
        <v>1661.1</v>
      </c>
      <c r="I173" s="6">
        <v>1120.9000000000001</v>
      </c>
      <c r="J173" s="6">
        <v>344160.26500000001</v>
      </c>
      <c r="K173" s="6">
        <v>151578.95699999999</v>
      </c>
      <c r="L173" s="6">
        <v>72961.7</v>
      </c>
      <c r="M173" s="6">
        <v>15</v>
      </c>
      <c r="N173" s="6">
        <v>25</v>
      </c>
      <c r="O173" s="6">
        <v>14478.4</v>
      </c>
      <c r="P173" s="6">
        <v>6771.6</v>
      </c>
      <c r="Q173" s="6">
        <v>8193.2800000000007</v>
      </c>
      <c r="R173" s="6">
        <v>6623.33</v>
      </c>
      <c r="S173" s="6">
        <v>113156.49</v>
      </c>
      <c r="T173" s="6">
        <v>94119.6</v>
      </c>
      <c r="U173" s="6">
        <v>114366.81</v>
      </c>
      <c r="V173" s="6">
        <v>78079.81</v>
      </c>
      <c r="W173" s="6">
        <v>11962.49</v>
      </c>
      <c r="X173" s="6">
        <v>8973.58</v>
      </c>
      <c r="Y173" s="6">
        <v>351736.72600000002</v>
      </c>
      <c r="Z173" s="6">
        <v>183674.171</v>
      </c>
      <c r="AA173" s="6"/>
      <c r="AB173" s="6">
        <v>177730.6</v>
      </c>
      <c r="AC173" s="6">
        <v>344.3</v>
      </c>
      <c r="AD173" s="6">
        <v>49403</v>
      </c>
      <c r="AE173" s="6">
        <v>258239.141</v>
      </c>
      <c r="AF173" s="6">
        <v>133370.33499999999</v>
      </c>
      <c r="AG173" s="6"/>
      <c r="AH173" s="6">
        <v>177845.1</v>
      </c>
      <c r="AI173" s="6">
        <v>1111.4000000000001</v>
      </c>
      <c r="AJ173" s="9">
        <v>62604</v>
      </c>
      <c r="AK173" s="6">
        <v>32418.13</v>
      </c>
      <c r="AL173" s="6">
        <v>22906.39</v>
      </c>
      <c r="AM173" s="6">
        <v>69458.259999999995</v>
      </c>
      <c r="AN173" s="6">
        <v>53561.96</v>
      </c>
      <c r="AO173" s="6">
        <v>45102.67</v>
      </c>
      <c r="AP173" s="6">
        <v>36846.410000000003</v>
      </c>
      <c r="AQ173" s="6">
        <v>47149.3</v>
      </c>
      <c r="AR173" s="6">
        <v>18622.2</v>
      </c>
      <c r="AS173" s="6">
        <v>8.8000000000000007</v>
      </c>
      <c r="AT173" s="6">
        <v>4.9000000000000004</v>
      </c>
      <c r="AU173" s="7"/>
      <c r="AV173" s="7"/>
      <c r="AW173" s="6">
        <v>272991.2</v>
      </c>
      <c r="AX173" s="6">
        <v>127914.3</v>
      </c>
      <c r="AY173" s="6">
        <v>57877.053999999996</v>
      </c>
      <c r="AZ173" s="6">
        <v>13567.861999999999</v>
      </c>
      <c r="BA173" s="6">
        <v>261183.03700000001</v>
      </c>
      <c r="BB173" s="6">
        <v>115972.452</v>
      </c>
      <c r="BC173" s="6">
        <v>46083.15</v>
      </c>
      <c r="BD173" s="32">
        <v>294.8</v>
      </c>
      <c r="BE173" s="32">
        <v>176.8</v>
      </c>
      <c r="BF173" s="32">
        <v>123.7</v>
      </c>
      <c r="BG173" s="32">
        <v>75.41</v>
      </c>
      <c r="BH173" s="32">
        <v>458.84</v>
      </c>
      <c r="BI173" s="32">
        <v>200.90600000000001</v>
      </c>
      <c r="BJ173" s="6">
        <v>1263.5</v>
      </c>
      <c r="BK173" s="6">
        <v>1045.5999999999999</v>
      </c>
      <c r="BL173" s="6">
        <v>0.9</v>
      </c>
      <c r="BM173" s="6">
        <v>12238</v>
      </c>
      <c r="BN173" s="6">
        <v>38356</v>
      </c>
      <c r="BO173" s="6"/>
      <c r="BP173" s="6">
        <v>5170</v>
      </c>
      <c r="BQ173" s="6"/>
      <c r="BR173" s="6"/>
      <c r="BS173" s="6"/>
      <c r="BT173" s="6"/>
      <c r="BU173" s="6"/>
      <c r="BV173" s="6"/>
      <c r="BW173" s="6"/>
      <c r="BX173" s="6"/>
      <c r="BY173" s="6"/>
      <c r="BZ173" s="6">
        <v>3584181</v>
      </c>
      <c r="CA173" s="6">
        <v>2461231</v>
      </c>
      <c r="CB173" s="6"/>
      <c r="CC173" s="6">
        <v>14693</v>
      </c>
      <c r="CD173" s="6">
        <v>11809</v>
      </c>
      <c r="CE173" s="6"/>
      <c r="CF173" s="6">
        <v>776</v>
      </c>
      <c r="CG173" s="6">
        <v>98.295000000000002</v>
      </c>
      <c r="CH173" s="6">
        <v>1814</v>
      </c>
    </row>
    <row r="174" spans="1:86">
      <c r="A174" s="5">
        <v>43627</v>
      </c>
      <c r="B174" s="6">
        <v>806.55799999999999</v>
      </c>
      <c r="C174" s="6">
        <v>442.51900000000001</v>
      </c>
      <c r="D174" s="6">
        <v>6420.1</v>
      </c>
      <c r="E174" s="6"/>
      <c r="F174" s="6"/>
      <c r="G174" s="6"/>
      <c r="H174" s="6">
        <v>1661.1</v>
      </c>
      <c r="I174" s="6">
        <v>1120.9000000000001</v>
      </c>
      <c r="J174" s="6">
        <v>344368.87</v>
      </c>
      <c r="K174" s="6">
        <v>151674.67000000001</v>
      </c>
      <c r="L174" s="6">
        <v>72985.7</v>
      </c>
      <c r="M174" s="6">
        <v>15</v>
      </c>
      <c r="N174" s="6">
        <v>25</v>
      </c>
      <c r="O174" s="6">
        <v>14478.4</v>
      </c>
      <c r="P174" s="6">
        <v>6771.7</v>
      </c>
      <c r="Q174" s="6">
        <v>8224.58</v>
      </c>
      <c r="R174" s="6">
        <v>6648.58</v>
      </c>
      <c r="S174" s="6">
        <v>113169.33</v>
      </c>
      <c r="T174" s="6">
        <v>94129.2</v>
      </c>
      <c r="U174" s="6">
        <v>114386.62</v>
      </c>
      <c r="V174" s="6">
        <v>78093.3</v>
      </c>
      <c r="W174" s="6">
        <v>11967.39</v>
      </c>
      <c r="X174" s="6">
        <v>8977.61</v>
      </c>
      <c r="Y174" s="6">
        <v>352046.19</v>
      </c>
      <c r="Z174" s="6">
        <v>183838.81</v>
      </c>
      <c r="AA174" s="6"/>
      <c r="AB174" s="6">
        <v>177754.6</v>
      </c>
      <c r="AC174" s="6">
        <v>344.3</v>
      </c>
      <c r="AD174" s="6">
        <v>49403</v>
      </c>
      <c r="AE174" s="6">
        <v>258396.11300000001</v>
      </c>
      <c r="AF174" s="6">
        <v>133444.057</v>
      </c>
      <c r="AG174" s="6"/>
      <c r="AH174" s="6">
        <v>177869.1</v>
      </c>
      <c r="AI174" s="6">
        <v>1111.4000000000001</v>
      </c>
      <c r="AJ174" s="9">
        <v>62604</v>
      </c>
      <c r="AK174" s="6">
        <v>32418.13</v>
      </c>
      <c r="AL174" s="6">
        <v>22906.39</v>
      </c>
      <c r="AM174" s="6">
        <v>69465.649999999994</v>
      </c>
      <c r="AN174" s="6">
        <v>53567.5</v>
      </c>
      <c r="AO174" s="6">
        <v>45117.16</v>
      </c>
      <c r="AP174" s="6">
        <v>36858.06</v>
      </c>
      <c r="AQ174" s="6">
        <v>47161.3</v>
      </c>
      <c r="AR174" s="6">
        <v>18627</v>
      </c>
      <c r="AS174" s="6">
        <v>8.8000000000000007</v>
      </c>
      <c r="AT174" s="6">
        <v>4.9000000000000004</v>
      </c>
      <c r="AU174" s="7"/>
      <c r="AV174" s="7"/>
      <c r="AW174" s="6">
        <v>273138.7</v>
      </c>
      <c r="AX174" s="6">
        <v>127983.5</v>
      </c>
      <c r="AY174" s="6">
        <v>57882.216</v>
      </c>
      <c r="AZ174" s="6">
        <v>13567.861999999999</v>
      </c>
      <c r="BA174" s="6">
        <v>261325.17499999999</v>
      </c>
      <c r="BB174" s="6">
        <v>116034.17600000001</v>
      </c>
      <c r="BC174" s="6">
        <v>46107.15</v>
      </c>
      <c r="BD174" s="32">
        <v>294.8</v>
      </c>
      <c r="BE174" s="32">
        <v>176.8</v>
      </c>
      <c r="BF174" s="32">
        <v>123.7</v>
      </c>
      <c r="BG174" s="32">
        <v>75.41</v>
      </c>
      <c r="BH174" s="32">
        <v>458.971</v>
      </c>
      <c r="BI174" s="32">
        <v>200.95500000000001</v>
      </c>
      <c r="BJ174" s="6">
        <v>1263.73</v>
      </c>
      <c r="BK174" s="6">
        <v>1045.5999999999999</v>
      </c>
      <c r="BL174" s="6">
        <v>0.9</v>
      </c>
      <c r="BM174" s="6">
        <v>12176.770463999999</v>
      </c>
      <c r="BN174" s="6">
        <v>38368.058203996101</v>
      </c>
      <c r="BO174" s="6"/>
      <c r="BP174" s="6">
        <v>6363</v>
      </c>
      <c r="BQ174" s="6"/>
      <c r="BR174" s="6"/>
      <c r="BS174" s="6"/>
      <c r="BT174" s="6"/>
      <c r="BU174" s="6"/>
      <c r="BV174" s="6"/>
      <c r="BW174" s="6"/>
      <c r="BX174" s="6"/>
      <c r="BY174" s="6"/>
      <c r="BZ174" s="6">
        <v>3587193</v>
      </c>
      <c r="CA174" s="6">
        <v>2463768</v>
      </c>
      <c r="CB174" s="6"/>
      <c r="CC174" s="6">
        <v>14693</v>
      </c>
      <c r="CD174" s="6">
        <v>11809</v>
      </c>
      <c r="CE174" s="6"/>
      <c r="CF174" s="6">
        <v>774</v>
      </c>
      <c r="CG174" s="6">
        <v>98.584000000000003</v>
      </c>
      <c r="CH174" s="6">
        <v>1814</v>
      </c>
    </row>
    <row r="175" spans="1:86">
      <c r="A175" s="5">
        <v>43628</v>
      </c>
      <c r="B175" s="6">
        <v>806.55799999999999</v>
      </c>
      <c r="C175" s="6">
        <v>442.51900000000001</v>
      </c>
      <c r="D175" s="6">
        <v>6420.1</v>
      </c>
      <c r="E175" s="6"/>
      <c r="F175" s="6"/>
      <c r="G175" s="6"/>
      <c r="H175" s="6">
        <v>1661.1</v>
      </c>
      <c r="I175" s="6">
        <v>1120.9000000000001</v>
      </c>
      <c r="J175" s="6">
        <v>344577</v>
      </c>
      <c r="K175" s="6">
        <v>151770</v>
      </c>
      <c r="L175" s="6">
        <v>73009.7</v>
      </c>
      <c r="M175" s="6">
        <v>15</v>
      </c>
      <c r="N175" s="6">
        <v>25</v>
      </c>
      <c r="O175" s="6">
        <v>14478.5</v>
      </c>
      <c r="P175" s="6">
        <v>6771.7</v>
      </c>
      <c r="Q175" s="6">
        <v>8255.9</v>
      </c>
      <c r="R175" s="6">
        <v>6673.9</v>
      </c>
      <c r="S175" s="6">
        <v>113182.8</v>
      </c>
      <c r="T175" s="6">
        <v>94139</v>
      </c>
      <c r="U175" s="6">
        <v>114406.2</v>
      </c>
      <c r="V175" s="6">
        <v>78106.600000000006</v>
      </c>
      <c r="W175" s="6">
        <v>11972.3</v>
      </c>
      <c r="X175" s="6">
        <v>8981.6</v>
      </c>
      <c r="Y175" s="6">
        <v>352369</v>
      </c>
      <c r="Z175" s="6">
        <v>184008</v>
      </c>
      <c r="AA175" s="6"/>
      <c r="AB175" s="6">
        <v>177778.6</v>
      </c>
      <c r="AC175" s="6">
        <v>344.3</v>
      </c>
      <c r="AD175" s="6">
        <v>49403</v>
      </c>
      <c r="AE175" s="6">
        <v>258539</v>
      </c>
      <c r="AF175" s="6">
        <v>133513</v>
      </c>
      <c r="AG175" s="6"/>
      <c r="AH175" s="6">
        <v>177893.1</v>
      </c>
      <c r="AI175" s="6">
        <v>1111.4000000000001</v>
      </c>
      <c r="AJ175" s="9">
        <v>62604</v>
      </c>
      <c r="AK175" s="6">
        <v>32418.13</v>
      </c>
      <c r="AL175" s="6">
        <v>22906.39</v>
      </c>
      <c r="AM175" s="6">
        <v>69473</v>
      </c>
      <c r="AN175" s="6">
        <v>53573</v>
      </c>
      <c r="AO175" s="6">
        <v>45130.9</v>
      </c>
      <c r="AP175" s="6">
        <v>36869.199999999997</v>
      </c>
      <c r="AQ175" s="6">
        <v>47175.199999999997</v>
      </c>
      <c r="AR175" s="6">
        <v>18632.599999999999</v>
      </c>
      <c r="AS175" s="6">
        <v>8.8000000000000007</v>
      </c>
      <c r="AT175" s="6">
        <v>4.9000000000000004</v>
      </c>
      <c r="AU175" s="7"/>
      <c r="AV175" s="7"/>
      <c r="AW175" s="6">
        <v>273284</v>
      </c>
      <c r="AX175" s="6">
        <v>128052</v>
      </c>
      <c r="AY175" s="6">
        <v>57888</v>
      </c>
      <c r="AZ175" s="6">
        <v>13567.861999999999</v>
      </c>
      <c r="BA175" s="6">
        <v>261466</v>
      </c>
      <c r="BB175" s="6">
        <v>116095</v>
      </c>
      <c r="BC175" s="6">
        <v>46131.199999999997</v>
      </c>
      <c r="BD175" s="32">
        <v>294.8</v>
      </c>
      <c r="BE175" s="32">
        <v>176.8</v>
      </c>
      <c r="BF175" s="32">
        <v>123.7</v>
      </c>
      <c r="BG175" s="32">
        <v>75.41</v>
      </c>
      <c r="BH175" s="32">
        <v>458.971</v>
      </c>
      <c r="BI175" s="32">
        <v>200.95500000000001</v>
      </c>
      <c r="BJ175" s="6">
        <v>1263.73</v>
      </c>
      <c r="BK175" s="6">
        <v>1046.0999999999999</v>
      </c>
      <c r="BL175" s="6">
        <v>0.9</v>
      </c>
      <c r="BM175" s="6">
        <v>12039.845056</v>
      </c>
      <c r="BN175" s="6">
        <v>38336.31581348148</v>
      </c>
      <c r="BO175" s="6"/>
      <c r="BP175" s="6">
        <v>8316</v>
      </c>
      <c r="BQ175" s="6"/>
      <c r="BR175" s="6"/>
      <c r="BS175" s="6"/>
      <c r="BT175" s="6"/>
      <c r="BU175" s="6"/>
      <c r="BV175" s="6"/>
      <c r="BW175" s="6"/>
      <c r="BX175" s="6"/>
      <c r="BY175" s="6"/>
      <c r="BZ175" s="6">
        <v>3590120</v>
      </c>
      <c r="CA175" s="6">
        <v>2466232</v>
      </c>
      <c r="CB175" s="6"/>
      <c r="CC175" s="6">
        <v>14693</v>
      </c>
      <c r="CD175" s="6">
        <v>11809</v>
      </c>
      <c r="CE175" s="6"/>
      <c r="CF175" s="6">
        <v>769.11271109448126</v>
      </c>
      <c r="CG175" s="6">
        <v>97.877855232747123</v>
      </c>
      <c r="CH175" s="6">
        <v>1796.1950833333335</v>
      </c>
    </row>
    <row r="176" spans="1:86">
      <c r="A176" s="5">
        <v>43629</v>
      </c>
      <c r="B176" s="6">
        <v>806.55799999999999</v>
      </c>
      <c r="C176" s="6">
        <v>442.51900000000001</v>
      </c>
      <c r="D176" s="6">
        <v>6420.1</v>
      </c>
      <c r="E176" s="6"/>
      <c r="F176" s="6"/>
      <c r="G176" s="6"/>
      <c r="H176" s="6">
        <v>1661.1</v>
      </c>
      <c r="I176" s="6">
        <v>1120.9000000000001</v>
      </c>
      <c r="J176" s="6">
        <v>344787</v>
      </c>
      <c r="K176" s="6">
        <v>151866</v>
      </c>
      <c r="L176" s="6">
        <v>73033.7</v>
      </c>
      <c r="M176" s="6">
        <v>15</v>
      </c>
      <c r="N176" s="6">
        <v>25</v>
      </c>
      <c r="O176" s="6">
        <v>14478.5</v>
      </c>
      <c r="P176" s="6">
        <v>6771.8</v>
      </c>
      <c r="Q176" s="6">
        <v>8288.1</v>
      </c>
      <c r="R176" s="6">
        <v>6700.1</v>
      </c>
      <c r="S176" s="6">
        <v>113194.5</v>
      </c>
      <c r="T176" s="6">
        <v>94147.8</v>
      </c>
      <c r="U176" s="6">
        <v>114426.1</v>
      </c>
      <c r="V176" s="6">
        <v>78120.2</v>
      </c>
      <c r="W176" s="6">
        <v>11977.2</v>
      </c>
      <c r="X176" s="6">
        <v>8983.6</v>
      </c>
      <c r="Y176" s="6">
        <v>352654.5</v>
      </c>
      <c r="Z176" s="6">
        <v>184162</v>
      </c>
      <c r="AA176" s="6"/>
      <c r="AB176" s="6">
        <v>177802.6</v>
      </c>
      <c r="AC176" s="6">
        <v>344.3</v>
      </c>
      <c r="AD176" s="6">
        <v>49403</v>
      </c>
      <c r="AE176" s="6">
        <v>258671</v>
      </c>
      <c r="AF176" s="6">
        <v>133576</v>
      </c>
      <c r="AG176" s="6"/>
      <c r="AH176" s="6">
        <v>177917.1</v>
      </c>
      <c r="AI176" s="6">
        <v>1111.4000000000001</v>
      </c>
      <c r="AJ176" s="9">
        <v>62604</v>
      </c>
      <c r="AK176" s="6">
        <v>32418.13</v>
      </c>
      <c r="AL176" s="6">
        <v>22906.39</v>
      </c>
      <c r="AM176" s="6">
        <v>69480.2</v>
      </c>
      <c r="AN176" s="6">
        <v>53578.400000000001</v>
      </c>
      <c r="AO176" s="6">
        <v>45144.9</v>
      </c>
      <c r="AP176" s="6">
        <v>36880.6</v>
      </c>
      <c r="AQ176" s="6">
        <v>47183.1</v>
      </c>
      <c r="AR176" s="6">
        <v>18635.8</v>
      </c>
      <c r="AS176" s="6">
        <v>8.8000000000000007</v>
      </c>
      <c r="AT176" s="6">
        <v>4.9000000000000004</v>
      </c>
      <c r="AU176" s="7"/>
      <c r="AV176" s="7"/>
      <c r="AW176" s="6">
        <v>273385.59999999998</v>
      </c>
      <c r="AX176" s="6">
        <v>128100.3</v>
      </c>
      <c r="AY176" s="6">
        <v>57894</v>
      </c>
      <c r="AZ176" s="6">
        <v>13567.861999999999</v>
      </c>
      <c r="BA176" s="6">
        <v>261562</v>
      </c>
      <c r="BB176" s="6">
        <v>116138</v>
      </c>
      <c r="BC176" s="6">
        <v>46147.199999999997</v>
      </c>
      <c r="BD176" s="32">
        <v>294.8</v>
      </c>
      <c r="BE176" s="32">
        <v>176.8</v>
      </c>
      <c r="BF176" s="32">
        <v>123.7</v>
      </c>
      <c r="BG176" s="32">
        <v>75.41</v>
      </c>
      <c r="BH176" s="32">
        <v>458.971</v>
      </c>
      <c r="BI176" s="32">
        <v>200.95500000000001</v>
      </c>
      <c r="BJ176" s="6">
        <v>1263.73</v>
      </c>
      <c r="BK176" s="6">
        <v>1047.2</v>
      </c>
      <c r="BL176" s="6">
        <v>0.9</v>
      </c>
      <c r="BM176" s="6">
        <v>11641.696800000002</v>
      </c>
      <c r="BN176" s="6">
        <v>38398.314848494476</v>
      </c>
      <c r="BO176" s="6"/>
      <c r="BP176" s="6">
        <v>4877</v>
      </c>
      <c r="BQ176" s="6"/>
      <c r="BR176" s="6"/>
      <c r="BS176" s="6"/>
      <c r="BT176" s="6"/>
      <c r="BU176" s="6"/>
      <c r="BV176" s="6"/>
      <c r="BW176" s="6"/>
      <c r="BX176" s="6"/>
      <c r="BY176" s="6"/>
      <c r="BZ176" s="6">
        <v>3593121</v>
      </c>
      <c r="CA176" s="6">
        <v>2468751</v>
      </c>
      <c r="CB176" s="6"/>
      <c r="CC176" s="6">
        <v>14693</v>
      </c>
      <c r="CD176" s="6">
        <v>11809</v>
      </c>
      <c r="CE176" s="6"/>
      <c r="CF176" s="6">
        <v>774.45556218005345</v>
      </c>
      <c r="CG176" s="6">
        <v>97.946586474571674</v>
      </c>
      <c r="CH176" s="6">
        <v>1813.5511250000004</v>
      </c>
    </row>
    <row r="177" spans="1:86">
      <c r="A177" s="5">
        <v>43630</v>
      </c>
      <c r="B177" s="6">
        <v>806.55799999999999</v>
      </c>
      <c r="C177" s="6">
        <v>442.51900000000001</v>
      </c>
      <c r="D177" s="6">
        <v>6420.1</v>
      </c>
      <c r="E177" s="6"/>
      <c r="F177" s="6"/>
      <c r="G177" s="6"/>
      <c r="H177" s="6">
        <v>1661.1</v>
      </c>
      <c r="I177" s="6">
        <v>1120.9000000000001</v>
      </c>
      <c r="J177" s="6">
        <v>344996.5</v>
      </c>
      <c r="K177" s="6">
        <v>151961.70000000001</v>
      </c>
      <c r="L177" s="6">
        <v>73057.7</v>
      </c>
      <c r="M177" s="6">
        <v>15</v>
      </c>
      <c r="N177" s="6">
        <v>25</v>
      </c>
      <c r="O177" s="6">
        <v>14478.6</v>
      </c>
      <c r="P177" s="6">
        <v>6771.9</v>
      </c>
      <c r="Q177" s="6">
        <v>8320.1</v>
      </c>
      <c r="R177" s="6">
        <v>6725.9</v>
      </c>
      <c r="S177" s="6">
        <v>113208.8</v>
      </c>
      <c r="T177" s="6">
        <v>94158.2</v>
      </c>
      <c r="U177" s="6">
        <v>114446.1</v>
      </c>
      <c r="V177" s="6">
        <v>78133.899999999994</v>
      </c>
      <c r="W177" s="6">
        <v>11982.1</v>
      </c>
      <c r="X177" s="6">
        <v>8989.7000000000007</v>
      </c>
      <c r="Y177" s="6">
        <v>352987</v>
      </c>
      <c r="Z177" s="6">
        <v>184333</v>
      </c>
      <c r="AA177" s="6"/>
      <c r="AB177" s="6">
        <v>177826.6</v>
      </c>
      <c r="AC177" s="6">
        <v>344.3</v>
      </c>
      <c r="AD177" s="6">
        <v>49403</v>
      </c>
      <c r="AE177" s="6">
        <v>258817</v>
      </c>
      <c r="AF177" s="6">
        <v>133649</v>
      </c>
      <c r="AG177" s="6"/>
      <c r="AH177" s="6">
        <v>177941.1</v>
      </c>
      <c r="AI177" s="6">
        <v>1111.4000000000001</v>
      </c>
      <c r="AJ177" s="9">
        <v>62604</v>
      </c>
      <c r="AK177" s="6">
        <v>32418.13</v>
      </c>
      <c r="AL177" s="6">
        <v>22906.39</v>
      </c>
      <c r="AM177" s="6">
        <v>69487.7</v>
      </c>
      <c r="AN177" s="6">
        <v>53584.1</v>
      </c>
      <c r="AO177" s="6">
        <v>45159.9</v>
      </c>
      <c r="AP177" s="6">
        <v>36892.6</v>
      </c>
      <c r="AQ177" s="6">
        <v>47196.800000000003</v>
      </c>
      <c r="AR177" s="6">
        <v>18641.2</v>
      </c>
      <c r="AS177" s="6">
        <v>8.8000000000000007</v>
      </c>
      <c r="AT177" s="6">
        <v>4.9000000000000004</v>
      </c>
      <c r="AU177" s="7"/>
      <c r="AV177" s="7"/>
      <c r="AW177" s="6">
        <v>273539</v>
      </c>
      <c r="AX177" s="6">
        <v>128172</v>
      </c>
      <c r="AY177" s="6">
        <v>57900</v>
      </c>
      <c r="AZ177" s="6">
        <v>13567.861999999999</v>
      </c>
      <c r="BA177" s="6">
        <v>261710</v>
      </c>
      <c r="BB177" s="6">
        <v>116201</v>
      </c>
      <c r="BC177" s="6">
        <v>46171.199999999997</v>
      </c>
      <c r="BD177" s="32">
        <v>294.8</v>
      </c>
      <c r="BE177" s="32">
        <v>176.8</v>
      </c>
      <c r="BF177" s="32">
        <v>123.7</v>
      </c>
      <c r="BG177" s="32">
        <v>75.41</v>
      </c>
      <c r="BH177" s="32">
        <v>458.971</v>
      </c>
      <c r="BI177" s="32">
        <v>200.95500000000001</v>
      </c>
      <c r="BJ177" s="6">
        <v>1263.73</v>
      </c>
      <c r="BK177" s="6">
        <v>1048.2</v>
      </c>
      <c r="BL177" s="6">
        <v>0.9</v>
      </c>
      <c r="BM177" s="6">
        <v>12069.101871999997</v>
      </c>
      <c r="BN177" s="6">
        <v>38317.246512291087</v>
      </c>
      <c r="BO177" s="6"/>
      <c r="BP177" s="6">
        <v>8116</v>
      </c>
      <c r="BQ177" s="6"/>
      <c r="BR177" s="6"/>
      <c r="BS177" s="6"/>
      <c r="BT177" s="6"/>
      <c r="BU177" s="6"/>
      <c r="BV177" s="6"/>
      <c r="BW177" s="6"/>
      <c r="BX177" s="6"/>
      <c r="BY177" s="6"/>
      <c r="BZ177" s="6">
        <v>3595988</v>
      </c>
      <c r="CA177" s="6">
        <v>2471108</v>
      </c>
      <c r="CB177" s="6"/>
      <c r="CC177" s="6">
        <v>14693</v>
      </c>
      <c r="CD177" s="6">
        <v>11809</v>
      </c>
      <c r="CE177" s="6"/>
      <c r="CF177" s="6">
        <v>772.57135361054566</v>
      </c>
      <c r="CG177" s="6">
        <v>98.333052160618465</v>
      </c>
      <c r="CH177" s="6">
        <v>1802.7552083333333</v>
      </c>
    </row>
    <row r="178" spans="1:86">
      <c r="A178" s="5">
        <v>43631</v>
      </c>
      <c r="B178" s="6">
        <v>806.55799999999999</v>
      </c>
      <c r="C178" s="6">
        <v>442.51900000000001</v>
      </c>
      <c r="D178" s="6">
        <v>6420.1</v>
      </c>
      <c r="E178" s="6"/>
      <c r="F178" s="6"/>
      <c r="G178" s="6"/>
      <c r="H178" s="6">
        <v>1661.1</v>
      </c>
      <c r="I178" s="6">
        <v>1120.9000000000001</v>
      </c>
      <c r="J178" s="6">
        <v>345200</v>
      </c>
      <c r="K178" s="6">
        <v>152056</v>
      </c>
      <c r="L178" s="6">
        <v>73081.7</v>
      </c>
      <c r="M178" s="6">
        <v>15</v>
      </c>
      <c r="N178" s="6">
        <v>25</v>
      </c>
      <c r="O178" s="6">
        <v>14478.7</v>
      </c>
      <c r="P178" s="6">
        <v>6771.9</v>
      </c>
      <c r="Q178" s="6">
        <v>8352.2999999999993</v>
      </c>
      <c r="R178" s="6">
        <v>6752</v>
      </c>
      <c r="S178" s="6">
        <v>113219.6</v>
      </c>
      <c r="T178" s="6">
        <v>94166.2</v>
      </c>
      <c r="U178" s="6">
        <v>114465</v>
      </c>
      <c r="V178" s="6">
        <v>78147.199999999997</v>
      </c>
      <c r="W178" s="6">
        <v>11986.9</v>
      </c>
      <c r="X178" s="6">
        <v>8993.6</v>
      </c>
      <c r="Y178" s="6">
        <v>353272.5</v>
      </c>
      <c r="Z178" s="6">
        <v>184489</v>
      </c>
      <c r="AA178" s="6"/>
      <c r="AB178" s="6">
        <v>177850.6</v>
      </c>
      <c r="AC178" s="6">
        <v>344.3</v>
      </c>
      <c r="AD178" s="6">
        <v>49403</v>
      </c>
      <c r="AE178" s="6">
        <v>258992</v>
      </c>
      <c r="AF178" s="6">
        <v>133729</v>
      </c>
      <c r="AG178" s="6"/>
      <c r="AH178" s="6">
        <v>177965.1</v>
      </c>
      <c r="AI178" s="6">
        <v>1111.4000000000001</v>
      </c>
      <c r="AJ178" s="9">
        <v>62604</v>
      </c>
      <c r="AK178" s="6">
        <v>32418.13</v>
      </c>
      <c r="AL178" s="6">
        <v>22906.39</v>
      </c>
      <c r="AM178" s="6">
        <v>69492.2</v>
      </c>
      <c r="AN178" s="6">
        <v>53587.4</v>
      </c>
      <c r="AO178" s="6">
        <v>45177.1</v>
      </c>
      <c r="AP178" s="6">
        <v>36906.300000000003</v>
      </c>
      <c r="AQ178" s="6">
        <v>47205.1</v>
      </c>
      <c r="AR178" s="6">
        <v>18644.5</v>
      </c>
      <c r="AS178" s="6">
        <v>8.8000000000000007</v>
      </c>
      <c r="AT178" s="6">
        <v>4.9000000000000004</v>
      </c>
      <c r="AU178" s="7"/>
      <c r="AV178" s="7"/>
      <c r="AW178" s="6">
        <v>273690.59999999998</v>
      </c>
      <c r="AX178" s="6">
        <v>128243</v>
      </c>
      <c r="AY178" s="6">
        <v>57906</v>
      </c>
      <c r="AZ178" s="6">
        <v>13567.861999999999</v>
      </c>
      <c r="BA178" s="6">
        <v>261855</v>
      </c>
      <c r="BB178" s="6">
        <v>116264</v>
      </c>
      <c r="BC178" s="6">
        <v>46195.199999999997</v>
      </c>
      <c r="BD178" s="32">
        <v>294.8</v>
      </c>
      <c r="BE178" s="32">
        <v>176.8</v>
      </c>
      <c r="BF178" s="32">
        <v>123.7</v>
      </c>
      <c r="BG178" s="32">
        <v>75.41</v>
      </c>
      <c r="BH178" s="32">
        <v>458.971</v>
      </c>
      <c r="BI178" s="32">
        <v>200.95500000000001</v>
      </c>
      <c r="BJ178" s="6">
        <v>1263.73</v>
      </c>
      <c r="BK178" s="6">
        <v>1049</v>
      </c>
      <c r="BL178" s="6">
        <v>0.9</v>
      </c>
      <c r="BM178" s="6">
        <v>11744.471552000001</v>
      </c>
      <c r="BN178" s="6">
        <v>38443.20893889734</v>
      </c>
      <c r="BO178" s="6"/>
      <c r="BP178" s="6">
        <v>5338</v>
      </c>
      <c r="BQ178" s="6"/>
      <c r="BR178" s="6"/>
      <c r="BS178" s="6"/>
      <c r="BT178" s="6"/>
      <c r="BU178" s="6"/>
      <c r="BV178" s="6"/>
      <c r="BW178" s="6"/>
      <c r="BX178" s="6"/>
      <c r="BY178" s="6"/>
      <c r="BZ178" s="6">
        <v>3598985</v>
      </c>
      <c r="CA178" s="6">
        <v>2473641</v>
      </c>
      <c r="CB178" s="6"/>
      <c r="CC178" s="6">
        <v>14693</v>
      </c>
      <c r="CD178" s="6">
        <v>11809</v>
      </c>
      <c r="CE178" s="6"/>
      <c r="CF178" s="6">
        <v>772.24881410956118</v>
      </c>
      <c r="CG178" s="6">
        <v>98.559158761067494</v>
      </c>
      <c r="CH178" s="6">
        <v>1800.36025</v>
      </c>
    </row>
    <row r="179" spans="1:86">
      <c r="A179" s="5">
        <v>43632</v>
      </c>
      <c r="B179" s="6">
        <v>806.55799999999999</v>
      </c>
      <c r="C179" s="6">
        <v>442.51900000000001</v>
      </c>
      <c r="D179" s="6">
        <v>6420.1</v>
      </c>
      <c r="E179" s="6"/>
      <c r="F179" s="6"/>
      <c r="G179" s="6"/>
      <c r="H179" s="6">
        <v>1661.1</v>
      </c>
      <c r="I179" s="6">
        <v>1120.9000000000001</v>
      </c>
      <c r="J179" s="6">
        <v>345407</v>
      </c>
      <c r="K179" s="6">
        <v>152151</v>
      </c>
      <c r="L179" s="6">
        <v>73105.7</v>
      </c>
      <c r="M179" s="6">
        <v>15</v>
      </c>
      <c r="N179" s="6">
        <v>25</v>
      </c>
      <c r="O179" s="6">
        <v>14478.7</v>
      </c>
      <c r="P179" s="6">
        <v>6772</v>
      </c>
      <c r="Q179" s="6">
        <v>8384.4</v>
      </c>
      <c r="R179" s="6">
        <v>6778.2</v>
      </c>
      <c r="S179" s="6">
        <v>113230.6</v>
      </c>
      <c r="T179" s="6">
        <v>94174.1</v>
      </c>
      <c r="U179" s="6">
        <v>114483.6</v>
      </c>
      <c r="V179" s="6">
        <v>78160.3</v>
      </c>
      <c r="W179" s="6">
        <v>11991.6</v>
      </c>
      <c r="X179" s="6">
        <v>8997.6</v>
      </c>
      <c r="Y179" s="6">
        <v>353416</v>
      </c>
      <c r="Z179" s="6">
        <v>184573</v>
      </c>
      <c r="AA179" s="6"/>
      <c r="AB179" s="6">
        <v>177874.6</v>
      </c>
      <c r="AC179" s="6">
        <v>344.3</v>
      </c>
      <c r="AD179" s="6">
        <v>49403</v>
      </c>
      <c r="AE179" s="6">
        <v>259315</v>
      </c>
      <c r="AF179" s="6">
        <v>133879</v>
      </c>
      <c r="AG179" s="6"/>
      <c r="AH179" s="6">
        <v>177989.1</v>
      </c>
      <c r="AI179" s="6">
        <v>1111.4000000000001</v>
      </c>
      <c r="AJ179" s="9">
        <v>62604</v>
      </c>
      <c r="AK179" s="6">
        <v>32418.13</v>
      </c>
      <c r="AL179" s="6">
        <v>22906.39</v>
      </c>
      <c r="AM179" s="6">
        <v>69496</v>
      </c>
      <c r="AN179" s="6">
        <v>53590.1</v>
      </c>
      <c r="AO179" s="6">
        <v>45195.5</v>
      </c>
      <c r="AP179" s="6">
        <v>36920.800000000003</v>
      </c>
      <c r="AQ179" s="6">
        <v>47218</v>
      </c>
      <c r="AR179" s="6">
        <v>18649.599999999999</v>
      </c>
      <c r="AS179" s="6">
        <v>8.8000000000000007</v>
      </c>
      <c r="AT179" s="6">
        <v>4.9000000000000004</v>
      </c>
      <c r="AU179" s="7"/>
      <c r="AV179" s="7"/>
      <c r="AW179" s="6">
        <v>273841.59999999998</v>
      </c>
      <c r="AX179" s="6">
        <v>128312.4</v>
      </c>
      <c r="AY179" s="6">
        <v>57912</v>
      </c>
      <c r="AZ179" s="6">
        <v>13567.861999999999</v>
      </c>
      <c r="BA179" s="6">
        <v>262000</v>
      </c>
      <c r="BB179" s="6">
        <v>116327</v>
      </c>
      <c r="BC179" s="6">
        <v>46219.199999999997</v>
      </c>
      <c r="BD179" s="32">
        <v>294.8</v>
      </c>
      <c r="BE179" s="32">
        <v>176.8</v>
      </c>
      <c r="BF179" s="32">
        <v>123.7</v>
      </c>
      <c r="BG179" s="32">
        <v>75.41</v>
      </c>
      <c r="BH179" s="32">
        <v>458.971</v>
      </c>
      <c r="BI179" s="32">
        <v>200.95500000000001</v>
      </c>
      <c r="BJ179" s="6">
        <v>1263.73</v>
      </c>
      <c r="BK179" s="6">
        <v>1049.5999999999999</v>
      </c>
      <c r="BL179" s="6">
        <v>0.9</v>
      </c>
      <c r="BM179" s="6">
        <v>11896.962287999999</v>
      </c>
      <c r="BN179" s="6">
        <v>38610.348554221571</v>
      </c>
      <c r="BO179" s="6"/>
      <c r="BP179" s="6">
        <v>7500</v>
      </c>
      <c r="BQ179" s="6"/>
      <c r="BR179" s="6"/>
      <c r="BS179" s="6"/>
      <c r="BT179" s="6"/>
      <c r="BU179" s="6"/>
      <c r="BV179" s="6"/>
      <c r="BW179" s="6"/>
      <c r="BX179" s="6"/>
      <c r="BY179" s="6"/>
      <c r="BZ179" s="6">
        <v>3601925</v>
      </c>
      <c r="CA179" s="6">
        <v>2476096</v>
      </c>
      <c r="CB179" s="6"/>
      <c r="CC179" s="6">
        <v>14693</v>
      </c>
      <c r="CD179" s="6">
        <v>11809</v>
      </c>
      <c r="CE179" s="6"/>
      <c r="CF179" s="6">
        <v>772.16523011865149</v>
      </c>
      <c r="CG179" s="6">
        <v>98.599068065574173</v>
      </c>
      <c r="CH179" s="6">
        <v>1805.6379166666666</v>
      </c>
    </row>
    <row r="180" spans="1:86">
      <c r="A180" s="5">
        <v>43633</v>
      </c>
      <c r="B180" s="6">
        <v>806.55799999999999</v>
      </c>
      <c r="C180" s="6">
        <v>442.51900000000001</v>
      </c>
      <c r="D180" s="6">
        <v>6420.1</v>
      </c>
      <c r="E180" s="6"/>
      <c r="F180" s="6"/>
      <c r="G180" s="6"/>
      <c r="H180" s="6">
        <v>1661.1</v>
      </c>
      <c r="I180" s="6">
        <v>1120.9000000000001</v>
      </c>
      <c r="J180" s="6">
        <v>345616</v>
      </c>
      <c r="K180" s="6">
        <v>152247</v>
      </c>
      <c r="L180" s="6">
        <v>73129.7</v>
      </c>
      <c r="M180" s="6">
        <v>15</v>
      </c>
      <c r="N180" s="6">
        <v>25</v>
      </c>
      <c r="O180" s="6">
        <v>14478.8</v>
      </c>
      <c r="P180" s="6">
        <v>6772.1</v>
      </c>
      <c r="Q180" s="6">
        <v>8415.5</v>
      </c>
      <c r="R180" s="6">
        <v>6803.3</v>
      </c>
      <c r="S180" s="6">
        <v>113241.8</v>
      </c>
      <c r="T180" s="6">
        <v>94182</v>
      </c>
      <c r="U180" s="6">
        <v>114502.2</v>
      </c>
      <c r="V180" s="6">
        <v>78173.100000000006</v>
      </c>
      <c r="W180" s="6">
        <v>11996.1</v>
      </c>
      <c r="X180" s="6">
        <v>9001.2999999999993</v>
      </c>
      <c r="Y180" s="6">
        <v>353559</v>
      </c>
      <c r="Z180" s="6">
        <v>184649</v>
      </c>
      <c r="AA180" s="6"/>
      <c r="AB180" s="6">
        <v>177898.6</v>
      </c>
      <c r="AC180" s="6">
        <v>344.3</v>
      </c>
      <c r="AD180" s="6">
        <v>49403</v>
      </c>
      <c r="AE180" s="6">
        <v>259635</v>
      </c>
      <c r="AF180" s="6">
        <v>134036</v>
      </c>
      <c r="AG180" s="6"/>
      <c r="AH180" s="6">
        <v>178013.1</v>
      </c>
      <c r="AI180" s="6">
        <v>1111.4000000000001</v>
      </c>
      <c r="AJ180" s="9">
        <v>62604</v>
      </c>
      <c r="AK180" s="6">
        <v>32418.13</v>
      </c>
      <c r="AL180" s="6">
        <v>22906.39</v>
      </c>
      <c r="AM180" s="6">
        <v>69500.3</v>
      </c>
      <c r="AN180" s="6">
        <v>53593.2</v>
      </c>
      <c r="AO180" s="6">
        <v>45213.9</v>
      </c>
      <c r="AP180" s="6">
        <v>36935.300000000003</v>
      </c>
      <c r="AQ180" s="6">
        <v>47229</v>
      </c>
      <c r="AR180" s="6">
        <v>18654</v>
      </c>
      <c r="AS180" s="6">
        <v>8.8000000000000007</v>
      </c>
      <c r="AT180" s="6">
        <v>4.9000000000000004</v>
      </c>
      <c r="AU180" s="7"/>
      <c r="AV180" s="7"/>
      <c r="AW180" s="6">
        <v>273986.40000000002</v>
      </c>
      <c r="AX180" s="6">
        <v>128380.3</v>
      </c>
      <c r="AY180" s="6">
        <v>57916</v>
      </c>
      <c r="AZ180" s="6">
        <v>13567.861999999999</v>
      </c>
      <c r="BA180" s="6">
        <v>262139</v>
      </c>
      <c r="BB180" s="6">
        <v>116388</v>
      </c>
      <c r="BC180" s="6">
        <v>46243.199999999997</v>
      </c>
      <c r="BD180" s="32">
        <v>294.8</v>
      </c>
      <c r="BE180" s="32">
        <v>176.8</v>
      </c>
      <c r="BF180" s="32">
        <v>123.7</v>
      </c>
      <c r="BG180" s="32">
        <v>75.41</v>
      </c>
      <c r="BH180" s="32">
        <v>458.971</v>
      </c>
      <c r="BI180" s="32">
        <v>200.95500000000001</v>
      </c>
      <c r="BJ180" s="6">
        <v>1263.73</v>
      </c>
      <c r="BK180" s="6">
        <v>1050</v>
      </c>
      <c r="BL180" s="6">
        <v>0.9</v>
      </c>
      <c r="BM180" s="6">
        <v>12182.353519999997</v>
      </c>
      <c r="BN180" s="6">
        <v>38576.816404684207</v>
      </c>
      <c r="BO180" s="6"/>
      <c r="BP180" s="6">
        <v>6869</v>
      </c>
      <c r="BQ180" s="6"/>
      <c r="BR180" s="6"/>
      <c r="BS180" s="6"/>
      <c r="BT180" s="6"/>
      <c r="BU180" s="6"/>
      <c r="BV180" s="6"/>
      <c r="BW180" s="6"/>
      <c r="BX180" s="6"/>
      <c r="BY180" s="6"/>
      <c r="BZ180" s="6">
        <v>3604765</v>
      </c>
      <c r="CA180" s="6">
        <v>2478441</v>
      </c>
      <c r="CB180" s="6"/>
      <c r="CC180" s="6">
        <v>14693</v>
      </c>
      <c r="CD180" s="6">
        <v>11809</v>
      </c>
      <c r="CE180" s="6"/>
      <c r="CF180" s="6">
        <v>770.43441382360243</v>
      </c>
      <c r="CG180" s="6">
        <v>98.137678654000013</v>
      </c>
      <c r="CH180" s="6">
        <v>1807.7777083333331</v>
      </c>
    </row>
    <row r="181" spans="1:86">
      <c r="A181" s="5">
        <v>43634</v>
      </c>
      <c r="B181" s="6">
        <v>806.55799999999999</v>
      </c>
      <c r="C181" s="6">
        <v>442.51900000000001</v>
      </c>
      <c r="D181" s="6">
        <v>6420.3</v>
      </c>
      <c r="E181" s="6"/>
      <c r="F181" s="6"/>
      <c r="G181" s="6"/>
      <c r="H181" s="6">
        <v>1661.1</v>
      </c>
      <c r="I181" s="6">
        <v>1120.9000000000001</v>
      </c>
      <c r="J181" s="6">
        <v>345820</v>
      </c>
      <c r="K181" s="6">
        <v>152341</v>
      </c>
      <c r="L181" s="6">
        <v>73153.7</v>
      </c>
      <c r="M181" s="6">
        <v>15</v>
      </c>
      <c r="N181" s="6">
        <v>25</v>
      </c>
      <c r="O181" s="6">
        <v>14478.8</v>
      </c>
      <c r="P181" s="6">
        <v>6772.2</v>
      </c>
      <c r="Q181" s="6">
        <v>8440.8799999999992</v>
      </c>
      <c r="R181" s="6">
        <v>6823.64</v>
      </c>
      <c r="S181" s="6">
        <v>113254.52</v>
      </c>
      <c r="T181" s="6">
        <v>94191.76</v>
      </c>
      <c r="U181" s="6">
        <v>114521.56</v>
      </c>
      <c r="V181" s="6">
        <v>78186.55</v>
      </c>
      <c r="W181" s="6">
        <v>12000.65</v>
      </c>
      <c r="X181" s="6">
        <v>9005.1</v>
      </c>
      <c r="Y181" s="6">
        <v>353698</v>
      </c>
      <c r="Z181" s="6">
        <v>184729</v>
      </c>
      <c r="AA181" s="6"/>
      <c r="AB181" s="6">
        <v>177922.6</v>
      </c>
      <c r="AC181" s="6">
        <v>344.3</v>
      </c>
      <c r="AD181" s="6">
        <v>49403</v>
      </c>
      <c r="AE181" s="6">
        <v>259944</v>
      </c>
      <c r="AF181" s="6">
        <v>134181</v>
      </c>
      <c r="AG181" s="6"/>
      <c r="AH181" s="6">
        <v>178037.1</v>
      </c>
      <c r="AI181" s="6">
        <v>1111.4000000000001</v>
      </c>
      <c r="AJ181" s="9">
        <v>62604</v>
      </c>
      <c r="AK181" s="6">
        <v>32418.13</v>
      </c>
      <c r="AL181" s="6">
        <v>22906.39</v>
      </c>
      <c r="AM181" s="6">
        <v>69506.17</v>
      </c>
      <c r="AN181" s="6">
        <v>53597.52</v>
      </c>
      <c r="AO181" s="6">
        <v>45231.66</v>
      </c>
      <c r="AP181" s="6">
        <v>36949.360000000001</v>
      </c>
      <c r="AQ181" s="6">
        <v>47238.9</v>
      </c>
      <c r="AR181" s="6">
        <v>18658</v>
      </c>
      <c r="AS181" s="6">
        <v>8.8000000000000007</v>
      </c>
      <c r="AT181" s="6">
        <v>4.9000000000000004</v>
      </c>
      <c r="AU181" s="7"/>
      <c r="AV181" s="7"/>
      <c r="AW181" s="6">
        <v>274129.40000000002</v>
      </c>
      <c r="AX181" s="6">
        <v>128447.6</v>
      </c>
      <c r="AY181" s="6">
        <v>57921.5</v>
      </c>
      <c r="AZ181" s="6">
        <v>13567.861999999999</v>
      </c>
      <c r="BA181" s="6">
        <v>262275</v>
      </c>
      <c r="BB181" s="6">
        <v>116448</v>
      </c>
      <c r="BC181" s="6">
        <v>46267.199999999997</v>
      </c>
      <c r="BD181" s="32">
        <v>294.8</v>
      </c>
      <c r="BE181" s="32">
        <v>176.8</v>
      </c>
      <c r="BF181" s="32">
        <v>123.7</v>
      </c>
      <c r="BG181" s="32">
        <v>75.41</v>
      </c>
      <c r="BH181" s="32">
        <v>459.16800000000001</v>
      </c>
      <c r="BI181" s="32">
        <v>201.03</v>
      </c>
      <c r="BJ181" s="6">
        <v>1264</v>
      </c>
      <c r="BK181" s="6">
        <v>1050.5</v>
      </c>
      <c r="BL181" s="6">
        <v>0.9</v>
      </c>
      <c r="BM181" s="6">
        <v>11466.45984</v>
      </c>
      <c r="BN181" s="6">
        <v>38532.776592528906</v>
      </c>
      <c r="BO181" s="6"/>
      <c r="BP181" s="6">
        <v>6389</v>
      </c>
      <c r="BQ181" s="6"/>
      <c r="BR181" s="6"/>
      <c r="BS181" s="6"/>
      <c r="BT181" s="6"/>
      <c r="BU181" s="6"/>
      <c r="BV181" s="6"/>
      <c r="BW181" s="6"/>
      <c r="BX181" s="6"/>
      <c r="BY181" s="6"/>
      <c r="BZ181" s="6">
        <v>3607658</v>
      </c>
      <c r="CA181" s="6">
        <v>2480848</v>
      </c>
      <c r="CB181" s="6"/>
      <c r="CC181" s="6">
        <v>14693</v>
      </c>
      <c r="CD181" s="6">
        <v>11809</v>
      </c>
      <c r="CE181" s="6"/>
      <c r="CF181" s="6">
        <v>758.19852240335229</v>
      </c>
      <c r="CG181" s="6">
        <v>98.30135446429793</v>
      </c>
      <c r="CH181" s="6">
        <v>1785.8207916666668</v>
      </c>
    </row>
    <row r="182" spans="1:86">
      <c r="A182" s="5">
        <v>43635</v>
      </c>
      <c r="B182" s="6">
        <v>806.55799999999999</v>
      </c>
      <c r="C182" s="6">
        <v>442.51900000000001</v>
      </c>
      <c r="D182" s="6">
        <v>6420.3</v>
      </c>
      <c r="E182" s="6"/>
      <c r="F182" s="6"/>
      <c r="G182" s="6"/>
      <c r="H182" s="6">
        <v>1661.1</v>
      </c>
      <c r="I182" s="6">
        <v>1120.9000000000001</v>
      </c>
      <c r="J182" s="6">
        <v>346033.45</v>
      </c>
      <c r="K182" s="6">
        <v>152437.72</v>
      </c>
      <c r="L182" s="6">
        <v>73177.7</v>
      </c>
      <c r="M182" s="6">
        <v>15</v>
      </c>
      <c r="N182" s="6">
        <v>25</v>
      </c>
      <c r="O182" s="6">
        <v>14478.9</v>
      </c>
      <c r="P182" s="6">
        <v>6772.3</v>
      </c>
      <c r="Q182" s="6">
        <v>8463.4699999999993</v>
      </c>
      <c r="R182" s="6">
        <v>6841.25</v>
      </c>
      <c r="S182" s="6">
        <v>113265.31</v>
      </c>
      <c r="T182" s="6">
        <v>94200.02</v>
      </c>
      <c r="U182" s="6">
        <v>114540.06</v>
      </c>
      <c r="V182" s="6">
        <v>78199.490000000005</v>
      </c>
      <c r="W182" s="6">
        <v>12005.09</v>
      </c>
      <c r="X182" s="6">
        <v>9008.76</v>
      </c>
      <c r="Y182" s="6">
        <v>353839.57</v>
      </c>
      <c r="Z182" s="6">
        <v>184804.52299999999</v>
      </c>
      <c r="AA182" s="6"/>
      <c r="AB182" s="6">
        <v>177946.6</v>
      </c>
      <c r="AC182" s="6">
        <v>344.3</v>
      </c>
      <c r="AD182" s="6">
        <v>49403</v>
      </c>
      <c r="AE182" s="6">
        <v>260250.149</v>
      </c>
      <c r="AF182" s="6">
        <v>134328.42499999999</v>
      </c>
      <c r="AG182" s="6"/>
      <c r="AH182" s="6">
        <v>178061.1</v>
      </c>
      <c r="AI182" s="6">
        <v>1111.4000000000001</v>
      </c>
      <c r="AJ182" s="9">
        <v>62604</v>
      </c>
      <c r="AK182" s="6">
        <v>32418.13</v>
      </c>
      <c r="AL182" s="6">
        <v>22906.39</v>
      </c>
      <c r="AM182" s="6">
        <v>69512.58</v>
      </c>
      <c r="AN182" s="6">
        <v>53602.38</v>
      </c>
      <c r="AO182" s="6">
        <v>45248.65</v>
      </c>
      <c r="AP182" s="6">
        <v>36962.879999999997</v>
      </c>
      <c r="AQ182" s="6">
        <v>47242.1</v>
      </c>
      <c r="AR182" s="6">
        <v>18659.2</v>
      </c>
      <c r="AS182" s="6">
        <v>8.8000000000000007</v>
      </c>
      <c r="AT182" s="6">
        <v>4.9000000000000004</v>
      </c>
      <c r="AU182" s="7"/>
      <c r="AV182" s="7"/>
      <c r="AW182" s="6">
        <v>274271.8</v>
      </c>
      <c r="AX182" s="6">
        <v>128514.4</v>
      </c>
      <c r="AY182" s="6">
        <v>57926.396999999997</v>
      </c>
      <c r="AZ182" s="6">
        <v>13567.861999999999</v>
      </c>
      <c r="BA182" s="6">
        <v>262412.50900000002</v>
      </c>
      <c r="BB182" s="6">
        <v>116507.397</v>
      </c>
      <c r="BC182" s="6">
        <v>46291.199999999997</v>
      </c>
      <c r="BD182" s="32">
        <v>294.8</v>
      </c>
      <c r="BE182" s="32">
        <v>176.8</v>
      </c>
      <c r="BF182" s="32">
        <v>123.7</v>
      </c>
      <c r="BG182" s="32">
        <v>75.41</v>
      </c>
      <c r="BH182" s="32">
        <v>459.16800000000001</v>
      </c>
      <c r="BI182" s="32">
        <v>201.03</v>
      </c>
      <c r="BJ182" s="6">
        <v>1264</v>
      </c>
      <c r="BK182" s="6">
        <v>1051</v>
      </c>
      <c r="BL182" s="6">
        <v>0.9</v>
      </c>
      <c r="BM182" s="6">
        <v>11922.889776000002</v>
      </c>
      <c r="BN182" s="6">
        <v>37999.362835779735</v>
      </c>
      <c r="BO182" s="6"/>
      <c r="BP182" s="6">
        <v>1735</v>
      </c>
      <c r="BQ182" s="6"/>
      <c r="BR182" s="6"/>
      <c r="BS182" s="6"/>
      <c r="BT182" s="6"/>
      <c r="BU182" s="6"/>
      <c r="BV182" s="6"/>
      <c r="BW182" s="6"/>
      <c r="BX182" s="6"/>
      <c r="BY182" s="6"/>
      <c r="BZ182" s="6">
        <v>3610572</v>
      </c>
      <c r="CA182" s="6">
        <v>2483362</v>
      </c>
      <c r="CB182" s="6"/>
      <c r="CC182" s="6">
        <v>14693</v>
      </c>
      <c r="CD182" s="6">
        <v>11809</v>
      </c>
      <c r="CE182" s="6"/>
      <c r="CF182" s="6">
        <v>765</v>
      </c>
      <c r="CG182" s="6">
        <v>98.456000000000003</v>
      </c>
      <c r="CH182" s="6">
        <v>1799</v>
      </c>
    </row>
    <row r="183" spans="1:86">
      <c r="A183" s="5">
        <v>43636</v>
      </c>
      <c r="B183" s="6">
        <v>806.55799999999999</v>
      </c>
      <c r="C183" s="6">
        <v>442.51900000000001</v>
      </c>
      <c r="D183" s="6">
        <v>6420.3</v>
      </c>
      <c r="E183" s="6"/>
      <c r="F183" s="6"/>
      <c r="G183" s="6"/>
      <c r="H183" s="6">
        <v>1661.1</v>
      </c>
      <c r="I183" s="6">
        <v>1120.9000000000001</v>
      </c>
      <c r="J183" s="6">
        <v>346244.92</v>
      </c>
      <c r="K183" s="6">
        <v>152533.93</v>
      </c>
      <c r="L183" s="6">
        <v>73201.7</v>
      </c>
      <c r="M183" s="6">
        <v>15</v>
      </c>
      <c r="N183" s="6">
        <v>25</v>
      </c>
      <c r="O183" s="6">
        <v>14478.9</v>
      </c>
      <c r="P183" s="6">
        <v>6772.3</v>
      </c>
      <c r="Q183" s="6">
        <v>8485.36</v>
      </c>
      <c r="R183" s="6">
        <v>6858.33</v>
      </c>
      <c r="S183" s="6">
        <v>113279.24</v>
      </c>
      <c r="T183" s="6">
        <v>94210.43</v>
      </c>
      <c r="U183" s="6">
        <v>114552.29</v>
      </c>
      <c r="V183" s="6">
        <v>78208.13</v>
      </c>
      <c r="W183" s="6">
        <v>12016.37</v>
      </c>
      <c r="X183" s="6">
        <v>9016.77</v>
      </c>
      <c r="Y183" s="6">
        <v>353982.2</v>
      </c>
      <c r="Z183" s="6">
        <v>184881.84</v>
      </c>
      <c r="AA183" s="6"/>
      <c r="AB183" s="6">
        <v>177970.6</v>
      </c>
      <c r="AC183" s="6">
        <v>344.3</v>
      </c>
      <c r="AD183" s="6">
        <v>49403</v>
      </c>
      <c r="AE183" s="6">
        <v>260563.03</v>
      </c>
      <c r="AF183" s="6">
        <v>134478.35</v>
      </c>
      <c r="AG183" s="6"/>
      <c r="AH183" s="6">
        <v>178085.1</v>
      </c>
      <c r="AI183" s="6">
        <v>1111.4000000000001</v>
      </c>
      <c r="AJ183" s="9">
        <v>62604</v>
      </c>
      <c r="AK183" s="6">
        <v>32418.13</v>
      </c>
      <c r="AL183" s="6">
        <v>22906.39</v>
      </c>
      <c r="AM183" s="6">
        <v>69519.820000000007</v>
      </c>
      <c r="AN183" s="6">
        <v>53608.05</v>
      </c>
      <c r="AO183" s="6">
        <v>45265.56</v>
      </c>
      <c r="AP183" s="6">
        <v>36976.639999999999</v>
      </c>
      <c r="AQ183" s="6">
        <v>47255</v>
      </c>
      <c r="AR183" s="6">
        <v>18664.400000000001</v>
      </c>
      <c r="AS183" s="6">
        <v>8.8000000000000007</v>
      </c>
      <c r="AT183" s="6">
        <v>4.9000000000000004</v>
      </c>
      <c r="AU183" s="7"/>
      <c r="AV183" s="7"/>
      <c r="AW183" s="6">
        <v>274411.3</v>
      </c>
      <c r="AX183" s="6">
        <v>128580.1</v>
      </c>
      <c r="AY183" s="6">
        <v>57931.796000000002</v>
      </c>
      <c r="AZ183" s="6">
        <v>13574.47</v>
      </c>
      <c r="BA183" s="6">
        <v>262546.03999999998</v>
      </c>
      <c r="BB183" s="6">
        <v>116566.1</v>
      </c>
      <c r="BC183" s="6">
        <v>46315.199999999997</v>
      </c>
      <c r="BD183" s="32">
        <v>294.8</v>
      </c>
      <c r="BE183" s="32">
        <v>176.8</v>
      </c>
      <c r="BF183" s="32">
        <v>123.7</v>
      </c>
      <c r="BG183" s="32">
        <v>75.41</v>
      </c>
      <c r="BH183" s="32">
        <v>459.16800000000001</v>
      </c>
      <c r="BI183" s="32">
        <v>201.03</v>
      </c>
      <c r="BJ183" s="6">
        <v>1264</v>
      </c>
      <c r="BK183" s="6">
        <v>1051</v>
      </c>
      <c r="BL183" s="6">
        <v>0.9</v>
      </c>
      <c r="BM183" s="6">
        <v>11717.198960000002</v>
      </c>
      <c r="BN183" s="6">
        <v>38484.820077638717</v>
      </c>
      <c r="BO183" s="6"/>
      <c r="BP183" s="6">
        <v>9003</v>
      </c>
      <c r="BQ183" s="6"/>
      <c r="BR183" s="6"/>
      <c r="BS183" s="6"/>
      <c r="BT183" s="6"/>
      <c r="BU183" s="6"/>
      <c r="BV183" s="6"/>
      <c r="BW183" s="6"/>
      <c r="BX183" s="6"/>
      <c r="BY183" s="6"/>
      <c r="BZ183" s="6">
        <v>3613625</v>
      </c>
      <c r="CA183" s="6">
        <v>2485903</v>
      </c>
      <c r="CB183" s="6"/>
      <c r="CC183" s="6">
        <v>14693</v>
      </c>
      <c r="CD183" s="6">
        <v>11809</v>
      </c>
      <c r="CE183" s="6"/>
      <c r="CF183" s="6">
        <v>759</v>
      </c>
      <c r="CG183" s="6">
        <v>98.841999999999999</v>
      </c>
      <c r="CH183" s="6">
        <v>1782</v>
      </c>
    </row>
    <row r="184" spans="1:86">
      <c r="A184" s="5">
        <v>43637</v>
      </c>
      <c r="B184" s="6">
        <v>806.55799999999999</v>
      </c>
      <c r="C184" s="6">
        <v>442.51900000000001</v>
      </c>
      <c r="D184" s="6">
        <v>6420.3</v>
      </c>
      <c r="E184" s="6"/>
      <c r="F184" s="6"/>
      <c r="G184" s="6"/>
      <c r="H184" s="6">
        <v>1661.1</v>
      </c>
      <c r="I184" s="6">
        <v>1120.9000000000001</v>
      </c>
      <c r="J184" s="6">
        <v>346456.38</v>
      </c>
      <c r="K184" s="6">
        <v>152630.68</v>
      </c>
      <c r="L184" s="6">
        <v>73225.7</v>
      </c>
      <c r="M184" s="6">
        <v>15</v>
      </c>
      <c r="N184" s="6">
        <v>25</v>
      </c>
      <c r="O184" s="6">
        <v>14479</v>
      </c>
      <c r="P184" s="6">
        <v>6772.4</v>
      </c>
      <c r="Q184" s="6">
        <v>8507.08</v>
      </c>
      <c r="R184" s="6">
        <v>6875.4</v>
      </c>
      <c r="S184" s="6">
        <v>113294.09</v>
      </c>
      <c r="T184" s="6">
        <v>94221.67</v>
      </c>
      <c r="U184" s="6">
        <v>114560.14</v>
      </c>
      <c r="V184" s="6">
        <v>78213.87</v>
      </c>
      <c r="W184" s="6">
        <v>12032.63</v>
      </c>
      <c r="X184" s="6">
        <v>9027.98</v>
      </c>
      <c r="Y184" s="6">
        <v>354129.1</v>
      </c>
      <c r="Z184" s="6">
        <v>184961.97</v>
      </c>
      <c r="AA184" s="6"/>
      <c r="AB184" s="6">
        <v>177994.6</v>
      </c>
      <c r="AC184" s="6">
        <v>344.3</v>
      </c>
      <c r="AD184" s="6">
        <v>49403</v>
      </c>
      <c r="AE184" s="6">
        <v>260872.66</v>
      </c>
      <c r="AF184" s="6">
        <v>134627.57999999999</v>
      </c>
      <c r="AG184" s="6"/>
      <c r="AH184" s="6">
        <v>178109.1</v>
      </c>
      <c r="AI184" s="6">
        <v>1111.4000000000001</v>
      </c>
      <c r="AJ184" s="9">
        <v>62604</v>
      </c>
      <c r="AK184" s="6">
        <v>32418.13</v>
      </c>
      <c r="AL184" s="6">
        <v>22906.39</v>
      </c>
      <c r="AM184" s="6">
        <v>69528.2</v>
      </c>
      <c r="AN184" s="6">
        <v>53614.7</v>
      </c>
      <c r="AO184" s="6">
        <v>45282.73</v>
      </c>
      <c r="AP184" s="6">
        <v>36990.620000000003</v>
      </c>
      <c r="AQ184" s="6">
        <v>47270.400000000001</v>
      </c>
      <c r="AR184" s="6">
        <v>18670.599999999999</v>
      </c>
      <c r="AS184" s="6">
        <v>8.8000000000000007</v>
      </c>
      <c r="AT184" s="6">
        <v>4.9000000000000004</v>
      </c>
      <c r="AU184" s="7"/>
      <c r="AV184" s="7"/>
      <c r="AW184" s="6">
        <v>274546.2</v>
      </c>
      <c r="AX184" s="6">
        <v>128643.9</v>
      </c>
      <c r="AY184" s="6">
        <v>57937.127</v>
      </c>
      <c r="AZ184" s="6">
        <v>13585.931</v>
      </c>
      <c r="BA184" s="6">
        <v>262674.74</v>
      </c>
      <c r="BB184" s="6">
        <v>116622.62</v>
      </c>
      <c r="BC184" s="6">
        <v>46337.5</v>
      </c>
      <c r="BD184" s="32">
        <v>294.8</v>
      </c>
      <c r="BE184" s="32">
        <v>176.8</v>
      </c>
      <c r="BF184" s="32">
        <v>123.7</v>
      </c>
      <c r="BG184" s="32">
        <v>75.41</v>
      </c>
      <c r="BH184" s="32">
        <v>459.16800000000001</v>
      </c>
      <c r="BI184" s="32">
        <v>201.03</v>
      </c>
      <c r="BJ184" s="6">
        <v>1264</v>
      </c>
      <c r="BK184" s="6">
        <v>1051</v>
      </c>
      <c r="BL184" s="6">
        <v>0.9</v>
      </c>
      <c r="BM184" s="6">
        <v>11971.499840000002</v>
      </c>
      <c r="BN184" s="6">
        <v>34599.021212315791</v>
      </c>
      <c r="BO184" s="6"/>
      <c r="BP184" s="6">
        <v>6926</v>
      </c>
      <c r="BQ184" s="6"/>
      <c r="BR184" s="6"/>
      <c r="BS184" s="6"/>
      <c r="BT184" s="6"/>
      <c r="BU184" s="6"/>
      <c r="BV184" s="6"/>
      <c r="BW184" s="6"/>
      <c r="BX184" s="6"/>
      <c r="BY184" s="6"/>
      <c r="BZ184" s="6">
        <v>3616616</v>
      </c>
      <c r="CA184" s="6">
        <v>2488398</v>
      </c>
      <c r="CB184" s="6"/>
      <c r="CC184" s="6">
        <v>14693</v>
      </c>
      <c r="CD184" s="6">
        <v>11809</v>
      </c>
      <c r="CE184" s="6"/>
      <c r="CF184" s="6">
        <v>764</v>
      </c>
      <c r="CG184" s="6">
        <v>98.388999999999996</v>
      </c>
      <c r="CH184" s="6">
        <v>1794</v>
      </c>
    </row>
    <row r="185" spans="1:86" s="34" customFormat="1" ht="12.5">
      <c r="A185" s="5">
        <v>43638</v>
      </c>
      <c r="B185" s="6">
        <v>806.55799999999999</v>
      </c>
      <c r="C185" s="6">
        <v>442.51900000000001</v>
      </c>
      <c r="D185" s="6">
        <v>6420.3</v>
      </c>
      <c r="E185" s="6"/>
      <c r="F185" s="6"/>
      <c r="G185" s="6"/>
      <c r="H185" s="6">
        <v>1661.1</v>
      </c>
      <c r="I185" s="6">
        <v>1120.9000000000001</v>
      </c>
      <c r="J185" s="6">
        <v>346654.35</v>
      </c>
      <c r="K185" s="6">
        <v>152723.01999999999</v>
      </c>
      <c r="L185" s="6">
        <v>73249.7</v>
      </c>
      <c r="M185" s="6">
        <v>15</v>
      </c>
      <c r="N185" s="6">
        <v>25</v>
      </c>
      <c r="O185" s="6">
        <v>14479</v>
      </c>
      <c r="P185" s="6">
        <v>6772.4</v>
      </c>
      <c r="Q185" s="32">
        <v>8528.15</v>
      </c>
      <c r="R185" s="32">
        <v>6892.04</v>
      </c>
      <c r="S185" s="32">
        <v>113308.95</v>
      </c>
      <c r="T185" s="32">
        <v>94233.279999999999</v>
      </c>
      <c r="U185" s="32">
        <v>114567.43</v>
      </c>
      <c r="V185" s="32">
        <v>78219.320000000007</v>
      </c>
      <c r="W185" s="6">
        <v>12049.07</v>
      </c>
      <c r="X185" s="6">
        <v>9039.32</v>
      </c>
      <c r="Y185" s="32">
        <v>354270.19</v>
      </c>
      <c r="Z185" s="32">
        <v>185034.88</v>
      </c>
      <c r="AA185" s="6"/>
      <c r="AB185" s="32">
        <v>178018.6</v>
      </c>
      <c r="AC185" s="6">
        <v>344.3</v>
      </c>
      <c r="AD185" s="6">
        <v>49403</v>
      </c>
      <c r="AE185" s="32">
        <v>261177.08</v>
      </c>
      <c r="AF185" s="32">
        <v>134780.93</v>
      </c>
      <c r="AG185" s="6"/>
      <c r="AH185" s="32">
        <v>178133.1</v>
      </c>
      <c r="AI185" s="6">
        <v>1111.4000000000001</v>
      </c>
      <c r="AJ185" s="9">
        <v>62604</v>
      </c>
      <c r="AK185" s="6">
        <v>32418.13</v>
      </c>
      <c r="AL185" s="6">
        <v>22906.39</v>
      </c>
      <c r="AM185" s="32">
        <v>69537.69</v>
      </c>
      <c r="AN185" s="32">
        <v>53622.16</v>
      </c>
      <c r="AO185" s="32">
        <v>45299.34</v>
      </c>
      <c r="AP185" s="32">
        <v>37004.21</v>
      </c>
      <c r="AQ185" s="32">
        <v>47279.199999999997</v>
      </c>
      <c r="AR185" s="32">
        <v>18674.099999999999</v>
      </c>
      <c r="AS185" s="6">
        <v>8.8000000000000007</v>
      </c>
      <c r="AT185" s="6">
        <v>4.9000000000000004</v>
      </c>
      <c r="AU185" s="7"/>
      <c r="AV185" s="7"/>
      <c r="AW185" s="6">
        <v>274691.3</v>
      </c>
      <c r="AX185" s="6">
        <v>128711.7</v>
      </c>
      <c r="AY185" s="6">
        <v>57941.968999999997</v>
      </c>
      <c r="AZ185" s="6">
        <v>13596.857</v>
      </c>
      <c r="BA185" s="6">
        <v>262814.40000000002</v>
      </c>
      <c r="BB185" s="6">
        <v>116683.43</v>
      </c>
      <c r="BC185" s="6">
        <v>46361.5</v>
      </c>
      <c r="BD185" s="32">
        <v>294.8</v>
      </c>
      <c r="BE185" s="32">
        <v>176.8</v>
      </c>
      <c r="BF185" s="32">
        <v>123.7</v>
      </c>
      <c r="BG185" s="32">
        <v>75.41</v>
      </c>
      <c r="BH185" s="32">
        <v>459.16800000000001</v>
      </c>
      <c r="BI185" s="32">
        <v>201.03</v>
      </c>
      <c r="BJ185" s="6">
        <v>1264</v>
      </c>
      <c r="BK185" s="6">
        <v>1051</v>
      </c>
      <c r="BL185" s="6">
        <v>0.9</v>
      </c>
      <c r="BM185" s="6">
        <v>11719.495935999999</v>
      </c>
      <c r="BN185" s="6">
        <v>35194.473843984415</v>
      </c>
      <c r="BO185" s="6"/>
      <c r="BP185" s="6">
        <v>4892</v>
      </c>
      <c r="BQ185" s="6"/>
      <c r="BR185" s="6"/>
      <c r="BS185" s="6"/>
      <c r="BT185" s="6"/>
      <c r="BU185" s="6"/>
      <c r="BV185" s="6"/>
      <c r="BW185" s="6"/>
      <c r="BX185" s="6"/>
      <c r="BY185" s="6"/>
      <c r="BZ185" s="6">
        <v>3619555</v>
      </c>
      <c r="CA185" s="6">
        <v>2490901</v>
      </c>
      <c r="CB185" s="6"/>
      <c r="CC185" s="6">
        <v>14693</v>
      </c>
      <c r="CD185" s="6">
        <v>11809</v>
      </c>
      <c r="CE185" s="6"/>
      <c r="CF185" s="6">
        <v>765</v>
      </c>
      <c r="CG185" s="6">
        <v>98.721000000000004</v>
      </c>
      <c r="CH185" s="6">
        <v>1797</v>
      </c>
    </row>
    <row r="186" spans="1:86">
      <c r="A186" s="5">
        <v>43639</v>
      </c>
      <c r="B186" s="6">
        <v>806.55799999999999</v>
      </c>
      <c r="C186" s="6">
        <v>442.51900000000001</v>
      </c>
      <c r="D186" s="6">
        <v>6420.3</v>
      </c>
      <c r="E186" s="6"/>
      <c r="F186" s="6"/>
      <c r="G186" s="6"/>
      <c r="H186" s="6">
        <v>1661.1</v>
      </c>
      <c r="I186" s="6">
        <v>1120.9000000000001</v>
      </c>
      <c r="J186" s="6">
        <v>346848.23</v>
      </c>
      <c r="K186" s="6">
        <v>152813.74</v>
      </c>
      <c r="L186" s="6">
        <v>73272.600000000006</v>
      </c>
      <c r="M186" s="6">
        <v>15</v>
      </c>
      <c r="N186" s="6">
        <v>25</v>
      </c>
      <c r="O186" s="6">
        <v>14479.1</v>
      </c>
      <c r="P186" s="6">
        <v>6772.5</v>
      </c>
      <c r="Q186" s="6">
        <v>8549.48</v>
      </c>
      <c r="R186" s="6">
        <v>6908.89</v>
      </c>
      <c r="S186" s="6">
        <v>113326.21</v>
      </c>
      <c r="T186" s="6">
        <v>94246.83</v>
      </c>
      <c r="U186" s="6">
        <v>114575.01</v>
      </c>
      <c r="V186" s="6">
        <v>78224.97</v>
      </c>
      <c r="W186" s="6">
        <v>12066.19</v>
      </c>
      <c r="X186" s="6">
        <v>9051.23</v>
      </c>
      <c r="Y186" s="6">
        <v>354418.95</v>
      </c>
      <c r="Z186" s="6">
        <v>185122.34</v>
      </c>
      <c r="AA186" s="6"/>
      <c r="AB186" s="6">
        <v>178042.6</v>
      </c>
      <c r="AC186" s="6">
        <v>344.3</v>
      </c>
      <c r="AD186" s="6">
        <v>49403</v>
      </c>
      <c r="AE186" s="6">
        <v>261480.13</v>
      </c>
      <c r="AF186" s="6">
        <v>134923.57999999999</v>
      </c>
      <c r="AG186" s="6"/>
      <c r="AH186" s="32">
        <v>178157.1</v>
      </c>
      <c r="AI186" s="6">
        <v>1111.4000000000001</v>
      </c>
      <c r="AJ186" s="9">
        <v>62604</v>
      </c>
      <c r="AK186" s="6">
        <v>32418.13</v>
      </c>
      <c r="AL186" s="6">
        <v>22906.39</v>
      </c>
      <c r="AM186" s="6">
        <v>69547.350000000006</v>
      </c>
      <c r="AN186" s="6">
        <v>53629.82</v>
      </c>
      <c r="AO186" s="6">
        <v>45316.15</v>
      </c>
      <c r="AP186" s="6">
        <v>37017.93</v>
      </c>
      <c r="AQ186" s="6">
        <v>47291.8</v>
      </c>
      <c r="AR186" s="32">
        <v>18679</v>
      </c>
      <c r="AS186" s="6">
        <v>8.9</v>
      </c>
      <c r="AT186" s="6">
        <v>5</v>
      </c>
      <c r="AU186" s="7"/>
      <c r="AV186" s="7"/>
      <c r="AW186" s="6">
        <v>274838.7</v>
      </c>
      <c r="AX186" s="6">
        <v>128780.7</v>
      </c>
      <c r="AY186" s="6">
        <v>57947.063000000002</v>
      </c>
      <c r="AZ186" s="6">
        <v>13608.761</v>
      </c>
      <c r="BA186" s="6">
        <v>262956.21999999997</v>
      </c>
      <c r="BB186" s="6">
        <v>116745.15</v>
      </c>
      <c r="BC186" s="6">
        <v>46385.5</v>
      </c>
      <c r="BD186" s="32">
        <v>294.8</v>
      </c>
      <c r="BE186" s="32">
        <v>176.8</v>
      </c>
      <c r="BF186" s="32">
        <v>123.7</v>
      </c>
      <c r="BG186" s="32">
        <v>75.41</v>
      </c>
      <c r="BH186" s="32">
        <v>459.16800000000001</v>
      </c>
      <c r="BI186" s="32">
        <v>201.03</v>
      </c>
      <c r="BJ186" s="6">
        <v>1264</v>
      </c>
      <c r="BK186" s="6">
        <v>1051</v>
      </c>
      <c r="BL186" s="6">
        <v>0.9</v>
      </c>
      <c r="BM186" s="6">
        <v>11757.437776000001</v>
      </c>
      <c r="BN186" s="10">
        <v>38201.365479094871</v>
      </c>
      <c r="BP186" s="6">
        <v>7985</v>
      </c>
      <c r="BQ186" s="6"/>
      <c r="BR186" s="6"/>
      <c r="BS186" s="6"/>
      <c r="BT186" s="6"/>
      <c r="BU186" s="6"/>
      <c r="BV186" s="6"/>
      <c r="BW186" s="6"/>
      <c r="BX186" s="6"/>
      <c r="BY186" s="6"/>
      <c r="BZ186" s="6">
        <v>3622562</v>
      </c>
      <c r="CA186" s="6">
        <v>2493461</v>
      </c>
      <c r="CB186" s="6"/>
      <c r="CC186" s="6">
        <v>14693</v>
      </c>
      <c r="CD186" s="6">
        <v>11809</v>
      </c>
      <c r="CE186" s="6"/>
      <c r="CF186" s="6">
        <v>768</v>
      </c>
      <c r="CG186" s="43">
        <v>99.025000000000006</v>
      </c>
      <c r="CH186" s="6">
        <v>1800</v>
      </c>
    </row>
    <row r="187" spans="1:86">
      <c r="A187" s="5">
        <v>43640</v>
      </c>
      <c r="B187" s="6">
        <v>806.55799999999999</v>
      </c>
      <c r="C187" s="6">
        <v>442.51900000000001</v>
      </c>
      <c r="D187" s="6">
        <v>6420.3</v>
      </c>
      <c r="E187" s="6"/>
      <c r="F187" s="6"/>
      <c r="G187" s="6"/>
      <c r="H187" s="6">
        <v>1661.1</v>
      </c>
      <c r="I187" s="6">
        <v>1120.9000000000001</v>
      </c>
      <c r="J187" s="6">
        <v>347056.64000000001</v>
      </c>
      <c r="K187" s="6">
        <v>152910.06</v>
      </c>
      <c r="L187" s="6">
        <v>73296.600000000006</v>
      </c>
      <c r="M187" s="6">
        <v>15</v>
      </c>
      <c r="N187" s="6">
        <v>25</v>
      </c>
      <c r="O187" s="6">
        <v>14479.1</v>
      </c>
      <c r="P187" s="6">
        <v>6772.6</v>
      </c>
      <c r="Q187" s="6">
        <v>8570.9</v>
      </c>
      <c r="R187" s="6">
        <v>6925.77</v>
      </c>
      <c r="S187" s="6">
        <v>113341.81</v>
      </c>
      <c r="T187" s="6">
        <v>94259.02</v>
      </c>
      <c r="U187" s="6">
        <v>114582.53</v>
      </c>
      <c r="V187" s="6">
        <v>78230.55</v>
      </c>
      <c r="W187" s="6">
        <v>12081.91</v>
      </c>
      <c r="X187" s="6">
        <v>9062.16</v>
      </c>
      <c r="Y187" s="6">
        <v>354567.17599999998</v>
      </c>
      <c r="Z187" s="6">
        <v>185203.31299999999</v>
      </c>
      <c r="AA187" s="6"/>
      <c r="AB187" s="6">
        <v>178066.6</v>
      </c>
      <c r="AC187" s="6">
        <v>344.3</v>
      </c>
      <c r="AD187" s="6">
        <v>49403</v>
      </c>
      <c r="AE187" s="6">
        <v>261795.416</v>
      </c>
      <c r="AF187" s="6">
        <v>135075.53599999999</v>
      </c>
      <c r="AG187" s="6"/>
      <c r="AH187" s="6">
        <v>178181.1</v>
      </c>
      <c r="AI187" s="6">
        <v>1111.4000000000001</v>
      </c>
      <c r="AJ187" s="9">
        <v>62604</v>
      </c>
      <c r="AK187" s="6">
        <v>32418.13</v>
      </c>
      <c r="AL187" s="6">
        <v>22906.39</v>
      </c>
      <c r="AM187" s="6">
        <v>69557.14</v>
      </c>
      <c r="AN187" s="6">
        <v>53637.58</v>
      </c>
      <c r="AO187" s="6">
        <v>45333.05</v>
      </c>
      <c r="AP187" s="6">
        <v>37031.68</v>
      </c>
      <c r="AQ187" s="6">
        <v>47300.9</v>
      </c>
      <c r="AR187" s="6">
        <v>18682.7</v>
      </c>
      <c r="AS187" s="6">
        <v>8.9</v>
      </c>
      <c r="AT187" s="6">
        <v>5</v>
      </c>
      <c r="AU187" s="7"/>
      <c r="AV187" s="7"/>
      <c r="AW187" s="6">
        <v>274989.2</v>
      </c>
      <c r="AX187" s="6">
        <v>128850.5</v>
      </c>
      <c r="AY187" s="6">
        <v>57952.033000000003</v>
      </c>
      <c r="AZ187" s="6">
        <v>13619.507</v>
      </c>
      <c r="BA187" s="6">
        <v>263100.40999999997</v>
      </c>
      <c r="BB187" s="6">
        <v>116807.66</v>
      </c>
      <c r="BC187" s="6">
        <v>46409.5</v>
      </c>
      <c r="BD187" s="32">
        <v>294.8</v>
      </c>
      <c r="BE187" s="32">
        <v>176.8</v>
      </c>
      <c r="BF187" s="32">
        <v>123.7</v>
      </c>
      <c r="BG187" s="32">
        <v>75.41</v>
      </c>
      <c r="BH187" s="32">
        <v>459.16800000000001</v>
      </c>
      <c r="BI187" s="32">
        <v>201.03</v>
      </c>
      <c r="BJ187" s="6">
        <v>1264</v>
      </c>
      <c r="BK187" s="6">
        <v>1051</v>
      </c>
      <c r="BL187" s="6">
        <v>0.9</v>
      </c>
      <c r="BM187" s="6">
        <v>11688.976608000003</v>
      </c>
      <c r="BN187" s="6">
        <v>36198.053348204026</v>
      </c>
      <c r="BO187" s="6"/>
      <c r="BP187" s="6">
        <v>6463</v>
      </c>
      <c r="BQ187" s="6"/>
      <c r="BR187" s="6"/>
      <c r="BS187" s="6"/>
      <c r="BT187" s="6"/>
      <c r="BU187" s="6"/>
      <c r="BV187" s="6"/>
      <c r="BW187" s="6"/>
      <c r="BX187" s="6"/>
      <c r="BY187" s="6"/>
      <c r="BZ187" s="6">
        <v>3625522</v>
      </c>
      <c r="CA187" s="6">
        <v>2495988</v>
      </c>
      <c r="CB187" s="6"/>
      <c r="CC187" s="6">
        <v>14693</v>
      </c>
      <c r="CD187" s="6">
        <v>11809</v>
      </c>
      <c r="CE187" s="6"/>
      <c r="CF187" s="6">
        <v>769</v>
      </c>
      <c r="CG187" s="6">
        <v>99.072999999999993</v>
      </c>
      <c r="CH187" s="6">
        <v>1804</v>
      </c>
    </row>
    <row r="188" spans="1:86">
      <c r="A188" s="5">
        <v>43641</v>
      </c>
      <c r="B188" s="6">
        <v>806.55799999999999</v>
      </c>
      <c r="C188" s="6">
        <v>442.51900000000001</v>
      </c>
      <c r="D188" s="6">
        <v>6420.3</v>
      </c>
      <c r="E188" s="6"/>
      <c r="F188" s="6"/>
      <c r="G188" s="6"/>
      <c r="H188" s="6">
        <v>1661.1</v>
      </c>
      <c r="I188" s="6">
        <v>1120.9000000000001</v>
      </c>
      <c r="J188" s="6">
        <v>347266</v>
      </c>
      <c r="K188" s="6">
        <v>153007</v>
      </c>
      <c r="L188" s="6">
        <v>73320.600000000006</v>
      </c>
      <c r="M188" s="6">
        <v>15</v>
      </c>
      <c r="N188" s="6">
        <v>25</v>
      </c>
      <c r="O188" s="6">
        <v>14479.2</v>
      </c>
      <c r="P188" s="6">
        <v>6772.6</v>
      </c>
      <c r="Q188" s="6">
        <v>8592.1</v>
      </c>
      <c r="R188" s="6">
        <v>6942.5</v>
      </c>
      <c r="S188" s="6">
        <v>113356.6</v>
      </c>
      <c r="T188" s="6">
        <v>94271</v>
      </c>
      <c r="U188" s="6">
        <v>114590.5</v>
      </c>
      <c r="V188" s="6">
        <v>78236.2</v>
      </c>
      <c r="W188" s="6">
        <v>12097.4</v>
      </c>
      <c r="X188" s="6">
        <v>9072.7999999999993</v>
      </c>
      <c r="Y188" s="6">
        <v>354710</v>
      </c>
      <c r="Z188" s="6">
        <v>185280</v>
      </c>
      <c r="AA188" s="6"/>
      <c r="AB188" s="6">
        <v>178090.6</v>
      </c>
      <c r="AC188" s="6">
        <v>344.3</v>
      </c>
      <c r="AD188" s="6">
        <v>49403</v>
      </c>
      <c r="AE188" s="6">
        <v>262111</v>
      </c>
      <c r="AF188" s="6">
        <v>135228</v>
      </c>
      <c r="AG188" s="6"/>
      <c r="AH188" s="6">
        <v>178205.1</v>
      </c>
      <c r="AI188" s="6">
        <v>1111.4000000000001</v>
      </c>
      <c r="AJ188" s="9">
        <v>62604</v>
      </c>
      <c r="AK188" s="6">
        <v>32418.13</v>
      </c>
      <c r="AL188" s="6">
        <v>22906.39</v>
      </c>
      <c r="AM188" s="6">
        <v>69566</v>
      </c>
      <c r="AN188" s="6">
        <v>53644.5</v>
      </c>
      <c r="AO188" s="6">
        <v>45350</v>
      </c>
      <c r="AP188" s="6">
        <v>37045.300000000003</v>
      </c>
      <c r="AQ188" s="6">
        <v>47304.9</v>
      </c>
      <c r="AR188" s="6">
        <v>18684.2</v>
      </c>
      <c r="AS188" s="6">
        <v>8.9</v>
      </c>
      <c r="AT188" s="6">
        <v>5</v>
      </c>
      <c r="AU188" s="7"/>
      <c r="AV188" s="7"/>
      <c r="AW188" s="6">
        <v>275139.59999999998</v>
      </c>
      <c r="AX188" s="6">
        <v>128920.2</v>
      </c>
      <c r="AY188" s="6">
        <v>57957</v>
      </c>
      <c r="AZ188" s="6">
        <v>13630.3</v>
      </c>
      <c r="BA188" s="6">
        <v>263245.2</v>
      </c>
      <c r="BB188" s="6">
        <v>116870.3</v>
      </c>
      <c r="BC188" s="6">
        <v>46433.5</v>
      </c>
      <c r="BD188" s="32">
        <v>294.8</v>
      </c>
      <c r="BE188" s="32">
        <v>176.8</v>
      </c>
      <c r="BF188" s="32">
        <v>123.7</v>
      </c>
      <c r="BG188" s="32">
        <v>75.41</v>
      </c>
      <c r="BH188" s="32">
        <v>459.32600000000002</v>
      </c>
      <c r="BI188" s="32">
        <v>201.09100000000001</v>
      </c>
      <c r="BJ188" s="6">
        <v>1264.17</v>
      </c>
      <c r="BK188" s="6">
        <v>1051</v>
      </c>
      <c r="BL188" s="6">
        <v>0.9</v>
      </c>
      <c r="BM188" s="6">
        <v>12098.299247999999</v>
      </c>
      <c r="BN188" s="6">
        <v>38404.195440733602</v>
      </c>
      <c r="BO188" s="6"/>
      <c r="BP188" s="6">
        <v>2446</v>
      </c>
      <c r="BQ188" s="6"/>
      <c r="BR188" s="6"/>
      <c r="BS188" s="6"/>
      <c r="BT188" s="6"/>
      <c r="BU188" s="6"/>
      <c r="BV188" s="6"/>
      <c r="BW188" s="6"/>
      <c r="BX188" s="6"/>
      <c r="BY188" s="6"/>
      <c r="BZ188" s="6">
        <v>3628497</v>
      </c>
      <c r="CA188" s="6">
        <v>2498532</v>
      </c>
      <c r="CB188" s="6"/>
      <c r="CC188" s="6">
        <v>14693</v>
      </c>
      <c r="CD188" s="6">
        <v>11809</v>
      </c>
      <c r="CE188" s="6"/>
      <c r="CF188" s="6">
        <v>770</v>
      </c>
      <c r="CG188" s="6">
        <v>98.435000000000002</v>
      </c>
      <c r="CH188" s="6">
        <v>1802</v>
      </c>
    </row>
    <row r="189" spans="1:86">
      <c r="A189" s="5">
        <v>43642</v>
      </c>
      <c r="B189" s="6">
        <v>806.55799999999999</v>
      </c>
      <c r="C189" s="6">
        <v>442.51900000000001</v>
      </c>
      <c r="D189" s="6">
        <v>6420.3</v>
      </c>
      <c r="E189" s="6"/>
      <c r="F189" s="6"/>
      <c r="G189" s="6"/>
      <c r="H189" s="6">
        <v>1661.1</v>
      </c>
      <c r="I189" s="6">
        <v>1120.9000000000001</v>
      </c>
      <c r="J189" s="6">
        <v>347476.23100000003</v>
      </c>
      <c r="K189" s="6">
        <v>153102.89000000001</v>
      </c>
      <c r="L189" s="6">
        <v>73344.600000000006</v>
      </c>
      <c r="M189" s="6">
        <v>15</v>
      </c>
      <c r="N189" s="6">
        <v>25</v>
      </c>
      <c r="O189" s="6">
        <v>14479.2</v>
      </c>
      <c r="P189" s="6">
        <v>6772.6</v>
      </c>
      <c r="Q189" s="6">
        <v>8613.2900000000009</v>
      </c>
      <c r="R189" s="6">
        <v>6959.23</v>
      </c>
      <c r="S189" s="6">
        <v>113374.75</v>
      </c>
      <c r="T189" s="6">
        <v>94284.87</v>
      </c>
      <c r="U189" s="6">
        <v>114604.45</v>
      </c>
      <c r="V189" s="6">
        <v>78245.990000000005</v>
      </c>
      <c r="W189" s="6">
        <v>12107.71</v>
      </c>
      <c r="X189" s="6">
        <v>9080.26</v>
      </c>
      <c r="Y189" s="6">
        <v>354853.34600000002</v>
      </c>
      <c r="Z189" s="6">
        <v>185361.234</v>
      </c>
      <c r="AA189" s="6"/>
      <c r="AB189" s="6">
        <v>178114.6</v>
      </c>
      <c r="AC189" s="6">
        <v>344.3</v>
      </c>
      <c r="AD189" s="6">
        <v>49403</v>
      </c>
      <c r="AE189" s="6">
        <v>262440.42700000003</v>
      </c>
      <c r="AF189" s="6">
        <v>135384.139</v>
      </c>
      <c r="AG189" s="6"/>
      <c r="AH189" s="6">
        <v>178229.1</v>
      </c>
      <c r="AI189" s="6">
        <v>1111.4000000000001</v>
      </c>
      <c r="AJ189" s="9">
        <v>62604</v>
      </c>
      <c r="AK189" s="6">
        <v>32418.13</v>
      </c>
      <c r="AL189" s="6">
        <v>22906.39</v>
      </c>
      <c r="AM189" s="6">
        <v>69575.39</v>
      </c>
      <c r="AN189" s="6">
        <v>53652.02</v>
      </c>
      <c r="AO189" s="6">
        <v>45366.43</v>
      </c>
      <c r="AP189" s="6">
        <v>37058.94</v>
      </c>
      <c r="AQ189" s="6">
        <v>47320.7</v>
      </c>
      <c r="AR189" s="6">
        <v>18690.400000000001</v>
      </c>
      <c r="AS189" s="6">
        <v>8.9</v>
      </c>
      <c r="AT189" s="6">
        <v>5</v>
      </c>
      <c r="AU189" s="7"/>
      <c r="AV189" s="7"/>
      <c r="AW189" s="6">
        <v>275289.2</v>
      </c>
      <c r="AX189" s="6">
        <v>128989.9</v>
      </c>
      <c r="AY189" s="6">
        <v>57963.24</v>
      </c>
      <c r="AZ189" s="6">
        <v>13635.521000000001</v>
      </c>
      <c r="BA189" s="6">
        <v>263389.63099999999</v>
      </c>
      <c r="BB189" s="6">
        <v>116932.959</v>
      </c>
      <c r="BC189" s="6">
        <v>46457.5</v>
      </c>
      <c r="BD189" s="32">
        <v>294.8</v>
      </c>
      <c r="BE189" s="32">
        <v>176.8</v>
      </c>
      <c r="BF189" s="32">
        <v>123.7</v>
      </c>
      <c r="BG189" s="32">
        <v>75.41</v>
      </c>
      <c r="BH189" s="32">
        <v>459.32600000000002</v>
      </c>
      <c r="BI189" s="32">
        <v>201.09100000000001</v>
      </c>
      <c r="BJ189" s="6">
        <v>1264.17</v>
      </c>
      <c r="BK189" s="6">
        <v>1051</v>
      </c>
      <c r="BL189" s="6">
        <v>0.9</v>
      </c>
      <c r="BM189" s="6">
        <v>12150</v>
      </c>
      <c r="BN189" s="6">
        <v>38302</v>
      </c>
      <c r="BO189" s="6"/>
      <c r="BP189" s="6">
        <v>8802</v>
      </c>
      <c r="BQ189" s="6"/>
      <c r="BR189" s="6"/>
      <c r="BS189" s="6"/>
      <c r="BT189" s="6"/>
      <c r="BU189" s="6"/>
      <c r="BV189" s="6"/>
      <c r="BW189" s="6"/>
      <c r="BX189" s="6"/>
      <c r="BY189" s="6"/>
      <c r="BZ189" s="6">
        <v>3631477</v>
      </c>
      <c r="CA189" s="6">
        <v>2501058</v>
      </c>
      <c r="CB189" s="6"/>
      <c r="CC189" s="6">
        <v>14693</v>
      </c>
      <c r="CD189" s="6">
        <v>11809</v>
      </c>
      <c r="CE189" s="6"/>
      <c r="CF189" s="6">
        <v>766</v>
      </c>
      <c r="CG189" s="6">
        <v>99.637</v>
      </c>
      <c r="CH189" s="6">
        <v>1798</v>
      </c>
    </row>
    <row r="190" spans="1:86">
      <c r="A190" s="5">
        <v>43643</v>
      </c>
      <c r="B190" s="6">
        <v>806.55799999999999</v>
      </c>
      <c r="C190" s="6">
        <v>442.51900000000001</v>
      </c>
      <c r="D190" s="6">
        <v>6420.3</v>
      </c>
      <c r="E190" s="6"/>
      <c r="F190" s="6"/>
      <c r="G190" s="6"/>
      <c r="H190" s="6">
        <v>1661.1</v>
      </c>
      <c r="I190" s="6">
        <v>1120.9000000000001</v>
      </c>
      <c r="J190" s="6">
        <v>347692.26</v>
      </c>
      <c r="K190" s="6">
        <v>153201.96400000001</v>
      </c>
      <c r="L190" s="9">
        <v>73368.600000000006</v>
      </c>
      <c r="M190" s="6">
        <v>15</v>
      </c>
      <c r="N190" s="6">
        <v>25</v>
      </c>
      <c r="O190" s="6">
        <v>14479.2</v>
      </c>
      <c r="P190" s="6">
        <v>6772.7</v>
      </c>
      <c r="Q190" s="6">
        <v>8634.31</v>
      </c>
      <c r="R190" s="6">
        <v>6975.7</v>
      </c>
      <c r="S190" s="6">
        <v>113391.67999999999</v>
      </c>
      <c r="T190" s="6">
        <v>94298.23</v>
      </c>
      <c r="U190" s="6">
        <v>114624.08</v>
      </c>
      <c r="V190" s="6">
        <v>78259.509999999995</v>
      </c>
      <c r="W190" s="6">
        <v>12113.01</v>
      </c>
      <c r="X190" s="6">
        <v>9084.43</v>
      </c>
      <c r="Y190" s="6">
        <v>355001.516</v>
      </c>
      <c r="Z190" s="6">
        <v>185442.74299999999</v>
      </c>
      <c r="AA190" s="6"/>
      <c r="AB190" s="6">
        <v>178138.6</v>
      </c>
      <c r="AC190" s="6">
        <v>344.3</v>
      </c>
      <c r="AD190" s="6">
        <v>49403</v>
      </c>
      <c r="AE190" s="6">
        <v>262764.647</v>
      </c>
      <c r="AF190" s="6">
        <v>135540.30499999999</v>
      </c>
      <c r="AG190" s="6"/>
      <c r="AH190" s="6">
        <v>178253.1</v>
      </c>
      <c r="AI190" s="6">
        <v>1111.4000000000001</v>
      </c>
      <c r="AJ190" s="9">
        <v>62604</v>
      </c>
      <c r="AK190" s="6">
        <v>32418.13</v>
      </c>
      <c r="AL190" s="6">
        <v>22906.39</v>
      </c>
      <c r="AM190" s="6">
        <v>69585.06</v>
      </c>
      <c r="AN190" s="6">
        <v>53659.55</v>
      </c>
      <c r="AO190" s="6">
        <v>45383.85</v>
      </c>
      <c r="AP190" s="6">
        <v>37073.24</v>
      </c>
      <c r="AQ190" s="6">
        <v>47330.6</v>
      </c>
      <c r="AR190" s="6">
        <v>18694.3</v>
      </c>
      <c r="AS190" s="6">
        <v>8.9</v>
      </c>
      <c r="AT190" s="6">
        <v>5</v>
      </c>
      <c r="AU190" s="7"/>
      <c r="AV190" s="7"/>
      <c r="AW190" s="6">
        <v>275437.09999999998</v>
      </c>
      <c r="AX190" s="6">
        <v>129059.3</v>
      </c>
      <c r="AY190" s="6">
        <v>57969.091999999997</v>
      </c>
      <c r="AZ190" s="6">
        <v>13635.521000000001</v>
      </c>
      <c r="BA190" s="6">
        <v>263528.18</v>
      </c>
      <c r="BB190" s="6">
        <v>116993.37</v>
      </c>
      <c r="BC190" s="6">
        <v>46481.5</v>
      </c>
      <c r="BD190" s="32">
        <v>294.8</v>
      </c>
      <c r="BE190" s="32">
        <v>176.8</v>
      </c>
      <c r="BF190" s="32">
        <v>123.7</v>
      </c>
      <c r="BG190" s="32">
        <v>75.41</v>
      </c>
      <c r="BH190" s="32">
        <v>459.32600000000002</v>
      </c>
      <c r="BI190" s="32">
        <v>201.09100000000001</v>
      </c>
      <c r="BJ190" s="6">
        <v>1264.17</v>
      </c>
      <c r="BK190" s="6">
        <v>1052.0999999999999</v>
      </c>
      <c r="BL190" s="6">
        <v>0.9</v>
      </c>
      <c r="BM190" s="6">
        <v>11717</v>
      </c>
      <c r="BN190" s="6">
        <v>38396</v>
      </c>
      <c r="BO190" s="6"/>
      <c r="BP190" s="6">
        <v>6943</v>
      </c>
      <c r="BQ190" s="6"/>
      <c r="BR190" s="6"/>
      <c r="BS190" s="6"/>
      <c r="BT190" s="6"/>
      <c r="BU190" s="6"/>
      <c r="BV190" s="6"/>
      <c r="BW190" s="6"/>
      <c r="BX190" s="6"/>
      <c r="BY190" s="6"/>
      <c r="BZ190" s="6">
        <v>3634446</v>
      </c>
      <c r="CA190" s="6">
        <v>2503531</v>
      </c>
      <c r="CB190" s="6"/>
      <c r="CC190" s="6">
        <v>14693</v>
      </c>
      <c r="CD190" s="6">
        <v>11809</v>
      </c>
      <c r="CE190" s="6"/>
      <c r="CF190" s="6">
        <v>766.10404218237181</v>
      </c>
      <c r="CG190" s="6">
        <v>99.045882391258218</v>
      </c>
      <c r="CH190" s="6">
        <v>1795.4158333333335</v>
      </c>
    </row>
    <row r="191" spans="1:86">
      <c r="A191" s="5">
        <v>43644</v>
      </c>
      <c r="B191" s="6">
        <v>806.55799999999999</v>
      </c>
      <c r="C191" s="6">
        <v>442.51900000000001</v>
      </c>
      <c r="D191" s="6">
        <v>6420.5</v>
      </c>
      <c r="E191" s="6"/>
      <c r="F191" s="6"/>
      <c r="G191" s="6"/>
      <c r="H191" s="6">
        <v>1661.1</v>
      </c>
      <c r="I191" s="6">
        <v>1120.9000000000001</v>
      </c>
      <c r="J191" s="6">
        <v>347894.98</v>
      </c>
      <c r="K191" s="6">
        <v>153295.20300000001</v>
      </c>
      <c r="L191" s="9">
        <v>73392.600000000006</v>
      </c>
      <c r="M191" s="6">
        <v>15</v>
      </c>
      <c r="N191" s="6">
        <v>25</v>
      </c>
      <c r="O191" s="6">
        <v>14479.3</v>
      </c>
      <c r="P191" s="6">
        <v>6772.8</v>
      </c>
      <c r="Q191" s="6">
        <v>8655.75</v>
      </c>
      <c r="R191" s="6">
        <v>6992.78</v>
      </c>
      <c r="S191" s="6">
        <v>113407.58</v>
      </c>
      <c r="T191" s="6">
        <v>94310.58</v>
      </c>
      <c r="U191" s="6">
        <v>114643.15</v>
      </c>
      <c r="V191" s="6">
        <v>78272.83</v>
      </c>
      <c r="W191" s="6">
        <v>12117.89</v>
      </c>
      <c r="X191" s="6">
        <v>9088.27</v>
      </c>
      <c r="Y191" s="6">
        <v>355141.78600000002</v>
      </c>
      <c r="Z191" s="6">
        <v>185520.45300000001</v>
      </c>
      <c r="AA191" s="6"/>
      <c r="AB191" s="9">
        <v>178162.6</v>
      </c>
      <c r="AC191" s="6">
        <v>344.3</v>
      </c>
      <c r="AD191" s="6">
        <v>49403</v>
      </c>
      <c r="AE191" s="6">
        <v>263069.78100000002</v>
      </c>
      <c r="AF191" s="6">
        <v>135688.24299999999</v>
      </c>
      <c r="AG191" s="6"/>
      <c r="AH191" s="9">
        <v>178277.1</v>
      </c>
      <c r="AI191" s="6">
        <v>1111.4000000000001</v>
      </c>
      <c r="AJ191" s="9">
        <v>62604</v>
      </c>
      <c r="AK191" s="6">
        <v>32418.13</v>
      </c>
      <c r="AL191" s="6">
        <v>22906.39</v>
      </c>
      <c r="AM191" s="6">
        <v>69594.7</v>
      </c>
      <c r="AN191" s="6">
        <v>53667.03</v>
      </c>
      <c r="AO191" s="6">
        <v>45400.02</v>
      </c>
      <c r="AP191" s="6">
        <v>37087.019999999997</v>
      </c>
      <c r="AQ191" s="6">
        <v>47341.1</v>
      </c>
      <c r="AR191" s="6">
        <v>18698.5</v>
      </c>
      <c r="AS191" s="6">
        <v>8.9</v>
      </c>
      <c r="AT191" s="6">
        <v>5</v>
      </c>
      <c r="AU191" s="7"/>
      <c r="AV191" s="7"/>
      <c r="AW191" s="6">
        <v>275573.5</v>
      </c>
      <c r="AX191" s="6">
        <v>129123.5</v>
      </c>
      <c r="AY191" s="6">
        <v>57974.741999999998</v>
      </c>
      <c r="AZ191" s="6">
        <v>13635.521000000001</v>
      </c>
      <c r="BA191" s="6">
        <v>263662.467</v>
      </c>
      <c r="BB191" s="6">
        <v>117052.033</v>
      </c>
      <c r="BC191" s="6">
        <v>46504.800000000003</v>
      </c>
      <c r="BD191" s="32">
        <v>294.8</v>
      </c>
      <c r="BE191" s="32">
        <v>176.8</v>
      </c>
      <c r="BF191" s="32">
        <v>123.7</v>
      </c>
      <c r="BG191" s="32">
        <v>75.41</v>
      </c>
      <c r="BH191" s="32">
        <v>459.32600000000002</v>
      </c>
      <c r="BI191" s="32">
        <v>201.09100000000001</v>
      </c>
      <c r="BJ191" s="6">
        <v>1264.17</v>
      </c>
      <c r="BK191" s="6">
        <v>1053.8</v>
      </c>
      <c r="BL191" s="6">
        <v>0.9</v>
      </c>
      <c r="BM191" s="6">
        <v>11164</v>
      </c>
      <c r="BN191" s="6">
        <v>38555</v>
      </c>
      <c r="BO191" s="6"/>
      <c r="BP191" s="6">
        <v>6311</v>
      </c>
      <c r="BQ191" s="6"/>
      <c r="BR191" s="6"/>
      <c r="BS191" s="6"/>
      <c r="BT191" s="6"/>
      <c r="BU191" s="6"/>
      <c r="BV191" s="6"/>
      <c r="BW191" s="6"/>
      <c r="BX191" s="6"/>
      <c r="BY191" s="6"/>
      <c r="BZ191" s="6">
        <v>3637472</v>
      </c>
      <c r="CA191" s="6">
        <v>2506075</v>
      </c>
      <c r="CB191" s="6"/>
      <c r="CC191" s="6">
        <v>14693</v>
      </c>
      <c r="CD191" s="6">
        <v>11809</v>
      </c>
      <c r="CE191" s="6"/>
      <c r="CF191" s="6">
        <v>767</v>
      </c>
      <c r="CG191" s="43">
        <v>99.787999999999997</v>
      </c>
      <c r="CH191" s="6">
        <v>1801</v>
      </c>
    </row>
    <row r="192" spans="1:86">
      <c r="A192" s="5">
        <v>43645</v>
      </c>
      <c r="B192" s="6">
        <v>806.55799999999999</v>
      </c>
      <c r="C192" s="6">
        <v>442.51900000000001</v>
      </c>
      <c r="D192" s="6">
        <v>6420.5</v>
      </c>
      <c r="E192" s="6"/>
      <c r="F192" s="6"/>
      <c r="G192" s="6"/>
      <c r="H192" s="6">
        <v>1661.1</v>
      </c>
      <c r="I192" s="6">
        <v>1120.9000000000001</v>
      </c>
      <c r="J192" s="6">
        <v>348111.51400000002</v>
      </c>
      <c r="K192" s="6">
        <v>153393.76500000001</v>
      </c>
      <c r="L192" s="6">
        <v>73416.600000000006</v>
      </c>
      <c r="M192" s="6">
        <v>15</v>
      </c>
      <c r="N192" s="6">
        <v>25</v>
      </c>
      <c r="O192" s="6">
        <v>14479.4</v>
      </c>
      <c r="P192" s="6">
        <v>6772.9</v>
      </c>
      <c r="Q192" s="6">
        <v>8680.25</v>
      </c>
      <c r="R192" s="6">
        <v>7012.33</v>
      </c>
      <c r="S192" s="6">
        <v>113422.76</v>
      </c>
      <c r="T192" s="6">
        <v>94322.08</v>
      </c>
      <c r="U192" s="6">
        <v>114661.98</v>
      </c>
      <c r="V192" s="6">
        <v>78286.22</v>
      </c>
      <c r="W192" s="6">
        <v>12122.77</v>
      </c>
      <c r="X192" s="6">
        <v>9092.11</v>
      </c>
      <c r="Y192" s="6">
        <v>355288.08399999997</v>
      </c>
      <c r="Z192" s="6">
        <v>185603.005</v>
      </c>
      <c r="AA192" s="6"/>
      <c r="AB192" s="6">
        <v>178186.6</v>
      </c>
      <c r="AC192" s="6">
        <v>344.3</v>
      </c>
      <c r="AD192" s="6">
        <v>49403</v>
      </c>
      <c r="AE192" s="6">
        <v>263393.74400000001</v>
      </c>
      <c r="AF192" s="6">
        <v>135841.63699999999</v>
      </c>
      <c r="AG192" s="6"/>
      <c r="AH192" s="6">
        <v>178301.1</v>
      </c>
      <c r="AI192" s="6">
        <v>1111.4000000000001</v>
      </c>
      <c r="AJ192" s="9">
        <v>62604</v>
      </c>
      <c r="AK192" s="6">
        <v>32418.13</v>
      </c>
      <c r="AL192" s="6">
        <v>22906.39</v>
      </c>
      <c r="AM192" s="6">
        <v>69603.25</v>
      </c>
      <c r="AN192" s="6">
        <v>53673.65</v>
      </c>
      <c r="AO192" s="6">
        <v>45418.02</v>
      </c>
      <c r="AP192" s="6">
        <v>37101.29</v>
      </c>
      <c r="AQ192" s="6">
        <v>47352.6</v>
      </c>
      <c r="AR192" s="6">
        <v>18703.099999999999</v>
      </c>
      <c r="AS192" s="6">
        <v>8.9</v>
      </c>
      <c r="AT192" s="6">
        <v>5</v>
      </c>
      <c r="AU192" s="7"/>
      <c r="AV192" s="7"/>
      <c r="AW192" s="6">
        <v>275717.90000000002</v>
      </c>
      <c r="AX192" s="6">
        <v>129187.1</v>
      </c>
      <c r="AY192" s="6">
        <v>57979.957999999999</v>
      </c>
      <c r="AZ192" s="6">
        <v>13635.521000000001</v>
      </c>
      <c r="BA192" s="6">
        <v>263801.21899999998</v>
      </c>
      <c r="BB192" s="6">
        <v>117102.629</v>
      </c>
      <c r="BC192" s="6">
        <v>46528.800000000003</v>
      </c>
      <c r="BD192" s="32">
        <v>294.8</v>
      </c>
      <c r="BE192" s="32">
        <v>176.8</v>
      </c>
      <c r="BF192" s="32">
        <v>123.7</v>
      </c>
      <c r="BG192" s="32">
        <v>75.41</v>
      </c>
      <c r="BH192" s="32">
        <v>459.32600000000002</v>
      </c>
      <c r="BI192" s="32">
        <v>201.09100000000001</v>
      </c>
      <c r="BJ192" s="6">
        <v>1264.17</v>
      </c>
      <c r="BK192" s="6">
        <v>1054.3</v>
      </c>
      <c r="BL192" s="6">
        <v>0.9</v>
      </c>
      <c r="BM192" s="6">
        <v>12554.774959999999</v>
      </c>
      <c r="BN192" s="6">
        <v>38381.674301754399</v>
      </c>
      <c r="BO192" s="6"/>
      <c r="BP192" s="6">
        <v>7276</v>
      </c>
      <c r="BQ192" s="6"/>
      <c r="BR192" s="6"/>
      <c r="BS192" s="6"/>
      <c r="BT192" s="6"/>
      <c r="BU192" s="6"/>
      <c r="BV192" s="6"/>
      <c r="BW192" s="6"/>
      <c r="BX192" s="6"/>
      <c r="BY192" s="6"/>
      <c r="BZ192" s="6">
        <v>3640494</v>
      </c>
      <c r="CA192" s="6">
        <v>2508551</v>
      </c>
      <c r="CB192" s="6"/>
      <c r="CC192" s="6">
        <v>14693</v>
      </c>
      <c r="CD192" s="6">
        <v>11809</v>
      </c>
      <c r="CE192" s="6"/>
      <c r="CF192" s="6">
        <v>768.27871149888745</v>
      </c>
      <c r="CG192" s="6">
        <v>99.418658013630775</v>
      </c>
      <c r="CH192" s="6">
        <v>1794.4644583333331</v>
      </c>
    </row>
    <row r="193" spans="1:128">
      <c r="A193" s="5">
        <v>43646</v>
      </c>
      <c r="B193" s="6">
        <v>806.55799999999999</v>
      </c>
      <c r="C193" s="6">
        <v>442.51900000000001</v>
      </c>
      <c r="D193" s="6">
        <v>6420.5</v>
      </c>
      <c r="E193" s="6"/>
      <c r="F193" s="6"/>
      <c r="G193" s="6"/>
      <c r="H193" s="6">
        <v>1661.1</v>
      </c>
      <c r="I193" s="6">
        <v>1120.9000000000001</v>
      </c>
      <c r="J193" s="6">
        <v>348325.43</v>
      </c>
      <c r="K193" s="6">
        <v>153491.76999999999</v>
      </c>
      <c r="L193" s="6">
        <v>73440.600000000006</v>
      </c>
      <c r="M193" s="6">
        <v>15</v>
      </c>
      <c r="N193" s="6">
        <v>25</v>
      </c>
      <c r="O193" s="6">
        <v>14479.4</v>
      </c>
      <c r="P193" s="6">
        <v>6773</v>
      </c>
      <c r="Q193" s="6">
        <v>8705.2999999999993</v>
      </c>
      <c r="R193" s="6">
        <v>7032.36</v>
      </c>
      <c r="S193" s="6">
        <v>113437.18</v>
      </c>
      <c r="T193" s="6">
        <v>94333.07</v>
      </c>
      <c r="U193" s="6">
        <v>114680.55</v>
      </c>
      <c r="V193" s="6">
        <v>78299.23</v>
      </c>
      <c r="W193" s="6">
        <v>12127.52</v>
      </c>
      <c r="X193" s="6">
        <v>9095.92</v>
      </c>
      <c r="Y193" s="6">
        <v>355469.42</v>
      </c>
      <c r="Z193" s="6">
        <v>185697.45</v>
      </c>
      <c r="AA193" s="6"/>
      <c r="AB193" s="6">
        <v>178210.6</v>
      </c>
      <c r="AC193" s="6">
        <v>344.3</v>
      </c>
      <c r="AD193" s="6">
        <v>49403</v>
      </c>
      <c r="AE193" s="6">
        <v>263662.53000000003</v>
      </c>
      <c r="AF193" s="6">
        <v>135974.93</v>
      </c>
      <c r="AG193" s="6"/>
      <c r="AH193" s="6">
        <v>178325.1</v>
      </c>
      <c r="AI193" s="6">
        <v>1111.4000000000001</v>
      </c>
      <c r="AJ193" s="9">
        <v>62604</v>
      </c>
      <c r="AK193" s="6">
        <v>32418.13</v>
      </c>
      <c r="AL193" s="6">
        <v>22906.39</v>
      </c>
      <c r="AM193" s="6">
        <v>69611.350000000006</v>
      </c>
      <c r="AN193" s="6">
        <v>53679.89</v>
      </c>
      <c r="AO193" s="6">
        <v>45434.86</v>
      </c>
      <c r="AP193" s="6">
        <v>37114.92</v>
      </c>
      <c r="AQ193" s="6">
        <v>47362.8</v>
      </c>
      <c r="AR193" s="6">
        <v>18707.099999999999</v>
      </c>
      <c r="AS193" s="6">
        <v>8.9</v>
      </c>
      <c r="AT193" s="6">
        <v>5</v>
      </c>
      <c r="AU193" s="7"/>
      <c r="AV193" s="7"/>
      <c r="AW193" s="6">
        <v>275847.90000000002</v>
      </c>
      <c r="AX193" s="6">
        <v>129256</v>
      </c>
      <c r="AY193" s="6">
        <v>57984.845999999998</v>
      </c>
      <c r="AZ193" s="6">
        <v>13635.521000000001</v>
      </c>
      <c r="BA193" s="6">
        <v>263926.02</v>
      </c>
      <c r="BB193" s="6">
        <v>117167.24</v>
      </c>
      <c r="BC193" s="6">
        <v>46551.1</v>
      </c>
      <c r="BD193" s="32">
        <v>294.8</v>
      </c>
      <c r="BE193" s="32">
        <v>176.8</v>
      </c>
      <c r="BF193" s="32">
        <v>123.7</v>
      </c>
      <c r="BG193" s="32">
        <v>75.41</v>
      </c>
      <c r="BH193" s="32">
        <v>459.32600000000002</v>
      </c>
      <c r="BI193" s="32">
        <v>201.09100000000001</v>
      </c>
      <c r="BJ193" s="6">
        <v>1264.17</v>
      </c>
      <c r="BK193" s="6">
        <v>1054.3</v>
      </c>
      <c r="BL193" s="6">
        <v>0.9</v>
      </c>
      <c r="BM193" s="6">
        <v>12187.382768000001</v>
      </c>
      <c r="BN193" s="6">
        <v>35163.737307766074</v>
      </c>
      <c r="BO193" s="6"/>
      <c r="BP193" s="6">
        <v>6656</v>
      </c>
      <c r="BQ193" s="6"/>
      <c r="BR193" s="6"/>
      <c r="BS193" s="6"/>
      <c r="BT193" s="6"/>
      <c r="BU193" s="6"/>
      <c r="BV193" s="6"/>
      <c r="BW193" s="6"/>
      <c r="BX193" s="6"/>
      <c r="BY193" s="6"/>
      <c r="BZ193" s="6">
        <v>3643520</v>
      </c>
      <c r="CA193" s="6">
        <v>2511072</v>
      </c>
      <c r="CB193" s="6"/>
      <c r="CC193" s="6">
        <v>14693</v>
      </c>
      <c r="CD193" s="6">
        <v>11809</v>
      </c>
      <c r="CE193" s="6"/>
      <c r="CF193" s="6">
        <v>775</v>
      </c>
      <c r="CG193" s="6">
        <v>99.662999999999997</v>
      </c>
      <c r="CH193" s="6">
        <v>1810</v>
      </c>
    </row>
    <row r="194" spans="1:128">
      <c r="A194" s="44"/>
      <c r="B194" s="45"/>
      <c r="C194" s="45"/>
      <c r="D194" s="44"/>
      <c r="E194" s="44"/>
      <c r="F194" s="45"/>
      <c r="G194" s="45"/>
      <c r="H194" s="44"/>
      <c r="I194" s="45"/>
      <c r="J194" s="45"/>
      <c r="K194" s="44"/>
      <c r="L194" s="44"/>
      <c r="M194" s="45"/>
      <c r="N194" s="45"/>
      <c r="O194" s="44"/>
      <c r="P194" s="45"/>
      <c r="Q194" s="45"/>
      <c r="R194" s="44"/>
      <c r="S194" s="44"/>
      <c r="T194" s="45"/>
      <c r="U194" s="45"/>
      <c r="V194" s="44"/>
      <c r="W194" s="45"/>
      <c r="X194" s="45"/>
      <c r="Y194" s="44"/>
      <c r="Z194" s="44"/>
      <c r="AA194" s="45"/>
      <c r="AB194" s="45"/>
      <c r="AC194" s="44"/>
      <c r="AD194" s="45"/>
      <c r="AE194" s="45"/>
      <c r="AF194" s="44"/>
      <c r="AG194" s="44"/>
      <c r="AH194" s="45"/>
      <c r="AI194" s="45"/>
      <c r="AJ194" s="45"/>
      <c r="AK194" s="45"/>
      <c r="AL194" s="45"/>
      <c r="AM194" s="44"/>
      <c r="AN194" s="44"/>
      <c r="AO194" s="45"/>
      <c r="AP194" s="45"/>
      <c r="AQ194" s="44"/>
      <c r="AR194" s="45"/>
      <c r="AS194" s="45"/>
      <c r="AT194" s="44"/>
      <c r="AU194" s="44"/>
      <c r="AV194" s="45"/>
      <c r="AW194" s="45"/>
      <c r="AX194" s="44"/>
      <c r="AY194" s="45"/>
      <c r="AZ194" s="45"/>
      <c r="BA194" s="44"/>
      <c r="BB194" s="44"/>
      <c r="BC194" s="45"/>
      <c r="BD194" s="45"/>
      <c r="BE194" s="44"/>
      <c r="BF194" s="45"/>
      <c r="BG194" s="45"/>
      <c r="BH194" s="44"/>
      <c r="BI194" s="44"/>
      <c r="BJ194" s="45"/>
      <c r="BK194" s="45"/>
      <c r="BL194" s="44"/>
      <c r="BM194" s="45"/>
      <c r="BN194" s="45"/>
      <c r="BO194" s="45"/>
      <c r="BP194" s="44"/>
      <c r="BQ194" s="18"/>
      <c r="BR194" s="18"/>
      <c r="BS194" s="18"/>
      <c r="BT194" s="18"/>
      <c r="BU194" s="18"/>
      <c r="BV194" s="18"/>
      <c r="BW194" s="44"/>
      <c r="BX194" s="44"/>
      <c r="BY194" s="45"/>
      <c r="BZ194" s="45"/>
      <c r="CA194" s="44"/>
      <c r="CB194" s="45"/>
      <c r="CC194" s="45"/>
      <c r="CD194" s="44"/>
      <c r="CE194" s="44"/>
      <c r="CF194" s="45"/>
      <c r="CG194" s="45"/>
      <c r="CH194" s="47"/>
    </row>
    <row r="195" spans="1:128">
      <c r="A195" s="5">
        <v>43646</v>
      </c>
      <c r="B195" s="6">
        <v>806.55799999999999</v>
      </c>
      <c r="C195" s="6">
        <v>442.51900000000001</v>
      </c>
      <c r="D195" s="6">
        <v>6420.5</v>
      </c>
      <c r="E195" s="6"/>
      <c r="F195" s="6"/>
      <c r="G195" s="6"/>
      <c r="H195" s="6">
        <v>1661.1</v>
      </c>
      <c r="I195" s="6">
        <v>1120.9000000000001</v>
      </c>
      <c r="J195" s="6">
        <v>348325.43</v>
      </c>
      <c r="K195" s="6">
        <v>153491.76999999999</v>
      </c>
      <c r="L195" s="6">
        <v>73440.600000000006</v>
      </c>
      <c r="M195" s="6">
        <v>15</v>
      </c>
      <c r="N195" s="6">
        <v>25</v>
      </c>
      <c r="O195" s="6">
        <v>14479.4</v>
      </c>
      <c r="P195" s="6">
        <v>6773</v>
      </c>
      <c r="Q195" s="6">
        <v>8705.2999999999993</v>
      </c>
      <c r="R195" s="6">
        <v>7032.36</v>
      </c>
      <c r="S195" s="6">
        <v>113437.18</v>
      </c>
      <c r="T195" s="6">
        <v>94333.07</v>
      </c>
      <c r="U195" s="6">
        <v>114680.55</v>
      </c>
      <c r="V195" s="6">
        <v>78299.23</v>
      </c>
      <c r="W195" s="6">
        <v>12127.52</v>
      </c>
      <c r="X195" s="6">
        <v>9095.92</v>
      </c>
      <c r="Y195" s="6">
        <v>355469.42</v>
      </c>
      <c r="Z195" s="6">
        <v>185697.45</v>
      </c>
      <c r="AA195" s="6"/>
      <c r="AB195" s="6">
        <v>178210.6</v>
      </c>
      <c r="AC195" s="6">
        <v>344.3</v>
      </c>
      <c r="AD195" s="6">
        <v>49403</v>
      </c>
      <c r="AE195" s="6">
        <v>263662.53000000003</v>
      </c>
      <c r="AF195" s="6">
        <v>135974.93</v>
      </c>
      <c r="AG195" s="6"/>
      <c r="AH195" s="6">
        <v>178325.1</v>
      </c>
      <c r="AI195" s="6">
        <v>1111.4000000000001</v>
      </c>
      <c r="AJ195" s="9">
        <v>62604</v>
      </c>
      <c r="AK195" s="6">
        <v>32418.13</v>
      </c>
      <c r="AL195" s="6">
        <v>22906.39</v>
      </c>
      <c r="AM195" s="6">
        <v>69611.350000000006</v>
      </c>
      <c r="AN195" s="6">
        <v>53679.89</v>
      </c>
      <c r="AO195" s="6">
        <v>45434.86</v>
      </c>
      <c r="AP195" s="6">
        <v>37114.92</v>
      </c>
      <c r="AQ195" s="6">
        <v>47362.8</v>
      </c>
      <c r="AR195" s="6">
        <v>18707.099999999999</v>
      </c>
      <c r="AS195" s="6">
        <v>8.9</v>
      </c>
      <c r="AT195" s="6">
        <v>5</v>
      </c>
      <c r="AU195" s="7"/>
      <c r="AV195" s="7"/>
      <c r="AW195" s="6">
        <v>275847.90000000002</v>
      </c>
      <c r="AX195" s="6">
        <v>129256</v>
      </c>
      <c r="AY195" s="6">
        <v>57984.845999999998</v>
      </c>
      <c r="AZ195" s="6">
        <v>13635.521000000001</v>
      </c>
      <c r="BA195" s="6">
        <v>263926.02</v>
      </c>
      <c r="BB195" s="6">
        <v>117167.24</v>
      </c>
      <c r="BC195" s="6">
        <v>46551.1</v>
      </c>
      <c r="BD195" s="32">
        <v>294.8</v>
      </c>
      <c r="BE195" s="32">
        <v>176.8</v>
      </c>
      <c r="BF195" s="32">
        <v>123.7</v>
      </c>
      <c r="BG195" s="32">
        <v>75.41</v>
      </c>
      <c r="BH195" s="32">
        <v>459.32600000000002</v>
      </c>
      <c r="BI195" s="32">
        <v>201.09100000000001</v>
      </c>
      <c r="BJ195" s="6">
        <v>1264.17</v>
      </c>
      <c r="BK195" s="6">
        <v>1054.3</v>
      </c>
      <c r="BL195" s="6">
        <v>0.9</v>
      </c>
      <c r="BM195" s="6">
        <v>12187.382768000001</v>
      </c>
      <c r="BN195" s="6">
        <v>35163.737307766074</v>
      </c>
      <c r="BO195" s="6"/>
      <c r="BP195" s="6">
        <v>6656</v>
      </c>
      <c r="BQ195" s="6"/>
      <c r="BR195" s="6"/>
      <c r="BS195" s="6"/>
      <c r="BT195" s="6"/>
      <c r="BU195" s="6"/>
      <c r="BV195" s="6"/>
      <c r="BW195" s="6"/>
      <c r="BX195" s="6"/>
      <c r="BY195" s="6"/>
      <c r="BZ195" s="6">
        <v>3643520</v>
      </c>
      <c r="CA195" s="6">
        <v>2511072</v>
      </c>
      <c r="CB195" s="6"/>
      <c r="CC195" s="6">
        <v>14693</v>
      </c>
      <c r="CD195" s="6">
        <v>11809</v>
      </c>
      <c r="CE195" s="6"/>
      <c r="CF195" s="6">
        <v>775</v>
      </c>
      <c r="CG195" s="6">
        <v>99.662999999999997</v>
      </c>
      <c r="CH195" s="6">
        <v>1810</v>
      </c>
    </row>
    <row r="196" spans="1:128">
      <c r="A196" s="5">
        <v>43647</v>
      </c>
      <c r="B196" s="6">
        <v>806.55799999999999</v>
      </c>
      <c r="C196" s="6">
        <v>442.51900000000001</v>
      </c>
      <c r="D196" s="6">
        <v>6420.5</v>
      </c>
      <c r="E196" s="6"/>
      <c r="F196" s="6"/>
      <c r="G196" s="6"/>
      <c r="H196" s="6">
        <v>1661.1</v>
      </c>
      <c r="I196" s="6">
        <v>1120.9000000000001</v>
      </c>
      <c r="J196" s="6">
        <v>348532.9</v>
      </c>
      <c r="K196" s="6">
        <v>153587.1</v>
      </c>
      <c r="L196" s="6">
        <v>73464.600000000006</v>
      </c>
      <c r="M196" s="6">
        <v>15</v>
      </c>
      <c r="N196" s="6">
        <v>25</v>
      </c>
      <c r="O196" s="6">
        <v>14479.5</v>
      </c>
      <c r="P196" s="6">
        <v>6773.1</v>
      </c>
      <c r="Q196" s="6">
        <v>8730.9</v>
      </c>
      <c r="R196" s="6">
        <v>7052.9</v>
      </c>
      <c r="S196" s="6">
        <v>113450.8</v>
      </c>
      <c r="T196" s="6">
        <v>94343.6</v>
      </c>
      <c r="U196" s="6">
        <v>114698.5</v>
      </c>
      <c r="V196" s="6">
        <v>78311.7</v>
      </c>
      <c r="W196" s="6">
        <v>12132.1</v>
      </c>
      <c r="X196" s="6">
        <v>9099.6</v>
      </c>
      <c r="Y196" s="6">
        <v>355771.8</v>
      </c>
      <c r="Z196" s="6">
        <v>185854.7</v>
      </c>
      <c r="AA196" s="6"/>
      <c r="AB196" s="6">
        <v>178234.6</v>
      </c>
      <c r="AC196" s="6">
        <v>344.3</v>
      </c>
      <c r="AD196" s="6">
        <v>49403</v>
      </c>
      <c r="AE196" s="6">
        <v>263807.90000000002</v>
      </c>
      <c r="AF196" s="6">
        <v>136046.9</v>
      </c>
      <c r="AG196" s="6"/>
      <c r="AH196" s="6">
        <v>178349.1</v>
      </c>
      <c r="AI196" s="6">
        <v>1111.4000000000001</v>
      </c>
      <c r="AJ196" s="9">
        <v>62604</v>
      </c>
      <c r="AK196" s="6">
        <v>32418.13</v>
      </c>
      <c r="AL196" s="6">
        <v>22906.39</v>
      </c>
      <c r="AM196" s="6">
        <v>69618.7</v>
      </c>
      <c r="AN196" s="6">
        <v>53685.4</v>
      </c>
      <c r="AO196" s="6">
        <v>45451</v>
      </c>
      <c r="AP196" s="6">
        <v>37127.9</v>
      </c>
      <c r="AQ196" s="6">
        <v>47371</v>
      </c>
      <c r="AR196" s="6">
        <v>18710.400000000001</v>
      </c>
      <c r="AS196" s="6">
        <v>8.9</v>
      </c>
      <c r="AT196" s="6">
        <v>5</v>
      </c>
      <c r="AU196" s="7"/>
      <c r="AV196" s="7"/>
      <c r="AW196" s="6">
        <v>275986.3</v>
      </c>
      <c r="AX196" s="6">
        <v>129316.9</v>
      </c>
      <c r="AY196" s="6">
        <v>57989.5</v>
      </c>
      <c r="AZ196" s="6">
        <v>13635.521000000001</v>
      </c>
      <c r="BA196" s="6">
        <v>264058.3</v>
      </c>
      <c r="BB196" s="6">
        <v>117225.4</v>
      </c>
      <c r="BC196" s="6">
        <v>46575.1</v>
      </c>
      <c r="BD196" s="32">
        <v>294.8</v>
      </c>
      <c r="BE196" s="32">
        <v>176.8</v>
      </c>
      <c r="BF196" s="32">
        <v>123.7</v>
      </c>
      <c r="BG196" s="32">
        <v>75.41</v>
      </c>
      <c r="BH196" s="32">
        <v>459.32600000000002</v>
      </c>
      <c r="BI196" s="32">
        <v>201.09100000000001</v>
      </c>
      <c r="BJ196" s="6">
        <v>1264.17</v>
      </c>
      <c r="BK196" s="6">
        <v>1054.3</v>
      </c>
      <c r="BL196" s="6">
        <v>0.9</v>
      </c>
      <c r="BM196" s="6">
        <v>11555</v>
      </c>
      <c r="BN196" s="6">
        <v>38468</v>
      </c>
      <c r="BO196" s="6"/>
      <c r="BP196" s="6">
        <v>4924</v>
      </c>
      <c r="BQ196" s="6"/>
      <c r="BR196" s="6"/>
      <c r="BS196" s="6"/>
      <c r="BT196" s="6"/>
      <c r="BU196" s="6"/>
      <c r="BV196" s="6"/>
      <c r="BW196" s="6"/>
      <c r="BX196" s="6"/>
      <c r="BY196" s="6"/>
      <c r="BZ196" s="6">
        <v>3646503</v>
      </c>
      <c r="CA196" s="6">
        <v>2513597</v>
      </c>
      <c r="CB196" s="6"/>
      <c r="CC196" s="6">
        <v>14693</v>
      </c>
      <c r="CD196" s="6">
        <v>11809</v>
      </c>
      <c r="CE196" s="6"/>
      <c r="CF196" s="6">
        <v>770.37791027276478</v>
      </c>
      <c r="CG196" s="6">
        <v>97.832788941258471</v>
      </c>
      <c r="CH196" s="6">
        <v>1795.655</v>
      </c>
    </row>
    <row r="197" spans="1:128">
      <c r="A197" s="5">
        <v>43648</v>
      </c>
      <c r="B197" s="6">
        <v>806.55799999999999</v>
      </c>
      <c r="C197" s="6">
        <v>442.51900000000001</v>
      </c>
      <c r="D197" s="6">
        <v>6420.9</v>
      </c>
      <c r="E197" s="6"/>
      <c r="F197" s="6"/>
      <c r="G197" s="6"/>
      <c r="H197" s="6">
        <v>1661.1</v>
      </c>
      <c r="I197" s="6">
        <v>1120.9000000000001</v>
      </c>
      <c r="J197" s="6">
        <v>348744.3</v>
      </c>
      <c r="K197" s="6">
        <v>153683.79999999999</v>
      </c>
      <c r="L197" s="6">
        <v>73488.600000000006</v>
      </c>
      <c r="M197" s="6">
        <v>15</v>
      </c>
      <c r="N197" s="6">
        <v>25</v>
      </c>
      <c r="O197" s="6">
        <v>14479.6</v>
      </c>
      <c r="P197" s="6">
        <v>6773.2</v>
      </c>
      <c r="Q197" s="6">
        <v>8756.9</v>
      </c>
      <c r="R197" s="6">
        <v>7073.9</v>
      </c>
      <c r="S197" s="6">
        <v>113464.5</v>
      </c>
      <c r="T197" s="6">
        <v>94353.9</v>
      </c>
      <c r="U197" s="6">
        <v>114716.6</v>
      </c>
      <c r="V197" s="6">
        <v>78324.2</v>
      </c>
      <c r="W197" s="6">
        <v>12136.8</v>
      </c>
      <c r="X197" s="6">
        <v>9103.2999999999993</v>
      </c>
      <c r="Y197" s="6">
        <v>356085.8</v>
      </c>
      <c r="Z197" s="6">
        <v>186014.9</v>
      </c>
      <c r="AA197" s="6"/>
      <c r="AB197" s="6">
        <v>178258.6</v>
      </c>
      <c r="AC197" s="6">
        <v>344.3</v>
      </c>
      <c r="AD197" s="6">
        <v>49403</v>
      </c>
      <c r="AE197" s="6">
        <v>263949.8</v>
      </c>
      <c r="AF197" s="6">
        <v>136119.70000000001</v>
      </c>
      <c r="AG197" s="6"/>
      <c r="AH197" s="6">
        <v>178373.1</v>
      </c>
      <c r="AI197" s="6">
        <v>1111.4000000000001</v>
      </c>
      <c r="AJ197" s="9">
        <v>62604</v>
      </c>
      <c r="AK197" s="6">
        <v>32418.13</v>
      </c>
      <c r="AL197" s="6">
        <v>22906.39</v>
      </c>
      <c r="AM197" s="6">
        <v>69626.2</v>
      </c>
      <c r="AN197" s="6">
        <v>53691.1</v>
      </c>
      <c r="AO197" s="6">
        <v>45467.9</v>
      </c>
      <c r="AP197" s="6">
        <v>37141.5</v>
      </c>
      <c r="AQ197" s="6">
        <v>47382.1</v>
      </c>
      <c r="AR197" s="6">
        <v>18714.8</v>
      </c>
      <c r="AS197" s="6">
        <v>8.9</v>
      </c>
      <c r="AT197" s="6">
        <v>5</v>
      </c>
      <c r="AU197" s="7"/>
      <c r="AV197" s="7"/>
      <c r="AW197" s="6">
        <v>276124.79999999999</v>
      </c>
      <c r="AX197" s="6">
        <v>129381.6</v>
      </c>
      <c r="AY197" s="6">
        <v>57994.5</v>
      </c>
      <c r="AZ197" s="6">
        <v>13635.521000000001</v>
      </c>
      <c r="BA197" s="6">
        <v>264192</v>
      </c>
      <c r="BB197" s="6">
        <v>117284.2</v>
      </c>
      <c r="BC197" s="6">
        <v>46599.1</v>
      </c>
      <c r="BD197" s="32">
        <v>294.8</v>
      </c>
      <c r="BE197" s="32">
        <v>176.8</v>
      </c>
      <c r="BF197" s="32">
        <v>123.7</v>
      </c>
      <c r="BG197" s="32">
        <v>75.41</v>
      </c>
      <c r="BH197" s="32">
        <v>459.49200000000002</v>
      </c>
      <c r="BI197" s="32">
        <v>201.154</v>
      </c>
      <c r="BJ197" s="6">
        <v>1264.32</v>
      </c>
      <c r="BK197" s="6">
        <v>1054.3</v>
      </c>
      <c r="BL197" s="6">
        <v>0.9</v>
      </c>
      <c r="BM197" s="6">
        <v>12125.836864000001</v>
      </c>
      <c r="BN197" s="6">
        <v>38489.464460805713</v>
      </c>
      <c r="BO197" s="6"/>
      <c r="BP197" s="6">
        <v>7636</v>
      </c>
      <c r="BQ197" s="6"/>
      <c r="BR197" s="6"/>
      <c r="BS197" s="6"/>
      <c r="BT197" s="6"/>
      <c r="BU197" s="6"/>
      <c r="BV197" s="6"/>
      <c r="BW197" s="6"/>
      <c r="BX197" s="6"/>
      <c r="BY197" s="6"/>
      <c r="BZ197" s="6">
        <v>3649515</v>
      </c>
      <c r="CA197" s="6">
        <v>2516132</v>
      </c>
      <c r="CB197" s="6"/>
      <c r="CC197" s="6">
        <v>14693</v>
      </c>
      <c r="CD197" s="6">
        <v>11809</v>
      </c>
      <c r="CE197" s="6"/>
      <c r="CF197" s="6">
        <v>768</v>
      </c>
      <c r="CG197" s="6">
        <v>98.462000000000003</v>
      </c>
      <c r="CH197" s="6">
        <v>1798</v>
      </c>
    </row>
    <row r="198" spans="1:128">
      <c r="A198" s="5">
        <v>43649</v>
      </c>
      <c r="B198" s="6">
        <v>806.55799999999999</v>
      </c>
      <c r="C198" s="6">
        <v>442.51900000000001</v>
      </c>
      <c r="D198" s="6">
        <v>6420.9</v>
      </c>
      <c r="E198" s="6"/>
      <c r="F198" s="6"/>
      <c r="G198" s="6"/>
      <c r="H198" s="6">
        <v>1661.1</v>
      </c>
      <c r="I198" s="6">
        <v>1120.9000000000001</v>
      </c>
      <c r="J198" s="6">
        <v>348939</v>
      </c>
      <c r="K198" s="6">
        <v>153773</v>
      </c>
      <c r="L198" s="6">
        <v>73510.8</v>
      </c>
      <c r="M198" s="6">
        <v>15</v>
      </c>
      <c r="N198" s="6">
        <v>25</v>
      </c>
      <c r="O198" s="6">
        <v>14479.6</v>
      </c>
      <c r="P198" s="6">
        <v>6773.2</v>
      </c>
      <c r="Q198" s="48">
        <v>8783.7000000000007</v>
      </c>
      <c r="R198" s="6">
        <v>7095.7</v>
      </c>
      <c r="S198" s="6">
        <v>113480.2</v>
      </c>
      <c r="T198" s="6">
        <v>94366.5</v>
      </c>
      <c r="U198" s="6">
        <v>114735.7</v>
      </c>
      <c r="V198" s="6">
        <v>78337.399999999994</v>
      </c>
      <c r="W198" s="6">
        <v>12138.7</v>
      </c>
      <c r="X198" s="6">
        <v>9104.7999999999993</v>
      </c>
      <c r="Y198" s="6">
        <v>356382</v>
      </c>
      <c r="Z198" s="6">
        <v>186170</v>
      </c>
      <c r="AA198" s="6"/>
      <c r="AB198" s="6">
        <v>178282.6</v>
      </c>
      <c r="AC198" s="6">
        <v>344.3</v>
      </c>
      <c r="AD198" s="6">
        <v>49403</v>
      </c>
      <c r="AE198" s="6">
        <v>264085</v>
      </c>
      <c r="AF198" s="6">
        <v>136190</v>
      </c>
      <c r="AG198" s="6"/>
      <c r="AH198" s="6">
        <v>178397.1</v>
      </c>
      <c r="AI198" s="6">
        <v>1111.4000000000001</v>
      </c>
      <c r="AJ198" s="9">
        <v>62604</v>
      </c>
      <c r="AK198" s="6">
        <v>32421.4</v>
      </c>
      <c r="AL198" s="6">
        <v>22909</v>
      </c>
      <c r="AM198" s="48">
        <v>69635.5</v>
      </c>
      <c r="AN198" s="48">
        <v>53698.3</v>
      </c>
      <c r="AO198" s="6">
        <v>45485</v>
      </c>
      <c r="AP198" s="48">
        <v>37155.300000000003</v>
      </c>
      <c r="AQ198" s="6">
        <v>47389.7</v>
      </c>
      <c r="AR198" s="6">
        <v>18717.8</v>
      </c>
      <c r="AS198" s="6">
        <v>9</v>
      </c>
      <c r="AT198" s="6">
        <v>5.0999999999999996</v>
      </c>
      <c r="AU198" s="7"/>
      <c r="AV198" s="7"/>
      <c r="AW198" s="6">
        <v>276251.2</v>
      </c>
      <c r="AX198" s="6">
        <v>129441.3</v>
      </c>
      <c r="AY198" s="6">
        <v>58000</v>
      </c>
      <c r="AZ198" s="6">
        <v>13635.521000000001</v>
      </c>
      <c r="BA198" s="6">
        <v>264314</v>
      </c>
      <c r="BB198" s="6">
        <v>117338</v>
      </c>
      <c r="BC198" s="6">
        <v>46619.8</v>
      </c>
      <c r="BD198" s="32">
        <v>294.8</v>
      </c>
      <c r="BE198" s="32">
        <v>176.8</v>
      </c>
      <c r="BF198" s="32">
        <v>123.7</v>
      </c>
      <c r="BG198" s="32">
        <v>75.41</v>
      </c>
      <c r="BH198" s="32">
        <v>459.49200000000002</v>
      </c>
      <c r="BI198" s="32">
        <v>201.154</v>
      </c>
      <c r="BJ198" s="6">
        <v>1264.5</v>
      </c>
      <c r="BK198" s="6">
        <v>1054.3</v>
      </c>
      <c r="BL198" s="6">
        <v>0.9</v>
      </c>
      <c r="BM198" s="6">
        <v>10908.660624</v>
      </c>
      <c r="BN198" s="6">
        <v>33678.514050113707</v>
      </c>
      <c r="BO198" s="6"/>
      <c r="BP198" s="6">
        <v>4856</v>
      </c>
      <c r="BQ198" s="6"/>
      <c r="BR198" s="6"/>
      <c r="BS198" s="6"/>
      <c r="BT198" s="6"/>
      <c r="BU198" s="6"/>
      <c r="BV198" s="6"/>
      <c r="BW198" s="6"/>
      <c r="BX198" s="6"/>
      <c r="BY198" s="6"/>
      <c r="BZ198" s="6">
        <v>3652470</v>
      </c>
      <c r="CA198" s="6">
        <v>2518640</v>
      </c>
      <c r="CB198" s="6"/>
      <c r="CC198" s="6">
        <v>14693</v>
      </c>
      <c r="CD198" s="6">
        <v>11809</v>
      </c>
      <c r="CE198" s="6"/>
      <c r="CF198" s="6">
        <v>770.91860809972604</v>
      </c>
      <c r="CG198" s="6">
        <v>99.250930427920736</v>
      </c>
      <c r="CH198" s="6">
        <v>1805.0756333333336</v>
      </c>
    </row>
    <row r="199" spans="1:128">
      <c r="A199" s="5">
        <v>43650</v>
      </c>
      <c r="B199" s="6">
        <v>806.55799999999999</v>
      </c>
      <c r="C199" s="6">
        <v>442.51900000000001</v>
      </c>
      <c r="D199" s="6">
        <v>6420.9</v>
      </c>
      <c r="E199" s="6"/>
      <c r="F199" s="6"/>
      <c r="G199" s="6"/>
      <c r="H199" s="6">
        <v>1661.1</v>
      </c>
      <c r="I199" s="6">
        <v>1120.9000000000001</v>
      </c>
      <c r="J199" s="6">
        <v>349129</v>
      </c>
      <c r="K199" s="6">
        <v>153861</v>
      </c>
      <c r="L199" s="6">
        <v>73532.399999999994</v>
      </c>
      <c r="M199" s="6">
        <v>15</v>
      </c>
      <c r="N199" s="6">
        <v>25</v>
      </c>
      <c r="O199" s="6">
        <v>14479.6</v>
      </c>
      <c r="P199" s="6">
        <v>6773.3</v>
      </c>
      <c r="Q199" s="48">
        <v>8811.4</v>
      </c>
      <c r="R199" s="6">
        <v>7118.2</v>
      </c>
      <c r="S199" s="6">
        <v>113501.8</v>
      </c>
      <c r="T199" s="6">
        <v>94385.5</v>
      </c>
      <c r="U199" s="6">
        <v>114754.8</v>
      </c>
      <c r="V199" s="6">
        <v>78350.600000000006</v>
      </c>
      <c r="W199" s="6">
        <v>12138.7</v>
      </c>
      <c r="X199" s="6">
        <v>9104.7999999999993</v>
      </c>
      <c r="Y199" s="6">
        <v>356688</v>
      </c>
      <c r="Z199" s="6">
        <v>186326</v>
      </c>
      <c r="AA199" s="6"/>
      <c r="AB199" s="6">
        <v>178306.6</v>
      </c>
      <c r="AC199" s="6">
        <v>344.3</v>
      </c>
      <c r="AD199" s="6">
        <v>49403</v>
      </c>
      <c r="AE199" s="6">
        <v>264221</v>
      </c>
      <c r="AF199" s="6">
        <v>136266</v>
      </c>
      <c r="AG199" s="6"/>
      <c r="AH199" s="6">
        <v>178421.1</v>
      </c>
      <c r="AI199" s="6">
        <v>1111.4000000000001</v>
      </c>
      <c r="AJ199" s="9">
        <v>62604</v>
      </c>
      <c r="AK199" s="6">
        <v>32426.3</v>
      </c>
      <c r="AL199" s="6">
        <v>22912.9</v>
      </c>
      <c r="AM199" s="48">
        <v>69641.100000000006</v>
      </c>
      <c r="AN199" s="48">
        <v>53702.5</v>
      </c>
      <c r="AO199" s="6">
        <v>45502</v>
      </c>
      <c r="AP199" s="48">
        <v>37169.1</v>
      </c>
      <c r="AQ199" s="6">
        <v>47400.9</v>
      </c>
      <c r="AR199" s="6">
        <v>18722.2</v>
      </c>
      <c r="AS199" s="6">
        <v>9.1</v>
      </c>
      <c r="AT199" s="6">
        <v>5.2</v>
      </c>
      <c r="AU199" s="7"/>
      <c r="AV199" s="7"/>
      <c r="AW199" s="6">
        <v>276389.8</v>
      </c>
      <c r="AX199" s="6">
        <v>129507</v>
      </c>
      <c r="AY199" s="6">
        <v>58005</v>
      </c>
      <c r="AZ199" s="6">
        <v>13635.521000000001</v>
      </c>
      <c r="BA199" s="6">
        <v>264447</v>
      </c>
      <c r="BB199" s="6">
        <v>117397</v>
      </c>
      <c r="BC199" s="6">
        <v>46643.8</v>
      </c>
      <c r="BD199" s="32">
        <v>294.8</v>
      </c>
      <c r="BE199" s="32">
        <v>176.8</v>
      </c>
      <c r="BF199" s="32">
        <v>123.7</v>
      </c>
      <c r="BG199" s="32">
        <v>75.41</v>
      </c>
      <c r="BH199" s="32">
        <v>459.50700000000001</v>
      </c>
      <c r="BI199" s="32">
        <v>201.15899999999999</v>
      </c>
      <c r="BJ199" s="6">
        <v>1264.616</v>
      </c>
      <c r="BK199" s="6">
        <v>1054.7</v>
      </c>
      <c r="BL199" s="6">
        <v>0.9</v>
      </c>
      <c r="BM199" s="6">
        <v>11659.972976000001</v>
      </c>
      <c r="BN199" s="6">
        <v>36564.628033021443</v>
      </c>
      <c r="BO199" s="6"/>
      <c r="BP199" s="6">
        <v>7030</v>
      </c>
      <c r="BQ199" s="6"/>
      <c r="BR199" s="6"/>
      <c r="BS199" s="6"/>
      <c r="BT199" s="6"/>
      <c r="BU199" s="6"/>
      <c r="BV199" s="6"/>
      <c r="BW199" s="6"/>
      <c r="BX199" s="6"/>
      <c r="BY199" s="6"/>
      <c r="BZ199" s="6">
        <v>3655406</v>
      </c>
      <c r="CA199" s="6">
        <v>2521182</v>
      </c>
      <c r="CB199" s="6"/>
      <c r="CC199" s="6">
        <v>14693</v>
      </c>
      <c r="CD199" s="6">
        <v>11809</v>
      </c>
      <c r="CE199" s="6"/>
      <c r="CF199" s="6">
        <v>768.27971756589204</v>
      </c>
      <c r="CG199" s="6">
        <v>97.976658530026128</v>
      </c>
      <c r="CH199" s="6">
        <v>1799.2140000000002</v>
      </c>
    </row>
    <row r="200" spans="1:128">
      <c r="A200" s="5">
        <v>43651</v>
      </c>
      <c r="B200" s="6">
        <v>806.55799999999999</v>
      </c>
      <c r="C200" s="6">
        <v>442.51900000000001</v>
      </c>
      <c r="D200" s="6">
        <v>6420.9</v>
      </c>
      <c r="E200" s="6"/>
      <c r="F200" s="6"/>
      <c r="G200" s="6"/>
      <c r="H200" s="6">
        <v>1661.1</v>
      </c>
      <c r="I200" s="6">
        <v>1120.9000000000001</v>
      </c>
      <c r="J200" s="6">
        <v>349339</v>
      </c>
      <c r="K200" s="6">
        <v>153957</v>
      </c>
      <c r="L200" s="6">
        <v>73556.399999999994</v>
      </c>
      <c r="M200" s="6">
        <v>15</v>
      </c>
      <c r="N200" s="6">
        <v>25</v>
      </c>
      <c r="O200" s="6">
        <v>14479.6</v>
      </c>
      <c r="P200" s="6">
        <v>6773.3</v>
      </c>
      <c r="Q200" s="48">
        <v>8840.1</v>
      </c>
      <c r="R200" s="48">
        <v>7141.1</v>
      </c>
      <c r="S200" s="6">
        <v>113514</v>
      </c>
      <c r="T200" s="6">
        <v>94392.6</v>
      </c>
      <c r="U200" s="6">
        <v>114773.3</v>
      </c>
      <c r="V200" s="6">
        <v>78363.5</v>
      </c>
      <c r="W200" s="6">
        <v>12138.7</v>
      </c>
      <c r="X200" s="6">
        <v>9104.7999999999993</v>
      </c>
      <c r="Y200" s="6">
        <v>357007</v>
      </c>
      <c r="Z200" s="6">
        <v>186490</v>
      </c>
      <c r="AA200" s="6"/>
      <c r="AB200" s="6">
        <v>178330.6</v>
      </c>
      <c r="AC200" s="6">
        <v>344.3</v>
      </c>
      <c r="AD200" s="6">
        <v>49403</v>
      </c>
      <c r="AE200" s="6">
        <v>264366</v>
      </c>
      <c r="AF200" s="6">
        <v>136342</v>
      </c>
      <c r="AG200" s="6"/>
      <c r="AH200" s="6">
        <v>178445.1</v>
      </c>
      <c r="AI200" s="6">
        <v>1111.4000000000001</v>
      </c>
      <c r="AJ200" s="9">
        <v>62604</v>
      </c>
      <c r="AK200" s="6">
        <v>32431.200000000001</v>
      </c>
      <c r="AL200" s="6">
        <v>22916.799999999999</v>
      </c>
      <c r="AM200" s="48">
        <v>69655.8</v>
      </c>
      <c r="AN200" s="48">
        <v>53714.1</v>
      </c>
      <c r="AO200" s="6">
        <v>45518.3</v>
      </c>
      <c r="AP200" s="48">
        <v>37182.300000000003</v>
      </c>
      <c r="AQ200" s="6">
        <v>47413.3</v>
      </c>
      <c r="AR200" s="6">
        <v>18727.2</v>
      </c>
      <c r="AS200" s="6">
        <v>9.1</v>
      </c>
      <c r="AT200" s="6">
        <v>5.2</v>
      </c>
      <c r="AU200" s="7"/>
      <c r="AV200" s="7"/>
      <c r="AW200" s="6">
        <v>276529</v>
      </c>
      <c r="AX200" s="6">
        <v>129572</v>
      </c>
      <c r="AY200" s="6">
        <v>58010</v>
      </c>
      <c r="AZ200" s="6">
        <v>13635.521000000001</v>
      </c>
      <c r="BA200" s="43">
        <v>264580</v>
      </c>
      <c r="BB200" s="6">
        <v>117456</v>
      </c>
      <c r="BC200" s="6">
        <v>46667.8</v>
      </c>
      <c r="BD200" s="32">
        <v>294.8</v>
      </c>
      <c r="BE200" s="32">
        <v>176.8</v>
      </c>
      <c r="BF200" s="32">
        <v>123.7</v>
      </c>
      <c r="BG200" s="32">
        <v>75.41</v>
      </c>
      <c r="BH200" s="32">
        <v>459.50700000000001</v>
      </c>
      <c r="BI200" s="32">
        <v>201.15899999999999</v>
      </c>
      <c r="BJ200" s="6">
        <v>1264.616</v>
      </c>
      <c r="BK200" s="6">
        <v>1054.7</v>
      </c>
      <c r="BL200" s="6">
        <v>0.9</v>
      </c>
      <c r="BM200" s="6">
        <v>11909.108527999999</v>
      </c>
      <c r="BN200" s="6">
        <v>36681.42655168871</v>
      </c>
      <c r="BO200" s="6"/>
      <c r="BP200" s="6">
        <v>7228</v>
      </c>
      <c r="BQ200" s="6"/>
      <c r="BR200" s="6"/>
      <c r="BS200" s="6"/>
      <c r="BT200" s="6"/>
      <c r="BU200" s="6"/>
      <c r="BV200" s="6"/>
      <c r="BW200" s="6"/>
      <c r="BX200" s="6"/>
      <c r="BY200" s="6"/>
      <c r="BZ200" s="6">
        <v>3658315</v>
      </c>
      <c r="CA200" s="6">
        <v>2523741</v>
      </c>
      <c r="CB200" s="6"/>
      <c r="CC200" s="6">
        <v>14693</v>
      </c>
      <c r="CD200" s="6">
        <v>11809</v>
      </c>
      <c r="CE200" s="6"/>
      <c r="CF200" s="6">
        <v>759.68883835921611</v>
      </c>
      <c r="CG200" s="6">
        <v>99.021099064131974</v>
      </c>
      <c r="CH200" s="6">
        <v>1784.8205833333334</v>
      </c>
    </row>
    <row r="201" spans="1:128">
      <c r="A201" s="5">
        <v>43652</v>
      </c>
      <c r="B201" s="6">
        <v>806.55799999999999</v>
      </c>
      <c r="C201" s="6">
        <v>442.51900000000001</v>
      </c>
      <c r="D201" s="6">
        <v>6420.9</v>
      </c>
      <c r="E201" s="6"/>
      <c r="F201" s="6"/>
      <c r="G201" s="6"/>
      <c r="H201" s="6">
        <v>1661.1</v>
      </c>
      <c r="I201" s="6">
        <v>1120.9000000000001</v>
      </c>
      <c r="J201" s="6">
        <v>349550</v>
      </c>
      <c r="K201" s="6">
        <v>154053</v>
      </c>
      <c r="L201" s="6">
        <v>73580.399999999994</v>
      </c>
      <c r="M201" s="6">
        <v>15</v>
      </c>
      <c r="N201" s="6">
        <v>25</v>
      </c>
      <c r="O201" s="6">
        <v>14479.7</v>
      </c>
      <c r="P201" s="6">
        <v>6773.4</v>
      </c>
      <c r="Q201" s="48">
        <v>8868.7000000000007</v>
      </c>
      <c r="R201" s="48">
        <v>7163.8</v>
      </c>
      <c r="S201" s="6">
        <v>113529</v>
      </c>
      <c r="T201" s="6">
        <v>94404.7</v>
      </c>
      <c r="U201" s="6">
        <v>114791.5</v>
      </c>
      <c r="V201" s="6">
        <v>78376.100000000006</v>
      </c>
      <c r="W201" s="6">
        <v>12138.7</v>
      </c>
      <c r="X201" s="6">
        <v>9104.7999999999993</v>
      </c>
      <c r="Y201" s="6">
        <v>357314</v>
      </c>
      <c r="Z201" s="6">
        <v>186652</v>
      </c>
      <c r="AA201" s="6"/>
      <c r="AB201" s="6">
        <v>178354.6</v>
      </c>
      <c r="AC201" s="6">
        <v>344.3</v>
      </c>
      <c r="AD201" s="6">
        <v>49403</v>
      </c>
      <c r="AE201" s="6">
        <v>264515</v>
      </c>
      <c r="AF201" s="6">
        <v>136415</v>
      </c>
      <c r="AG201" s="6"/>
      <c r="AH201" s="6">
        <v>178469.1</v>
      </c>
      <c r="AI201" s="6">
        <v>1111.4000000000001</v>
      </c>
      <c r="AJ201" s="9">
        <v>62604</v>
      </c>
      <c r="AK201" s="6">
        <v>32436</v>
      </c>
      <c r="AL201" s="6">
        <v>22920.6</v>
      </c>
      <c r="AM201" s="48">
        <v>69666.5</v>
      </c>
      <c r="AN201" s="48">
        <v>53721.7</v>
      </c>
      <c r="AO201" s="6">
        <v>45534.6</v>
      </c>
      <c r="AP201" s="48">
        <v>37195.599999999999</v>
      </c>
      <c r="AQ201" s="6">
        <v>47419.6</v>
      </c>
      <c r="AR201" s="6">
        <v>18729.7</v>
      </c>
      <c r="AS201" s="6">
        <v>9.1</v>
      </c>
      <c r="AT201" s="6">
        <v>5.2</v>
      </c>
      <c r="AU201" s="7"/>
      <c r="AV201" s="7"/>
      <c r="AW201" s="6">
        <v>276666.40000000002</v>
      </c>
      <c r="AX201" s="6">
        <v>129637</v>
      </c>
      <c r="AY201" s="6">
        <v>58015</v>
      </c>
      <c r="AZ201" s="6">
        <v>13635.521000000001</v>
      </c>
      <c r="BA201" s="6">
        <v>264713</v>
      </c>
      <c r="BB201" s="6">
        <v>117514</v>
      </c>
      <c r="BC201" s="6">
        <v>46691.8</v>
      </c>
      <c r="BD201" s="32">
        <v>294.8</v>
      </c>
      <c r="BE201" s="32">
        <v>176.8</v>
      </c>
      <c r="BF201" s="32">
        <v>123.7</v>
      </c>
      <c r="BG201" s="32">
        <v>75.41</v>
      </c>
      <c r="BH201" s="32">
        <v>459.50700000000001</v>
      </c>
      <c r="BI201" s="32">
        <v>201.15899999999999</v>
      </c>
      <c r="BJ201" s="6">
        <v>1264.616</v>
      </c>
      <c r="BK201" s="6">
        <v>1054.7</v>
      </c>
      <c r="BL201" s="6">
        <v>0.9</v>
      </c>
      <c r="BM201" s="6">
        <v>11897.580688</v>
      </c>
      <c r="BN201" s="6">
        <v>37276.027372719298</v>
      </c>
      <c r="BO201" s="6"/>
      <c r="BP201" s="6">
        <v>3662</v>
      </c>
      <c r="BQ201" s="6"/>
      <c r="BR201" s="6"/>
      <c r="BS201" s="6"/>
      <c r="BT201" s="6"/>
      <c r="BU201" s="6"/>
      <c r="BV201" s="6"/>
      <c r="BW201" s="6"/>
      <c r="BX201" s="6"/>
      <c r="BY201" s="6"/>
      <c r="BZ201" s="6">
        <v>3661108</v>
      </c>
      <c r="CA201" s="6">
        <v>2526116</v>
      </c>
      <c r="CB201" s="6"/>
      <c r="CC201" s="6">
        <v>14693</v>
      </c>
      <c r="CD201" s="6">
        <v>11809</v>
      </c>
      <c r="CE201" s="6"/>
      <c r="CF201" s="6">
        <v>768.62561347154542</v>
      </c>
      <c r="CG201" s="6">
        <v>100.07756517980113</v>
      </c>
      <c r="CH201" s="6">
        <v>1791.9188333333334</v>
      </c>
    </row>
    <row r="202" spans="1:128">
      <c r="A202" s="5">
        <v>43653</v>
      </c>
      <c r="B202" s="6">
        <v>806.55799999999999</v>
      </c>
      <c r="C202" s="6">
        <v>442.51900000000001</v>
      </c>
      <c r="D202" s="6">
        <v>6420.9</v>
      </c>
      <c r="E202" s="6"/>
      <c r="F202" s="6"/>
      <c r="G202" s="6"/>
      <c r="H202" s="6">
        <v>1661.1</v>
      </c>
      <c r="I202" s="6">
        <v>1120.9000000000001</v>
      </c>
      <c r="J202" s="6">
        <v>349743</v>
      </c>
      <c r="K202" s="6">
        <v>154140</v>
      </c>
      <c r="L202" s="6">
        <v>73602.3</v>
      </c>
      <c r="M202" s="6">
        <v>15</v>
      </c>
      <c r="N202" s="6">
        <v>25</v>
      </c>
      <c r="O202" s="6">
        <v>14479.7</v>
      </c>
      <c r="P202" s="6">
        <v>6773.4</v>
      </c>
      <c r="Q202" s="48">
        <v>8898.1</v>
      </c>
      <c r="R202" s="48">
        <v>7187.3</v>
      </c>
      <c r="S202" s="6">
        <v>113547.6</v>
      </c>
      <c r="T202" s="6">
        <v>94419.4</v>
      </c>
      <c r="U202" s="6">
        <v>114810.2</v>
      </c>
      <c r="V202" s="6">
        <v>78389.2</v>
      </c>
      <c r="W202" s="6">
        <v>12138.7</v>
      </c>
      <c r="X202" s="6">
        <v>9104.7999999999993</v>
      </c>
      <c r="Y202" s="6">
        <v>357630</v>
      </c>
      <c r="Z202" s="6">
        <v>186818</v>
      </c>
      <c r="AA202" s="6"/>
      <c r="AB202" s="6">
        <v>178378.6</v>
      </c>
      <c r="AC202" s="6">
        <v>344.3</v>
      </c>
      <c r="AD202" s="6">
        <v>49403</v>
      </c>
      <c r="AE202" s="6">
        <v>264651</v>
      </c>
      <c r="AF202" s="6">
        <v>136486</v>
      </c>
      <c r="AG202" s="6"/>
      <c r="AH202" s="6">
        <v>178493.1</v>
      </c>
      <c r="AI202" s="6">
        <v>1111.4000000000001</v>
      </c>
      <c r="AJ202" s="9">
        <v>62604</v>
      </c>
      <c r="AK202" s="6">
        <v>32440.799999999999</v>
      </c>
      <c r="AL202" s="6">
        <v>22924.5</v>
      </c>
      <c r="AM202" s="48">
        <v>69675.8</v>
      </c>
      <c r="AN202" s="48">
        <v>53729.8</v>
      </c>
      <c r="AO202" s="6">
        <v>45551</v>
      </c>
      <c r="AP202" s="48">
        <v>37209</v>
      </c>
      <c r="AQ202" s="6">
        <v>47435.4</v>
      </c>
      <c r="AR202" s="6">
        <v>18736</v>
      </c>
      <c r="AS202" s="6">
        <v>9.1999999999999993</v>
      </c>
      <c r="AT202" s="6">
        <v>5.4</v>
      </c>
      <c r="AU202" s="7"/>
      <c r="AV202" s="7"/>
      <c r="AW202" s="6">
        <v>276805.7</v>
      </c>
      <c r="AX202" s="6">
        <v>129702.3</v>
      </c>
      <c r="AY202" s="6">
        <v>58020</v>
      </c>
      <c r="AZ202" s="6">
        <v>13635.521000000001</v>
      </c>
      <c r="BA202" s="6">
        <v>264847</v>
      </c>
      <c r="BB202" s="6">
        <v>117572</v>
      </c>
      <c r="BC202" s="6">
        <v>46715.8</v>
      </c>
      <c r="BD202" s="32">
        <v>294.8</v>
      </c>
      <c r="BE202" s="32">
        <v>176.8</v>
      </c>
      <c r="BF202" s="32">
        <v>123.7</v>
      </c>
      <c r="BG202" s="32">
        <v>75.41</v>
      </c>
      <c r="BH202" s="32">
        <v>459.50700000000001</v>
      </c>
      <c r="BI202" s="32">
        <v>201.15899999999999</v>
      </c>
      <c r="BJ202" s="6">
        <v>1264.616</v>
      </c>
      <c r="BK202" s="6">
        <v>1054.7</v>
      </c>
      <c r="BL202" s="6">
        <v>0.9</v>
      </c>
      <c r="BM202" s="6">
        <v>11608.450176</v>
      </c>
      <c r="BN202" s="6">
        <v>38411.171267905629</v>
      </c>
      <c r="BO202" s="6"/>
      <c r="BP202" s="6">
        <v>9857</v>
      </c>
      <c r="BQ202" s="6"/>
      <c r="BR202" s="6"/>
      <c r="BS202" s="6"/>
      <c r="BT202" s="6"/>
      <c r="BU202" s="6"/>
      <c r="BV202" s="6"/>
      <c r="BW202" s="6"/>
      <c r="BX202" s="6"/>
      <c r="BY202" s="6"/>
      <c r="BZ202" s="6">
        <v>3663968</v>
      </c>
      <c r="CA202" s="6">
        <v>2528542</v>
      </c>
      <c r="CB202" s="6"/>
      <c r="CC202" s="6">
        <v>14693</v>
      </c>
      <c r="CD202" s="6">
        <v>11809</v>
      </c>
      <c r="CE202" s="6"/>
      <c r="CF202" s="6">
        <v>755.55865153119657</v>
      </c>
      <c r="CG202" s="6">
        <v>98.702348979783281</v>
      </c>
      <c r="CH202" s="6">
        <v>1769.2911666666669</v>
      </c>
    </row>
    <row r="203" spans="1:128" s="16" customFormat="1" ht="12.5">
      <c r="A203" s="5">
        <v>43654</v>
      </c>
      <c r="B203" s="6">
        <v>806.55799999999999</v>
      </c>
      <c r="C203" s="6">
        <v>442.51900000000001</v>
      </c>
      <c r="D203" s="6">
        <v>6420.9</v>
      </c>
      <c r="E203" s="6"/>
      <c r="F203" s="6"/>
      <c r="G203" s="6"/>
      <c r="H203" s="6">
        <v>1661.1</v>
      </c>
      <c r="I203" s="6">
        <v>1120.9000000000001</v>
      </c>
      <c r="J203" s="9">
        <v>349869.8</v>
      </c>
      <c r="K203" s="9">
        <v>154198.5</v>
      </c>
      <c r="L203" s="9">
        <v>73616.5</v>
      </c>
      <c r="M203" s="6">
        <v>15</v>
      </c>
      <c r="N203" s="6">
        <v>25</v>
      </c>
      <c r="O203" s="6">
        <v>14479.8</v>
      </c>
      <c r="P203" s="6">
        <v>6773.5</v>
      </c>
      <c r="Q203" s="49">
        <v>8928.5</v>
      </c>
      <c r="R203" s="49">
        <v>7211.3</v>
      </c>
      <c r="S203" s="9">
        <v>113564.3</v>
      </c>
      <c r="T203" s="9">
        <v>94433.1</v>
      </c>
      <c r="U203" s="9">
        <v>114829.6</v>
      </c>
      <c r="V203" s="9">
        <v>78402.7</v>
      </c>
      <c r="W203" s="6">
        <v>12138.7</v>
      </c>
      <c r="X203" s="6">
        <v>9104.7999999999993</v>
      </c>
      <c r="Y203" s="9">
        <v>357891</v>
      </c>
      <c r="Z203" s="9">
        <v>186964</v>
      </c>
      <c r="AA203" s="6"/>
      <c r="AB203" s="9">
        <v>178402.6</v>
      </c>
      <c r="AC203" s="6">
        <v>344.3</v>
      </c>
      <c r="AD203" s="6">
        <v>49403</v>
      </c>
      <c r="AE203" s="9">
        <v>264767.3</v>
      </c>
      <c r="AF203" s="9">
        <v>136542</v>
      </c>
      <c r="AG203" s="6"/>
      <c r="AH203" s="9">
        <v>178517.1</v>
      </c>
      <c r="AI203" s="6">
        <v>1111.4000000000001</v>
      </c>
      <c r="AJ203" s="9">
        <v>62604</v>
      </c>
      <c r="AK203" s="6">
        <v>32445.8</v>
      </c>
      <c r="AL203" s="6">
        <v>22928.5</v>
      </c>
      <c r="AM203" s="49">
        <v>69686.399999999994</v>
      </c>
      <c r="AN203" s="49">
        <v>53738</v>
      </c>
      <c r="AO203" s="9">
        <v>45567.8</v>
      </c>
      <c r="AP203" s="49">
        <v>37222.5</v>
      </c>
      <c r="AQ203" s="9">
        <v>47440.7</v>
      </c>
      <c r="AR203" s="9">
        <v>18738.099999999999</v>
      </c>
      <c r="AS203" s="6">
        <v>9.1999999999999993</v>
      </c>
      <c r="AT203" s="6">
        <v>5.4</v>
      </c>
      <c r="AU203" s="15"/>
      <c r="AV203" s="15"/>
      <c r="AW203" s="9">
        <v>276945.3</v>
      </c>
      <c r="AX203" s="9">
        <v>129767.8</v>
      </c>
      <c r="AY203" s="9">
        <v>58025</v>
      </c>
      <c r="AZ203" s="6">
        <v>13635.521000000001</v>
      </c>
      <c r="BA203" s="9">
        <v>264980</v>
      </c>
      <c r="BB203" s="9">
        <v>117631</v>
      </c>
      <c r="BC203" s="9">
        <v>46739.8</v>
      </c>
      <c r="BD203" s="32">
        <v>294.8</v>
      </c>
      <c r="BE203" s="32">
        <v>176.8</v>
      </c>
      <c r="BF203" s="32">
        <v>123.7</v>
      </c>
      <c r="BG203" s="32">
        <v>75.41</v>
      </c>
      <c r="BH203" s="32">
        <v>459.50700000000001</v>
      </c>
      <c r="BI203" s="32">
        <v>201.15899999999999</v>
      </c>
      <c r="BJ203" s="6">
        <v>1264.616</v>
      </c>
      <c r="BK203" s="6">
        <v>1055</v>
      </c>
      <c r="BL203" s="6">
        <v>0.9</v>
      </c>
      <c r="BM203" s="9">
        <v>11716.273856</v>
      </c>
      <c r="BN203" s="9">
        <v>38100.549033323587</v>
      </c>
      <c r="BO203" s="9"/>
      <c r="BP203" s="9">
        <v>3657</v>
      </c>
      <c r="BQ203" s="6"/>
      <c r="BR203" s="6"/>
      <c r="BS203" s="6"/>
      <c r="BT203" s="6"/>
      <c r="BU203" s="6"/>
      <c r="BV203" s="6"/>
      <c r="BW203" s="6"/>
      <c r="BX203" s="6"/>
      <c r="BY203" s="6"/>
      <c r="BZ203" s="9">
        <v>3666793</v>
      </c>
      <c r="CA203" s="9">
        <v>2530942</v>
      </c>
      <c r="CB203" s="9"/>
      <c r="CC203" s="6">
        <v>14693</v>
      </c>
      <c r="CD203" s="6">
        <v>11809</v>
      </c>
      <c r="CE203" s="9"/>
      <c r="CF203" s="9">
        <v>753.54456575751169</v>
      </c>
      <c r="CG203" s="9">
        <v>98.832579832287564</v>
      </c>
      <c r="CH203" s="9">
        <v>1769.4413749999999</v>
      </c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</row>
    <row r="204" spans="1:128">
      <c r="A204" s="5">
        <v>43655</v>
      </c>
      <c r="B204" s="6">
        <v>806.55799999999999</v>
      </c>
      <c r="C204" s="6">
        <v>442.51900000000001</v>
      </c>
      <c r="D204" s="6">
        <v>6420.9</v>
      </c>
      <c r="E204" s="6"/>
      <c r="F204" s="6"/>
      <c r="G204" s="6"/>
      <c r="H204" s="6">
        <v>1661.1</v>
      </c>
      <c r="I204" s="6">
        <v>1120.9000000000001</v>
      </c>
      <c r="J204" s="9">
        <v>349869.8</v>
      </c>
      <c r="K204" s="9">
        <v>154198.5</v>
      </c>
      <c r="L204" s="9">
        <v>73616.5</v>
      </c>
      <c r="M204" s="6">
        <v>15</v>
      </c>
      <c r="N204" s="6">
        <v>25</v>
      </c>
      <c r="O204" s="6">
        <v>14479.8</v>
      </c>
      <c r="P204" s="6">
        <v>6773.5</v>
      </c>
      <c r="Q204" s="48">
        <v>8958.36</v>
      </c>
      <c r="R204" s="48">
        <v>7234.83</v>
      </c>
      <c r="S204" s="6">
        <v>113582.36</v>
      </c>
      <c r="T204" s="6">
        <v>94447.07</v>
      </c>
      <c r="U204" s="6">
        <v>114848.27</v>
      </c>
      <c r="V204" s="6">
        <v>78415.570000000007</v>
      </c>
      <c r="W204" s="6">
        <v>12138.7</v>
      </c>
      <c r="X204" s="6">
        <v>9104.7999999999993</v>
      </c>
      <c r="Y204" s="6">
        <v>358078.53</v>
      </c>
      <c r="Z204" s="6">
        <v>187072.13800000001</v>
      </c>
      <c r="AA204" s="6"/>
      <c r="AB204" s="6">
        <v>178426.6</v>
      </c>
      <c r="AC204" s="6">
        <v>344.3</v>
      </c>
      <c r="AD204" s="6">
        <v>49403</v>
      </c>
      <c r="AE204" s="6">
        <v>264840.41600000003</v>
      </c>
      <c r="AF204" s="6">
        <v>136583.75599999999</v>
      </c>
      <c r="AG204" s="6"/>
      <c r="AH204" s="6">
        <v>178541.1</v>
      </c>
      <c r="AI204" s="6">
        <v>1111.4000000000001</v>
      </c>
      <c r="AJ204" s="9">
        <v>62604</v>
      </c>
      <c r="AK204" s="6">
        <v>32450.62</v>
      </c>
      <c r="AL204" s="6">
        <v>22932.31</v>
      </c>
      <c r="AM204" s="48">
        <v>69696.59</v>
      </c>
      <c r="AN204" s="48">
        <v>53745.88</v>
      </c>
      <c r="AO204" s="6">
        <v>45585.58</v>
      </c>
      <c r="AP204" s="48">
        <v>37236.97</v>
      </c>
      <c r="AQ204" s="6">
        <v>47457.599999999999</v>
      </c>
      <c r="AR204" s="6">
        <v>18744.7</v>
      </c>
      <c r="AS204" s="6">
        <v>9.1999999999999993</v>
      </c>
      <c r="AT204" s="6">
        <v>5.4</v>
      </c>
      <c r="AU204" s="7"/>
      <c r="AV204" s="7"/>
      <c r="AW204" s="6">
        <v>277089</v>
      </c>
      <c r="AX204" s="6">
        <v>129834</v>
      </c>
      <c r="AY204" s="6">
        <v>58031</v>
      </c>
      <c r="AZ204" s="6">
        <v>13635.521000000001</v>
      </c>
      <c r="BA204" s="6">
        <v>265115</v>
      </c>
      <c r="BB204" s="6">
        <v>117690</v>
      </c>
      <c r="BC204" s="6">
        <v>46763.8</v>
      </c>
      <c r="BD204" s="32">
        <v>294.8</v>
      </c>
      <c r="BE204" s="32">
        <v>176.8</v>
      </c>
      <c r="BF204" s="32">
        <v>123.7</v>
      </c>
      <c r="BG204" s="32">
        <v>75.41</v>
      </c>
      <c r="BH204" s="32">
        <v>459.50700000000001</v>
      </c>
      <c r="BI204" s="32">
        <v>201.15899999999999</v>
      </c>
      <c r="BJ204" s="6">
        <v>1264.616</v>
      </c>
      <c r="BK204" s="9">
        <v>1055.0999999999999</v>
      </c>
      <c r="BL204" s="6">
        <v>0.9</v>
      </c>
      <c r="BM204" s="6">
        <v>10666.892064</v>
      </c>
      <c r="BN204" s="6">
        <v>38425.023314243022</v>
      </c>
      <c r="BO204" s="6"/>
      <c r="BP204" s="6">
        <v>10358</v>
      </c>
      <c r="BQ204" s="6"/>
      <c r="BR204" s="6"/>
      <c r="BS204" s="6"/>
      <c r="BT204" s="6"/>
      <c r="BU204" s="6"/>
      <c r="BV204" s="6"/>
      <c r="BW204" s="6"/>
      <c r="BX204" s="6"/>
      <c r="BY204" s="6"/>
      <c r="BZ204" s="6">
        <v>3669595</v>
      </c>
      <c r="CA204" s="6">
        <v>2533429</v>
      </c>
      <c r="CB204" s="6"/>
      <c r="CC204" s="6">
        <v>14693</v>
      </c>
      <c r="CD204" s="6">
        <v>11809</v>
      </c>
      <c r="CE204" s="6"/>
      <c r="CF204" s="6">
        <v>759.9292468674937</v>
      </c>
      <c r="CG204" s="6">
        <v>97.777235436374625</v>
      </c>
      <c r="CH204" s="6">
        <v>1782.6420000000001</v>
      </c>
    </row>
    <row r="205" spans="1:128">
      <c r="A205" s="5">
        <v>43656</v>
      </c>
      <c r="B205" s="6">
        <v>806.55799999999999</v>
      </c>
      <c r="C205" s="6">
        <v>442.51900000000001</v>
      </c>
      <c r="D205" s="6">
        <v>6420.9</v>
      </c>
      <c r="E205" s="6"/>
      <c r="F205" s="6"/>
      <c r="G205" s="6"/>
      <c r="H205" s="6">
        <v>1661.1</v>
      </c>
      <c r="I205" s="6">
        <v>1120.9000000000001</v>
      </c>
      <c r="J205" s="6">
        <v>350052.69</v>
      </c>
      <c r="K205" s="6">
        <v>154281.93</v>
      </c>
      <c r="L205" s="6">
        <v>73637.2</v>
      </c>
      <c r="M205" s="6">
        <v>15</v>
      </c>
      <c r="N205" s="6">
        <v>25</v>
      </c>
      <c r="O205" s="6">
        <v>14479.8</v>
      </c>
      <c r="P205" s="6">
        <v>6773.6</v>
      </c>
      <c r="Q205" s="48">
        <v>8987.33</v>
      </c>
      <c r="R205" s="48">
        <v>7257.71</v>
      </c>
      <c r="S205" s="6">
        <v>113598.09</v>
      </c>
      <c r="T205" s="6">
        <v>94459.54</v>
      </c>
      <c r="U205" s="6">
        <v>114862.12</v>
      </c>
      <c r="V205" s="6">
        <v>78428.13</v>
      </c>
      <c r="W205" s="6">
        <v>12138.7</v>
      </c>
      <c r="X205" s="6">
        <v>9104.7999999999993</v>
      </c>
      <c r="Y205" s="6">
        <v>358382.57</v>
      </c>
      <c r="Z205" s="6">
        <v>187225</v>
      </c>
      <c r="AA205" s="6"/>
      <c r="AB205" s="6">
        <v>178450.6</v>
      </c>
      <c r="AC205" s="6">
        <v>344.3</v>
      </c>
      <c r="AD205" s="6">
        <v>49403</v>
      </c>
      <c r="AE205" s="6">
        <v>264974.18</v>
      </c>
      <c r="AF205" s="6">
        <v>136658.60999999999</v>
      </c>
      <c r="AG205" s="6"/>
      <c r="AH205" s="6">
        <v>178565.1</v>
      </c>
      <c r="AI205" s="6">
        <v>1111.4000000000001</v>
      </c>
      <c r="AJ205" s="9">
        <v>62604</v>
      </c>
      <c r="AK205" s="6">
        <v>32455.32</v>
      </c>
      <c r="AL205" s="6">
        <v>22936.1</v>
      </c>
      <c r="AM205" s="48">
        <v>69706.149999999994</v>
      </c>
      <c r="AN205" s="48">
        <v>53753.31</v>
      </c>
      <c r="AO205" s="6">
        <v>45603.22</v>
      </c>
      <c r="AP205" s="48">
        <v>37251.39</v>
      </c>
      <c r="AQ205" s="6">
        <v>47467.8</v>
      </c>
      <c r="AR205" s="6">
        <v>18748.7</v>
      </c>
      <c r="AS205" s="6">
        <v>9.3000000000000007</v>
      </c>
      <c r="AT205" s="6">
        <v>5.6</v>
      </c>
      <c r="AU205" s="7"/>
      <c r="AV205" s="7"/>
      <c r="AW205" s="6">
        <v>277227.40000000002</v>
      </c>
      <c r="AX205" s="6">
        <v>129900.3</v>
      </c>
      <c r="AY205" s="6">
        <v>58036.148999999998</v>
      </c>
      <c r="AZ205" s="6">
        <v>13635.521000000001</v>
      </c>
      <c r="BA205" s="6">
        <v>265248.58</v>
      </c>
      <c r="BB205" s="6">
        <v>117748.95</v>
      </c>
      <c r="BC205" s="6">
        <v>46787.8</v>
      </c>
      <c r="BD205" s="32">
        <v>294.8</v>
      </c>
      <c r="BE205" s="32">
        <v>176.8</v>
      </c>
      <c r="BF205" s="32">
        <v>123.7</v>
      </c>
      <c r="BG205" s="32">
        <v>75.41</v>
      </c>
      <c r="BH205" s="32">
        <v>459.50700000000001</v>
      </c>
      <c r="BI205" s="32">
        <v>201.15899999999999</v>
      </c>
      <c r="BJ205" s="6">
        <v>1264.616</v>
      </c>
      <c r="BK205" s="9">
        <v>1055.0999999999999</v>
      </c>
      <c r="BL205" s="6">
        <v>0.9</v>
      </c>
      <c r="BM205" s="6">
        <v>12082.836592</v>
      </c>
      <c r="BN205" s="6">
        <v>38132.63105154645</v>
      </c>
      <c r="BO205" s="6"/>
      <c r="BP205" s="6">
        <v>6141</v>
      </c>
      <c r="BQ205" s="6"/>
      <c r="BR205" s="6"/>
      <c r="BS205" s="6"/>
      <c r="BT205" s="6"/>
      <c r="BU205" s="6"/>
      <c r="BV205" s="6"/>
      <c r="BW205" s="6"/>
      <c r="BX205" s="6"/>
      <c r="BY205" s="6"/>
      <c r="BZ205" s="6">
        <v>3672380</v>
      </c>
      <c r="CA205" s="6">
        <v>2535868</v>
      </c>
      <c r="CB205" s="6"/>
      <c r="CC205" s="6">
        <v>14795</v>
      </c>
      <c r="CD205" s="6">
        <v>11885</v>
      </c>
      <c r="CE205" s="6"/>
      <c r="CF205" s="6">
        <v>757</v>
      </c>
      <c r="CG205" s="6">
        <v>98.111999999999995</v>
      </c>
      <c r="CH205" s="6">
        <v>1777</v>
      </c>
    </row>
    <row r="206" spans="1:128">
      <c r="A206" s="5">
        <v>43657</v>
      </c>
      <c r="B206" s="6">
        <v>806.55799999999999</v>
      </c>
      <c r="C206" s="6">
        <v>442.51900000000001</v>
      </c>
      <c r="D206" s="6">
        <v>6420.9</v>
      </c>
      <c r="E206" s="6"/>
      <c r="F206" s="6"/>
      <c r="G206" s="6"/>
      <c r="H206" s="6">
        <v>1661.1</v>
      </c>
      <c r="I206" s="6">
        <v>1120.9000000000001</v>
      </c>
      <c r="J206" s="6">
        <v>350266</v>
      </c>
      <c r="K206" s="6">
        <v>154387.16</v>
      </c>
      <c r="L206" s="6">
        <v>73661.2</v>
      </c>
      <c r="M206" s="6">
        <v>15</v>
      </c>
      <c r="N206" s="6">
        <v>25</v>
      </c>
      <c r="O206" s="6">
        <v>14479.9</v>
      </c>
      <c r="P206" s="6">
        <v>6773.6</v>
      </c>
      <c r="Q206" s="48">
        <v>9016</v>
      </c>
      <c r="R206" s="48">
        <v>7280.39</v>
      </c>
      <c r="S206" s="6">
        <v>113613.24</v>
      </c>
      <c r="T206" s="6">
        <v>94471.5</v>
      </c>
      <c r="U206" s="6">
        <v>114886</v>
      </c>
      <c r="V206" s="6">
        <v>78441.289999999994</v>
      </c>
      <c r="W206" s="6">
        <v>12138.7</v>
      </c>
      <c r="X206" s="6">
        <v>9104.7999999999993</v>
      </c>
      <c r="Y206" s="6">
        <v>358702.98</v>
      </c>
      <c r="Z206" s="6">
        <v>187381</v>
      </c>
      <c r="AA206" s="6"/>
      <c r="AB206" s="6">
        <v>178474.6</v>
      </c>
      <c r="AC206" s="6">
        <v>344.3</v>
      </c>
      <c r="AD206" s="6">
        <v>49403</v>
      </c>
      <c r="AE206" s="6">
        <v>265113.81</v>
      </c>
      <c r="AF206" s="6">
        <v>136739.16</v>
      </c>
      <c r="AG206" s="6"/>
      <c r="AH206" s="6">
        <v>178589.1</v>
      </c>
      <c r="AI206" s="6">
        <v>1111.4000000000001</v>
      </c>
      <c r="AJ206" s="9">
        <v>62604</v>
      </c>
      <c r="AK206" s="6">
        <v>32460.15</v>
      </c>
      <c r="AL206" s="6">
        <v>22940.04</v>
      </c>
      <c r="AM206" s="48">
        <v>69714.83</v>
      </c>
      <c r="AN206" s="48">
        <v>53760</v>
      </c>
      <c r="AO206" s="6">
        <v>45620.65</v>
      </c>
      <c r="AP206" s="48">
        <v>37265.699999999997</v>
      </c>
      <c r="AQ206" s="6">
        <v>47478.6</v>
      </c>
      <c r="AR206" s="6">
        <v>18753</v>
      </c>
      <c r="AS206" s="6">
        <v>9.3000000000000007</v>
      </c>
      <c r="AT206" s="6">
        <v>5.6</v>
      </c>
      <c r="AU206" s="7"/>
      <c r="AV206" s="7"/>
      <c r="AW206" s="6">
        <v>277360.3</v>
      </c>
      <c r="AX206" s="6">
        <v>129962.6</v>
      </c>
      <c r="AY206" s="6">
        <v>58041.53</v>
      </c>
      <c r="AZ206" s="6">
        <v>13635.521000000001</v>
      </c>
      <c r="BA206" s="6">
        <v>265378.23700000002</v>
      </c>
      <c r="BB206" s="6">
        <v>117805.954</v>
      </c>
      <c r="BC206" s="6">
        <v>46810.8</v>
      </c>
      <c r="BD206" s="32">
        <v>294.8</v>
      </c>
      <c r="BE206" s="32">
        <v>176.8</v>
      </c>
      <c r="BF206" s="32">
        <v>123.7</v>
      </c>
      <c r="BG206" s="32">
        <v>75.41</v>
      </c>
      <c r="BH206" s="32">
        <v>459.50700000000001</v>
      </c>
      <c r="BI206" s="32">
        <v>201.15899999999999</v>
      </c>
      <c r="BJ206" s="6">
        <v>1264.616</v>
      </c>
      <c r="BK206" s="9">
        <v>1055.2</v>
      </c>
      <c r="BL206" s="6">
        <v>0.9</v>
      </c>
      <c r="BM206" s="6">
        <v>12363.245264000001</v>
      </c>
      <c r="BN206" s="6">
        <v>36660.532694775837</v>
      </c>
      <c r="BO206" s="6"/>
      <c r="BP206" s="6">
        <v>6577</v>
      </c>
      <c r="BQ206" s="6"/>
      <c r="BR206" s="6"/>
      <c r="BS206" s="6"/>
      <c r="BT206" s="6"/>
      <c r="BU206" s="6"/>
      <c r="BV206" s="6"/>
      <c r="BW206" s="6"/>
      <c r="BX206" s="6"/>
      <c r="BY206" s="6"/>
      <c r="BZ206" s="6">
        <v>3674612</v>
      </c>
      <c r="CA206" s="6">
        <v>2537849</v>
      </c>
      <c r="CB206" s="6"/>
      <c r="CC206" s="6">
        <v>15280</v>
      </c>
      <c r="CD206" s="6">
        <v>12314</v>
      </c>
      <c r="CE206" s="6"/>
      <c r="CF206" s="6">
        <v>759</v>
      </c>
      <c r="CG206" s="6">
        <v>98.878</v>
      </c>
      <c r="CH206" s="6">
        <v>1775</v>
      </c>
    </row>
    <row r="207" spans="1:128">
      <c r="A207" s="5">
        <v>43658</v>
      </c>
      <c r="B207" s="6">
        <v>806.55799999999999</v>
      </c>
      <c r="C207" s="6">
        <v>442.51900000000001</v>
      </c>
      <c r="D207" s="6">
        <v>6420.9</v>
      </c>
      <c r="E207" s="6"/>
      <c r="F207" s="6"/>
      <c r="G207" s="6"/>
      <c r="H207" s="6">
        <v>1661.1</v>
      </c>
      <c r="I207" s="6">
        <v>1120.9000000000001</v>
      </c>
      <c r="J207" s="6">
        <v>350423</v>
      </c>
      <c r="K207" s="6">
        <v>154457.57</v>
      </c>
      <c r="L207" s="6">
        <v>73682.899999999994</v>
      </c>
      <c r="M207" s="6">
        <v>15</v>
      </c>
      <c r="N207" s="6">
        <v>25</v>
      </c>
      <c r="O207" s="6">
        <v>14479.9</v>
      </c>
      <c r="P207" s="6">
        <v>6773.7</v>
      </c>
      <c r="Q207" s="48">
        <v>9042.75</v>
      </c>
      <c r="R207" s="48">
        <v>7301.37</v>
      </c>
      <c r="S207" s="6">
        <v>113629.73</v>
      </c>
      <c r="T207" s="6">
        <v>94485.09</v>
      </c>
      <c r="U207" s="6">
        <v>114905.23</v>
      </c>
      <c r="V207" s="6">
        <v>78454.38</v>
      </c>
      <c r="W207" s="6">
        <v>12138.7</v>
      </c>
      <c r="X207" s="6">
        <v>9104.7999999999993</v>
      </c>
      <c r="Y207" s="6">
        <v>358935</v>
      </c>
      <c r="Z207" s="6">
        <v>187508.52</v>
      </c>
      <c r="AA207" s="6"/>
      <c r="AB207" s="6">
        <v>178498.6</v>
      </c>
      <c r="AC207" s="6">
        <v>344.3</v>
      </c>
      <c r="AD207" s="6">
        <v>49403</v>
      </c>
      <c r="AE207" s="6">
        <v>265212.90999999997</v>
      </c>
      <c r="AF207" s="6">
        <v>136799.6</v>
      </c>
      <c r="AG207" s="6"/>
      <c r="AH207" s="6">
        <v>178613.1</v>
      </c>
      <c r="AI207" s="6">
        <v>1111.4000000000001</v>
      </c>
      <c r="AJ207" s="9">
        <v>62604</v>
      </c>
      <c r="AK207" s="6">
        <v>32464.93</v>
      </c>
      <c r="AL207" s="6">
        <v>22944</v>
      </c>
      <c r="AM207" s="48">
        <v>69726.429999999993</v>
      </c>
      <c r="AN207" s="48">
        <v>53769.11</v>
      </c>
      <c r="AO207" s="6">
        <v>45637.99</v>
      </c>
      <c r="AP207" s="48">
        <v>37279.97</v>
      </c>
      <c r="AQ207" s="6">
        <v>47483.4</v>
      </c>
      <c r="AR207" s="6">
        <v>18754.900000000001</v>
      </c>
      <c r="AS207" s="6">
        <v>9.4</v>
      </c>
      <c r="AT207" s="6">
        <v>5.7</v>
      </c>
      <c r="AU207" s="7"/>
      <c r="AV207" s="7"/>
      <c r="AW207" s="6">
        <v>277426.09999999998</v>
      </c>
      <c r="AX207" s="6">
        <v>129993.7</v>
      </c>
      <c r="AY207" s="6">
        <v>58047.163999999997</v>
      </c>
      <c r="AZ207" s="6">
        <v>13635.521000000001</v>
      </c>
      <c r="BA207" s="6">
        <v>265439.14</v>
      </c>
      <c r="BB207" s="6">
        <v>117832.91</v>
      </c>
      <c r="BC207" s="6">
        <v>46822.3</v>
      </c>
      <c r="BD207" s="32">
        <v>294.8</v>
      </c>
      <c r="BE207" s="32">
        <v>176.8</v>
      </c>
      <c r="BF207" s="32">
        <v>123.7</v>
      </c>
      <c r="BG207" s="32">
        <v>75.41</v>
      </c>
      <c r="BH207" s="32">
        <v>459.62400000000002</v>
      </c>
      <c r="BI207" s="32">
        <v>201.202</v>
      </c>
      <c r="BJ207" s="6">
        <v>1264.9000000000001</v>
      </c>
      <c r="BK207" s="9">
        <v>1055.5</v>
      </c>
      <c r="BL207" s="6">
        <v>0.9</v>
      </c>
      <c r="BM207" s="6">
        <v>10832.348335999999</v>
      </c>
      <c r="BN207" s="6">
        <v>18190.043402085765</v>
      </c>
      <c r="BO207" s="6"/>
      <c r="BP207" s="6">
        <v>3228</v>
      </c>
      <c r="BQ207" s="6"/>
      <c r="BR207" s="6"/>
      <c r="BS207" s="6"/>
      <c r="BT207" s="6"/>
      <c r="BU207" s="6"/>
      <c r="BV207" s="6"/>
      <c r="BW207" s="6"/>
      <c r="BX207" s="6"/>
      <c r="BY207" s="6"/>
      <c r="BZ207" s="6">
        <v>3677693</v>
      </c>
      <c r="CA207" s="6">
        <v>2540417</v>
      </c>
      <c r="CB207" s="6"/>
      <c r="CC207" s="6">
        <v>15280</v>
      </c>
      <c r="CD207" s="6">
        <v>12314</v>
      </c>
      <c r="CE207" s="6"/>
      <c r="CF207" s="6">
        <v>760</v>
      </c>
      <c r="CG207" s="6">
        <v>99.326999999999998</v>
      </c>
      <c r="CH207" s="6">
        <v>1783</v>
      </c>
    </row>
    <row r="208" spans="1:128">
      <c r="A208" s="5">
        <v>43659</v>
      </c>
      <c r="B208" s="6">
        <v>806.55799999999999</v>
      </c>
      <c r="C208" s="6">
        <v>442.51900000000001</v>
      </c>
      <c r="D208" s="6">
        <v>6420.9</v>
      </c>
      <c r="E208" s="6"/>
      <c r="F208" s="6"/>
      <c r="G208" s="6"/>
      <c r="H208" s="6">
        <v>1661.1</v>
      </c>
      <c r="I208" s="6">
        <v>1120.9000000000001</v>
      </c>
      <c r="J208" s="6">
        <v>350625.40700000001</v>
      </c>
      <c r="K208" s="6">
        <v>154551.641</v>
      </c>
      <c r="L208" s="6">
        <v>73706.899999999994</v>
      </c>
      <c r="M208" s="6">
        <v>15</v>
      </c>
      <c r="N208" s="6">
        <v>25</v>
      </c>
      <c r="O208" s="6">
        <v>14480</v>
      </c>
      <c r="P208" s="6">
        <v>6773.7</v>
      </c>
      <c r="Q208" s="48">
        <v>9068.51</v>
      </c>
      <c r="R208" s="48">
        <v>7321.52</v>
      </c>
      <c r="S208" s="6">
        <v>113646.1</v>
      </c>
      <c r="T208" s="6">
        <v>94498.13</v>
      </c>
      <c r="U208" s="6">
        <v>114924</v>
      </c>
      <c r="V208" s="6">
        <v>78467.600000000006</v>
      </c>
      <c r="W208" s="6">
        <v>12138.7</v>
      </c>
      <c r="X208" s="6">
        <v>9104.7999999999993</v>
      </c>
      <c r="Y208" s="6">
        <v>359244.48</v>
      </c>
      <c r="Z208" s="6">
        <v>187668.39</v>
      </c>
      <c r="AA208" s="6"/>
      <c r="AB208" s="6">
        <v>178522.6</v>
      </c>
      <c r="AC208" s="6">
        <v>344.3</v>
      </c>
      <c r="AD208" s="6">
        <v>49403</v>
      </c>
      <c r="AE208" s="6">
        <v>265354.37</v>
      </c>
      <c r="AF208" s="6">
        <v>136875</v>
      </c>
      <c r="AG208" s="6"/>
      <c r="AH208" s="6">
        <v>178637.1</v>
      </c>
      <c r="AI208" s="6">
        <v>1111.4000000000001</v>
      </c>
      <c r="AJ208" s="9">
        <v>62604</v>
      </c>
      <c r="AK208" s="6">
        <v>32469.58</v>
      </c>
      <c r="AL208" s="6">
        <v>22947.88</v>
      </c>
      <c r="AM208" s="48">
        <v>69737.100000000006</v>
      </c>
      <c r="AN208" s="48">
        <v>53777.49</v>
      </c>
      <c r="AO208" s="6">
        <v>45654.6</v>
      </c>
      <c r="AP208" s="48">
        <v>37293.629999999997</v>
      </c>
      <c r="AQ208" s="6">
        <v>47492.9</v>
      </c>
      <c r="AR208" s="6">
        <v>18758.7</v>
      </c>
      <c r="AS208" s="6">
        <v>9.4</v>
      </c>
      <c r="AT208" s="6">
        <v>5.7</v>
      </c>
      <c r="AU208" s="7"/>
      <c r="AV208" s="7"/>
      <c r="AW208" s="6">
        <v>277564.2</v>
      </c>
      <c r="AX208" s="6">
        <v>130058.4</v>
      </c>
      <c r="AY208" s="6">
        <v>58052.411999999997</v>
      </c>
      <c r="AZ208" s="6">
        <v>13635.521000000001</v>
      </c>
      <c r="BA208" s="6">
        <v>265572.09999999998</v>
      </c>
      <c r="BB208" s="6">
        <v>117891.4</v>
      </c>
      <c r="BC208" s="6">
        <v>46846.3</v>
      </c>
      <c r="BD208" s="32">
        <v>294.8</v>
      </c>
      <c r="BE208" s="32">
        <v>176.8</v>
      </c>
      <c r="BF208" s="32">
        <v>123.7</v>
      </c>
      <c r="BG208" s="32">
        <v>75.41</v>
      </c>
      <c r="BH208" s="32">
        <v>459.62400000000002</v>
      </c>
      <c r="BI208" s="32">
        <v>201.202</v>
      </c>
      <c r="BJ208" s="6">
        <v>1264.9000000000001</v>
      </c>
      <c r="BK208" s="9">
        <v>1055.9000000000001</v>
      </c>
      <c r="BL208" s="6">
        <v>0.9</v>
      </c>
      <c r="BM208" s="6">
        <v>12070.396607999999</v>
      </c>
      <c r="BN208" s="6">
        <v>36765.82591969135</v>
      </c>
      <c r="BO208" s="6"/>
      <c r="BP208" s="6">
        <v>6721</v>
      </c>
      <c r="BQ208" s="6"/>
      <c r="BR208" s="6"/>
      <c r="BS208" s="6"/>
      <c r="BT208" s="6"/>
      <c r="BU208" s="6"/>
      <c r="BV208" s="6"/>
      <c r="BW208" s="6"/>
      <c r="BX208" s="6"/>
      <c r="BY208" s="6"/>
      <c r="BZ208" s="6">
        <v>3680682</v>
      </c>
      <c r="CA208" s="6">
        <v>2542926</v>
      </c>
      <c r="CB208" s="6"/>
      <c r="CC208" s="6">
        <v>15280</v>
      </c>
      <c r="CD208" s="6">
        <v>12314</v>
      </c>
      <c r="CE208" s="6"/>
      <c r="CF208" s="6">
        <v>759</v>
      </c>
      <c r="CG208" s="6">
        <v>99.677999999999997</v>
      </c>
      <c r="CH208" s="6">
        <v>1782</v>
      </c>
    </row>
    <row r="209" spans="1:86">
      <c r="A209" s="5">
        <v>43660</v>
      </c>
      <c r="B209" s="6">
        <v>806.55799999999999</v>
      </c>
      <c r="C209" s="6">
        <v>442.51900000000001</v>
      </c>
      <c r="D209" s="6">
        <v>6420.9</v>
      </c>
      <c r="E209" s="6"/>
      <c r="F209" s="6"/>
      <c r="G209" s="6"/>
      <c r="H209" s="6">
        <v>1661.1</v>
      </c>
      <c r="I209" s="6">
        <v>1120.9000000000001</v>
      </c>
      <c r="J209" s="6">
        <v>350837</v>
      </c>
      <c r="K209" s="6">
        <v>154648.17000000001</v>
      </c>
      <c r="L209" s="6">
        <v>73730.899999999994</v>
      </c>
      <c r="M209" s="6">
        <v>15</v>
      </c>
      <c r="N209" s="6">
        <v>25</v>
      </c>
      <c r="O209" s="6">
        <v>14480</v>
      </c>
      <c r="P209" s="6">
        <v>6773.8</v>
      </c>
      <c r="Q209" s="48">
        <v>9095.11</v>
      </c>
      <c r="R209" s="48">
        <v>7342.38</v>
      </c>
      <c r="S209" s="6">
        <v>113662.33</v>
      </c>
      <c r="T209" s="6">
        <v>94510.93</v>
      </c>
      <c r="U209" s="6">
        <v>114942.75</v>
      </c>
      <c r="V209" s="6">
        <v>78480.81</v>
      </c>
      <c r="W209" s="6">
        <v>12138.7</v>
      </c>
      <c r="X209" s="6">
        <v>9104.7999999999993</v>
      </c>
      <c r="Y209" s="6">
        <v>359578.55</v>
      </c>
      <c r="Z209" s="6">
        <v>187835.73</v>
      </c>
      <c r="AA209" s="6"/>
      <c r="AB209" s="6">
        <v>178546.6</v>
      </c>
      <c r="AC209" s="6">
        <v>344.3</v>
      </c>
      <c r="AD209" s="6">
        <v>49403</v>
      </c>
      <c r="AE209" s="6">
        <v>265483.57</v>
      </c>
      <c r="AF209" s="6">
        <v>136946.94</v>
      </c>
      <c r="AG209" s="6"/>
      <c r="AH209" s="6">
        <v>178661.1</v>
      </c>
      <c r="AI209" s="6">
        <v>1111.4000000000001</v>
      </c>
      <c r="AJ209" s="9">
        <v>62604</v>
      </c>
      <c r="AK209" s="6">
        <v>32474.2</v>
      </c>
      <c r="AL209" s="6">
        <v>22951.74</v>
      </c>
      <c r="AM209" s="48">
        <v>69747.42</v>
      </c>
      <c r="AN209" s="48">
        <v>53785.52</v>
      </c>
      <c r="AO209" s="6">
        <v>45671.21</v>
      </c>
      <c r="AP209" s="48">
        <v>37307.25</v>
      </c>
      <c r="AQ209" s="6">
        <v>47504</v>
      </c>
      <c r="AR209" s="6">
        <v>18763.099999999999</v>
      </c>
      <c r="AS209" s="6">
        <v>9.4</v>
      </c>
      <c r="AT209" s="6">
        <v>5.7</v>
      </c>
      <c r="AU209" s="7"/>
      <c r="AV209" s="7"/>
      <c r="AW209" s="6">
        <v>277703.5</v>
      </c>
      <c r="AX209" s="6">
        <v>130123.5</v>
      </c>
      <c r="AY209" s="6">
        <v>58057.661</v>
      </c>
      <c r="AZ209" s="6">
        <v>13635.521000000001</v>
      </c>
      <c r="BA209" s="6">
        <v>265705.61</v>
      </c>
      <c r="BB209" s="6">
        <v>117950</v>
      </c>
      <c r="BC209" s="6">
        <v>46870.3</v>
      </c>
      <c r="BD209" s="32">
        <v>294.8</v>
      </c>
      <c r="BE209" s="32">
        <v>176.8</v>
      </c>
      <c r="BF209" s="32">
        <v>123.7</v>
      </c>
      <c r="BG209" s="32">
        <v>75.41</v>
      </c>
      <c r="BH209" s="32">
        <v>459.62400000000002</v>
      </c>
      <c r="BI209" s="32">
        <v>201.202</v>
      </c>
      <c r="BJ209" s="6">
        <v>1264.9000000000001</v>
      </c>
      <c r="BK209" s="9">
        <v>1056.2</v>
      </c>
      <c r="BL209" s="6">
        <v>0.9</v>
      </c>
      <c r="BM209" s="6">
        <v>11788.248032</v>
      </c>
      <c r="BN209" s="6">
        <v>38340.670126228077</v>
      </c>
      <c r="BO209" s="6"/>
      <c r="BP209" s="6">
        <v>7768</v>
      </c>
      <c r="BQ209" s="6"/>
      <c r="BR209" s="6"/>
      <c r="BS209" s="6"/>
      <c r="BT209" s="6"/>
      <c r="BU209" s="6"/>
      <c r="BV209" s="6"/>
      <c r="BW209" s="6"/>
      <c r="BX209" s="6"/>
      <c r="BY209" s="6"/>
      <c r="BZ209" s="6">
        <v>3683688</v>
      </c>
      <c r="CA209" s="6">
        <v>2545429</v>
      </c>
      <c r="CB209" s="6"/>
      <c r="CC209" s="6">
        <v>15280</v>
      </c>
      <c r="CD209" s="6">
        <v>12314</v>
      </c>
      <c r="CE209" s="6"/>
      <c r="CF209" s="6">
        <v>757</v>
      </c>
      <c r="CG209" s="6">
        <v>99.924000000000007</v>
      </c>
      <c r="CH209" s="6">
        <v>1777</v>
      </c>
    </row>
    <row r="210" spans="1:86">
      <c r="A210" s="5">
        <v>43661</v>
      </c>
      <c r="B210" s="6">
        <v>806.55799999999999</v>
      </c>
      <c r="C210" s="6">
        <v>442.51900000000001</v>
      </c>
      <c r="D210" s="6">
        <v>6420.9</v>
      </c>
      <c r="E210" s="6"/>
      <c r="F210" s="6"/>
      <c r="G210" s="6"/>
      <c r="H210" s="6">
        <v>1661.1</v>
      </c>
      <c r="I210" s="6">
        <v>1120.9000000000001</v>
      </c>
      <c r="J210" s="6">
        <v>351051.83</v>
      </c>
      <c r="K210" s="6">
        <v>154746.01999999999</v>
      </c>
      <c r="L210" s="6">
        <v>73754.899999999994</v>
      </c>
      <c r="M210" s="6">
        <v>15</v>
      </c>
      <c r="N210" s="6">
        <v>25</v>
      </c>
      <c r="O210" s="6">
        <v>14480</v>
      </c>
      <c r="P210" s="6">
        <v>6773.8</v>
      </c>
      <c r="Q210" s="48">
        <v>9121.17</v>
      </c>
      <c r="R210" s="48">
        <v>7362.72</v>
      </c>
      <c r="S210" s="6">
        <v>113679.03999999999</v>
      </c>
      <c r="T210" s="6">
        <v>94524.11</v>
      </c>
      <c r="U210" s="6">
        <v>114962.08</v>
      </c>
      <c r="V210" s="6">
        <v>78494.210000000006</v>
      </c>
      <c r="W210" s="6">
        <v>12138.7</v>
      </c>
      <c r="X210" s="6">
        <v>9104.7999999999993</v>
      </c>
      <c r="Y210" s="6">
        <v>359925.783</v>
      </c>
      <c r="Z210" s="6">
        <v>188016.21400000001</v>
      </c>
      <c r="AA210" s="6"/>
      <c r="AB210" s="6">
        <v>178570.6</v>
      </c>
      <c r="AC210" s="6">
        <v>344.3</v>
      </c>
      <c r="AD210" s="6">
        <v>49403</v>
      </c>
      <c r="AE210" s="6">
        <v>265606.62699999998</v>
      </c>
      <c r="AF210" s="6">
        <v>137008.92199999999</v>
      </c>
      <c r="AG210" s="6"/>
      <c r="AH210" s="6">
        <v>178685.1</v>
      </c>
      <c r="AI210" s="6">
        <v>1111.4000000000001</v>
      </c>
      <c r="AJ210" s="9">
        <v>62604</v>
      </c>
      <c r="AK210" s="6">
        <v>32478.98</v>
      </c>
      <c r="AL210" s="6">
        <v>22955.67</v>
      </c>
      <c r="AM210" s="48">
        <v>69757.789999999994</v>
      </c>
      <c r="AN210" s="48">
        <v>53793.57</v>
      </c>
      <c r="AO210" s="6">
        <v>45688.03</v>
      </c>
      <c r="AP210" s="48">
        <v>37321.06</v>
      </c>
      <c r="AQ210" s="6">
        <v>47516.6</v>
      </c>
      <c r="AR210" s="6">
        <v>18768.2</v>
      </c>
      <c r="AS210" s="6">
        <v>9.4</v>
      </c>
      <c r="AT210" s="6">
        <v>5.7</v>
      </c>
      <c r="AU210" s="7"/>
      <c r="AV210" s="7"/>
      <c r="AW210" s="6">
        <v>277844.5</v>
      </c>
      <c r="AX210" s="6">
        <v>130189.6</v>
      </c>
      <c r="AY210" s="6">
        <v>58063.463000000003</v>
      </c>
      <c r="AZ210" s="6">
        <v>13635.521000000001</v>
      </c>
      <c r="BA210" s="6">
        <v>265839.74</v>
      </c>
      <c r="BB210" s="6">
        <v>118008.85</v>
      </c>
      <c r="BC210" s="6">
        <v>46894.3</v>
      </c>
      <c r="BD210" s="32">
        <v>294.8</v>
      </c>
      <c r="BE210" s="32">
        <v>176.8</v>
      </c>
      <c r="BF210" s="32">
        <v>123.7</v>
      </c>
      <c r="BG210" s="32">
        <v>75.41</v>
      </c>
      <c r="BH210" s="32">
        <v>459.62400000000002</v>
      </c>
      <c r="BI210" s="32">
        <v>201.202</v>
      </c>
      <c r="BJ210" s="6">
        <v>1264.9000000000001</v>
      </c>
      <c r="BK210" s="9">
        <v>1056.4000000000001</v>
      </c>
      <c r="BL210" s="6">
        <v>0.9</v>
      </c>
      <c r="BM210" s="6">
        <v>11799.696671999998</v>
      </c>
      <c r="BN210" s="6">
        <v>38437.695232495134</v>
      </c>
      <c r="BO210" s="6"/>
      <c r="BP210" s="6">
        <v>8434</v>
      </c>
      <c r="BQ210" s="6"/>
      <c r="BR210" s="6"/>
      <c r="BS210" s="6"/>
      <c r="BT210" s="6"/>
      <c r="BU210" s="6"/>
      <c r="BV210" s="6"/>
      <c r="BW210" s="6"/>
      <c r="BX210" s="6"/>
      <c r="BY210" s="6"/>
      <c r="BZ210" s="6">
        <v>3686703</v>
      </c>
      <c r="CA210" s="6">
        <v>2547920</v>
      </c>
      <c r="CB210" s="6"/>
      <c r="CC210" s="6">
        <v>15280</v>
      </c>
      <c r="CD210" s="6">
        <v>12314</v>
      </c>
      <c r="CE210" s="6"/>
      <c r="CF210" s="6">
        <v>752</v>
      </c>
      <c r="CG210" s="6">
        <v>100.086</v>
      </c>
      <c r="CH210" s="6">
        <v>1767</v>
      </c>
    </row>
    <row r="211" spans="1:86">
      <c r="A211" s="5">
        <v>43662</v>
      </c>
      <c r="B211" s="6">
        <v>806.55799999999999</v>
      </c>
      <c r="C211" s="6">
        <v>442.51900000000001</v>
      </c>
      <c r="D211" s="6">
        <v>6420.9</v>
      </c>
      <c r="E211" s="6"/>
      <c r="F211" s="6"/>
      <c r="G211" s="6"/>
      <c r="H211" s="6">
        <v>1661.1</v>
      </c>
      <c r="I211" s="6">
        <v>1120.9000000000001</v>
      </c>
      <c r="J211" s="6">
        <v>351260</v>
      </c>
      <c r="K211" s="6">
        <v>154841</v>
      </c>
      <c r="L211" s="6">
        <v>73778.899999999994</v>
      </c>
      <c r="M211" s="6">
        <v>15</v>
      </c>
      <c r="N211" s="6">
        <v>25</v>
      </c>
      <c r="O211" s="6">
        <v>14480</v>
      </c>
      <c r="P211" s="6">
        <v>6773.8</v>
      </c>
      <c r="Q211" s="48">
        <v>9146.5</v>
      </c>
      <c r="R211" s="48">
        <v>7382.4</v>
      </c>
      <c r="S211" s="6">
        <v>113693.1</v>
      </c>
      <c r="T211" s="6">
        <v>94535.5</v>
      </c>
      <c r="U211" s="6">
        <v>114980.6</v>
      </c>
      <c r="V211" s="6">
        <v>78508</v>
      </c>
      <c r="W211" s="6">
        <v>12138.7</v>
      </c>
      <c r="X211" s="6">
        <v>9104.7999999999993</v>
      </c>
      <c r="Y211" s="6">
        <v>360191</v>
      </c>
      <c r="Z211" s="6">
        <v>188156</v>
      </c>
      <c r="AA211" s="6"/>
      <c r="AB211" s="6">
        <v>178594.6</v>
      </c>
      <c r="AC211" s="6">
        <v>344.3</v>
      </c>
      <c r="AD211" s="6">
        <v>49403</v>
      </c>
      <c r="AE211" s="6">
        <v>265790</v>
      </c>
      <c r="AF211" s="6">
        <v>137100</v>
      </c>
      <c r="AG211" s="6"/>
      <c r="AH211" s="6">
        <v>178709.1</v>
      </c>
      <c r="AI211" s="6">
        <v>1111.4000000000001</v>
      </c>
      <c r="AJ211" s="9">
        <v>62604</v>
      </c>
      <c r="AK211" s="6">
        <v>32483.3</v>
      </c>
      <c r="AL211" s="6">
        <v>22959.200000000001</v>
      </c>
      <c r="AM211" s="48">
        <v>69766.8</v>
      </c>
      <c r="AN211" s="48">
        <v>53800.5</v>
      </c>
      <c r="AO211" s="6">
        <v>45704.6</v>
      </c>
      <c r="AP211" s="48">
        <v>37334.699999999997</v>
      </c>
      <c r="AQ211" s="6">
        <v>47520.9</v>
      </c>
      <c r="AR211" s="6">
        <v>18769.8</v>
      </c>
      <c r="AS211" s="6">
        <v>9.4</v>
      </c>
      <c r="AT211" s="6">
        <v>5.7</v>
      </c>
      <c r="AU211" s="7"/>
      <c r="AV211" s="7"/>
      <c r="AW211" s="6">
        <v>277983</v>
      </c>
      <c r="AX211" s="6">
        <v>130254</v>
      </c>
      <c r="AY211" s="6">
        <v>58069</v>
      </c>
      <c r="AZ211" s="6">
        <v>13635.521000000001</v>
      </c>
      <c r="BA211" s="6">
        <v>265976</v>
      </c>
      <c r="BB211" s="6">
        <v>118069</v>
      </c>
      <c r="BC211" s="6">
        <v>46918.3</v>
      </c>
      <c r="BD211" s="32">
        <v>294.8</v>
      </c>
      <c r="BE211" s="32">
        <v>176.8</v>
      </c>
      <c r="BF211" s="32">
        <v>123.7</v>
      </c>
      <c r="BG211" s="32">
        <v>75.41</v>
      </c>
      <c r="BH211" s="32">
        <v>459.62400000000002</v>
      </c>
      <c r="BI211" s="32">
        <v>201.202</v>
      </c>
      <c r="BJ211" s="6">
        <v>1264.9000000000001</v>
      </c>
      <c r="BK211" s="9">
        <v>1056.8</v>
      </c>
      <c r="BL211" s="6">
        <v>0.9</v>
      </c>
      <c r="BM211" s="6">
        <v>11645.945952</v>
      </c>
      <c r="BN211" s="6">
        <v>38349.963058330082</v>
      </c>
      <c r="BO211" s="6"/>
      <c r="BP211" s="6">
        <v>2551</v>
      </c>
      <c r="BQ211" s="6"/>
      <c r="BR211" s="6"/>
      <c r="BS211" s="6"/>
      <c r="BT211" s="6"/>
      <c r="BU211" s="6"/>
      <c r="BV211" s="6"/>
      <c r="BW211" s="6"/>
      <c r="BX211" s="6"/>
      <c r="BY211" s="6"/>
      <c r="BZ211" s="6">
        <v>3689688</v>
      </c>
      <c r="CA211" s="6">
        <v>2550413</v>
      </c>
      <c r="CB211" s="6"/>
      <c r="CC211" s="6">
        <v>15280</v>
      </c>
      <c r="CD211" s="6">
        <v>12314</v>
      </c>
      <c r="CE211" s="6"/>
      <c r="CF211" s="6">
        <v>757</v>
      </c>
      <c r="CG211" s="6">
        <v>99.823999999999998</v>
      </c>
      <c r="CH211" s="6">
        <v>1781</v>
      </c>
    </row>
    <row r="212" spans="1:86">
      <c r="A212" s="5">
        <v>43663</v>
      </c>
      <c r="B212" s="6">
        <v>806.55799999999999</v>
      </c>
      <c r="C212" s="6">
        <v>442.51900000000001</v>
      </c>
      <c r="D212" s="6">
        <v>6420.9</v>
      </c>
      <c r="E212" s="6"/>
      <c r="F212" s="6"/>
      <c r="G212" s="6"/>
      <c r="H212" s="6">
        <v>1661.1</v>
      </c>
      <c r="I212" s="6">
        <v>1120.9000000000001</v>
      </c>
      <c r="J212" s="6">
        <v>351476.91</v>
      </c>
      <c r="K212" s="6">
        <v>154939.81099999999</v>
      </c>
      <c r="L212" s="6">
        <v>73802.899999999994</v>
      </c>
      <c r="M212" s="6">
        <v>15</v>
      </c>
      <c r="N212" s="6">
        <v>25</v>
      </c>
      <c r="O212" s="6">
        <v>14480.1</v>
      </c>
      <c r="P212" s="6">
        <v>6773.9</v>
      </c>
      <c r="Q212" s="48">
        <v>9172.4699999999993</v>
      </c>
      <c r="R212" s="48">
        <v>7402.7</v>
      </c>
      <c r="S212" s="6">
        <v>113709.6</v>
      </c>
      <c r="T212" s="6">
        <v>94548.53</v>
      </c>
      <c r="U212" s="6">
        <v>114999.66</v>
      </c>
      <c r="V212" s="6">
        <v>78520.37</v>
      </c>
      <c r="W212" s="6">
        <v>12138.67</v>
      </c>
      <c r="X212" s="6">
        <v>9104.82</v>
      </c>
      <c r="Y212" s="6">
        <v>360314.06300000002</v>
      </c>
      <c r="Z212" s="6">
        <v>188226</v>
      </c>
      <c r="AA212" s="6"/>
      <c r="AB212" s="6">
        <v>178618.6</v>
      </c>
      <c r="AC212" s="6">
        <v>344.3</v>
      </c>
      <c r="AD212" s="6">
        <v>49403</v>
      </c>
      <c r="AE212" s="6">
        <v>266136.15700000001</v>
      </c>
      <c r="AF212" s="6">
        <v>137266.361</v>
      </c>
      <c r="AG212" s="6"/>
      <c r="AH212" s="6">
        <v>178733.1</v>
      </c>
      <c r="AI212" s="6">
        <v>1111.4000000000001</v>
      </c>
      <c r="AJ212" s="9">
        <v>62604</v>
      </c>
      <c r="AK212" s="6">
        <v>32488</v>
      </c>
      <c r="AL212" s="6">
        <v>22962.959999999999</v>
      </c>
      <c r="AM212" s="48">
        <v>69776.83</v>
      </c>
      <c r="AN212" s="48">
        <v>53808.22</v>
      </c>
      <c r="AO212" s="6">
        <v>45721.56</v>
      </c>
      <c r="AP212" s="48">
        <v>37348.6</v>
      </c>
      <c r="AQ212" s="6">
        <v>47532.3</v>
      </c>
      <c r="AR212" s="6">
        <v>18774.400000000001</v>
      </c>
      <c r="AS212" s="6">
        <v>9.4</v>
      </c>
      <c r="AT212" s="6">
        <v>5.7</v>
      </c>
      <c r="AU212" s="7"/>
      <c r="AV212" s="7"/>
      <c r="AW212" s="6">
        <v>278123.09999999998</v>
      </c>
      <c r="AX212" s="6">
        <v>130319.7</v>
      </c>
      <c r="AY212" s="6">
        <v>58074.131000000001</v>
      </c>
      <c r="AZ212" s="6">
        <v>13635.521000000001</v>
      </c>
      <c r="BA212" s="6">
        <v>266109.22700000001</v>
      </c>
      <c r="BB212" s="6">
        <v>118127.151</v>
      </c>
      <c r="BC212" s="6">
        <v>46942.3</v>
      </c>
      <c r="BD212" s="32">
        <v>294.8</v>
      </c>
      <c r="BE212" s="32">
        <v>176.8</v>
      </c>
      <c r="BF212" s="32">
        <v>123.7</v>
      </c>
      <c r="BG212" s="32">
        <v>75.41</v>
      </c>
      <c r="BH212" s="32">
        <v>459.81299999999999</v>
      </c>
      <c r="BI212" s="32">
        <v>201.274</v>
      </c>
      <c r="BJ212" s="6">
        <v>1265.08</v>
      </c>
      <c r="BK212" s="9">
        <v>1057.2</v>
      </c>
      <c r="BL212" s="6">
        <v>0.9</v>
      </c>
      <c r="BM212" s="6">
        <v>12030</v>
      </c>
      <c r="BN212" s="6">
        <v>38194</v>
      </c>
      <c r="BO212" s="6"/>
      <c r="BP212" s="6">
        <v>8454</v>
      </c>
      <c r="BQ212" s="6"/>
      <c r="BR212" s="6"/>
      <c r="BS212" s="6"/>
      <c r="BT212" s="6"/>
      <c r="BU212" s="6"/>
      <c r="BV212" s="6"/>
      <c r="BW212" s="6"/>
      <c r="BX212" s="6"/>
      <c r="BY212" s="6"/>
      <c r="BZ212" s="6">
        <v>3692742</v>
      </c>
      <c r="CA212" s="6">
        <v>2552945</v>
      </c>
      <c r="CB212" s="6"/>
      <c r="CC212" s="6">
        <v>15280</v>
      </c>
      <c r="CD212" s="6">
        <v>12314</v>
      </c>
      <c r="CE212" s="6"/>
      <c r="CF212" s="6">
        <v>761</v>
      </c>
      <c r="CG212" s="6">
        <v>100.256</v>
      </c>
      <c r="CH212" s="6">
        <v>1787</v>
      </c>
    </row>
    <row r="213" spans="1:86">
      <c r="A213" s="5">
        <v>43664</v>
      </c>
      <c r="B213" s="6">
        <v>806.55799999999999</v>
      </c>
      <c r="C213" s="6">
        <v>442.51900000000001</v>
      </c>
      <c r="D213" s="6">
        <v>6421.5</v>
      </c>
      <c r="E213" s="6"/>
      <c r="F213" s="6"/>
      <c r="G213" s="6"/>
      <c r="H213" s="6">
        <v>1661.1</v>
      </c>
      <c r="I213" s="6">
        <v>1120.9000000000001</v>
      </c>
      <c r="J213" s="6">
        <v>351685.03499999997</v>
      </c>
      <c r="K213" s="6">
        <v>155035.07699999999</v>
      </c>
      <c r="L213" s="6">
        <v>73826.899999999994</v>
      </c>
      <c r="M213" s="6">
        <v>15</v>
      </c>
      <c r="N213" s="6">
        <v>25</v>
      </c>
      <c r="O213" s="6">
        <v>14480.1</v>
      </c>
      <c r="P213" s="6">
        <v>6773.9</v>
      </c>
      <c r="Q213" s="48">
        <v>9199.86</v>
      </c>
      <c r="R213" s="48">
        <v>7423.88</v>
      </c>
      <c r="S213" s="6">
        <v>113725.63</v>
      </c>
      <c r="T213" s="6">
        <v>94561.09</v>
      </c>
      <c r="U213" s="6">
        <v>115019.44</v>
      </c>
      <c r="V213" s="6">
        <v>78533.94</v>
      </c>
      <c r="W213" s="6">
        <v>12138.67</v>
      </c>
      <c r="X213" s="6">
        <v>9104.82</v>
      </c>
      <c r="Y213" s="6">
        <v>360455.86700000003</v>
      </c>
      <c r="Z213" s="6">
        <v>188298.42199999999</v>
      </c>
      <c r="AA213" s="6"/>
      <c r="AB213" s="6">
        <v>178642.6</v>
      </c>
      <c r="AC213" s="6">
        <v>344.3</v>
      </c>
      <c r="AD213" s="6">
        <v>49403</v>
      </c>
      <c r="AE213" s="6">
        <v>266455.02899999998</v>
      </c>
      <c r="AF213" s="6">
        <v>137427.601</v>
      </c>
      <c r="AG213" s="6"/>
      <c r="AH213" s="6">
        <v>178757.1</v>
      </c>
      <c r="AI213" s="6">
        <v>1111.4000000000001</v>
      </c>
      <c r="AJ213" s="9">
        <v>62604</v>
      </c>
      <c r="AK213" s="6">
        <v>32492.51</v>
      </c>
      <c r="AL213" s="6">
        <v>22966.61</v>
      </c>
      <c r="AM213" s="48">
        <v>69785.929999999993</v>
      </c>
      <c r="AN213" s="48">
        <v>53815.199999999997</v>
      </c>
      <c r="AO213" s="6">
        <v>45738.13</v>
      </c>
      <c r="AP213" s="48">
        <v>37362.21</v>
      </c>
      <c r="AQ213" s="6">
        <v>47543.199999999997</v>
      </c>
      <c r="AR213" s="6">
        <v>18778.7</v>
      </c>
      <c r="AS213" s="6">
        <v>9.4</v>
      </c>
      <c r="AT213" s="6">
        <v>5.7</v>
      </c>
      <c r="AU213" s="7"/>
      <c r="AV213" s="7"/>
      <c r="AW213" s="6">
        <v>278262.7</v>
      </c>
      <c r="AX213" s="6">
        <v>130385.2</v>
      </c>
      <c r="AY213" s="6">
        <v>58079.555</v>
      </c>
      <c r="AZ213" s="6">
        <v>13635.521000000001</v>
      </c>
      <c r="BA213" s="6">
        <v>266243.28000000003</v>
      </c>
      <c r="BB213" s="6">
        <v>118185.774</v>
      </c>
      <c r="BC213" s="6">
        <v>46966.3</v>
      </c>
      <c r="BD213" s="32">
        <v>294.8</v>
      </c>
      <c r="BE213" s="32">
        <v>176.8</v>
      </c>
      <c r="BF213" s="32">
        <v>123.7</v>
      </c>
      <c r="BG213" s="32">
        <v>75.41</v>
      </c>
      <c r="BH213" s="32">
        <v>459.81299999999999</v>
      </c>
      <c r="BI213" s="32">
        <v>201.274</v>
      </c>
      <c r="BJ213" s="6">
        <v>1265.08</v>
      </c>
      <c r="BK213" s="9">
        <v>1057.5999999999999</v>
      </c>
      <c r="BL213" s="6">
        <v>0.9</v>
      </c>
      <c r="BM213" s="6">
        <v>11466</v>
      </c>
      <c r="BN213" s="6">
        <v>38061</v>
      </c>
      <c r="BO213" s="6"/>
      <c r="BP213" s="6">
        <v>6907</v>
      </c>
      <c r="BQ213" s="6"/>
      <c r="BR213" s="6"/>
      <c r="BS213" s="6"/>
      <c r="BT213" s="6"/>
      <c r="BU213" s="6"/>
      <c r="BV213" s="6"/>
      <c r="BW213" s="6"/>
      <c r="BX213" s="6"/>
      <c r="BY213" s="6"/>
      <c r="BZ213" s="6">
        <v>3693976</v>
      </c>
      <c r="CA213" s="6">
        <v>2553944</v>
      </c>
      <c r="CB213" s="6"/>
      <c r="CC213" s="6">
        <v>16773</v>
      </c>
      <c r="CD213" s="6">
        <v>13553</v>
      </c>
      <c r="CE213" s="6"/>
      <c r="CF213" s="6">
        <v>755.90639781419372</v>
      </c>
      <c r="CG213" s="6">
        <v>99.187436707726675</v>
      </c>
      <c r="CH213" s="6">
        <v>1770.0043333333335</v>
      </c>
    </row>
    <row r="214" spans="1:86">
      <c r="A214" s="5">
        <v>43665</v>
      </c>
      <c r="B214" s="6">
        <v>806.55799999999999</v>
      </c>
      <c r="C214" s="6">
        <v>442.51900000000001</v>
      </c>
      <c r="D214" s="6">
        <v>6421.5</v>
      </c>
      <c r="E214" s="6"/>
      <c r="F214" s="6"/>
      <c r="G214" s="6"/>
      <c r="H214" s="6">
        <v>1661.1</v>
      </c>
      <c r="I214" s="6">
        <v>1120.9000000000001</v>
      </c>
      <c r="J214" s="6">
        <v>351901.25900000002</v>
      </c>
      <c r="K214" s="6">
        <v>155133.201</v>
      </c>
      <c r="L214" s="6">
        <v>73850.899999999994</v>
      </c>
      <c r="M214" s="6">
        <v>15</v>
      </c>
      <c r="N214" s="6">
        <v>25</v>
      </c>
      <c r="O214" s="6">
        <v>14480.1</v>
      </c>
      <c r="P214" s="6">
        <v>6774</v>
      </c>
      <c r="Q214" s="48">
        <v>9228.35</v>
      </c>
      <c r="R214" s="48">
        <v>7445.78</v>
      </c>
      <c r="S214" s="6">
        <v>113742.35</v>
      </c>
      <c r="T214" s="6">
        <v>94574.080000000002</v>
      </c>
      <c r="U214" s="6">
        <v>115038.79</v>
      </c>
      <c r="V214" s="6">
        <v>78547.259999999995</v>
      </c>
      <c r="W214" s="6">
        <v>12138.67</v>
      </c>
      <c r="X214" s="6">
        <v>9104.82</v>
      </c>
      <c r="Y214" s="6">
        <v>360600.83799999999</v>
      </c>
      <c r="Z214" s="6">
        <v>188375.508</v>
      </c>
      <c r="AA214" s="6"/>
      <c r="AB214" s="6">
        <v>178666.6</v>
      </c>
      <c r="AC214" s="6">
        <v>344.3</v>
      </c>
      <c r="AD214" s="6">
        <v>49403</v>
      </c>
      <c r="AE214" s="6">
        <v>266784.69099999999</v>
      </c>
      <c r="AF214" s="6">
        <v>137589.82399999999</v>
      </c>
      <c r="AG214" s="6"/>
      <c r="AH214" s="6">
        <v>178781.1</v>
      </c>
      <c r="AI214" s="6">
        <v>1111.4000000000001</v>
      </c>
      <c r="AJ214" s="9">
        <v>62604</v>
      </c>
      <c r="AK214" s="6">
        <v>32497.08</v>
      </c>
      <c r="AL214" s="6">
        <v>22970.35</v>
      </c>
      <c r="AM214" s="48">
        <v>69795.66</v>
      </c>
      <c r="AN214" s="48">
        <v>53822.77</v>
      </c>
      <c r="AO214" s="6">
        <v>45754.97</v>
      </c>
      <c r="AP214" s="48">
        <v>37375.99</v>
      </c>
      <c r="AQ214" s="6">
        <v>47557.4</v>
      </c>
      <c r="AR214" s="6">
        <v>18784.400000000001</v>
      </c>
      <c r="AS214" s="6">
        <v>9.4</v>
      </c>
      <c r="AT214" s="6">
        <v>5.7</v>
      </c>
      <c r="AU214" s="7"/>
      <c r="AV214" s="7"/>
      <c r="AW214" s="6">
        <v>278403</v>
      </c>
      <c r="AX214" s="6">
        <v>130450.7</v>
      </c>
      <c r="AY214" s="6">
        <v>58085.014000000003</v>
      </c>
      <c r="AZ214" s="6">
        <v>13635.521000000001</v>
      </c>
      <c r="BA214" s="6">
        <v>266378.02100000001</v>
      </c>
      <c r="BB214" s="6">
        <v>118244.933</v>
      </c>
      <c r="BC214" s="6">
        <v>46990.3</v>
      </c>
      <c r="BD214" s="32">
        <v>294.8</v>
      </c>
      <c r="BE214" s="32">
        <v>176.8</v>
      </c>
      <c r="BF214" s="32">
        <v>123.7</v>
      </c>
      <c r="BG214" s="32">
        <v>75.41</v>
      </c>
      <c r="BH214" s="32">
        <v>459.81299999999999</v>
      </c>
      <c r="BI214" s="32">
        <v>201.274</v>
      </c>
      <c r="BJ214" s="6">
        <v>1265.08</v>
      </c>
      <c r="BK214" s="9">
        <v>1057.7</v>
      </c>
      <c r="BL214" s="6">
        <v>0.9</v>
      </c>
      <c r="BM214" s="6">
        <v>11866</v>
      </c>
      <c r="BN214" s="6">
        <v>38562</v>
      </c>
      <c r="BO214" s="6"/>
      <c r="BP214" s="6">
        <v>9199</v>
      </c>
      <c r="BQ214" s="6"/>
      <c r="BR214" s="6"/>
      <c r="BS214" s="6"/>
      <c r="BT214" s="6"/>
      <c r="BU214" s="6"/>
      <c r="BV214" s="6"/>
      <c r="BW214" s="6"/>
      <c r="BX214" s="6"/>
      <c r="BY214" s="6"/>
      <c r="BZ214" s="6">
        <v>3696964</v>
      </c>
      <c r="CA214" s="6">
        <v>2556414</v>
      </c>
      <c r="CB214" s="6"/>
      <c r="CC214" s="6">
        <v>18266</v>
      </c>
      <c r="CD214" s="6">
        <v>14792</v>
      </c>
      <c r="CE214" s="6"/>
      <c r="CF214" s="6">
        <v>754</v>
      </c>
      <c r="CG214" s="6">
        <v>99.887</v>
      </c>
      <c r="CH214" s="6">
        <v>1767</v>
      </c>
    </row>
    <row r="215" spans="1:86">
      <c r="A215" s="5">
        <v>43666</v>
      </c>
      <c r="B215" s="6">
        <v>806.55799999999999</v>
      </c>
      <c r="C215" s="6">
        <v>442.51900000000001</v>
      </c>
      <c r="D215" s="6">
        <v>6421.5</v>
      </c>
      <c r="E215" s="6"/>
      <c r="F215" s="6"/>
      <c r="G215" s="6"/>
      <c r="H215" s="6">
        <v>1661.1</v>
      </c>
      <c r="I215" s="6">
        <v>1120.9000000000001</v>
      </c>
      <c r="J215" s="6">
        <v>352108.50400000002</v>
      </c>
      <c r="K215" s="6">
        <v>155228.20499999999</v>
      </c>
      <c r="L215" s="6">
        <v>73874.899999999994</v>
      </c>
      <c r="M215" s="6">
        <v>15</v>
      </c>
      <c r="N215" s="6">
        <v>25</v>
      </c>
      <c r="O215" s="6">
        <v>14480.2</v>
      </c>
      <c r="P215" s="6">
        <v>6774</v>
      </c>
      <c r="Q215" s="48">
        <v>9257.24</v>
      </c>
      <c r="R215" s="48">
        <v>7467.95</v>
      </c>
      <c r="S215" s="6">
        <v>113758.47</v>
      </c>
      <c r="T215" s="6">
        <v>94586.59</v>
      </c>
      <c r="U215" s="6">
        <v>115057.19</v>
      </c>
      <c r="V215" s="6">
        <v>78559.97</v>
      </c>
      <c r="W215" s="6">
        <v>12138.67</v>
      </c>
      <c r="X215" s="6">
        <v>9104.82</v>
      </c>
      <c r="Y215" s="6">
        <v>360744.429</v>
      </c>
      <c r="Z215" s="6">
        <v>188454.10699999999</v>
      </c>
      <c r="AA215" s="6"/>
      <c r="AB215" s="6">
        <v>178690.6</v>
      </c>
      <c r="AC215" s="6">
        <v>344.3</v>
      </c>
      <c r="AD215" s="6">
        <v>49403</v>
      </c>
      <c r="AE215" s="6">
        <v>267103.11200000002</v>
      </c>
      <c r="AF215" s="6">
        <v>137745.16200000001</v>
      </c>
      <c r="AG215" s="6"/>
      <c r="AH215" s="6">
        <v>178805.1</v>
      </c>
      <c r="AI215" s="6">
        <v>1111.4000000000001</v>
      </c>
      <c r="AJ215" s="9">
        <v>62604</v>
      </c>
      <c r="AK215" s="6">
        <v>32501.57</v>
      </c>
      <c r="AL215" s="6">
        <v>22974.080000000002</v>
      </c>
      <c r="AM215" s="48">
        <v>69805.42</v>
      </c>
      <c r="AN215" s="48">
        <v>53830.32</v>
      </c>
      <c r="AO215" s="6">
        <v>45771.67</v>
      </c>
      <c r="AP215" s="48">
        <v>37389.58</v>
      </c>
      <c r="AQ215" s="6">
        <v>47570.400000000001</v>
      </c>
      <c r="AR215" s="6">
        <v>18789.599999999999</v>
      </c>
      <c r="AS215" s="6">
        <v>9.4</v>
      </c>
      <c r="AT215" s="6">
        <v>5.7</v>
      </c>
      <c r="AU215" s="7"/>
      <c r="AV215" s="7"/>
      <c r="AW215" s="6">
        <v>278542.8</v>
      </c>
      <c r="AX215" s="6">
        <v>130515.7</v>
      </c>
      <c r="AY215" s="6">
        <v>58089.728999999999</v>
      </c>
      <c r="AZ215" s="6">
        <v>13635.521000000001</v>
      </c>
      <c r="BA215" s="6">
        <v>266511.239</v>
      </c>
      <c r="BB215" s="6">
        <v>118303.349</v>
      </c>
      <c r="BC215" s="6">
        <v>47014.3</v>
      </c>
      <c r="BD215" s="32">
        <v>294.8</v>
      </c>
      <c r="BE215" s="32">
        <v>176.8</v>
      </c>
      <c r="BF215" s="32">
        <v>123.7</v>
      </c>
      <c r="BG215" s="32">
        <v>75.41</v>
      </c>
      <c r="BH215" s="32">
        <v>459.81299999999999</v>
      </c>
      <c r="BI215" s="32">
        <v>201.274</v>
      </c>
      <c r="BJ215" s="6">
        <v>1265.08</v>
      </c>
      <c r="BK215" s="9">
        <v>1057.8</v>
      </c>
      <c r="BL215" s="6">
        <v>0.9</v>
      </c>
      <c r="BM215" s="6">
        <v>11090</v>
      </c>
      <c r="BN215" s="6">
        <v>38644</v>
      </c>
      <c r="BO215" s="6"/>
      <c r="BP215" s="6">
        <v>8113</v>
      </c>
      <c r="BQ215" s="6"/>
      <c r="BR215" s="6"/>
      <c r="BS215" s="6"/>
      <c r="BT215" s="6"/>
      <c r="BU215" s="6"/>
      <c r="BV215" s="6"/>
      <c r="BW215" s="6"/>
      <c r="BX215" s="6"/>
      <c r="BY215" s="6"/>
      <c r="BZ215" s="6">
        <v>3699959</v>
      </c>
      <c r="CA215" s="6">
        <v>2558894</v>
      </c>
      <c r="CB215" s="6"/>
      <c r="CC215" s="6">
        <v>16832</v>
      </c>
      <c r="CD215" s="6">
        <v>13604</v>
      </c>
      <c r="CE215" s="6"/>
      <c r="CF215" s="6">
        <v>769.22746628582263</v>
      </c>
      <c r="CG215" s="6">
        <v>99.610044714395798</v>
      </c>
      <c r="CH215" s="6">
        <v>1801.5071250000001</v>
      </c>
    </row>
    <row r="216" spans="1:86">
      <c r="A216" s="5">
        <v>43667</v>
      </c>
      <c r="B216" s="6">
        <v>806.55799999999999</v>
      </c>
      <c r="C216" s="6">
        <v>442.51900000000001</v>
      </c>
      <c r="D216" s="6">
        <v>6421.5</v>
      </c>
      <c r="E216" s="6"/>
      <c r="F216" s="6"/>
      <c r="G216" s="6"/>
      <c r="H216" s="6">
        <v>1661.1</v>
      </c>
      <c r="I216" s="6">
        <v>1120.9000000000001</v>
      </c>
      <c r="J216" s="6">
        <v>352318.69799999997</v>
      </c>
      <c r="K216" s="6">
        <v>155324.55600000001</v>
      </c>
      <c r="L216" s="6">
        <v>73898.899999999994</v>
      </c>
      <c r="M216" s="6">
        <v>15</v>
      </c>
      <c r="N216" s="6">
        <v>25</v>
      </c>
      <c r="O216" s="6">
        <v>14480.2</v>
      </c>
      <c r="P216" s="6">
        <v>6774</v>
      </c>
      <c r="Q216" s="48">
        <v>9286.74</v>
      </c>
      <c r="R216" s="48">
        <v>7490.66</v>
      </c>
      <c r="S216" s="6">
        <v>113774.31</v>
      </c>
      <c r="T216" s="6">
        <v>94599.21</v>
      </c>
      <c r="U216" s="6">
        <v>115075.7</v>
      </c>
      <c r="V216" s="6">
        <v>78572.88</v>
      </c>
      <c r="W216" s="6">
        <v>12138.67</v>
      </c>
      <c r="X216" s="6">
        <v>9104.82</v>
      </c>
      <c r="Y216" s="6">
        <v>360868.54</v>
      </c>
      <c r="Z216" s="6">
        <v>188525.17600000001</v>
      </c>
      <c r="AA216" s="6"/>
      <c r="AB216" s="6">
        <v>178714.6</v>
      </c>
      <c r="AC216" s="6">
        <v>344.3</v>
      </c>
      <c r="AD216" s="6">
        <v>49403</v>
      </c>
      <c r="AE216" s="6">
        <v>267442.92</v>
      </c>
      <c r="AF216" s="6">
        <v>137909.73800000001</v>
      </c>
      <c r="AG216" s="6"/>
      <c r="AH216" s="6">
        <v>178829.1</v>
      </c>
      <c r="AI216" s="6">
        <v>1111.4000000000001</v>
      </c>
      <c r="AJ216" s="9">
        <v>62604</v>
      </c>
      <c r="AK216" s="6">
        <v>32506.14</v>
      </c>
      <c r="AL216" s="6">
        <v>22977.91</v>
      </c>
      <c r="AM216" s="48">
        <v>69814.64</v>
      </c>
      <c r="AN216" s="48">
        <v>53837.5</v>
      </c>
      <c r="AO216" s="6">
        <v>45788.61</v>
      </c>
      <c r="AP216" s="48">
        <v>37403.370000000003</v>
      </c>
      <c r="AQ216" s="6">
        <v>47579</v>
      </c>
      <c r="AR216" s="6">
        <v>18793</v>
      </c>
      <c r="AS216" s="6">
        <v>9.4</v>
      </c>
      <c r="AT216" s="6">
        <v>5.7</v>
      </c>
      <c r="AU216" s="7"/>
      <c r="AV216" s="7"/>
      <c r="AW216" s="6">
        <v>278685.2</v>
      </c>
      <c r="AX216" s="6">
        <v>130582.2</v>
      </c>
      <c r="AY216" s="6">
        <v>58094.446000000004</v>
      </c>
      <c r="AZ216" s="6">
        <v>13635.521000000001</v>
      </c>
      <c r="BA216" s="6">
        <v>266648.19</v>
      </c>
      <c r="BB216" s="6">
        <v>118363.35</v>
      </c>
      <c r="BC216" s="6">
        <v>47038.3</v>
      </c>
      <c r="BD216" s="32">
        <v>294.8</v>
      </c>
      <c r="BE216" s="32">
        <v>176.8</v>
      </c>
      <c r="BF216" s="32">
        <v>123.7</v>
      </c>
      <c r="BG216" s="32">
        <v>75.41</v>
      </c>
      <c r="BH216" s="32">
        <v>459.81299999999999</v>
      </c>
      <c r="BI216" s="32">
        <v>201.274</v>
      </c>
      <c r="BJ216" s="6">
        <v>1265.08</v>
      </c>
      <c r="BK216" s="9">
        <v>1057.9000000000001</v>
      </c>
      <c r="BL216" s="6">
        <v>0.9</v>
      </c>
      <c r="BM216" s="6">
        <v>12363</v>
      </c>
      <c r="BN216" s="6">
        <v>38429</v>
      </c>
      <c r="BO216" s="6"/>
      <c r="BP216" s="6">
        <v>5495</v>
      </c>
      <c r="BQ216" s="6"/>
      <c r="BR216" s="6"/>
      <c r="BS216" s="6"/>
      <c r="BT216" s="6"/>
      <c r="BU216" s="6"/>
      <c r="BV216" s="6"/>
      <c r="BW216" s="6"/>
      <c r="BX216" s="6"/>
      <c r="BY216" s="6"/>
      <c r="BZ216" s="6">
        <v>3702985</v>
      </c>
      <c r="CA216" s="6">
        <v>2561408</v>
      </c>
      <c r="CB216" s="6"/>
      <c r="CC216" s="6">
        <v>16832</v>
      </c>
      <c r="CD216" s="6">
        <v>13604</v>
      </c>
      <c r="CE216" s="6"/>
      <c r="CF216" s="6">
        <v>757</v>
      </c>
      <c r="CG216" s="6">
        <v>101.736</v>
      </c>
      <c r="CH216" s="6">
        <v>1773</v>
      </c>
    </row>
    <row r="217" spans="1:86">
      <c r="A217" s="5">
        <v>43668</v>
      </c>
      <c r="B217" s="6">
        <v>806.55799999999999</v>
      </c>
      <c r="C217" s="6">
        <v>442.51900000000001</v>
      </c>
      <c r="D217" s="6">
        <v>6421.5</v>
      </c>
      <c r="E217" s="6"/>
      <c r="F217" s="6"/>
      <c r="G217" s="6"/>
      <c r="H217" s="6">
        <v>1661.1</v>
      </c>
      <c r="I217" s="6">
        <v>1120.9000000000001</v>
      </c>
      <c r="J217" s="6">
        <v>352514.86</v>
      </c>
      <c r="K217" s="6">
        <v>155414.614</v>
      </c>
      <c r="L217" s="6">
        <v>73921.3</v>
      </c>
      <c r="M217" s="6">
        <v>15</v>
      </c>
      <c r="N217" s="6">
        <v>25</v>
      </c>
      <c r="O217" s="6">
        <v>14480.2</v>
      </c>
      <c r="P217" s="6">
        <v>6774</v>
      </c>
      <c r="Q217" s="48">
        <v>9315.07</v>
      </c>
      <c r="R217" s="48">
        <v>7512.57</v>
      </c>
      <c r="S217" s="6">
        <v>113789.67</v>
      </c>
      <c r="T217" s="6">
        <v>94611.65</v>
      </c>
      <c r="U217" s="6">
        <v>115095.89</v>
      </c>
      <c r="V217" s="6">
        <v>78586.48</v>
      </c>
      <c r="W217" s="6">
        <v>12138.67</v>
      </c>
      <c r="X217" s="6">
        <v>9104.82</v>
      </c>
      <c r="Y217" s="6">
        <v>361250.30200000003</v>
      </c>
      <c r="Z217" s="6">
        <v>188728.734</v>
      </c>
      <c r="AA217" s="6"/>
      <c r="AB217" s="6">
        <v>178738.6</v>
      </c>
      <c r="AC217" s="6">
        <v>344.3</v>
      </c>
      <c r="AD217" s="6">
        <v>49403</v>
      </c>
      <c r="AE217" s="6">
        <v>267501.09700000001</v>
      </c>
      <c r="AF217" s="6">
        <v>137938.967</v>
      </c>
      <c r="AG217" s="6"/>
      <c r="AH217" s="6">
        <v>178833.6</v>
      </c>
      <c r="AI217" s="6">
        <v>1111.4000000000001</v>
      </c>
      <c r="AJ217" s="9">
        <v>62604</v>
      </c>
      <c r="AK217" s="6">
        <v>32509.9</v>
      </c>
      <c r="AL217" s="6">
        <v>22980.99</v>
      </c>
      <c r="AM217" s="48">
        <v>69824.5</v>
      </c>
      <c r="AN217" s="48">
        <v>53845.2</v>
      </c>
      <c r="AO217" s="6">
        <v>45805.37</v>
      </c>
      <c r="AP217" s="48">
        <v>37417.040000000001</v>
      </c>
      <c r="AQ217" s="6">
        <v>47584.2</v>
      </c>
      <c r="AR217" s="6">
        <v>18795.099999999999</v>
      </c>
      <c r="AS217" s="6">
        <v>9.4</v>
      </c>
      <c r="AT217" s="6">
        <v>5.8</v>
      </c>
      <c r="AU217" s="7"/>
      <c r="AV217" s="7"/>
      <c r="AW217" s="6">
        <v>278822.3</v>
      </c>
      <c r="AX217" s="6">
        <v>130646.3</v>
      </c>
      <c r="AY217" s="6">
        <v>58100.089</v>
      </c>
      <c r="AZ217" s="6">
        <v>13635.521000000001</v>
      </c>
      <c r="BA217" s="6">
        <v>266783.614</v>
      </c>
      <c r="BB217" s="6">
        <v>118422.75</v>
      </c>
      <c r="BC217" s="6">
        <v>47062.3</v>
      </c>
      <c r="BD217" s="32">
        <v>294.8</v>
      </c>
      <c r="BE217" s="32">
        <v>176.8</v>
      </c>
      <c r="BF217" s="32">
        <v>123.7</v>
      </c>
      <c r="BG217" s="32">
        <v>75.41</v>
      </c>
      <c r="BH217" s="32">
        <v>463.69299999999998</v>
      </c>
      <c r="BI217" s="32">
        <v>202.75700000000001</v>
      </c>
      <c r="BJ217" s="6">
        <v>1269.7</v>
      </c>
      <c r="BK217" s="9">
        <v>1058</v>
      </c>
      <c r="BL217" s="6">
        <v>0.9</v>
      </c>
      <c r="BM217" s="6">
        <v>12839</v>
      </c>
      <c r="BN217" s="6">
        <v>38585</v>
      </c>
      <c r="BO217" s="6"/>
      <c r="BP217" s="6">
        <v>3432</v>
      </c>
      <c r="BQ217" s="6"/>
      <c r="BR217" s="6"/>
      <c r="BS217" s="6"/>
      <c r="BT217" s="6"/>
      <c r="BU217" s="6"/>
      <c r="BV217" s="6"/>
      <c r="BW217" s="6"/>
      <c r="BX217" s="6"/>
      <c r="BY217" s="6"/>
      <c r="BZ217" s="6">
        <v>3704346</v>
      </c>
      <c r="CA217" s="6">
        <v>2562530</v>
      </c>
      <c r="CB217" s="6"/>
      <c r="CC217" s="6">
        <v>16832</v>
      </c>
      <c r="CD217" s="6">
        <v>13604</v>
      </c>
      <c r="CE217" s="6"/>
      <c r="CF217" s="6">
        <v>431.13614232907696</v>
      </c>
      <c r="CG217" s="6">
        <v>90.18996254439503</v>
      </c>
      <c r="CH217" s="6">
        <v>1074.794761904762</v>
      </c>
    </row>
    <row r="218" spans="1:86">
      <c r="A218" s="5">
        <v>43669</v>
      </c>
      <c r="B218" s="6">
        <v>806.55799999999999</v>
      </c>
      <c r="C218" s="6">
        <v>442.51900000000001</v>
      </c>
      <c r="D218" s="6">
        <v>6421.5</v>
      </c>
      <c r="E218" s="6"/>
      <c r="F218" s="6"/>
      <c r="G218" s="6"/>
      <c r="H218" s="6">
        <v>1661.1</v>
      </c>
      <c r="I218" s="6">
        <v>1120.9000000000001</v>
      </c>
      <c r="J218" s="6">
        <v>352723.63500000001</v>
      </c>
      <c r="K218" s="6">
        <v>155510.17000000001</v>
      </c>
      <c r="L218" s="6">
        <v>73945.3</v>
      </c>
      <c r="M218" s="6">
        <v>15</v>
      </c>
      <c r="N218" s="6">
        <v>25</v>
      </c>
      <c r="O218" s="6">
        <v>14480.2</v>
      </c>
      <c r="P218" s="6">
        <v>6774</v>
      </c>
      <c r="Q218" s="48">
        <v>9342.7099999999991</v>
      </c>
      <c r="R218" s="48">
        <v>7533.94</v>
      </c>
      <c r="S218" s="6">
        <v>113804.99</v>
      </c>
      <c r="T218" s="6">
        <v>94623.64</v>
      </c>
      <c r="U218" s="6">
        <v>115114.78</v>
      </c>
      <c r="V218" s="6">
        <v>78599.360000000001</v>
      </c>
      <c r="W218" s="6">
        <v>12138.67</v>
      </c>
      <c r="X218" s="6">
        <v>9104.82</v>
      </c>
      <c r="Y218" s="6">
        <v>361572.39</v>
      </c>
      <c r="Z218" s="6">
        <v>188897.27</v>
      </c>
      <c r="AA218" s="6"/>
      <c r="AB218" s="6">
        <v>178762.6</v>
      </c>
      <c r="AC218" s="6">
        <v>344.3</v>
      </c>
      <c r="AD218" s="6">
        <v>49403</v>
      </c>
      <c r="AE218" s="6">
        <v>267637.516</v>
      </c>
      <c r="AF218" s="6">
        <v>138005.44399999999</v>
      </c>
      <c r="AG218" s="6"/>
      <c r="AH218" s="6">
        <v>178855.8</v>
      </c>
      <c r="AI218" s="6">
        <v>1111.4000000000001</v>
      </c>
      <c r="AJ218" s="9">
        <v>62604</v>
      </c>
      <c r="AK218" s="6">
        <v>32514.58</v>
      </c>
      <c r="AL218" s="6">
        <v>22984.89</v>
      </c>
      <c r="AM218" s="48">
        <v>69833.119999999995</v>
      </c>
      <c r="AN218" s="48">
        <v>53851.89</v>
      </c>
      <c r="AO218" s="6">
        <v>45822.22</v>
      </c>
      <c r="AP218" s="48">
        <v>37430.69</v>
      </c>
      <c r="AQ218" s="6">
        <v>47594.1</v>
      </c>
      <c r="AR218" s="6">
        <v>18799.099999999999</v>
      </c>
      <c r="AS218" s="6">
        <v>9.4</v>
      </c>
      <c r="AT218" s="6">
        <v>5.8</v>
      </c>
      <c r="AU218" s="7"/>
      <c r="AV218" s="7"/>
      <c r="AW218" s="6">
        <v>278962.59999999998</v>
      </c>
      <c r="AX218" s="6">
        <v>130711.4</v>
      </c>
      <c r="AY218" s="6">
        <v>58105.237000000001</v>
      </c>
      <c r="AZ218" s="6">
        <v>13635.521000000001</v>
      </c>
      <c r="BA218" s="6">
        <v>266918.446</v>
      </c>
      <c r="BB218" s="6">
        <v>118481.811</v>
      </c>
      <c r="BC218" s="6">
        <v>47086.3</v>
      </c>
      <c r="BD218" s="32">
        <v>294.8</v>
      </c>
      <c r="BE218" s="32">
        <v>176.8</v>
      </c>
      <c r="BF218" s="32">
        <v>123.7</v>
      </c>
      <c r="BG218" s="32">
        <v>75.41</v>
      </c>
      <c r="BH218" s="32">
        <v>463.69299999999998</v>
      </c>
      <c r="BI218" s="32">
        <v>202.75700000000001</v>
      </c>
      <c r="BJ218" s="6">
        <v>1269.7</v>
      </c>
      <c r="BK218" s="9">
        <v>1058.0999999999999</v>
      </c>
      <c r="BL218" s="6">
        <v>0.9</v>
      </c>
      <c r="BM218" s="6">
        <v>12176.566928</v>
      </c>
      <c r="BN218" s="6">
        <v>38077.342858336575</v>
      </c>
      <c r="BO218" s="6"/>
      <c r="BP218" s="6">
        <v>6434</v>
      </c>
      <c r="BQ218" s="6"/>
      <c r="BR218" s="6"/>
      <c r="BS218" s="6"/>
      <c r="BT218" s="6"/>
      <c r="BU218" s="6"/>
      <c r="BV218" s="6"/>
      <c r="BW218" s="6"/>
      <c r="BX218" s="6"/>
      <c r="BY218" s="6"/>
      <c r="BZ218" s="6">
        <v>3705542</v>
      </c>
      <c r="CA218" s="6">
        <v>2563508</v>
      </c>
      <c r="CB218" s="6"/>
      <c r="CC218" s="6">
        <v>16832</v>
      </c>
      <c r="CD218" s="6">
        <v>13604</v>
      </c>
      <c r="CE218" s="6"/>
      <c r="CF218" s="6">
        <v>507</v>
      </c>
      <c r="CG218" s="6">
        <v>90.748000000000005</v>
      </c>
      <c r="CH218" s="6">
        <v>1210</v>
      </c>
    </row>
    <row r="219" spans="1:86">
      <c r="A219" s="5">
        <v>43670</v>
      </c>
      <c r="B219" s="6">
        <v>806.55799999999999</v>
      </c>
      <c r="C219" s="6">
        <v>442.51900000000001</v>
      </c>
      <c r="D219" s="6">
        <v>6421.5</v>
      </c>
      <c r="E219" s="6"/>
      <c r="F219" s="6"/>
      <c r="G219" s="6"/>
      <c r="H219" s="6">
        <v>1661.1</v>
      </c>
      <c r="I219" s="6">
        <v>1120.9000000000001</v>
      </c>
      <c r="J219" s="6">
        <v>352928.5</v>
      </c>
      <c r="K219" s="6">
        <v>155604</v>
      </c>
      <c r="L219" s="6">
        <v>73969.3</v>
      </c>
      <c r="M219" s="6">
        <v>15</v>
      </c>
      <c r="N219" s="6">
        <v>25</v>
      </c>
      <c r="O219" s="6">
        <v>14480.3</v>
      </c>
      <c r="P219" s="6">
        <v>6774.1</v>
      </c>
      <c r="Q219" s="6">
        <v>9371.2999999999993</v>
      </c>
      <c r="R219" s="6">
        <v>7556.2</v>
      </c>
      <c r="S219" s="6">
        <v>113821</v>
      </c>
      <c r="T219" s="6">
        <v>94636</v>
      </c>
      <c r="U219" s="6">
        <v>115133.6</v>
      </c>
      <c r="V219" s="6">
        <v>78612.2</v>
      </c>
      <c r="W219" s="6">
        <v>12138.67</v>
      </c>
      <c r="X219" s="6">
        <v>9104.82</v>
      </c>
      <c r="Y219" s="6">
        <v>361885</v>
      </c>
      <c r="Z219" s="6">
        <v>189058</v>
      </c>
      <c r="AA219" s="6"/>
      <c r="AB219" s="6">
        <v>178786.6</v>
      </c>
      <c r="AC219" s="6">
        <v>344.3</v>
      </c>
      <c r="AD219" s="6">
        <v>49403</v>
      </c>
      <c r="AE219" s="6">
        <v>267784</v>
      </c>
      <c r="AF219" s="6">
        <v>138080</v>
      </c>
      <c r="AG219" s="6"/>
      <c r="AH219" s="6">
        <v>178879.8</v>
      </c>
      <c r="AI219" s="6">
        <v>1111.4000000000001</v>
      </c>
      <c r="AJ219" s="9">
        <v>62604</v>
      </c>
      <c r="AK219" s="6">
        <v>32519.4</v>
      </c>
      <c r="AL219" s="6">
        <v>22989</v>
      </c>
      <c r="AM219" s="6">
        <v>69841.7</v>
      </c>
      <c r="AN219" s="6">
        <v>53858.6</v>
      </c>
      <c r="AO219" s="6">
        <v>45838.8</v>
      </c>
      <c r="AP219" s="6">
        <v>37444.199999999997</v>
      </c>
      <c r="AQ219" s="6">
        <v>47607.9</v>
      </c>
      <c r="AR219" s="6">
        <v>18804.5</v>
      </c>
      <c r="AS219" s="6">
        <v>9.4</v>
      </c>
      <c r="AT219" s="6">
        <v>5.8</v>
      </c>
      <c r="AU219" s="6"/>
      <c r="AV219" s="6"/>
      <c r="AW219" s="6">
        <v>279101.7</v>
      </c>
      <c r="AX219" s="6">
        <v>130776.2</v>
      </c>
      <c r="AY219" s="6">
        <v>58110</v>
      </c>
      <c r="AZ219" s="6">
        <v>13635.521000000001</v>
      </c>
      <c r="BA219" s="6">
        <v>267054</v>
      </c>
      <c r="BB219" s="6">
        <v>118541</v>
      </c>
      <c r="BC219" s="6">
        <v>47110.3</v>
      </c>
      <c r="BD219" s="32">
        <v>294.8</v>
      </c>
      <c r="BE219" s="32">
        <v>176.8</v>
      </c>
      <c r="BF219" s="32">
        <v>123.7</v>
      </c>
      <c r="BG219" s="32">
        <v>75.41</v>
      </c>
      <c r="BH219" s="32">
        <v>463.69299999999998</v>
      </c>
      <c r="BI219" s="32">
        <v>202.75700000000001</v>
      </c>
      <c r="BJ219" s="6">
        <v>1269.7</v>
      </c>
      <c r="BK219" s="9">
        <v>1058.0999999999999</v>
      </c>
      <c r="BL219" s="6">
        <v>0.9</v>
      </c>
      <c r="BM219" s="6">
        <v>11908.138095999999</v>
      </c>
      <c r="BN219" s="6">
        <v>38604.422152897976</v>
      </c>
      <c r="BO219" s="6"/>
      <c r="BP219" s="6">
        <v>7922</v>
      </c>
      <c r="BQ219" s="6"/>
      <c r="BR219" s="6"/>
      <c r="BS219" s="6"/>
      <c r="BT219" s="6"/>
      <c r="BU219" s="6"/>
      <c r="BV219" s="6"/>
      <c r="BW219" s="6"/>
      <c r="BX219" s="6"/>
      <c r="BY219" s="6"/>
      <c r="BZ219" s="6">
        <v>3708570</v>
      </c>
      <c r="CA219" s="6">
        <v>2565991</v>
      </c>
      <c r="CB219" s="6"/>
      <c r="CC219" s="6">
        <v>16832</v>
      </c>
      <c r="CD219" s="6">
        <v>13604</v>
      </c>
      <c r="CE219" s="6"/>
      <c r="CF219" s="6">
        <v>770.84727762594866</v>
      </c>
      <c r="CG219" s="6">
        <v>98.251561271014339</v>
      </c>
      <c r="CH219" s="6">
        <v>1784.9450416666668</v>
      </c>
    </row>
    <row r="220" spans="1:86">
      <c r="A220" s="5">
        <v>43671</v>
      </c>
      <c r="B220" s="6">
        <v>806.55799999999999</v>
      </c>
      <c r="C220" s="6">
        <v>442.51900000000001</v>
      </c>
      <c r="D220" s="6">
        <v>6421.5</v>
      </c>
      <c r="E220" s="6"/>
      <c r="F220" s="6"/>
      <c r="G220" s="6"/>
      <c r="H220" s="6">
        <v>1661.1</v>
      </c>
      <c r="I220" s="6">
        <v>1120.9000000000001</v>
      </c>
      <c r="J220" s="6">
        <v>353138</v>
      </c>
      <c r="K220" s="6">
        <v>155700</v>
      </c>
      <c r="L220" s="6">
        <v>73993.3</v>
      </c>
      <c r="M220" s="6">
        <v>15</v>
      </c>
      <c r="N220" s="6">
        <v>25</v>
      </c>
      <c r="O220" s="6">
        <v>14480.3</v>
      </c>
      <c r="P220" s="6">
        <v>6774.1</v>
      </c>
      <c r="Q220" s="6">
        <v>9400.1</v>
      </c>
      <c r="R220" s="6">
        <v>7578.5</v>
      </c>
      <c r="S220" s="6">
        <v>113838.2</v>
      </c>
      <c r="T220" s="6">
        <v>94649.1</v>
      </c>
      <c r="U220" s="6">
        <v>115152.3</v>
      </c>
      <c r="V220" s="6">
        <v>78625.100000000006</v>
      </c>
      <c r="W220" s="6">
        <v>12138.67</v>
      </c>
      <c r="X220" s="6">
        <v>9104.82</v>
      </c>
      <c r="Y220" s="6">
        <v>362210</v>
      </c>
      <c r="Z220" s="6">
        <v>189225</v>
      </c>
      <c r="AA220" s="6"/>
      <c r="AB220" s="6">
        <v>178810.6</v>
      </c>
      <c r="AC220" s="6">
        <v>344.3</v>
      </c>
      <c r="AD220" s="6">
        <v>49403</v>
      </c>
      <c r="AE220" s="6">
        <v>267929</v>
      </c>
      <c r="AF220" s="6">
        <v>138154</v>
      </c>
      <c r="AG220" s="6"/>
      <c r="AH220" s="6">
        <v>178903.8</v>
      </c>
      <c r="AI220" s="6">
        <v>1111.4000000000001</v>
      </c>
      <c r="AJ220" s="9">
        <v>62604</v>
      </c>
      <c r="AK220" s="6">
        <v>32524.1</v>
      </c>
      <c r="AL220" s="6">
        <v>22993</v>
      </c>
      <c r="AM220" s="6">
        <v>69851.100000000006</v>
      </c>
      <c r="AN220" s="6">
        <v>53866</v>
      </c>
      <c r="AO220" s="6">
        <v>45855.6</v>
      </c>
      <c r="AP220" s="6">
        <v>37458</v>
      </c>
      <c r="AQ220" s="6">
        <v>47622.5</v>
      </c>
      <c r="AR220" s="6">
        <v>18810.3</v>
      </c>
      <c r="AS220" s="6">
        <v>9.4</v>
      </c>
      <c r="AT220" s="6">
        <v>5.8</v>
      </c>
      <c r="AU220" s="6"/>
      <c r="AV220" s="6"/>
      <c r="AW220" s="6">
        <v>279244</v>
      </c>
      <c r="AX220" s="6">
        <v>130843</v>
      </c>
      <c r="AY220" s="6">
        <v>58116</v>
      </c>
      <c r="AZ220" s="6">
        <v>13635.521000000001</v>
      </c>
      <c r="BA220" s="6">
        <v>267190</v>
      </c>
      <c r="BB220" s="6">
        <v>118600</v>
      </c>
      <c r="BC220" s="6">
        <v>47134.3</v>
      </c>
      <c r="BD220" s="32">
        <v>294.8</v>
      </c>
      <c r="BE220" s="32">
        <v>176.8</v>
      </c>
      <c r="BF220" s="32">
        <v>123.7</v>
      </c>
      <c r="BG220" s="32">
        <v>75.41</v>
      </c>
      <c r="BH220" s="32">
        <v>463.69299999999998</v>
      </c>
      <c r="BI220" s="32">
        <v>202.75700000000001</v>
      </c>
      <c r="BJ220" s="6">
        <v>1269.7</v>
      </c>
      <c r="BK220" s="9">
        <v>1058.2</v>
      </c>
      <c r="BL220" s="6">
        <v>0.9</v>
      </c>
      <c r="BM220" s="6">
        <v>11842.637695999998</v>
      </c>
      <c r="BN220" s="6">
        <v>38528.836435152698</v>
      </c>
      <c r="BO220" s="6"/>
      <c r="BP220" s="6">
        <v>9042</v>
      </c>
      <c r="BQ220" s="6"/>
      <c r="BR220" s="6"/>
      <c r="BS220" s="6"/>
      <c r="BT220" s="6"/>
      <c r="BU220" s="6"/>
      <c r="BV220" s="6"/>
      <c r="BW220" s="6"/>
      <c r="BX220" s="6"/>
      <c r="BY220" s="6"/>
      <c r="BZ220" s="6">
        <v>3711597</v>
      </c>
      <c r="CA220" s="6">
        <v>2568498</v>
      </c>
      <c r="CB220" s="6"/>
      <c r="CC220" s="6">
        <v>16832</v>
      </c>
      <c r="CD220" s="6">
        <v>13604</v>
      </c>
      <c r="CE220" s="6"/>
      <c r="CF220" s="6">
        <v>755.49087319860655</v>
      </c>
      <c r="CG220" s="6">
        <v>99.803109194437468</v>
      </c>
      <c r="CH220" s="6">
        <v>1758.1325000000002</v>
      </c>
    </row>
    <row r="221" spans="1:86">
      <c r="A221" s="5">
        <v>43672</v>
      </c>
      <c r="B221" s="6">
        <v>806.55799999999999</v>
      </c>
      <c r="C221" s="6">
        <v>442.51900000000001</v>
      </c>
      <c r="D221" s="6">
        <v>6421.5</v>
      </c>
      <c r="E221" s="6"/>
      <c r="F221" s="6"/>
      <c r="G221" s="6"/>
      <c r="H221" s="6">
        <v>1661.1</v>
      </c>
      <c r="I221" s="6">
        <v>1120.9000000000001</v>
      </c>
      <c r="J221" s="6">
        <v>353348</v>
      </c>
      <c r="K221" s="6">
        <v>155796</v>
      </c>
      <c r="L221" s="6">
        <v>74017.3</v>
      </c>
      <c r="M221" s="6">
        <v>15</v>
      </c>
      <c r="N221" s="6">
        <v>25</v>
      </c>
      <c r="O221" s="6">
        <v>14480.3</v>
      </c>
      <c r="P221" s="6">
        <v>6774.1</v>
      </c>
      <c r="Q221" s="6">
        <v>9428.2999999999993</v>
      </c>
      <c r="R221" s="6">
        <v>7600.3</v>
      </c>
      <c r="S221" s="6">
        <v>113852.1</v>
      </c>
      <c r="T221" s="6">
        <v>94660.4</v>
      </c>
      <c r="U221" s="6">
        <v>115170.4</v>
      </c>
      <c r="V221" s="6">
        <v>78637.7</v>
      </c>
      <c r="W221" s="6">
        <v>12138.67</v>
      </c>
      <c r="X221" s="6">
        <v>9104.82</v>
      </c>
      <c r="Y221" s="6">
        <v>362515</v>
      </c>
      <c r="Z221" s="6">
        <v>189386</v>
      </c>
      <c r="AA221" s="6"/>
      <c r="AB221" s="6">
        <v>178834.6</v>
      </c>
      <c r="AC221" s="6">
        <v>344.3</v>
      </c>
      <c r="AD221" s="6">
        <v>49403</v>
      </c>
      <c r="AE221" s="6">
        <v>268074</v>
      </c>
      <c r="AF221" s="6">
        <v>138225</v>
      </c>
      <c r="AG221" s="6"/>
      <c r="AH221" s="6">
        <v>178927.8</v>
      </c>
      <c r="AI221" s="6">
        <v>1111.4000000000001</v>
      </c>
      <c r="AJ221" s="9">
        <v>62604</v>
      </c>
      <c r="AK221" s="6">
        <v>32528.799999999999</v>
      </c>
      <c r="AL221" s="6">
        <v>22996.6</v>
      </c>
      <c r="AM221" s="6">
        <v>69859.100000000006</v>
      </c>
      <c r="AN221" s="6">
        <v>53872.1</v>
      </c>
      <c r="AO221" s="6">
        <v>45872.4</v>
      </c>
      <c r="AP221" s="6">
        <v>37471.5</v>
      </c>
      <c r="AQ221" s="6">
        <v>47625.1</v>
      </c>
      <c r="AR221" s="6">
        <v>18811.400000000001</v>
      </c>
      <c r="AS221" s="6">
        <v>9.4</v>
      </c>
      <c r="AT221" s="6">
        <v>5.8</v>
      </c>
      <c r="AU221" s="6"/>
      <c r="AV221" s="6"/>
      <c r="AW221" s="6">
        <v>279384</v>
      </c>
      <c r="AX221" s="6">
        <v>130907</v>
      </c>
      <c r="AY221" s="6">
        <v>58121</v>
      </c>
      <c r="AZ221" s="6">
        <v>13635.521000000001</v>
      </c>
      <c r="BA221" s="6">
        <v>267325</v>
      </c>
      <c r="BB221" s="6">
        <v>118660</v>
      </c>
      <c r="BC221" s="6">
        <v>47158.3</v>
      </c>
      <c r="BD221" s="32">
        <v>294.8</v>
      </c>
      <c r="BE221" s="32">
        <v>176.8</v>
      </c>
      <c r="BF221" s="32">
        <v>123.7</v>
      </c>
      <c r="BG221" s="32">
        <v>75.41</v>
      </c>
      <c r="BH221" s="32">
        <v>463.69299999999998</v>
      </c>
      <c r="BI221" s="32">
        <v>202.75700000000001</v>
      </c>
      <c r="BJ221" s="6">
        <v>1269.7</v>
      </c>
      <c r="BK221" s="9">
        <v>1058.2</v>
      </c>
      <c r="BL221" s="6">
        <v>0.9</v>
      </c>
      <c r="BM221" s="6">
        <v>12385.432352</v>
      </c>
      <c r="BN221" s="6">
        <v>38449.723242011038</v>
      </c>
      <c r="BO221" s="6"/>
      <c r="BP221" s="6">
        <v>1504</v>
      </c>
      <c r="BQ221" s="6"/>
      <c r="BR221" s="6"/>
      <c r="BS221" s="6"/>
      <c r="BT221" s="6"/>
      <c r="BU221" s="6"/>
      <c r="BV221" s="6"/>
      <c r="BW221" s="6"/>
      <c r="BX221" s="6"/>
      <c r="BY221" s="6"/>
      <c r="BZ221" s="6">
        <v>3714471</v>
      </c>
      <c r="CA221" s="6">
        <v>2570827</v>
      </c>
      <c r="CB221" s="6"/>
      <c r="CC221" s="6">
        <v>16832</v>
      </c>
      <c r="CD221" s="6">
        <v>13604</v>
      </c>
      <c r="CE221" s="6"/>
      <c r="CF221" s="6">
        <v>756.63545654055099</v>
      </c>
      <c r="CG221" s="6">
        <v>98.715943802548253</v>
      </c>
      <c r="CH221" s="6">
        <v>1771.8334166666668</v>
      </c>
    </row>
    <row r="222" spans="1:86">
      <c r="A222" s="5">
        <v>43673</v>
      </c>
      <c r="B222" s="6">
        <v>806.55799999999999</v>
      </c>
      <c r="C222" s="6">
        <v>442.51900000000001</v>
      </c>
      <c r="D222" s="6">
        <v>6421.5</v>
      </c>
      <c r="E222" s="6"/>
      <c r="F222" s="6"/>
      <c r="G222" s="6"/>
      <c r="H222" s="6">
        <v>1661.1</v>
      </c>
      <c r="I222" s="6">
        <v>1120.9000000000001</v>
      </c>
      <c r="J222" s="6">
        <v>353560</v>
      </c>
      <c r="K222" s="6">
        <v>155893</v>
      </c>
      <c r="L222" s="6">
        <v>74041.3</v>
      </c>
      <c r="M222" s="6">
        <v>15</v>
      </c>
      <c r="N222" s="6">
        <v>25</v>
      </c>
      <c r="O222" s="6">
        <v>14480.3</v>
      </c>
      <c r="P222" s="6">
        <v>6774.2</v>
      </c>
      <c r="Q222" s="6">
        <v>9458.7000000000007</v>
      </c>
      <c r="R222" s="6">
        <v>7624</v>
      </c>
      <c r="S222" s="6">
        <v>113867.6</v>
      </c>
      <c r="T222" s="6">
        <v>94672.3</v>
      </c>
      <c r="U222" s="6">
        <v>115188.7</v>
      </c>
      <c r="V222" s="6">
        <v>78650.399999999994</v>
      </c>
      <c r="W222" s="6">
        <v>12138.67</v>
      </c>
      <c r="X222" s="6">
        <v>9104.82</v>
      </c>
      <c r="Y222" s="6">
        <v>362837</v>
      </c>
      <c r="Z222" s="6">
        <v>189557</v>
      </c>
      <c r="AA222" s="6"/>
      <c r="AB222" s="6">
        <v>178858.6</v>
      </c>
      <c r="AC222" s="6">
        <v>344.3</v>
      </c>
      <c r="AD222" s="6">
        <v>49403</v>
      </c>
      <c r="AE222" s="6">
        <v>268220</v>
      </c>
      <c r="AF222" s="6">
        <v>138295</v>
      </c>
      <c r="AG222" s="6"/>
      <c r="AH222" s="6">
        <v>178951.8</v>
      </c>
      <c r="AI222" s="6">
        <v>1111.4000000000001</v>
      </c>
      <c r="AJ222" s="9">
        <v>62604</v>
      </c>
      <c r="AK222" s="6">
        <v>32533.5</v>
      </c>
      <c r="AL222" s="6">
        <v>23000.400000000001</v>
      </c>
      <c r="AM222" s="6">
        <v>69867.399999999994</v>
      </c>
      <c r="AN222" s="6">
        <v>53878.5</v>
      </c>
      <c r="AO222" s="6">
        <v>45889.2</v>
      </c>
      <c r="AP222" s="6">
        <v>37485.199999999997</v>
      </c>
      <c r="AQ222" s="6">
        <v>47637.5</v>
      </c>
      <c r="AR222" s="6">
        <v>18816.3</v>
      </c>
      <c r="AS222" s="6">
        <v>9.4</v>
      </c>
      <c r="AT222" s="6">
        <v>5.8</v>
      </c>
      <c r="AU222" s="6"/>
      <c r="AV222" s="6"/>
      <c r="AW222" s="6">
        <v>279526</v>
      </c>
      <c r="AX222" s="6">
        <v>130974</v>
      </c>
      <c r="AY222" s="6">
        <v>58125</v>
      </c>
      <c r="AZ222" s="6">
        <v>13635.521000000001</v>
      </c>
      <c r="BA222" s="6">
        <v>267460</v>
      </c>
      <c r="BB222" s="6">
        <v>118719</v>
      </c>
      <c r="BC222" s="6">
        <v>47182.3</v>
      </c>
      <c r="BD222" s="32">
        <v>294.8</v>
      </c>
      <c r="BE222" s="32">
        <v>176.8</v>
      </c>
      <c r="BF222" s="32">
        <v>123.7</v>
      </c>
      <c r="BG222" s="32">
        <v>75.41</v>
      </c>
      <c r="BH222" s="32">
        <v>463.69299999999998</v>
      </c>
      <c r="BI222" s="32">
        <v>202.75700000000001</v>
      </c>
      <c r="BJ222" s="6">
        <v>1269.7</v>
      </c>
      <c r="BK222" s="9">
        <v>1058.3</v>
      </c>
      <c r="BL222" s="6">
        <v>0.9</v>
      </c>
      <c r="BM222" s="6">
        <v>12186.60016</v>
      </c>
      <c r="BN222" s="6">
        <v>38740.169249600389</v>
      </c>
      <c r="BO222" s="6"/>
      <c r="BP222" s="6">
        <v>8535</v>
      </c>
      <c r="BQ222" s="6"/>
      <c r="BR222" s="6"/>
      <c r="BS222" s="6"/>
      <c r="BT222" s="6"/>
      <c r="BU222" s="6"/>
      <c r="BV222" s="6"/>
      <c r="BW222" s="6"/>
      <c r="BX222" s="6"/>
      <c r="BY222" s="6"/>
      <c r="BZ222" s="6">
        <v>3716958</v>
      </c>
      <c r="CA222" s="6">
        <v>2572724</v>
      </c>
      <c r="CB222" s="6"/>
      <c r="CC222" s="6">
        <v>16832</v>
      </c>
      <c r="CD222" s="6">
        <v>13604</v>
      </c>
      <c r="CE222" s="6"/>
      <c r="CF222" s="6">
        <v>763.92356836028671</v>
      </c>
      <c r="CG222" s="6">
        <v>99.551883544410174</v>
      </c>
      <c r="CH222" s="6">
        <v>1759.6726250000002</v>
      </c>
    </row>
    <row r="223" spans="1:86">
      <c r="A223" s="5">
        <v>43674</v>
      </c>
      <c r="B223" s="6">
        <v>806.55799999999999</v>
      </c>
      <c r="C223" s="6">
        <v>442.51900000000001</v>
      </c>
      <c r="D223" s="6">
        <v>6421.5</v>
      </c>
      <c r="E223" s="6"/>
      <c r="F223" s="6"/>
      <c r="G223" s="6"/>
      <c r="H223" s="6">
        <v>1661.1</v>
      </c>
      <c r="I223" s="6">
        <v>1120.9000000000001</v>
      </c>
      <c r="J223" s="6">
        <v>353781</v>
      </c>
      <c r="K223" s="6">
        <v>155992</v>
      </c>
      <c r="L223" s="6">
        <v>74065.3</v>
      </c>
      <c r="M223" s="6">
        <v>15</v>
      </c>
      <c r="N223" s="6">
        <v>25</v>
      </c>
      <c r="O223" s="6">
        <v>14480.4</v>
      </c>
      <c r="P223" s="6">
        <v>6774.2</v>
      </c>
      <c r="Q223" s="6">
        <v>9489.9</v>
      </c>
      <c r="R223" s="6">
        <v>7648.3</v>
      </c>
      <c r="S223" s="6">
        <v>113882</v>
      </c>
      <c r="T223" s="6">
        <v>94683.199999999997</v>
      </c>
      <c r="U223" s="6">
        <v>115207</v>
      </c>
      <c r="V223" s="6">
        <v>78663.199999999997</v>
      </c>
      <c r="W223" s="6">
        <v>12138.67</v>
      </c>
      <c r="X223" s="6">
        <v>9104.82</v>
      </c>
      <c r="Y223" s="6">
        <v>363166</v>
      </c>
      <c r="Z223" s="6">
        <v>189730</v>
      </c>
      <c r="AA223" s="6"/>
      <c r="AB223" s="6">
        <v>178882.6</v>
      </c>
      <c r="AC223" s="6">
        <v>344.3</v>
      </c>
      <c r="AD223" s="6">
        <v>49403</v>
      </c>
      <c r="AE223" s="6">
        <v>268366</v>
      </c>
      <c r="AF223" s="6">
        <v>138364</v>
      </c>
      <c r="AG223" s="6"/>
      <c r="AH223" s="6">
        <v>178975.8</v>
      </c>
      <c r="AI223" s="6">
        <v>1111.4000000000001</v>
      </c>
      <c r="AJ223" s="9">
        <v>62604</v>
      </c>
      <c r="AK223" s="6">
        <v>32537.9</v>
      </c>
      <c r="AL223" s="6">
        <v>23004</v>
      </c>
      <c r="AM223" s="6">
        <v>69874.399999999994</v>
      </c>
      <c r="AN223" s="6">
        <v>53883.8</v>
      </c>
      <c r="AO223" s="6">
        <v>45906.2</v>
      </c>
      <c r="AP223" s="6">
        <v>37499</v>
      </c>
      <c r="AQ223" s="6">
        <v>47650.1</v>
      </c>
      <c r="AR223" s="6">
        <v>18821.3</v>
      </c>
      <c r="AS223" s="6">
        <v>9.4</v>
      </c>
      <c r="AT223" s="6">
        <v>5.8</v>
      </c>
      <c r="AU223" s="6"/>
      <c r="AV223" s="6"/>
      <c r="AW223" s="6">
        <v>279667</v>
      </c>
      <c r="AX223" s="6">
        <v>131040</v>
      </c>
      <c r="AY223" s="6">
        <v>58130</v>
      </c>
      <c r="AZ223" s="6">
        <v>13635.521000000001</v>
      </c>
      <c r="BA223" s="6">
        <v>267595</v>
      </c>
      <c r="BB223" s="6">
        <v>118779</v>
      </c>
      <c r="BC223" s="6">
        <v>47206.3</v>
      </c>
      <c r="BD223" s="32">
        <v>294.8</v>
      </c>
      <c r="BE223" s="32">
        <v>176.8</v>
      </c>
      <c r="BF223" s="32">
        <v>123.7</v>
      </c>
      <c r="BG223" s="32">
        <v>75.41</v>
      </c>
      <c r="BH223" s="32">
        <v>463.69299999999998</v>
      </c>
      <c r="BI223" s="32">
        <v>202.75700000000001</v>
      </c>
      <c r="BJ223" s="6">
        <v>1269.7</v>
      </c>
      <c r="BK223" s="9">
        <v>1058.3</v>
      </c>
      <c r="BL223" s="6">
        <v>0.9</v>
      </c>
      <c r="BM223" s="6">
        <v>12620.060639999998</v>
      </c>
      <c r="BN223" s="6">
        <v>38171.00678503573</v>
      </c>
      <c r="BO223" s="6"/>
      <c r="BP223" s="6">
        <v>7992</v>
      </c>
      <c r="BQ223" s="6"/>
      <c r="BR223" s="6"/>
      <c r="BS223" s="6"/>
      <c r="BT223" s="6"/>
      <c r="BU223" s="6"/>
      <c r="BV223" s="6"/>
      <c r="BW223" s="6"/>
      <c r="BX223" s="6"/>
      <c r="BY223" s="6"/>
      <c r="BZ223" s="6">
        <v>3719431</v>
      </c>
      <c r="CA223" s="6">
        <v>2574623</v>
      </c>
      <c r="CB223" s="6"/>
      <c r="CC223" s="6">
        <v>16832</v>
      </c>
      <c r="CD223" s="6">
        <v>13604</v>
      </c>
      <c r="CE223" s="6"/>
      <c r="CF223" s="6">
        <v>764.22208010747022</v>
      </c>
      <c r="CG223" s="6">
        <v>99.100870077202018</v>
      </c>
      <c r="CH223" s="6">
        <v>1766.55825</v>
      </c>
    </row>
    <row r="224" spans="1:86">
      <c r="A224" s="5">
        <v>43675</v>
      </c>
      <c r="B224" s="6">
        <v>806.55799999999999</v>
      </c>
      <c r="C224" s="6">
        <v>442.51900000000001</v>
      </c>
      <c r="D224" s="6">
        <v>6421.5</v>
      </c>
      <c r="E224" s="6"/>
      <c r="F224" s="6"/>
      <c r="G224" s="6"/>
      <c r="H224" s="6">
        <v>1661.1</v>
      </c>
      <c r="I224" s="6">
        <v>1120.9000000000001</v>
      </c>
      <c r="J224" s="6">
        <v>353992</v>
      </c>
      <c r="K224" s="6">
        <v>156089</v>
      </c>
      <c r="L224" s="6">
        <v>74089.3</v>
      </c>
      <c r="M224" s="6">
        <v>15</v>
      </c>
      <c r="N224" s="6">
        <v>25</v>
      </c>
      <c r="O224" s="6">
        <v>14480.4</v>
      </c>
      <c r="P224" s="6">
        <v>6774.2</v>
      </c>
      <c r="Q224" s="6">
        <v>9519.1</v>
      </c>
      <c r="R224" s="6">
        <v>7671.2</v>
      </c>
      <c r="S224" s="6">
        <v>113897.60000000001</v>
      </c>
      <c r="T224" s="6">
        <v>94695.2</v>
      </c>
      <c r="U224" s="6">
        <v>115225.8</v>
      </c>
      <c r="V224" s="6">
        <v>78676.3</v>
      </c>
      <c r="W224" s="6">
        <v>12138.67</v>
      </c>
      <c r="X224" s="6">
        <v>9104.82</v>
      </c>
      <c r="Y224" s="6">
        <v>363505</v>
      </c>
      <c r="Z224" s="6">
        <v>189906</v>
      </c>
      <c r="AA224" s="6"/>
      <c r="AB224" s="6">
        <v>178906.6</v>
      </c>
      <c r="AC224" s="6">
        <v>344.3</v>
      </c>
      <c r="AD224" s="6">
        <v>49403</v>
      </c>
      <c r="AE224" s="6">
        <v>268492</v>
      </c>
      <c r="AF224" s="6">
        <v>138428</v>
      </c>
      <c r="AG224" s="6"/>
      <c r="AH224" s="6">
        <v>178999.8</v>
      </c>
      <c r="AI224" s="6">
        <v>1111.4000000000001</v>
      </c>
      <c r="AJ224" s="9">
        <v>62604</v>
      </c>
      <c r="AK224" s="6">
        <v>32542.6</v>
      </c>
      <c r="AL224" s="6">
        <v>23007.8</v>
      </c>
      <c r="AM224" s="6">
        <v>69882.7</v>
      </c>
      <c r="AN224" s="6">
        <v>53890.2</v>
      </c>
      <c r="AO224" s="6">
        <v>45922.8</v>
      </c>
      <c r="AP224" s="6">
        <v>37512.6</v>
      </c>
      <c r="AQ224" s="6">
        <v>47662.5</v>
      </c>
      <c r="AR224" s="6">
        <v>18826.3</v>
      </c>
      <c r="AS224" s="6">
        <v>9.4</v>
      </c>
      <c r="AT224" s="6">
        <v>5.8</v>
      </c>
      <c r="AU224" s="6"/>
      <c r="AV224" s="6"/>
      <c r="AW224" s="6">
        <v>279806.5</v>
      </c>
      <c r="AX224" s="6">
        <v>131106</v>
      </c>
      <c r="AY224" s="6">
        <v>58135.6</v>
      </c>
      <c r="AZ224" s="6">
        <v>13635.521000000001</v>
      </c>
      <c r="BA224" s="6">
        <v>267729</v>
      </c>
      <c r="BB224" s="6">
        <v>118836</v>
      </c>
      <c r="BC224" s="6">
        <v>47230.3</v>
      </c>
      <c r="BD224" s="32">
        <v>294.8</v>
      </c>
      <c r="BE224" s="32">
        <v>176.8</v>
      </c>
      <c r="BF224" s="32">
        <v>123.7</v>
      </c>
      <c r="BG224" s="32">
        <v>75.41</v>
      </c>
      <c r="BH224" s="32">
        <v>463.83300000000003</v>
      </c>
      <c r="BI224" s="32">
        <v>202.81</v>
      </c>
      <c r="BJ224" s="6">
        <v>1269.9000000000001</v>
      </c>
      <c r="BK224" s="6">
        <v>1058.4000000000001</v>
      </c>
      <c r="BL224" s="6">
        <v>0.9</v>
      </c>
      <c r="BM224" s="6">
        <v>12060.244112</v>
      </c>
      <c r="BN224" s="6">
        <v>38446.921107897986</v>
      </c>
      <c r="BO224" s="6"/>
      <c r="BP224" s="6">
        <v>8090</v>
      </c>
      <c r="BQ224" s="6"/>
      <c r="BR224" s="6"/>
      <c r="BS224" s="6"/>
      <c r="BT224" s="6"/>
      <c r="BU224" s="6"/>
      <c r="BV224" s="6"/>
      <c r="BW224" s="6"/>
      <c r="BX224" s="6"/>
      <c r="BY224" s="6"/>
      <c r="BZ224" s="6">
        <v>3722222</v>
      </c>
      <c r="CA224" s="6">
        <v>2576885</v>
      </c>
      <c r="CB224" s="6"/>
      <c r="CC224" s="6">
        <v>16832</v>
      </c>
      <c r="CD224" s="6">
        <v>13604</v>
      </c>
      <c r="CE224" s="6"/>
      <c r="CF224" s="6">
        <v>753.58275723512679</v>
      </c>
      <c r="CG224" s="6">
        <v>100.96443093760077</v>
      </c>
      <c r="CH224" s="6">
        <v>1760.3570833333333</v>
      </c>
    </row>
    <row r="225" spans="1:86">
      <c r="A225" s="5">
        <v>43676</v>
      </c>
      <c r="B225" s="6">
        <v>806.55799999999999</v>
      </c>
      <c r="C225" s="6">
        <v>442.51900000000001</v>
      </c>
      <c r="D225" s="6">
        <v>6421.5</v>
      </c>
      <c r="E225" s="6"/>
      <c r="F225" s="6"/>
      <c r="G225" s="6"/>
      <c r="H225" s="6">
        <v>1661.1</v>
      </c>
      <c r="I225" s="6">
        <v>1120.9000000000001</v>
      </c>
      <c r="J225" s="6">
        <v>354200.34</v>
      </c>
      <c r="K225" s="6">
        <v>156184.70300000001</v>
      </c>
      <c r="L225" s="6">
        <v>74113.3</v>
      </c>
      <c r="M225" s="6">
        <v>15</v>
      </c>
      <c r="N225" s="6">
        <v>25</v>
      </c>
      <c r="O225" s="6">
        <v>14480.4</v>
      </c>
      <c r="P225" s="6">
        <v>6774.3</v>
      </c>
      <c r="Q225" s="6">
        <v>9548.52</v>
      </c>
      <c r="R225" s="6">
        <v>7694.44</v>
      </c>
      <c r="S225" s="6">
        <v>113913.2</v>
      </c>
      <c r="T225" s="6">
        <v>94707.27</v>
      </c>
      <c r="U225" s="6">
        <v>115245.38</v>
      </c>
      <c r="V225" s="6">
        <v>78689.86</v>
      </c>
      <c r="W225" s="6">
        <v>12138.67</v>
      </c>
      <c r="X225" s="6">
        <v>9104.82</v>
      </c>
      <c r="Y225" s="6">
        <v>363832.95799999998</v>
      </c>
      <c r="Z225" s="6">
        <v>190077.94</v>
      </c>
      <c r="AA225" s="6"/>
      <c r="AB225" s="6">
        <v>178930.6</v>
      </c>
      <c r="AC225" s="6">
        <v>344.3</v>
      </c>
      <c r="AD225" s="6">
        <v>49403</v>
      </c>
      <c r="AE225" s="6">
        <v>268626.30699999997</v>
      </c>
      <c r="AF225" s="6">
        <v>138495.42000000001</v>
      </c>
      <c r="AG225" s="6"/>
      <c r="AH225" s="6">
        <v>179023.8</v>
      </c>
      <c r="AI225" s="6">
        <v>1111.4000000000001</v>
      </c>
      <c r="AJ225" s="9">
        <v>62604</v>
      </c>
      <c r="AK225" s="6">
        <v>32547.3</v>
      </c>
      <c r="AL225" s="6">
        <v>23011.66</v>
      </c>
      <c r="AM225" s="6">
        <v>69891.759999999995</v>
      </c>
      <c r="AN225" s="6">
        <v>53897.27</v>
      </c>
      <c r="AO225" s="6">
        <v>45939.46</v>
      </c>
      <c r="AP225" s="6">
        <v>37526.36</v>
      </c>
      <c r="AQ225" s="6">
        <v>47672.800000000003</v>
      </c>
      <c r="AR225" s="6">
        <v>18830.3</v>
      </c>
      <c r="AS225" s="6">
        <v>9.4</v>
      </c>
      <c r="AT225" s="6">
        <v>5.8</v>
      </c>
      <c r="AU225" s="6"/>
      <c r="AV225" s="6"/>
      <c r="AW225" s="6">
        <v>279948.3</v>
      </c>
      <c r="AX225" s="6">
        <v>131173.1</v>
      </c>
      <c r="AY225" s="6">
        <v>58141.3</v>
      </c>
      <c r="AZ225" s="6">
        <v>13635.521000000001</v>
      </c>
      <c r="BA225" s="6">
        <v>267863</v>
      </c>
      <c r="BB225" s="6">
        <v>118895</v>
      </c>
      <c r="BC225" s="6">
        <v>47254.3</v>
      </c>
      <c r="BD225" s="32">
        <v>294.8</v>
      </c>
      <c r="BE225" s="32">
        <v>176.8</v>
      </c>
      <c r="BF225" s="32">
        <v>123.7</v>
      </c>
      <c r="BG225" s="32">
        <v>75.41</v>
      </c>
      <c r="BH225" s="32">
        <v>463.83300000000003</v>
      </c>
      <c r="BI225" s="32">
        <v>202.81</v>
      </c>
      <c r="BJ225" s="6">
        <v>1269.9000000000001</v>
      </c>
      <c r="BK225" s="6">
        <v>1058.5</v>
      </c>
      <c r="BL225" s="6">
        <v>0.9</v>
      </c>
      <c r="BM225" s="6">
        <v>11506.996080000001</v>
      </c>
      <c r="BN225" s="6">
        <v>38522.665331003904</v>
      </c>
      <c r="BO225" s="6"/>
      <c r="BP225" s="6">
        <v>6929</v>
      </c>
      <c r="BQ225" s="6"/>
      <c r="BR225" s="6"/>
      <c r="BS225" s="6"/>
      <c r="BT225" s="6"/>
      <c r="BU225" s="6"/>
      <c r="BV225" s="6"/>
      <c r="BW225" s="6"/>
      <c r="BX225" s="6"/>
      <c r="BY225" s="6"/>
      <c r="BZ225" s="6">
        <v>3725272</v>
      </c>
      <c r="CA225" s="6">
        <v>2579415</v>
      </c>
      <c r="CB225" s="6"/>
      <c r="CC225" s="6">
        <v>16832</v>
      </c>
      <c r="CD225" s="6">
        <v>13604</v>
      </c>
      <c r="CE225" s="6"/>
      <c r="CF225" s="6">
        <v>746.71190924173811</v>
      </c>
      <c r="CG225" s="6">
        <v>100.52373325731128</v>
      </c>
      <c r="CH225" s="6">
        <v>1747.1548333333335</v>
      </c>
    </row>
    <row r="226" spans="1:86">
      <c r="A226" s="5">
        <v>43677</v>
      </c>
      <c r="B226" s="6">
        <v>806.55799999999999</v>
      </c>
      <c r="C226" s="6">
        <v>442.51900000000001</v>
      </c>
      <c r="D226" s="6">
        <v>6421.5</v>
      </c>
      <c r="E226" s="6"/>
      <c r="F226" s="6"/>
      <c r="G226" s="6"/>
      <c r="H226" s="6">
        <v>1661.1</v>
      </c>
      <c r="I226" s="6">
        <v>1120.9000000000001</v>
      </c>
      <c r="J226" s="6">
        <v>354411.96299999999</v>
      </c>
      <c r="K226" s="6">
        <v>156281.976</v>
      </c>
      <c r="L226" s="6">
        <v>74137.3</v>
      </c>
      <c r="M226" s="6">
        <v>15</v>
      </c>
      <c r="N226" s="6">
        <v>25</v>
      </c>
      <c r="O226" s="6">
        <v>14480.5</v>
      </c>
      <c r="P226" s="6">
        <v>6774.3</v>
      </c>
      <c r="Q226" s="6">
        <v>9577.57</v>
      </c>
      <c r="R226" s="6">
        <v>7717.23</v>
      </c>
      <c r="S226" s="6">
        <v>113929.23</v>
      </c>
      <c r="T226" s="6">
        <v>94719.82</v>
      </c>
      <c r="U226" s="6">
        <v>115265.06</v>
      </c>
      <c r="V226" s="6">
        <v>78703.5</v>
      </c>
      <c r="W226" s="6">
        <v>12138.67</v>
      </c>
      <c r="X226" s="6">
        <v>9104.82</v>
      </c>
      <c r="Y226" s="6">
        <v>364151</v>
      </c>
      <c r="Z226" s="6">
        <v>190245.239</v>
      </c>
      <c r="AA226" s="6"/>
      <c r="AB226" s="6">
        <v>178954.6</v>
      </c>
      <c r="AC226" s="6">
        <v>344.3</v>
      </c>
      <c r="AD226" s="6">
        <v>49403</v>
      </c>
      <c r="AE226" s="6">
        <v>268776.97100000002</v>
      </c>
      <c r="AF226" s="6">
        <v>138571.416</v>
      </c>
      <c r="AG226" s="6"/>
      <c r="AH226" s="6">
        <v>179047.8</v>
      </c>
      <c r="AI226" s="6">
        <v>1111.4000000000001</v>
      </c>
      <c r="AJ226" s="9">
        <v>62604</v>
      </c>
      <c r="AK226" s="6">
        <v>32552.15</v>
      </c>
      <c r="AL226" s="6">
        <v>23015.64</v>
      </c>
      <c r="AM226" s="6">
        <v>69901.03</v>
      </c>
      <c r="AN226" s="6">
        <v>53904.55</v>
      </c>
      <c r="AO226" s="6">
        <v>45956.41</v>
      </c>
      <c r="AP226" s="6">
        <v>37540.28</v>
      </c>
      <c r="AQ226" s="6">
        <v>47683.3</v>
      </c>
      <c r="AR226" s="6">
        <v>18834.599999999999</v>
      </c>
      <c r="AS226" s="6">
        <v>9.4</v>
      </c>
      <c r="AT226" s="6">
        <v>5.8</v>
      </c>
      <c r="AU226" s="6"/>
      <c r="AV226" s="6"/>
      <c r="AW226" s="6">
        <v>280091.90000000002</v>
      </c>
      <c r="AX226" s="6">
        <v>131241</v>
      </c>
      <c r="AY226" s="6">
        <v>58147.214999999997</v>
      </c>
      <c r="AZ226" s="6">
        <v>13635.521000000001</v>
      </c>
      <c r="BA226" s="6">
        <v>267997.93</v>
      </c>
      <c r="BB226" s="6">
        <v>118954.54</v>
      </c>
      <c r="BC226" s="6">
        <v>47278.3</v>
      </c>
      <c r="BD226" s="32">
        <v>294.8</v>
      </c>
      <c r="BE226" s="32">
        <v>176.8</v>
      </c>
      <c r="BF226" s="32">
        <v>123.7</v>
      </c>
      <c r="BG226" s="32">
        <v>75.41</v>
      </c>
      <c r="BH226" s="32">
        <v>463.83300000000003</v>
      </c>
      <c r="BI226" s="32">
        <v>202.81</v>
      </c>
      <c r="BJ226" s="6">
        <v>1269.9000000000001</v>
      </c>
      <c r="BK226" s="6">
        <v>1058.5</v>
      </c>
      <c r="BL226" s="6">
        <v>0.9</v>
      </c>
      <c r="BM226" s="6">
        <v>11828.88416</v>
      </c>
      <c r="BN226" s="6">
        <v>38639.027332709557</v>
      </c>
      <c r="BO226" s="6"/>
      <c r="BP226" s="6">
        <v>7119</v>
      </c>
      <c r="BQ226" s="6"/>
      <c r="BR226" s="6"/>
      <c r="BS226" s="6"/>
      <c r="BT226" s="6"/>
      <c r="BU226" s="6"/>
      <c r="BV226" s="6"/>
      <c r="BW226" s="6"/>
      <c r="BX226" s="6"/>
      <c r="BY226" s="6"/>
      <c r="BZ226" s="6">
        <v>3728275</v>
      </c>
      <c r="CA226" s="6">
        <v>2581942</v>
      </c>
      <c r="CB226" s="6"/>
      <c r="CC226" s="6">
        <v>16832</v>
      </c>
      <c r="CD226" s="6">
        <v>13604</v>
      </c>
      <c r="CE226" s="6"/>
      <c r="CF226" s="6">
        <v>750</v>
      </c>
      <c r="CG226" s="6">
        <v>99.444000000000003</v>
      </c>
      <c r="CH226" s="6">
        <v>1760</v>
      </c>
    </row>
    <row r="227" spans="1:86">
      <c r="A227" s="17"/>
      <c r="B227" s="18"/>
      <c r="C227" s="18"/>
      <c r="D227" s="18"/>
      <c r="E227" s="18"/>
      <c r="F227" s="18"/>
      <c r="G227" s="18"/>
      <c r="H227" s="18"/>
      <c r="I227" s="18"/>
      <c r="J227" s="18"/>
      <c r="K227" s="38"/>
      <c r="L227" s="39"/>
      <c r="M227" s="18"/>
      <c r="N227" s="18"/>
      <c r="O227" s="18"/>
      <c r="P227" s="18"/>
      <c r="Q227" s="18"/>
      <c r="R227" s="18"/>
      <c r="S227" s="18"/>
      <c r="T227" s="22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41"/>
      <c r="AG227" s="18"/>
      <c r="AH227" s="18"/>
      <c r="AI227" s="18"/>
      <c r="AJ227" s="26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22"/>
    </row>
    <row r="228" spans="1:86">
      <c r="A228" s="5">
        <v>43677</v>
      </c>
      <c r="B228" s="6">
        <v>806.55799999999999</v>
      </c>
      <c r="C228" s="6">
        <v>442.51900000000001</v>
      </c>
      <c r="D228" s="6">
        <v>6421.5</v>
      </c>
      <c r="E228" s="6"/>
      <c r="F228" s="6"/>
      <c r="G228" s="6"/>
      <c r="H228" s="6">
        <v>1661.1</v>
      </c>
      <c r="I228" s="6">
        <v>1120.9000000000001</v>
      </c>
      <c r="J228" s="6">
        <v>354411.96299999999</v>
      </c>
      <c r="K228" s="6">
        <v>156281.976</v>
      </c>
      <c r="L228" s="6">
        <v>74137.3</v>
      </c>
      <c r="M228" s="6">
        <v>15</v>
      </c>
      <c r="N228" s="6">
        <v>25</v>
      </c>
      <c r="O228" s="6">
        <v>14480.5</v>
      </c>
      <c r="P228" s="6">
        <v>6774.3</v>
      </c>
      <c r="Q228" s="6">
        <v>9577.57</v>
      </c>
      <c r="R228" s="6">
        <v>7717.23</v>
      </c>
      <c r="S228" s="6">
        <v>113929.23</v>
      </c>
      <c r="T228" s="6">
        <v>94719.82</v>
      </c>
      <c r="U228" s="6">
        <v>115265.06</v>
      </c>
      <c r="V228" s="6">
        <v>78703.5</v>
      </c>
      <c r="W228" s="6">
        <v>12138.67</v>
      </c>
      <c r="X228" s="6">
        <v>9104.82</v>
      </c>
      <c r="Y228" s="6">
        <v>364151</v>
      </c>
      <c r="Z228" s="6">
        <v>190245.239</v>
      </c>
      <c r="AA228" s="6"/>
      <c r="AB228" s="6">
        <v>178954.6</v>
      </c>
      <c r="AC228" s="6">
        <v>344.3</v>
      </c>
      <c r="AD228" s="6">
        <v>49403</v>
      </c>
      <c r="AE228" s="6">
        <v>268776.97100000002</v>
      </c>
      <c r="AF228" s="6">
        <v>138571.416</v>
      </c>
      <c r="AG228" s="6"/>
      <c r="AH228" s="6">
        <v>179047.8</v>
      </c>
      <c r="AI228" s="6">
        <v>1111.4000000000001</v>
      </c>
      <c r="AJ228" s="9">
        <v>62604</v>
      </c>
      <c r="AK228" s="6">
        <v>32552.15</v>
      </c>
      <c r="AL228" s="6">
        <v>23015.64</v>
      </c>
      <c r="AM228" s="6">
        <v>69901.03</v>
      </c>
      <c r="AN228" s="6">
        <v>53904.55</v>
      </c>
      <c r="AO228" s="6">
        <v>45956.41</v>
      </c>
      <c r="AP228" s="6">
        <v>37540.28</v>
      </c>
      <c r="AQ228" s="6">
        <v>47683.3</v>
      </c>
      <c r="AR228" s="6">
        <v>18834.599999999999</v>
      </c>
      <c r="AS228" s="6">
        <v>9.4</v>
      </c>
      <c r="AT228" s="6">
        <v>5.8</v>
      </c>
      <c r="AU228" s="7"/>
      <c r="AV228" s="7"/>
      <c r="AW228" s="6">
        <v>280091.90000000002</v>
      </c>
      <c r="AX228" s="6">
        <v>131241</v>
      </c>
      <c r="AY228" s="6">
        <v>58147.214999999997</v>
      </c>
      <c r="AZ228" s="6">
        <v>13635.521000000001</v>
      </c>
      <c r="BA228" s="6">
        <v>267997.93</v>
      </c>
      <c r="BB228" s="6">
        <v>118954.54</v>
      </c>
      <c r="BC228" s="6">
        <v>47278.3</v>
      </c>
      <c r="BD228" s="6">
        <v>294.8</v>
      </c>
      <c r="BE228" s="6">
        <v>176.8</v>
      </c>
      <c r="BF228" s="6">
        <v>123.7</v>
      </c>
      <c r="BG228" s="6">
        <v>75.41</v>
      </c>
      <c r="BH228" s="6">
        <v>463.83300000000003</v>
      </c>
      <c r="BI228" s="6">
        <v>202.81</v>
      </c>
      <c r="BJ228" s="54">
        <v>1269.9000000000001</v>
      </c>
      <c r="BK228" s="6">
        <v>1058.5</v>
      </c>
      <c r="BL228" s="6">
        <v>0.9</v>
      </c>
      <c r="BM228" s="6">
        <v>11828.88416</v>
      </c>
      <c r="BN228" s="6">
        <v>38639.027332709557</v>
      </c>
      <c r="BO228" s="6"/>
      <c r="BP228" s="6">
        <v>7119</v>
      </c>
      <c r="BQ228" s="6"/>
      <c r="BR228" s="6"/>
      <c r="BS228" s="6"/>
      <c r="BT228" s="6"/>
      <c r="BU228" s="6"/>
      <c r="BV228" s="6"/>
      <c r="BW228" s="6"/>
      <c r="BX228" s="6"/>
      <c r="BY228" s="6"/>
      <c r="BZ228" s="6">
        <v>3728275</v>
      </c>
      <c r="CA228" s="6">
        <v>2581942</v>
      </c>
      <c r="CB228" s="6"/>
      <c r="CC228" s="6">
        <v>16832</v>
      </c>
      <c r="CD228" s="6">
        <v>13604</v>
      </c>
      <c r="CE228" s="6"/>
      <c r="CF228" s="6">
        <v>750</v>
      </c>
      <c r="CG228" s="6">
        <v>99.444000000000003</v>
      </c>
      <c r="CH228" s="6">
        <v>1760</v>
      </c>
    </row>
    <row r="229" spans="1:86">
      <c r="A229" s="5">
        <v>43678</v>
      </c>
      <c r="B229" s="6">
        <v>806.55799999999999</v>
      </c>
      <c r="C229" s="6">
        <v>442.51900000000001</v>
      </c>
      <c r="D229" s="6">
        <v>6421.5</v>
      </c>
      <c r="E229" s="6"/>
      <c r="F229" s="6"/>
      <c r="G229" s="6"/>
      <c r="H229" s="6">
        <v>1661.1</v>
      </c>
      <c r="I229" s="6">
        <v>1120.9000000000001</v>
      </c>
      <c r="J229" s="6">
        <v>354620.74300000002</v>
      </c>
      <c r="K229" s="6">
        <v>156377.636</v>
      </c>
      <c r="L229" s="6">
        <v>74161.3</v>
      </c>
      <c r="M229" s="6">
        <v>15</v>
      </c>
      <c r="N229" s="6">
        <v>25</v>
      </c>
      <c r="O229" s="6">
        <v>14480.5</v>
      </c>
      <c r="P229" s="6">
        <v>6774.3</v>
      </c>
      <c r="Q229" s="6">
        <v>9606.0300000000007</v>
      </c>
      <c r="R229" s="6">
        <v>7739.56</v>
      </c>
      <c r="S229" s="6">
        <v>113943.72</v>
      </c>
      <c r="T229" s="6">
        <v>94731.38</v>
      </c>
      <c r="U229" s="6">
        <v>115284.23</v>
      </c>
      <c r="V229" s="6">
        <v>78716.86</v>
      </c>
      <c r="W229" s="6">
        <v>12138.67</v>
      </c>
      <c r="X229" s="6">
        <v>9104.82</v>
      </c>
      <c r="Y229" s="6">
        <v>364461.10700000002</v>
      </c>
      <c r="Z229" s="6">
        <v>190405.58300000001</v>
      </c>
      <c r="AA229" s="6"/>
      <c r="AB229" s="6">
        <v>178978.6</v>
      </c>
      <c r="AC229" s="6">
        <v>344.3</v>
      </c>
      <c r="AD229" s="6">
        <v>49403</v>
      </c>
      <c r="AE229" s="6">
        <v>268924.21500000003</v>
      </c>
      <c r="AF229" s="6">
        <v>138647.77600000001</v>
      </c>
      <c r="AG229" s="6"/>
      <c r="AH229" s="6">
        <v>179071.8</v>
      </c>
      <c r="AI229" s="6">
        <v>1111.4000000000001</v>
      </c>
      <c r="AJ229" s="9">
        <v>62604</v>
      </c>
      <c r="AK229" s="6">
        <v>32557.02</v>
      </c>
      <c r="AL229" s="6">
        <v>23019.62</v>
      </c>
      <c r="AM229" s="6">
        <v>69910.38</v>
      </c>
      <c r="AN229" s="6">
        <v>53911.75</v>
      </c>
      <c r="AO229" s="6">
        <v>45973.08</v>
      </c>
      <c r="AP229" s="6">
        <v>37553.919999999998</v>
      </c>
      <c r="AQ229" s="6">
        <v>47689.3</v>
      </c>
      <c r="AR229" s="6">
        <v>18837</v>
      </c>
      <c r="AS229" s="6">
        <v>9.4</v>
      </c>
      <c r="AT229" s="6">
        <v>5.8</v>
      </c>
      <c r="AU229" s="6"/>
      <c r="AV229" s="6"/>
      <c r="AW229" s="6">
        <v>280232.09999999998</v>
      </c>
      <c r="AX229" s="6">
        <v>131307.29999999999</v>
      </c>
      <c r="AY229" s="6">
        <v>58152.775999999998</v>
      </c>
      <c r="AZ229" s="6">
        <v>13635.521000000001</v>
      </c>
      <c r="BA229" s="6">
        <v>268132.201</v>
      </c>
      <c r="BB229" s="6">
        <v>119013.36</v>
      </c>
      <c r="BC229" s="6">
        <v>47302.3</v>
      </c>
      <c r="BD229" s="6">
        <v>294.8</v>
      </c>
      <c r="BE229" s="6">
        <v>176.8</v>
      </c>
      <c r="BF229" s="6">
        <v>123.7</v>
      </c>
      <c r="BG229" s="6">
        <v>75.41</v>
      </c>
      <c r="BH229" s="6">
        <v>463.83300000000003</v>
      </c>
      <c r="BI229" s="6">
        <v>202.81</v>
      </c>
      <c r="BJ229" s="54">
        <v>1269.9000000000001</v>
      </c>
      <c r="BK229" s="6">
        <v>1058.8</v>
      </c>
      <c r="BL229" s="6">
        <v>0.9</v>
      </c>
      <c r="BM229" s="6">
        <v>11805.359472000002</v>
      </c>
      <c r="BN229" s="6">
        <v>37113.74743887264</v>
      </c>
      <c r="BO229" s="6"/>
      <c r="BP229" s="6">
        <v>3681</v>
      </c>
      <c r="BQ229" s="6"/>
      <c r="BR229" s="6"/>
      <c r="BS229" s="6"/>
      <c r="BT229" s="6"/>
      <c r="BU229" s="6"/>
      <c r="BV229" s="6"/>
      <c r="BW229" s="6"/>
      <c r="BX229" s="6"/>
      <c r="BY229" s="6"/>
      <c r="BZ229" s="6">
        <v>3731269</v>
      </c>
      <c r="CA229" s="6">
        <v>2584480</v>
      </c>
      <c r="CB229" s="6"/>
      <c r="CC229" s="6">
        <v>16832</v>
      </c>
      <c r="CD229" s="6">
        <v>13604</v>
      </c>
      <c r="CE229" s="6"/>
      <c r="CF229" s="6">
        <v>750</v>
      </c>
      <c r="CG229" s="6">
        <v>99.766000000000005</v>
      </c>
      <c r="CH229" s="6">
        <v>1757</v>
      </c>
    </row>
    <row r="230" spans="1:86">
      <c r="A230" s="5">
        <v>43679</v>
      </c>
      <c r="B230" s="6">
        <v>806.55799999999999</v>
      </c>
      <c r="C230" s="6">
        <v>442.51900000000001</v>
      </c>
      <c r="D230" s="6">
        <v>6421.5</v>
      </c>
      <c r="E230" s="6"/>
      <c r="F230" s="6"/>
      <c r="G230" s="6"/>
      <c r="H230" s="6">
        <v>1661.1</v>
      </c>
      <c r="I230" s="6">
        <v>1120.9000000000001</v>
      </c>
      <c r="J230" s="6">
        <v>354835.864</v>
      </c>
      <c r="K230" s="6">
        <v>156475.41899999999</v>
      </c>
      <c r="L230" s="6">
        <v>74185.3</v>
      </c>
      <c r="M230" s="6">
        <v>15</v>
      </c>
      <c r="N230" s="6">
        <v>25</v>
      </c>
      <c r="O230" s="6">
        <v>14480.5</v>
      </c>
      <c r="P230" s="6">
        <v>6774.3</v>
      </c>
      <c r="Q230" s="6">
        <v>9634.67</v>
      </c>
      <c r="R230" s="6">
        <v>7762.07</v>
      </c>
      <c r="S230" s="6">
        <v>113959.8</v>
      </c>
      <c r="T230" s="6">
        <v>94743.57</v>
      </c>
      <c r="U230" s="6">
        <v>115303.21</v>
      </c>
      <c r="V230" s="6">
        <v>78730.16</v>
      </c>
      <c r="W230" s="6">
        <v>12138.67</v>
      </c>
      <c r="X230" s="6">
        <v>9104.82</v>
      </c>
      <c r="Y230" s="6">
        <v>364840.50599999999</v>
      </c>
      <c r="Z230" s="6">
        <v>190594.58</v>
      </c>
      <c r="AA230" s="6"/>
      <c r="AB230" s="6">
        <v>179002.6</v>
      </c>
      <c r="AC230" s="6">
        <v>344.3</v>
      </c>
      <c r="AD230" s="6">
        <v>49403</v>
      </c>
      <c r="AE230" s="6">
        <v>269018.32400000002</v>
      </c>
      <c r="AF230" s="6">
        <v>138703.88399999999</v>
      </c>
      <c r="AG230" s="6"/>
      <c r="AH230" s="6">
        <v>179095.8</v>
      </c>
      <c r="AI230" s="6">
        <v>1111.4000000000001</v>
      </c>
      <c r="AJ230" s="9">
        <v>62604</v>
      </c>
      <c r="AK230" s="6">
        <v>32561.83</v>
      </c>
      <c r="AL230" s="6">
        <v>23023.46</v>
      </c>
      <c r="AM230" s="6">
        <v>69919.360000000001</v>
      </c>
      <c r="AN230" s="6">
        <v>53918.74</v>
      </c>
      <c r="AO230" s="6">
        <v>45989.9</v>
      </c>
      <c r="AP230" s="6">
        <v>37567.699999999997</v>
      </c>
      <c r="AQ230" s="6">
        <v>47703.8</v>
      </c>
      <c r="AR230" s="6">
        <v>18842.7</v>
      </c>
      <c r="AS230" s="6">
        <v>9.4</v>
      </c>
      <c r="AT230" s="6">
        <v>5.8</v>
      </c>
      <c r="AU230" s="6"/>
      <c r="AV230" s="6"/>
      <c r="AW230" s="6">
        <v>280373.7</v>
      </c>
      <c r="AX230" s="6">
        <v>131374.20000000001</v>
      </c>
      <c r="AY230" s="6">
        <v>58158.034</v>
      </c>
      <c r="AZ230" s="6">
        <v>13635.521000000001</v>
      </c>
      <c r="BA230" s="6">
        <v>268266.59399999998</v>
      </c>
      <c r="BB230" s="6">
        <v>119072.224</v>
      </c>
      <c r="BC230" s="6">
        <v>47326.3</v>
      </c>
      <c r="BD230" s="6">
        <v>294.8</v>
      </c>
      <c r="BE230" s="6">
        <v>176.8</v>
      </c>
      <c r="BF230" s="6">
        <v>123.7</v>
      </c>
      <c r="BG230" s="6">
        <v>75.41</v>
      </c>
      <c r="BH230" s="6">
        <v>463.83300000000003</v>
      </c>
      <c r="BI230" s="6">
        <v>202.81</v>
      </c>
      <c r="BJ230" s="54">
        <v>1269.9000000000001</v>
      </c>
      <c r="BK230" s="6">
        <v>1059.9000000000001</v>
      </c>
      <c r="BL230" s="6">
        <v>0.9</v>
      </c>
      <c r="BM230" s="6">
        <v>11943.265728</v>
      </c>
      <c r="BN230" s="6">
        <v>38754.414702463284</v>
      </c>
      <c r="BO230" s="6"/>
      <c r="BP230" s="6">
        <v>9955</v>
      </c>
      <c r="BQ230" s="6"/>
      <c r="BR230" s="6"/>
      <c r="BS230" s="6"/>
      <c r="BT230" s="6"/>
      <c r="BU230" s="6"/>
      <c r="BV230" s="6"/>
      <c r="BW230" s="6"/>
      <c r="BX230" s="6"/>
      <c r="BY230" s="6"/>
      <c r="BZ230" s="6">
        <v>3734111</v>
      </c>
      <c r="CA230" s="6">
        <v>2586878</v>
      </c>
      <c r="CB230" s="6">
        <v>16960</v>
      </c>
      <c r="CC230" s="6">
        <v>16960</v>
      </c>
      <c r="CD230" s="6">
        <v>13715</v>
      </c>
      <c r="CE230" s="6"/>
      <c r="CF230" s="6">
        <v>753</v>
      </c>
      <c r="CG230" s="6">
        <v>99.275000000000006</v>
      </c>
      <c r="CH230" s="6">
        <v>1763</v>
      </c>
    </row>
    <row r="231" spans="1:86">
      <c r="A231" s="5">
        <v>43680</v>
      </c>
      <c r="B231" s="6">
        <v>806.55799999999999</v>
      </c>
      <c r="C231" s="6">
        <v>442.51900000000001</v>
      </c>
      <c r="D231" s="6">
        <v>6421.5</v>
      </c>
      <c r="E231" s="6"/>
      <c r="F231" s="6"/>
      <c r="G231" s="6"/>
      <c r="H231" s="6">
        <v>1661.1</v>
      </c>
      <c r="I231" s="6">
        <v>1120.9000000000001</v>
      </c>
      <c r="J231" s="6">
        <v>355045.86599999998</v>
      </c>
      <c r="K231" s="6">
        <v>156571.174</v>
      </c>
      <c r="L231" s="6">
        <v>74209.3</v>
      </c>
      <c r="M231" s="6">
        <v>15</v>
      </c>
      <c r="N231" s="6">
        <v>25</v>
      </c>
      <c r="O231" s="6">
        <v>14480.6</v>
      </c>
      <c r="P231" s="6">
        <v>6774.4</v>
      </c>
      <c r="Q231" s="6">
        <v>9662.67</v>
      </c>
      <c r="R231" s="6">
        <v>7784.09</v>
      </c>
      <c r="S231" s="6">
        <v>113973.31</v>
      </c>
      <c r="T231" s="6">
        <v>94753.99</v>
      </c>
      <c r="U231" s="6">
        <v>115321.03</v>
      </c>
      <c r="V231" s="6">
        <v>78742.73</v>
      </c>
      <c r="W231" s="6">
        <v>12138.67</v>
      </c>
      <c r="X231" s="6">
        <v>9104.82</v>
      </c>
      <c r="Y231" s="6">
        <v>365230.72600000002</v>
      </c>
      <c r="Z231" s="6">
        <v>190797.136</v>
      </c>
      <c r="AA231" s="6"/>
      <c r="AB231" s="6">
        <v>179026.6</v>
      </c>
      <c r="AC231" s="6">
        <v>344.3</v>
      </c>
      <c r="AD231" s="6">
        <v>49403</v>
      </c>
      <c r="AE231" s="6">
        <v>269084.46399999998</v>
      </c>
      <c r="AF231" s="6">
        <v>138738.07399999999</v>
      </c>
      <c r="AG231" s="6"/>
      <c r="AH231" s="6">
        <v>179119.8</v>
      </c>
      <c r="AI231" s="6">
        <v>1111.4000000000001</v>
      </c>
      <c r="AJ231" s="9">
        <v>62604</v>
      </c>
      <c r="AK231" s="6">
        <v>32566.55</v>
      </c>
      <c r="AL231" s="6">
        <v>23027.31</v>
      </c>
      <c r="AM231" s="6">
        <v>69926.2</v>
      </c>
      <c r="AN231" s="6">
        <v>53923.97</v>
      </c>
      <c r="AO231" s="6">
        <v>46006.43</v>
      </c>
      <c r="AP231" s="6">
        <v>37581.32</v>
      </c>
      <c r="AQ231" s="6">
        <v>47714.8</v>
      </c>
      <c r="AR231" s="6">
        <v>18846.900000000001</v>
      </c>
      <c r="AS231" s="6">
        <v>9.4</v>
      </c>
      <c r="AT231" s="6">
        <v>5.8</v>
      </c>
      <c r="AU231" s="6"/>
      <c r="AV231" s="6"/>
      <c r="AW231" s="6">
        <v>280513.7</v>
      </c>
      <c r="AX231" s="6">
        <v>131440.29999999999</v>
      </c>
      <c r="AY231" s="6">
        <v>58162.464</v>
      </c>
      <c r="AZ231" s="6">
        <v>13635.521000000001</v>
      </c>
      <c r="BA231" s="6">
        <v>268400.15000000002</v>
      </c>
      <c r="BB231" s="6">
        <v>119130.64</v>
      </c>
      <c r="BC231" s="6">
        <v>47350.3</v>
      </c>
      <c r="BD231" s="6">
        <v>294.8</v>
      </c>
      <c r="BE231" s="6">
        <v>176.8</v>
      </c>
      <c r="BF231" s="6">
        <v>123.7</v>
      </c>
      <c r="BG231" s="6">
        <v>75.41</v>
      </c>
      <c r="BH231" s="6">
        <v>463.83300000000003</v>
      </c>
      <c r="BI231" s="6">
        <v>202.81</v>
      </c>
      <c r="BJ231" s="54">
        <v>1269.9000000000001</v>
      </c>
      <c r="BK231" s="6">
        <v>1061.0999999999999</v>
      </c>
      <c r="BL231" s="6">
        <v>0.9</v>
      </c>
      <c r="BM231" s="6">
        <v>11190.217279999999</v>
      </c>
      <c r="BN231" s="6">
        <v>38724.707908575045</v>
      </c>
      <c r="BO231" s="6"/>
      <c r="BP231" s="6">
        <v>6047</v>
      </c>
      <c r="BQ231" s="6"/>
      <c r="BR231" s="6"/>
      <c r="BS231" s="6"/>
      <c r="BT231" s="6"/>
      <c r="BU231" s="6"/>
      <c r="BV231" s="6"/>
      <c r="BW231" s="6"/>
      <c r="BX231" s="6"/>
      <c r="BY231" s="6"/>
      <c r="BZ231" s="6">
        <v>3737091</v>
      </c>
      <c r="CA231" s="6">
        <v>2589301</v>
      </c>
      <c r="CB231" s="6"/>
      <c r="CC231" s="6">
        <v>16960</v>
      </c>
      <c r="CD231" s="6">
        <v>13715</v>
      </c>
      <c r="CE231" s="6"/>
      <c r="CF231" s="6">
        <v>750</v>
      </c>
      <c r="CG231" s="6">
        <v>99.171000000000006</v>
      </c>
      <c r="CH231" s="6">
        <v>1756</v>
      </c>
    </row>
    <row r="232" spans="1:86">
      <c r="A232" s="5">
        <v>43681</v>
      </c>
      <c r="B232" s="6">
        <v>806.55799999999999</v>
      </c>
      <c r="C232" s="6">
        <v>442.51900000000001</v>
      </c>
      <c r="D232" s="6">
        <v>6421.5</v>
      </c>
      <c r="E232" s="6"/>
      <c r="F232" s="6"/>
      <c r="G232" s="6"/>
      <c r="H232" s="6">
        <v>1661.1</v>
      </c>
      <c r="I232" s="6">
        <v>1120.9000000000001</v>
      </c>
      <c r="J232" s="6">
        <v>355258.69900000002</v>
      </c>
      <c r="K232" s="6">
        <v>156668.69</v>
      </c>
      <c r="L232" s="6">
        <v>74233.3</v>
      </c>
      <c r="M232" s="6">
        <v>15</v>
      </c>
      <c r="N232" s="6">
        <v>25</v>
      </c>
      <c r="O232" s="6">
        <v>14480.6</v>
      </c>
      <c r="P232" s="6">
        <v>6774.4</v>
      </c>
      <c r="Q232" s="6">
        <v>9691.67</v>
      </c>
      <c r="R232" s="6">
        <v>7806.79</v>
      </c>
      <c r="S232" s="6">
        <v>113984.97</v>
      </c>
      <c r="T232" s="6">
        <v>94763.64</v>
      </c>
      <c r="U232" s="6">
        <v>115338.95</v>
      </c>
      <c r="V232" s="6">
        <v>78755.38</v>
      </c>
      <c r="W232" s="6">
        <v>12138.67</v>
      </c>
      <c r="X232" s="6">
        <v>9104.82</v>
      </c>
      <c r="Y232" s="6">
        <v>365663.99</v>
      </c>
      <c r="Z232" s="6">
        <v>191026.89</v>
      </c>
      <c r="AA232" s="6"/>
      <c r="AB232" s="6">
        <v>179050.6</v>
      </c>
      <c r="AC232" s="6">
        <v>344.3</v>
      </c>
      <c r="AD232" s="6">
        <v>49403</v>
      </c>
      <c r="AE232" s="6">
        <v>269101.34999999998</v>
      </c>
      <c r="AF232" s="6">
        <v>138746.12700000001</v>
      </c>
      <c r="AG232" s="6"/>
      <c r="AH232" s="6">
        <v>179128.9</v>
      </c>
      <c r="AI232" s="6">
        <v>1111.5</v>
      </c>
      <c r="AJ232" s="9">
        <v>62661</v>
      </c>
      <c r="AK232" s="6">
        <v>32570.29</v>
      </c>
      <c r="AL232" s="6">
        <v>23030.3</v>
      </c>
      <c r="AM232" s="6">
        <v>69933.38</v>
      </c>
      <c r="AN232" s="6">
        <v>53929.52</v>
      </c>
      <c r="AO232" s="6">
        <v>46023.35</v>
      </c>
      <c r="AP232" s="6">
        <v>37595.24</v>
      </c>
      <c r="AQ232" s="6">
        <v>47716.6</v>
      </c>
      <c r="AR232" s="6">
        <v>18847.599999999999</v>
      </c>
      <c r="AS232" s="6">
        <v>9.4</v>
      </c>
      <c r="AT232" s="6">
        <v>5.8</v>
      </c>
      <c r="AU232" s="6"/>
      <c r="AV232" s="6"/>
      <c r="AW232" s="6">
        <v>280653.90000000002</v>
      </c>
      <c r="AX232" s="6">
        <v>131506.4</v>
      </c>
      <c r="AY232" s="6">
        <v>58166.796000000002</v>
      </c>
      <c r="AZ232" s="6">
        <v>13635.521000000001</v>
      </c>
      <c r="BA232" s="6">
        <v>268534.84100000001</v>
      </c>
      <c r="BB232" s="6">
        <v>119189.75</v>
      </c>
      <c r="BC232" s="6">
        <v>47374.3</v>
      </c>
      <c r="BD232" s="6">
        <v>294.8</v>
      </c>
      <c r="BE232" s="6">
        <v>176.8</v>
      </c>
      <c r="BF232" s="6">
        <v>123.7</v>
      </c>
      <c r="BG232" s="6">
        <v>75.41</v>
      </c>
      <c r="BH232" s="6">
        <v>464.86799999999999</v>
      </c>
      <c r="BI232" s="6">
        <v>203.208</v>
      </c>
      <c r="BJ232" s="54">
        <v>1271.1099999999999</v>
      </c>
      <c r="BK232" s="6">
        <v>1061.2</v>
      </c>
      <c r="BL232" s="6">
        <v>0.9</v>
      </c>
      <c r="BM232" s="6">
        <v>11482.513407999999</v>
      </c>
      <c r="BN232" s="6">
        <v>38251.908806066276</v>
      </c>
      <c r="BO232" s="6"/>
      <c r="BP232" s="6">
        <v>911</v>
      </c>
      <c r="BQ232" s="6"/>
      <c r="BR232" s="6"/>
      <c r="BS232" s="6"/>
      <c r="BT232" s="6"/>
      <c r="BU232" s="6"/>
      <c r="BV232" s="6"/>
      <c r="BW232" s="6"/>
      <c r="BX232" s="6"/>
      <c r="BY232" s="6"/>
      <c r="BZ232" s="6">
        <v>3740083</v>
      </c>
      <c r="CA232" s="6">
        <v>2591730</v>
      </c>
      <c r="CB232" s="6"/>
      <c r="CC232" s="6">
        <v>16960</v>
      </c>
      <c r="CD232" s="6">
        <v>13715</v>
      </c>
      <c r="CE232" s="6"/>
      <c r="CF232" s="6">
        <v>761</v>
      </c>
      <c r="CG232" s="6">
        <v>99.620999999999995</v>
      </c>
      <c r="CH232" s="6">
        <v>1777</v>
      </c>
    </row>
    <row r="233" spans="1:86">
      <c r="A233" s="5">
        <v>43682</v>
      </c>
      <c r="B233" s="6">
        <v>806.55799999999999</v>
      </c>
      <c r="C233" s="6">
        <v>442.51900000000001</v>
      </c>
      <c r="D233" s="6">
        <v>6421.5</v>
      </c>
      <c r="E233" s="6"/>
      <c r="F233" s="6"/>
      <c r="G233" s="6"/>
      <c r="H233" s="6">
        <v>1661.1</v>
      </c>
      <c r="I233" s="6">
        <v>1120.9000000000001</v>
      </c>
      <c r="J233" s="6">
        <v>355471.9</v>
      </c>
      <c r="K233" s="6">
        <v>156765.91099999999</v>
      </c>
      <c r="L233" s="6">
        <v>74257.3</v>
      </c>
      <c r="M233" s="6">
        <v>15</v>
      </c>
      <c r="N233" s="6">
        <v>25</v>
      </c>
      <c r="O233" s="6">
        <v>14480.7</v>
      </c>
      <c r="P233" s="6">
        <v>6774.5</v>
      </c>
      <c r="Q233" s="6">
        <v>9721.2999999999993</v>
      </c>
      <c r="R233" s="6">
        <v>7829.8</v>
      </c>
      <c r="S233" s="6">
        <v>114000</v>
      </c>
      <c r="T233" s="6">
        <v>94775.1</v>
      </c>
      <c r="U233" s="6">
        <v>115357.34</v>
      </c>
      <c r="V233" s="6">
        <v>78768.13</v>
      </c>
      <c r="W233" s="6">
        <v>12138.67</v>
      </c>
      <c r="X233" s="6">
        <v>9104.82</v>
      </c>
      <c r="Y233" s="6">
        <v>366118.22700000001</v>
      </c>
      <c r="Z233" s="6">
        <v>191267.08499999999</v>
      </c>
      <c r="AA233" s="6"/>
      <c r="AB233" s="6">
        <v>179074.6</v>
      </c>
      <c r="AC233" s="6">
        <v>344.3</v>
      </c>
      <c r="AD233" s="6">
        <v>49403</v>
      </c>
      <c r="AE233" s="6">
        <v>269101.34999999998</v>
      </c>
      <c r="AF233" s="6">
        <v>138746.12700000001</v>
      </c>
      <c r="AG233" s="6"/>
      <c r="AH233" s="6">
        <v>179128.9</v>
      </c>
      <c r="AI233" s="6">
        <v>1111.5</v>
      </c>
      <c r="AJ233" s="9">
        <v>62661</v>
      </c>
      <c r="AK233" s="6">
        <v>32573.74</v>
      </c>
      <c r="AL233" s="6">
        <v>23033.07</v>
      </c>
      <c r="AM233" s="6">
        <v>69940.789999999994</v>
      </c>
      <c r="AN233" s="6">
        <v>53935.23</v>
      </c>
      <c r="AO233" s="6">
        <v>46040.13</v>
      </c>
      <c r="AP233" s="6">
        <v>37609.01</v>
      </c>
      <c r="AQ233" s="6">
        <v>47731.9</v>
      </c>
      <c r="AR233" s="6">
        <v>18853.8</v>
      </c>
      <c r="AS233" s="6">
        <v>9.4</v>
      </c>
      <c r="AT233" s="6">
        <v>5.8</v>
      </c>
      <c r="AU233" s="6"/>
      <c r="AV233" s="6"/>
      <c r="AW233" s="6">
        <v>280782.2</v>
      </c>
      <c r="AX233" s="6">
        <v>131567.70000000001</v>
      </c>
      <c r="AY233" s="6">
        <v>58171.557999999997</v>
      </c>
      <c r="AZ233" s="6">
        <v>13635.521000000001</v>
      </c>
      <c r="BA233" s="6">
        <v>268668.826</v>
      </c>
      <c r="BB233" s="6">
        <v>119248.6</v>
      </c>
      <c r="BC233" s="6">
        <v>47398.3</v>
      </c>
      <c r="BD233" s="6">
        <v>294.8</v>
      </c>
      <c r="BE233" s="6">
        <v>176.8</v>
      </c>
      <c r="BF233" s="6">
        <v>123.7</v>
      </c>
      <c r="BG233" s="6">
        <v>75.41</v>
      </c>
      <c r="BH233" s="6">
        <v>476.87400000000002</v>
      </c>
      <c r="BI233" s="6">
        <v>207.83</v>
      </c>
      <c r="BJ233" s="54">
        <v>1283.5999999999999</v>
      </c>
      <c r="BK233" s="6">
        <v>1061.3</v>
      </c>
      <c r="BL233" s="6">
        <v>0.9</v>
      </c>
      <c r="BM233" s="6">
        <v>11649.412896</v>
      </c>
      <c r="BN233" s="6">
        <v>38588.983213364532</v>
      </c>
      <c r="BO233" s="6"/>
      <c r="BP233" s="6">
        <v>10457</v>
      </c>
      <c r="BQ233" s="6"/>
      <c r="BR233" s="6"/>
      <c r="BS233" s="6"/>
      <c r="BT233" s="6"/>
      <c r="BU233" s="6"/>
      <c r="BV233" s="6"/>
      <c r="BW233" s="6"/>
      <c r="BX233" s="6"/>
      <c r="BY233" s="6"/>
      <c r="BZ233" s="6">
        <v>3742680</v>
      </c>
      <c r="CA233" s="6">
        <v>2593753</v>
      </c>
      <c r="CB233" s="6"/>
      <c r="CC233" s="6">
        <v>16960</v>
      </c>
      <c r="CD233" s="6">
        <v>13715</v>
      </c>
      <c r="CE233" s="6"/>
      <c r="CF233" s="6">
        <v>764</v>
      </c>
      <c r="CG233" s="6">
        <v>99.549000000000007</v>
      </c>
      <c r="CH233" s="6">
        <v>1792</v>
      </c>
    </row>
    <row r="234" spans="1:86">
      <c r="A234" s="5">
        <v>43683</v>
      </c>
      <c r="B234" s="6">
        <v>806.55799999999999</v>
      </c>
      <c r="C234" s="6">
        <v>442.51900000000001</v>
      </c>
      <c r="D234" s="6">
        <v>6421.5</v>
      </c>
      <c r="E234" s="6"/>
      <c r="F234" s="6"/>
      <c r="G234" s="6"/>
      <c r="H234" s="6">
        <v>1661.1</v>
      </c>
      <c r="I234" s="6">
        <v>1120.9000000000001</v>
      </c>
      <c r="J234" s="6">
        <v>355683</v>
      </c>
      <c r="K234" s="6">
        <v>156863</v>
      </c>
      <c r="L234" s="6">
        <v>74281.3</v>
      </c>
      <c r="M234" s="6">
        <v>15</v>
      </c>
      <c r="N234" s="6">
        <v>25</v>
      </c>
      <c r="O234" s="6">
        <v>14480.7</v>
      </c>
      <c r="P234" s="6">
        <v>6774.5</v>
      </c>
      <c r="Q234" s="6">
        <v>9758</v>
      </c>
      <c r="R234" s="6">
        <v>7852.2</v>
      </c>
      <c r="S234" s="6">
        <v>114013.5</v>
      </c>
      <c r="T234" s="6">
        <v>94786</v>
      </c>
      <c r="U234" s="6">
        <v>115376</v>
      </c>
      <c r="V234" s="6">
        <v>78781</v>
      </c>
      <c r="W234" s="6">
        <v>12138.67</v>
      </c>
      <c r="X234" s="6">
        <v>9104.82</v>
      </c>
      <c r="Y234" s="6">
        <v>366567</v>
      </c>
      <c r="Z234" s="6">
        <v>191504</v>
      </c>
      <c r="AA234" s="6"/>
      <c r="AB234" s="6">
        <v>179098.6</v>
      </c>
      <c r="AC234" s="6">
        <v>344.3</v>
      </c>
      <c r="AD234" s="6">
        <v>49403</v>
      </c>
      <c r="AE234" s="6">
        <v>269101.34999999998</v>
      </c>
      <c r="AF234" s="6">
        <v>138746.12700000001</v>
      </c>
      <c r="AG234" s="6"/>
      <c r="AH234" s="6">
        <v>179128.9</v>
      </c>
      <c r="AI234" s="6">
        <v>1111.5</v>
      </c>
      <c r="AJ234" s="9">
        <v>62661</v>
      </c>
      <c r="AK234" s="6">
        <v>32577</v>
      </c>
      <c r="AL234" s="6">
        <v>23035.7</v>
      </c>
      <c r="AM234" s="6">
        <v>69948.2</v>
      </c>
      <c r="AN234" s="6">
        <v>53941</v>
      </c>
      <c r="AO234" s="6">
        <v>46056.7</v>
      </c>
      <c r="AP234" s="6">
        <v>37622.699999999997</v>
      </c>
      <c r="AQ234" s="6">
        <v>47741.5</v>
      </c>
      <c r="AR234" s="6">
        <v>18857.599999999999</v>
      </c>
      <c r="AS234" s="6">
        <v>9.4</v>
      </c>
      <c r="AT234" s="6">
        <v>5.8</v>
      </c>
      <c r="AU234" s="6"/>
      <c r="AV234" s="6"/>
      <c r="AW234" s="6">
        <v>280914.5</v>
      </c>
      <c r="AX234" s="6">
        <v>131631</v>
      </c>
      <c r="AY234" s="6">
        <v>58176.3</v>
      </c>
      <c r="AZ234" s="6">
        <v>13635.521000000001</v>
      </c>
      <c r="BA234" s="6">
        <v>268805</v>
      </c>
      <c r="BB234" s="6">
        <v>119308</v>
      </c>
      <c r="BC234" s="6">
        <v>47422.3</v>
      </c>
      <c r="BD234" s="6">
        <v>294.8</v>
      </c>
      <c r="BE234" s="6">
        <v>176.8</v>
      </c>
      <c r="BF234" s="6">
        <v>123.7</v>
      </c>
      <c r="BG234" s="6">
        <v>75.41</v>
      </c>
      <c r="BH234" s="6">
        <v>485.34500000000003</v>
      </c>
      <c r="BI234" s="6">
        <v>211.08600000000001</v>
      </c>
      <c r="BJ234" s="54">
        <v>1292.5</v>
      </c>
      <c r="BK234" s="6">
        <v>1061.4000000000001</v>
      </c>
      <c r="BL234" s="6">
        <v>0.9</v>
      </c>
      <c r="BM234" s="6">
        <v>11510.381232</v>
      </c>
      <c r="BN234" s="6">
        <v>38695.361754203375</v>
      </c>
      <c r="BO234" s="6"/>
      <c r="BP234" s="6">
        <v>6562</v>
      </c>
      <c r="BQ234" s="6"/>
      <c r="BR234" s="6"/>
      <c r="BS234" s="6"/>
      <c r="BT234" s="6"/>
      <c r="BU234" s="6"/>
      <c r="BV234" s="6"/>
      <c r="BW234" s="6"/>
      <c r="BX234" s="6"/>
      <c r="BY234" s="6"/>
      <c r="BZ234" s="6">
        <v>3745668</v>
      </c>
      <c r="CA234" s="6">
        <v>2596271</v>
      </c>
      <c r="CB234" s="6"/>
      <c r="CC234" s="6">
        <v>16960</v>
      </c>
      <c r="CD234" s="6">
        <v>13715</v>
      </c>
      <c r="CE234" s="6"/>
      <c r="CF234" s="6">
        <v>770</v>
      </c>
      <c r="CG234" s="6">
        <v>100.489</v>
      </c>
      <c r="CH234" s="6">
        <v>1801</v>
      </c>
    </row>
    <row r="235" spans="1:86">
      <c r="A235" s="5">
        <v>43684</v>
      </c>
      <c r="B235" s="6">
        <v>806.55799999999999</v>
      </c>
      <c r="C235" s="6">
        <v>442.51900000000001</v>
      </c>
      <c r="D235" s="6">
        <v>6421.5</v>
      </c>
      <c r="E235" s="6"/>
      <c r="F235" s="6"/>
      <c r="G235" s="6"/>
      <c r="H235" s="6">
        <v>1661.1</v>
      </c>
      <c r="I235" s="6">
        <v>1120.9000000000001</v>
      </c>
      <c r="J235" s="6">
        <v>355897.26699999999</v>
      </c>
      <c r="K235" s="6">
        <v>156960.111</v>
      </c>
      <c r="L235" s="6">
        <v>74305.3</v>
      </c>
      <c r="M235" s="6">
        <v>15</v>
      </c>
      <c r="N235" s="6">
        <v>25</v>
      </c>
      <c r="O235" s="6">
        <v>14480.9</v>
      </c>
      <c r="P235" s="6">
        <v>6774.7</v>
      </c>
      <c r="Q235" s="6">
        <v>9778.68</v>
      </c>
      <c r="R235" s="6">
        <v>7874.68</v>
      </c>
      <c r="S235" s="6">
        <v>114028.78</v>
      </c>
      <c r="T235" s="6">
        <v>94797.63</v>
      </c>
      <c r="U235" s="6">
        <v>115394.99</v>
      </c>
      <c r="V235" s="6">
        <v>78794.240000000005</v>
      </c>
      <c r="W235" s="6">
        <v>12138.67</v>
      </c>
      <c r="X235" s="6">
        <v>9104.82</v>
      </c>
      <c r="Y235" s="6">
        <v>367026.31400000001</v>
      </c>
      <c r="Z235" s="6">
        <v>191747.728</v>
      </c>
      <c r="AA235" s="6"/>
      <c r="AB235" s="6">
        <v>179122.6</v>
      </c>
      <c r="AC235" s="6">
        <v>344.3</v>
      </c>
      <c r="AD235" s="6">
        <v>49403</v>
      </c>
      <c r="AE235" s="6">
        <v>269101.34999999998</v>
      </c>
      <c r="AF235" s="6">
        <v>138746.12700000001</v>
      </c>
      <c r="AG235" s="6"/>
      <c r="AH235" s="6">
        <v>179128.9</v>
      </c>
      <c r="AI235" s="6">
        <v>1111.5</v>
      </c>
      <c r="AJ235" s="9">
        <v>62661</v>
      </c>
      <c r="AK235" s="6">
        <v>32580.29</v>
      </c>
      <c r="AL235" s="6">
        <v>23038.48</v>
      </c>
      <c r="AM235" s="6">
        <v>69957.69</v>
      </c>
      <c r="AN235" s="6">
        <v>53948.32</v>
      </c>
      <c r="AO235" s="6">
        <v>46073.66</v>
      </c>
      <c r="AP235" s="6">
        <v>37636.58</v>
      </c>
      <c r="AQ235" s="6">
        <v>47753.9</v>
      </c>
      <c r="AR235" s="6">
        <v>18862.599999999999</v>
      </c>
      <c r="AS235" s="6">
        <v>9.4</v>
      </c>
      <c r="AT235" s="6">
        <v>5.8</v>
      </c>
      <c r="AU235" s="6"/>
      <c r="AV235" s="6"/>
      <c r="AW235" s="6">
        <v>281047.90000000002</v>
      </c>
      <c r="AX235" s="6">
        <v>131694.20000000001</v>
      </c>
      <c r="AY235" s="6">
        <v>58181.781999999999</v>
      </c>
      <c r="AZ235" s="6">
        <v>13635.521000000001</v>
      </c>
      <c r="BA235" s="6">
        <v>268936.63</v>
      </c>
      <c r="BB235" s="6">
        <v>119366.103</v>
      </c>
      <c r="BC235" s="6">
        <v>47446.3</v>
      </c>
      <c r="BD235" s="6">
        <v>294.8</v>
      </c>
      <c r="BE235" s="6">
        <v>176.8</v>
      </c>
      <c r="BF235" s="6">
        <v>123.7</v>
      </c>
      <c r="BG235" s="6">
        <v>75.41</v>
      </c>
      <c r="BH235" s="6">
        <v>493.233</v>
      </c>
      <c r="BI235" s="6">
        <v>214.12200000000001</v>
      </c>
      <c r="BJ235" s="54">
        <v>1300.53</v>
      </c>
      <c r="BK235" s="6">
        <v>1061.5</v>
      </c>
      <c r="BL235" s="6">
        <v>0.9</v>
      </c>
      <c r="BM235" s="6">
        <v>11581</v>
      </c>
      <c r="BN235" s="6">
        <v>38561</v>
      </c>
      <c r="BO235" s="6"/>
      <c r="BP235" s="6">
        <v>8120</v>
      </c>
      <c r="BQ235" s="6"/>
      <c r="BR235" s="6"/>
      <c r="BS235" s="6"/>
      <c r="BT235" s="6"/>
      <c r="BU235" s="6"/>
      <c r="BV235" s="6"/>
      <c r="BW235" s="6"/>
      <c r="BX235" s="6"/>
      <c r="BY235" s="6"/>
      <c r="BZ235" s="6">
        <v>3748621</v>
      </c>
      <c r="CA235" s="6">
        <v>2598819</v>
      </c>
      <c r="CB235" s="6"/>
      <c r="CC235" s="6">
        <v>16960</v>
      </c>
      <c r="CD235" s="6">
        <v>13715</v>
      </c>
      <c r="CE235" s="6"/>
      <c r="CF235" s="6">
        <v>760</v>
      </c>
      <c r="CG235" s="6">
        <v>101.292</v>
      </c>
      <c r="CH235" s="6">
        <v>1767</v>
      </c>
    </row>
    <row r="236" spans="1:86">
      <c r="A236" s="5">
        <v>43685</v>
      </c>
      <c r="B236" s="6">
        <v>806.55799999999999</v>
      </c>
      <c r="C236" s="6">
        <v>442.51900000000001</v>
      </c>
      <c r="D236" s="6">
        <v>6421.5</v>
      </c>
      <c r="E236" s="6"/>
      <c r="F236" s="6"/>
      <c r="G236" s="6"/>
      <c r="H236" s="6">
        <v>1661.1</v>
      </c>
      <c r="I236" s="6">
        <v>1120.9000000000001</v>
      </c>
      <c r="J236" s="6">
        <v>356111.72499999998</v>
      </c>
      <c r="K236" s="6">
        <v>157057.74</v>
      </c>
      <c r="L236" s="6">
        <v>74329.3</v>
      </c>
      <c r="M236" s="6">
        <v>15</v>
      </c>
      <c r="N236" s="6">
        <v>25</v>
      </c>
      <c r="O236" s="6">
        <v>14481.1</v>
      </c>
      <c r="P236" s="6">
        <v>6774.9</v>
      </c>
      <c r="Q236" s="6">
        <v>9807.17</v>
      </c>
      <c r="R236" s="6">
        <v>7896.93</v>
      </c>
      <c r="S236" s="6">
        <v>114041.11</v>
      </c>
      <c r="T236" s="6">
        <v>94807.53</v>
      </c>
      <c r="U236" s="6">
        <v>115413.38</v>
      </c>
      <c r="V236" s="6">
        <v>78806.880000000005</v>
      </c>
      <c r="W236" s="6">
        <v>12138.67</v>
      </c>
      <c r="X236" s="6">
        <v>9104.82</v>
      </c>
      <c r="Y236" s="6">
        <v>367476.83799999999</v>
      </c>
      <c r="Z236" s="6">
        <v>191984.399</v>
      </c>
      <c r="AA236" s="6"/>
      <c r="AB236" s="6">
        <v>179146.6</v>
      </c>
      <c r="AC236" s="6">
        <v>344.3</v>
      </c>
      <c r="AD236" s="6">
        <v>49403</v>
      </c>
      <c r="AE236" s="6">
        <v>269101.34999999998</v>
      </c>
      <c r="AF236" s="6">
        <v>138746.12700000001</v>
      </c>
      <c r="AG236" s="6"/>
      <c r="AH236" s="6">
        <v>179128.9</v>
      </c>
      <c r="AI236" s="6">
        <v>1111.5</v>
      </c>
      <c r="AJ236" s="9">
        <v>62661</v>
      </c>
      <c r="AK236" s="51">
        <v>32583.85</v>
      </c>
      <c r="AL236" s="51">
        <v>23041.3</v>
      </c>
      <c r="AM236" s="51">
        <v>69964.710000000006</v>
      </c>
      <c r="AN236" s="51">
        <v>53953.63</v>
      </c>
      <c r="AO236" s="6">
        <v>46090.54</v>
      </c>
      <c r="AP236" s="6">
        <v>37650.339999999997</v>
      </c>
      <c r="AQ236" s="51">
        <v>47761.5</v>
      </c>
      <c r="AR236" s="51">
        <v>18865.599999999999</v>
      </c>
      <c r="AS236" s="6">
        <v>9.4</v>
      </c>
      <c r="AT236" s="6">
        <v>5.8</v>
      </c>
      <c r="AU236" s="7"/>
      <c r="AV236" s="7"/>
      <c r="AW236" s="6">
        <v>281182.59999999998</v>
      </c>
      <c r="AX236" s="6">
        <v>131758</v>
      </c>
      <c r="AY236" s="6">
        <v>58186.597999999998</v>
      </c>
      <c r="AZ236" s="6">
        <v>13635.521000000001</v>
      </c>
      <c r="BA236" s="6">
        <v>269071.82</v>
      </c>
      <c r="BB236" s="6">
        <v>119425.428</v>
      </c>
      <c r="BC236" s="6">
        <v>47470.3</v>
      </c>
      <c r="BD236" s="6">
        <v>294.8</v>
      </c>
      <c r="BE236" s="6">
        <v>176.8</v>
      </c>
      <c r="BF236" s="6">
        <v>123.7</v>
      </c>
      <c r="BG236" s="6">
        <v>75.41</v>
      </c>
      <c r="BH236" s="6">
        <v>499.14</v>
      </c>
      <c r="BI236" s="6">
        <v>216.39699999999999</v>
      </c>
      <c r="BJ236" s="54">
        <v>1307.05</v>
      </c>
      <c r="BK236" s="6">
        <v>1062.4000000000001</v>
      </c>
      <c r="BL236" s="6">
        <v>0.9</v>
      </c>
      <c r="BM236" s="6">
        <v>11535</v>
      </c>
      <c r="BN236" s="6">
        <v>38741</v>
      </c>
      <c r="BO236" s="6"/>
      <c r="BP236" s="6">
        <v>5229</v>
      </c>
      <c r="BQ236" s="6"/>
      <c r="BR236" s="6"/>
      <c r="BS236" s="6"/>
      <c r="BT236" s="6"/>
      <c r="BU236" s="6"/>
      <c r="BV236" s="6"/>
      <c r="BW236" s="6"/>
      <c r="BX236" s="6"/>
      <c r="BY236" s="6"/>
      <c r="BZ236" s="6">
        <v>3749633</v>
      </c>
      <c r="CA236" s="6">
        <v>2599681</v>
      </c>
      <c r="CB236" s="6"/>
      <c r="CC236" s="6">
        <v>18503</v>
      </c>
      <c r="CD236" s="6">
        <v>15016</v>
      </c>
      <c r="CE236" s="6"/>
      <c r="CF236" s="6">
        <v>759.96827083702055</v>
      </c>
      <c r="CG236" s="6">
        <v>99.20656506425405</v>
      </c>
      <c r="CH236" s="6">
        <v>1777.9181666666668</v>
      </c>
    </row>
    <row r="237" spans="1:86">
      <c r="A237" s="5">
        <v>43686</v>
      </c>
      <c r="B237" s="6">
        <v>806.55799999999999</v>
      </c>
      <c r="C237" s="6">
        <v>442.51900000000001</v>
      </c>
      <c r="D237" s="6">
        <v>6421.5</v>
      </c>
      <c r="E237" s="6"/>
      <c r="F237" s="6"/>
      <c r="G237" s="6"/>
      <c r="H237" s="6">
        <v>1661.1</v>
      </c>
      <c r="I237" s="6">
        <v>1120.9000000000001</v>
      </c>
      <c r="J237" s="6">
        <v>356331.19699999999</v>
      </c>
      <c r="K237" s="6">
        <v>157156.71599999999</v>
      </c>
      <c r="L237" s="6">
        <v>74353.3</v>
      </c>
      <c r="M237" s="6">
        <v>15</v>
      </c>
      <c r="N237" s="6">
        <v>25</v>
      </c>
      <c r="O237" s="6">
        <v>14481.1</v>
      </c>
      <c r="P237" s="6">
        <v>6775</v>
      </c>
      <c r="Q237" s="6">
        <v>9834.91</v>
      </c>
      <c r="R237" s="6">
        <v>7918.75</v>
      </c>
      <c r="S237" s="6">
        <v>114054.67</v>
      </c>
      <c r="T237" s="6">
        <v>94818.41</v>
      </c>
      <c r="U237" s="6">
        <v>115432.38</v>
      </c>
      <c r="V237" s="6">
        <v>78819.83</v>
      </c>
      <c r="W237" s="6">
        <v>12138.67</v>
      </c>
      <c r="X237" s="6">
        <v>9104.82</v>
      </c>
      <c r="Y237" s="6">
        <v>367934.408</v>
      </c>
      <c r="Z237" s="6">
        <v>192224.448</v>
      </c>
      <c r="AA237" s="6"/>
      <c r="AB237" s="6">
        <v>179170.6</v>
      </c>
      <c r="AC237" s="6">
        <v>344.3</v>
      </c>
      <c r="AD237" s="6">
        <v>49403</v>
      </c>
      <c r="AE237" s="6">
        <v>269101.34999999998</v>
      </c>
      <c r="AF237" s="6">
        <v>138746.12700000001</v>
      </c>
      <c r="AG237" s="6"/>
      <c r="AH237" s="6">
        <v>179128.9</v>
      </c>
      <c r="AI237" s="6">
        <v>1111.5</v>
      </c>
      <c r="AJ237" s="9">
        <v>62661</v>
      </c>
      <c r="AK237" s="51">
        <v>32587.5</v>
      </c>
      <c r="AL237" s="51">
        <v>23044.080000000002</v>
      </c>
      <c r="AM237" s="51">
        <v>69973.77</v>
      </c>
      <c r="AN237" s="51">
        <v>53960.6</v>
      </c>
      <c r="AO237" s="6">
        <v>46107.32</v>
      </c>
      <c r="AP237" s="6">
        <v>37664.11</v>
      </c>
      <c r="AQ237" s="51">
        <v>47770.1</v>
      </c>
      <c r="AR237" s="51">
        <v>18869</v>
      </c>
      <c r="AS237" s="6">
        <v>9.4</v>
      </c>
      <c r="AT237" s="6">
        <v>5.8</v>
      </c>
      <c r="AU237" s="7"/>
      <c r="AV237" s="7"/>
      <c r="AW237" s="6">
        <v>281315.09999999998</v>
      </c>
      <c r="AX237" s="6">
        <v>131820.79999999999</v>
      </c>
      <c r="AY237" s="6">
        <v>58191.847999999998</v>
      </c>
      <c r="AZ237" s="6">
        <v>13635.521000000001</v>
      </c>
      <c r="BA237" s="6">
        <v>269205.29200000002</v>
      </c>
      <c r="BB237" s="6">
        <v>119483.86</v>
      </c>
      <c r="BC237" s="6">
        <v>47494.3</v>
      </c>
      <c r="BD237" s="6">
        <v>294.8</v>
      </c>
      <c r="BE237" s="6">
        <v>176.8</v>
      </c>
      <c r="BF237" s="6">
        <v>123.7</v>
      </c>
      <c r="BG237" s="6">
        <v>75.41</v>
      </c>
      <c r="BH237" s="6">
        <v>507.97800000000001</v>
      </c>
      <c r="BI237" s="6">
        <v>219.76400000000001</v>
      </c>
      <c r="BJ237" s="54">
        <v>1317.57</v>
      </c>
      <c r="BK237" s="6">
        <v>1063.5</v>
      </c>
      <c r="BL237" s="6">
        <v>0.9</v>
      </c>
      <c r="BM237" s="6">
        <v>11926</v>
      </c>
      <c r="BN237" s="6">
        <v>38596</v>
      </c>
      <c r="BO237" s="6"/>
      <c r="BP237" s="6">
        <v>5542</v>
      </c>
      <c r="BQ237" s="6"/>
      <c r="BR237" s="6"/>
      <c r="BS237" s="6"/>
      <c r="BT237" s="6"/>
      <c r="BU237" s="6"/>
      <c r="BV237" s="6"/>
      <c r="BW237" s="6"/>
      <c r="BX237" s="6"/>
      <c r="BY237" s="6"/>
      <c r="BZ237" s="6">
        <v>3750734</v>
      </c>
      <c r="CA237" s="6">
        <v>2600920</v>
      </c>
      <c r="CB237" s="6"/>
      <c r="CC237" s="6">
        <v>20004</v>
      </c>
      <c r="CD237" s="6">
        <v>16270</v>
      </c>
      <c r="CE237" s="6"/>
      <c r="CF237" s="6">
        <v>757</v>
      </c>
      <c r="CG237" s="6">
        <v>100.47</v>
      </c>
      <c r="CH237" s="6">
        <v>1752</v>
      </c>
    </row>
    <row r="238" spans="1:86">
      <c r="A238" s="5">
        <v>43687</v>
      </c>
      <c r="B238" s="6">
        <v>806.55799999999999</v>
      </c>
      <c r="C238" s="6">
        <v>442.51900000000001</v>
      </c>
      <c r="D238" s="6">
        <v>6421.5</v>
      </c>
      <c r="E238" s="6"/>
      <c r="F238" s="6"/>
      <c r="G238" s="6"/>
      <c r="H238" s="6">
        <v>1661.1</v>
      </c>
      <c r="I238" s="6">
        <v>1120.9000000000001</v>
      </c>
      <c r="J238" s="6">
        <v>356547.20199999999</v>
      </c>
      <c r="K238" s="6">
        <v>157255.02900000001</v>
      </c>
      <c r="L238" s="6">
        <v>74377.3</v>
      </c>
      <c r="M238" s="6">
        <v>15</v>
      </c>
      <c r="N238" s="6">
        <v>25</v>
      </c>
      <c r="O238" s="6">
        <v>14481.1</v>
      </c>
      <c r="P238" s="6">
        <v>6775</v>
      </c>
      <c r="Q238" s="6">
        <v>9861.57</v>
      </c>
      <c r="R238" s="6">
        <v>7939.95</v>
      </c>
      <c r="S238" s="6">
        <v>114067.02</v>
      </c>
      <c r="T238" s="6">
        <v>94828.2</v>
      </c>
      <c r="U238" s="6">
        <v>115451.46</v>
      </c>
      <c r="V238" s="6">
        <v>78833.149999999994</v>
      </c>
      <c r="W238" s="6">
        <v>12138.67</v>
      </c>
      <c r="X238" s="6">
        <v>9104.82</v>
      </c>
      <c r="Y238" s="6">
        <v>368313.14899999998</v>
      </c>
      <c r="Z238" s="6">
        <v>192423.83900000001</v>
      </c>
      <c r="AA238" s="6"/>
      <c r="AB238" s="6">
        <v>179194.6</v>
      </c>
      <c r="AC238" s="6">
        <v>344.3</v>
      </c>
      <c r="AD238" s="6">
        <v>49403</v>
      </c>
      <c r="AE238" s="6">
        <v>269172.64299999998</v>
      </c>
      <c r="AF238" s="6">
        <v>138779.83600000001</v>
      </c>
      <c r="AG238" s="6"/>
      <c r="AH238" s="6">
        <v>179141.35</v>
      </c>
      <c r="AI238" s="6">
        <v>1111.5</v>
      </c>
      <c r="AJ238" s="9">
        <v>62661</v>
      </c>
      <c r="AK238" s="51">
        <v>32591.57</v>
      </c>
      <c r="AL238" s="51">
        <v>23047.360000000001</v>
      </c>
      <c r="AM238" s="51">
        <v>69980.600000000006</v>
      </c>
      <c r="AN238" s="51">
        <v>53965.85</v>
      </c>
      <c r="AO238" s="6">
        <v>46124.04</v>
      </c>
      <c r="AP238" s="6">
        <v>37677.839999999997</v>
      </c>
      <c r="AQ238" s="51">
        <v>47779.8</v>
      </c>
      <c r="AR238" s="51">
        <v>18872.8</v>
      </c>
      <c r="AS238" s="6">
        <v>9.4</v>
      </c>
      <c r="AT238" s="6">
        <v>5.8</v>
      </c>
      <c r="AU238" s="7"/>
      <c r="AV238" s="7"/>
      <c r="AW238" s="6">
        <v>281446.5</v>
      </c>
      <c r="AX238" s="6">
        <v>131883.20000000001</v>
      </c>
      <c r="AY238" s="6">
        <v>58196.790999999997</v>
      </c>
      <c r="AZ238" s="6">
        <v>13635.521000000001</v>
      </c>
      <c r="BA238" s="6">
        <v>269341.19799999997</v>
      </c>
      <c r="BB238" s="6">
        <v>119543.274</v>
      </c>
      <c r="BC238" s="6">
        <v>47518.3</v>
      </c>
      <c r="BD238" s="6">
        <v>294.8</v>
      </c>
      <c r="BE238" s="6">
        <v>176.8</v>
      </c>
      <c r="BF238" s="6">
        <v>123.7</v>
      </c>
      <c r="BG238" s="6">
        <v>75.41</v>
      </c>
      <c r="BH238" s="6">
        <v>518.93299999999999</v>
      </c>
      <c r="BI238" s="6">
        <v>223.98599999999999</v>
      </c>
      <c r="BJ238" s="54">
        <v>1329.5</v>
      </c>
      <c r="BK238" s="6">
        <v>1064.5</v>
      </c>
      <c r="BL238" s="6">
        <v>0.9</v>
      </c>
      <c r="BM238" s="6">
        <v>11606</v>
      </c>
      <c r="BN238" s="6">
        <v>38624</v>
      </c>
      <c r="BO238" s="6"/>
      <c r="BP238" s="6">
        <v>6254</v>
      </c>
      <c r="BQ238" s="6"/>
      <c r="BR238" s="6"/>
      <c r="BS238" s="6"/>
      <c r="BT238" s="6"/>
      <c r="BU238" s="6"/>
      <c r="BV238" s="6"/>
      <c r="BW238" s="6"/>
      <c r="BX238" s="6"/>
      <c r="BY238" s="6"/>
      <c r="BZ238" s="6">
        <v>3753756</v>
      </c>
      <c r="CA238" s="6">
        <v>2603429</v>
      </c>
      <c r="CB238" s="6"/>
      <c r="CC238" s="6">
        <v>20004</v>
      </c>
      <c r="CD238" s="6">
        <v>16270</v>
      </c>
      <c r="CE238" s="6"/>
      <c r="CF238" s="6">
        <v>759.23040732852257</v>
      </c>
      <c r="CG238" s="6">
        <v>99.649594483447331</v>
      </c>
      <c r="CH238" s="6">
        <v>1774.7897916666666</v>
      </c>
    </row>
    <row r="239" spans="1:86">
      <c r="A239" s="5">
        <v>43688</v>
      </c>
      <c r="B239" s="6">
        <v>806.55799999999999</v>
      </c>
      <c r="C239" s="6">
        <v>442.51900000000001</v>
      </c>
      <c r="D239" s="6">
        <v>6421.5</v>
      </c>
      <c r="E239" s="6"/>
      <c r="F239" s="6"/>
      <c r="G239" s="6"/>
      <c r="H239" s="6">
        <v>1661.1</v>
      </c>
      <c r="I239" s="6">
        <v>1120.9000000000001</v>
      </c>
      <c r="J239" s="6">
        <v>356761.11599999998</v>
      </c>
      <c r="K239" s="6">
        <v>157351.73800000001</v>
      </c>
      <c r="L239" s="6">
        <v>74401.3</v>
      </c>
      <c r="M239" s="6">
        <v>15</v>
      </c>
      <c r="N239" s="6">
        <v>25</v>
      </c>
      <c r="O239" s="6">
        <v>14484.2</v>
      </c>
      <c r="P239" s="6">
        <v>6775</v>
      </c>
      <c r="Q239" s="6">
        <v>9888.25</v>
      </c>
      <c r="R239" s="6">
        <v>7961.13</v>
      </c>
      <c r="S239" s="6">
        <v>114080.13</v>
      </c>
      <c r="T239" s="6">
        <v>94838.32</v>
      </c>
      <c r="U239" s="6">
        <v>115469.34</v>
      </c>
      <c r="V239" s="6">
        <v>78845.66</v>
      </c>
      <c r="W239" s="6">
        <v>12138.67</v>
      </c>
      <c r="X239" s="6">
        <v>9104.82</v>
      </c>
      <c r="Y239" s="6">
        <v>368628.96299999999</v>
      </c>
      <c r="Z239" s="6">
        <v>192591.571</v>
      </c>
      <c r="AA239" s="6"/>
      <c r="AB239" s="6">
        <v>179218.6</v>
      </c>
      <c r="AC239" s="6">
        <v>344.3</v>
      </c>
      <c r="AD239" s="6">
        <v>49403</v>
      </c>
      <c r="AE239" s="6">
        <v>269319.64</v>
      </c>
      <c r="AF239" s="6">
        <v>138846.065</v>
      </c>
      <c r="AG239" s="6"/>
      <c r="AH239" s="6">
        <v>179165.35</v>
      </c>
      <c r="AI239" s="6">
        <v>1111.5</v>
      </c>
      <c r="AJ239" s="9">
        <v>62661</v>
      </c>
      <c r="AK239" s="51">
        <v>32596.03</v>
      </c>
      <c r="AL239" s="51">
        <v>23050.99</v>
      </c>
      <c r="AM239" s="51">
        <v>69985.45</v>
      </c>
      <c r="AN239" s="51">
        <v>53969.4</v>
      </c>
      <c r="AO239" s="6">
        <v>46140.78</v>
      </c>
      <c r="AP239" s="6">
        <v>37691.54</v>
      </c>
      <c r="AQ239" s="51">
        <v>47796.7</v>
      </c>
      <c r="AR239" s="51">
        <v>18879.599999999999</v>
      </c>
      <c r="AS239" s="6">
        <v>9.4</v>
      </c>
      <c r="AT239" s="6">
        <v>5.8</v>
      </c>
      <c r="AU239" s="7"/>
      <c r="AV239" s="7"/>
      <c r="AW239" s="6">
        <v>281586.90000000002</v>
      </c>
      <c r="AX239" s="6">
        <v>131949.1</v>
      </c>
      <c r="AY239" s="6">
        <v>58201.264999999999</v>
      </c>
      <c r="AZ239" s="6">
        <v>13635.521000000001</v>
      </c>
      <c r="BA239" s="6">
        <v>269475.402</v>
      </c>
      <c r="BB239" s="6">
        <v>119602.065</v>
      </c>
      <c r="BC239" s="6">
        <v>47542.3</v>
      </c>
      <c r="BD239" s="6">
        <v>294.8</v>
      </c>
      <c r="BE239" s="6">
        <v>176.8</v>
      </c>
      <c r="BF239" s="6">
        <v>123.7</v>
      </c>
      <c r="BG239" s="6">
        <v>75.41</v>
      </c>
      <c r="BH239" s="6">
        <v>518.93299999999999</v>
      </c>
      <c r="BI239" s="6">
        <v>223.98599999999999</v>
      </c>
      <c r="BJ239" s="54">
        <v>1329.5</v>
      </c>
      <c r="BK239" s="6">
        <v>1065.5999999999999</v>
      </c>
      <c r="BL239" s="6">
        <v>0.9</v>
      </c>
      <c r="BM239" s="6">
        <v>11331</v>
      </c>
      <c r="BN239" s="6">
        <v>38569</v>
      </c>
      <c r="BO239" s="6"/>
      <c r="BP239" s="6">
        <v>10832</v>
      </c>
      <c r="BQ239" s="6"/>
      <c r="BR239" s="6"/>
      <c r="BS239" s="6"/>
      <c r="BT239" s="6"/>
      <c r="BU239" s="6"/>
      <c r="BV239" s="6"/>
      <c r="BW239" s="6"/>
      <c r="BX239" s="6"/>
      <c r="BY239" s="6"/>
      <c r="BZ239" s="6">
        <v>3756790</v>
      </c>
      <c r="CA239" s="6">
        <v>2605954</v>
      </c>
      <c r="CB239" s="6"/>
      <c r="CC239" s="6">
        <v>20004</v>
      </c>
      <c r="CD239" s="6">
        <v>16270</v>
      </c>
      <c r="CE239" s="6"/>
      <c r="CF239" s="6">
        <v>771</v>
      </c>
      <c r="CG239" s="6">
        <v>100.3</v>
      </c>
      <c r="CH239" s="6">
        <v>1770</v>
      </c>
    </row>
    <row r="240" spans="1:86">
      <c r="A240" s="5">
        <v>43689</v>
      </c>
      <c r="B240" s="6">
        <v>806.55799999999999</v>
      </c>
      <c r="C240" s="6">
        <v>442.51900000000001</v>
      </c>
      <c r="D240" s="6">
        <v>6421.5</v>
      </c>
      <c r="E240" s="6"/>
      <c r="F240" s="6"/>
      <c r="G240" s="6"/>
      <c r="H240" s="6">
        <v>1661.1</v>
      </c>
      <c r="I240" s="6">
        <v>1120.9000000000001</v>
      </c>
      <c r="J240" s="6">
        <v>356974</v>
      </c>
      <c r="K240" s="6">
        <v>157448.87700000001</v>
      </c>
      <c r="L240" s="6">
        <v>74425.3</v>
      </c>
      <c r="M240" s="6">
        <v>15</v>
      </c>
      <c r="N240" s="6">
        <v>25</v>
      </c>
      <c r="O240" s="6">
        <v>14481.2</v>
      </c>
      <c r="P240" s="6">
        <v>6775</v>
      </c>
      <c r="Q240" s="6">
        <v>9917.01</v>
      </c>
      <c r="R240" s="6">
        <v>7983.74</v>
      </c>
      <c r="S240" s="6">
        <v>114093.54</v>
      </c>
      <c r="T240" s="6">
        <v>94849.2</v>
      </c>
      <c r="U240" s="6">
        <v>115488.51</v>
      </c>
      <c r="V240" s="6">
        <v>78858.77</v>
      </c>
      <c r="W240" s="6">
        <v>12138.67</v>
      </c>
      <c r="X240" s="6">
        <v>9104.82</v>
      </c>
      <c r="Y240" s="6">
        <v>368944.58600000001</v>
      </c>
      <c r="Z240" s="6">
        <v>192755.772</v>
      </c>
      <c r="AA240" s="6"/>
      <c r="AB240" s="6">
        <v>179242.6</v>
      </c>
      <c r="AC240" s="6">
        <v>344.3</v>
      </c>
      <c r="AD240" s="6">
        <v>49403</v>
      </c>
      <c r="AE240" s="6">
        <v>269455.14500000002</v>
      </c>
      <c r="AF240" s="6">
        <v>138913.943</v>
      </c>
      <c r="AG240" s="6"/>
      <c r="AH240" s="6">
        <v>179189.4</v>
      </c>
      <c r="AI240" s="6">
        <v>1111.5</v>
      </c>
      <c r="AJ240" s="9">
        <v>62661</v>
      </c>
      <c r="AK240" s="51">
        <v>32600.94</v>
      </c>
      <c r="AL240" s="51">
        <v>23054.959999999999</v>
      </c>
      <c r="AM240" s="51">
        <v>69993.070000000007</v>
      </c>
      <c r="AN240" s="51">
        <v>53975.26</v>
      </c>
      <c r="AO240" s="6">
        <v>46157.43</v>
      </c>
      <c r="AP240" s="6">
        <v>37705.24</v>
      </c>
      <c r="AQ240" s="51">
        <v>47804.6</v>
      </c>
      <c r="AR240" s="51">
        <v>18882.8</v>
      </c>
      <c r="AS240" s="6">
        <v>9.4</v>
      </c>
      <c r="AT240" s="6">
        <v>5.8</v>
      </c>
      <c r="AU240" s="7"/>
      <c r="AV240" s="7"/>
      <c r="AW240" s="6">
        <v>281718.09999999998</v>
      </c>
      <c r="AX240" s="6">
        <v>132011</v>
      </c>
      <c r="AY240" s="6">
        <v>58206.741000000002</v>
      </c>
      <c r="AZ240" s="6">
        <v>13635.521000000001</v>
      </c>
      <c r="BA240" s="6">
        <v>269600.15000000002</v>
      </c>
      <c r="BB240" s="6">
        <v>119656.974</v>
      </c>
      <c r="BC240" s="6">
        <v>47563.6</v>
      </c>
      <c r="BD240" s="6">
        <v>294.8</v>
      </c>
      <c r="BE240" s="6">
        <v>176.8</v>
      </c>
      <c r="BF240" s="6">
        <v>123.7</v>
      </c>
      <c r="BG240" s="6">
        <v>75.41</v>
      </c>
      <c r="BH240" s="6">
        <v>518.93299999999999</v>
      </c>
      <c r="BI240" s="6">
        <v>223.98599999999999</v>
      </c>
      <c r="BJ240" s="54">
        <v>1329.5</v>
      </c>
      <c r="BK240" s="6">
        <v>1066.9000000000001</v>
      </c>
      <c r="BL240" s="6">
        <v>0.9</v>
      </c>
      <c r="BM240" s="6">
        <v>11757.854352</v>
      </c>
      <c r="BN240" s="6">
        <v>35445.007739245608</v>
      </c>
      <c r="BO240" s="6"/>
      <c r="BP240" s="6">
        <v>5736</v>
      </c>
      <c r="BQ240" s="6"/>
      <c r="BR240" s="6"/>
      <c r="BS240" s="6"/>
      <c r="BT240" s="6"/>
      <c r="BU240" s="6"/>
      <c r="BV240" s="6"/>
      <c r="BW240" s="6"/>
      <c r="BX240" s="6"/>
      <c r="BY240" s="6"/>
      <c r="BZ240" s="6">
        <v>3759732</v>
      </c>
      <c r="CA240" s="6">
        <v>2608392</v>
      </c>
      <c r="CB240" s="6"/>
      <c r="CC240" s="6">
        <v>20004</v>
      </c>
      <c r="CD240" s="6">
        <v>16270</v>
      </c>
      <c r="CE240" s="6"/>
      <c r="CF240" s="6">
        <v>745.06221563665395</v>
      </c>
      <c r="CG240" s="6">
        <v>99.568905496450014</v>
      </c>
      <c r="CH240" s="6">
        <v>1752.0624583333336</v>
      </c>
    </row>
    <row r="241" spans="1:125" s="16" customFormat="1" ht="12.5">
      <c r="A241" s="5">
        <v>43690</v>
      </c>
      <c r="B241" s="6">
        <v>806.55799999999999</v>
      </c>
      <c r="C241" s="6">
        <v>442.51900000000001</v>
      </c>
      <c r="D241" s="6">
        <v>6421.9</v>
      </c>
      <c r="E241" s="6"/>
      <c r="F241" s="6"/>
      <c r="G241" s="6"/>
      <c r="H241" s="6">
        <v>1661.1</v>
      </c>
      <c r="I241" s="6">
        <v>1120.9000000000001</v>
      </c>
      <c r="J241" s="9">
        <v>357192.22</v>
      </c>
      <c r="K241" s="9">
        <v>157547.48000000001</v>
      </c>
      <c r="L241" s="9">
        <v>74449.3</v>
      </c>
      <c r="M241" s="6">
        <v>15</v>
      </c>
      <c r="N241" s="6">
        <v>25</v>
      </c>
      <c r="O241" s="6">
        <v>14481.2</v>
      </c>
      <c r="P241" s="6">
        <v>6775.1</v>
      </c>
      <c r="Q241" s="9">
        <v>9948.41</v>
      </c>
      <c r="R241" s="9">
        <v>8007.94</v>
      </c>
      <c r="S241" s="9">
        <v>114107.42</v>
      </c>
      <c r="T241" s="9">
        <v>94859.99</v>
      </c>
      <c r="U241" s="9">
        <v>115507.55</v>
      </c>
      <c r="V241" s="9">
        <v>78871.91</v>
      </c>
      <c r="W241" s="6">
        <v>12138.67</v>
      </c>
      <c r="X241" s="6">
        <v>9104.82</v>
      </c>
      <c r="Y241" s="9">
        <v>369272.071</v>
      </c>
      <c r="Z241" s="9">
        <v>192928.296</v>
      </c>
      <c r="AA241" s="6"/>
      <c r="AB241" s="9">
        <v>179266.6</v>
      </c>
      <c r="AC241" s="6">
        <v>344.3</v>
      </c>
      <c r="AD241" s="6">
        <v>49403</v>
      </c>
      <c r="AE241" s="9">
        <v>269602.78899999999</v>
      </c>
      <c r="AF241" s="9">
        <v>138983.21799999999</v>
      </c>
      <c r="AG241" s="6"/>
      <c r="AH241" s="9">
        <v>179213.4</v>
      </c>
      <c r="AI241" s="6">
        <v>1111.5</v>
      </c>
      <c r="AJ241" s="9">
        <v>62661</v>
      </c>
      <c r="AK241" s="51">
        <v>32605.82</v>
      </c>
      <c r="AL241" s="51">
        <v>23058.92</v>
      </c>
      <c r="AM241" s="52">
        <v>70000.289999999994</v>
      </c>
      <c r="AN241" s="52">
        <v>53980.66</v>
      </c>
      <c r="AO241" s="9">
        <v>46174.5</v>
      </c>
      <c r="AP241" s="9">
        <v>37719.160000000003</v>
      </c>
      <c r="AQ241" s="52">
        <v>47817.9</v>
      </c>
      <c r="AR241" s="52">
        <v>18888.099999999999</v>
      </c>
      <c r="AS241" s="6">
        <v>9.4</v>
      </c>
      <c r="AT241" s="6">
        <v>5.8</v>
      </c>
      <c r="AU241" s="15"/>
      <c r="AV241" s="15"/>
      <c r="AW241" s="9">
        <v>281860.7</v>
      </c>
      <c r="AX241" s="9">
        <v>132078.1</v>
      </c>
      <c r="AY241" s="9">
        <v>58212.07</v>
      </c>
      <c r="AZ241" s="6">
        <v>13635.521000000001</v>
      </c>
      <c r="BA241" s="9">
        <v>269736.39</v>
      </c>
      <c r="BB241" s="9">
        <v>119716.65</v>
      </c>
      <c r="BC241" s="6">
        <v>47587.6</v>
      </c>
      <c r="BD241" s="6">
        <v>294.8</v>
      </c>
      <c r="BE241" s="6">
        <v>176.8</v>
      </c>
      <c r="BF241" s="6">
        <v>123.7</v>
      </c>
      <c r="BG241" s="6">
        <v>75.41</v>
      </c>
      <c r="BH241" s="6">
        <v>518.93299999999999</v>
      </c>
      <c r="BI241" s="6">
        <v>223.98599999999999</v>
      </c>
      <c r="BJ241" s="54">
        <v>1329.5</v>
      </c>
      <c r="BK241" s="6">
        <v>1068.2</v>
      </c>
      <c r="BL241" s="6">
        <v>0.9</v>
      </c>
      <c r="BM241" s="9">
        <v>11407.610576000001</v>
      </c>
      <c r="BN241" s="9">
        <v>38238.725254680307</v>
      </c>
      <c r="BO241" s="9"/>
      <c r="BP241" s="9">
        <v>8572</v>
      </c>
      <c r="BQ241" s="6"/>
      <c r="BR241" s="6"/>
      <c r="BS241" s="6"/>
      <c r="BT241" s="6"/>
      <c r="BU241" s="6"/>
      <c r="BV241" s="6"/>
      <c r="BW241" s="6"/>
      <c r="BX241" s="6"/>
      <c r="BY241" s="6"/>
      <c r="BZ241" s="6">
        <v>3762684</v>
      </c>
      <c r="CA241" s="6">
        <v>2610810</v>
      </c>
      <c r="CB241" s="9"/>
      <c r="CC241" s="6">
        <v>20004</v>
      </c>
      <c r="CD241" s="6">
        <v>16270</v>
      </c>
      <c r="CE241" s="9"/>
      <c r="CF241" s="9">
        <v>754</v>
      </c>
      <c r="CG241" s="9">
        <v>99.872</v>
      </c>
      <c r="CH241" s="9">
        <v>1743</v>
      </c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</row>
    <row r="242" spans="1:125">
      <c r="A242" s="5">
        <v>43691</v>
      </c>
      <c r="B242" s="6">
        <v>806.55799999999999</v>
      </c>
      <c r="C242" s="6">
        <v>442.51900000000001</v>
      </c>
      <c r="D242" s="6">
        <v>6421.9</v>
      </c>
      <c r="E242" s="6"/>
      <c r="F242" s="6"/>
      <c r="G242" s="6"/>
      <c r="H242" s="6">
        <v>1661.1</v>
      </c>
      <c r="I242" s="6">
        <v>1120.9000000000001</v>
      </c>
      <c r="J242" s="6">
        <v>357411.3</v>
      </c>
      <c r="K242" s="6">
        <v>157646.29999999999</v>
      </c>
      <c r="L242" s="6">
        <v>74473.3</v>
      </c>
      <c r="M242" s="6">
        <v>15</v>
      </c>
      <c r="N242" s="6">
        <v>25</v>
      </c>
      <c r="O242" s="6">
        <v>14481.3</v>
      </c>
      <c r="P242" s="6">
        <v>6775.1</v>
      </c>
      <c r="Q242" s="6">
        <v>9979.7999999999993</v>
      </c>
      <c r="R242" s="6">
        <v>8032.8</v>
      </c>
      <c r="S242" s="6">
        <v>114119.5</v>
      </c>
      <c r="T242" s="6">
        <v>94869.7</v>
      </c>
      <c r="U242" s="6">
        <v>115525.9</v>
      </c>
      <c r="V242" s="6">
        <v>78884.7</v>
      </c>
      <c r="W242" s="6">
        <v>12138.67</v>
      </c>
      <c r="X242" s="6">
        <v>9104.82</v>
      </c>
      <c r="Y242" s="6">
        <v>369594</v>
      </c>
      <c r="Z242" s="6">
        <v>193092</v>
      </c>
      <c r="AA242" s="6"/>
      <c r="AB242" s="6">
        <v>179290.6</v>
      </c>
      <c r="AC242" s="6">
        <v>344.3</v>
      </c>
      <c r="AD242" s="6">
        <v>49403</v>
      </c>
      <c r="AE242" s="6">
        <v>269745</v>
      </c>
      <c r="AF242" s="6">
        <v>139055</v>
      </c>
      <c r="AG242" s="6"/>
      <c r="AH242" s="6">
        <v>179237.4</v>
      </c>
      <c r="AI242" s="6">
        <v>1111.5</v>
      </c>
      <c r="AJ242" s="9">
        <v>62661</v>
      </c>
      <c r="AK242" s="51">
        <v>32610.5</v>
      </c>
      <c r="AL242" s="51">
        <v>23063.7</v>
      </c>
      <c r="AM242" s="51">
        <v>70006.3</v>
      </c>
      <c r="AN242" s="51">
        <v>53985</v>
      </c>
      <c r="AO242" s="6">
        <v>46189.599999999999</v>
      </c>
      <c r="AP242" s="6">
        <v>37731.599999999999</v>
      </c>
      <c r="AQ242" s="51">
        <v>47825.4</v>
      </c>
      <c r="AR242" s="51">
        <v>18891.099999999999</v>
      </c>
      <c r="AS242" s="6">
        <v>9.4</v>
      </c>
      <c r="AT242" s="6">
        <v>5.8</v>
      </c>
      <c r="AU242" s="7"/>
      <c r="AV242" s="7"/>
      <c r="AW242" s="6">
        <v>282001.2</v>
      </c>
      <c r="AX242" s="6">
        <v>132144.29999999999</v>
      </c>
      <c r="AY242" s="6">
        <v>58217</v>
      </c>
      <c r="AZ242" s="6">
        <v>13635.521000000001</v>
      </c>
      <c r="BA242" s="6">
        <v>269872</v>
      </c>
      <c r="BB242" s="6">
        <v>119776</v>
      </c>
      <c r="BC242" s="6">
        <v>47611.6</v>
      </c>
      <c r="BD242" s="6">
        <v>294.8</v>
      </c>
      <c r="BE242" s="6">
        <v>176.8</v>
      </c>
      <c r="BF242" s="6">
        <v>123.7</v>
      </c>
      <c r="BG242" s="6">
        <v>75.41</v>
      </c>
      <c r="BH242" s="6">
        <v>518.93299999999999</v>
      </c>
      <c r="BI242" s="6">
        <v>223.98599999999999</v>
      </c>
      <c r="BJ242" s="54">
        <v>1329.5</v>
      </c>
      <c r="BK242" s="6">
        <v>1069.5</v>
      </c>
      <c r="BL242" s="6">
        <v>0.9</v>
      </c>
      <c r="BM242" s="6">
        <v>12056.910400000002</v>
      </c>
      <c r="BN242" s="6">
        <v>36071.744586104607</v>
      </c>
      <c r="BO242" s="6"/>
      <c r="BP242" s="6">
        <v>5125</v>
      </c>
      <c r="BQ242" s="6"/>
      <c r="BR242" s="6"/>
      <c r="BS242" s="6"/>
      <c r="BT242" s="6"/>
      <c r="BU242" s="6"/>
      <c r="BV242" s="6"/>
      <c r="BW242" s="6"/>
      <c r="BX242" s="6"/>
      <c r="BY242" s="6"/>
      <c r="BZ242" s="6">
        <v>3765592</v>
      </c>
      <c r="CA242" s="6">
        <v>2613230</v>
      </c>
      <c r="CB242" s="6"/>
      <c r="CC242" s="6">
        <v>20004</v>
      </c>
      <c r="CD242" s="6">
        <v>16270</v>
      </c>
      <c r="CE242" s="6"/>
      <c r="CF242" s="6">
        <v>751.87480426606271</v>
      </c>
      <c r="CG242" s="6">
        <v>98.897499983294551</v>
      </c>
      <c r="CH242" s="6">
        <v>1748.8865833333334</v>
      </c>
    </row>
    <row r="243" spans="1:125">
      <c r="A243" s="5">
        <v>43692</v>
      </c>
      <c r="B243" s="6">
        <v>806.55799999999999</v>
      </c>
      <c r="C243" s="6">
        <v>442.51900000000001</v>
      </c>
      <c r="D243" s="6">
        <v>6421.9</v>
      </c>
      <c r="E243" s="6"/>
      <c r="F243" s="6"/>
      <c r="G243" s="6"/>
      <c r="H243" s="6">
        <v>1661.1</v>
      </c>
      <c r="I243" s="6">
        <v>1120.9000000000001</v>
      </c>
      <c r="J243" s="6">
        <v>357636</v>
      </c>
      <c r="K243" s="6">
        <v>157747</v>
      </c>
      <c r="L243" s="6">
        <v>74497.3</v>
      </c>
      <c r="M243" s="6">
        <v>15</v>
      </c>
      <c r="N243" s="6">
        <v>25</v>
      </c>
      <c r="O243" s="6">
        <v>14481.3</v>
      </c>
      <c r="P243" s="6">
        <v>6775.2</v>
      </c>
      <c r="Q243" s="6">
        <v>10011.9</v>
      </c>
      <c r="R243" s="6">
        <v>8058.3</v>
      </c>
      <c r="S243" s="6">
        <v>114132.8</v>
      </c>
      <c r="T243" s="6">
        <v>94880.4</v>
      </c>
      <c r="U243" s="6">
        <v>115544.6</v>
      </c>
      <c r="V243" s="6">
        <v>78897</v>
      </c>
      <c r="W243" s="6">
        <v>12138.67</v>
      </c>
      <c r="X243" s="6">
        <v>9104.82</v>
      </c>
      <c r="Y243" s="6">
        <v>369910</v>
      </c>
      <c r="Z243" s="6">
        <v>193256</v>
      </c>
      <c r="AA243" s="6"/>
      <c r="AB243" s="6">
        <v>179314.6</v>
      </c>
      <c r="AC243" s="6">
        <v>344.3</v>
      </c>
      <c r="AD243" s="6">
        <v>49403</v>
      </c>
      <c r="AE243" s="6">
        <v>269884</v>
      </c>
      <c r="AF243" s="6">
        <v>139122</v>
      </c>
      <c r="AG243" s="6"/>
      <c r="AH243" s="6">
        <v>179261.4</v>
      </c>
      <c r="AI243" s="6">
        <v>1111.5</v>
      </c>
      <c r="AJ243" s="9">
        <v>62661</v>
      </c>
      <c r="AK243" s="51">
        <v>32615</v>
      </c>
      <c r="AL243" s="51">
        <v>23066</v>
      </c>
      <c r="AM243" s="51">
        <v>70013.8</v>
      </c>
      <c r="AN243" s="51">
        <v>53990.7</v>
      </c>
      <c r="AO243" s="6">
        <v>46202.7</v>
      </c>
      <c r="AP243" s="6">
        <v>37742.400000000001</v>
      </c>
      <c r="AQ243" s="51">
        <v>47832.2</v>
      </c>
      <c r="AR243" s="51">
        <v>18893.8</v>
      </c>
      <c r="AS243" s="6">
        <v>9.4</v>
      </c>
      <c r="AT243" s="6">
        <v>5.8</v>
      </c>
      <c r="AU243" s="7"/>
      <c r="AV243" s="7"/>
      <c r="AW243" s="6">
        <v>282129</v>
      </c>
      <c r="AX243" s="6">
        <v>132204</v>
      </c>
      <c r="AY243" s="6">
        <v>58222</v>
      </c>
      <c r="AZ243" s="6">
        <v>13635.521000000001</v>
      </c>
      <c r="BA243" s="6">
        <v>269993</v>
      </c>
      <c r="BB243" s="6">
        <v>119829</v>
      </c>
      <c r="BC243" s="6">
        <v>47633.8</v>
      </c>
      <c r="BD243" s="6">
        <v>294.8</v>
      </c>
      <c r="BE243" s="6">
        <v>176.8</v>
      </c>
      <c r="BF243" s="6">
        <v>123.7</v>
      </c>
      <c r="BG243" s="6">
        <v>75.41</v>
      </c>
      <c r="BH243" s="6">
        <v>518.93299999999999</v>
      </c>
      <c r="BI243" s="6">
        <v>223.98599999999999</v>
      </c>
      <c r="BJ243" s="54">
        <v>1329.5</v>
      </c>
      <c r="BK243" s="6">
        <v>1069.5</v>
      </c>
      <c r="BL243" s="6">
        <v>0.9</v>
      </c>
      <c r="BM243" s="6">
        <v>11796.527040000001</v>
      </c>
      <c r="BN243" s="6">
        <v>36960.793515873942</v>
      </c>
      <c r="BO243" s="6"/>
      <c r="BP243" s="6">
        <v>3953</v>
      </c>
      <c r="BQ243" s="6"/>
      <c r="BR243" s="6"/>
      <c r="BS243" s="6"/>
      <c r="BT243" s="6"/>
      <c r="BU243" s="6"/>
      <c r="BV243" s="6"/>
      <c r="BW243" s="6"/>
      <c r="BX243" s="6"/>
      <c r="BY243" s="6"/>
      <c r="BZ243" s="6">
        <v>3768423</v>
      </c>
      <c r="CA243" s="6">
        <v>2615623</v>
      </c>
      <c r="CB243" s="6"/>
      <c r="CC243" s="6">
        <v>20157</v>
      </c>
      <c r="CD243" s="6">
        <v>16399</v>
      </c>
      <c r="CE243" s="6"/>
      <c r="CF243" s="6">
        <v>751.53811766755803</v>
      </c>
      <c r="CG243" s="6">
        <v>99.807987934868009</v>
      </c>
      <c r="CH243" s="6">
        <v>1755.9981250000001</v>
      </c>
    </row>
    <row r="244" spans="1:125">
      <c r="A244" s="5">
        <v>43693</v>
      </c>
      <c r="B244" s="6">
        <v>806.55799999999999</v>
      </c>
      <c r="C244" s="6">
        <v>442.51900000000001</v>
      </c>
      <c r="D244" s="6">
        <v>6421.9</v>
      </c>
      <c r="E244" s="6"/>
      <c r="F244" s="6"/>
      <c r="G244" s="6"/>
      <c r="H244" s="6">
        <v>1661.1</v>
      </c>
      <c r="I244" s="6">
        <v>1120.9000000000001</v>
      </c>
      <c r="J244" s="6">
        <v>357850.5</v>
      </c>
      <c r="K244" s="6">
        <v>157844.29999999999</v>
      </c>
      <c r="L244" s="6">
        <v>74521.3</v>
      </c>
      <c r="M244" s="6">
        <v>15</v>
      </c>
      <c r="N244" s="6">
        <v>25</v>
      </c>
      <c r="O244" s="6">
        <v>14481.4</v>
      </c>
      <c r="P244" s="6">
        <v>6775.3</v>
      </c>
      <c r="Q244" s="6">
        <v>10041.6</v>
      </c>
      <c r="R244" s="6">
        <v>8081.6</v>
      </c>
      <c r="S244" s="6">
        <v>114146</v>
      </c>
      <c r="T244" s="6">
        <v>94890.5</v>
      </c>
      <c r="U244" s="6">
        <v>115562.3</v>
      </c>
      <c r="V244" s="6">
        <v>78909.7</v>
      </c>
      <c r="W244" s="6">
        <v>12138.67</v>
      </c>
      <c r="X244" s="6">
        <v>9104.82</v>
      </c>
      <c r="Y244" s="6">
        <v>370212.5</v>
      </c>
      <c r="Z244" s="6">
        <v>193412.3</v>
      </c>
      <c r="AA244" s="6"/>
      <c r="AB244" s="6">
        <v>179338.6</v>
      </c>
      <c r="AC244" s="6">
        <v>344.3</v>
      </c>
      <c r="AD244" s="6">
        <v>49403</v>
      </c>
      <c r="AE244" s="6">
        <v>270008</v>
      </c>
      <c r="AF244" s="6">
        <v>139183</v>
      </c>
      <c r="AG244" s="6"/>
      <c r="AH244" s="6">
        <v>179285.4</v>
      </c>
      <c r="AI244" s="6">
        <v>1111.5</v>
      </c>
      <c r="AJ244" s="9">
        <v>62661</v>
      </c>
      <c r="AK244" s="51">
        <v>32619.7</v>
      </c>
      <c r="AL244" s="51">
        <v>23070.2</v>
      </c>
      <c r="AM244" s="51">
        <v>70021</v>
      </c>
      <c r="AN244" s="51">
        <v>53996.2</v>
      </c>
      <c r="AO244" s="6">
        <v>46216.2</v>
      </c>
      <c r="AP244" s="6">
        <v>37753.5</v>
      </c>
      <c r="AQ244" s="51">
        <v>47843.199999999997</v>
      </c>
      <c r="AR244" s="51">
        <v>18898.099999999999</v>
      </c>
      <c r="AS244" s="6">
        <v>9.4</v>
      </c>
      <c r="AT244" s="6">
        <v>5.8</v>
      </c>
      <c r="AU244" s="7"/>
      <c r="AV244" s="7"/>
      <c r="AW244" s="6">
        <v>282235</v>
      </c>
      <c r="AX244" s="6">
        <v>132255</v>
      </c>
      <c r="AY244" s="6">
        <v>58227</v>
      </c>
      <c r="AZ244" s="6">
        <v>13635.521000000001</v>
      </c>
      <c r="BA244" s="6">
        <v>270094</v>
      </c>
      <c r="BB244" s="6">
        <v>119874</v>
      </c>
      <c r="BC244" s="6">
        <v>47652.2</v>
      </c>
      <c r="BD244" s="6">
        <v>294.8</v>
      </c>
      <c r="BE244" s="6">
        <v>176.8</v>
      </c>
      <c r="BF244" s="6">
        <v>123.7</v>
      </c>
      <c r="BG244" s="6">
        <v>75.41</v>
      </c>
      <c r="BH244" s="6">
        <v>518.93299999999999</v>
      </c>
      <c r="BI244" s="6">
        <v>223.98599999999999</v>
      </c>
      <c r="BJ244" s="54">
        <v>1329.5</v>
      </c>
      <c r="BK244" s="6">
        <v>1069.5</v>
      </c>
      <c r="BL244" s="6">
        <v>0.9</v>
      </c>
      <c r="BM244" s="6">
        <v>11718.763952000001</v>
      </c>
      <c r="BN244" s="6">
        <v>37942.970855012354</v>
      </c>
      <c r="BO244" s="6"/>
      <c r="BP244" s="6">
        <v>7338</v>
      </c>
      <c r="BQ244" s="6"/>
      <c r="BR244" s="6"/>
      <c r="BS244" s="6"/>
      <c r="BT244" s="6"/>
      <c r="BU244" s="6"/>
      <c r="BV244" s="6"/>
      <c r="BW244" s="6"/>
      <c r="BX244" s="6"/>
      <c r="BY244" s="6"/>
      <c r="BZ244" s="6">
        <v>3771419</v>
      </c>
      <c r="CA244" s="6">
        <v>2618146</v>
      </c>
      <c r="CB244" s="6"/>
      <c r="CC244" s="6">
        <v>20157</v>
      </c>
      <c r="CD244" s="6">
        <v>16399</v>
      </c>
      <c r="CE244" s="6"/>
      <c r="CF244" s="6">
        <v>755.72543398736025</v>
      </c>
      <c r="CG244" s="6">
        <v>99.069261371691752</v>
      </c>
      <c r="CH244" s="6">
        <v>1759.6494583333333</v>
      </c>
    </row>
    <row r="245" spans="1:125">
      <c r="A245" s="5">
        <v>43694</v>
      </c>
      <c r="B245" s="6">
        <v>806.55799999999999</v>
      </c>
      <c r="C245" s="6">
        <v>442.51900000000001</v>
      </c>
      <c r="D245" s="6">
        <v>6421.9</v>
      </c>
      <c r="E245" s="6"/>
      <c r="F245" s="6"/>
      <c r="G245" s="6"/>
      <c r="H245" s="6">
        <v>1661.1</v>
      </c>
      <c r="I245" s="6">
        <v>1120.9000000000001</v>
      </c>
      <c r="J245" s="6">
        <v>358067</v>
      </c>
      <c r="K245" s="6">
        <v>157942</v>
      </c>
      <c r="L245" s="6">
        <v>74545.3</v>
      </c>
      <c r="M245" s="6">
        <v>15</v>
      </c>
      <c r="N245" s="6">
        <v>25</v>
      </c>
      <c r="O245" s="6">
        <v>14481.5</v>
      </c>
      <c r="P245" s="6">
        <v>6775.3</v>
      </c>
      <c r="Q245" s="6">
        <v>10071.5</v>
      </c>
      <c r="R245" s="6">
        <v>8105.2</v>
      </c>
      <c r="S245" s="6">
        <v>114159.1</v>
      </c>
      <c r="T245" s="6">
        <v>94901.1</v>
      </c>
      <c r="U245" s="6">
        <v>115580</v>
      </c>
      <c r="V245" s="6">
        <v>78922</v>
      </c>
      <c r="W245" s="6">
        <v>12138.67</v>
      </c>
      <c r="X245" s="6">
        <v>9104.82</v>
      </c>
      <c r="Y245" s="6">
        <v>370338</v>
      </c>
      <c r="Z245" s="6">
        <v>193480</v>
      </c>
      <c r="AA245" s="6"/>
      <c r="AB245" s="6">
        <v>179362.6</v>
      </c>
      <c r="AC245" s="6">
        <v>344.3</v>
      </c>
      <c r="AD245" s="6">
        <v>49403</v>
      </c>
      <c r="AE245" s="6">
        <v>270344</v>
      </c>
      <c r="AF245" s="6">
        <v>139347</v>
      </c>
      <c r="AG245" s="6"/>
      <c r="AH245" s="6">
        <v>179309.4</v>
      </c>
      <c r="AI245" s="6">
        <v>1111.5</v>
      </c>
      <c r="AJ245" s="9">
        <v>62661</v>
      </c>
      <c r="AK245" s="51">
        <v>32624.2</v>
      </c>
      <c r="AL245" s="51">
        <v>23074</v>
      </c>
      <c r="AM245" s="6">
        <v>70029.7</v>
      </c>
      <c r="AN245" s="6">
        <v>54003</v>
      </c>
      <c r="AO245" s="6">
        <v>46230.6</v>
      </c>
      <c r="AP245" s="6">
        <v>37765.4</v>
      </c>
      <c r="AQ245" s="6">
        <v>47851.3</v>
      </c>
      <c r="AR245" s="6">
        <v>18901.3</v>
      </c>
      <c r="AS245" s="6">
        <v>9.4</v>
      </c>
      <c r="AT245" s="6">
        <v>5.8</v>
      </c>
      <c r="AU245" s="6"/>
      <c r="AV245" s="6"/>
      <c r="AW245" s="6">
        <v>282374.59999999998</v>
      </c>
      <c r="AX245" s="6">
        <v>132321</v>
      </c>
      <c r="AY245" s="6">
        <v>58230.5</v>
      </c>
      <c r="AZ245" s="6">
        <v>13635.521000000001</v>
      </c>
      <c r="BA245" s="6">
        <v>270228</v>
      </c>
      <c r="BB245" s="6">
        <v>119932</v>
      </c>
      <c r="BC245" s="6">
        <v>47676.2</v>
      </c>
      <c r="BD245" s="6">
        <v>294.8</v>
      </c>
      <c r="BE245" s="6">
        <v>176.8</v>
      </c>
      <c r="BF245" s="6">
        <v>123.7</v>
      </c>
      <c r="BG245" s="6">
        <v>75.41</v>
      </c>
      <c r="BH245" s="6">
        <v>518.93299999999999</v>
      </c>
      <c r="BI245" s="6">
        <v>223.98599999999999</v>
      </c>
      <c r="BJ245" s="54">
        <v>1329.5</v>
      </c>
      <c r="BK245" s="6">
        <v>1069.5</v>
      </c>
      <c r="BL245" s="6">
        <v>0.9</v>
      </c>
      <c r="BM245" s="6">
        <v>11909.467152000001</v>
      </c>
      <c r="BN245" s="6">
        <v>35943.256559723843</v>
      </c>
      <c r="BO245" s="6"/>
      <c r="BP245" s="6">
        <v>5472</v>
      </c>
      <c r="BQ245" s="6"/>
      <c r="BR245" s="6"/>
      <c r="BS245" s="6"/>
      <c r="BT245" s="6"/>
      <c r="BU245" s="6"/>
      <c r="BV245" s="6"/>
      <c r="BW245" s="6"/>
      <c r="BX245" s="6"/>
      <c r="BY245" s="6"/>
      <c r="BZ245" s="6">
        <v>3773809</v>
      </c>
      <c r="CA245" s="6">
        <v>2620115</v>
      </c>
      <c r="CB245" s="6"/>
      <c r="CC245" s="6">
        <v>20691</v>
      </c>
      <c r="CD245" s="6">
        <v>16853</v>
      </c>
      <c r="CE245" s="6"/>
      <c r="CF245" s="6">
        <v>759.64116949044126</v>
      </c>
      <c r="CG245" s="6">
        <v>99.601321636642155</v>
      </c>
      <c r="CH245" s="6">
        <v>1750.0992083333335</v>
      </c>
    </row>
    <row r="246" spans="1:125">
      <c r="A246" s="5">
        <v>43695</v>
      </c>
      <c r="B246" s="6">
        <v>806.55799999999999</v>
      </c>
      <c r="C246" s="6">
        <v>442.51900000000001</v>
      </c>
      <c r="D246" s="6">
        <v>6421.9</v>
      </c>
      <c r="E246" s="6"/>
      <c r="F246" s="6"/>
      <c r="G246" s="6"/>
      <c r="H246" s="6">
        <v>1661.1</v>
      </c>
      <c r="I246" s="6">
        <v>1120.9000000000001</v>
      </c>
      <c r="J246" s="6">
        <v>358286</v>
      </c>
      <c r="K246" s="6">
        <v>158041</v>
      </c>
      <c r="L246" s="6">
        <v>74569.3</v>
      </c>
      <c r="M246" s="6">
        <v>15</v>
      </c>
      <c r="N246" s="6">
        <v>25</v>
      </c>
      <c r="O246" s="6">
        <v>14481.5</v>
      </c>
      <c r="P246" s="6">
        <v>6775.3</v>
      </c>
      <c r="Q246" s="6">
        <v>10102.799999999999</v>
      </c>
      <c r="R246" s="6">
        <v>8129.7</v>
      </c>
      <c r="S246" s="6">
        <v>114175</v>
      </c>
      <c r="T246" s="6">
        <v>94913.7</v>
      </c>
      <c r="U246" s="6">
        <v>115598.2</v>
      </c>
      <c r="V246" s="6">
        <v>78934.7</v>
      </c>
      <c r="W246" s="6">
        <v>12138.67</v>
      </c>
      <c r="X246" s="6">
        <v>9104.82</v>
      </c>
      <c r="Y246" s="6">
        <v>370458</v>
      </c>
      <c r="Z246" s="6">
        <v>193555</v>
      </c>
      <c r="AA246" s="6"/>
      <c r="AB246" s="6">
        <v>179386.6</v>
      </c>
      <c r="AC246" s="6">
        <v>344.3</v>
      </c>
      <c r="AD246" s="6">
        <v>49403</v>
      </c>
      <c r="AE246" s="6">
        <v>270702</v>
      </c>
      <c r="AF246" s="6">
        <v>139512</v>
      </c>
      <c r="AG246" s="6"/>
      <c r="AH246" s="6">
        <v>179333.4</v>
      </c>
      <c r="AI246" s="6">
        <v>1111.5</v>
      </c>
      <c r="AJ246" s="9">
        <v>62661</v>
      </c>
      <c r="AK246" s="51">
        <v>32628.799999999999</v>
      </c>
      <c r="AL246" s="51">
        <v>23077.9</v>
      </c>
      <c r="AM246" s="6">
        <v>70039.3</v>
      </c>
      <c r="AN246" s="6">
        <v>54010.400000000001</v>
      </c>
      <c r="AO246" s="6">
        <v>46246.3</v>
      </c>
      <c r="AP246" s="6">
        <v>37778.400000000001</v>
      </c>
      <c r="AQ246" s="6">
        <v>47864.2</v>
      </c>
      <c r="AR246" s="6">
        <v>18906.5</v>
      </c>
      <c r="AS246" s="6">
        <v>9.4</v>
      </c>
      <c r="AT246" s="6">
        <v>5.8</v>
      </c>
      <c r="AU246" s="6"/>
      <c r="AV246" s="6"/>
      <c r="AW246" s="6">
        <v>282517</v>
      </c>
      <c r="AX246" s="6">
        <v>132388</v>
      </c>
      <c r="AY246" s="6">
        <v>58235.3</v>
      </c>
      <c r="AZ246" s="6">
        <v>13635.521000000001</v>
      </c>
      <c r="BA246" s="6">
        <v>270362</v>
      </c>
      <c r="BB246" s="6">
        <v>119992</v>
      </c>
      <c r="BC246" s="6">
        <v>47700.2</v>
      </c>
      <c r="BD246" s="6">
        <v>294.8</v>
      </c>
      <c r="BE246" s="6">
        <v>176.8</v>
      </c>
      <c r="BF246" s="6">
        <v>123.7</v>
      </c>
      <c r="BG246" s="6">
        <v>75.41</v>
      </c>
      <c r="BH246" s="6">
        <v>518.93299999999999</v>
      </c>
      <c r="BI246" s="6">
        <v>223.98599999999999</v>
      </c>
      <c r="BJ246" s="54">
        <v>1329.5</v>
      </c>
      <c r="BK246" s="6">
        <v>1069.5</v>
      </c>
      <c r="BL246" s="6">
        <v>0.9</v>
      </c>
      <c r="BM246" s="6">
        <v>12019.639263999999</v>
      </c>
      <c r="BN246" s="6">
        <v>36941.23964906433</v>
      </c>
      <c r="BO246" s="6"/>
      <c r="BP246" s="6">
        <v>8612</v>
      </c>
      <c r="BQ246" s="6"/>
      <c r="BR246" s="6"/>
      <c r="BS246" s="6"/>
      <c r="BT246" s="6"/>
      <c r="BU246" s="6"/>
      <c r="BV246" s="6"/>
      <c r="BW246" s="6"/>
      <c r="BX246" s="6"/>
      <c r="BY246" s="6"/>
      <c r="BZ246" s="6">
        <v>3776769</v>
      </c>
      <c r="CA246" s="6">
        <v>2622517</v>
      </c>
      <c r="CB246" s="6"/>
      <c r="CC246" s="6">
        <v>20691</v>
      </c>
      <c r="CD246" s="6">
        <v>16853</v>
      </c>
      <c r="CE246" s="6"/>
      <c r="CF246" s="6">
        <v>755.08561100516658</v>
      </c>
      <c r="CG246" s="6">
        <v>99.901667755351269</v>
      </c>
      <c r="CH246" s="6">
        <v>1748.8495416666665</v>
      </c>
    </row>
    <row r="247" spans="1:125">
      <c r="A247" s="5">
        <v>43696</v>
      </c>
      <c r="B247" s="6">
        <v>806.55799999999999</v>
      </c>
      <c r="C247" s="6">
        <v>442.51900000000001</v>
      </c>
      <c r="D247" s="6">
        <v>6422</v>
      </c>
      <c r="E247" s="9"/>
      <c r="F247" s="9"/>
      <c r="G247" s="9"/>
      <c r="H247" s="6">
        <v>1661.1</v>
      </c>
      <c r="I247" s="6">
        <v>1120.9000000000001</v>
      </c>
      <c r="J247" s="6">
        <v>358510</v>
      </c>
      <c r="K247" s="6">
        <v>158141</v>
      </c>
      <c r="L247" s="6">
        <v>74593.3</v>
      </c>
      <c r="M247" s="6">
        <v>15</v>
      </c>
      <c r="N247" s="6">
        <v>25</v>
      </c>
      <c r="O247" s="6">
        <v>14481.5</v>
      </c>
      <c r="P247" s="6">
        <v>6775.4</v>
      </c>
      <c r="Q247" s="6">
        <v>10134.299999999999</v>
      </c>
      <c r="R247" s="6">
        <v>8154.4</v>
      </c>
      <c r="S247" s="6">
        <v>114189.9</v>
      </c>
      <c r="T247" s="6">
        <v>94925</v>
      </c>
      <c r="U247" s="6">
        <v>115616</v>
      </c>
      <c r="V247" s="6">
        <v>78947.199999999997</v>
      </c>
      <c r="W247" s="6">
        <v>12138.67</v>
      </c>
      <c r="X247" s="6">
        <v>9104.82</v>
      </c>
      <c r="Y247" s="6">
        <v>370579</v>
      </c>
      <c r="Z247" s="6">
        <v>193626</v>
      </c>
      <c r="AA247" s="6"/>
      <c r="AB247" s="6">
        <v>179410.6</v>
      </c>
      <c r="AC247" s="6">
        <v>344.3</v>
      </c>
      <c r="AD247" s="6">
        <v>49403</v>
      </c>
      <c r="AE247" s="6">
        <v>271063</v>
      </c>
      <c r="AF247" s="6">
        <v>139682</v>
      </c>
      <c r="AG247" s="6"/>
      <c r="AH247" s="6">
        <v>179357.4</v>
      </c>
      <c r="AI247" s="6">
        <v>1111.5</v>
      </c>
      <c r="AJ247" s="9">
        <v>62661</v>
      </c>
      <c r="AK247" s="51">
        <v>32633.599999999999</v>
      </c>
      <c r="AL247" s="51">
        <v>23082</v>
      </c>
      <c r="AM247" s="6">
        <v>70047</v>
      </c>
      <c r="AN247" s="6">
        <v>54016</v>
      </c>
      <c r="AO247" s="6">
        <v>46263.4</v>
      </c>
      <c r="AP247" s="6">
        <v>37792.400000000001</v>
      </c>
      <c r="AQ247" s="6">
        <v>47880.7</v>
      </c>
      <c r="AR247" s="6">
        <v>18913.099999999999</v>
      </c>
      <c r="AS247" s="6">
        <v>9.4</v>
      </c>
      <c r="AT247" s="6">
        <v>5.8</v>
      </c>
      <c r="AU247" s="6"/>
      <c r="AV247" s="6"/>
      <c r="AW247" s="6">
        <v>282658</v>
      </c>
      <c r="AX247" s="6">
        <v>132454.5</v>
      </c>
      <c r="AY247" s="6">
        <v>58240</v>
      </c>
      <c r="AZ247" s="6">
        <v>13635.521000000001</v>
      </c>
      <c r="BA247" s="6">
        <v>270498</v>
      </c>
      <c r="BB247" s="6">
        <v>120050</v>
      </c>
      <c r="BC247" s="6">
        <v>47724.2</v>
      </c>
      <c r="BD247" s="6">
        <v>294.8</v>
      </c>
      <c r="BE247" s="6">
        <v>176.8</v>
      </c>
      <c r="BF247" s="6">
        <v>123.7</v>
      </c>
      <c r="BG247" s="6">
        <v>75.41</v>
      </c>
      <c r="BH247" s="6">
        <v>519.03200000000004</v>
      </c>
      <c r="BI247" s="6">
        <v>224.024</v>
      </c>
      <c r="BJ247" s="54">
        <v>1329.7</v>
      </c>
      <c r="BK247" s="6">
        <v>1069.5</v>
      </c>
      <c r="BL247" s="6">
        <v>0.9</v>
      </c>
      <c r="BM247" s="6">
        <v>12211.324768</v>
      </c>
      <c r="BN247" s="6">
        <v>37666.344166712224</v>
      </c>
      <c r="BO247" s="6"/>
      <c r="BP247" s="6">
        <v>11207</v>
      </c>
      <c r="BQ247" s="6"/>
      <c r="BR247" s="6"/>
      <c r="BS247" s="6"/>
      <c r="BT247" s="6"/>
      <c r="BU247" s="6"/>
      <c r="BV247" s="6"/>
      <c r="BW247" s="6"/>
      <c r="BX247" s="6"/>
      <c r="BY247" s="6"/>
      <c r="BZ247" s="6">
        <v>3779754</v>
      </c>
      <c r="CA247" s="6">
        <v>2624915</v>
      </c>
      <c r="CB247" s="6"/>
      <c r="CC247" s="6">
        <v>20691</v>
      </c>
      <c r="CD247" s="6">
        <v>16853</v>
      </c>
      <c r="CE247" s="6"/>
      <c r="CF247" s="6">
        <v>762.71734804620883</v>
      </c>
      <c r="CG247" s="6">
        <v>99.713441048258304</v>
      </c>
      <c r="CH247" s="6">
        <v>1770.3756999999996</v>
      </c>
    </row>
    <row r="248" spans="1:125">
      <c r="A248" s="5">
        <v>43697</v>
      </c>
      <c r="B248" s="6">
        <v>806.55799999999999</v>
      </c>
      <c r="C248" s="6">
        <v>442.51900000000001</v>
      </c>
      <c r="D248" s="6">
        <v>6422</v>
      </c>
      <c r="E248" s="9"/>
      <c r="F248" s="9"/>
      <c r="G248" s="9"/>
      <c r="H248" s="6">
        <v>1661.1</v>
      </c>
      <c r="I248" s="6">
        <v>1120.9000000000001</v>
      </c>
      <c r="J248" s="6">
        <v>358730.39799999999</v>
      </c>
      <c r="K248" s="6">
        <v>158240.43400000001</v>
      </c>
      <c r="L248" s="6">
        <v>74617.3</v>
      </c>
      <c r="M248" s="6">
        <v>15</v>
      </c>
      <c r="N248" s="6">
        <v>25</v>
      </c>
      <c r="O248" s="6">
        <v>14481.6</v>
      </c>
      <c r="P248" s="6">
        <v>6775.4</v>
      </c>
      <c r="Q248" s="6">
        <v>10163.4</v>
      </c>
      <c r="R248" s="6">
        <v>8177.09</v>
      </c>
      <c r="S248" s="6">
        <v>114203.27</v>
      </c>
      <c r="T248" s="6">
        <v>94935.91</v>
      </c>
      <c r="U248" s="6">
        <v>115635.03</v>
      </c>
      <c r="V248" s="6">
        <v>78960.36</v>
      </c>
      <c r="W248" s="6">
        <v>12138.67</v>
      </c>
      <c r="X248" s="6">
        <v>9104.82</v>
      </c>
      <c r="Y248" s="6">
        <v>370700.571</v>
      </c>
      <c r="Z248" s="6">
        <v>193690.50099999999</v>
      </c>
      <c r="AA248" s="6"/>
      <c r="AB248" s="6">
        <v>179434.6</v>
      </c>
      <c r="AC248" s="6">
        <v>344.3</v>
      </c>
      <c r="AD248" s="6">
        <v>49403</v>
      </c>
      <c r="AE248" s="6">
        <v>271409.74200000003</v>
      </c>
      <c r="AF248" s="6">
        <v>139851.745</v>
      </c>
      <c r="AG248" s="6"/>
      <c r="AH248" s="6">
        <v>179381.4</v>
      </c>
      <c r="AI248" s="6">
        <v>1111.5</v>
      </c>
      <c r="AJ248" s="9">
        <v>62661</v>
      </c>
      <c r="AK248" s="51">
        <v>32638.55</v>
      </c>
      <c r="AL248" s="51">
        <v>23086.19</v>
      </c>
      <c r="AM248" s="6">
        <v>70054.509999999995</v>
      </c>
      <c r="AN248" s="6">
        <v>54021.99</v>
      </c>
      <c r="AO248" s="6">
        <v>46280.31</v>
      </c>
      <c r="AP248" s="6">
        <v>37806.19</v>
      </c>
      <c r="AQ248" s="6">
        <v>47888.7</v>
      </c>
      <c r="AR248" s="6">
        <v>18916.2</v>
      </c>
      <c r="AS248" s="6">
        <v>9.4</v>
      </c>
      <c r="AT248" s="6">
        <v>5.8</v>
      </c>
      <c r="AU248" s="6"/>
      <c r="AV248" s="6"/>
      <c r="AW248" s="6">
        <v>282799.7</v>
      </c>
      <c r="AX248" s="6">
        <v>132521.70000000001</v>
      </c>
      <c r="AY248" s="6">
        <v>58244.5</v>
      </c>
      <c r="AZ248" s="6">
        <v>13635.521000000001</v>
      </c>
      <c r="BA248" s="6">
        <v>270633</v>
      </c>
      <c r="BB248" s="6">
        <v>120110</v>
      </c>
      <c r="BC248" s="6">
        <v>47748.2</v>
      </c>
      <c r="BD248" s="6">
        <v>294.8</v>
      </c>
      <c r="BE248" s="6">
        <v>176.8</v>
      </c>
      <c r="BF248" s="6">
        <v>123.7</v>
      </c>
      <c r="BG248" s="6">
        <v>75.41</v>
      </c>
      <c r="BH248" s="6">
        <v>519.03200000000004</v>
      </c>
      <c r="BI248" s="6">
        <v>224.024</v>
      </c>
      <c r="BJ248" s="54">
        <v>1329.7</v>
      </c>
      <c r="BK248" s="6">
        <v>1070.4000000000001</v>
      </c>
      <c r="BL248" s="6">
        <v>0.9</v>
      </c>
      <c r="BM248" s="6">
        <v>12022.814752</v>
      </c>
      <c r="BN248" s="6">
        <v>38716.149394200998</v>
      </c>
      <c r="BO248" s="6">
        <v>255.70371249745662</v>
      </c>
      <c r="BP248" s="6">
        <v>5549</v>
      </c>
      <c r="BQ248" s="6"/>
      <c r="BR248" s="6"/>
      <c r="BS248" s="6"/>
      <c r="BT248" s="6"/>
      <c r="BU248" s="6"/>
      <c r="BV248" s="6"/>
      <c r="BW248" s="6"/>
      <c r="BX248" s="6"/>
      <c r="BY248" s="6"/>
      <c r="BZ248" s="6">
        <v>3782717</v>
      </c>
      <c r="CA248" s="6">
        <v>2627241</v>
      </c>
      <c r="CB248" s="6"/>
      <c r="CC248" s="6">
        <v>20691</v>
      </c>
      <c r="CD248" s="6">
        <v>16853</v>
      </c>
      <c r="CE248" s="6"/>
      <c r="CF248" s="6">
        <v>755.97771450060645</v>
      </c>
      <c r="CG248" s="6">
        <v>100.25638497750207</v>
      </c>
      <c r="CH248" s="6">
        <v>1764.8119583333332</v>
      </c>
    </row>
    <row r="249" spans="1:125" s="16" customFormat="1" ht="12.5">
      <c r="A249" s="61">
        <v>43698</v>
      </c>
      <c r="B249" s="9">
        <v>806.55799999999999</v>
      </c>
      <c r="C249" s="9">
        <v>442.51900000000001</v>
      </c>
      <c r="D249" s="9">
        <v>6422</v>
      </c>
      <c r="E249" s="9"/>
      <c r="F249" s="9"/>
      <c r="G249" s="9"/>
      <c r="H249" s="9">
        <v>1661.1</v>
      </c>
      <c r="I249" s="9">
        <v>1120.9000000000001</v>
      </c>
      <c r="J249" s="9">
        <v>358952.929</v>
      </c>
      <c r="K249" s="9">
        <v>158341.234</v>
      </c>
      <c r="L249" s="9">
        <v>74641.3</v>
      </c>
      <c r="M249" s="9">
        <v>15</v>
      </c>
      <c r="N249" s="9">
        <v>25</v>
      </c>
      <c r="O249" s="9">
        <v>14481.6</v>
      </c>
      <c r="P249" s="9">
        <v>6775.5</v>
      </c>
      <c r="Q249" s="9">
        <v>10192.16</v>
      </c>
      <c r="R249" s="9">
        <v>8199.65</v>
      </c>
      <c r="S249" s="9">
        <v>114218.52</v>
      </c>
      <c r="T249" s="9">
        <v>94948.06</v>
      </c>
      <c r="U249" s="9">
        <v>115654.99</v>
      </c>
      <c r="V249" s="9">
        <v>78974.25</v>
      </c>
      <c r="W249" s="9">
        <v>12138.67</v>
      </c>
      <c r="X249" s="9">
        <v>9104.82</v>
      </c>
      <c r="Y249" s="9">
        <v>370826.56099999999</v>
      </c>
      <c r="Z249" s="9">
        <v>193757.625</v>
      </c>
      <c r="AA249" s="9"/>
      <c r="AB249" s="9">
        <v>179458.6</v>
      </c>
      <c r="AC249" s="9">
        <v>344.3</v>
      </c>
      <c r="AD249" s="9">
        <v>49403</v>
      </c>
      <c r="AE249" s="9">
        <v>271764.95299999998</v>
      </c>
      <c r="AF249" s="9">
        <v>140027.109</v>
      </c>
      <c r="AG249" s="9"/>
      <c r="AH249" s="9">
        <v>179405.4</v>
      </c>
      <c r="AI249" s="9">
        <v>1111.5</v>
      </c>
      <c r="AJ249" s="9">
        <v>62661</v>
      </c>
      <c r="AK249" s="52">
        <v>32643.56</v>
      </c>
      <c r="AL249" s="52">
        <v>23090.45</v>
      </c>
      <c r="AM249" s="52">
        <v>70063.11</v>
      </c>
      <c r="AN249" s="52">
        <v>54028.69</v>
      </c>
      <c r="AO249" s="9">
        <v>46297.63</v>
      </c>
      <c r="AP249" s="9">
        <v>37820.36</v>
      </c>
      <c r="AQ249" s="52">
        <v>47899.9</v>
      </c>
      <c r="AR249" s="52">
        <v>18920.7</v>
      </c>
      <c r="AS249" s="9">
        <v>9.4</v>
      </c>
      <c r="AT249" s="9">
        <v>5.8</v>
      </c>
      <c r="AU249" s="15"/>
      <c r="AV249" s="15"/>
      <c r="AW249" s="9">
        <v>282944.09999999998</v>
      </c>
      <c r="AX249" s="9">
        <v>132590.1</v>
      </c>
      <c r="AY249" s="9">
        <v>58250.447</v>
      </c>
      <c r="AZ249" s="9">
        <v>13635.521000000001</v>
      </c>
      <c r="BA249" s="9">
        <v>270767.89199999999</v>
      </c>
      <c r="BB249" s="9">
        <v>120169.057</v>
      </c>
      <c r="BC249" s="9">
        <v>47772.2</v>
      </c>
      <c r="BD249" s="9">
        <v>315.48</v>
      </c>
      <c r="BE249" s="9">
        <v>190.41</v>
      </c>
      <c r="BF249" s="9">
        <v>123.7</v>
      </c>
      <c r="BG249" s="9">
        <v>75.41</v>
      </c>
      <c r="BH249" s="9">
        <v>519.03200000000004</v>
      </c>
      <c r="BI249" s="9">
        <v>224.024</v>
      </c>
      <c r="BJ249" s="62">
        <v>1329.7</v>
      </c>
      <c r="BK249" s="9">
        <v>1070.4000000000001</v>
      </c>
      <c r="BL249" s="9">
        <v>0.9</v>
      </c>
      <c r="BM249" s="9">
        <v>11772.208607999999</v>
      </c>
      <c r="BN249" s="9">
        <v>38747.274034289665</v>
      </c>
      <c r="BO249" s="9">
        <v>288.5667728083605</v>
      </c>
      <c r="BP249" s="9">
        <v>5896</v>
      </c>
      <c r="BQ249" s="9"/>
      <c r="BR249" s="9"/>
      <c r="BS249" s="9"/>
      <c r="BT249" s="9"/>
      <c r="BU249" s="9"/>
      <c r="BV249" s="9"/>
      <c r="BW249" s="9"/>
      <c r="BX249" s="9"/>
      <c r="BY249" s="9"/>
      <c r="BZ249" s="9">
        <v>3785779</v>
      </c>
      <c r="CA249" s="9">
        <v>2629649</v>
      </c>
      <c r="CB249" s="9"/>
      <c r="CC249" s="9">
        <v>20691</v>
      </c>
      <c r="CD249" s="9">
        <v>16853</v>
      </c>
      <c r="CE249" s="9"/>
      <c r="CF249" s="9">
        <v>753</v>
      </c>
      <c r="CG249" s="9">
        <v>100.696</v>
      </c>
      <c r="CH249" s="9">
        <v>1766</v>
      </c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</row>
    <row r="250" spans="1:125" ht="13.5" customHeight="1">
      <c r="A250" s="5">
        <v>43699</v>
      </c>
      <c r="B250" s="6">
        <v>806.55799999999999</v>
      </c>
      <c r="C250" s="6">
        <v>442.51900000000001</v>
      </c>
      <c r="D250" s="6">
        <v>6422</v>
      </c>
      <c r="E250" s="9"/>
      <c r="F250" s="9"/>
      <c r="G250" s="9"/>
      <c r="H250" s="6">
        <v>1661.1</v>
      </c>
      <c r="I250" s="6">
        <v>1120.9000000000001</v>
      </c>
      <c r="J250" s="6">
        <v>359161.821</v>
      </c>
      <c r="K250" s="6">
        <v>158435.95499999999</v>
      </c>
      <c r="L250" s="6">
        <v>74665.3</v>
      </c>
      <c r="M250" s="6">
        <v>15</v>
      </c>
      <c r="N250" s="6">
        <v>25</v>
      </c>
      <c r="O250" s="6">
        <v>14481.8</v>
      </c>
      <c r="P250" s="6">
        <v>6775.6</v>
      </c>
      <c r="Q250" s="6">
        <v>10218.959999999999</v>
      </c>
      <c r="R250" s="6">
        <v>8220.7199999999993</v>
      </c>
      <c r="S250" s="6">
        <v>114231.34</v>
      </c>
      <c r="T250" s="6">
        <v>94958.48</v>
      </c>
      <c r="U250" s="6">
        <v>115673.60000000001</v>
      </c>
      <c r="V250" s="6">
        <v>78987.27</v>
      </c>
      <c r="W250" s="9">
        <v>12138.67</v>
      </c>
      <c r="X250" s="9">
        <v>9104.82</v>
      </c>
      <c r="Y250" s="6">
        <v>370945.45600000001</v>
      </c>
      <c r="Z250" s="6">
        <v>193819.14499999999</v>
      </c>
      <c r="AA250" s="6"/>
      <c r="AB250" s="6">
        <v>179482.6</v>
      </c>
      <c r="AC250" s="6">
        <v>344.3</v>
      </c>
      <c r="AD250" s="6">
        <v>49403</v>
      </c>
      <c r="AE250" s="6">
        <v>272093.25799999997</v>
      </c>
      <c r="AF250" s="6">
        <v>140190.84899999999</v>
      </c>
      <c r="AG250" s="6"/>
      <c r="AH250" s="6">
        <v>179429.4</v>
      </c>
      <c r="AI250" s="6">
        <v>1111.5</v>
      </c>
      <c r="AJ250" s="9">
        <v>62661</v>
      </c>
      <c r="AK250" s="51">
        <v>32648.43</v>
      </c>
      <c r="AL250" s="51">
        <v>23094.560000000001</v>
      </c>
      <c r="AM250" s="51">
        <v>70070.210000000006</v>
      </c>
      <c r="AN250" s="51">
        <v>54034.14</v>
      </c>
      <c r="AO250" s="6">
        <v>46314.05</v>
      </c>
      <c r="AP250" s="6">
        <v>37833.74</v>
      </c>
      <c r="AQ250" s="51">
        <v>47906.2</v>
      </c>
      <c r="AR250" s="51">
        <v>18923.2</v>
      </c>
      <c r="AS250" s="6">
        <v>9.4</v>
      </c>
      <c r="AT250" s="6">
        <v>5.8</v>
      </c>
      <c r="AU250" s="7"/>
      <c r="AV250" s="7"/>
      <c r="AW250" s="6">
        <v>283081.40000000002</v>
      </c>
      <c r="AX250" s="6">
        <v>132655</v>
      </c>
      <c r="AY250" s="6">
        <v>58255.749000000003</v>
      </c>
      <c r="AZ250" s="6">
        <v>13635.521000000001</v>
      </c>
      <c r="BA250" s="6">
        <v>270899.28000000003</v>
      </c>
      <c r="BB250" s="6">
        <v>120226.66</v>
      </c>
      <c r="BC250" s="6">
        <v>47796.2</v>
      </c>
      <c r="BD250" s="6">
        <v>318.77999999999997</v>
      </c>
      <c r="BE250" s="6">
        <v>192.61</v>
      </c>
      <c r="BF250" s="6">
        <v>123.7</v>
      </c>
      <c r="BG250" s="6">
        <v>75.41</v>
      </c>
      <c r="BH250" s="6">
        <v>519.03200000000004</v>
      </c>
      <c r="BI250" s="6">
        <v>224.024</v>
      </c>
      <c r="BJ250" s="54">
        <v>1329.7</v>
      </c>
      <c r="BK250" s="6">
        <v>1070.4000000000001</v>
      </c>
      <c r="BL250" s="6">
        <v>0.9</v>
      </c>
      <c r="BM250" s="6">
        <v>11912.068016000001</v>
      </c>
      <c r="BN250" s="6">
        <v>38655.536547713178</v>
      </c>
      <c r="BO250" s="6">
        <v>262.80150508234158</v>
      </c>
      <c r="BP250" s="6">
        <v>4940</v>
      </c>
      <c r="BQ250" s="6"/>
      <c r="BR250" s="6"/>
      <c r="BS250" s="6"/>
      <c r="BT250" s="6"/>
      <c r="BU250" s="6"/>
      <c r="BV250" s="6"/>
      <c r="BW250" s="6"/>
      <c r="BX250" s="6"/>
      <c r="BY250" s="6"/>
      <c r="BZ250" s="6">
        <v>3788847</v>
      </c>
      <c r="CA250" s="6">
        <v>2632121</v>
      </c>
      <c r="CB250" s="6"/>
      <c r="CC250" s="6">
        <v>20691</v>
      </c>
      <c r="CD250" s="6">
        <v>16853</v>
      </c>
      <c r="CE250" s="6"/>
      <c r="CF250" s="6">
        <v>749</v>
      </c>
      <c r="CG250" s="6">
        <v>101.48</v>
      </c>
      <c r="CH250" s="6">
        <v>1757</v>
      </c>
    </row>
    <row r="251" spans="1:125" ht="13.5" customHeight="1">
      <c r="A251" s="5">
        <v>43700</v>
      </c>
      <c r="B251" s="6">
        <v>806.55799999999999</v>
      </c>
      <c r="C251" s="6">
        <v>442.51900000000001</v>
      </c>
      <c r="D251" s="6">
        <v>6422</v>
      </c>
      <c r="E251" s="9"/>
      <c r="F251" s="9"/>
      <c r="G251" s="9"/>
      <c r="H251" s="6">
        <v>1661.1</v>
      </c>
      <c r="I251" s="6">
        <v>1120.9000000000001</v>
      </c>
      <c r="J251" s="6">
        <v>359377.08</v>
      </c>
      <c r="K251" s="6">
        <v>158533.954</v>
      </c>
      <c r="L251" s="6">
        <v>74689.3</v>
      </c>
      <c r="M251" s="6">
        <v>15</v>
      </c>
      <c r="N251" s="6">
        <v>25</v>
      </c>
      <c r="O251" s="6">
        <v>14481.8</v>
      </c>
      <c r="P251" s="6">
        <v>6775.6</v>
      </c>
      <c r="Q251" s="6">
        <v>10246.85</v>
      </c>
      <c r="R251" s="6">
        <v>8242.6</v>
      </c>
      <c r="S251" s="6">
        <v>114247.2</v>
      </c>
      <c r="T251" s="6">
        <v>94970.65</v>
      </c>
      <c r="U251" s="6">
        <v>115692.38</v>
      </c>
      <c r="V251" s="6">
        <v>79000.39</v>
      </c>
      <c r="W251" s="9">
        <v>12138.67</v>
      </c>
      <c r="X251" s="9">
        <v>9104.82</v>
      </c>
      <c r="Y251" s="6">
        <v>371068.05900000001</v>
      </c>
      <c r="Z251" s="6">
        <v>193885.734</v>
      </c>
      <c r="AA251" s="6"/>
      <c r="AB251" s="6">
        <v>179506.6</v>
      </c>
      <c r="AC251" s="6">
        <v>344.3</v>
      </c>
      <c r="AD251" s="6">
        <v>49403</v>
      </c>
      <c r="AE251" s="6">
        <v>272445.87300000002</v>
      </c>
      <c r="AF251" s="6">
        <v>140362.486</v>
      </c>
      <c r="AG251" s="6"/>
      <c r="AH251" s="6">
        <v>179453.4</v>
      </c>
      <c r="AI251" s="6">
        <v>1111.5</v>
      </c>
      <c r="AJ251" s="9">
        <v>62661</v>
      </c>
      <c r="AK251" s="51">
        <v>32653.39</v>
      </c>
      <c r="AL251" s="51">
        <v>23098.74</v>
      </c>
      <c r="AM251" s="51">
        <v>70078.399999999994</v>
      </c>
      <c r="AN251" s="51">
        <v>54040.5</v>
      </c>
      <c r="AO251" s="6">
        <v>46330.93</v>
      </c>
      <c r="AP251" s="6">
        <v>37844.49</v>
      </c>
      <c r="AQ251" s="51">
        <v>47922.7</v>
      </c>
      <c r="AR251" s="51">
        <v>18929.8</v>
      </c>
      <c r="AS251" s="6">
        <v>9.4</v>
      </c>
      <c r="AT251" s="6">
        <v>5.8</v>
      </c>
      <c r="AU251" s="7"/>
      <c r="AV251" s="7"/>
      <c r="AW251" s="6">
        <v>283223.5</v>
      </c>
      <c r="AX251" s="6">
        <v>132721.9</v>
      </c>
      <c r="AY251" s="6">
        <v>58261.063000000002</v>
      </c>
      <c r="AZ251" s="6">
        <v>13635.521000000001</v>
      </c>
      <c r="BA251" s="6">
        <v>271035.06300000002</v>
      </c>
      <c r="BB251" s="6">
        <v>120285.999</v>
      </c>
      <c r="BC251" s="6">
        <v>47820.2</v>
      </c>
      <c r="BD251" s="6">
        <v>322.22000000000003</v>
      </c>
      <c r="BE251" s="6">
        <v>194.81</v>
      </c>
      <c r="BF251" s="6">
        <v>123.7</v>
      </c>
      <c r="BG251" s="6">
        <v>75.41</v>
      </c>
      <c r="BH251" s="6">
        <v>519.03200000000004</v>
      </c>
      <c r="BI251" s="6">
        <v>224.024</v>
      </c>
      <c r="BJ251" s="54">
        <v>1329.7</v>
      </c>
      <c r="BK251" s="6">
        <v>1070.4000000000001</v>
      </c>
      <c r="BL251" s="6">
        <v>0.9</v>
      </c>
      <c r="BM251" s="6">
        <v>11712.394975999998</v>
      </c>
      <c r="BN251" s="6">
        <v>37821.370842986064</v>
      </c>
      <c r="BO251" s="6">
        <v>266.12859301142521</v>
      </c>
      <c r="BP251" s="6">
        <v>11283</v>
      </c>
      <c r="BQ251" s="6"/>
      <c r="BR251" s="6"/>
      <c r="BS251" s="6"/>
      <c r="BT251" s="6"/>
      <c r="BU251" s="6"/>
      <c r="BV251" s="6"/>
      <c r="BW251" s="6"/>
      <c r="BX251" s="6"/>
      <c r="BY251" s="6"/>
      <c r="BZ251" s="6">
        <v>3791922</v>
      </c>
      <c r="CA251" s="6">
        <v>2634597</v>
      </c>
      <c r="CB251" s="6"/>
      <c r="CC251" s="6">
        <v>20691</v>
      </c>
      <c r="CD251" s="6">
        <v>16853</v>
      </c>
      <c r="CE251" s="6"/>
      <c r="CF251" s="6">
        <v>755</v>
      </c>
      <c r="CG251" s="6">
        <v>101.03400000000001</v>
      </c>
      <c r="CH251" s="6">
        <v>1759</v>
      </c>
    </row>
    <row r="252" spans="1:125" ht="13.5" customHeight="1">
      <c r="A252" s="5">
        <v>43701</v>
      </c>
      <c r="B252" s="6">
        <v>806.55799999999999</v>
      </c>
      <c r="C252" s="6">
        <v>442.51900000000001</v>
      </c>
      <c r="D252" s="6">
        <v>6422</v>
      </c>
      <c r="E252" s="9"/>
      <c r="F252" s="9"/>
      <c r="G252" s="9"/>
      <c r="H252" s="6">
        <v>1661.1</v>
      </c>
      <c r="I252" s="6">
        <v>1120.9000000000001</v>
      </c>
      <c r="J252" s="6">
        <v>359594.78899999999</v>
      </c>
      <c r="K252" s="6">
        <v>158632.55900000001</v>
      </c>
      <c r="L252" s="6">
        <v>74713.3</v>
      </c>
      <c r="M252" s="6">
        <v>15</v>
      </c>
      <c r="N252" s="6">
        <v>25</v>
      </c>
      <c r="O252" s="6">
        <v>14481.8</v>
      </c>
      <c r="P252" s="6">
        <v>6775.7</v>
      </c>
      <c r="Q252" s="6">
        <v>10275.36</v>
      </c>
      <c r="R252" s="6">
        <v>8264.9</v>
      </c>
      <c r="S252" s="6">
        <v>114263.4</v>
      </c>
      <c r="T252" s="6">
        <v>94983.56</v>
      </c>
      <c r="U252" s="6">
        <v>115711.35</v>
      </c>
      <c r="V252" s="6">
        <v>79013.88</v>
      </c>
      <c r="W252" s="9">
        <v>12138.67</v>
      </c>
      <c r="X252" s="9">
        <v>9104.82</v>
      </c>
      <c r="Y252" s="6">
        <v>371186.37300000002</v>
      </c>
      <c r="Z252" s="6">
        <v>193955.52100000001</v>
      </c>
      <c r="AA252" s="6"/>
      <c r="AB252" s="6">
        <v>179530.6</v>
      </c>
      <c r="AC252" s="6">
        <v>344.3</v>
      </c>
      <c r="AD252" s="6">
        <v>49403</v>
      </c>
      <c r="AE252" s="6">
        <v>272805.33</v>
      </c>
      <c r="AF252" s="6">
        <v>140535.30799999999</v>
      </c>
      <c r="AG252" s="6"/>
      <c r="AH252" s="6">
        <v>179477.4</v>
      </c>
      <c r="AI252" s="6">
        <v>1111.5</v>
      </c>
      <c r="AJ252" s="9">
        <v>62661</v>
      </c>
      <c r="AK252" s="51">
        <v>32658.63</v>
      </c>
      <c r="AL252" s="51">
        <v>23103.21</v>
      </c>
      <c r="AM252" s="51">
        <v>70088.41</v>
      </c>
      <c r="AN252" s="51">
        <v>54048.37</v>
      </c>
      <c r="AO252" s="6">
        <v>46348</v>
      </c>
      <c r="AP252" s="6">
        <v>37861.480000000003</v>
      </c>
      <c r="AQ252" s="51">
        <v>47934.400000000001</v>
      </c>
      <c r="AR252" s="51">
        <v>18934.400000000001</v>
      </c>
      <c r="AS252" s="6">
        <v>9.4</v>
      </c>
      <c r="AT252" s="6">
        <v>5.8</v>
      </c>
      <c r="AU252" s="7"/>
      <c r="AV252" s="7"/>
      <c r="AW252" s="6">
        <v>283368</v>
      </c>
      <c r="AX252" s="6">
        <v>132790.1</v>
      </c>
      <c r="AY252" s="6">
        <v>58266.370999999999</v>
      </c>
      <c r="AZ252" s="6">
        <v>13635.521000000001</v>
      </c>
      <c r="BA252" s="6">
        <v>271171.74</v>
      </c>
      <c r="BB252" s="6">
        <v>120345.83</v>
      </c>
      <c r="BC252" s="6">
        <v>47844.2</v>
      </c>
      <c r="BD252" s="6">
        <v>325.52</v>
      </c>
      <c r="BE252" s="6">
        <v>197.01</v>
      </c>
      <c r="BF252" s="6">
        <v>123.7</v>
      </c>
      <c r="BG252" s="6">
        <v>75.41</v>
      </c>
      <c r="BH252" s="6">
        <v>519.03200000000004</v>
      </c>
      <c r="BI252" s="6">
        <v>224.024</v>
      </c>
      <c r="BJ252" s="54">
        <v>1329.7</v>
      </c>
      <c r="BK252" s="9">
        <v>1070.4000000000001</v>
      </c>
      <c r="BL252" s="6">
        <v>0.9</v>
      </c>
      <c r="BM252" s="6">
        <v>11337.828576</v>
      </c>
      <c r="BN252" s="6">
        <v>38352.49141733758</v>
      </c>
      <c r="BO252" s="6">
        <v>281.09181754940329</v>
      </c>
      <c r="BP252" s="6">
        <v>8298</v>
      </c>
      <c r="BQ252" s="6"/>
      <c r="BR252" s="6"/>
      <c r="BS252" s="6"/>
      <c r="BT252" s="6"/>
      <c r="BU252" s="6"/>
      <c r="BV252" s="6"/>
      <c r="BW252" s="6"/>
      <c r="BX252" s="6"/>
      <c r="BY252" s="6"/>
      <c r="BZ252" s="6">
        <v>3795042</v>
      </c>
      <c r="CA252" s="6">
        <v>2637093</v>
      </c>
      <c r="CB252" s="6"/>
      <c r="CC252" s="6">
        <v>20691</v>
      </c>
      <c r="CD252" s="6">
        <v>16853</v>
      </c>
      <c r="CE252" s="6"/>
      <c r="CF252" s="6">
        <v>756</v>
      </c>
      <c r="CG252" s="6">
        <v>101.18</v>
      </c>
      <c r="CH252" s="6">
        <v>1764</v>
      </c>
    </row>
    <row r="253" spans="1:125" ht="13.5" customHeight="1">
      <c r="A253" s="5">
        <v>43702</v>
      </c>
      <c r="B253" s="6">
        <v>806.55799999999999</v>
      </c>
      <c r="C253" s="6">
        <v>442.51900000000001</v>
      </c>
      <c r="D253" s="6">
        <v>6422</v>
      </c>
      <c r="E253" s="9"/>
      <c r="F253" s="9"/>
      <c r="G253" s="9"/>
      <c r="H253" s="6">
        <v>1661.1</v>
      </c>
      <c r="I253" s="6">
        <v>1120.9000000000001</v>
      </c>
      <c r="J253" s="6">
        <v>359808.15299999999</v>
      </c>
      <c r="K253" s="6">
        <v>158729.66399999999</v>
      </c>
      <c r="L253" s="6">
        <v>74737.3</v>
      </c>
      <c r="M253" s="6">
        <v>15</v>
      </c>
      <c r="N253" s="6">
        <v>25</v>
      </c>
      <c r="O253" s="6">
        <v>14481.9</v>
      </c>
      <c r="P253" s="6">
        <v>6775.7</v>
      </c>
      <c r="Q253" s="6">
        <v>10303.9</v>
      </c>
      <c r="R253" s="6">
        <v>8287.2199999999993</v>
      </c>
      <c r="S253" s="6">
        <v>114278.32</v>
      </c>
      <c r="T253" s="6">
        <v>94995.6</v>
      </c>
      <c r="U253" s="6">
        <v>115730.29</v>
      </c>
      <c r="V253" s="6">
        <v>79027.5</v>
      </c>
      <c r="W253" s="9">
        <v>12138.67</v>
      </c>
      <c r="X253" s="9">
        <v>9104.82</v>
      </c>
      <c r="Y253" s="6">
        <v>371305.43900000001</v>
      </c>
      <c r="Z253" s="6">
        <v>194022.99600000001</v>
      </c>
      <c r="AA253" s="6"/>
      <c r="AB253" s="6">
        <v>179554.6</v>
      </c>
      <c r="AC253" s="6">
        <v>344.3</v>
      </c>
      <c r="AD253" s="6">
        <v>49403</v>
      </c>
      <c r="AE253" s="6">
        <v>273151.21299999999</v>
      </c>
      <c r="AF253" s="6">
        <v>140702.6</v>
      </c>
      <c r="AG253" s="6"/>
      <c r="AH253" s="6">
        <v>179501.4</v>
      </c>
      <c r="AI253" s="6">
        <v>1111.5</v>
      </c>
      <c r="AJ253" s="9">
        <v>62661</v>
      </c>
      <c r="AK253" s="51">
        <v>32663.759999999998</v>
      </c>
      <c r="AL253" s="51">
        <v>23107.58</v>
      </c>
      <c r="AM253" s="51">
        <v>70096.91</v>
      </c>
      <c r="AN253" s="51">
        <v>54055.05</v>
      </c>
      <c r="AO253" s="6">
        <v>46364.68</v>
      </c>
      <c r="AP253" s="6">
        <v>37875.199999999997</v>
      </c>
      <c r="AQ253" s="51">
        <v>47943.9</v>
      </c>
      <c r="AR253" s="51">
        <v>18938.099999999999</v>
      </c>
      <c r="AS253" s="6">
        <v>9.4</v>
      </c>
      <c r="AT253" s="6">
        <v>5.8</v>
      </c>
      <c r="AU253" s="7"/>
      <c r="AV253" s="7"/>
      <c r="AW253" s="6">
        <v>283509</v>
      </c>
      <c r="AX253" s="6">
        <v>132856.9</v>
      </c>
      <c r="AY253" s="6">
        <v>58271.678999999996</v>
      </c>
      <c r="AZ253" s="6">
        <v>13635.521000000001</v>
      </c>
      <c r="BA253" s="6">
        <v>271305.83</v>
      </c>
      <c r="BB253" s="6">
        <v>120404.6</v>
      </c>
      <c r="BC253" s="6">
        <v>47868.2</v>
      </c>
      <c r="BD253" s="6">
        <v>328.96</v>
      </c>
      <c r="BE253" s="6">
        <v>199.21</v>
      </c>
      <c r="BF253" s="6">
        <v>123.7</v>
      </c>
      <c r="BG253" s="6">
        <v>75.41</v>
      </c>
      <c r="BH253" s="6">
        <v>519.03200000000004</v>
      </c>
      <c r="BI253" s="6">
        <v>224.024</v>
      </c>
      <c r="BJ253" s="54">
        <v>1329.7</v>
      </c>
      <c r="BK253" s="9">
        <v>1070.4000000000001</v>
      </c>
      <c r="BL253" s="6">
        <v>0.9</v>
      </c>
      <c r="BM253" s="6">
        <v>11309.8544</v>
      </c>
      <c r="BN253" s="6">
        <v>38264.062290203263</v>
      </c>
      <c r="BO253" s="6">
        <v>268.863988255641</v>
      </c>
      <c r="BP253" s="6">
        <v>6039</v>
      </c>
      <c r="BQ253" s="6"/>
      <c r="BR253" s="6"/>
      <c r="BS253" s="6"/>
      <c r="BT253" s="6"/>
      <c r="BU253" s="6"/>
      <c r="BV253" s="6"/>
      <c r="BW253" s="6"/>
      <c r="BX253" s="6"/>
      <c r="BY253" s="6"/>
      <c r="BZ253" s="6">
        <v>3798136</v>
      </c>
      <c r="CA253" s="6">
        <v>2639556</v>
      </c>
      <c r="CB253" s="6"/>
      <c r="CC253" s="6">
        <v>20691</v>
      </c>
      <c r="CD253" s="6">
        <v>16853</v>
      </c>
      <c r="CE253" s="6"/>
      <c r="CF253" s="6">
        <v>752</v>
      </c>
      <c r="CG253" s="6">
        <v>100.907</v>
      </c>
      <c r="CH253" s="6">
        <v>1757</v>
      </c>
    </row>
    <row r="254" spans="1:125" ht="13.5" customHeight="1">
      <c r="A254" s="5">
        <v>43703</v>
      </c>
      <c r="B254" s="6">
        <v>806.55799999999999</v>
      </c>
      <c r="C254" s="6">
        <v>442.51900000000001</v>
      </c>
      <c r="D254" s="6">
        <v>6422</v>
      </c>
      <c r="E254" s="9"/>
      <c r="F254" s="9"/>
      <c r="G254" s="9"/>
      <c r="H254" s="6">
        <v>1661.1</v>
      </c>
      <c r="I254" s="6">
        <v>1120.9000000000001</v>
      </c>
      <c r="J254" s="6">
        <v>360023.72700000001</v>
      </c>
      <c r="K254" s="6">
        <v>158827.74</v>
      </c>
      <c r="L254" s="6">
        <v>74761.3</v>
      </c>
      <c r="M254" s="6">
        <v>15</v>
      </c>
      <c r="N254" s="6">
        <v>25</v>
      </c>
      <c r="O254" s="6">
        <v>14481.9</v>
      </c>
      <c r="P254" s="6">
        <v>6775.8</v>
      </c>
      <c r="Q254" s="6">
        <v>10335.01</v>
      </c>
      <c r="R254" s="6">
        <v>8311.7199999999993</v>
      </c>
      <c r="S254" s="6">
        <v>114293.07</v>
      </c>
      <c r="T254" s="6">
        <v>95007.360000000001</v>
      </c>
      <c r="U254" s="6">
        <v>115749.69</v>
      </c>
      <c r="V254" s="6">
        <v>79041.11</v>
      </c>
      <c r="W254" s="9">
        <v>12138.67</v>
      </c>
      <c r="X254" s="9">
        <v>9104.82</v>
      </c>
      <c r="Y254" s="6">
        <v>371424.77500000002</v>
      </c>
      <c r="Z254" s="6">
        <v>194093.17499999999</v>
      </c>
      <c r="AA254" s="6"/>
      <c r="AB254" s="6">
        <v>179578.6</v>
      </c>
      <c r="AC254" s="6">
        <v>344.3</v>
      </c>
      <c r="AD254" s="6">
        <v>49403</v>
      </c>
      <c r="AE254" s="6">
        <v>273506.02</v>
      </c>
      <c r="AF254" s="6">
        <v>140873.283</v>
      </c>
      <c r="AG254" s="6"/>
      <c r="AH254" s="6">
        <v>179525.4</v>
      </c>
      <c r="AI254" s="6">
        <v>1111.5</v>
      </c>
      <c r="AJ254" s="9">
        <v>62661</v>
      </c>
      <c r="AK254" s="51">
        <v>32669.38</v>
      </c>
      <c r="AL254" s="51">
        <v>23112.32</v>
      </c>
      <c r="AM254" s="51">
        <v>70106.399999999994</v>
      </c>
      <c r="AN254" s="51">
        <v>54062.5</v>
      </c>
      <c r="AO254" s="6">
        <v>46381.54</v>
      </c>
      <c r="AP254" s="6">
        <v>37889.040000000001</v>
      </c>
      <c r="AQ254" s="51">
        <v>47954.400000000001</v>
      </c>
      <c r="AR254" s="51">
        <v>18942.3</v>
      </c>
      <c r="AS254" s="6">
        <v>9.4</v>
      </c>
      <c r="AT254" s="6">
        <v>5.8</v>
      </c>
      <c r="AU254" s="7"/>
      <c r="AV254" s="7"/>
      <c r="AW254" s="6">
        <v>283651.3</v>
      </c>
      <c r="AX254" s="6">
        <v>132923.4</v>
      </c>
      <c r="AY254" s="6">
        <v>58277.46</v>
      </c>
      <c r="AZ254" s="6">
        <v>13635.521000000001</v>
      </c>
      <c r="BA254" s="6">
        <v>271440.33100000001</v>
      </c>
      <c r="BB254" s="6">
        <v>120463.592</v>
      </c>
      <c r="BC254" s="6">
        <v>47892.2</v>
      </c>
      <c r="BD254" s="6">
        <v>332.26</v>
      </c>
      <c r="BE254" s="6">
        <v>201.41</v>
      </c>
      <c r="BF254" s="6">
        <v>123.7</v>
      </c>
      <c r="BG254" s="6">
        <v>75.41</v>
      </c>
      <c r="BH254" s="6">
        <v>519.03200000000004</v>
      </c>
      <c r="BI254" s="6">
        <v>224.024</v>
      </c>
      <c r="BJ254" s="54">
        <v>1329.7</v>
      </c>
      <c r="BK254" s="9">
        <v>1070.4000000000001</v>
      </c>
      <c r="BL254" s="6">
        <v>0.9</v>
      </c>
      <c r="BM254" s="6">
        <v>11919.072080000002</v>
      </c>
      <c r="BN254" s="6">
        <v>37251.618185089304</v>
      </c>
      <c r="BO254" s="6">
        <v>250.62735116465399</v>
      </c>
      <c r="BP254" s="6">
        <v>6784</v>
      </c>
      <c r="BQ254" s="6"/>
      <c r="BR254" s="6"/>
      <c r="BS254" s="6"/>
      <c r="BT254" s="6"/>
      <c r="BU254" s="6"/>
      <c r="BV254" s="6"/>
      <c r="BW254" s="6"/>
      <c r="BX254" s="6"/>
      <c r="BY254" s="6"/>
      <c r="BZ254" s="6">
        <v>3801213</v>
      </c>
      <c r="CA254" s="6">
        <v>2642009</v>
      </c>
      <c r="CB254" s="6"/>
      <c r="CC254" s="6">
        <v>20691</v>
      </c>
      <c r="CD254" s="6">
        <v>16853</v>
      </c>
      <c r="CE254" s="6"/>
      <c r="CF254" s="6">
        <v>743</v>
      </c>
      <c r="CG254" s="6">
        <v>100.875</v>
      </c>
      <c r="CH254" s="6">
        <v>1740</v>
      </c>
    </row>
    <row r="255" spans="1:125">
      <c r="A255" s="5">
        <v>43704</v>
      </c>
      <c r="B255" s="9">
        <v>806.55799999999999</v>
      </c>
      <c r="C255" s="9">
        <v>442.51900000000001</v>
      </c>
      <c r="D255" s="9">
        <v>6422.3</v>
      </c>
      <c r="E255" s="9"/>
      <c r="F255" s="9"/>
      <c r="G255" s="9"/>
      <c r="H255" s="6">
        <v>1661.1</v>
      </c>
      <c r="I255" s="6">
        <v>1120.9000000000001</v>
      </c>
      <c r="J255" s="6">
        <v>360237.1</v>
      </c>
      <c r="K255" s="6">
        <v>158924.5</v>
      </c>
      <c r="L255" s="6">
        <v>74785.3</v>
      </c>
      <c r="M255" s="6">
        <v>15</v>
      </c>
      <c r="N255" s="6">
        <v>25</v>
      </c>
      <c r="O255" s="6">
        <v>14482</v>
      </c>
      <c r="P255" s="6">
        <v>6775.8</v>
      </c>
      <c r="Q255" s="6">
        <v>10366.1</v>
      </c>
      <c r="R255" s="6">
        <v>8336.5</v>
      </c>
      <c r="S255" s="6">
        <v>114308</v>
      </c>
      <c r="T255" s="6">
        <v>95019.7</v>
      </c>
      <c r="U255" s="6">
        <v>115768.8</v>
      </c>
      <c r="V255" s="6">
        <v>79054.399999999994</v>
      </c>
      <c r="W255" s="9">
        <v>12138.67</v>
      </c>
      <c r="X255" s="9">
        <v>9104.82</v>
      </c>
      <c r="Y255" s="6">
        <v>371544.5</v>
      </c>
      <c r="Z255" s="6">
        <v>194163</v>
      </c>
      <c r="AA255" s="6"/>
      <c r="AB255" s="6">
        <v>179602.6</v>
      </c>
      <c r="AC255" s="6">
        <v>344.3</v>
      </c>
      <c r="AD255" s="6">
        <v>49403</v>
      </c>
      <c r="AE255" s="6">
        <v>273852</v>
      </c>
      <c r="AF255" s="6">
        <v>141041</v>
      </c>
      <c r="AG255" s="6"/>
      <c r="AH255" s="6">
        <v>179549.4</v>
      </c>
      <c r="AI255" s="6">
        <v>1111.5</v>
      </c>
      <c r="AJ255" s="9">
        <v>62661</v>
      </c>
      <c r="AK255" s="51">
        <v>32675</v>
      </c>
      <c r="AL255" s="51">
        <v>23117.1</v>
      </c>
      <c r="AM255" s="51">
        <v>70115.899999999994</v>
      </c>
      <c r="AN255" s="51">
        <v>54070</v>
      </c>
      <c r="AO255" s="6">
        <v>46398</v>
      </c>
      <c r="AP255" s="6">
        <v>37902.300000000003</v>
      </c>
      <c r="AQ255" s="51">
        <v>47960.800000000003</v>
      </c>
      <c r="AR255" s="51">
        <v>18944.8</v>
      </c>
      <c r="AS255" s="6">
        <v>9.4</v>
      </c>
      <c r="AT255" s="6">
        <v>5.8</v>
      </c>
      <c r="AU255" s="7"/>
      <c r="AV255" s="7"/>
      <c r="AW255" s="6">
        <v>283792</v>
      </c>
      <c r="AX255" s="6">
        <v>132990</v>
      </c>
      <c r="AY255" s="6">
        <v>58281</v>
      </c>
      <c r="AZ255" s="6">
        <v>13635.521000000001</v>
      </c>
      <c r="BA255" s="6">
        <v>271575</v>
      </c>
      <c r="BB255" s="6">
        <v>120523</v>
      </c>
      <c r="BC255" s="6">
        <v>47916.2</v>
      </c>
      <c r="BD255" s="6">
        <v>335.56</v>
      </c>
      <c r="BE255" s="6">
        <v>203.61</v>
      </c>
      <c r="BF255" s="6">
        <v>123.7</v>
      </c>
      <c r="BG255" s="6">
        <v>75.41</v>
      </c>
      <c r="BH255" s="6">
        <v>519.19799999999998</v>
      </c>
      <c r="BI255" s="6">
        <v>224.089</v>
      </c>
      <c r="BJ255" s="54">
        <v>1329.9</v>
      </c>
      <c r="BK255" s="9">
        <v>1070.4000000000001</v>
      </c>
      <c r="BL255" s="6">
        <v>0.9</v>
      </c>
      <c r="BM255" s="6">
        <v>11417.463807999999</v>
      </c>
      <c r="BN255" s="6">
        <v>38102.323517521065</v>
      </c>
      <c r="BO255" s="6">
        <v>322.01462869664255</v>
      </c>
      <c r="BP255" s="6">
        <v>3801</v>
      </c>
      <c r="BQ255" s="6"/>
      <c r="BR255" s="6"/>
      <c r="BS255" s="6"/>
      <c r="BT255" s="6"/>
      <c r="BU255" s="6"/>
      <c r="BV255" s="6"/>
      <c r="BW255" s="6"/>
      <c r="BX255" s="6"/>
      <c r="BY255" s="6"/>
      <c r="BZ255" s="6">
        <v>3804258</v>
      </c>
      <c r="CA255" s="6">
        <v>2644479</v>
      </c>
      <c r="CB255" s="6"/>
      <c r="CC255" s="6">
        <v>20691</v>
      </c>
      <c r="CD255" s="6">
        <v>16853</v>
      </c>
      <c r="CE255" s="6"/>
      <c r="CF255" s="6">
        <v>747</v>
      </c>
      <c r="CG255" s="6">
        <v>97.504999999999995</v>
      </c>
      <c r="CH255" s="6">
        <v>1738</v>
      </c>
    </row>
    <row r="256" spans="1:125">
      <c r="A256" s="5">
        <v>43705</v>
      </c>
      <c r="B256" s="9">
        <v>806.55799999999999</v>
      </c>
      <c r="C256" s="9">
        <v>442.51900000000001</v>
      </c>
      <c r="D256" s="9">
        <v>6422.3</v>
      </c>
      <c r="E256" s="9"/>
      <c r="F256" s="9"/>
      <c r="G256" s="9"/>
      <c r="H256" s="6">
        <v>1661.1</v>
      </c>
      <c r="I256" s="6">
        <v>1120.9000000000001</v>
      </c>
      <c r="J256" s="6">
        <v>360454.12400000001</v>
      </c>
      <c r="K256" s="6">
        <v>159022.924</v>
      </c>
      <c r="L256" s="6">
        <v>74809.3</v>
      </c>
      <c r="M256" s="6">
        <v>15</v>
      </c>
      <c r="N256" s="6">
        <v>25</v>
      </c>
      <c r="O256" s="6">
        <v>14482</v>
      </c>
      <c r="P256" s="6">
        <v>6775.9</v>
      </c>
      <c r="Q256" s="6">
        <v>10397.07</v>
      </c>
      <c r="R256" s="6">
        <v>8360.91</v>
      </c>
      <c r="S256" s="6">
        <v>114321.74</v>
      </c>
      <c r="T256" s="6">
        <v>95030.87</v>
      </c>
      <c r="U256" s="6">
        <v>115786.97</v>
      </c>
      <c r="V256" s="6">
        <v>79067.3</v>
      </c>
      <c r="W256" s="9">
        <v>12138.67</v>
      </c>
      <c r="X256" s="9">
        <v>9104.82</v>
      </c>
      <c r="Y256" s="6">
        <v>371667.11200000002</v>
      </c>
      <c r="Z256" s="6">
        <v>194235.984</v>
      </c>
      <c r="AA256" s="6"/>
      <c r="AB256" s="6">
        <v>179626.6</v>
      </c>
      <c r="AC256" s="6">
        <v>344.3</v>
      </c>
      <c r="AD256" s="6">
        <v>49403</v>
      </c>
      <c r="AE256" s="6">
        <v>274192.28499999997</v>
      </c>
      <c r="AF256" s="6">
        <v>141203.91500000001</v>
      </c>
      <c r="AG256" s="6"/>
      <c r="AH256" s="6">
        <v>179573.4</v>
      </c>
      <c r="AI256" s="6">
        <v>1111.5</v>
      </c>
      <c r="AJ256" s="9">
        <v>62661</v>
      </c>
      <c r="AK256" s="51">
        <v>32680.85</v>
      </c>
      <c r="AL256" s="51">
        <v>23121.93</v>
      </c>
      <c r="AM256" s="51">
        <v>70124.11</v>
      </c>
      <c r="AN256" s="51">
        <v>54076.2</v>
      </c>
      <c r="AO256" s="6">
        <v>46413.120000000003</v>
      </c>
      <c r="AP256" s="6">
        <v>37914.879999999997</v>
      </c>
      <c r="AQ256" s="51">
        <v>47968.5</v>
      </c>
      <c r="AR256" s="51">
        <v>18947.8</v>
      </c>
      <c r="AS256" s="6">
        <v>9.4</v>
      </c>
      <c r="AT256" s="6">
        <v>5.8</v>
      </c>
      <c r="AU256" s="7"/>
      <c r="AV256" s="7"/>
      <c r="AW256" s="6">
        <v>283929.8</v>
      </c>
      <c r="AX256" s="6">
        <v>133055.5</v>
      </c>
      <c r="AY256" s="6">
        <v>58288.737000000001</v>
      </c>
      <c r="AZ256" s="6">
        <v>13635.521000000001</v>
      </c>
      <c r="BA256" s="6">
        <v>271703.07500000001</v>
      </c>
      <c r="BB256" s="6">
        <v>120578.912</v>
      </c>
      <c r="BC256" s="6">
        <v>47939.8</v>
      </c>
      <c r="BD256" s="6">
        <v>338.96</v>
      </c>
      <c r="BE256" s="6">
        <v>205.81</v>
      </c>
      <c r="BF256" s="6">
        <v>123.7</v>
      </c>
      <c r="BG256" s="6">
        <v>75.41</v>
      </c>
      <c r="BH256" s="6">
        <v>519.19799999999998</v>
      </c>
      <c r="BI256" s="6">
        <v>224.089</v>
      </c>
      <c r="BJ256" s="54">
        <v>1329.9</v>
      </c>
      <c r="BK256" s="9">
        <v>1070.4000000000001</v>
      </c>
      <c r="BL256" s="6">
        <v>0.9</v>
      </c>
      <c r="BM256" s="6">
        <v>11396</v>
      </c>
      <c r="BN256" s="6">
        <v>38659</v>
      </c>
      <c r="BO256" s="6"/>
      <c r="BP256" s="6">
        <v>4019</v>
      </c>
      <c r="BQ256" s="6"/>
      <c r="BR256" s="6"/>
      <c r="BS256" s="6"/>
      <c r="BT256" s="6"/>
      <c r="BU256" s="6"/>
      <c r="BV256" s="6"/>
      <c r="BW256" s="6"/>
      <c r="BX256" s="6"/>
      <c r="BY256" s="6"/>
      <c r="BZ256" s="6">
        <v>3807142</v>
      </c>
      <c r="CA256" s="6">
        <v>2646868</v>
      </c>
      <c r="CB256" s="6"/>
      <c r="CC256" s="6">
        <v>20691</v>
      </c>
      <c r="CD256" s="6">
        <v>16853</v>
      </c>
      <c r="CE256" s="6"/>
      <c r="CF256" s="6">
        <v>764</v>
      </c>
      <c r="CG256" s="6">
        <v>98.228999999999999</v>
      </c>
      <c r="CH256" s="6">
        <v>1771</v>
      </c>
    </row>
    <row r="257" spans="1:101">
      <c r="A257" s="5">
        <v>43706</v>
      </c>
      <c r="B257" s="9">
        <v>806.55799999999999</v>
      </c>
      <c r="C257" s="9">
        <v>442.51900000000001</v>
      </c>
      <c r="D257" s="9">
        <v>6422.3</v>
      </c>
      <c r="E257" s="9"/>
      <c r="F257" s="9"/>
      <c r="G257" s="9"/>
      <c r="H257" s="6">
        <v>1662.3</v>
      </c>
      <c r="I257" s="6">
        <v>1121.4000000000001</v>
      </c>
      <c r="J257" s="6">
        <v>360667</v>
      </c>
      <c r="K257" s="6">
        <v>159120.19099999999</v>
      </c>
      <c r="L257" s="6">
        <v>74833.3</v>
      </c>
      <c r="M257" s="6">
        <v>15</v>
      </c>
      <c r="N257" s="6">
        <v>25</v>
      </c>
      <c r="O257" s="6">
        <v>14482.1</v>
      </c>
      <c r="P257" s="6">
        <v>6775.9</v>
      </c>
      <c r="Q257" s="6">
        <v>10427.74</v>
      </c>
      <c r="R257" s="6">
        <v>8385.2099999999991</v>
      </c>
      <c r="S257" s="6">
        <v>114337.03</v>
      </c>
      <c r="T257" s="6">
        <v>95043.22</v>
      </c>
      <c r="U257" s="6">
        <v>115805.88</v>
      </c>
      <c r="V257" s="6">
        <v>79080.55</v>
      </c>
      <c r="W257" s="9">
        <v>12138.67</v>
      </c>
      <c r="X257" s="9">
        <v>9104.82</v>
      </c>
      <c r="Y257" s="6">
        <v>371819.20799999998</v>
      </c>
      <c r="Z257" s="6">
        <v>194315.826</v>
      </c>
      <c r="AA257" s="6"/>
      <c r="AB257" s="6">
        <v>179650.6</v>
      </c>
      <c r="AC257" s="6">
        <v>344.3</v>
      </c>
      <c r="AD257" s="6">
        <v>49403</v>
      </c>
      <c r="AE257" s="6">
        <v>274513.08600000001</v>
      </c>
      <c r="AF257" s="6">
        <v>141365.53200000001</v>
      </c>
      <c r="AG257" s="6"/>
      <c r="AH257" s="6">
        <v>179597.4</v>
      </c>
      <c r="AI257" s="6">
        <v>1111.5</v>
      </c>
      <c r="AJ257" s="9">
        <v>62661</v>
      </c>
      <c r="AK257" s="51">
        <v>32686.7</v>
      </c>
      <c r="AL257" s="51">
        <v>23126.77</v>
      </c>
      <c r="AM257" s="51">
        <v>70133.34</v>
      </c>
      <c r="AN257" s="51">
        <v>54083.45</v>
      </c>
      <c r="AO257" s="6">
        <v>46428.959999999999</v>
      </c>
      <c r="AP257" s="6">
        <v>37927.82</v>
      </c>
      <c r="AQ257" s="51">
        <v>47979.5</v>
      </c>
      <c r="AR257" s="51">
        <v>18951.900000000001</v>
      </c>
      <c r="AS257" s="6">
        <v>9.4</v>
      </c>
      <c r="AT257" s="6">
        <v>5.8</v>
      </c>
      <c r="AU257" s="7"/>
      <c r="AV257" s="7"/>
      <c r="AW257" s="6">
        <v>284072.8</v>
      </c>
      <c r="AX257" s="6">
        <v>133123.1</v>
      </c>
      <c r="AY257" s="6">
        <v>58294.531000000003</v>
      </c>
      <c r="AZ257" s="6">
        <v>13635.521000000001</v>
      </c>
      <c r="BA257" s="6">
        <v>271838.87699999998</v>
      </c>
      <c r="BB257" s="6">
        <v>120638.399</v>
      </c>
      <c r="BC257" s="6">
        <v>47963.8</v>
      </c>
      <c r="BD257" s="6">
        <v>342.36</v>
      </c>
      <c r="BE257" s="6">
        <v>208.01</v>
      </c>
      <c r="BF257" s="6">
        <v>124.82</v>
      </c>
      <c r="BG257" s="6">
        <v>75.95</v>
      </c>
      <c r="BH257" s="6">
        <v>519.19799999999998</v>
      </c>
      <c r="BI257" s="6">
        <v>224.089</v>
      </c>
      <c r="BJ257" s="54">
        <v>1329.9</v>
      </c>
      <c r="BK257" s="9">
        <v>1070.4000000000001</v>
      </c>
      <c r="BL257" s="6">
        <v>0.9</v>
      </c>
      <c r="BM257" s="6">
        <v>12782</v>
      </c>
      <c r="BN257" s="6">
        <v>38682</v>
      </c>
      <c r="BO257" s="6"/>
      <c r="BP257" s="6">
        <v>5147</v>
      </c>
      <c r="BQ257" s="6"/>
      <c r="BR257" s="6"/>
      <c r="BS257" s="6"/>
      <c r="BT257" s="6"/>
      <c r="BU257" s="6"/>
      <c r="BV257" s="6"/>
      <c r="BW257" s="6"/>
      <c r="BX257" s="6"/>
      <c r="BY257" s="6"/>
      <c r="BZ257" s="6">
        <v>3810096</v>
      </c>
      <c r="CA257" s="6">
        <v>2649289</v>
      </c>
      <c r="CB257" s="6"/>
      <c r="CC257" s="6">
        <v>20691</v>
      </c>
      <c r="CD257" s="6">
        <v>16853</v>
      </c>
      <c r="CE257" s="6"/>
      <c r="CF257" s="6">
        <v>756.28822544804234</v>
      </c>
      <c r="CG257" s="6">
        <v>98.183792654423144</v>
      </c>
      <c r="CH257" s="6">
        <v>1763.2610416666669</v>
      </c>
    </row>
    <row r="258" spans="1:101">
      <c r="A258" s="5">
        <v>43707</v>
      </c>
      <c r="B258" s="9">
        <v>806.55799999999999</v>
      </c>
      <c r="C258" s="9">
        <v>442.51900000000001</v>
      </c>
      <c r="D258" s="9">
        <v>6422.3</v>
      </c>
      <c r="E258" s="9"/>
      <c r="F258" s="9"/>
      <c r="G258" s="9"/>
      <c r="H258" s="6">
        <v>1662.6</v>
      </c>
      <c r="I258" s="6">
        <v>1121.5</v>
      </c>
      <c r="J258" s="6">
        <v>360882.04200000002</v>
      </c>
      <c r="K258" s="6">
        <v>159217.56599999999</v>
      </c>
      <c r="L258" s="6">
        <v>74857.3</v>
      </c>
      <c r="M258" s="6">
        <v>15</v>
      </c>
      <c r="N258" s="6">
        <v>25</v>
      </c>
      <c r="O258" s="6">
        <v>14482.2</v>
      </c>
      <c r="P258" s="6">
        <v>6776</v>
      </c>
      <c r="Q258" s="6">
        <v>10456.6</v>
      </c>
      <c r="R258" s="6">
        <v>8407.9500000000007</v>
      </c>
      <c r="S258" s="6">
        <v>114351.57</v>
      </c>
      <c r="T258" s="6">
        <v>95055.25</v>
      </c>
      <c r="U258" s="6">
        <v>115825.16</v>
      </c>
      <c r="V258" s="6">
        <v>79094</v>
      </c>
      <c r="W258" s="9">
        <v>12138.67</v>
      </c>
      <c r="X258" s="9">
        <v>9104.82</v>
      </c>
      <c r="Y258" s="6">
        <v>371983.95699999999</v>
      </c>
      <c r="Z258" s="6">
        <v>194403.057</v>
      </c>
      <c r="AA258" s="6"/>
      <c r="AB258" s="6">
        <v>179674.6</v>
      </c>
      <c r="AC258" s="6">
        <v>344.3</v>
      </c>
      <c r="AD258" s="6">
        <v>49403</v>
      </c>
      <c r="AE258" s="6">
        <v>274816.43300000002</v>
      </c>
      <c r="AF258" s="6">
        <v>141517.18</v>
      </c>
      <c r="AG258" s="6"/>
      <c r="AH258" s="6">
        <v>179621.4</v>
      </c>
      <c r="AI258" s="6">
        <v>1111.5</v>
      </c>
      <c r="AJ258" s="9">
        <v>62661</v>
      </c>
      <c r="AK258" s="51">
        <v>32692.04</v>
      </c>
      <c r="AL258" s="51">
        <v>23131.29</v>
      </c>
      <c r="AM258" s="51">
        <v>70143.199999999997</v>
      </c>
      <c r="AN258" s="51">
        <v>54091.25</v>
      </c>
      <c r="AO258" s="6">
        <v>46444.94</v>
      </c>
      <c r="AP258" s="6">
        <v>37940.959999999999</v>
      </c>
      <c r="AQ258" s="51">
        <v>47986.8</v>
      </c>
      <c r="AR258" s="51">
        <v>18954.7</v>
      </c>
      <c r="AS258" s="6">
        <v>9.4</v>
      </c>
      <c r="AT258" s="6">
        <v>5.8</v>
      </c>
      <c r="AU258" s="7"/>
      <c r="AV258" s="7"/>
      <c r="AW258" s="6">
        <v>284215.5</v>
      </c>
      <c r="AX258" s="6">
        <v>133190.6</v>
      </c>
      <c r="AY258" s="6">
        <v>58300.406000000003</v>
      </c>
      <c r="AZ258" s="6">
        <v>13635.521000000001</v>
      </c>
      <c r="BA258" s="6">
        <v>271973.36099999998</v>
      </c>
      <c r="BB258" s="6">
        <v>120697.261</v>
      </c>
      <c r="BC258" s="6">
        <v>47987.8</v>
      </c>
      <c r="BD258" s="6">
        <v>345.72</v>
      </c>
      <c r="BE258" s="6">
        <v>210.23</v>
      </c>
      <c r="BF258" s="6">
        <v>125.17</v>
      </c>
      <c r="BG258" s="6">
        <v>76.13</v>
      </c>
      <c r="BH258" s="6">
        <v>519.19799999999998</v>
      </c>
      <c r="BI258" s="6">
        <v>224.089</v>
      </c>
      <c r="BJ258" s="54">
        <v>1329.9</v>
      </c>
      <c r="BK258" s="9">
        <v>1070.4000000000001</v>
      </c>
      <c r="BL258" s="6">
        <v>0.9</v>
      </c>
      <c r="BM258" s="6">
        <v>10014</v>
      </c>
      <c r="BN258" s="6">
        <v>38637</v>
      </c>
      <c r="BO258" s="6"/>
      <c r="BP258" s="6">
        <v>3357</v>
      </c>
      <c r="BQ258" s="6"/>
      <c r="BR258" s="6"/>
      <c r="BS258" s="6"/>
      <c r="BT258" s="6"/>
      <c r="BU258" s="6"/>
      <c r="BV258" s="6"/>
      <c r="BW258" s="6"/>
      <c r="BX258" s="6"/>
      <c r="BY258" s="6"/>
      <c r="BZ258" s="6">
        <v>3813085</v>
      </c>
      <c r="CA258" s="6">
        <v>2651750</v>
      </c>
      <c r="CB258" s="6"/>
      <c r="CC258" s="6">
        <v>20691</v>
      </c>
      <c r="CD258" s="6">
        <v>16853</v>
      </c>
      <c r="CE258" s="6"/>
      <c r="CF258" s="6">
        <v>761</v>
      </c>
      <c r="CG258" s="6">
        <v>98.08</v>
      </c>
      <c r="CH258" s="6">
        <v>1752</v>
      </c>
    </row>
    <row r="259" spans="1:101">
      <c r="A259" s="5">
        <v>43708</v>
      </c>
      <c r="B259" s="9">
        <v>806.55799999999999</v>
      </c>
      <c r="C259" s="9">
        <v>442.51900000000001</v>
      </c>
      <c r="D259" s="9">
        <v>6422.3</v>
      </c>
      <c r="E259" s="9"/>
      <c r="F259" s="9"/>
      <c r="G259" s="9"/>
      <c r="H259" s="6">
        <v>1662.6</v>
      </c>
      <c r="I259" s="6">
        <v>1121.5</v>
      </c>
      <c r="J259" s="6">
        <v>361098.58299999998</v>
      </c>
      <c r="K259" s="6">
        <v>159315.64799999999</v>
      </c>
      <c r="L259" s="6">
        <v>74881.3</v>
      </c>
      <c r="M259" s="6">
        <v>15</v>
      </c>
      <c r="N259" s="6">
        <v>25</v>
      </c>
      <c r="O259" s="6">
        <v>14482.2</v>
      </c>
      <c r="P259" s="6">
        <v>6776</v>
      </c>
      <c r="Q259" s="6">
        <v>10486.09</v>
      </c>
      <c r="R259" s="6">
        <v>8431.17</v>
      </c>
      <c r="S259" s="6">
        <v>114367.37</v>
      </c>
      <c r="T259" s="6">
        <v>95067.34</v>
      </c>
      <c r="U259" s="6">
        <v>115842.8</v>
      </c>
      <c r="V259" s="6">
        <v>79106.649999999994</v>
      </c>
      <c r="W259" s="9">
        <v>12138.67</v>
      </c>
      <c r="X259" s="9">
        <v>9104.82</v>
      </c>
      <c r="Y259" s="6">
        <v>372248.03</v>
      </c>
      <c r="Z259" s="6">
        <v>194539.53200000001</v>
      </c>
      <c r="AA259" s="6"/>
      <c r="AB259" s="6">
        <v>179698.6</v>
      </c>
      <c r="AC259" s="6">
        <v>344.3</v>
      </c>
      <c r="AD259" s="6">
        <v>49403</v>
      </c>
      <c r="AE259" s="6">
        <v>275024.288</v>
      </c>
      <c r="AF259" s="6">
        <v>141622.69699999999</v>
      </c>
      <c r="AG259" s="6"/>
      <c r="AH259" s="6">
        <v>179645.4</v>
      </c>
      <c r="AI259" s="6">
        <v>1111.5</v>
      </c>
      <c r="AJ259" s="9">
        <v>62661</v>
      </c>
      <c r="AK259" s="51">
        <v>32698.25</v>
      </c>
      <c r="AL259" s="51">
        <v>23136.39</v>
      </c>
      <c r="AM259" s="51">
        <v>70152.149999999994</v>
      </c>
      <c r="AN259" s="51">
        <v>54098.27</v>
      </c>
      <c r="AO259" s="6">
        <v>46461.87</v>
      </c>
      <c r="AP259" s="6">
        <v>37954.82</v>
      </c>
      <c r="AQ259" s="51">
        <v>47993.8</v>
      </c>
      <c r="AR259" s="51">
        <v>18957.5</v>
      </c>
      <c r="AS259" s="6">
        <v>9.4</v>
      </c>
      <c r="AT259" s="6">
        <v>5.8</v>
      </c>
      <c r="AU259" s="7"/>
      <c r="AV259" s="7"/>
      <c r="AW259" s="6">
        <v>284360.40000000002</v>
      </c>
      <c r="AX259" s="6">
        <v>133259</v>
      </c>
      <c r="AY259" s="6">
        <v>58305.65</v>
      </c>
      <c r="AZ259" s="6">
        <v>13635.521000000001</v>
      </c>
      <c r="BA259" s="6">
        <v>272108.20400000003</v>
      </c>
      <c r="BB259" s="6">
        <v>120756.254</v>
      </c>
      <c r="BC259" s="6">
        <v>48011.8</v>
      </c>
      <c r="BD259" s="6">
        <v>349.36</v>
      </c>
      <c r="BE259" s="6">
        <v>212.64</v>
      </c>
      <c r="BF259" s="6">
        <v>125.17</v>
      </c>
      <c r="BG259" s="6">
        <v>76.13</v>
      </c>
      <c r="BH259" s="6">
        <v>519.19799999999998</v>
      </c>
      <c r="BI259" s="6">
        <v>224.089</v>
      </c>
      <c r="BJ259" s="54">
        <v>1329.9</v>
      </c>
      <c r="BK259" s="9">
        <v>1070.4000000000001</v>
      </c>
      <c r="BL259" s="6">
        <v>0.9</v>
      </c>
      <c r="BM259" s="6">
        <v>11140.457407999998</v>
      </c>
      <c r="BN259" s="6">
        <v>38739.774624070829</v>
      </c>
      <c r="BO259" s="6">
        <v>301.4537856626381</v>
      </c>
      <c r="BP259" s="6">
        <v>4363</v>
      </c>
      <c r="BQ259" s="6"/>
      <c r="BR259" s="6"/>
      <c r="BS259" s="6"/>
      <c r="BT259" s="6"/>
      <c r="BU259" s="6"/>
      <c r="BV259" s="6"/>
      <c r="BW259" s="6"/>
      <c r="BX259" s="6"/>
      <c r="BY259" s="6"/>
      <c r="BZ259" s="6">
        <v>3816016</v>
      </c>
      <c r="CA259" s="6">
        <v>2654150</v>
      </c>
      <c r="CB259" s="6"/>
      <c r="CC259" s="6">
        <v>20691</v>
      </c>
      <c r="CD259" s="6">
        <v>16853</v>
      </c>
      <c r="CE259" s="6"/>
      <c r="CF259" s="6">
        <v>755.06316663954976</v>
      </c>
      <c r="CG259" s="6">
        <v>97.15389034137597</v>
      </c>
      <c r="CH259" s="6">
        <v>1759.9762499999997</v>
      </c>
    </row>
    <row r="260" spans="1:101">
      <c r="A260" s="17"/>
      <c r="B260" s="18"/>
      <c r="C260" s="18"/>
      <c r="D260" s="18"/>
      <c r="E260" s="18"/>
      <c r="F260" s="18"/>
      <c r="G260" s="18"/>
      <c r="H260" s="18"/>
      <c r="I260" s="18"/>
      <c r="J260" s="38"/>
      <c r="K260" s="38"/>
      <c r="L260" s="39"/>
      <c r="M260" s="18"/>
      <c r="N260" s="18"/>
      <c r="O260" s="18"/>
      <c r="P260" s="18"/>
      <c r="Q260" s="18"/>
      <c r="R260" s="18"/>
      <c r="S260" s="18"/>
      <c r="T260" s="22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41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63"/>
      <c r="CT260" s="63"/>
      <c r="CU260" s="63"/>
      <c r="CV260" s="63"/>
      <c r="CW260" s="64"/>
    </row>
    <row r="261" spans="1:101">
      <c r="A261" s="5">
        <v>43708</v>
      </c>
      <c r="B261" s="9">
        <v>806.55799999999999</v>
      </c>
      <c r="C261" s="9">
        <v>442.51900000000001</v>
      </c>
      <c r="D261" s="9">
        <v>6422.3</v>
      </c>
      <c r="E261" s="9"/>
      <c r="F261" s="9"/>
      <c r="G261" s="9"/>
      <c r="H261" s="6">
        <v>1662.6</v>
      </c>
      <c r="I261" s="6">
        <v>1121.5</v>
      </c>
      <c r="J261" s="6">
        <v>361098.58299999998</v>
      </c>
      <c r="K261" s="6">
        <v>159315.64799999999</v>
      </c>
      <c r="L261" s="6">
        <v>74881.3</v>
      </c>
      <c r="M261" s="6">
        <v>15</v>
      </c>
      <c r="N261" s="6">
        <v>25</v>
      </c>
      <c r="O261" s="6">
        <v>14482.2</v>
      </c>
      <c r="P261" s="6">
        <v>6776</v>
      </c>
      <c r="Q261" s="6">
        <v>10486.09</v>
      </c>
      <c r="R261" s="6">
        <v>8431.17</v>
      </c>
      <c r="S261" s="6">
        <v>114367.37</v>
      </c>
      <c r="T261" s="6">
        <v>95067.34</v>
      </c>
      <c r="U261" s="6">
        <v>115842.8</v>
      </c>
      <c r="V261" s="6">
        <v>79106.649999999994</v>
      </c>
      <c r="W261" s="9">
        <v>12138.67</v>
      </c>
      <c r="X261" s="9">
        <v>9104.82</v>
      </c>
      <c r="Y261" s="6">
        <v>372248.03</v>
      </c>
      <c r="Z261" s="6">
        <v>194539.53200000001</v>
      </c>
      <c r="AA261" s="6"/>
      <c r="AB261" s="6">
        <v>179698.6</v>
      </c>
      <c r="AC261" s="6">
        <v>344.3</v>
      </c>
      <c r="AD261" s="6">
        <v>49403</v>
      </c>
      <c r="AE261" s="6">
        <v>275024.288</v>
      </c>
      <c r="AF261" s="6">
        <v>141622.69699999999</v>
      </c>
      <c r="AG261" s="6"/>
      <c r="AH261" s="6">
        <v>179645.4</v>
      </c>
      <c r="AI261" s="6">
        <v>1111.5</v>
      </c>
      <c r="AJ261" s="9">
        <v>62661</v>
      </c>
      <c r="AK261" s="51">
        <v>32698.25</v>
      </c>
      <c r="AL261" s="51">
        <v>23136.39</v>
      </c>
      <c r="AM261" s="51">
        <v>70152.149999999994</v>
      </c>
      <c r="AN261" s="51">
        <v>54098.27</v>
      </c>
      <c r="AO261" s="6">
        <v>46461.87</v>
      </c>
      <c r="AP261" s="6">
        <v>37954.82</v>
      </c>
      <c r="AQ261" s="51">
        <v>47993.8</v>
      </c>
      <c r="AR261" s="51">
        <v>18957.5</v>
      </c>
      <c r="AS261" s="6">
        <v>9.4</v>
      </c>
      <c r="AT261" s="6">
        <v>5.8</v>
      </c>
      <c r="AU261" s="7"/>
      <c r="AV261" s="7"/>
      <c r="AW261" s="6">
        <v>284360.40000000002</v>
      </c>
      <c r="AX261" s="6">
        <v>133259</v>
      </c>
      <c r="AY261" s="6">
        <v>58305.65</v>
      </c>
      <c r="AZ261" s="6">
        <v>13635.521000000001</v>
      </c>
      <c r="BA261" s="6">
        <v>272108.20400000003</v>
      </c>
      <c r="BB261" s="6">
        <v>120756.254</v>
      </c>
      <c r="BC261" s="6">
        <v>48011.8</v>
      </c>
      <c r="BD261" s="6">
        <v>349.36</v>
      </c>
      <c r="BE261" s="6">
        <v>212.64</v>
      </c>
      <c r="BF261" s="6">
        <v>125.17</v>
      </c>
      <c r="BG261" s="6">
        <v>76.13</v>
      </c>
      <c r="BH261" s="6">
        <v>519.19799999999998</v>
      </c>
      <c r="BI261" s="6">
        <v>224.089</v>
      </c>
      <c r="BJ261" s="54">
        <v>1329.9</v>
      </c>
      <c r="BK261" s="9">
        <v>1070.4000000000001</v>
      </c>
      <c r="BL261" s="6">
        <v>0.9</v>
      </c>
      <c r="BM261" s="6">
        <v>11140.457407999998</v>
      </c>
      <c r="BN261" s="6">
        <v>38739.774624070829</v>
      </c>
      <c r="BO261" s="6">
        <v>301.4537856626381</v>
      </c>
      <c r="BP261" s="6">
        <v>4363</v>
      </c>
      <c r="BQ261" s="6"/>
      <c r="BR261" s="6"/>
      <c r="BS261" s="6"/>
      <c r="BT261" s="6"/>
      <c r="BU261" s="6"/>
      <c r="BV261" s="6"/>
      <c r="BW261" s="6"/>
      <c r="BX261" s="6"/>
      <c r="BY261" s="6"/>
      <c r="BZ261" s="6">
        <v>3816016</v>
      </c>
      <c r="CA261" s="6">
        <v>2654150</v>
      </c>
      <c r="CB261" s="6"/>
      <c r="CC261" s="6">
        <v>20691</v>
      </c>
      <c r="CD261" s="6">
        <v>16853</v>
      </c>
      <c r="CE261" s="6"/>
      <c r="CF261" s="6">
        <v>755.06316663954976</v>
      </c>
      <c r="CG261" s="6">
        <v>97.15389034137597</v>
      </c>
      <c r="CH261" s="6">
        <v>1759.9762499999997</v>
      </c>
      <c r="CI261" s="65">
        <v>0</v>
      </c>
      <c r="CJ261" s="65">
        <v>0</v>
      </c>
      <c r="CK261" s="65">
        <v>0</v>
      </c>
      <c r="CL261" s="65">
        <v>70</v>
      </c>
      <c r="CM261" s="65">
        <v>11</v>
      </c>
      <c r="CN261" s="65">
        <v>0</v>
      </c>
      <c r="CO261" s="65">
        <v>145</v>
      </c>
      <c r="CP261" s="65">
        <v>27</v>
      </c>
      <c r="CQ261" s="65">
        <v>0</v>
      </c>
      <c r="CR261" s="66">
        <v>0</v>
      </c>
      <c r="CS261" s="66">
        <v>0</v>
      </c>
      <c r="CT261" s="66">
        <v>0</v>
      </c>
      <c r="CU261" s="66">
        <v>0</v>
      </c>
      <c r="CV261" s="66">
        <v>0</v>
      </c>
      <c r="CW261" s="66">
        <v>0</v>
      </c>
    </row>
    <row r="262" spans="1:101">
      <c r="A262" s="5">
        <v>43709</v>
      </c>
      <c r="B262" s="9">
        <v>806.55799999999999</v>
      </c>
      <c r="C262" s="9">
        <v>442.51900000000001</v>
      </c>
      <c r="D262" s="9">
        <v>6422.3</v>
      </c>
      <c r="E262" s="9"/>
      <c r="F262" s="9"/>
      <c r="G262" s="9"/>
      <c r="H262" s="6">
        <v>1662.6</v>
      </c>
      <c r="I262" s="6">
        <v>1121.5</v>
      </c>
      <c r="J262" s="6">
        <v>361307.69500000001</v>
      </c>
      <c r="K262" s="6">
        <v>159411.59099999999</v>
      </c>
      <c r="L262" s="6">
        <v>74905.3</v>
      </c>
      <c r="M262" s="6">
        <v>15</v>
      </c>
      <c r="N262" s="6">
        <v>25</v>
      </c>
      <c r="O262" s="6">
        <v>14482.2</v>
      </c>
      <c r="P262" s="6">
        <v>6776.1</v>
      </c>
      <c r="Q262" s="6">
        <v>10515.77</v>
      </c>
      <c r="R262" s="6">
        <v>8454.52</v>
      </c>
      <c r="S262" s="6">
        <v>114384.89</v>
      </c>
      <c r="T262" s="6">
        <v>95080.73</v>
      </c>
      <c r="U262" s="6">
        <v>115860.34</v>
      </c>
      <c r="V262" s="6">
        <v>79119.399999999994</v>
      </c>
      <c r="W262" s="9">
        <v>12138.67</v>
      </c>
      <c r="X262" s="9">
        <v>9104.82</v>
      </c>
      <c r="Y262" s="6">
        <v>372557.81900000002</v>
      </c>
      <c r="Z262" s="6">
        <v>194705.421</v>
      </c>
      <c r="AA262" s="6"/>
      <c r="AB262" s="6">
        <v>179722.6</v>
      </c>
      <c r="AC262" s="6">
        <v>344.3</v>
      </c>
      <c r="AD262" s="6">
        <v>49403</v>
      </c>
      <c r="AE262" s="6">
        <v>275184.57199999999</v>
      </c>
      <c r="AF262" s="6">
        <v>141701.10500000001</v>
      </c>
      <c r="AG262" s="6"/>
      <c r="AH262" s="6">
        <v>179669.4</v>
      </c>
      <c r="AI262" s="6">
        <v>1111.5</v>
      </c>
      <c r="AJ262" s="9">
        <v>62661</v>
      </c>
      <c r="AK262" s="6">
        <v>32704.57</v>
      </c>
      <c r="AL262" s="6">
        <v>23141.52</v>
      </c>
      <c r="AM262" s="6">
        <v>70161.119999999995</v>
      </c>
      <c r="AN262" s="6">
        <v>54105.36</v>
      </c>
      <c r="AO262" s="6">
        <v>46479.58</v>
      </c>
      <c r="AP262" s="6">
        <v>37969.06</v>
      </c>
      <c r="AQ262" s="6">
        <v>48005</v>
      </c>
      <c r="AR262" s="6">
        <v>18961.900000000001</v>
      </c>
      <c r="AS262" s="6">
        <v>9.4</v>
      </c>
      <c r="AT262" s="6">
        <v>5.8</v>
      </c>
      <c r="AU262" s="7"/>
      <c r="AV262" s="7"/>
      <c r="AW262" s="6">
        <v>284503.59999999998</v>
      </c>
      <c r="AX262" s="6">
        <v>133326.70000000001</v>
      </c>
      <c r="AY262" s="6">
        <v>58311.006999999998</v>
      </c>
      <c r="AZ262" s="6">
        <v>13635.521000000001</v>
      </c>
      <c r="BA262" s="6">
        <v>272242.40100000001</v>
      </c>
      <c r="BB262" s="6">
        <v>120815.056</v>
      </c>
      <c r="BC262" s="6">
        <v>48035.8</v>
      </c>
      <c r="BD262" s="6">
        <v>353.16</v>
      </c>
      <c r="BE262" s="6">
        <v>215.12</v>
      </c>
      <c r="BF262" s="6">
        <v>125.17</v>
      </c>
      <c r="BG262" s="6">
        <v>76.13</v>
      </c>
      <c r="BH262" s="6">
        <v>519.19799999999998</v>
      </c>
      <c r="BI262" s="6">
        <v>224.089</v>
      </c>
      <c r="BJ262" s="54">
        <v>1329.9</v>
      </c>
      <c r="BK262" s="9">
        <v>1070.4000000000001</v>
      </c>
      <c r="BL262" s="6">
        <v>0.9</v>
      </c>
      <c r="BM262" s="6">
        <v>11701.525104</v>
      </c>
      <c r="BN262" s="6">
        <v>38614.216239765439</v>
      </c>
      <c r="BO262" s="6">
        <v>292.20839396292325</v>
      </c>
      <c r="BP262" s="6">
        <v>6950</v>
      </c>
      <c r="BQ262" s="6"/>
      <c r="BR262" s="6"/>
      <c r="BS262" s="6"/>
      <c r="BT262" s="6"/>
      <c r="BU262" s="6"/>
      <c r="BV262" s="6"/>
      <c r="BW262" s="6"/>
      <c r="BX262" s="6"/>
      <c r="BY262" s="6"/>
      <c r="BZ262" s="6">
        <v>3818985</v>
      </c>
      <c r="CA262" s="6">
        <v>2656595</v>
      </c>
      <c r="CB262" s="6"/>
      <c r="CC262" s="6">
        <v>20691</v>
      </c>
      <c r="CD262" s="6">
        <v>16853</v>
      </c>
      <c r="CE262" s="6"/>
      <c r="CF262" s="6">
        <v>761</v>
      </c>
      <c r="CG262" s="6">
        <v>98.462000000000003</v>
      </c>
      <c r="CH262" s="6">
        <v>1749</v>
      </c>
      <c r="CI262" s="65">
        <v>0</v>
      </c>
      <c r="CJ262" s="65">
        <v>0</v>
      </c>
      <c r="CK262" s="65">
        <v>0</v>
      </c>
      <c r="CL262" s="65">
        <v>70</v>
      </c>
      <c r="CM262" s="65">
        <v>11</v>
      </c>
      <c r="CN262" s="65">
        <v>0</v>
      </c>
      <c r="CO262" s="65">
        <v>145</v>
      </c>
      <c r="CP262" s="65">
        <v>27</v>
      </c>
      <c r="CQ262" s="65"/>
      <c r="CR262" s="65">
        <v>0</v>
      </c>
      <c r="CS262" s="65">
        <v>0</v>
      </c>
      <c r="CT262" s="66">
        <v>0</v>
      </c>
      <c r="CU262" s="66">
        <v>0</v>
      </c>
      <c r="CV262" s="66">
        <v>0</v>
      </c>
      <c r="CW262" s="66">
        <v>0</v>
      </c>
    </row>
    <row r="263" spans="1:101">
      <c r="A263" s="5">
        <v>43710</v>
      </c>
      <c r="B263" s="9">
        <v>806.55799999999999</v>
      </c>
      <c r="C263" s="9">
        <v>442.51900000000001</v>
      </c>
      <c r="D263" s="9">
        <v>6422.3</v>
      </c>
      <c r="E263" s="9"/>
      <c r="F263" s="9"/>
      <c r="G263" s="9"/>
      <c r="H263" s="6">
        <v>1662.6</v>
      </c>
      <c r="I263" s="6">
        <v>1121.5</v>
      </c>
      <c r="J263" s="6">
        <v>361497.90500000003</v>
      </c>
      <c r="K263" s="6">
        <v>159498.29300000001</v>
      </c>
      <c r="L263" s="6">
        <v>74927.600000000006</v>
      </c>
      <c r="M263" s="6">
        <v>15</v>
      </c>
      <c r="N263" s="6">
        <v>25</v>
      </c>
      <c r="O263" s="6">
        <v>14482.2</v>
      </c>
      <c r="P263" s="6">
        <v>6776.1</v>
      </c>
      <c r="Q263" s="48">
        <v>10544.35</v>
      </c>
      <c r="R263" s="6">
        <v>8477.23</v>
      </c>
      <c r="S263" s="6">
        <v>114401.42</v>
      </c>
      <c r="T263" s="6">
        <v>95093.52</v>
      </c>
      <c r="U263" s="6">
        <v>115879.06</v>
      </c>
      <c r="V263" s="6">
        <v>79132.62</v>
      </c>
      <c r="W263" s="9">
        <v>12138.67</v>
      </c>
      <c r="X263" s="9">
        <v>9104.82</v>
      </c>
      <c r="Y263" s="6">
        <v>372862.212</v>
      </c>
      <c r="Z263" s="6">
        <v>194863.43799999999</v>
      </c>
      <c r="AA263" s="6"/>
      <c r="AB263" s="6">
        <v>179746.6</v>
      </c>
      <c r="AC263" s="6">
        <v>344.3</v>
      </c>
      <c r="AD263" s="6">
        <v>49403</v>
      </c>
      <c r="AE263" s="6">
        <v>275329.554</v>
      </c>
      <c r="AF263" s="6">
        <v>141777.04</v>
      </c>
      <c r="AG263" s="6"/>
      <c r="AH263" s="6">
        <v>179693.4</v>
      </c>
      <c r="AI263" s="6">
        <v>1111.5</v>
      </c>
      <c r="AJ263" s="9">
        <v>62661</v>
      </c>
      <c r="AK263" s="6">
        <v>32710.54</v>
      </c>
      <c r="AL263" s="6">
        <v>23146.42</v>
      </c>
      <c r="AM263" s="6">
        <v>70169.06</v>
      </c>
      <c r="AN263" s="6">
        <v>54111.57</v>
      </c>
      <c r="AO263" s="6">
        <v>46496.23</v>
      </c>
      <c r="AP263" s="48">
        <v>37982.769999999997</v>
      </c>
      <c r="AQ263" s="6">
        <v>48013.3</v>
      </c>
      <c r="AR263" s="6">
        <v>18965.2</v>
      </c>
      <c r="AS263" s="6">
        <v>9.4</v>
      </c>
      <c r="AT263" s="6">
        <v>5.8</v>
      </c>
      <c r="AU263" s="7"/>
      <c r="AV263" s="7"/>
      <c r="AW263" s="6">
        <v>284645.90000000002</v>
      </c>
      <c r="AX263" s="6">
        <v>133393.79999999999</v>
      </c>
      <c r="AY263" s="6">
        <v>58316.889000000003</v>
      </c>
      <c r="AZ263" s="6">
        <v>13635.521000000001</v>
      </c>
      <c r="BA263" s="6">
        <v>272377.27100000001</v>
      </c>
      <c r="BB263" s="6">
        <v>120874.11599999999</v>
      </c>
      <c r="BC263" s="6">
        <v>48059.8</v>
      </c>
      <c r="BD263" s="6">
        <v>356.89</v>
      </c>
      <c r="BE263" s="6">
        <v>217.48</v>
      </c>
      <c r="BF263" s="6">
        <v>125.17</v>
      </c>
      <c r="BG263" s="6">
        <v>76.13</v>
      </c>
      <c r="BH263" s="6">
        <v>519.19799999999998</v>
      </c>
      <c r="BI263" s="6">
        <v>224.089</v>
      </c>
      <c r="BJ263" s="54">
        <v>1329.9</v>
      </c>
      <c r="BK263" s="9">
        <v>1070.4000000000001</v>
      </c>
      <c r="BL263" s="6">
        <v>0.9</v>
      </c>
      <c r="BM263" s="6">
        <v>10708.623792000002</v>
      </c>
      <c r="BN263" s="6">
        <v>38608.401601871337</v>
      </c>
      <c r="BO263" s="6">
        <v>251.9744597333333</v>
      </c>
      <c r="BP263" s="6">
        <v>4981</v>
      </c>
      <c r="BQ263" s="6"/>
      <c r="BR263" s="6"/>
      <c r="BS263" s="6"/>
      <c r="BT263" s="6"/>
      <c r="BU263" s="6"/>
      <c r="BV263" s="6"/>
      <c r="BW263" s="6"/>
      <c r="BX263" s="6"/>
      <c r="BY263" s="6"/>
      <c r="BZ263" s="6">
        <v>3821908</v>
      </c>
      <c r="CA263" s="6">
        <v>2659002</v>
      </c>
      <c r="CC263" s="6">
        <v>20691</v>
      </c>
      <c r="CD263" s="6">
        <v>16853</v>
      </c>
      <c r="CE263" s="6"/>
      <c r="CF263" s="6">
        <v>749.11909722387645</v>
      </c>
      <c r="CG263" s="6">
        <v>98.711927084173425</v>
      </c>
      <c r="CH263" s="6">
        <v>1754.0635</v>
      </c>
      <c r="CI263" s="65">
        <v>0</v>
      </c>
      <c r="CJ263" s="65">
        <v>0</v>
      </c>
      <c r="CK263" s="65">
        <v>0</v>
      </c>
      <c r="CL263" s="65">
        <v>70</v>
      </c>
      <c r="CM263" s="65">
        <v>11</v>
      </c>
      <c r="CN263" s="65">
        <v>0</v>
      </c>
      <c r="CO263" s="65">
        <v>145</v>
      </c>
      <c r="CP263" s="65">
        <v>27</v>
      </c>
      <c r="CQ263" s="65">
        <v>0</v>
      </c>
      <c r="CR263" s="65">
        <v>0</v>
      </c>
      <c r="CS263" s="65">
        <v>0</v>
      </c>
      <c r="CT263" s="66">
        <v>0</v>
      </c>
      <c r="CU263" s="66">
        <v>0</v>
      </c>
      <c r="CV263" s="66">
        <v>0</v>
      </c>
      <c r="CW263" s="66">
        <v>0</v>
      </c>
    </row>
    <row r="264" spans="1:101">
      <c r="A264" s="5">
        <v>43711</v>
      </c>
      <c r="B264" s="9">
        <v>806.55799999999999</v>
      </c>
      <c r="C264" s="9">
        <v>442.51900000000001</v>
      </c>
      <c r="D264" s="9">
        <v>6422.3</v>
      </c>
      <c r="E264" s="6"/>
      <c r="F264" s="6"/>
      <c r="G264" s="6"/>
      <c r="H264" s="6">
        <v>1662.6</v>
      </c>
      <c r="I264" s="6">
        <v>1121.5</v>
      </c>
      <c r="J264" s="6">
        <v>361704.09700000001</v>
      </c>
      <c r="K264" s="6">
        <v>159591.48300000001</v>
      </c>
      <c r="L264" s="6">
        <v>74951.600000000006</v>
      </c>
      <c r="M264" s="6">
        <v>15</v>
      </c>
      <c r="N264" s="6">
        <v>25</v>
      </c>
      <c r="O264" s="6">
        <v>14482.3</v>
      </c>
      <c r="P264" s="6">
        <v>6776.1</v>
      </c>
      <c r="Q264" s="48">
        <v>10571.93</v>
      </c>
      <c r="R264" s="6">
        <v>8499.4500000000007</v>
      </c>
      <c r="S264" s="6">
        <v>114418.09</v>
      </c>
      <c r="T264" s="6">
        <v>95106.36</v>
      </c>
      <c r="U264" s="6">
        <v>115897.99</v>
      </c>
      <c r="V264" s="6">
        <v>79145.929999999993</v>
      </c>
      <c r="W264" s="9">
        <v>12138.67</v>
      </c>
      <c r="X264" s="9">
        <v>9104.82</v>
      </c>
      <c r="Y264" s="6">
        <v>373181.51799999998</v>
      </c>
      <c r="Z264" s="6">
        <v>195034.49400000001</v>
      </c>
      <c r="AA264" s="6"/>
      <c r="AB264" s="6">
        <v>179770.6</v>
      </c>
      <c r="AC264" s="6">
        <v>344.3</v>
      </c>
      <c r="AD264" s="6">
        <v>49403</v>
      </c>
      <c r="AE264" s="6">
        <v>275487.51</v>
      </c>
      <c r="AF264" s="6">
        <v>141850.56299999999</v>
      </c>
      <c r="AG264" s="6"/>
      <c r="AH264" s="6">
        <v>179717.4</v>
      </c>
      <c r="AI264" s="6">
        <v>1111.5</v>
      </c>
      <c r="AJ264" s="9">
        <v>62661</v>
      </c>
      <c r="AK264" s="6">
        <v>32716.04</v>
      </c>
      <c r="AL264" s="6">
        <v>23151.08</v>
      </c>
      <c r="AM264" s="6">
        <v>70176.87</v>
      </c>
      <c r="AN264" s="6">
        <v>54117.7</v>
      </c>
      <c r="AO264" s="6">
        <v>46513.14</v>
      </c>
      <c r="AP264" s="48">
        <v>37996.58</v>
      </c>
      <c r="AQ264" s="6">
        <v>48022.5</v>
      </c>
      <c r="AR264" s="6">
        <v>18968.599999999999</v>
      </c>
      <c r="AS264" s="6">
        <v>9.6</v>
      </c>
      <c r="AT264" s="6">
        <v>6</v>
      </c>
      <c r="AU264" s="7"/>
      <c r="AV264" s="7"/>
      <c r="AW264" s="6">
        <v>284790.5</v>
      </c>
      <c r="AX264" s="6">
        <v>133461.5</v>
      </c>
      <c r="AY264" s="6">
        <v>58322.37</v>
      </c>
      <c r="AZ264" s="6">
        <v>13635.521000000001</v>
      </c>
      <c r="BA264" s="6">
        <v>272513.59700000001</v>
      </c>
      <c r="BB264" s="6">
        <v>120933.785</v>
      </c>
      <c r="BC264" s="6">
        <v>48083.8</v>
      </c>
      <c r="BD264" s="6">
        <v>360.65</v>
      </c>
      <c r="BE264" s="6">
        <v>219.95</v>
      </c>
      <c r="BF264" s="6">
        <v>125.17</v>
      </c>
      <c r="BG264" s="6">
        <v>76.13</v>
      </c>
      <c r="BH264" s="6">
        <v>519.351</v>
      </c>
      <c r="BI264" s="6">
        <v>224.14400000000001</v>
      </c>
      <c r="BJ264" s="54">
        <v>1330.18</v>
      </c>
      <c r="BK264" s="9">
        <v>1070.4000000000001</v>
      </c>
      <c r="BL264" s="6">
        <v>0.9</v>
      </c>
      <c r="BM264" s="6">
        <v>12312.214416000001</v>
      </c>
      <c r="BN264" s="6">
        <v>38281.823394869389</v>
      </c>
      <c r="BO264" s="10">
        <v>336.81237333333331</v>
      </c>
      <c r="BP264" s="6">
        <v>6775</v>
      </c>
      <c r="BQ264" s="6"/>
      <c r="BR264" s="6"/>
      <c r="BS264" s="6"/>
      <c r="BT264" s="6"/>
      <c r="BU264" s="6"/>
      <c r="BV264" s="6"/>
      <c r="BW264" s="6"/>
      <c r="BX264" s="6"/>
      <c r="BY264" s="6"/>
      <c r="BZ264" s="6">
        <v>3824832</v>
      </c>
      <c r="CA264" s="6">
        <v>2661368</v>
      </c>
      <c r="CB264" s="6"/>
      <c r="CC264" s="6">
        <v>20831</v>
      </c>
      <c r="CD264" s="6">
        <v>16976</v>
      </c>
      <c r="CE264" s="6"/>
      <c r="CF264" s="6">
        <v>760</v>
      </c>
      <c r="CG264" s="6">
        <v>98.703999999999994</v>
      </c>
      <c r="CH264" s="6">
        <v>1750</v>
      </c>
      <c r="CI264" s="65">
        <v>0</v>
      </c>
      <c r="CJ264" s="65">
        <v>0</v>
      </c>
      <c r="CK264" s="65">
        <v>0</v>
      </c>
      <c r="CL264" s="65">
        <v>70</v>
      </c>
      <c r="CM264" s="65">
        <v>11</v>
      </c>
      <c r="CN264" s="65">
        <v>0</v>
      </c>
      <c r="CO264" s="65">
        <v>145</v>
      </c>
      <c r="CP264" s="65">
        <v>27</v>
      </c>
      <c r="CQ264" s="65">
        <v>0</v>
      </c>
      <c r="CR264" s="65">
        <v>0</v>
      </c>
      <c r="CS264" s="65">
        <v>0</v>
      </c>
      <c r="CT264" s="66">
        <v>0</v>
      </c>
      <c r="CU264" s="66">
        <v>0</v>
      </c>
      <c r="CV264" s="66">
        <v>0</v>
      </c>
      <c r="CW264" s="66">
        <v>0</v>
      </c>
    </row>
    <row r="265" spans="1:101">
      <c r="A265" s="5">
        <v>43712</v>
      </c>
      <c r="B265" s="9">
        <v>806.55799999999999</v>
      </c>
      <c r="C265" s="9">
        <v>442.51900000000001</v>
      </c>
      <c r="D265" s="9">
        <v>6422.3</v>
      </c>
      <c r="E265" s="6"/>
      <c r="F265" s="6"/>
      <c r="G265" s="6"/>
      <c r="H265" s="6">
        <v>1662.6</v>
      </c>
      <c r="I265" s="6">
        <v>1121.5</v>
      </c>
      <c r="J265" s="6">
        <v>361917</v>
      </c>
      <c r="K265" s="6">
        <v>159687.5</v>
      </c>
      <c r="L265" s="6">
        <v>74975.600000000006</v>
      </c>
      <c r="M265" s="6">
        <v>15</v>
      </c>
      <c r="N265" s="6">
        <v>25</v>
      </c>
      <c r="O265" s="6">
        <v>14482.3</v>
      </c>
      <c r="P265" s="6">
        <v>6776.1</v>
      </c>
      <c r="Q265" s="6">
        <v>10596</v>
      </c>
      <c r="R265" s="6">
        <v>8518.6</v>
      </c>
      <c r="S265" s="6">
        <v>114435.5</v>
      </c>
      <c r="T265" s="6">
        <v>95120</v>
      </c>
      <c r="U265" s="6">
        <v>115916.2</v>
      </c>
      <c r="V265" s="6">
        <v>79159.100000000006</v>
      </c>
      <c r="W265" s="9">
        <v>12138.7</v>
      </c>
      <c r="X265" s="9">
        <v>9104.7999999999993</v>
      </c>
      <c r="Y265" s="6">
        <v>373505</v>
      </c>
      <c r="Z265" s="6">
        <v>195203</v>
      </c>
      <c r="AA265" s="6"/>
      <c r="AB265" s="6">
        <v>179794.6</v>
      </c>
      <c r="AC265" s="6">
        <v>344.3</v>
      </c>
      <c r="AD265" s="6">
        <v>49403</v>
      </c>
      <c r="AE265" s="6">
        <v>275633</v>
      </c>
      <c r="AF265" s="6">
        <v>141923</v>
      </c>
      <c r="AG265" s="6"/>
      <c r="AH265" s="6">
        <v>179741.4</v>
      </c>
      <c r="AI265" s="6">
        <v>1111.5</v>
      </c>
      <c r="AJ265" s="9">
        <v>62661</v>
      </c>
      <c r="AK265" s="6">
        <v>32721.7</v>
      </c>
      <c r="AL265" s="6">
        <v>23156</v>
      </c>
      <c r="AM265" s="6">
        <v>70186</v>
      </c>
      <c r="AN265" s="6">
        <v>54124.7</v>
      </c>
      <c r="AO265" s="6">
        <v>46529.7</v>
      </c>
      <c r="AP265" s="6">
        <v>38010.199999999997</v>
      </c>
      <c r="AQ265" s="6">
        <v>48031.9</v>
      </c>
      <c r="AR265" s="6">
        <v>18972.099999999999</v>
      </c>
      <c r="AS265" s="6">
        <v>9.6</v>
      </c>
      <c r="AT265" s="6">
        <v>6</v>
      </c>
      <c r="AU265" s="7"/>
      <c r="AV265" s="7"/>
      <c r="AW265" s="6">
        <v>284935.09999999998</v>
      </c>
      <c r="AX265" s="6">
        <v>133530.6</v>
      </c>
      <c r="AY265" s="6">
        <v>58328</v>
      </c>
      <c r="AZ265" s="6">
        <v>13635.521000000001</v>
      </c>
      <c r="BA265" s="6">
        <v>272647</v>
      </c>
      <c r="BB265" s="6">
        <v>120992</v>
      </c>
      <c r="BC265" s="6">
        <v>48107.8</v>
      </c>
      <c r="BD265" s="6">
        <v>363.3</v>
      </c>
      <c r="BE265" s="6">
        <v>221.5</v>
      </c>
      <c r="BF265" s="6">
        <v>125.17</v>
      </c>
      <c r="BG265" s="6">
        <v>76.13</v>
      </c>
      <c r="BH265" s="6">
        <v>519.351</v>
      </c>
      <c r="BI265" s="6">
        <v>224.14400000000001</v>
      </c>
      <c r="BJ265" s="54">
        <v>1330.18</v>
      </c>
      <c r="BK265" s="9">
        <v>1070.4000000000001</v>
      </c>
      <c r="BL265" s="6">
        <v>0.9</v>
      </c>
      <c r="BM265" s="6">
        <v>12382.023023999998</v>
      </c>
      <c r="BN265" s="6">
        <v>38240.679819477577</v>
      </c>
      <c r="BO265" s="6">
        <v>418.26860587533514</v>
      </c>
      <c r="BP265" s="6">
        <v>5144</v>
      </c>
      <c r="BQ265" s="6"/>
      <c r="BR265" s="6"/>
      <c r="BS265" s="6"/>
      <c r="BT265" s="6"/>
      <c r="BU265" s="6"/>
      <c r="BV265" s="6"/>
      <c r="BW265" s="6"/>
      <c r="BX265" s="6"/>
      <c r="BY265" s="6"/>
      <c r="BZ265" s="6">
        <v>3827763</v>
      </c>
      <c r="CA265" s="6">
        <v>2663748</v>
      </c>
      <c r="CB265" s="6"/>
      <c r="CC265" s="6">
        <v>20831</v>
      </c>
      <c r="CD265" s="6">
        <v>16976</v>
      </c>
      <c r="CE265" s="6"/>
      <c r="CF265" s="6">
        <v>759.57418061839917</v>
      </c>
      <c r="CG265" s="6">
        <v>98.594570878383266</v>
      </c>
      <c r="CH265" s="6">
        <v>1749.2411666666667</v>
      </c>
      <c r="CI265" s="65">
        <v>0</v>
      </c>
      <c r="CJ265" s="65">
        <v>0</v>
      </c>
      <c r="CK265" s="65">
        <v>0</v>
      </c>
      <c r="CL265" s="65">
        <v>70</v>
      </c>
      <c r="CM265" s="65">
        <v>11</v>
      </c>
      <c r="CN265" s="65">
        <v>0</v>
      </c>
      <c r="CO265" s="65">
        <v>145</v>
      </c>
      <c r="CP265" s="65">
        <v>27</v>
      </c>
      <c r="CQ265" s="65">
        <v>0</v>
      </c>
      <c r="CR265" s="65">
        <v>0</v>
      </c>
      <c r="CS265" s="65">
        <v>0</v>
      </c>
      <c r="CT265" s="66">
        <v>0</v>
      </c>
      <c r="CU265" s="66">
        <v>0</v>
      </c>
      <c r="CV265" s="66">
        <v>0</v>
      </c>
      <c r="CW265" s="66">
        <v>0</v>
      </c>
    </row>
    <row r="266" spans="1:101">
      <c r="A266" s="5">
        <v>43713</v>
      </c>
      <c r="B266" s="9">
        <v>806.55799999999999</v>
      </c>
      <c r="C266" s="9">
        <v>442.51900000000001</v>
      </c>
      <c r="D266" s="9">
        <v>6422.3</v>
      </c>
      <c r="E266" s="6"/>
      <c r="F266" s="6"/>
      <c r="G266" s="6"/>
      <c r="H266" s="6">
        <v>1662.6</v>
      </c>
      <c r="I266" s="6">
        <v>1121.5</v>
      </c>
      <c r="J266" s="6">
        <v>362128.3</v>
      </c>
      <c r="K266" s="6">
        <v>159784.29999999999</v>
      </c>
      <c r="L266" s="6">
        <v>74999.600000000006</v>
      </c>
      <c r="M266" s="6">
        <v>15</v>
      </c>
      <c r="N266" s="6">
        <v>25</v>
      </c>
      <c r="O266" s="6">
        <v>14482.3</v>
      </c>
      <c r="P266" s="6">
        <v>6776.1</v>
      </c>
      <c r="Q266" s="6">
        <v>10620</v>
      </c>
      <c r="R266" s="6">
        <v>8537.5</v>
      </c>
      <c r="S266" s="6">
        <v>114452</v>
      </c>
      <c r="T266" s="6">
        <v>95133.1</v>
      </c>
      <c r="U266" s="6">
        <v>115934.5</v>
      </c>
      <c r="V266" s="6">
        <v>79172.399999999994</v>
      </c>
      <c r="W266" s="9">
        <v>12138.7</v>
      </c>
      <c r="X266" s="9">
        <v>9104.7999999999993</v>
      </c>
      <c r="Y266" s="6">
        <v>373824.5</v>
      </c>
      <c r="Z266" s="6">
        <v>195378</v>
      </c>
      <c r="AA266" s="6"/>
      <c r="AB266" s="6">
        <v>179818.6</v>
      </c>
      <c r="AC266" s="6">
        <v>344.3</v>
      </c>
      <c r="AD266" s="6">
        <v>49403</v>
      </c>
      <c r="AE266" s="6">
        <v>275780.8</v>
      </c>
      <c r="AF266" s="6">
        <v>141992</v>
      </c>
      <c r="AG266" s="6"/>
      <c r="AH266" s="6">
        <v>179765.4</v>
      </c>
      <c r="AI266" s="6">
        <v>1111.5</v>
      </c>
      <c r="AJ266" s="9">
        <v>62661</v>
      </c>
      <c r="AK266" s="6">
        <v>32727.3</v>
      </c>
      <c r="AL266" s="6">
        <v>23160.3</v>
      </c>
      <c r="AM266" s="6">
        <v>70194.899999999994</v>
      </c>
      <c r="AN266" s="6">
        <v>54131.9</v>
      </c>
      <c r="AO266" s="6">
        <v>46546.6</v>
      </c>
      <c r="AP266" s="6">
        <v>38024</v>
      </c>
      <c r="AQ266" s="6">
        <v>48040.2</v>
      </c>
      <c r="AR266" s="6">
        <v>18975.2</v>
      </c>
      <c r="AS266" s="6">
        <v>9.6</v>
      </c>
      <c r="AT266" s="6">
        <v>6</v>
      </c>
      <c r="AU266" s="7"/>
      <c r="AV266" s="7"/>
      <c r="AW266" s="6">
        <v>285084</v>
      </c>
      <c r="AX266" s="6">
        <v>133602.1</v>
      </c>
      <c r="AY266" s="6">
        <v>58333</v>
      </c>
      <c r="AZ266" s="6">
        <v>13635.521000000001</v>
      </c>
      <c r="BA266" s="6">
        <v>272782</v>
      </c>
      <c r="BB266" s="6">
        <v>121051</v>
      </c>
      <c r="BC266" s="6">
        <v>48131.8</v>
      </c>
      <c r="BD266" s="6">
        <v>368.42</v>
      </c>
      <c r="BE266" s="6">
        <v>224.63</v>
      </c>
      <c r="BF266" s="6">
        <v>125.17</v>
      </c>
      <c r="BG266" s="6">
        <v>76.13</v>
      </c>
      <c r="BH266" s="6">
        <v>519.351</v>
      </c>
      <c r="BI266" s="6">
        <v>224.14400000000001</v>
      </c>
      <c r="BJ266" s="54">
        <v>1330.18</v>
      </c>
      <c r="BK266" s="9">
        <v>1070.4000000000001</v>
      </c>
      <c r="BL266" s="6">
        <v>0.9</v>
      </c>
      <c r="BM266" s="6">
        <v>10944.858544000002</v>
      </c>
      <c r="BN266" s="6">
        <v>38551.938215984403</v>
      </c>
      <c r="BO266" s="6">
        <v>398.12117981679449</v>
      </c>
      <c r="BP266" s="6">
        <v>4981</v>
      </c>
      <c r="BQ266" s="6"/>
      <c r="BR266" s="6"/>
      <c r="BS266" s="6"/>
      <c r="BT266" s="6"/>
      <c r="BU266" s="6"/>
      <c r="BV266" s="6"/>
      <c r="BW266" s="6"/>
      <c r="BX266" s="6"/>
      <c r="BY266" s="6"/>
      <c r="BZ266" s="6">
        <v>3830713</v>
      </c>
      <c r="CA266" s="6">
        <v>2666170</v>
      </c>
      <c r="CB266" s="6"/>
      <c r="CC266" s="6">
        <v>20831</v>
      </c>
      <c r="CD266" s="6">
        <v>16976</v>
      </c>
      <c r="CE266" s="6"/>
      <c r="CF266" s="6">
        <v>750.36607490517622</v>
      </c>
      <c r="CG266" s="6">
        <v>98.621718722188248</v>
      </c>
      <c r="CH266" s="6">
        <v>1748.9675833333333</v>
      </c>
      <c r="CI266" s="65">
        <v>0</v>
      </c>
      <c r="CJ266" s="65">
        <v>0</v>
      </c>
      <c r="CK266" s="65">
        <v>0</v>
      </c>
      <c r="CL266" s="65">
        <v>70</v>
      </c>
      <c r="CM266" s="65">
        <v>11</v>
      </c>
      <c r="CN266" s="65">
        <v>0</v>
      </c>
      <c r="CO266" s="65">
        <v>145</v>
      </c>
      <c r="CP266" s="65">
        <v>27</v>
      </c>
      <c r="CQ266" s="65">
        <v>0</v>
      </c>
      <c r="CR266" s="65">
        <v>0</v>
      </c>
      <c r="CS266" s="65">
        <v>0</v>
      </c>
      <c r="CT266" s="66">
        <v>0</v>
      </c>
      <c r="CU266" s="66">
        <v>0</v>
      </c>
      <c r="CV266" s="66">
        <v>0</v>
      </c>
      <c r="CW266" s="66">
        <v>0</v>
      </c>
    </row>
    <row r="267" spans="1:101">
      <c r="A267" s="5">
        <v>43714</v>
      </c>
      <c r="B267" s="9">
        <v>806.55799999999999</v>
      </c>
      <c r="C267" s="9">
        <v>442.51900000000001</v>
      </c>
      <c r="D267" s="9">
        <v>6422.3</v>
      </c>
      <c r="E267" s="6"/>
      <c r="F267" s="6"/>
      <c r="G267" s="6"/>
      <c r="H267" s="6">
        <v>1662.6</v>
      </c>
      <c r="I267" s="6">
        <v>1121.5</v>
      </c>
      <c r="J267" s="6">
        <v>362341</v>
      </c>
      <c r="K267" s="6">
        <v>159881</v>
      </c>
      <c r="L267" s="6">
        <v>75023.600000000006</v>
      </c>
      <c r="M267" s="6">
        <v>15</v>
      </c>
      <c r="N267" s="6">
        <v>25</v>
      </c>
      <c r="O267" s="6">
        <v>14482.3</v>
      </c>
      <c r="P267" s="6">
        <v>6776.1</v>
      </c>
      <c r="Q267" s="6">
        <v>10647</v>
      </c>
      <c r="R267" s="6">
        <v>8558.5</v>
      </c>
      <c r="S267" s="6">
        <v>114467.7</v>
      </c>
      <c r="T267" s="6">
        <v>95145.5</v>
      </c>
      <c r="U267" s="6">
        <v>115953.1</v>
      </c>
      <c r="V267" s="6">
        <v>79185.8</v>
      </c>
      <c r="W267" s="9">
        <v>12138.7</v>
      </c>
      <c r="X267" s="9">
        <v>9104.7999999999993</v>
      </c>
      <c r="Y267" s="6">
        <v>374143</v>
      </c>
      <c r="Z267" s="6">
        <v>195555</v>
      </c>
      <c r="AA267" s="6"/>
      <c r="AB267" s="6">
        <v>179842.6</v>
      </c>
      <c r="AC267" s="6">
        <v>344.3</v>
      </c>
      <c r="AD267" s="6">
        <v>49403</v>
      </c>
      <c r="AE267" s="6">
        <v>275927</v>
      </c>
      <c r="AF267" s="6">
        <v>142054</v>
      </c>
      <c r="AG267" s="6"/>
      <c r="AH267" s="6">
        <v>179789.4</v>
      </c>
      <c r="AI267" s="6">
        <v>1111.5</v>
      </c>
      <c r="AJ267" s="9">
        <v>62661</v>
      </c>
      <c r="AK267" s="6">
        <v>32732.5</v>
      </c>
      <c r="AL267" s="6">
        <v>23164.7</v>
      </c>
      <c r="AM267" s="6">
        <v>70203.5</v>
      </c>
      <c r="AN267" s="6">
        <v>54138.6</v>
      </c>
      <c r="AO267" s="6">
        <v>46563.4</v>
      </c>
      <c r="AP267" s="6">
        <v>38037.800000000003</v>
      </c>
      <c r="AQ267" s="6">
        <v>48049.1</v>
      </c>
      <c r="AR267" s="6">
        <v>18978.3</v>
      </c>
      <c r="AS267" s="6">
        <v>9.6</v>
      </c>
      <c r="AT267" s="6">
        <v>6</v>
      </c>
      <c r="AU267" s="7"/>
      <c r="AV267" s="7"/>
      <c r="AW267" s="6">
        <v>285226.3</v>
      </c>
      <c r="AX267" s="6">
        <v>133669</v>
      </c>
      <c r="AY267" s="6">
        <v>58340</v>
      </c>
      <c r="AZ267" s="6">
        <v>13635.521000000001</v>
      </c>
      <c r="BA267" s="6">
        <v>272916</v>
      </c>
      <c r="BB267" s="6">
        <v>121110</v>
      </c>
      <c r="BC267" s="6">
        <v>48155.8</v>
      </c>
      <c r="BD267" s="6">
        <v>372.2</v>
      </c>
      <c r="BE267" s="6">
        <v>227</v>
      </c>
      <c r="BF267" s="6">
        <v>125.17</v>
      </c>
      <c r="BG267" s="6">
        <v>76.13</v>
      </c>
      <c r="BH267" s="6">
        <v>519.351</v>
      </c>
      <c r="BI267" s="6">
        <v>224.14400000000001</v>
      </c>
      <c r="BJ267" s="54">
        <v>1330.18</v>
      </c>
      <c r="BK267" s="9">
        <v>1070.4000000000001</v>
      </c>
      <c r="BL267" s="6">
        <v>0.9</v>
      </c>
      <c r="BM267" s="6">
        <v>10757.346831999999</v>
      </c>
      <c r="BN267" s="6">
        <v>38554.730460444443</v>
      </c>
      <c r="BO267" s="6">
        <v>429.37065458644622</v>
      </c>
      <c r="BP267" s="6">
        <v>6040</v>
      </c>
      <c r="BQ267" s="6"/>
      <c r="BR267" s="6"/>
      <c r="BS267" s="6"/>
      <c r="BT267" s="6"/>
      <c r="BU267" s="6"/>
      <c r="BV267" s="6"/>
      <c r="BW267" s="6"/>
      <c r="BX267" s="6"/>
      <c r="BY267" s="6"/>
      <c r="BZ267" s="6">
        <v>3833691</v>
      </c>
      <c r="CA267" s="6">
        <v>2668600</v>
      </c>
      <c r="CB267" s="6"/>
      <c r="CC267" s="6">
        <v>20831</v>
      </c>
      <c r="CD267" s="6">
        <v>16976</v>
      </c>
      <c r="CE267" s="6"/>
      <c r="CF267" s="6">
        <v>753.45063187310677</v>
      </c>
      <c r="CG267" s="6">
        <v>99.048614372181675</v>
      </c>
      <c r="CH267" s="6">
        <v>1749.7265833333331</v>
      </c>
      <c r="CI267" s="65">
        <v>0</v>
      </c>
      <c r="CJ267" s="65">
        <v>0</v>
      </c>
      <c r="CK267" s="65">
        <v>0</v>
      </c>
      <c r="CL267" s="65">
        <v>70</v>
      </c>
      <c r="CM267" s="65">
        <v>11</v>
      </c>
      <c r="CN267" s="65">
        <v>0</v>
      </c>
      <c r="CO267" s="65">
        <v>145</v>
      </c>
      <c r="CP267" s="65">
        <v>27</v>
      </c>
      <c r="CQ267" s="65">
        <v>0</v>
      </c>
      <c r="CR267" s="65">
        <v>0</v>
      </c>
      <c r="CS267" s="65">
        <v>0</v>
      </c>
      <c r="CT267" s="66">
        <v>0</v>
      </c>
      <c r="CU267" s="66">
        <v>0</v>
      </c>
      <c r="CV267" s="66">
        <v>0</v>
      </c>
      <c r="CW267" s="66">
        <v>0</v>
      </c>
    </row>
    <row r="268" spans="1:101">
      <c r="A268" s="5">
        <v>43715</v>
      </c>
      <c r="B268" s="9">
        <v>806.55799999999999</v>
      </c>
      <c r="C268" s="9">
        <v>442.51900000000001</v>
      </c>
      <c r="D268" s="9">
        <v>6422.3</v>
      </c>
      <c r="E268" s="6"/>
      <c r="F268" s="6"/>
      <c r="G268" s="6"/>
      <c r="H268" s="6">
        <v>1662.6</v>
      </c>
      <c r="I268" s="6">
        <v>1121.5</v>
      </c>
      <c r="J268" s="6">
        <v>362556.7</v>
      </c>
      <c r="K268" s="6">
        <v>159980</v>
      </c>
      <c r="L268" s="6">
        <v>75047.600000000006</v>
      </c>
      <c r="M268" s="6">
        <v>15</v>
      </c>
      <c r="N268" s="6">
        <v>25</v>
      </c>
      <c r="O268" s="6">
        <v>14482.4</v>
      </c>
      <c r="P268" s="6">
        <v>6776.3</v>
      </c>
      <c r="Q268" s="6">
        <v>10675.3</v>
      </c>
      <c r="R268" s="6">
        <v>8580.5</v>
      </c>
      <c r="S268" s="6">
        <v>114485.5</v>
      </c>
      <c r="T268" s="6">
        <v>95159.4</v>
      </c>
      <c r="U268" s="6">
        <v>115973.1</v>
      </c>
      <c r="V268" s="6">
        <v>79200</v>
      </c>
      <c r="W268" s="9">
        <v>12138.7</v>
      </c>
      <c r="X268" s="9">
        <v>9104.7999999999993</v>
      </c>
      <c r="Y268" s="6">
        <v>374471</v>
      </c>
      <c r="Z268" s="6">
        <v>195726</v>
      </c>
      <c r="AA268" s="6"/>
      <c r="AB268" s="6">
        <v>179866.6</v>
      </c>
      <c r="AC268" s="6">
        <v>344.3</v>
      </c>
      <c r="AD268" s="6">
        <v>49403</v>
      </c>
      <c r="AE268" s="6">
        <v>276075</v>
      </c>
      <c r="AF268" s="6">
        <v>142128</v>
      </c>
      <c r="AG268" s="6"/>
      <c r="AH268" s="6">
        <v>179813.4</v>
      </c>
      <c r="AI268" s="6">
        <v>1111.5</v>
      </c>
      <c r="AJ268" s="9">
        <v>62661</v>
      </c>
      <c r="AK268" s="6">
        <v>32737.4</v>
      </c>
      <c r="AL268" s="6">
        <v>23168.9</v>
      </c>
      <c r="AM268" s="6">
        <v>70213.399999999994</v>
      </c>
      <c r="AN268" s="6">
        <v>54146.400000000001</v>
      </c>
      <c r="AO268" s="6">
        <v>46580.1</v>
      </c>
      <c r="AP268" s="6">
        <v>38051.599999999999</v>
      </c>
      <c r="AQ268" s="6">
        <v>48059.8</v>
      </c>
      <c r="AR268" s="6">
        <v>18982.099999999999</v>
      </c>
      <c r="AS268" s="6">
        <v>9.6</v>
      </c>
      <c r="AT268" s="6">
        <v>6</v>
      </c>
      <c r="AU268" s="7"/>
      <c r="AV268" s="7"/>
      <c r="AW268" s="6">
        <v>285370</v>
      </c>
      <c r="AX268" s="6">
        <v>133737</v>
      </c>
      <c r="AY268" s="6">
        <v>58344</v>
      </c>
      <c r="AZ268" s="6">
        <v>13635.521000000001</v>
      </c>
      <c r="BA268" s="6">
        <v>273050</v>
      </c>
      <c r="BB268" s="6">
        <v>121169</v>
      </c>
      <c r="BC268" s="6">
        <v>48179.8</v>
      </c>
      <c r="BD268" s="6">
        <v>376.11</v>
      </c>
      <c r="BE268" s="6">
        <v>229.39</v>
      </c>
      <c r="BF268" s="6">
        <v>125.17</v>
      </c>
      <c r="BG268" s="6">
        <v>76.13</v>
      </c>
      <c r="BH268" s="6">
        <v>519.351</v>
      </c>
      <c r="BI268" s="6">
        <v>224.14400000000001</v>
      </c>
      <c r="BJ268" s="54">
        <v>1330.18</v>
      </c>
      <c r="BK268" s="9">
        <v>1070.4000000000001</v>
      </c>
      <c r="BL268" s="6">
        <v>0.9</v>
      </c>
      <c r="BM268" s="6">
        <v>12471.649359999999</v>
      </c>
      <c r="BN268" s="6">
        <v>38581.095591235862</v>
      </c>
      <c r="BO268" s="6">
        <v>423.24591716422407</v>
      </c>
      <c r="BP268" s="6">
        <v>6558</v>
      </c>
      <c r="BQ268" s="6"/>
      <c r="BR268" s="6"/>
      <c r="BS268" s="6"/>
      <c r="BT268" s="6"/>
      <c r="BU268" s="6"/>
      <c r="BV268" s="6"/>
      <c r="BW268" s="6"/>
      <c r="BX268" s="6"/>
      <c r="BY268" s="6"/>
      <c r="BZ268" s="6">
        <v>3836653</v>
      </c>
      <c r="CA268" s="6">
        <v>2671034</v>
      </c>
      <c r="CB268" s="6"/>
      <c r="CC268" s="6">
        <v>20831</v>
      </c>
      <c r="CD268" s="6">
        <v>16976</v>
      </c>
      <c r="CE268" s="6"/>
      <c r="CF268" s="6">
        <v>752.55690214097558</v>
      </c>
      <c r="CG268" s="6">
        <v>99.141824015284683</v>
      </c>
      <c r="CH268" s="6">
        <v>1740.6492499999999</v>
      </c>
      <c r="CI268" s="65">
        <v>0</v>
      </c>
      <c r="CJ268" s="65">
        <v>0</v>
      </c>
      <c r="CK268" s="65">
        <v>0</v>
      </c>
      <c r="CL268" s="65">
        <v>70</v>
      </c>
      <c r="CM268" s="65">
        <v>11</v>
      </c>
      <c r="CN268" s="65">
        <v>0</v>
      </c>
      <c r="CO268" s="65">
        <v>145</v>
      </c>
      <c r="CP268" s="65">
        <v>27</v>
      </c>
      <c r="CQ268" s="65">
        <v>0</v>
      </c>
      <c r="CR268" s="65">
        <v>0</v>
      </c>
      <c r="CS268" s="65">
        <v>0</v>
      </c>
      <c r="CT268" s="66">
        <v>0</v>
      </c>
      <c r="CU268" s="66">
        <v>0</v>
      </c>
      <c r="CV268" s="66">
        <v>0</v>
      </c>
      <c r="CW268" s="66">
        <v>0</v>
      </c>
    </row>
    <row r="269" spans="1:101">
      <c r="A269" s="5">
        <v>43716</v>
      </c>
      <c r="B269" s="9">
        <v>806.55799999999999</v>
      </c>
      <c r="C269" s="9">
        <v>442.51900000000001</v>
      </c>
      <c r="D269" s="9">
        <v>6422.3</v>
      </c>
      <c r="E269" s="6"/>
      <c r="F269" s="6"/>
      <c r="G269" s="6"/>
      <c r="H269" s="6">
        <v>1662.6</v>
      </c>
      <c r="I269" s="6">
        <v>1121.5</v>
      </c>
      <c r="J269" s="6">
        <v>362769</v>
      </c>
      <c r="K269" s="6">
        <v>160076</v>
      </c>
      <c r="L269" s="6">
        <v>75071.600000000006</v>
      </c>
      <c r="M269" s="6">
        <v>15</v>
      </c>
      <c r="N269" s="6">
        <v>25</v>
      </c>
      <c r="O269" s="6">
        <v>14482.4</v>
      </c>
      <c r="P269" s="6">
        <v>6776.3</v>
      </c>
      <c r="Q269" s="6">
        <v>10703.2</v>
      </c>
      <c r="R269" s="6">
        <v>8602.2000000000007</v>
      </c>
      <c r="S269" s="6">
        <v>114505.2</v>
      </c>
      <c r="T269" s="6">
        <v>95172.6</v>
      </c>
      <c r="U269" s="6">
        <v>115992.3</v>
      </c>
      <c r="V269" s="6">
        <v>79214</v>
      </c>
      <c r="W269" s="9">
        <v>12138.7</v>
      </c>
      <c r="X269" s="9">
        <v>9104.7999999999993</v>
      </c>
      <c r="Y269" s="6">
        <v>374791</v>
      </c>
      <c r="Z269" s="6">
        <v>195894.7</v>
      </c>
      <c r="AA269" s="6"/>
      <c r="AB269" s="6">
        <v>179890.6</v>
      </c>
      <c r="AC269" s="6">
        <v>344.3</v>
      </c>
      <c r="AD269" s="6">
        <v>49403</v>
      </c>
      <c r="AE269" s="6">
        <v>276221</v>
      </c>
      <c r="AF269" s="6">
        <v>142200</v>
      </c>
      <c r="AG269" s="6"/>
      <c r="AH269" s="6">
        <v>179837.4</v>
      </c>
      <c r="AI269" s="6">
        <v>1111.5</v>
      </c>
      <c r="AJ269" s="9">
        <v>62661</v>
      </c>
      <c r="AK269" s="6">
        <v>32742.6</v>
      </c>
      <c r="AL269" s="6">
        <v>23173.5</v>
      </c>
      <c r="AM269" s="6">
        <v>70222.100000000006</v>
      </c>
      <c r="AN269" s="6">
        <v>54153</v>
      </c>
      <c r="AO269" s="6">
        <v>46597</v>
      </c>
      <c r="AP269" s="6">
        <v>38065.300000000003</v>
      </c>
      <c r="AQ269" s="6">
        <v>48069.5</v>
      </c>
      <c r="AR269" s="6">
        <v>18985.5</v>
      </c>
      <c r="AS269" s="6">
        <v>9.6</v>
      </c>
      <c r="AT269" s="6">
        <v>6</v>
      </c>
      <c r="AU269" s="7"/>
      <c r="AV269" s="7"/>
      <c r="AW269" s="6">
        <v>285511.2</v>
      </c>
      <c r="AX269" s="6">
        <v>133803.20000000001</v>
      </c>
      <c r="AY269" s="6">
        <v>58350</v>
      </c>
      <c r="AZ269" s="6">
        <v>13635.521000000001</v>
      </c>
      <c r="BA269" s="6">
        <v>273183</v>
      </c>
      <c r="BB269" s="6">
        <v>121228</v>
      </c>
      <c r="BC269" s="6">
        <v>48203.8</v>
      </c>
      <c r="BD269" s="6">
        <v>380</v>
      </c>
      <c r="BE269" s="6">
        <v>232</v>
      </c>
      <c r="BF269" s="6">
        <v>125.17</v>
      </c>
      <c r="BG269" s="6">
        <v>76.13</v>
      </c>
      <c r="BH269" s="6">
        <v>519.351</v>
      </c>
      <c r="BI269" s="6">
        <v>224.14400000000001</v>
      </c>
      <c r="BJ269" s="54">
        <v>1330.18</v>
      </c>
      <c r="BK269" s="9">
        <v>1070.4000000000001</v>
      </c>
      <c r="BL269" s="6">
        <v>0.9</v>
      </c>
      <c r="BM269" s="6">
        <v>12080.461200000002</v>
      </c>
      <c r="BN269" s="6">
        <v>38567.838217356722</v>
      </c>
      <c r="BO269" s="6">
        <v>437.83706168888892</v>
      </c>
      <c r="BP269" s="6">
        <v>6737</v>
      </c>
      <c r="BQ269" s="6"/>
      <c r="BR269" s="6"/>
      <c r="BS269" s="6"/>
      <c r="BT269" s="6"/>
      <c r="BU269" s="6"/>
      <c r="BV269" s="6"/>
      <c r="BW269" s="6"/>
      <c r="BX269" s="6"/>
      <c r="BY269" s="6"/>
      <c r="BZ269" s="6">
        <v>3839612</v>
      </c>
      <c r="CA269" s="6">
        <v>2673449</v>
      </c>
      <c r="CB269" s="6"/>
      <c r="CC269" s="6">
        <v>20831</v>
      </c>
      <c r="CD269" s="6">
        <v>16976</v>
      </c>
      <c r="CE269" s="6"/>
      <c r="CF269" s="6">
        <v>751.7623973005542</v>
      </c>
      <c r="CG269" s="6">
        <v>98.949355581602731</v>
      </c>
      <c r="CH269" s="6">
        <v>1738.6519166666665</v>
      </c>
      <c r="CI269" s="65">
        <v>0</v>
      </c>
      <c r="CJ269" s="65">
        <v>0</v>
      </c>
      <c r="CK269" s="65">
        <v>0</v>
      </c>
      <c r="CL269" s="65">
        <v>70</v>
      </c>
      <c r="CM269" s="65">
        <v>11</v>
      </c>
      <c r="CN269" s="65">
        <v>0</v>
      </c>
      <c r="CO269" s="65">
        <v>145</v>
      </c>
      <c r="CP269" s="65">
        <v>27</v>
      </c>
      <c r="CQ269" s="65">
        <v>0</v>
      </c>
      <c r="CR269" s="65">
        <v>1</v>
      </c>
      <c r="CS269" s="65">
        <v>0.5</v>
      </c>
      <c r="CT269" s="66">
        <v>0</v>
      </c>
      <c r="CU269" s="66">
        <v>0</v>
      </c>
      <c r="CV269" s="66">
        <v>0</v>
      </c>
      <c r="CW269" s="66">
        <v>0</v>
      </c>
    </row>
    <row r="270" spans="1:101">
      <c r="A270" s="5">
        <v>43717</v>
      </c>
      <c r="B270" s="9">
        <v>806.55799999999999</v>
      </c>
      <c r="C270" s="9">
        <v>442.51900000000001</v>
      </c>
      <c r="D270" s="6">
        <v>6422.4</v>
      </c>
      <c r="E270" s="6"/>
      <c r="F270" s="6"/>
      <c r="G270" s="6"/>
      <c r="H270" s="6">
        <v>1662.6</v>
      </c>
      <c r="I270" s="6">
        <v>1121.5</v>
      </c>
      <c r="J270" s="6">
        <v>362984</v>
      </c>
      <c r="K270" s="6">
        <v>160173</v>
      </c>
      <c r="L270" s="6">
        <v>75095.600000000006</v>
      </c>
      <c r="M270" s="6">
        <v>15</v>
      </c>
      <c r="N270" s="6">
        <v>25</v>
      </c>
      <c r="O270" s="6">
        <v>14482.5</v>
      </c>
      <c r="P270" s="6">
        <v>6776.4</v>
      </c>
      <c r="Q270" s="6">
        <v>10731.3</v>
      </c>
      <c r="R270" s="6">
        <v>8624.1</v>
      </c>
      <c r="S270" s="6">
        <v>114520</v>
      </c>
      <c r="T270" s="6">
        <v>95185.8</v>
      </c>
      <c r="U270" s="6">
        <v>116012.3</v>
      </c>
      <c r="V270" s="6">
        <v>79227.7</v>
      </c>
      <c r="W270" s="9">
        <v>12138.7</v>
      </c>
      <c r="X270" s="9">
        <v>9104.7999999999993</v>
      </c>
      <c r="Y270" s="6">
        <v>375116</v>
      </c>
      <c r="Z270" s="6">
        <v>196064</v>
      </c>
      <c r="AA270" s="6"/>
      <c r="AB270" s="6">
        <v>179914.6</v>
      </c>
      <c r="AC270" s="6">
        <v>344.3</v>
      </c>
      <c r="AD270" s="6">
        <v>49403</v>
      </c>
      <c r="AE270" s="6">
        <v>276369</v>
      </c>
      <c r="AF270" s="6">
        <v>142274</v>
      </c>
      <c r="AG270" s="6"/>
      <c r="AH270" s="6">
        <v>179861.4</v>
      </c>
      <c r="AI270" s="6">
        <v>1111.5</v>
      </c>
      <c r="AJ270" s="9">
        <v>62661</v>
      </c>
      <c r="AK270" s="6">
        <v>32747.8</v>
      </c>
      <c r="AL270" s="6">
        <v>23178</v>
      </c>
      <c r="AM270" s="6">
        <v>70231.8</v>
      </c>
      <c r="AN270" s="6">
        <v>54160.5</v>
      </c>
      <c r="AO270" s="6">
        <v>46613.5</v>
      </c>
      <c r="AP270" s="6">
        <v>38079.1</v>
      </c>
      <c r="AQ270" s="6">
        <v>48078.8</v>
      </c>
      <c r="AR270" s="6">
        <v>18988.8</v>
      </c>
      <c r="AS270" s="6">
        <v>9.6</v>
      </c>
      <c r="AT270" s="6">
        <v>6</v>
      </c>
      <c r="AU270" s="7"/>
      <c r="AV270" s="7"/>
      <c r="AW270" s="6">
        <v>285653</v>
      </c>
      <c r="AX270" s="6">
        <v>133870.1</v>
      </c>
      <c r="AY270" s="6">
        <v>58356</v>
      </c>
      <c r="AZ270" s="6">
        <v>13635.521000000001</v>
      </c>
      <c r="BA270" s="6">
        <v>273316</v>
      </c>
      <c r="BB270" s="6">
        <v>121285</v>
      </c>
      <c r="BC270" s="6">
        <v>48227.8</v>
      </c>
      <c r="BD270" s="6">
        <v>384</v>
      </c>
      <c r="BE270" s="6">
        <v>234.3</v>
      </c>
      <c r="BF270" s="6">
        <v>125.17</v>
      </c>
      <c r="BG270" s="6">
        <v>76.13</v>
      </c>
      <c r="BH270" s="9">
        <v>519.46</v>
      </c>
      <c r="BI270" s="9">
        <v>224.18600000000001</v>
      </c>
      <c r="BJ270" s="54">
        <v>1330.4</v>
      </c>
      <c r="BK270" s="9">
        <v>1070.4000000000001</v>
      </c>
      <c r="BL270" s="6">
        <v>0.9</v>
      </c>
      <c r="BM270" s="6">
        <v>11668.993472</v>
      </c>
      <c r="BN270" s="6">
        <v>38686.3084071423</v>
      </c>
      <c r="BO270" s="6">
        <v>432.94334507533512</v>
      </c>
      <c r="BP270" s="6">
        <v>5419</v>
      </c>
      <c r="BQ270" s="6"/>
      <c r="BR270" s="6"/>
      <c r="BS270" s="6"/>
      <c r="BT270" s="6"/>
      <c r="BU270" s="6"/>
      <c r="BV270" s="6"/>
      <c r="BW270" s="6"/>
      <c r="BX270" s="6"/>
      <c r="BY270" s="6"/>
      <c r="BZ270" s="6">
        <v>3842346</v>
      </c>
      <c r="CA270" s="6">
        <v>2675619</v>
      </c>
      <c r="CB270" s="6"/>
      <c r="CC270" s="6">
        <v>20831</v>
      </c>
      <c r="CD270" s="6">
        <v>16976</v>
      </c>
      <c r="CE270" s="6"/>
      <c r="CF270" s="6">
        <v>757.7283205699041</v>
      </c>
      <c r="CG270" s="6">
        <v>98.867045982314067</v>
      </c>
      <c r="CH270" s="6">
        <v>1755.5791250000002</v>
      </c>
      <c r="CI270" s="65">
        <v>0</v>
      </c>
      <c r="CJ270" s="65">
        <v>0</v>
      </c>
      <c r="CK270" s="65">
        <v>0</v>
      </c>
      <c r="CL270" s="65">
        <v>70</v>
      </c>
      <c r="CM270" s="65">
        <v>11</v>
      </c>
      <c r="CN270" s="65">
        <v>14.42</v>
      </c>
      <c r="CO270" s="65">
        <v>145</v>
      </c>
      <c r="CP270" s="65">
        <v>27</v>
      </c>
      <c r="CQ270" s="65">
        <v>18.600000000000001</v>
      </c>
      <c r="CR270" s="65">
        <v>1.71</v>
      </c>
      <c r="CS270" s="65">
        <v>1</v>
      </c>
      <c r="CT270" s="66">
        <v>0</v>
      </c>
      <c r="CU270" s="66">
        <v>0</v>
      </c>
      <c r="CV270" s="66">
        <v>0</v>
      </c>
      <c r="CW270" s="66">
        <v>0</v>
      </c>
    </row>
    <row r="271" spans="1:101">
      <c r="A271" s="5">
        <v>43718</v>
      </c>
      <c r="B271" s="9">
        <v>806.55799999999999</v>
      </c>
      <c r="C271" s="9">
        <v>442.51900000000001</v>
      </c>
      <c r="D271" s="6">
        <v>6422.4</v>
      </c>
      <c r="E271" s="6"/>
      <c r="F271" s="6"/>
      <c r="G271" s="6"/>
      <c r="H271" s="6">
        <v>1662.6</v>
      </c>
      <c r="I271" s="6">
        <v>1121.5999999999999</v>
      </c>
      <c r="J271" s="6">
        <v>363195.37</v>
      </c>
      <c r="K271" s="6">
        <v>160269.31</v>
      </c>
      <c r="L271" s="6">
        <v>75119.600000000006</v>
      </c>
      <c r="M271" s="6">
        <v>15</v>
      </c>
      <c r="N271" s="6">
        <v>25</v>
      </c>
      <c r="O271" s="6">
        <v>14482.5</v>
      </c>
      <c r="P271" s="6">
        <v>6776.5</v>
      </c>
      <c r="Q271" s="6">
        <v>10758.48</v>
      </c>
      <c r="R271" s="6">
        <v>8645.42</v>
      </c>
      <c r="S271" s="6">
        <v>114535.23</v>
      </c>
      <c r="T271" s="6">
        <v>95198.34</v>
      </c>
      <c r="U271" s="6">
        <v>116032.27</v>
      </c>
      <c r="V271" s="6">
        <v>79241.39</v>
      </c>
      <c r="W271" s="9">
        <v>12138.7</v>
      </c>
      <c r="X271" s="9">
        <v>9104.7999999999993</v>
      </c>
      <c r="Y271" s="6">
        <v>375430.3</v>
      </c>
      <c r="Z271" s="6">
        <v>196233.9</v>
      </c>
      <c r="AA271" s="6"/>
      <c r="AB271" s="6">
        <v>179938.6</v>
      </c>
      <c r="AC271" s="6">
        <v>344.3</v>
      </c>
      <c r="AD271" s="6">
        <v>49403</v>
      </c>
      <c r="AE271" s="6">
        <v>276515.3</v>
      </c>
      <c r="AF271" s="6">
        <v>142341.70000000001</v>
      </c>
      <c r="AG271" s="6"/>
      <c r="AH271" s="6">
        <v>179885.4</v>
      </c>
      <c r="AI271" s="6">
        <v>1111.5</v>
      </c>
      <c r="AJ271" s="9">
        <v>62661</v>
      </c>
      <c r="AK271" s="6">
        <v>32752.9</v>
      </c>
      <c r="AL271" s="6">
        <v>23182.3</v>
      </c>
      <c r="AM271" s="6">
        <v>70240.649999999994</v>
      </c>
      <c r="AN271" s="6">
        <v>54167.48</v>
      </c>
      <c r="AO271" s="6">
        <v>46630.1</v>
      </c>
      <c r="AP271" s="6">
        <v>38092.800000000003</v>
      </c>
      <c r="AQ271" s="6">
        <v>48087.9</v>
      </c>
      <c r="AR271" s="6">
        <v>18992</v>
      </c>
      <c r="AS271" s="6">
        <v>9.6</v>
      </c>
      <c r="AT271" s="6">
        <v>6</v>
      </c>
      <c r="AU271" s="7"/>
      <c r="AV271" s="7"/>
      <c r="AW271" s="6">
        <v>285793.7</v>
      </c>
      <c r="AX271" s="6">
        <v>133936.70000000001</v>
      </c>
      <c r="AY271" s="11">
        <v>58361</v>
      </c>
      <c r="AZ271" s="6">
        <v>13635.521000000001</v>
      </c>
      <c r="BA271" s="6">
        <v>273448</v>
      </c>
      <c r="BB271" s="6">
        <v>121343</v>
      </c>
      <c r="BC271" s="6">
        <v>48251.8</v>
      </c>
      <c r="BD271" s="6">
        <v>388</v>
      </c>
      <c r="BE271" s="9">
        <v>236.7</v>
      </c>
      <c r="BF271" s="6">
        <v>125.3</v>
      </c>
      <c r="BG271" s="6">
        <v>76.2</v>
      </c>
      <c r="BH271" s="9">
        <v>519.46</v>
      </c>
      <c r="BI271" s="9">
        <v>224.18600000000001</v>
      </c>
      <c r="BJ271" s="54">
        <v>1330.4</v>
      </c>
      <c r="BK271" s="9">
        <v>1070.4000000000001</v>
      </c>
      <c r="BL271" s="6">
        <v>0.9</v>
      </c>
      <c r="BM271" s="6">
        <v>12222.781824000002</v>
      </c>
      <c r="BN271" s="6">
        <v>37995.125286300194</v>
      </c>
      <c r="BO271" s="6">
        <v>423.04608426666664</v>
      </c>
      <c r="BP271" s="6">
        <v>5204</v>
      </c>
      <c r="BQ271" s="6"/>
      <c r="BR271" s="6"/>
      <c r="BS271" s="6"/>
      <c r="BT271" s="6"/>
      <c r="BU271" s="6"/>
      <c r="BV271" s="6"/>
      <c r="BW271" s="6"/>
      <c r="BX271" s="6"/>
      <c r="BY271" s="6"/>
      <c r="BZ271" s="6">
        <v>3845317</v>
      </c>
      <c r="CA271" s="6">
        <v>2678041</v>
      </c>
      <c r="CB271" s="6"/>
      <c r="CC271" s="6">
        <v>20831</v>
      </c>
      <c r="CD271" s="6">
        <v>16976</v>
      </c>
      <c r="CE271" s="6"/>
      <c r="CF271" s="6">
        <v>753.66464989292501</v>
      </c>
      <c r="CG271" s="6">
        <v>98.947389746249513</v>
      </c>
      <c r="CH271" s="6">
        <v>1751.3184999999999</v>
      </c>
      <c r="CI271" s="65">
        <v>0</v>
      </c>
      <c r="CJ271" s="65">
        <v>0</v>
      </c>
      <c r="CK271" s="65">
        <v>0</v>
      </c>
      <c r="CL271" s="65">
        <v>70</v>
      </c>
      <c r="CM271" s="65">
        <v>11</v>
      </c>
      <c r="CN271" s="65">
        <v>14.42</v>
      </c>
      <c r="CO271" s="65">
        <v>145</v>
      </c>
      <c r="CP271" s="65">
        <v>27</v>
      </c>
      <c r="CQ271" s="65">
        <v>18.600000000000001</v>
      </c>
      <c r="CR271" s="65">
        <v>1.84</v>
      </c>
      <c r="CS271" s="65">
        <v>1.48</v>
      </c>
      <c r="CT271" s="66">
        <v>0</v>
      </c>
      <c r="CU271" s="66">
        <v>0</v>
      </c>
      <c r="CV271" s="66">
        <v>0</v>
      </c>
      <c r="CW271" s="66">
        <v>0</v>
      </c>
    </row>
    <row r="272" spans="1:101">
      <c r="A272" s="5">
        <v>43719</v>
      </c>
      <c r="B272" s="9">
        <v>806.55799999999999</v>
      </c>
      <c r="C272" s="9">
        <v>442.51900000000001</v>
      </c>
      <c r="D272" s="6">
        <v>6422.4</v>
      </c>
      <c r="E272" s="6"/>
      <c r="F272" s="6"/>
      <c r="G272" s="6"/>
      <c r="H272" s="6">
        <v>1662.6</v>
      </c>
      <c r="I272" s="6">
        <v>1121.5999999999999</v>
      </c>
      <c r="J272" s="6">
        <v>363412.87300000002</v>
      </c>
      <c r="K272" s="6">
        <v>160367.81</v>
      </c>
      <c r="L272" s="6">
        <v>75143.600000000006</v>
      </c>
      <c r="M272" s="6">
        <v>15</v>
      </c>
      <c r="N272" s="6">
        <v>25</v>
      </c>
      <c r="O272" s="6">
        <v>14482.6</v>
      </c>
      <c r="P272" s="6">
        <v>6776.5</v>
      </c>
      <c r="Q272" s="6">
        <v>10787.36</v>
      </c>
      <c r="R272" s="6">
        <v>8667.9</v>
      </c>
      <c r="S272" s="6">
        <v>114552.12</v>
      </c>
      <c r="T272" s="6">
        <v>95211.65</v>
      </c>
      <c r="U272" s="6">
        <v>116052.4</v>
      </c>
      <c r="V272" s="6">
        <v>79255.259999999995</v>
      </c>
      <c r="W272" s="9">
        <v>12138.7</v>
      </c>
      <c r="X272" s="9">
        <v>9104.7999999999993</v>
      </c>
      <c r="Y272" s="6">
        <v>375758.75799999997</v>
      </c>
      <c r="Z272" s="6">
        <v>196405.59400000001</v>
      </c>
      <c r="AA272" s="6"/>
      <c r="AB272" s="6">
        <v>179962.6</v>
      </c>
      <c r="AC272" s="6">
        <v>344.3</v>
      </c>
      <c r="AD272" s="6">
        <v>49403</v>
      </c>
      <c r="AE272" s="6">
        <v>276664.304</v>
      </c>
      <c r="AF272" s="6">
        <v>142416.14300000001</v>
      </c>
      <c r="AG272" s="6"/>
      <c r="AH272" s="6">
        <v>179909.4</v>
      </c>
      <c r="AI272" s="6">
        <v>1111.5</v>
      </c>
      <c r="AJ272" s="9">
        <v>62661</v>
      </c>
      <c r="AK272" s="6">
        <v>32758.34</v>
      </c>
      <c r="AL272" s="6">
        <v>23186.99</v>
      </c>
      <c r="AM272" s="6">
        <v>70251.179999999993</v>
      </c>
      <c r="AN272" s="6">
        <v>54175.78</v>
      </c>
      <c r="AO272" s="6">
        <v>46646.96</v>
      </c>
      <c r="AP272" s="6">
        <v>38106.720000000001</v>
      </c>
      <c r="AQ272" s="6">
        <v>48096.3</v>
      </c>
      <c r="AR272" s="6">
        <v>18994.900000000001</v>
      </c>
      <c r="AS272" s="6">
        <v>9.6</v>
      </c>
      <c r="AT272" s="6">
        <v>6</v>
      </c>
      <c r="AU272" s="7"/>
      <c r="AV272" s="7"/>
      <c r="AW272" s="6">
        <v>285937.5</v>
      </c>
      <c r="AX272" s="6">
        <v>134004.70000000001</v>
      </c>
      <c r="AY272" s="6">
        <v>58368.548000000003</v>
      </c>
      <c r="AZ272" s="6">
        <v>13635.521000000001</v>
      </c>
      <c r="BA272" s="6">
        <v>273582.065</v>
      </c>
      <c r="BB272" s="6">
        <v>121402.211</v>
      </c>
      <c r="BC272" s="6">
        <v>48275.8</v>
      </c>
      <c r="BD272" s="6">
        <v>392.05</v>
      </c>
      <c r="BE272" s="6">
        <v>239.25</v>
      </c>
      <c r="BF272" s="6">
        <v>125.37</v>
      </c>
      <c r="BG272" s="6">
        <v>76.239999999999995</v>
      </c>
      <c r="BH272" s="9">
        <v>519.46</v>
      </c>
      <c r="BI272" s="9">
        <v>224.18600000000001</v>
      </c>
      <c r="BJ272" s="54">
        <v>1330.4</v>
      </c>
      <c r="BK272" s="9">
        <v>1070.4000000000001</v>
      </c>
      <c r="BL272" s="6">
        <v>0.9</v>
      </c>
      <c r="BM272" s="6">
        <v>11241.412208000002</v>
      </c>
      <c r="BN272" s="6">
        <v>38428.847614315782</v>
      </c>
      <c r="BO272" s="6">
        <v>330.1234880086684</v>
      </c>
      <c r="BP272" s="6">
        <v>0</v>
      </c>
      <c r="BQ272" s="6"/>
      <c r="BR272" s="6"/>
      <c r="BS272" s="6"/>
      <c r="BT272" s="6"/>
      <c r="BU272" s="6"/>
      <c r="BV272" s="6"/>
      <c r="BW272" s="6"/>
      <c r="BX272" s="6"/>
      <c r="BY272" s="6"/>
      <c r="BZ272" s="6">
        <v>3848334</v>
      </c>
      <c r="CA272" s="6">
        <v>2680498</v>
      </c>
      <c r="CB272" s="6"/>
      <c r="CC272" s="6">
        <v>20831</v>
      </c>
      <c r="CD272" s="6">
        <v>16976</v>
      </c>
      <c r="CE272" s="6">
        <v>13121</v>
      </c>
      <c r="CF272" s="6">
        <v>751</v>
      </c>
      <c r="CG272" s="6">
        <v>99.007000000000005</v>
      </c>
      <c r="CH272" s="6">
        <v>1753</v>
      </c>
      <c r="CI272" s="65">
        <v>0</v>
      </c>
      <c r="CJ272" s="65">
        <v>0</v>
      </c>
      <c r="CK272" s="65">
        <v>0</v>
      </c>
      <c r="CL272" s="65">
        <v>85</v>
      </c>
      <c r="CM272" s="65">
        <v>11</v>
      </c>
      <c r="CN272" s="65">
        <v>15.02</v>
      </c>
      <c r="CO272" s="65">
        <v>182</v>
      </c>
      <c r="CP272" s="65">
        <v>27</v>
      </c>
      <c r="CQ272" s="65">
        <v>18.850000000000001</v>
      </c>
      <c r="CR272" s="65">
        <v>1.84</v>
      </c>
      <c r="CS272" s="65">
        <v>1.48</v>
      </c>
      <c r="CT272" s="66">
        <v>0</v>
      </c>
      <c r="CU272" s="66">
        <v>0</v>
      </c>
      <c r="CV272" s="66">
        <v>0</v>
      </c>
      <c r="CW272" s="66">
        <v>0</v>
      </c>
    </row>
    <row r="273" spans="1:101">
      <c r="A273" s="5">
        <v>43720</v>
      </c>
      <c r="B273" s="9">
        <v>806.55799999999999</v>
      </c>
      <c r="C273" s="9">
        <v>442.51900000000001</v>
      </c>
      <c r="D273" s="6">
        <v>6422.4</v>
      </c>
      <c r="E273" s="6"/>
      <c r="F273" s="6"/>
      <c r="G273" s="6"/>
      <c r="H273" s="6">
        <v>1662.6</v>
      </c>
      <c r="I273" s="6">
        <v>1121.5999999999999</v>
      </c>
      <c r="J273" s="6">
        <v>363626.85</v>
      </c>
      <c r="K273" s="6">
        <v>160465.07999999999</v>
      </c>
      <c r="L273" s="6">
        <v>75167.600000000006</v>
      </c>
      <c r="M273" s="6">
        <v>15</v>
      </c>
      <c r="N273" s="6">
        <v>25</v>
      </c>
      <c r="O273" s="6">
        <v>14482.6</v>
      </c>
      <c r="P273" s="6">
        <v>6776.5</v>
      </c>
      <c r="Q273" s="6">
        <v>10818.1</v>
      </c>
      <c r="R273" s="6">
        <v>8691.61</v>
      </c>
      <c r="S273" s="6">
        <v>114568.63</v>
      </c>
      <c r="T273" s="6">
        <v>95224.6</v>
      </c>
      <c r="U273" s="6">
        <v>116072.38</v>
      </c>
      <c r="V273" s="6">
        <v>79269.05</v>
      </c>
      <c r="W273" s="9">
        <v>12138.7</v>
      </c>
      <c r="X273" s="9">
        <v>9104.7999999999993</v>
      </c>
      <c r="Y273" s="6">
        <v>376084.42700000003</v>
      </c>
      <c r="Z273" s="6">
        <v>196575.81299999999</v>
      </c>
      <c r="AA273" s="6"/>
      <c r="AB273" s="6">
        <v>179986.6</v>
      </c>
      <c r="AC273" s="6">
        <v>344.3</v>
      </c>
      <c r="AD273" s="6">
        <v>49403</v>
      </c>
      <c r="AE273" s="6">
        <v>276812.30300000001</v>
      </c>
      <c r="AF273" s="6">
        <v>142489.62899999999</v>
      </c>
      <c r="AG273" s="6"/>
      <c r="AH273" s="6">
        <v>179933.4</v>
      </c>
      <c r="AI273" s="6">
        <v>1111.5</v>
      </c>
      <c r="AJ273" s="9">
        <v>62661</v>
      </c>
      <c r="AK273" s="6">
        <v>32763.37</v>
      </c>
      <c r="AL273" s="6">
        <v>23191.4</v>
      </c>
      <c r="AM273" s="6">
        <v>70260.37</v>
      </c>
      <c r="AN273" s="6">
        <v>54182.92</v>
      </c>
      <c r="AO273" s="6">
        <v>46663.86</v>
      </c>
      <c r="AP273" s="6">
        <v>38120.58</v>
      </c>
      <c r="AQ273" s="6">
        <v>48105.599999999999</v>
      </c>
      <c r="AR273" s="6">
        <v>18998</v>
      </c>
      <c r="AS273" s="6">
        <v>9.6</v>
      </c>
      <c r="AT273" s="6">
        <v>6</v>
      </c>
      <c r="AU273" s="7"/>
      <c r="AV273" s="7"/>
      <c r="AW273" s="6">
        <v>286080.2</v>
      </c>
      <c r="AX273" s="6">
        <v>134072.1</v>
      </c>
      <c r="AY273" s="6">
        <v>58374.487999999998</v>
      </c>
      <c r="AZ273" s="6">
        <v>13635.521000000001</v>
      </c>
      <c r="BA273" s="6">
        <v>273716.65999999997</v>
      </c>
      <c r="BB273" s="6">
        <v>121461.3</v>
      </c>
      <c r="BC273" s="6">
        <v>48299.8</v>
      </c>
      <c r="BD273" s="6">
        <v>396.27</v>
      </c>
      <c r="BE273" s="6">
        <v>241.84</v>
      </c>
      <c r="BF273" s="6">
        <v>125.37</v>
      </c>
      <c r="BG273" s="6">
        <v>76.239999999999995</v>
      </c>
      <c r="BH273" s="9">
        <v>519.46</v>
      </c>
      <c r="BI273" s="9">
        <v>224.18600000000001</v>
      </c>
      <c r="BJ273" s="54">
        <v>1330.4</v>
      </c>
      <c r="BK273" s="9">
        <v>1070.4000000000001</v>
      </c>
      <c r="BL273" s="6">
        <v>0.9</v>
      </c>
      <c r="BM273" s="6">
        <v>10934.090991999998</v>
      </c>
      <c r="BN273" s="6">
        <v>38371.691853847951</v>
      </c>
      <c r="BO273" s="6">
        <v>421.86964409755734</v>
      </c>
      <c r="BP273" s="6">
        <v>5400</v>
      </c>
      <c r="BQ273" s="6"/>
      <c r="BR273" s="6"/>
      <c r="BS273" s="6"/>
      <c r="BT273" s="6"/>
      <c r="BU273" s="6"/>
      <c r="BV273" s="6"/>
      <c r="BW273" s="6"/>
      <c r="BX273" s="6"/>
      <c r="BY273" s="6"/>
      <c r="BZ273" s="6">
        <v>3851302</v>
      </c>
      <c r="CA273" s="6">
        <v>2682940</v>
      </c>
      <c r="CB273" s="6"/>
      <c r="CC273" s="6">
        <v>20831</v>
      </c>
      <c r="CD273" s="6">
        <v>16976</v>
      </c>
      <c r="CE273" s="6"/>
      <c r="CF273" s="6">
        <v>750</v>
      </c>
      <c r="CG273" s="6">
        <v>98.932000000000002</v>
      </c>
      <c r="CH273" s="6">
        <v>1760</v>
      </c>
      <c r="CI273" s="65">
        <v>0</v>
      </c>
      <c r="CJ273" s="65">
        <v>0</v>
      </c>
      <c r="CK273" s="65">
        <v>0</v>
      </c>
      <c r="CL273" s="65">
        <v>104</v>
      </c>
      <c r="CM273" s="65">
        <v>11</v>
      </c>
      <c r="CN273" s="65">
        <v>15.91</v>
      </c>
      <c r="CO273" s="65">
        <v>182</v>
      </c>
      <c r="CP273" s="65">
        <v>27</v>
      </c>
      <c r="CQ273" s="65">
        <v>18.850000000000001</v>
      </c>
      <c r="CR273" s="65">
        <v>2.83</v>
      </c>
      <c r="CS273" s="65">
        <v>2.12</v>
      </c>
      <c r="CT273" s="66">
        <v>0</v>
      </c>
      <c r="CU273" s="66">
        <v>0</v>
      </c>
      <c r="CV273" s="66">
        <v>0</v>
      </c>
      <c r="CW273" s="66">
        <v>0</v>
      </c>
    </row>
    <row r="274" spans="1:101">
      <c r="A274" s="5">
        <v>43721</v>
      </c>
      <c r="B274" s="6">
        <v>806.55799999999999</v>
      </c>
      <c r="C274" s="6">
        <v>442.51900000000001</v>
      </c>
      <c r="D274" s="6">
        <v>6422.4</v>
      </c>
      <c r="E274" s="6"/>
      <c r="F274" s="6"/>
      <c r="G274" s="6"/>
      <c r="H274" s="6">
        <v>1662.6</v>
      </c>
      <c r="I274" s="6">
        <v>1121.5999999999999</v>
      </c>
      <c r="J274" s="6">
        <v>363838.43099999998</v>
      </c>
      <c r="K274" s="6">
        <v>160561.50700000001</v>
      </c>
      <c r="L274" s="6">
        <v>75191.600000000006</v>
      </c>
      <c r="M274" s="6">
        <v>15</v>
      </c>
      <c r="N274" s="6">
        <v>25</v>
      </c>
      <c r="O274" s="6">
        <v>14482.7</v>
      </c>
      <c r="P274" s="6">
        <v>6776.6</v>
      </c>
      <c r="Q274" s="6">
        <v>10849.66</v>
      </c>
      <c r="R274" s="6">
        <v>8716.31</v>
      </c>
      <c r="S274" s="6">
        <v>114586.09</v>
      </c>
      <c r="T274" s="6">
        <v>95238.28</v>
      </c>
      <c r="U274" s="6">
        <v>116091.74</v>
      </c>
      <c r="V274" s="6">
        <v>79282.38</v>
      </c>
      <c r="W274" s="9">
        <v>12138.7</v>
      </c>
      <c r="X274" s="9">
        <v>9104.7999999999993</v>
      </c>
      <c r="Y274" s="6">
        <v>376416.92</v>
      </c>
      <c r="Z274" s="6">
        <v>196749.62</v>
      </c>
      <c r="AA274" s="6"/>
      <c r="AB274" s="6">
        <v>180010.6</v>
      </c>
      <c r="AC274" s="6">
        <v>344.3</v>
      </c>
      <c r="AD274" s="6">
        <v>49403</v>
      </c>
      <c r="AE274" s="6">
        <v>276959.69</v>
      </c>
      <c r="AF274" s="6">
        <v>142565.35999999999</v>
      </c>
      <c r="AG274" s="6"/>
      <c r="AH274" s="6">
        <v>179957.4</v>
      </c>
      <c r="AI274" s="6">
        <v>1111.5</v>
      </c>
      <c r="AJ274" s="9">
        <v>62661</v>
      </c>
      <c r="AK274" s="6">
        <v>32768.400000000001</v>
      </c>
      <c r="AL274" s="6">
        <v>23195.83</v>
      </c>
      <c r="AM274" s="6">
        <v>70270.23</v>
      </c>
      <c r="AN274" s="6">
        <v>54190.53</v>
      </c>
      <c r="AO274" s="6">
        <v>46680.61</v>
      </c>
      <c r="AP274" s="6">
        <v>38134.339999999997</v>
      </c>
      <c r="AQ274" s="6">
        <v>48115.1</v>
      </c>
      <c r="AR274" s="6">
        <v>19001.3</v>
      </c>
      <c r="AS274" s="6">
        <v>9.6</v>
      </c>
      <c r="AT274" s="6">
        <v>6</v>
      </c>
      <c r="AU274" s="6"/>
      <c r="AV274" s="6"/>
      <c r="AW274" s="6">
        <v>286226.3</v>
      </c>
      <c r="AX274" s="6">
        <v>134141.4</v>
      </c>
      <c r="AY274" s="6">
        <v>58380.214</v>
      </c>
      <c r="AZ274" s="6">
        <v>13635.521000000001</v>
      </c>
      <c r="BA274" s="6">
        <v>273850.84299999999</v>
      </c>
      <c r="BB274" s="6">
        <v>121520.72</v>
      </c>
      <c r="BC274" s="6">
        <v>48323.8</v>
      </c>
      <c r="BD274" s="6">
        <v>400.14</v>
      </c>
      <c r="BE274" s="6">
        <v>244.21</v>
      </c>
      <c r="BF274" s="6">
        <v>125.37</v>
      </c>
      <c r="BG274" s="6">
        <v>76.239999999999995</v>
      </c>
      <c r="BH274" s="9">
        <v>519.46</v>
      </c>
      <c r="BI274" s="9">
        <v>224.18600000000001</v>
      </c>
      <c r="BJ274" s="54">
        <v>1330.4</v>
      </c>
      <c r="BK274" s="9">
        <v>1070.4000000000001</v>
      </c>
      <c r="BL274" s="9">
        <v>0.9</v>
      </c>
      <c r="BM274" s="6">
        <v>11953.979455999999</v>
      </c>
      <c r="BN274" s="6">
        <v>37445.52601263157</v>
      </c>
      <c r="BO274" s="6">
        <v>466.68853689755736</v>
      </c>
      <c r="BP274" s="6">
        <v>7013</v>
      </c>
      <c r="BQ274" s="6"/>
      <c r="BR274" s="6"/>
      <c r="BS274" s="6"/>
      <c r="BT274" s="6"/>
      <c r="BU274" s="6"/>
      <c r="BV274" s="6"/>
      <c r="BW274" s="6"/>
      <c r="BX274" s="6"/>
      <c r="BY274" s="6"/>
      <c r="BZ274" s="6">
        <v>3854254</v>
      </c>
      <c r="CA274" s="6">
        <v>2685373</v>
      </c>
      <c r="CB274" s="6"/>
      <c r="CC274" s="6">
        <v>20831</v>
      </c>
      <c r="CD274" s="6">
        <v>16976</v>
      </c>
      <c r="CE274" s="6"/>
      <c r="CF274" s="6">
        <v>751</v>
      </c>
      <c r="CG274" s="6">
        <v>99.049000000000007</v>
      </c>
      <c r="CH274" s="6">
        <v>1761</v>
      </c>
      <c r="CI274" s="65">
        <v>2</v>
      </c>
      <c r="CJ274" s="65">
        <v>2</v>
      </c>
      <c r="CK274" s="65">
        <v>0</v>
      </c>
      <c r="CL274" s="65">
        <v>104</v>
      </c>
      <c r="CM274" s="65">
        <v>11</v>
      </c>
      <c r="CN274" s="65">
        <v>15.91</v>
      </c>
      <c r="CO274" s="65">
        <v>182</v>
      </c>
      <c r="CP274" s="65">
        <v>27</v>
      </c>
      <c r="CQ274" s="65">
        <v>18.86</v>
      </c>
      <c r="CR274" s="65">
        <v>6.49</v>
      </c>
      <c r="CS274" s="65">
        <v>4.74</v>
      </c>
      <c r="CT274" s="66">
        <v>0</v>
      </c>
      <c r="CU274" s="66">
        <v>0</v>
      </c>
      <c r="CV274" s="66">
        <v>0</v>
      </c>
      <c r="CW274" s="66">
        <v>0</v>
      </c>
    </row>
    <row r="275" spans="1:101">
      <c r="A275" s="5">
        <v>43722</v>
      </c>
      <c r="B275" s="6">
        <v>806.55799999999999</v>
      </c>
      <c r="C275" s="6">
        <v>442.51900000000001</v>
      </c>
      <c r="D275" s="6">
        <v>6422.4</v>
      </c>
      <c r="E275" s="6"/>
      <c r="F275" s="6"/>
      <c r="G275" s="6"/>
      <c r="H275" s="6">
        <v>1663.2</v>
      </c>
      <c r="I275" s="6">
        <v>1121.7</v>
      </c>
      <c r="J275" s="6">
        <v>364039.902</v>
      </c>
      <c r="K275" s="6">
        <v>160654.51</v>
      </c>
      <c r="L275" s="6">
        <v>75215.600000000006</v>
      </c>
      <c r="M275" s="6">
        <v>15</v>
      </c>
      <c r="N275" s="6">
        <v>25</v>
      </c>
      <c r="O275" s="6">
        <v>14482.7</v>
      </c>
      <c r="P275" s="6">
        <v>6776.7</v>
      </c>
      <c r="Q275" s="6">
        <v>10880.11</v>
      </c>
      <c r="R275" s="6">
        <v>8740.2199999999993</v>
      </c>
      <c r="S275" s="6">
        <v>114604.21</v>
      </c>
      <c r="T275" s="6">
        <v>95252.73</v>
      </c>
      <c r="U275" s="6">
        <v>116110.55</v>
      </c>
      <c r="V275" s="6">
        <v>79295.55</v>
      </c>
      <c r="W275" s="9">
        <v>12138.7</v>
      </c>
      <c r="X275" s="9">
        <v>9104.7999999999993</v>
      </c>
      <c r="Y275" s="6">
        <v>376734.99099999998</v>
      </c>
      <c r="Z275" s="6">
        <v>196920.223</v>
      </c>
      <c r="AA275" s="6"/>
      <c r="AB275" s="6">
        <v>180034.6</v>
      </c>
      <c r="AC275" s="6">
        <v>344.3</v>
      </c>
      <c r="AD275" s="6">
        <v>49403</v>
      </c>
      <c r="AE275" s="6">
        <v>277104.663</v>
      </c>
      <c r="AF275" s="6">
        <v>142638.31400000001</v>
      </c>
      <c r="AG275" s="6"/>
      <c r="AH275" s="6">
        <v>179981.4</v>
      </c>
      <c r="AI275" s="6">
        <v>1111.5</v>
      </c>
      <c r="AJ275" s="9">
        <v>62661</v>
      </c>
      <c r="AK275" s="6">
        <v>32773.449999999997</v>
      </c>
      <c r="AL275" s="6">
        <v>23200.28</v>
      </c>
      <c r="AM275" s="6">
        <v>70282.070000000007</v>
      </c>
      <c r="AN275" s="6">
        <v>54199.66</v>
      </c>
      <c r="AO275" s="6">
        <v>46697.06</v>
      </c>
      <c r="AP275" s="6">
        <v>38147.879999999997</v>
      </c>
      <c r="AQ275" s="6">
        <v>48122.400000000001</v>
      </c>
      <c r="AR275" s="6">
        <v>19003.7</v>
      </c>
      <c r="AS275" s="6">
        <v>9.6</v>
      </c>
      <c r="AT275" s="6">
        <v>6</v>
      </c>
      <c r="AU275" s="7"/>
      <c r="AV275" s="7"/>
      <c r="AW275" s="6">
        <v>286369.09999999998</v>
      </c>
      <c r="AX275" s="6">
        <v>134209.20000000001</v>
      </c>
      <c r="AY275" s="6">
        <v>58385.555999999997</v>
      </c>
      <c r="AZ275" s="6">
        <v>13635.521000000001</v>
      </c>
      <c r="BA275" s="6">
        <v>273982.09899999999</v>
      </c>
      <c r="BB275" s="6">
        <v>121577.63800000001</v>
      </c>
      <c r="BC275" s="6">
        <v>48347.8</v>
      </c>
      <c r="BD275" s="6">
        <v>404.12</v>
      </c>
      <c r="BE275" s="6">
        <v>246.63</v>
      </c>
      <c r="BF275" s="6">
        <v>125.43</v>
      </c>
      <c r="BG275" s="6">
        <v>76.28</v>
      </c>
      <c r="BH275" s="9">
        <v>519.46</v>
      </c>
      <c r="BI275" s="9">
        <v>224.18600000000001</v>
      </c>
      <c r="BJ275" s="54">
        <v>1330.4</v>
      </c>
      <c r="BK275" s="9">
        <v>1070.4000000000001</v>
      </c>
      <c r="BL275" s="9">
        <v>0.9</v>
      </c>
      <c r="BM275" s="6">
        <v>8859.566928000002</v>
      </c>
      <c r="BN275" s="6">
        <v>38321.691866261208</v>
      </c>
      <c r="BO275" s="6">
        <v>467.90905387533508</v>
      </c>
      <c r="BP275" s="6">
        <v>4902</v>
      </c>
      <c r="BQ275" s="6"/>
      <c r="BR275" s="6"/>
      <c r="BS275" s="6"/>
      <c r="BT275" s="6"/>
      <c r="BU275" s="6"/>
      <c r="BV275" s="6"/>
      <c r="BW275" s="6"/>
      <c r="BX275" s="6"/>
      <c r="BY275" s="6"/>
      <c r="BZ275" s="6">
        <v>3857227</v>
      </c>
      <c r="CA275" s="6">
        <v>2687824</v>
      </c>
      <c r="CB275" s="6"/>
      <c r="CC275" s="6">
        <v>20831</v>
      </c>
      <c r="CD275" s="6">
        <v>16976</v>
      </c>
      <c r="CE275" s="6"/>
      <c r="CF275" s="6">
        <v>756</v>
      </c>
      <c r="CG275" s="6">
        <v>98.994</v>
      </c>
      <c r="CH275" s="6">
        <v>1761</v>
      </c>
      <c r="CI275" s="65">
        <v>2</v>
      </c>
      <c r="CJ275" s="65">
        <v>2</v>
      </c>
      <c r="CK275" s="65">
        <v>18.7</v>
      </c>
      <c r="CL275" s="65">
        <v>105</v>
      </c>
      <c r="CM275" s="65">
        <v>11</v>
      </c>
      <c r="CN275" s="65">
        <v>15.91</v>
      </c>
      <c r="CO275" s="65">
        <v>189</v>
      </c>
      <c r="CP275" s="65">
        <v>27</v>
      </c>
      <c r="CQ275" s="65">
        <v>18.86</v>
      </c>
      <c r="CR275" s="65">
        <v>10.1</v>
      </c>
      <c r="CS275" s="65">
        <v>7.4</v>
      </c>
      <c r="CT275" s="66">
        <v>0</v>
      </c>
      <c r="CU275" s="66">
        <v>0</v>
      </c>
      <c r="CV275" s="66">
        <v>0</v>
      </c>
      <c r="CW275" s="66">
        <v>0</v>
      </c>
    </row>
    <row r="276" spans="1:101">
      <c r="A276" s="5">
        <v>43723</v>
      </c>
      <c r="B276" s="6">
        <v>806.55799999999999</v>
      </c>
      <c r="C276" s="6">
        <v>442.51900000000001</v>
      </c>
      <c r="D276" s="6">
        <v>6422.4</v>
      </c>
      <c r="E276" s="6"/>
      <c r="F276" s="6"/>
      <c r="G276" s="6"/>
      <c r="H276" s="6">
        <v>1668.2</v>
      </c>
      <c r="I276" s="6">
        <v>1124.5999999999999</v>
      </c>
      <c r="J276" s="6">
        <v>364219.78</v>
      </c>
      <c r="K276" s="6">
        <v>160743.31</v>
      </c>
      <c r="L276" s="6">
        <v>75239.600000000006</v>
      </c>
      <c r="M276" s="6">
        <v>15</v>
      </c>
      <c r="N276" s="6">
        <v>25</v>
      </c>
      <c r="O276" s="6">
        <v>14482.9</v>
      </c>
      <c r="P276" s="6">
        <v>6776.8</v>
      </c>
      <c r="Q276" s="6">
        <v>10910.62</v>
      </c>
      <c r="R276" s="6">
        <v>8764.08</v>
      </c>
      <c r="S276" s="6">
        <v>114624.7</v>
      </c>
      <c r="T276" s="6">
        <v>95268.71</v>
      </c>
      <c r="U276" s="6">
        <v>116130</v>
      </c>
      <c r="V276" s="6">
        <v>79309.19</v>
      </c>
      <c r="W276" s="9">
        <v>12138.7</v>
      </c>
      <c r="X276" s="9">
        <v>9104.7999999999993</v>
      </c>
      <c r="Y276" s="6">
        <v>377047.45</v>
      </c>
      <c r="Z276" s="6">
        <v>197095.2</v>
      </c>
      <c r="AA276" s="6"/>
      <c r="AB276" s="6">
        <v>180058.6</v>
      </c>
      <c r="AC276" s="6">
        <v>344.3</v>
      </c>
      <c r="AD276" s="6">
        <v>49403</v>
      </c>
      <c r="AE276" s="6">
        <v>277250.86</v>
      </c>
      <c r="AF276" s="6">
        <v>142712.29</v>
      </c>
      <c r="AG276" s="6"/>
      <c r="AH276" s="6">
        <v>180005.4</v>
      </c>
      <c r="AI276" s="6">
        <v>1111.5</v>
      </c>
      <c r="AJ276" s="9">
        <v>62661</v>
      </c>
      <c r="AK276" s="6">
        <v>32778.47</v>
      </c>
      <c r="AL276" s="6">
        <v>23204.66</v>
      </c>
      <c r="AM276" s="6">
        <v>70293.960000000006</v>
      </c>
      <c r="AN276" s="6">
        <v>54208.81</v>
      </c>
      <c r="AO276" s="6">
        <v>46714.05</v>
      </c>
      <c r="AP276" s="6">
        <v>38161.870000000003</v>
      </c>
      <c r="AQ276" s="6">
        <v>48132.9</v>
      </c>
      <c r="AR276" s="6">
        <v>19009.5</v>
      </c>
      <c r="AS276" s="6">
        <v>9.6</v>
      </c>
      <c r="AT276" s="6">
        <v>6</v>
      </c>
      <c r="AU276" s="7"/>
      <c r="AV276" s="7"/>
      <c r="AW276" s="6">
        <v>286518.3</v>
      </c>
      <c r="AX276" s="6">
        <v>134278.9</v>
      </c>
      <c r="AY276" s="6">
        <v>58391.087</v>
      </c>
      <c r="AZ276" s="6">
        <v>13635.521000000001</v>
      </c>
      <c r="BA276" s="6">
        <v>274119.28000000003</v>
      </c>
      <c r="BB276" s="6">
        <v>121637.75</v>
      </c>
      <c r="BC276" s="6">
        <v>48371.8</v>
      </c>
      <c r="BD276" s="6">
        <v>408.37</v>
      </c>
      <c r="BE276" s="6">
        <v>249.24</v>
      </c>
      <c r="BF276" s="6">
        <v>125.54</v>
      </c>
      <c r="BG276" s="6">
        <v>76.34</v>
      </c>
      <c r="BH276" s="9">
        <v>519.46</v>
      </c>
      <c r="BI276" s="9">
        <v>224.18600000000001</v>
      </c>
      <c r="BJ276" s="54">
        <v>1330.4</v>
      </c>
      <c r="BK276" s="9">
        <v>1070.4000000000001</v>
      </c>
      <c r="BL276" s="9">
        <v>0.9</v>
      </c>
      <c r="BM276" s="6">
        <v>12057.612880000001</v>
      </c>
      <c r="BN276" s="6">
        <v>38397.941095298243</v>
      </c>
      <c r="BO276" s="6">
        <v>465.58951467533518</v>
      </c>
      <c r="BP276" s="6">
        <v>5608</v>
      </c>
      <c r="BQ276" s="6"/>
      <c r="BR276" s="6"/>
      <c r="BS276" s="6"/>
      <c r="BT276" s="6"/>
      <c r="BU276" s="6"/>
      <c r="BV276" s="6"/>
      <c r="BW276" s="6"/>
      <c r="BX276" s="6"/>
      <c r="BY276" s="6"/>
      <c r="BZ276" s="6">
        <v>3860218</v>
      </c>
      <c r="CA276" s="6">
        <v>2690265</v>
      </c>
      <c r="CB276" s="6"/>
      <c r="CC276" s="6">
        <v>20831</v>
      </c>
      <c r="CD276" s="6">
        <v>16976</v>
      </c>
      <c r="CE276" s="6"/>
      <c r="CF276" s="6">
        <v>752</v>
      </c>
      <c r="CG276" s="6">
        <v>98.903000000000006</v>
      </c>
      <c r="CH276" s="6">
        <v>1755</v>
      </c>
      <c r="CI276" s="65">
        <v>2</v>
      </c>
      <c r="CJ276" s="65">
        <v>2</v>
      </c>
      <c r="CK276" s="65">
        <v>20.2</v>
      </c>
      <c r="CL276" s="65">
        <v>105</v>
      </c>
      <c r="CM276" s="65">
        <v>11</v>
      </c>
      <c r="CN276" s="65">
        <v>15.91</v>
      </c>
      <c r="CO276" s="65">
        <v>189</v>
      </c>
      <c r="CP276" s="65">
        <v>27</v>
      </c>
      <c r="CQ276" s="65">
        <v>18.86</v>
      </c>
      <c r="CR276" s="65">
        <v>14.68</v>
      </c>
      <c r="CS276" s="65">
        <v>10.79</v>
      </c>
      <c r="CT276" s="66">
        <v>0</v>
      </c>
      <c r="CU276" s="66">
        <v>0</v>
      </c>
      <c r="CV276" s="66">
        <v>0</v>
      </c>
      <c r="CW276" s="66">
        <v>0</v>
      </c>
    </row>
    <row r="277" spans="1:101">
      <c r="A277" s="5">
        <v>43724</v>
      </c>
      <c r="B277" s="6">
        <v>806.55799999999999</v>
      </c>
      <c r="C277" s="6">
        <v>442.51900000000001</v>
      </c>
      <c r="D277" s="6">
        <v>6422.4</v>
      </c>
      <c r="E277" s="6"/>
      <c r="F277" s="6"/>
      <c r="G277" s="6"/>
      <c r="H277" s="6">
        <v>1675.2</v>
      </c>
      <c r="I277" s="6">
        <v>1129.0999999999999</v>
      </c>
      <c r="J277" s="6">
        <v>364390.49</v>
      </c>
      <c r="K277" s="6">
        <v>160827.34</v>
      </c>
      <c r="L277" s="6">
        <v>75263.600000000006</v>
      </c>
      <c r="M277" s="6">
        <v>15</v>
      </c>
      <c r="N277" s="6">
        <v>25</v>
      </c>
      <c r="O277" s="6">
        <v>14481.9</v>
      </c>
      <c r="P277" s="6">
        <v>6776.9</v>
      </c>
      <c r="Q277" s="6">
        <v>10938.52</v>
      </c>
      <c r="R277" s="6">
        <v>8785.67</v>
      </c>
      <c r="S277" s="6">
        <v>114643.23</v>
      </c>
      <c r="T277" s="6">
        <v>95283.02</v>
      </c>
      <c r="U277" s="6">
        <v>116148.8</v>
      </c>
      <c r="V277" s="6">
        <v>79322.11</v>
      </c>
      <c r="W277" s="9">
        <v>12138.7</v>
      </c>
      <c r="X277" s="9">
        <v>9104.7999999999993</v>
      </c>
      <c r="Y277" s="6">
        <v>377330.58</v>
      </c>
      <c r="Z277" s="6">
        <v>197248.43</v>
      </c>
      <c r="AA277" s="6"/>
      <c r="AB277" s="6">
        <v>180082.6</v>
      </c>
      <c r="AC277" s="6">
        <v>344.3</v>
      </c>
      <c r="AD277" s="6">
        <v>49403</v>
      </c>
      <c r="AE277" s="6">
        <v>277414.81</v>
      </c>
      <c r="AF277" s="6">
        <v>142800.54999999999</v>
      </c>
      <c r="AG277" s="6"/>
      <c r="AH277" s="6">
        <v>180029.4</v>
      </c>
      <c r="AI277" s="6">
        <v>1111.5</v>
      </c>
      <c r="AJ277" s="9">
        <v>62661</v>
      </c>
      <c r="AK277" s="6">
        <v>32783.370000000003</v>
      </c>
      <c r="AL277" s="6">
        <v>23208.85</v>
      </c>
      <c r="AM277" s="6">
        <v>70305.95</v>
      </c>
      <c r="AN277" s="6">
        <v>54218.02</v>
      </c>
      <c r="AO277" s="6">
        <v>46730.7</v>
      </c>
      <c r="AP277" s="6">
        <v>38175.53</v>
      </c>
      <c r="AQ277" s="6">
        <v>48143.4</v>
      </c>
      <c r="AR277" s="6">
        <v>19011.3</v>
      </c>
      <c r="AS277" s="6">
        <v>9.6</v>
      </c>
      <c r="AT277" s="6">
        <v>6</v>
      </c>
      <c r="AU277" s="7"/>
      <c r="AV277" s="7"/>
      <c r="AW277" s="6">
        <v>286663.5</v>
      </c>
      <c r="AX277" s="6">
        <v>134347.9</v>
      </c>
      <c r="AY277" s="6">
        <v>58396.701999999997</v>
      </c>
      <c r="AZ277" s="6">
        <v>13635.521000000001</v>
      </c>
      <c r="BA277" s="6">
        <v>274251.78000000003</v>
      </c>
      <c r="BB277" s="6">
        <v>121695.86</v>
      </c>
      <c r="BC277" s="6">
        <v>48395.8</v>
      </c>
      <c r="BD277" s="6">
        <v>413.08</v>
      </c>
      <c r="BE277" s="6">
        <v>252.12</v>
      </c>
      <c r="BF277" s="6">
        <v>127.28</v>
      </c>
      <c r="BG277" s="6">
        <v>77.290000000000006</v>
      </c>
      <c r="BH277" s="9">
        <v>519.46</v>
      </c>
      <c r="BI277" s="9">
        <v>224.18600000000001</v>
      </c>
      <c r="BJ277" s="54">
        <v>1330.4</v>
      </c>
      <c r="BK277" s="9">
        <v>1070.4000000000001</v>
      </c>
      <c r="BL277" s="9">
        <v>0.9</v>
      </c>
      <c r="BM277" s="6">
        <v>11007.248544</v>
      </c>
      <c r="BN277" s="6">
        <v>38435.800861380107</v>
      </c>
      <c r="BO277" s="6">
        <v>932.92270611639742</v>
      </c>
      <c r="BP277" s="6">
        <v>7159</v>
      </c>
      <c r="BQ277" s="6"/>
      <c r="BR277" s="6"/>
      <c r="BS277" s="6"/>
      <c r="BT277" s="6"/>
      <c r="BU277" s="6"/>
      <c r="BV277" s="6"/>
      <c r="BW277" s="6"/>
      <c r="BX277" s="6"/>
      <c r="BY277" s="6"/>
      <c r="BZ277" s="6">
        <v>3863190</v>
      </c>
      <c r="CA277" s="6">
        <v>2692694</v>
      </c>
      <c r="CB277" s="6"/>
      <c r="CC277" s="6">
        <v>20831</v>
      </c>
      <c r="CD277" s="6">
        <v>16976</v>
      </c>
      <c r="CE277" s="6"/>
      <c r="CF277" s="6">
        <v>745</v>
      </c>
      <c r="CG277" s="6">
        <v>98.989000000000004</v>
      </c>
      <c r="CH277" s="6">
        <v>1752</v>
      </c>
      <c r="CI277" s="65">
        <v>2</v>
      </c>
      <c r="CJ277" s="65">
        <v>2</v>
      </c>
      <c r="CK277" s="65">
        <v>20.2</v>
      </c>
      <c r="CL277" s="65">
        <v>105</v>
      </c>
      <c r="CM277" s="65">
        <v>11</v>
      </c>
      <c r="CN277" s="65">
        <v>15.91</v>
      </c>
      <c r="CO277" s="65">
        <v>189</v>
      </c>
      <c r="CP277" s="65">
        <v>27</v>
      </c>
      <c r="CQ277" s="65">
        <v>18.86</v>
      </c>
      <c r="CR277" s="65">
        <v>20.14</v>
      </c>
      <c r="CS277" s="65">
        <v>14.82</v>
      </c>
      <c r="CT277" s="66">
        <v>0</v>
      </c>
      <c r="CU277" s="66">
        <v>0</v>
      </c>
      <c r="CV277" s="66">
        <v>0</v>
      </c>
      <c r="CW277" s="66">
        <v>0</v>
      </c>
    </row>
    <row r="278" spans="1:101">
      <c r="A278" s="5">
        <v>43725</v>
      </c>
      <c r="B278" s="6">
        <v>806.55799999999999</v>
      </c>
      <c r="C278" s="6">
        <v>442.51900000000001</v>
      </c>
      <c r="D278" s="6">
        <v>6423</v>
      </c>
      <c r="E278" s="6"/>
      <c r="F278" s="6"/>
      <c r="G278" s="6"/>
      <c r="H278" s="6">
        <v>1682.9</v>
      </c>
      <c r="I278" s="6">
        <v>1132.9000000000001</v>
      </c>
      <c r="J278" s="6">
        <v>364569</v>
      </c>
      <c r="K278" s="6">
        <v>160911</v>
      </c>
      <c r="L278" s="6">
        <v>75287.600000000006</v>
      </c>
      <c r="M278" s="6">
        <v>15</v>
      </c>
      <c r="N278" s="6">
        <v>25</v>
      </c>
      <c r="O278" s="6">
        <v>14482.9</v>
      </c>
      <c r="P278" s="6">
        <v>6776.9</v>
      </c>
      <c r="Q278" s="6">
        <v>10969.7</v>
      </c>
      <c r="R278" s="6">
        <v>8810.2999999999993</v>
      </c>
      <c r="S278" s="6">
        <v>114661.9</v>
      </c>
      <c r="T278" s="6">
        <v>95297.600000000006</v>
      </c>
      <c r="U278" s="6">
        <v>116167.5</v>
      </c>
      <c r="V278" s="6">
        <v>79335</v>
      </c>
      <c r="W278" s="9">
        <v>12138.7</v>
      </c>
      <c r="X278" s="9">
        <v>9104.7999999999993</v>
      </c>
      <c r="Y278" s="6">
        <v>377469</v>
      </c>
      <c r="Z278" s="6">
        <v>197331</v>
      </c>
      <c r="AA278" s="6"/>
      <c r="AB278" s="6">
        <v>180106.6</v>
      </c>
      <c r="AC278" s="6">
        <v>344.3</v>
      </c>
      <c r="AD278" s="6">
        <v>49403</v>
      </c>
      <c r="AE278" s="6">
        <v>277736</v>
      </c>
      <c r="AF278" s="6">
        <v>142954</v>
      </c>
      <c r="AG278" s="6"/>
      <c r="AH278" s="6">
        <v>180053.4</v>
      </c>
      <c r="AI278" s="6">
        <v>1111.5</v>
      </c>
      <c r="AJ278" s="9">
        <v>62661</v>
      </c>
      <c r="AK278" s="6">
        <v>32788.199999999997</v>
      </c>
      <c r="AL278" s="6">
        <v>23212.9</v>
      </c>
      <c r="AM278" s="6">
        <v>70317.3</v>
      </c>
      <c r="AN278" s="6">
        <v>54226.7</v>
      </c>
      <c r="AO278" s="6">
        <v>46743</v>
      </c>
      <c r="AP278" s="6">
        <v>38185.599999999999</v>
      </c>
      <c r="AQ278" s="6">
        <v>48153.7</v>
      </c>
      <c r="AR278" s="6">
        <v>19015</v>
      </c>
      <c r="AS278" s="6">
        <v>9.6</v>
      </c>
      <c r="AT278" s="6">
        <v>6</v>
      </c>
      <c r="AU278" s="7"/>
      <c r="AV278" s="7"/>
      <c r="AW278" s="6">
        <v>286809</v>
      </c>
      <c r="AX278" s="6">
        <v>134414</v>
      </c>
      <c r="AY278" s="6">
        <v>58401</v>
      </c>
      <c r="AZ278" s="6">
        <v>13635.521000000001</v>
      </c>
      <c r="BA278" s="6">
        <v>274386</v>
      </c>
      <c r="BB278" s="6">
        <v>121755</v>
      </c>
      <c r="BC278" s="6">
        <v>48419.8</v>
      </c>
      <c r="BD278" s="6">
        <v>417.96</v>
      </c>
      <c r="BE278" s="6">
        <v>255.1</v>
      </c>
      <c r="BF278" s="6">
        <v>127.34</v>
      </c>
      <c r="BG278" s="6">
        <v>77.33</v>
      </c>
      <c r="BH278" s="9">
        <v>520.25099999999998</v>
      </c>
      <c r="BI278" s="9">
        <v>224.44800000000001</v>
      </c>
      <c r="BJ278" s="54">
        <v>1331.2</v>
      </c>
      <c r="BK278" s="9">
        <v>1070.4000000000001</v>
      </c>
      <c r="BL278" s="9">
        <v>0.9</v>
      </c>
      <c r="BM278" s="6">
        <v>10473</v>
      </c>
      <c r="BN278" s="6">
        <v>38728</v>
      </c>
      <c r="BO278" s="6"/>
      <c r="BP278" s="6">
        <v>4952</v>
      </c>
      <c r="BQ278" s="6"/>
      <c r="BR278" s="6"/>
      <c r="BS278" s="6"/>
      <c r="BT278" s="6"/>
      <c r="BU278" s="6"/>
      <c r="BV278" s="6"/>
      <c r="BW278" s="6"/>
      <c r="BX278" s="6"/>
      <c r="BY278" s="6"/>
      <c r="BZ278" s="6">
        <v>3866138</v>
      </c>
      <c r="CA278" s="6">
        <v>2695146</v>
      </c>
      <c r="CB278" s="6"/>
      <c r="CC278" s="6">
        <v>20831</v>
      </c>
      <c r="CD278" s="6">
        <v>16976</v>
      </c>
      <c r="CE278" s="6"/>
      <c r="CF278" s="6">
        <v>752</v>
      </c>
      <c r="CG278" s="6">
        <v>99.024000000000001</v>
      </c>
      <c r="CH278" s="6">
        <v>1761</v>
      </c>
      <c r="CI278" s="65">
        <v>2</v>
      </c>
      <c r="CJ278" s="65">
        <v>2</v>
      </c>
      <c r="CK278" s="65">
        <v>25</v>
      </c>
      <c r="CL278" s="65">
        <v>105</v>
      </c>
      <c r="CM278" s="65">
        <v>11</v>
      </c>
      <c r="CN278" s="65">
        <v>15.91</v>
      </c>
      <c r="CO278" s="65">
        <v>1531</v>
      </c>
      <c r="CP278" s="65">
        <v>43</v>
      </c>
      <c r="CQ278" s="65">
        <v>27</v>
      </c>
      <c r="CR278" s="65">
        <v>26.12</v>
      </c>
      <c r="CS278" s="65">
        <v>19.02</v>
      </c>
      <c r="CT278" s="66">
        <v>0</v>
      </c>
      <c r="CU278" s="66">
        <v>0</v>
      </c>
      <c r="CV278" s="66">
        <v>0</v>
      </c>
      <c r="CW278" s="66">
        <v>0</v>
      </c>
    </row>
    <row r="279" spans="1:101">
      <c r="A279" s="5">
        <v>43726</v>
      </c>
      <c r="B279" s="9">
        <v>806.55799999999999</v>
      </c>
      <c r="C279" s="9">
        <v>442.51900000000001</v>
      </c>
      <c r="D279" s="6">
        <v>6423</v>
      </c>
      <c r="E279" s="6"/>
      <c r="F279" s="6"/>
      <c r="G279" s="6"/>
      <c r="H279" s="6">
        <v>1684.8</v>
      </c>
      <c r="I279" s="6">
        <v>1133.9000000000001</v>
      </c>
      <c r="J279" s="6">
        <v>364770.4</v>
      </c>
      <c r="K279" s="6">
        <v>161004.39000000001</v>
      </c>
      <c r="L279" s="6">
        <v>75311.600000000006</v>
      </c>
      <c r="M279" s="6">
        <v>15</v>
      </c>
      <c r="N279" s="6">
        <v>25</v>
      </c>
      <c r="O279" s="6">
        <v>14483</v>
      </c>
      <c r="P279" s="6">
        <v>6777</v>
      </c>
      <c r="Q279" s="6">
        <v>10996.77</v>
      </c>
      <c r="R279" s="6">
        <v>8831.2000000000007</v>
      </c>
      <c r="S279" s="6">
        <v>114679.3</v>
      </c>
      <c r="T279" s="6">
        <v>95311.1</v>
      </c>
      <c r="U279" s="6">
        <v>116186.4</v>
      </c>
      <c r="V279" s="6">
        <v>79347.91</v>
      </c>
      <c r="W279" s="9">
        <v>12138.7</v>
      </c>
      <c r="X279" s="9">
        <v>9104.7999999999993</v>
      </c>
      <c r="Y279" s="6">
        <v>377698.6</v>
      </c>
      <c r="Z279" s="6">
        <v>197448</v>
      </c>
      <c r="AA279" s="6"/>
      <c r="AB279" s="6">
        <v>180130.6</v>
      </c>
      <c r="AC279" s="6">
        <v>344.3</v>
      </c>
      <c r="AD279" s="6">
        <v>49403</v>
      </c>
      <c r="AE279" s="6">
        <v>277976.40000000002</v>
      </c>
      <c r="AF279" s="6">
        <v>143072.5</v>
      </c>
      <c r="AG279" s="6"/>
      <c r="AH279" s="6">
        <v>180077.4</v>
      </c>
      <c r="AI279" s="6">
        <v>1111.5</v>
      </c>
      <c r="AJ279" s="9">
        <v>62661</v>
      </c>
      <c r="AK279" s="6">
        <v>32793.5</v>
      </c>
      <c r="AL279" s="6">
        <v>23217.4</v>
      </c>
      <c r="AM279" s="6">
        <v>70327.12</v>
      </c>
      <c r="AN279" s="6">
        <v>54234.28</v>
      </c>
      <c r="AO279" s="6">
        <v>46759.86</v>
      </c>
      <c r="AP279" s="6">
        <v>38199.5</v>
      </c>
      <c r="AQ279" s="6">
        <v>48163.8</v>
      </c>
      <c r="AR279" s="6">
        <v>19018.7</v>
      </c>
      <c r="AS279" s="6">
        <v>9.6</v>
      </c>
      <c r="AT279" s="6">
        <v>6</v>
      </c>
      <c r="AU279" s="7"/>
      <c r="AV279" s="7"/>
      <c r="AW279" s="6">
        <v>286954.2</v>
      </c>
      <c r="AX279" s="6">
        <v>134478.20000000001</v>
      </c>
      <c r="AY279" s="6">
        <v>58407.5</v>
      </c>
      <c r="AZ279" s="6">
        <v>13635.521000000001</v>
      </c>
      <c r="BA279" s="6">
        <v>274518</v>
      </c>
      <c r="BB279" s="6">
        <v>121812</v>
      </c>
      <c r="BC279" s="6">
        <v>48443.8</v>
      </c>
      <c r="BD279" s="6">
        <v>423.55</v>
      </c>
      <c r="BE279" s="6">
        <v>258.39999999999998</v>
      </c>
      <c r="BF279" s="6">
        <v>127.4</v>
      </c>
      <c r="BG279" s="6">
        <v>77.37</v>
      </c>
      <c r="BH279" s="9">
        <v>520.25099999999998</v>
      </c>
      <c r="BI279" s="9">
        <v>224.44800000000001</v>
      </c>
      <c r="BJ279" s="54">
        <v>1331.2</v>
      </c>
      <c r="BK279" s="9">
        <v>1070.4000000000001</v>
      </c>
      <c r="BL279" s="6">
        <v>0.9</v>
      </c>
      <c r="BM279" s="6">
        <v>11723</v>
      </c>
      <c r="BN279" s="6">
        <v>38721</v>
      </c>
      <c r="BO279" s="6"/>
      <c r="BP279" s="6">
        <v>5561</v>
      </c>
      <c r="BQ279" s="6"/>
      <c r="BR279" s="6"/>
      <c r="BS279" s="6"/>
      <c r="BT279" s="6"/>
      <c r="BU279" s="6"/>
      <c r="BV279" s="6"/>
      <c r="BW279" s="6"/>
      <c r="BX279" s="6"/>
      <c r="BY279" s="6"/>
      <c r="BZ279" s="6">
        <v>3869117</v>
      </c>
      <c r="CA279" s="6">
        <v>2697568</v>
      </c>
      <c r="CB279" s="6"/>
      <c r="CC279" s="6">
        <v>20831</v>
      </c>
      <c r="CD279" s="6">
        <v>16976</v>
      </c>
      <c r="CE279" s="6"/>
      <c r="CF279" s="6">
        <v>755</v>
      </c>
      <c r="CG279" s="6">
        <v>98.986999999999995</v>
      </c>
      <c r="CH279" s="6">
        <v>1758</v>
      </c>
      <c r="CI279" s="65">
        <v>2</v>
      </c>
      <c r="CJ279" s="65">
        <v>2</v>
      </c>
      <c r="CK279" s="65">
        <v>25</v>
      </c>
      <c r="CL279" s="65">
        <v>105</v>
      </c>
      <c r="CM279" s="65">
        <v>11</v>
      </c>
      <c r="CN279" s="65">
        <v>15.91</v>
      </c>
      <c r="CO279" s="65">
        <v>1531</v>
      </c>
      <c r="CP279" s="65">
        <v>43</v>
      </c>
      <c r="CQ279" s="65">
        <v>27</v>
      </c>
      <c r="CR279" s="65">
        <v>30.46</v>
      </c>
      <c r="CS279" s="65">
        <v>21.79</v>
      </c>
      <c r="CT279" s="66">
        <v>0</v>
      </c>
      <c r="CU279" s="66">
        <v>0</v>
      </c>
      <c r="CV279" s="66">
        <v>0</v>
      </c>
      <c r="CW279" s="66">
        <v>0</v>
      </c>
    </row>
    <row r="280" spans="1:101">
      <c r="A280" s="5">
        <v>43727</v>
      </c>
      <c r="B280" s="9">
        <v>806.55799999999999</v>
      </c>
      <c r="C280" s="9">
        <v>442.51900000000001</v>
      </c>
      <c r="D280" s="6">
        <v>6423</v>
      </c>
      <c r="E280" s="6"/>
      <c r="F280" s="6"/>
      <c r="G280" s="6"/>
      <c r="H280" s="6">
        <v>1685.9</v>
      </c>
      <c r="I280" s="6">
        <v>1133.9000000000001</v>
      </c>
      <c r="J280" s="6">
        <v>364978.4</v>
      </c>
      <c r="K280" s="6">
        <v>161099.5</v>
      </c>
      <c r="L280" s="6">
        <v>75335.600000000006</v>
      </c>
      <c r="M280" s="6">
        <v>15</v>
      </c>
      <c r="N280" s="6">
        <v>25</v>
      </c>
      <c r="O280" s="6">
        <v>14483</v>
      </c>
      <c r="P280" s="6">
        <v>6777</v>
      </c>
      <c r="Q280" s="6">
        <v>11025.14</v>
      </c>
      <c r="R280" s="6">
        <v>8853.1299999999992</v>
      </c>
      <c r="S280" s="6">
        <v>114694.74</v>
      </c>
      <c r="T280" s="6">
        <v>95322.84</v>
      </c>
      <c r="U280" s="6">
        <v>116205.04</v>
      </c>
      <c r="V280" s="6">
        <v>79360.77</v>
      </c>
      <c r="W280" s="9">
        <v>12138.7</v>
      </c>
      <c r="X280" s="9">
        <v>9104.7999999999993</v>
      </c>
      <c r="Y280" s="6">
        <v>378023.96500000003</v>
      </c>
      <c r="Z280" s="6">
        <v>197611.18</v>
      </c>
      <c r="AA280" s="6"/>
      <c r="AB280" s="6">
        <v>180154.6</v>
      </c>
      <c r="AC280" s="6">
        <v>344.3</v>
      </c>
      <c r="AD280" s="6">
        <v>49403</v>
      </c>
      <c r="AE280" s="6">
        <v>278119.99</v>
      </c>
      <c r="AF280" s="6">
        <v>143142.29999999999</v>
      </c>
      <c r="AG280" s="6"/>
      <c r="AH280" s="6">
        <v>180101.4</v>
      </c>
      <c r="AI280" s="6">
        <v>1111.5</v>
      </c>
      <c r="AJ280" s="9">
        <v>62661</v>
      </c>
      <c r="AK280" s="6">
        <v>32799.339999999997</v>
      </c>
      <c r="AL280" s="6">
        <v>23222.21</v>
      </c>
      <c r="AM280" s="6">
        <v>70335.02</v>
      </c>
      <c r="AN280" s="6">
        <v>54240.28</v>
      </c>
      <c r="AO280" s="6">
        <v>46777.41</v>
      </c>
      <c r="AP280" s="6">
        <v>38213.72</v>
      </c>
      <c r="AQ280" s="6">
        <v>48174.5</v>
      </c>
      <c r="AR280" s="6">
        <v>19022.599999999999</v>
      </c>
      <c r="AS280" s="6">
        <v>9.6</v>
      </c>
      <c r="AT280" s="6">
        <v>6</v>
      </c>
      <c r="AU280" s="7"/>
      <c r="AV280" s="7"/>
      <c r="AW280" s="6">
        <v>287098.59999999998</v>
      </c>
      <c r="AX280" s="6">
        <v>134542</v>
      </c>
      <c r="AY280" s="6">
        <v>58413.07</v>
      </c>
      <c r="AZ280" s="6">
        <v>13635.521000000001</v>
      </c>
      <c r="BA280" s="6">
        <v>274652.7</v>
      </c>
      <c r="BB280" s="6">
        <v>121871.29</v>
      </c>
      <c r="BC280" s="6">
        <v>48467.8</v>
      </c>
      <c r="BD280" s="6">
        <v>428.83</v>
      </c>
      <c r="BE280" s="6">
        <v>261.75</v>
      </c>
      <c r="BF280" s="6">
        <v>127.5</v>
      </c>
      <c r="BG280" s="6">
        <v>77.41</v>
      </c>
      <c r="BH280" s="9">
        <v>520.25099999999998</v>
      </c>
      <c r="BI280" s="9">
        <v>224.44800000000001</v>
      </c>
      <c r="BJ280" s="54">
        <v>1331.2</v>
      </c>
      <c r="BK280" s="9">
        <v>1070.4000000000001</v>
      </c>
      <c r="BL280" s="6">
        <v>0.9</v>
      </c>
      <c r="BM280" s="6">
        <v>12011</v>
      </c>
      <c r="BN280" s="6">
        <v>38869</v>
      </c>
      <c r="BO280" s="6"/>
      <c r="BP280" s="6">
        <v>5552</v>
      </c>
      <c r="BQ280" s="6"/>
      <c r="BR280" s="6"/>
      <c r="BS280" s="6"/>
      <c r="BT280" s="6"/>
      <c r="BU280" s="6"/>
      <c r="BV280" s="6"/>
      <c r="BW280" s="6"/>
      <c r="BX280" s="6"/>
      <c r="BY280" s="6"/>
      <c r="BZ280" s="6">
        <v>3872075</v>
      </c>
      <c r="CA280" s="6">
        <v>2699964</v>
      </c>
      <c r="CB280" s="6"/>
      <c r="CC280" s="6">
        <v>20831</v>
      </c>
      <c r="CD280" s="6">
        <v>16976</v>
      </c>
      <c r="CE280" s="6"/>
      <c r="CF280" s="6">
        <v>753.70475137934432</v>
      </c>
      <c r="CG280" s="6">
        <v>99.114150367578006</v>
      </c>
      <c r="CH280" s="6">
        <v>1762.2596666666668</v>
      </c>
      <c r="CI280" s="65">
        <v>2</v>
      </c>
      <c r="CJ280" s="65">
        <v>2</v>
      </c>
      <c r="CK280" s="65">
        <v>25</v>
      </c>
      <c r="CL280" s="65">
        <v>105</v>
      </c>
      <c r="CM280" s="65">
        <v>11</v>
      </c>
      <c r="CN280" s="65">
        <v>15.91</v>
      </c>
      <c r="CO280" s="65">
        <v>1531</v>
      </c>
      <c r="CP280" s="65">
        <v>43</v>
      </c>
      <c r="CQ280" s="65">
        <v>27</v>
      </c>
      <c r="CR280" s="65">
        <v>34.520000000000003</v>
      </c>
      <c r="CS280" s="65">
        <v>24.33</v>
      </c>
      <c r="CT280" s="66">
        <v>0</v>
      </c>
      <c r="CU280" s="66">
        <v>0</v>
      </c>
      <c r="CV280" s="66">
        <v>0</v>
      </c>
      <c r="CW280" s="66">
        <v>0</v>
      </c>
    </row>
    <row r="281" spans="1:101">
      <c r="A281" s="5">
        <v>43728</v>
      </c>
      <c r="B281" s="9">
        <v>806.55799999999999</v>
      </c>
      <c r="C281" s="9">
        <v>442.51900000000001</v>
      </c>
      <c r="D281" s="6">
        <v>6423</v>
      </c>
      <c r="E281" s="6"/>
      <c r="F281" s="6"/>
      <c r="G281" s="6"/>
      <c r="H281" s="6">
        <v>1693.6</v>
      </c>
      <c r="I281" s="6">
        <v>1135.8</v>
      </c>
      <c r="J281" s="6">
        <v>365156.2</v>
      </c>
      <c r="K281" s="6">
        <v>161185.5</v>
      </c>
      <c r="L281" s="6">
        <v>75358.899999999994</v>
      </c>
      <c r="M281" s="6">
        <v>15</v>
      </c>
      <c r="N281" s="6">
        <v>25</v>
      </c>
      <c r="O281" s="6">
        <v>14483</v>
      </c>
      <c r="P281" s="6">
        <v>6777</v>
      </c>
      <c r="Q281" s="6">
        <v>11053.12</v>
      </c>
      <c r="R281" s="6">
        <v>8874.94</v>
      </c>
      <c r="S281" s="6">
        <v>114710.83</v>
      </c>
      <c r="T281" s="6">
        <v>95335.25</v>
      </c>
      <c r="U281" s="6">
        <v>116223.13</v>
      </c>
      <c r="V281" s="6">
        <v>79373.210000000006</v>
      </c>
      <c r="W281" s="9">
        <v>12138.7</v>
      </c>
      <c r="X281" s="9">
        <v>9104.7999999999993</v>
      </c>
      <c r="Y281" s="6">
        <v>378325.17700000003</v>
      </c>
      <c r="Z281" s="6">
        <v>197771.36799999999</v>
      </c>
      <c r="AA281" s="6"/>
      <c r="AB281" s="6">
        <v>180178.6</v>
      </c>
      <c r="AC281" s="6">
        <v>344.3</v>
      </c>
      <c r="AD281" s="6">
        <v>49403</v>
      </c>
      <c r="AE281" s="6">
        <v>278264.71999999997</v>
      </c>
      <c r="AF281" s="6">
        <v>143213.5</v>
      </c>
      <c r="AG281" s="6"/>
      <c r="AH281" s="6">
        <v>180125.4</v>
      </c>
      <c r="AI281" s="6">
        <v>1111.5</v>
      </c>
      <c r="AJ281" s="9">
        <v>62661</v>
      </c>
      <c r="AK281" s="6">
        <v>32804.9</v>
      </c>
      <c r="AL281" s="6">
        <v>23226.799999999999</v>
      </c>
      <c r="AM281" s="6">
        <v>70343.97</v>
      </c>
      <c r="AN281" s="6">
        <v>54247.05</v>
      </c>
      <c r="AO281" s="6">
        <v>46793.2</v>
      </c>
      <c r="AP281" s="6">
        <v>38226.699999999997</v>
      </c>
      <c r="AQ281" s="6">
        <v>48184.3</v>
      </c>
      <c r="AR281" s="6">
        <v>19026.3</v>
      </c>
      <c r="AS281" s="6">
        <v>9.6</v>
      </c>
      <c r="AT281" s="6">
        <v>6</v>
      </c>
      <c r="AU281" s="7"/>
      <c r="AV281" s="7"/>
      <c r="AW281" s="6">
        <v>287248.59999999998</v>
      </c>
      <c r="AX281" s="6">
        <v>134610.5</v>
      </c>
      <c r="AY281" s="6">
        <v>58418.31</v>
      </c>
      <c r="AZ281" s="6">
        <v>13635.521000000001</v>
      </c>
      <c r="BA281" s="6">
        <v>274787.5</v>
      </c>
      <c r="BB281" s="6">
        <v>121930.2</v>
      </c>
      <c r="BC281" s="6">
        <v>48491.8</v>
      </c>
      <c r="BD281" s="6">
        <v>435.86</v>
      </c>
      <c r="BE281" s="6">
        <v>265.95</v>
      </c>
      <c r="BF281" s="6">
        <v>127.65</v>
      </c>
      <c r="BG281" s="6">
        <v>77.489999999999995</v>
      </c>
      <c r="BH281" s="9">
        <v>520.25099999999998</v>
      </c>
      <c r="BI281" s="9">
        <v>224.44800000000001</v>
      </c>
      <c r="BJ281" s="54">
        <v>1331.2</v>
      </c>
      <c r="BK281" s="9">
        <v>1070.4000000000001</v>
      </c>
      <c r="BL281" s="6">
        <v>0.9</v>
      </c>
      <c r="BM281" s="6">
        <v>10075</v>
      </c>
      <c r="BN281" s="6">
        <v>38637</v>
      </c>
      <c r="BO281" s="6"/>
      <c r="BP281" s="6">
        <v>5005</v>
      </c>
      <c r="BQ281" s="6"/>
      <c r="BR281" s="6"/>
      <c r="BS281" s="6"/>
      <c r="BT281" s="6"/>
      <c r="BU281" s="6"/>
      <c r="BV281" s="6"/>
      <c r="BW281" s="6"/>
      <c r="BX281" s="6"/>
      <c r="BY281" s="6"/>
      <c r="BZ281" s="6">
        <v>3875095</v>
      </c>
      <c r="CA281" s="6">
        <v>2702430</v>
      </c>
      <c r="CB281" s="6"/>
      <c r="CC281" s="6">
        <v>20831</v>
      </c>
      <c r="CD281" s="6">
        <v>16976</v>
      </c>
      <c r="CE281" s="6"/>
      <c r="CF281" s="6">
        <v>764</v>
      </c>
      <c r="CG281" s="6">
        <v>99.168000000000006</v>
      </c>
      <c r="CH281" s="6">
        <v>1762</v>
      </c>
      <c r="CI281" s="65">
        <v>2</v>
      </c>
      <c r="CJ281" s="65">
        <v>2</v>
      </c>
      <c r="CK281" s="65">
        <v>39.9</v>
      </c>
      <c r="CL281" s="65">
        <v>105</v>
      </c>
      <c r="CM281" s="65">
        <v>11</v>
      </c>
      <c r="CN281" s="65">
        <v>15.91</v>
      </c>
      <c r="CO281" s="65">
        <v>2552</v>
      </c>
      <c r="CP281" s="65">
        <v>43</v>
      </c>
      <c r="CQ281" s="65">
        <v>36.31</v>
      </c>
      <c r="CR281" s="65">
        <v>40.94</v>
      </c>
      <c r="CS281" s="65">
        <v>28.78</v>
      </c>
      <c r="CT281" s="66">
        <v>0</v>
      </c>
      <c r="CU281" s="66">
        <v>0</v>
      </c>
      <c r="CV281" s="66">
        <v>0</v>
      </c>
      <c r="CW281" s="66">
        <v>0</v>
      </c>
    </row>
    <row r="282" spans="1:101">
      <c r="A282" s="5">
        <v>43729</v>
      </c>
      <c r="B282" s="6">
        <v>806.55799999999999</v>
      </c>
      <c r="C282" s="6">
        <v>442.51900000000001</v>
      </c>
      <c r="D282" s="6">
        <v>6423</v>
      </c>
      <c r="E282" s="6"/>
      <c r="F282" s="6"/>
      <c r="G282" s="6"/>
      <c r="H282" s="6">
        <v>1703.6</v>
      </c>
      <c r="I282" s="6">
        <v>1138.8</v>
      </c>
      <c r="J282" s="6">
        <v>365319</v>
      </c>
      <c r="K282" s="6">
        <v>161265.98000000001</v>
      </c>
      <c r="L282" s="6">
        <v>75380.899999999994</v>
      </c>
      <c r="M282" s="6">
        <v>15</v>
      </c>
      <c r="N282" s="6">
        <v>25</v>
      </c>
      <c r="O282" s="6">
        <v>14483.1</v>
      </c>
      <c r="P282" s="6">
        <v>6777.1</v>
      </c>
      <c r="Q282" s="6">
        <v>11078.44</v>
      </c>
      <c r="R282" s="6">
        <v>8894.6299999999992</v>
      </c>
      <c r="S282" s="6">
        <v>114728.18</v>
      </c>
      <c r="T282" s="6">
        <v>95348.73</v>
      </c>
      <c r="U282" s="6">
        <v>116241.65</v>
      </c>
      <c r="V282" s="6">
        <v>79386.06</v>
      </c>
      <c r="W282" s="9">
        <v>12138.7</v>
      </c>
      <c r="X282" s="9">
        <v>9104.7999999999993</v>
      </c>
      <c r="Y282" s="6">
        <v>378615.484</v>
      </c>
      <c r="Z282" s="6">
        <v>197927.75200000001</v>
      </c>
      <c r="AA282" s="6"/>
      <c r="AB282" s="6">
        <v>180202.6</v>
      </c>
      <c r="AC282" s="6">
        <v>344.3</v>
      </c>
      <c r="AD282" s="6">
        <v>49403</v>
      </c>
      <c r="AE282" s="6">
        <v>278405.48200000002</v>
      </c>
      <c r="AF282" s="6">
        <v>143285.44899999999</v>
      </c>
      <c r="AG282" s="6"/>
      <c r="AH282" s="6">
        <v>180149.4</v>
      </c>
      <c r="AI282" s="6">
        <v>1111.5</v>
      </c>
      <c r="AJ282" s="9">
        <v>62661</v>
      </c>
      <c r="AK282" s="6">
        <v>32809.78</v>
      </c>
      <c r="AL282" s="6">
        <v>23230.91</v>
      </c>
      <c r="AM282" s="6">
        <v>70353.600000000006</v>
      </c>
      <c r="AN282" s="6">
        <v>54254.32</v>
      </c>
      <c r="AO282" s="6">
        <v>46808.98</v>
      </c>
      <c r="AP282" s="6">
        <v>38239.67</v>
      </c>
      <c r="AQ282" s="6">
        <v>48194</v>
      </c>
      <c r="AR282" s="6">
        <v>19029.900000000001</v>
      </c>
      <c r="AS282" s="6">
        <v>9.6</v>
      </c>
      <c r="AT282" s="6">
        <v>6</v>
      </c>
      <c r="AU282" s="7"/>
      <c r="AV282" s="7"/>
      <c r="AW282" s="6">
        <v>287397.90000000002</v>
      </c>
      <c r="AX282" s="6">
        <v>134680.1</v>
      </c>
      <c r="AY282" s="6">
        <v>58423.199999999997</v>
      </c>
      <c r="AZ282" s="6">
        <v>13635.521000000001</v>
      </c>
      <c r="BA282" s="6">
        <v>274921.13099999999</v>
      </c>
      <c r="BB282" s="6">
        <v>121988.99</v>
      </c>
      <c r="BC282" s="6">
        <v>48515.8</v>
      </c>
      <c r="BD282" s="6">
        <v>443.1</v>
      </c>
      <c r="BE282" s="6">
        <v>270.27</v>
      </c>
      <c r="BF282" s="6">
        <v>127.97</v>
      </c>
      <c r="BG282" s="6">
        <v>77.66</v>
      </c>
      <c r="BH282" s="9">
        <v>520.25099999999998</v>
      </c>
      <c r="BI282" s="9">
        <v>224.44800000000001</v>
      </c>
      <c r="BJ282" s="54">
        <v>1331.2</v>
      </c>
      <c r="BK282" s="9">
        <v>1070.4000000000001</v>
      </c>
      <c r="BL282" s="9">
        <v>0.9</v>
      </c>
      <c r="BM282" s="6">
        <v>11509</v>
      </c>
      <c r="BN282" s="6">
        <v>38807</v>
      </c>
      <c r="BO282" s="6"/>
      <c r="BP282" s="6">
        <v>5896</v>
      </c>
      <c r="BQ282" s="6"/>
      <c r="BR282" s="6"/>
      <c r="BS282" s="6"/>
      <c r="BT282" s="6"/>
      <c r="BU282" s="6"/>
      <c r="BV282" s="6"/>
      <c r="BW282" s="6"/>
      <c r="BX282" s="6"/>
      <c r="BY282" s="6"/>
      <c r="BZ282" s="6">
        <v>3878070</v>
      </c>
      <c r="CA282" s="6">
        <v>2704851</v>
      </c>
      <c r="CB282" s="6"/>
      <c r="CC282" s="6">
        <v>20831</v>
      </c>
      <c r="CD282" s="6">
        <v>16976</v>
      </c>
      <c r="CE282" s="6"/>
      <c r="CF282" s="6">
        <v>752.09009628678791</v>
      </c>
      <c r="CG282" s="6">
        <v>99.060597641224106</v>
      </c>
      <c r="CH282" s="6">
        <v>1758.4449166666664</v>
      </c>
      <c r="CI282" s="65">
        <v>2</v>
      </c>
      <c r="CJ282" s="65">
        <v>2</v>
      </c>
      <c r="CK282" s="65">
        <v>39.9</v>
      </c>
      <c r="CL282" s="65">
        <v>105</v>
      </c>
      <c r="CM282" s="65">
        <v>11</v>
      </c>
      <c r="CN282" s="65">
        <v>15.91</v>
      </c>
      <c r="CO282" s="65">
        <v>5352</v>
      </c>
      <c r="CP282" s="65">
        <v>43</v>
      </c>
      <c r="CQ282" s="65">
        <v>45</v>
      </c>
      <c r="CR282" s="65">
        <v>40.94</v>
      </c>
      <c r="CS282" s="65">
        <v>28.78</v>
      </c>
      <c r="CT282" s="66">
        <v>0</v>
      </c>
      <c r="CU282" s="66">
        <v>0</v>
      </c>
      <c r="CV282" s="66">
        <v>0</v>
      </c>
      <c r="CW282" s="66">
        <v>0</v>
      </c>
    </row>
    <row r="283" spans="1:101">
      <c r="A283" s="5">
        <v>43730</v>
      </c>
      <c r="B283" s="6">
        <v>806.55799999999999</v>
      </c>
      <c r="C283" s="6">
        <v>442.51900000000001</v>
      </c>
      <c r="D283" s="6">
        <v>6423</v>
      </c>
      <c r="E283" s="6"/>
      <c r="F283" s="6"/>
      <c r="G283" s="6"/>
      <c r="H283" s="6">
        <v>1712.6</v>
      </c>
      <c r="I283" s="6">
        <v>1141.9000000000001</v>
      </c>
      <c r="J283" s="6">
        <v>365508</v>
      </c>
      <c r="K283" s="6">
        <v>161356.20000000001</v>
      </c>
      <c r="L283" s="6">
        <v>75404.899999999994</v>
      </c>
      <c r="M283" s="6">
        <v>15</v>
      </c>
      <c r="N283" s="6">
        <v>25</v>
      </c>
      <c r="O283" s="6">
        <v>14483.1</v>
      </c>
      <c r="P283" s="6">
        <v>6777.1</v>
      </c>
      <c r="Q283" s="6">
        <v>11103.15</v>
      </c>
      <c r="R283" s="6">
        <v>8913.9</v>
      </c>
      <c r="S283" s="6">
        <v>114746.1</v>
      </c>
      <c r="T283" s="6">
        <v>95362.7</v>
      </c>
      <c r="U283" s="6">
        <v>116260.5</v>
      </c>
      <c r="V283" s="6">
        <v>79399.16</v>
      </c>
      <c r="W283" s="9">
        <v>12138.7</v>
      </c>
      <c r="X283" s="9">
        <v>9104.7999999999993</v>
      </c>
      <c r="Y283" s="6">
        <v>378919.239</v>
      </c>
      <c r="Z283" s="6">
        <v>198089.33</v>
      </c>
      <c r="AA283" s="6"/>
      <c r="AB283" s="6">
        <v>180226.6</v>
      </c>
      <c r="AC283" s="6">
        <v>344.3</v>
      </c>
      <c r="AD283" s="6">
        <v>49403</v>
      </c>
      <c r="AE283" s="6">
        <v>278559.26</v>
      </c>
      <c r="AF283" s="6">
        <v>143362.68</v>
      </c>
      <c r="AG283" s="6"/>
      <c r="AH283" s="6">
        <v>180173.4</v>
      </c>
      <c r="AI283" s="6">
        <v>1111.5</v>
      </c>
      <c r="AJ283" s="9">
        <v>62661</v>
      </c>
      <c r="AK283" s="6">
        <v>32814.57</v>
      </c>
      <c r="AL283" s="6">
        <v>23234.94</v>
      </c>
      <c r="AM283" s="6">
        <v>70364.100000000006</v>
      </c>
      <c r="AN283" s="6">
        <v>54262.36</v>
      </c>
      <c r="AO283" s="6">
        <v>46824.94</v>
      </c>
      <c r="AP283" s="6">
        <v>38252.839999999997</v>
      </c>
      <c r="AQ283" s="6">
        <v>48203.7</v>
      </c>
      <c r="AR283" s="6">
        <v>19033.5</v>
      </c>
      <c r="AS283" s="6">
        <v>9.6</v>
      </c>
      <c r="AT283" s="6">
        <v>6</v>
      </c>
      <c r="AU283" s="7"/>
      <c r="AV283" s="7"/>
      <c r="AW283" s="6">
        <v>287547</v>
      </c>
      <c r="AX283" s="6">
        <v>134749.6</v>
      </c>
      <c r="AY283" s="6">
        <v>58428.4</v>
      </c>
      <c r="AZ283" s="6">
        <v>13635.521000000001</v>
      </c>
      <c r="BA283" s="6">
        <v>275054.36</v>
      </c>
      <c r="BB283" s="6">
        <v>122047.5</v>
      </c>
      <c r="BC283" s="6">
        <v>48539.8</v>
      </c>
      <c r="BD283" s="6">
        <v>449.12</v>
      </c>
      <c r="BE283" s="6">
        <v>274.01</v>
      </c>
      <c r="BF283" s="6">
        <v>127.97</v>
      </c>
      <c r="BG283" s="6">
        <v>77.66</v>
      </c>
      <c r="BH283" s="9">
        <v>520.25099999999998</v>
      </c>
      <c r="BI283" s="9">
        <v>224.44800000000001</v>
      </c>
      <c r="BJ283" s="54">
        <v>1331.2</v>
      </c>
      <c r="BK283" s="9">
        <v>1070.4000000000001</v>
      </c>
      <c r="BL283" s="9">
        <v>0.9</v>
      </c>
      <c r="BM283" s="6">
        <v>10872</v>
      </c>
      <c r="BN283" s="6">
        <v>38642</v>
      </c>
      <c r="BO283" s="6"/>
      <c r="BP283" s="6">
        <v>5442</v>
      </c>
      <c r="BQ283" s="6"/>
      <c r="BR283" s="6"/>
      <c r="BS283" s="6"/>
      <c r="BT283" s="6"/>
      <c r="BU283" s="6"/>
      <c r="BV283" s="6"/>
      <c r="BW283" s="6"/>
      <c r="BX283" s="6"/>
      <c r="BY283" s="6"/>
      <c r="BZ283" s="6">
        <v>3881062</v>
      </c>
      <c r="CA283" s="6">
        <v>2707295</v>
      </c>
      <c r="CB283" s="6"/>
      <c r="CC283" s="6">
        <v>20831</v>
      </c>
      <c r="CD283" s="6">
        <v>16976</v>
      </c>
      <c r="CE283" s="6"/>
      <c r="CF283" s="6">
        <v>756</v>
      </c>
      <c r="CG283" s="6">
        <v>99.284000000000006</v>
      </c>
      <c r="CH283" s="6">
        <v>1742</v>
      </c>
      <c r="CI283" s="65">
        <v>2</v>
      </c>
      <c r="CJ283" s="65">
        <v>2</v>
      </c>
      <c r="CK283" s="65">
        <v>49</v>
      </c>
      <c r="CL283" s="65">
        <v>105</v>
      </c>
      <c r="CM283" s="65">
        <v>11</v>
      </c>
      <c r="CN283" s="65">
        <v>15.91</v>
      </c>
      <c r="CO283" s="65">
        <v>7667</v>
      </c>
      <c r="CP283" s="65">
        <v>43</v>
      </c>
      <c r="CQ283" s="65">
        <v>60</v>
      </c>
      <c r="CR283" s="65">
        <v>53.63</v>
      </c>
      <c r="CS283" s="65">
        <v>37.450000000000003</v>
      </c>
      <c r="CT283" s="66">
        <v>0</v>
      </c>
      <c r="CU283" s="66">
        <v>0</v>
      </c>
      <c r="CV283" s="66">
        <v>0</v>
      </c>
      <c r="CW283" s="66">
        <v>0</v>
      </c>
    </row>
    <row r="284" spans="1:101" s="34" customFormat="1" ht="12.5">
      <c r="A284" s="5">
        <v>43731</v>
      </c>
      <c r="B284" s="6">
        <v>806.55799999999999</v>
      </c>
      <c r="C284" s="6">
        <v>442.51900000000001</v>
      </c>
      <c r="D284" s="6">
        <v>6423</v>
      </c>
      <c r="E284" s="6"/>
      <c r="F284" s="6"/>
      <c r="G284" s="6"/>
      <c r="H284" s="6">
        <v>1721.2</v>
      </c>
      <c r="I284" s="6">
        <v>1144</v>
      </c>
      <c r="J284" s="32">
        <v>365689.9</v>
      </c>
      <c r="K284" s="32">
        <v>161444.85</v>
      </c>
      <c r="L284" s="32">
        <v>75428.899999999994</v>
      </c>
      <c r="M284" s="6">
        <v>15</v>
      </c>
      <c r="N284" s="6">
        <v>25</v>
      </c>
      <c r="O284" s="6">
        <v>14483.5</v>
      </c>
      <c r="P284" s="6">
        <v>6777.3</v>
      </c>
      <c r="Q284" s="32">
        <v>11124.95</v>
      </c>
      <c r="R284" s="32">
        <v>8930.86</v>
      </c>
      <c r="S284" s="32">
        <v>114762.52</v>
      </c>
      <c r="T284" s="32">
        <v>95375.54</v>
      </c>
      <c r="U284" s="32">
        <v>116278.79</v>
      </c>
      <c r="V284" s="32">
        <v>79411.72</v>
      </c>
      <c r="W284" s="9">
        <v>12138.7</v>
      </c>
      <c r="X284" s="9">
        <v>9104.7999999999993</v>
      </c>
      <c r="Y284" s="32">
        <v>379211.55599999998</v>
      </c>
      <c r="Z284" s="32">
        <v>198246.91</v>
      </c>
      <c r="AA284" s="6"/>
      <c r="AB284" s="32">
        <v>180250.6</v>
      </c>
      <c r="AC284" s="6">
        <v>344.3</v>
      </c>
      <c r="AD284" s="6">
        <v>49403</v>
      </c>
      <c r="AE284" s="32">
        <v>278711.74599999998</v>
      </c>
      <c r="AF284" s="32">
        <v>143435.93599999999</v>
      </c>
      <c r="AG284" s="6"/>
      <c r="AH284" s="32">
        <v>180197.4</v>
      </c>
      <c r="AI284" s="6">
        <v>1111.5</v>
      </c>
      <c r="AJ284" s="9">
        <v>62661</v>
      </c>
      <c r="AK284" s="32">
        <v>32819.39</v>
      </c>
      <c r="AL284" s="32">
        <v>23238.959999999999</v>
      </c>
      <c r="AM284" s="32">
        <v>70372.27</v>
      </c>
      <c r="AN284" s="32">
        <v>54268.53</v>
      </c>
      <c r="AO284" s="32">
        <v>46841.09</v>
      </c>
      <c r="AP284" s="32">
        <v>38266.080000000002</v>
      </c>
      <c r="AQ284" s="32">
        <v>48212.9</v>
      </c>
      <c r="AR284" s="32">
        <v>19037</v>
      </c>
      <c r="AS284" s="6">
        <v>9.6</v>
      </c>
      <c r="AT284" s="6">
        <v>6</v>
      </c>
      <c r="AU284" s="33"/>
      <c r="AV284" s="33"/>
      <c r="AW284" s="32">
        <v>287697.90000000002</v>
      </c>
      <c r="AX284" s="32">
        <v>134820.5</v>
      </c>
      <c r="AY284" s="32">
        <v>58433.5</v>
      </c>
      <c r="AZ284" s="6">
        <v>13635.521000000001</v>
      </c>
      <c r="BA284" s="32">
        <v>275188.5</v>
      </c>
      <c r="BB284" s="32">
        <v>122106.2</v>
      </c>
      <c r="BC284" s="32">
        <v>48563.8</v>
      </c>
      <c r="BD284" s="6">
        <v>455.16</v>
      </c>
      <c r="BE284" s="6">
        <v>277.74</v>
      </c>
      <c r="BF284" s="6">
        <v>128.04</v>
      </c>
      <c r="BG284" s="6">
        <v>77.69</v>
      </c>
      <c r="BH284" s="9">
        <v>520.25099999999998</v>
      </c>
      <c r="BI284" s="9">
        <v>224.44800000000001</v>
      </c>
      <c r="BJ284" s="54">
        <v>1331.2</v>
      </c>
      <c r="BK284" s="9">
        <v>1070.4000000000001</v>
      </c>
      <c r="BL284" s="9">
        <v>0.9</v>
      </c>
      <c r="BM284" s="32">
        <v>11324</v>
      </c>
      <c r="BN284" s="32">
        <v>38825</v>
      </c>
      <c r="BO284" s="32"/>
      <c r="BP284" s="32">
        <v>5387</v>
      </c>
      <c r="BQ284" s="6"/>
      <c r="BR284" s="6"/>
      <c r="BS284" s="6"/>
      <c r="BT284" s="6"/>
      <c r="BU284" s="6"/>
      <c r="BV284" s="6"/>
      <c r="BW284" s="6"/>
      <c r="BX284" s="6"/>
      <c r="BY284" s="6"/>
      <c r="BZ284" s="32">
        <v>3883999</v>
      </c>
      <c r="CA284" s="32">
        <v>2709720</v>
      </c>
      <c r="CB284" s="32"/>
      <c r="CC284" s="6">
        <v>20831</v>
      </c>
      <c r="CD284" s="6">
        <v>16976</v>
      </c>
      <c r="CE284" s="32"/>
      <c r="CF284" s="32">
        <v>758.86969205397145</v>
      </c>
      <c r="CG284" s="32">
        <v>98.567470545512393</v>
      </c>
      <c r="CH284" s="32">
        <v>1772.8047499999998</v>
      </c>
      <c r="CI284" s="65">
        <v>2</v>
      </c>
      <c r="CJ284" s="65">
        <v>2</v>
      </c>
      <c r="CK284" s="65">
        <v>65</v>
      </c>
      <c r="CL284" s="65">
        <v>1695</v>
      </c>
      <c r="CM284" s="65">
        <v>94</v>
      </c>
      <c r="CN284" s="65">
        <v>15.91</v>
      </c>
      <c r="CO284" s="65">
        <v>9236</v>
      </c>
      <c r="CP284" s="65">
        <v>43</v>
      </c>
      <c r="CQ284" s="65">
        <v>80</v>
      </c>
      <c r="CR284" s="65">
        <v>58.64</v>
      </c>
      <c r="CS284" s="65">
        <v>40.85</v>
      </c>
      <c r="CT284" s="66">
        <v>0</v>
      </c>
      <c r="CU284" s="66">
        <v>0</v>
      </c>
      <c r="CV284" s="66">
        <v>0</v>
      </c>
      <c r="CW284" s="66">
        <v>0</v>
      </c>
    </row>
    <row r="285" spans="1:101">
      <c r="A285" s="5">
        <v>43732</v>
      </c>
      <c r="B285" s="6">
        <v>806.55799999999999</v>
      </c>
      <c r="C285" s="6">
        <v>442.51900000000001</v>
      </c>
      <c r="D285" s="6">
        <v>6423</v>
      </c>
      <c r="E285" s="6"/>
      <c r="F285" s="6"/>
      <c r="G285" s="6"/>
      <c r="H285" s="6">
        <v>1728.4</v>
      </c>
      <c r="I285" s="6">
        <v>1145.2</v>
      </c>
      <c r="J285" s="6">
        <v>365892.31</v>
      </c>
      <c r="K285" s="6">
        <v>161539.64000000001</v>
      </c>
      <c r="L285" s="6">
        <v>75452.899999999994</v>
      </c>
      <c r="M285" s="6">
        <v>15</v>
      </c>
      <c r="N285" s="6">
        <v>25</v>
      </c>
      <c r="O285" s="6">
        <v>14483.5</v>
      </c>
      <c r="P285" s="6">
        <v>6777.3</v>
      </c>
      <c r="Q285" s="6">
        <v>11145.52</v>
      </c>
      <c r="R285" s="6">
        <v>8946.8700000000008</v>
      </c>
      <c r="S285" s="6">
        <v>114780.61</v>
      </c>
      <c r="T285" s="6">
        <v>95389.8</v>
      </c>
      <c r="U285" s="6">
        <v>116298.06</v>
      </c>
      <c r="V285" s="6">
        <v>79424.820000000007</v>
      </c>
      <c r="W285" s="9">
        <v>12138.7</v>
      </c>
      <c r="X285" s="9">
        <v>9104.7999999999993</v>
      </c>
      <c r="Y285" s="6">
        <v>379529.84</v>
      </c>
      <c r="Z285" s="6">
        <v>198404.22</v>
      </c>
      <c r="AA285" s="6"/>
      <c r="AB285" s="6">
        <v>180274.6</v>
      </c>
      <c r="AC285" s="6">
        <v>344.3</v>
      </c>
      <c r="AD285" s="6">
        <v>49403</v>
      </c>
      <c r="AE285" s="6">
        <v>278861.46999999997</v>
      </c>
      <c r="AF285" s="6">
        <v>143510.88</v>
      </c>
      <c r="AG285" s="6"/>
      <c r="AH285" s="6">
        <v>180221.4</v>
      </c>
      <c r="AI285" s="6">
        <v>1111.5</v>
      </c>
      <c r="AJ285" s="9">
        <v>62661</v>
      </c>
      <c r="AK285" s="6">
        <v>32824.42</v>
      </c>
      <c r="AL285" s="6">
        <v>23243.1</v>
      </c>
      <c r="AM285" s="6">
        <v>70381.77</v>
      </c>
      <c r="AN285" s="6">
        <v>54275.73</v>
      </c>
      <c r="AO285" s="6">
        <v>46857.53</v>
      </c>
      <c r="AP285" s="6">
        <v>38279.53</v>
      </c>
      <c r="AQ285" s="6">
        <v>48222</v>
      </c>
      <c r="AR285" s="6">
        <v>19040.400000000001</v>
      </c>
      <c r="AS285" s="6">
        <v>9.6999999999999993</v>
      </c>
      <c r="AT285" s="6">
        <v>6.2</v>
      </c>
      <c r="AU285" s="7"/>
      <c r="AV285" s="7"/>
      <c r="AW285" s="6">
        <v>287849.5</v>
      </c>
      <c r="AX285" s="6">
        <v>134888.9</v>
      </c>
      <c r="AY285" s="6">
        <v>58438.883000000002</v>
      </c>
      <c r="AZ285" s="6">
        <v>13635.521000000001</v>
      </c>
      <c r="BA285" s="6">
        <v>275325.95</v>
      </c>
      <c r="BB285" s="6">
        <v>122166.39</v>
      </c>
      <c r="BC285" s="6">
        <v>48587.8</v>
      </c>
      <c r="BD285" s="6">
        <v>461.16</v>
      </c>
      <c r="BE285" s="6">
        <v>281.45999999999998</v>
      </c>
      <c r="BF285" s="6">
        <v>128.21</v>
      </c>
      <c r="BG285" s="6">
        <v>77.790000000000006</v>
      </c>
      <c r="BH285" s="9">
        <v>520.25099999999998</v>
      </c>
      <c r="BI285" s="9">
        <v>224.44800000000001</v>
      </c>
      <c r="BJ285" s="54">
        <v>1331.2</v>
      </c>
      <c r="BK285" s="9">
        <v>1070.4000000000001</v>
      </c>
      <c r="BL285" s="9">
        <v>0.9</v>
      </c>
      <c r="BM285" s="32">
        <v>11061.782288</v>
      </c>
      <c r="BN285" s="32">
        <v>38643.783852038978</v>
      </c>
      <c r="BO285" s="32">
        <v>3146.4804320385679</v>
      </c>
      <c r="BP285" s="32">
        <v>5360</v>
      </c>
      <c r="BQ285" s="6"/>
      <c r="BR285" s="6"/>
      <c r="BS285" s="6"/>
      <c r="BT285" s="6"/>
      <c r="BU285" s="6"/>
      <c r="BV285" s="6"/>
      <c r="BW285" s="6"/>
      <c r="BX285" s="6"/>
      <c r="BY285" s="6"/>
      <c r="BZ285" s="6">
        <v>3886955</v>
      </c>
      <c r="CA285" s="6">
        <v>2712142</v>
      </c>
      <c r="CB285" s="6"/>
      <c r="CC285" s="6">
        <v>20831</v>
      </c>
      <c r="CD285" s="6">
        <v>16976</v>
      </c>
      <c r="CE285" s="6"/>
      <c r="CF285" s="6">
        <v>766</v>
      </c>
      <c r="CG285" s="6">
        <v>99.15</v>
      </c>
      <c r="CH285" s="6">
        <v>1772</v>
      </c>
      <c r="CI285" s="65">
        <v>2</v>
      </c>
      <c r="CJ285" s="65">
        <v>2</v>
      </c>
      <c r="CK285" s="65">
        <v>80</v>
      </c>
      <c r="CL285" s="65">
        <v>4319</v>
      </c>
      <c r="CM285" s="65">
        <v>165</v>
      </c>
      <c r="CN285" s="65">
        <v>15.91</v>
      </c>
      <c r="CO285" s="65">
        <v>9360</v>
      </c>
      <c r="CP285" s="65">
        <v>43</v>
      </c>
      <c r="CQ285" s="65">
        <v>100.5</v>
      </c>
      <c r="CR285" s="65">
        <v>62.75</v>
      </c>
      <c r="CS285" s="65">
        <v>43.64</v>
      </c>
      <c r="CT285" s="66">
        <v>0</v>
      </c>
      <c r="CU285" s="66">
        <v>0</v>
      </c>
      <c r="CV285" s="66">
        <v>0</v>
      </c>
      <c r="CW285" s="66">
        <v>0</v>
      </c>
    </row>
    <row r="286" spans="1:101">
      <c r="A286" s="5">
        <v>43733</v>
      </c>
      <c r="B286" s="9">
        <v>806.55799999999999</v>
      </c>
      <c r="C286" s="9">
        <v>442.51900000000001</v>
      </c>
      <c r="D286" s="6">
        <v>6423</v>
      </c>
      <c r="E286" s="6"/>
      <c r="F286" s="6"/>
      <c r="G286" s="6"/>
      <c r="H286" s="6">
        <v>1730.7</v>
      </c>
      <c r="I286" s="6">
        <v>1145.2</v>
      </c>
      <c r="J286" s="6">
        <v>366086</v>
      </c>
      <c r="K286" s="6">
        <v>161628</v>
      </c>
      <c r="L286" s="6">
        <v>75475.8</v>
      </c>
      <c r="M286" s="6">
        <v>15</v>
      </c>
      <c r="N286" s="6">
        <v>25</v>
      </c>
      <c r="O286" s="6">
        <v>14483.6</v>
      </c>
      <c r="P286" s="6">
        <v>6777.3</v>
      </c>
      <c r="Q286" s="6">
        <v>11161</v>
      </c>
      <c r="R286" s="6">
        <v>8959</v>
      </c>
      <c r="S286" s="6">
        <v>114795.5</v>
      </c>
      <c r="T286" s="6">
        <v>95401.3</v>
      </c>
      <c r="U286" s="6">
        <v>116316.6</v>
      </c>
      <c r="V286" s="6">
        <v>79437.399999999994</v>
      </c>
      <c r="W286" s="9">
        <v>12138.7</v>
      </c>
      <c r="X286" s="9">
        <v>9104.7999999999993</v>
      </c>
      <c r="Y286" s="6">
        <v>379829</v>
      </c>
      <c r="Z286" s="6">
        <v>198543</v>
      </c>
      <c r="AA286" s="6"/>
      <c r="AB286" s="6">
        <v>180298.6</v>
      </c>
      <c r="AC286" s="6">
        <v>344.3</v>
      </c>
      <c r="AD286" s="6">
        <v>49403</v>
      </c>
      <c r="AE286" s="6">
        <v>278995</v>
      </c>
      <c r="AF286" s="6">
        <v>143580</v>
      </c>
      <c r="AG286" s="6"/>
      <c r="AH286" s="6">
        <v>180245.4</v>
      </c>
      <c r="AI286" s="6">
        <v>1111.5</v>
      </c>
      <c r="AJ286" s="9">
        <v>62661</v>
      </c>
      <c r="AK286" s="6">
        <v>32829.1</v>
      </c>
      <c r="AL286" s="6">
        <v>23247</v>
      </c>
      <c r="AM286" s="6">
        <v>70389</v>
      </c>
      <c r="AN286" s="6">
        <v>54281.5</v>
      </c>
      <c r="AO286" s="6">
        <v>46878</v>
      </c>
      <c r="AP286" s="6">
        <v>38296.300000000003</v>
      </c>
      <c r="AQ286" s="6">
        <v>48230.400000000001</v>
      </c>
      <c r="AR286" s="6">
        <v>19043.400000000001</v>
      </c>
      <c r="AS286" s="6">
        <v>9.6999999999999993</v>
      </c>
      <c r="AT286" s="6">
        <v>6.2</v>
      </c>
      <c r="AU286" s="7"/>
      <c r="AV286" s="7"/>
      <c r="AW286" s="6">
        <v>287989</v>
      </c>
      <c r="AX286" s="6">
        <v>134951</v>
      </c>
      <c r="AY286" s="6">
        <v>58444</v>
      </c>
      <c r="AZ286" s="6">
        <v>13635.521000000001</v>
      </c>
      <c r="BA286" s="6">
        <v>275456</v>
      </c>
      <c r="BB286" s="6">
        <v>122224</v>
      </c>
      <c r="BC286" s="6">
        <v>48611.8</v>
      </c>
      <c r="BD286" s="6">
        <v>466.44</v>
      </c>
      <c r="BE286" s="6">
        <v>284.70999999999998</v>
      </c>
      <c r="BF286" s="6">
        <v>128.37</v>
      </c>
      <c r="BG286" s="6">
        <v>77.88</v>
      </c>
      <c r="BH286" s="9">
        <v>520.25099999999998</v>
      </c>
      <c r="BI286" s="9">
        <v>224.44800000000001</v>
      </c>
      <c r="BJ286" s="54">
        <v>1331.2</v>
      </c>
      <c r="BK286" s="9">
        <v>1070.4000000000001</v>
      </c>
      <c r="BL286" s="6">
        <v>0.9</v>
      </c>
      <c r="BM286" s="6">
        <v>10523.118208</v>
      </c>
      <c r="BN286" s="6">
        <v>38597.819201684215</v>
      </c>
      <c r="BO286" s="6">
        <v>3159.5301926330585</v>
      </c>
      <c r="BP286" s="6">
        <v>4958</v>
      </c>
      <c r="BQ286" s="6"/>
      <c r="BR286" s="6"/>
      <c r="BS286" s="6"/>
      <c r="BT286" s="6"/>
      <c r="BU286" s="6"/>
      <c r="BV286" s="6"/>
      <c r="BW286" s="6"/>
      <c r="BX286" s="6"/>
      <c r="BY286" s="6"/>
      <c r="BZ286" s="6">
        <v>3890026</v>
      </c>
      <c r="CA286" s="6">
        <v>2714667</v>
      </c>
      <c r="CB286" s="6"/>
      <c r="CC286" s="6">
        <v>20831</v>
      </c>
      <c r="CD286" s="6">
        <v>16976</v>
      </c>
      <c r="CE286" s="6"/>
      <c r="CF286" s="6">
        <v>762.26866535602528</v>
      </c>
      <c r="CG286" s="6">
        <v>98.825250217687966</v>
      </c>
      <c r="CH286" s="6">
        <v>1782.2434583333334</v>
      </c>
      <c r="CI286" s="65">
        <v>2</v>
      </c>
      <c r="CJ286" s="65">
        <v>2</v>
      </c>
      <c r="CK286" s="65">
        <v>102.65</v>
      </c>
      <c r="CL286" s="65">
        <v>4379</v>
      </c>
      <c r="CM286" s="65">
        <v>165</v>
      </c>
      <c r="CN286" s="65">
        <v>39.5</v>
      </c>
      <c r="CO286" s="65">
        <v>9360</v>
      </c>
      <c r="CP286" s="65">
        <v>43</v>
      </c>
      <c r="CQ286" s="65">
        <v>100.5</v>
      </c>
      <c r="CR286" s="65">
        <v>64.569999999999993</v>
      </c>
      <c r="CS286" s="65">
        <v>44.8</v>
      </c>
      <c r="CT286" s="66">
        <v>0</v>
      </c>
      <c r="CU286" s="66">
        <v>0</v>
      </c>
      <c r="CV286" s="66">
        <v>0</v>
      </c>
      <c r="CW286" s="66">
        <v>0</v>
      </c>
    </row>
    <row r="287" spans="1:101">
      <c r="A287" s="5">
        <v>43734</v>
      </c>
      <c r="B287" s="9">
        <v>806.55799999999999</v>
      </c>
      <c r="C287" s="9">
        <v>442.51900000000001</v>
      </c>
      <c r="D287" s="6">
        <v>6423</v>
      </c>
      <c r="E287" s="6"/>
      <c r="F287" s="6"/>
      <c r="G287" s="6"/>
      <c r="H287" s="6">
        <v>1731.3</v>
      </c>
      <c r="I287" s="6">
        <v>1145.4000000000001</v>
      </c>
      <c r="J287" s="6">
        <v>366288</v>
      </c>
      <c r="K287" s="6">
        <v>161722</v>
      </c>
      <c r="L287" s="6">
        <v>75499.8</v>
      </c>
      <c r="M287" s="6">
        <v>15</v>
      </c>
      <c r="N287" s="6">
        <v>25</v>
      </c>
      <c r="O287" s="6">
        <v>14483.6</v>
      </c>
      <c r="P287" s="6">
        <v>6777.4</v>
      </c>
      <c r="Q287" s="6">
        <v>11182.5</v>
      </c>
      <c r="R287" s="6">
        <v>8975.7000000000007</v>
      </c>
      <c r="S287" s="6">
        <v>114811</v>
      </c>
      <c r="T287" s="6">
        <v>95413.1</v>
      </c>
      <c r="U287" s="6">
        <v>116335.7</v>
      </c>
      <c r="V287" s="6">
        <v>79450.5</v>
      </c>
      <c r="W287" s="9">
        <v>12138.7</v>
      </c>
      <c r="X287" s="9">
        <v>9104.7999999999993</v>
      </c>
      <c r="Y287" s="6">
        <v>379997</v>
      </c>
      <c r="Z287" s="6">
        <v>198632</v>
      </c>
      <c r="AA287" s="6"/>
      <c r="AB287" s="6">
        <v>180322.6</v>
      </c>
      <c r="AC287" s="6">
        <v>344.3</v>
      </c>
      <c r="AD287" s="6">
        <v>49403</v>
      </c>
      <c r="AE287" s="6">
        <v>279278</v>
      </c>
      <c r="AF287" s="6">
        <v>143712</v>
      </c>
      <c r="AG287" s="6"/>
      <c r="AH287" s="6">
        <v>180269.4</v>
      </c>
      <c r="AI287" s="6">
        <v>1111.5</v>
      </c>
      <c r="AJ287" s="9">
        <v>62661</v>
      </c>
      <c r="AK287" s="6">
        <v>32834.1</v>
      </c>
      <c r="AL287" s="6">
        <v>23251.1</v>
      </c>
      <c r="AM287" s="6">
        <v>70395.8</v>
      </c>
      <c r="AN287" s="6">
        <v>54286.5</v>
      </c>
      <c r="AO287" s="6">
        <v>46893.9</v>
      </c>
      <c r="AP287" s="6">
        <v>38309.5</v>
      </c>
      <c r="AQ287" s="6">
        <v>48240.2</v>
      </c>
      <c r="AR287" s="6">
        <v>19046.8</v>
      </c>
      <c r="AS287" s="6">
        <v>9.6999999999999993</v>
      </c>
      <c r="AT287" s="6">
        <v>6.2</v>
      </c>
      <c r="AU287" s="6"/>
      <c r="AV287" s="6"/>
      <c r="AW287" s="6">
        <v>288131.8</v>
      </c>
      <c r="AX287" s="6">
        <v>135014.6</v>
      </c>
      <c r="AY287" s="6">
        <v>58449</v>
      </c>
      <c r="AZ287" s="6">
        <v>13635.521000000001</v>
      </c>
      <c r="BA287" s="6">
        <v>275587</v>
      </c>
      <c r="BB287" s="6">
        <v>122281</v>
      </c>
      <c r="BC287" s="6">
        <v>48635.8</v>
      </c>
      <c r="BD287" s="6">
        <v>472.6</v>
      </c>
      <c r="BE287" s="6">
        <v>288.5</v>
      </c>
      <c r="BF287" s="6">
        <v>128.41999999999999</v>
      </c>
      <c r="BG287" s="6">
        <v>77.900000000000006</v>
      </c>
      <c r="BH287" s="9">
        <v>520.46</v>
      </c>
      <c r="BI287" s="9">
        <v>224.56800000000001</v>
      </c>
      <c r="BJ287" s="54">
        <v>1331.5</v>
      </c>
      <c r="BK287" s="9">
        <v>1070.4000000000001</v>
      </c>
      <c r="BL287" s="6">
        <v>0.9</v>
      </c>
      <c r="BM287" s="6">
        <v>11489.833472000002</v>
      </c>
      <c r="BN287" s="6">
        <v>37371.165491524371</v>
      </c>
      <c r="BO287" s="6">
        <v>3787.3416126043749</v>
      </c>
      <c r="BP287" s="6">
        <v>6279</v>
      </c>
      <c r="BQ287" s="6"/>
      <c r="BR287" s="6"/>
      <c r="BS287" s="6"/>
      <c r="BT287" s="6"/>
      <c r="BU287" s="6"/>
      <c r="BV287" s="6"/>
      <c r="BW287" s="6"/>
      <c r="BX287" s="6"/>
      <c r="BY287" s="6"/>
      <c r="BZ287" s="6">
        <v>3891729</v>
      </c>
      <c r="CA287" s="6">
        <v>2716031</v>
      </c>
      <c r="CB287" s="6"/>
      <c r="CC287" s="6">
        <v>20831</v>
      </c>
      <c r="CD287" s="6">
        <v>16976</v>
      </c>
      <c r="CE287" s="6"/>
      <c r="CF287" s="6">
        <v>536.34843959449427</v>
      </c>
      <c r="CG287" s="6">
        <v>92.674866915476969</v>
      </c>
      <c r="CH287" s="6">
        <v>1295.2969487179487</v>
      </c>
      <c r="CI287" s="65">
        <v>2</v>
      </c>
      <c r="CJ287" s="65">
        <v>2</v>
      </c>
      <c r="CK287" s="65">
        <v>102.75</v>
      </c>
      <c r="CL287" s="65">
        <v>4379</v>
      </c>
      <c r="CM287" s="65">
        <v>165</v>
      </c>
      <c r="CN287" s="65">
        <v>39.5</v>
      </c>
      <c r="CO287" s="65">
        <v>9360</v>
      </c>
      <c r="CP287" s="65">
        <v>43</v>
      </c>
      <c r="CQ287" s="65">
        <v>100.5</v>
      </c>
      <c r="CR287" s="65">
        <v>67.73</v>
      </c>
      <c r="CS287" s="65">
        <v>46.82</v>
      </c>
      <c r="CT287" s="66">
        <v>0</v>
      </c>
      <c r="CU287" s="66">
        <v>0</v>
      </c>
      <c r="CV287" s="66">
        <v>0</v>
      </c>
      <c r="CW287" s="66">
        <v>0</v>
      </c>
    </row>
    <row r="288" spans="1:101">
      <c r="A288" s="5">
        <v>43735</v>
      </c>
      <c r="B288" s="9">
        <v>806.55799999999999</v>
      </c>
      <c r="C288" s="9">
        <v>442.51900000000001</v>
      </c>
      <c r="D288" s="6">
        <v>6423</v>
      </c>
      <c r="E288" s="6"/>
      <c r="F288" s="6"/>
      <c r="G288" s="6"/>
      <c r="H288" s="6">
        <v>1734.6</v>
      </c>
      <c r="I288" s="6">
        <v>1146.5</v>
      </c>
      <c r="J288" s="6">
        <v>366478</v>
      </c>
      <c r="K288" s="6">
        <v>161812</v>
      </c>
      <c r="L288" s="6">
        <v>75523.8</v>
      </c>
      <c r="M288" s="6">
        <v>15</v>
      </c>
      <c r="N288" s="6">
        <v>25</v>
      </c>
      <c r="O288" s="6">
        <v>14483.6</v>
      </c>
      <c r="P288" s="6">
        <v>6777.4</v>
      </c>
      <c r="Q288" s="6">
        <v>11204.6</v>
      </c>
      <c r="R288" s="6">
        <v>8992.5</v>
      </c>
      <c r="S288" s="6">
        <v>114829.5</v>
      </c>
      <c r="T288" s="6">
        <v>95427.4</v>
      </c>
      <c r="U288" s="6">
        <v>116355.2</v>
      </c>
      <c r="V288" s="6">
        <v>79463.8</v>
      </c>
      <c r="W288" s="9">
        <v>12138.7</v>
      </c>
      <c r="X288" s="9">
        <v>9104.7999999999993</v>
      </c>
      <c r="Y288" s="6">
        <v>380138</v>
      </c>
      <c r="Z288" s="6">
        <v>198711</v>
      </c>
      <c r="AA288" s="6"/>
      <c r="AB288" s="6">
        <v>180346.6</v>
      </c>
      <c r="AC288" s="6">
        <v>344.3</v>
      </c>
      <c r="AD288" s="6">
        <v>49403</v>
      </c>
      <c r="AE288" s="6">
        <v>279573</v>
      </c>
      <c r="AF288" s="6">
        <v>143852</v>
      </c>
      <c r="AG288" s="6"/>
      <c r="AH288" s="6">
        <v>180293.4</v>
      </c>
      <c r="AI288" s="6">
        <v>1111.5</v>
      </c>
      <c r="AJ288" s="9">
        <v>62661</v>
      </c>
      <c r="AK288" s="6">
        <v>32839.5</v>
      </c>
      <c r="AL288" s="6">
        <v>23255.5</v>
      </c>
      <c r="AM288" s="6">
        <v>70404.399999999994</v>
      </c>
      <c r="AN288" s="6">
        <v>54293.2</v>
      </c>
      <c r="AO288" s="6">
        <v>46909.8</v>
      </c>
      <c r="AP288" s="6">
        <v>38322.699999999997</v>
      </c>
      <c r="AQ288" s="6">
        <v>48251.4</v>
      </c>
      <c r="AR288" s="6">
        <v>19050.900000000001</v>
      </c>
      <c r="AS288" s="6">
        <v>9.6999999999999993</v>
      </c>
      <c r="AT288" s="6">
        <v>6.2</v>
      </c>
      <c r="AU288" s="7"/>
      <c r="AV288" s="7"/>
      <c r="AW288" s="6">
        <v>288260</v>
      </c>
      <c r="AX288" s="6">
        <v>135074.4</v>
      </c>
      <c r="AY288" s="6">
        <v>58455</v>
      </c>
      <c r="AZ288" s="6">
        <v>13635.521000000001</v>
      </c>
      <c r="BA288" s="6">
        <v>275703</v>
      </c>
      <c r="BB288" s="6">
        <v>122332</v>
      </c>
      <c r="BC288" s="6">
        <v>48656.7</v>
      </c>
      <c r="BD288" s="6">
        <v>477.8</v>
      </c>
      <c r="BE288" s="6">
        <v>291.8</v>
      </c>
      <c r="BF288" s="6">
        <v>128.41999999999999</v>
      </c>
      <c r="BG288" s="6">
        <v>77.900000000000006</v>
      </c>
      <c r="BH288" s="9">
        <v>520.46</v>
      </c>
      <c r="BI288" s="9">
        <v>224.56800000000001</v>
      </c>
      <c r="BJ288" s="54">
        <v>1331.5</v>
      </c>
      <c r="BK288" s="9">
        <v>1070.4000000000001</v>
      </c>
      <c r="BL288" s="6">
        <v>0.9</v>
      </c>
      <c r="BM288" s="6">
        <v>12309.842912</v>
      </c>
      <c r="BN288" s="6">
        <v>38600.993284428856</v>
      </c>
      <c r="BO288" s="6">
        <v>3214.577895381181</v>
      </c>
      <c r="BP288" s="6">
        <v>6935</v>
      </c>
      <c r="BQ288" s="6"/>
      <c r="BR288" s="6"/>
      <c r="BS288" s="6"/>
      <c r="BT288" s="6"/>
      <c r="BU288" s="6"/>
      <c r="BV288" s="6"/>
      <c r="BW288" s="6"/>
      <c r="BX288" s="6"/>
      <c r="BY288" s="6"/>
      <c r="BZ288" s="6">
        <v>3894740</v>
      </c>
      <c r="CA288" s="6">
        <v>2718517</v>
      </c>
      <c r="CB288" s="6"/>
      <c r="CC288" s="6">
        <v>20831</v>
      </c>
      <c r="CD288" s="6">
        <v>16976</v>
      </c>
      <c r="CE288" s="6"/>
      <c r="CF288" s="6">
        <v>768.69392588090773</v>
      </c>
      <c r="CG288" s="6">
        <v>98.715744806191694</v>
      </c>
      <c r="CH288" s="6">
        <v>1785.5600833333335</v>
      </c>
      <c r="CI288" s="65">
        <v>2</v>
      </c>
      <c r="CJ288" s="65">
        <v>2</v>
      </c>
      <c r="CK288" s="65">
        <v>103.83</v>
      </c>
      <c r="CL288" s="65">
        <v>4658</v>
      </c>
      <c r="CM288" s="65">
        <v>190</v>
      </c>
      <c r="CN288" s="65">
        <v>41.5</v>
      </c>
      <c r="CO288" s="65">
        <v>9360</v>
      </c>
      <c r="CP288" s="65">
        <v>43</v>
      </c>
      <c r="CQ288" s="65">
        <v>100.5</v>
      </c>
      <c r="CR288" s="65">
        <v>74</v>
      </c>
      <c r="CS288" s="65">
        <v>50.83</v>
      </c>
      <c r="CT288" s="66">
        <v>0</v>
      </c>
      <c r="CU288" s="66">
        <v>0</v>
      </c>
      <c r="CV288" s="66">
        <v>0</v>
      </c>
      <c r="CW288" s="66">
        <v>0</v>
      </c>
    </row>
    <row r="289" spans="1:101">
      <c r="A289" s="5">
        <v>43736</v>
      </c>
      <c r="B289" s="9">
        <v>806.55799999999999</v>
      </c>
      <c r="C289" s="9">
        <v>442.51900000000001</v>
      </c>
      <c r="D289" s="6">
        <v>6423</v>
      </c>
      <c r="E289" s="6"/>
      <c r="F289" s="6"/>
      <c r="G289" s="6"/>
      <c r="H289" s="6">
        <v>1745</v>
      </c>
      <c r="I289" s="6">
        <v>1150</v>
      </c>
      <c r="J289" s="6">
        <v>366668</v>
      </c>
      <c r="K289" s="6">
        <v>161903</v>
      </c>
      <c r="L289" s="6">
        <v>75547.8</v>
      </c>
      <c r="M289" s="6">
        <v>15</v>
      </c>
      <c r="N289" s="6">
        <v>25</v>
      </c>
      <c r="O289" s="6">
        <v>14483.7</v>
      </c>
      <c r="P289" s="6">
        <v>6777.4</v>
      </c>
      <c r="Q289" s="6">
        <v>11227.7</v>
      </c>
      <c r="R289" s="6">
        <v>9011.1</v>
      </c>
      <c r="S289" s="6">
        <v>114849.4</v>
      </c>
      <c r="T289" s="6">
        <v>95443.3</v>
      </c>
      <c r="U289" s="6">
        <v>116374.6</v>
      </c>
      <c r="V289" s="6">
        <v>79477.399999999994</v>
      </c>
      <c r="W289" s="9">
        <v>12138.7</v>
      </c>
      <c r="X289" s="9">
        <v>9104.7999999999993</v>
      </c>
      <c r="Y289" s="6">
        <v>380285</v>
      </c>
      <c r="Z289" s="6">
        <v>198791</v>
      </c>
      <c r="AA289" s="6"/>
      <c r="AB289" s="6">
        <v>180370.6</v>
      </c>
      <c r="AC289" s="6">
        <v>344.3</v>
      </c>
      <c r="AD289" s="6">
        <v>49403</v>
      </c>
      <c r="AE289" s="6">
        <v>279886</v>
      </c>
      <c r="AF289" s="6">
        <v>144010</v>
      </c>
      <c r="AG289" s="6"/>
      <c r="AH289" s="6">
        <v>180317.4</v>
      </c>
      <c r="AI289" s="6">
        <v>1111.5</v>
      </c>
      <c r="AJ289" s="9">
        <v>62661</v>
      </c>
      <c r="AK289" s="6">
        <v>32844.6</v>
      </c>
      <c r="AL289" s="6">
        <v>23259.7</v>
      </c>
      <c r="AM289" s="6">
        <v>70415.8</v>
      </c>
      <c r="AN289" s="6">
        <v>54302.3</v>
      </c>
      <c r="AO289" s="6">
        <v>46925.7</v>
      </c>
      <c r="AP289" s="6">
        <v>38335.9</v>
      </c>
      <c r="AQ289" s="6">
        <v>48260.4</v>
      </c>
      <c r="AR289" s="6">
        <v>19054.099999999999</v>
      </c>
      <c r="AS289" s="6">
        <v>9.6999999999999993</v>
      </c>
      <c r="AT289" s="6">
        <v>6.2</v>
      </c>
      <c r="AU289" s="7"/>
      <c r="AV289" s="7"/>
      <c r="AW289" s="6">
        <v>288409.09999999998</v>
      </c>
      <c r="AX289" s="6">
        <v>135141.79999999999</v>
      </c>
      <c r="AY289" s="6">
        <v>58460</v>
      </c>
      <c r="AZ289" s="6">
        <v>13635.521000000001</v>
      </c>
      <c r="BA289" s="6">
        <v>275837</v>
      </c>
      <c r="BB289" s="6">
        <v>122391</v>
      </c>
      <c r="BC289" s="6">
        <v>48680.7</v>
      </c>
      <c r="BD289" s="6">
        <v>483.76</v>
      </c>
      <c r="BE289" s="6">
        <v>295.44</v>
      </c>
      <c r="BF289" s="6">
        <v>128.41999999999999</v>
      </c>
      <c r="BG289" s="6">
        <v>77.900000000000006</v>
      </c>
      <c r="BH289" s="9">
        <v>520.46</v>
      </c>
      <c r="BI289" s="9">
        <v>224.56800000000001</v>
      </c>
      <c r="BJ289" s="54">
        <v>1331.5</v>
      </c>
      <c r="BK289" s="9">
        <v>1070.4000000000001</v>
      </c>
      <c r="BL289" s="6">
        <v>0.9</v>
      </c>
      <c r="BM289" s="6">
        <v>11669.115568000001</v>
      </c>
      <c r="BN289" s="6">
        <v>37724.47680155946</v>
      </c>
      <c r="BO289" s="6">
        <v>5013.9163874477708</v>
      </c>
      <c r="BP289" s="6">
        <v>5155</v>
      </c>
      <c r="BQ289" s="6"/>
      <c r="BR289" s="6"/>
      <c r="BS289" s="6"/>
      <c r="BT289" s="6"/>
      <c r="BU289" s="6"/>
      <c r="BV289" s="6"/>
      <c r="BW289" s="6"/>
      <c r="BX289" s="6"/>
      <c r="BY289" s="6"/>
      <c r="BZ289" s="6">
        <v>3897486</v>
      </c>
      <c r="CA289" s="6">
        <v>2720698</v>
      </c>
      <c r="CB289" s="6"/>
      <c r="CC289" s="6">
        <v>20831</v>
      </c>
      <c r="CD289" s="6">
        <v>16976</v>
      </c>
      <c r="CE289" s="6"/>
      <c r="CF289" s="6">
        <v>753.56661480730645</v>
      </c>
      <c r="CG289" s="6">
        <v>99.092177428394379</v>
      </c>
      <c r="CH289" s="6">
        <v>1757.5004583333332</v>
      </c>
      <c r="CI289" s="65">
        <v>2</v>
      </c>
      <c r="CJ289" s="65">
        <v>2</v>
      </c>
      <c r="CK289" s="65">
        <v>113.5</v>
      </c>
      <c r="CL289" s="65">
        <v>8246</v>
      </c>
      <c r="CM289" s="65">
        <v>252</v>
      </c>
      <c r="CN289" s="65">
        <v>65.5</v>
      </c>
      <c r="CO289" s="65">
        <v>9360</v>
      </c>
      <c r="CP289" s="65">
        <v>43</v>
      </c>
      <c r="CQ289" s="65">
        <v>100.5</v>
      </c>
      <c r="CR289" s="65">
        <v>80.319999999999993</v>
      </c>
      <c r="CS289" s="65">
        <v>54.88</v>
      </c>
      <c r="CT289" s="66">
        <v>0</v>
      </c>
      <c r="CU289" s="66">
        <v>0</v>
      </c>
      <c r="CV289" s="66">
        <v>0</v>
      </c>
      <c r="CW289" s="66">
        <v>0</v>
      </c>
    </row>
    <row r="290" spans="1:101">
      <c r="A290" s="5">
        <v>43737</v>
      </c>
      <c r="B290" s="9">
        <v>806.55799999999999</v>
      </c>
      <c r="C290" s="9">
        <v>442.51900000000001</v>
      </c>
      <c r="D290" s="6">
        <v>6423</v>
      </c>
      <c r="E290" s="6"/>
      <c r="F290" s="6"/>
      <c r="G290" s="6"/>
      <c r="H290" s="6">
        <v>1754.6</v>
      </c>
      <c r="I290" s="6">
        <v>1152.7</v>
      </c>
      <c r="J290" s="6">
        <v>366845</v>
      </c>
      <c r="K290" s="6">
        <v>161990</v>
      </c>
      <c r="L290" s="6">
        <v>75571.8</v>
      </c>
      <c r="M290" s="6">
        <v>15</v>
      </c>
      <c r="N290" s="6">
        <v>25</v>
      </c>
      <c r="O290" s="6">
        <v>14483.7</v>
      </c>
      <c r="P290" s="6">
        <v>6777.5</v>
      </c>
      <c r="Q290" s="6">
        <v>11250.2</v>
      </c>
      <c r="R290" s="6">
        <v>9028.5</v>
      </c>
      <c r="S290" s="6">
        <v>114867.4</v>
      </c>
      <c r="T290" s="6">
        <v>95457.4</v>
      </c>
      <c r="U290" s="6">
        <v>116393.5</v>
      </c>
      <c r="V290" s="6">
        <v>79490.600000000006</v>
      </c>
      <c r="W290" s="9">
        <v>12138.7</v>
      </c>
      <c r="X290" s="9">
        <v>9104.7999999999993</v>
      </c>
      <c r="Y290" s="6">
        <v>380431</v>
      </c>
      <c r="Z290" s="6">
        <v>198868</v>
      </c>
      <c r="AA290" s="6"/>
      <c r="AB290" s="6">
        <v>180394.6</v>
      </c>
      <c r="AC290" s="6">
        <v>344.3</v>
      </c>
      <c r="AD290" s="6">
        <v>49403</v>
      </c>
      <c r="AE290" s="6">
        <v>280183</v>
      </c>
      <c r="AF290" s="6">
        <v>144163</v>
      </c>
      <c r="AG290" s="6"/>
      <c r="AH290" s="6">
        <v>180341.4</v>
      </c>
      <c r="AI290" s="6">
        <v>1111.5</v>
      </c>
      <c r="AJ290" s="9">
        <v>62661</v>
      </c>
      <c r="AK290" s="6">
        <v>32849.4</v>
      </c>
      <c r="AL290" s="6">
        <v>23263.8</v>
      </c>
      <c r="AM290" s="6">
        <v>70426.2</v>
      </c>
      <c r="AN290" s="6">
        <v>54310.400000000001</v>
      </c>
      <c r="AO290" s="6">
        <v>46941</v>
      </c>
      <c r="AP290" s="6">
        <v>38348.400000000001</v>
      </c>
      <c r="AQ290" s="6">
        <v>48269.9</v>
      </c>
      <c r="AR290" s="6">
        <v>19057.400000000001</v>
      </c>
      <c r="AS290" s="6">
        <v>9.6999999999999993</v>
      </c>
      <c r="AT290" s="6">
        <v>6.2</v>
      </c>
      <c r="AU290" s="7"/>
      <c r="AV290" s="7"/>
      <c r="AW290" s="6">
        <v>288560</v>
      </c>
      <c r="AX290" s="6">
        <v>135211.4</v>
      </c>
      <c r="AY290" s="6">
        <v>58465</v>
      </c>
      <c r="AZ290" s="6">
        <v>13635.521000000001</v>
      </c>
      <c r="BA290" s="6">
        <v>275973</v>
      </c>
      <c r="BB290" s="6">
        <v>122450</v>
      </c>
      <c r="BC290" s="6">
        <v>48704.7</v>
      </c>
      <c r="BD290" s="6">
        <v>489.5</v>
      </c>
      <c r="BE290" s="6">
        <v>298.93</v>
      </c>
      <c r="BF290" s="6">
        <v>128.54</v>
      </c>
      <c r="BG290" s="6">
        <v>77.97</v>
      </c>
      <c r="BH290" s="9">
        <v>520.46</v>
      </c>
      <c r="BI290" s="9">
        <v>224.56800000000001</v>
      </c>
      <c r="BJ290" s="54">
        <v>1331.5</v>
      </c>
      <c r="BK290" s="9">
        <v>1070.4000000000001</v>
      </c>
      <c r="BL290" s="6">
        <v>0.9</v>
      </c>
      <c r="BM290" s="6">
        <v>10674.771888000001</v>
      </c>
      <c r="BN290" s="6">
        <v>38583.783878861599</v>
      </c>
      <c r="BO290" s="6">
        <v>4377.9098019721232</v>
      </c>
      <c r="BP290" s="6">
        <v>5763</v>
      </c>
      <c r="BQ290" s="6"/>
      <c r="BR290" s="6"/>
      <c r="BS290" s="6"/>
      <c r="BT290" s="6"/>
      <c r="BU290" s="6"/>
      <c r="BV290" s="6"/>
      <c r="BW290" s="6"/>
      <c r="BX290" s="6"/>
      <c r="BY290" s="6"/>
      <c r="BZ290" s="6">
        <v>3900338</v>
      </c>
      <c r="CA290" s="6">
        <v>2723094</v>
      </c>
      <c r="CB290" s="6"/>
      <c r="CC290" s="6">
        <v>20831</v>
      </c>
      <c r="CD290" s="6">
        <v>16976</v>
      </c>
      <c r="CE290" s="6"/>
      <c r="CF290" s="6">
        <v>753.08941120260215</v>
      </c>
      <c r="CG290" s="6">
        <v>99.275291014851106</v>
      </c>
      <c r="CH290" s="6">
        <v>1759.9170833333337</v>
      </c>
      <c r="CI290" s="65">
        <v>2</v>
      </c>
      <c r="CJ290" s="65">
        <v>2</v>
      </c>
      <c r="CK290" s="65">
        <v>137.5</v>
      </c>
      <c r="CL290" s="65">
        <v>10525</v>
      </c>
      <c r="CM290" s="65">
        <v>252</v>
      </c>
      <c r="CN290" s="65">
        <v>89.5</v>
      </c>
      <c r="CO290" s="65">
        <v>9360</v>
      </c>
      <c r="CP290" s="65">
        <v>43</v>
      </c>
      <c r="CQ290" s="65">
        <v>100.5</v>
      </c>
      <c r="CR290" s="65">
        <v>86.7</v>
      </c>
      <c r="CS290" s="65">
        <v>58.97</v>
      </c>
      <c r="CT290" s="66">
        <v>0</v>
      </c>
      <c r="CU290" s="66">
        <v>0</v>
      </c>
      <c r="CV290" s="66">
        <v>0</v>
      </c>
      <c r="CW290" s="66">
        <v>0</v>
      </c>
    </row>
    <row r="291" spans="1:101" s="34" customFormat="1" ht="12.5">
      <c r="A291" s="5">
        <v>43738</v>
      </c>
      <c r="B291" s="9">
        <v>806.55799999999999</v>
      </c>
      <c r="C291" s="9">
        <v>442.51900000000001</v>
      </c>
      <c r="D291" s="6">
        <v>6423.6</v>
      </c>
      <c r="E291" s="6"/>
      <c r="F291" s="6"/>
      <c r="G291" s="6"/>
      <c r="H291" s="6">
        <v>1761.1</v>
      </c>
      <c r="I291" s="6">
        <v>1154</v>
      </c>
      <c r="J291" s="32">
        <v>366996.3</v>
      </c>
      <c r="K291" s="32">
        <v>162067.29999999999</v>
      </c>
      <c r="L291" s="32">
        <v>75593.600000000006</v>
      </c>
      <c r="M291" s="6">
        <v>15</v>
      </c>
      <c r="N291" s="6">
        <v>25</v>
      </c>
      <c r="O291" s="32">
        <v>14483.7</v>
      </c>
      <c r="P291" s="32">
        <v>6777.5</v>
      </c>
      <c r="Q291" s="32">
        <v>11272.8</v>
      </c>
      <c r="R291" s="32">
        <v>9046.2000000000007</v>
      </c>
      <c r="S291" s="32">
        <v>114885.7</v>
      </c>
      <c r="T291" s="32">
        <v>95471.6</v>
      </c>
      <c r="U291" s="32">
        <v>116413</v>
      </c>
      <c r="V291" s="32">
        <v>79504</v>
      </c>
      <c r="W291" s="9">
        <v>12138.7</v>
      </c>
      <c r="X291" s="9">
        <v>9104.7999999999993</v>
      </c>
      <c r="Y291" s="32">
        <v>380565</v>
      </c>
      <c r="Z291" s="32">
        <v>198940</v>
      </c>
      <c r="AA291" s="6"/>
      <c r="AB291" s="32">
        <v>180418.6</v>
      </c>
      <c r="AC291" s="6">
        <v>344.3</v>
      </c>
      <c r="AD291" s="6">
        <v>49403</v>
      </c>
      <c r="AE291" s="32">
        <v>280469</v>
      </c>
      <c r="AF291" s="32">
        <v>144310</v>
      </c>
      <c r="AG291" s="6"/>
      <c r="AH291" s="32">
        <v>180365.4</v>
      </c>
      <c r="AI291" s="6">
        <v>1111.5</v>
      </c>
      <c r="AJ291" s="9">
        <v>62661</v>
      </c>
      <c r="AK291" s="32">
        <v>32854.6</v>
      </c>
      <c r="AL291" s="32">
        <v>23268.2</v>
      </c>
      <c r="AM291" s="32">
        <v>70437.399999999994</v>
      </c>
      <c r="AN291" s="32">
        <v>54319.199999999997</v>
      </c>
      <c r="AO291" s="32">
        <v>46956.2</v>
      </c>
      <c r="AP291" s="32">
        <v>38360.800000000003</v>
      </c>
      <c r="AQ291" s="32">
        <v>48279.9</v>
      </c>
      <c r="AR291" s="32">
        <v>19060.8</v>
      </c>
      <c r="AS291" s="6">
        <v>9.8000000000000007</v>
      </c>
      <c r="AT291" s="6">
        <v>6.3</v>
      </c>
      <c r="AU291" s="33"/>
      <c r="AV291" s="33"/>
      <c r="AW291" s="32">
        <v>288710</v>
      </c>
      <c r="AX291" s="32">
        <v>135281</v>
      </c>
      <c r="AY291" s="32">
        <v>58471</v>
      </c>
      <c r="AZ291" s="6">
        <v>13635.521000000001</v>
      </c>
      <c r="BA291" s="32">
        <v>276108</v>
      </c>
      <c r="BB291" s="32">
        <v>122509</v>
      </c>
      <c r="BC291" s="32">
        <v>48728.7</v>
      </c>
      <c r="BD291" s="6">
        <v>494.61</v>
      </c>
      <c r="BE291" s="6">
        <v>302.11</v>
      </c>
      <c r="BF291" s="6">
        <v>128.54</v>
      </c>
      <c r="BG291" s="6">
        <v>77.97</v>
      </c>
      <c r="BH291" s="9">
        <v>520.59299999999996</v>
      </c>
      <c r="BI291" s="9">
        <v>224.61799999999999</v>
      </c>
      <c r="BJ291" s="54">
        <v>1331.7</v>
      </c>
      <c r="BK291" s="9">
        <v>1070.4000000000001</v>
      </c>
      <c r="BL291" s="6">
        <v>0.9</v>
      </c>
      <c r="BM291" s="6">
        <v>10992.896687999999</v>
      </c>
      <c r="BN291" s="6">
        <v>38270.834181863538</v>
      </c>
      <c r="BO291" s="6">
        <v>3244.2648453252814</v>
      </c>
      <c r="BP291" s="32">
        <v>6454</v>
      </c>
      <c r="BQ291" s="6"/>
      <c r="BR291" s="6"/>
      <c r="BS291" s="6"/>
      <c r="BT291" s="6"/>
      <c r="BU291" s="6"/>
      <c r="BV291" s="6"/>
      <c r="BW291" s="6"/>
      <c r="BX291" s="6"/>
      <c r="BY291" s="6"/>
      <c r="BZ291" s="6">
        <v>3902879</v>
      </c>
      <c r="CA291" s="6">
        <v>2725196</v>
      </c>
      <c r="CB291" s="32"/>
      <c r="CC291" s="6">
        <v>20890</v>
      </c>
      <c r="CD291" s="6">
        <v>17025</v>
      </c>
      <c r="CE291" s="32"/>
      <c r="CF291" s="6">
        <v>745.27548470868226</v>
      </c>
      <c r="CG291" s="6">
        <v>98.904726950565205</v>
      </c>
      <c r="CH291" s="6">
        <v>1743.424</v>
      </c>
      <c r="CI291" s="65">
        <v>2</v>
      </c>
      <c r="CJ291" s="65">
        <v>2</v>
      </c>
      <c r="CK291" s="67">
        <v>160.80000000000001</v>
      </c>
      <c r="CL291" s="67">
        <v>11447</v>
      </c>
      <c r="CM291" s="67">
        <v>252</v>
      </c>
      <c r="CN291" s="67">
        <v>98.6</v>
      </c>
      <c r="CO291" s="65">
        <v>9360</v>
      </c>
      <c r="CP291" s="65">
        <v>43</v>
      </c>
      <c r="CQ291" s="65">
        <v>100.5</v>
      </c>
      <c r="CR291" s="67">
        <v>93.05</v>
      </c>
      <c r="CS291" s="67">
        <v>63.07</v>
      </c>
      <c r="CT291" s="66">
        <v>0</v>
      </c>
      <c r="CU291" s="66">
        <v>0</v>
      </c>
      <c r="CV291" s="66">
        <v>0</v>
      </c>
      <c r="CW291" s="66">
        <v>0</v>
      </c>
    </row>
    <row r="292" spans="1:101">
      <c r="A292" s="17"/>
      <c r="B292" s="18"/>
      <c r="C292" s="18"/>
      <c r="D292" s="18"/>
      <c r="E292" s="18"/>
      <c r="F292" s="18"/>
      <c r="G292" s="18"/>
      <c r="H292" s="18"/>
      <c r="I292" s="18"/>
      <c r="J292" s="38"/>
      <c r="K292" s="38"/>
      <c r="L292" s="39"/>
      <c r="M292" s="18"/>
      <c r="N292" s="18"/>
      <c r="O292" s="18"/>
      <c r="P292" s="18"/>
      <c r="Q292" s="18"/>
      <c r="R292" s="18"/>
      <c r="S292" s="18"/>
      <c r="T292" s="22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41"/>
      <c r="AG292" s="18"/>
      <c r="AH292" s="18"/>
      <c r="AI292" s="18"/>
      <c r="AJ292" s="26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22"/>
    </row>
    <row r="293" spans="1:101">
      <c r="A293" s="5">
        <v>43738</v>
      </c>
      <c r="B293" s="9">
        <v>806.55799999999999</v>
      </c>
      <c r="C293" s="9">
        <v>442.51900000000001</v>
      </c>
      <c r="D293" s="6">
        <v>6423.6</v>
      </c>
      <c r="E293" s="6"/>
      <c r="F293" s="6"/>
      <c r="G293" s="6"/>
      <c r="H293" s="6">
        <v>1761.1</v>
      </c>
      <c r="I293" s="6">
        <v>1154</v>
      </c>
      <c r="J293" s="32">
        <v>366996.3</v>
      </c>
      <c r="K293" s="32">
        <v>162067.29999999999</v>
      </c>
      <c r="L293" s="32">
        <v>75593.600000000006</v>
      </c>
      <c r="M293" s="6">
        <v>15</v>
      </c>
      <c r="N293" s="6">
        <v>25</v>
      </c>
      <c r="O293" s="32">
        <v>14483.7</v>
      </c>
      <c r="P293" s="32">
        <v>6777.5</v>
      </c>
      <c r="Q293" s="32">
        <v>11272.8</v>
      </c>
      <c r="R293" s="32">
        <v>9046.2000000000007</v>
      </c>
      <c r="S293" s="32">
        <v>114885.7</v>
      </c>
      <c r="T293" s="32">
        <v>95471.6</v>
      </c>
      <c r="U293" s="32">
        <v>116413</v>
      </c>
      <c r="V293" s="32">
        <v>79504</v>
      </c>
      <c r="W293" s="9">
        <v>12138.7</v>
      </c>
      <c r="X293" s="9">
        <v>9104.7999999999993</v>
      </c>
      <c r="Y293" s="32">
        <v>380565</v>
      </c>
      <c r="Z293" s="32">
        <v>198940</v>
      </c>
      <c r="AA293" s="6"/>
      <c r="AB293" s="32">
        <v>180418.6</v>
      </c>
      <c r="AC293" s="6">
        <v>344.3</v>
      </c>
      <c r="AD293" s="6">
        <v>49403</v>
      </c>
      <c r="AE293" s="32">
        <v>280469</v>
      </c>
      <c r="AF293" s="32">
        <v>144310</v>
      </c>
      <c r="AG293" s="6"/>
      <c r="AH293" s="32">
        <v>180365.4</v>
      </c>
      <c r="AI293" s="6">
        <v>1111.5</v>
      </c>
      <c r="AJ293" s="9">
        <v>5</v>
      </c>
      <c r="AK293" s="32">
        <v>32854.6</v>
      </c>
      <c r="AL293" s="32">
        <v>23268.2</v>
      </c>
      <c r="AM293" s="32">
        <v>70437.399999999994</v>
      </c>
      <c r="AN293" s="32">
        <v>54319.199999999997</v>
      </c>
      <c r="AO293" s="32">
        <v>46956.2</v>
      </c>
      <c r="AP293" s="32">
        <v>38360.800000000003</v>
      </c>
      <c r="AQ293" s="32">
        <v>48279.9</v>
      </c>
      <c r="AR293" s="32">
        <v>19060.8</v>
      </c>
      <c r="AS293" s="6">
        <v>9.8000000000000007</v>
      </c>
      <c r="AT293" s="6">
        <v>6.3</v>
      </c>
      <c r="AU293" s="33"/>
      <c r="AV293" s="33"/>
      <c r="AW293" s="32">
        <v>288710</v>
      </c>
      <c r="AX293" s="32">
        <v>135281</v>
      </c>
      <c r="AY293" s="32">
        <v>58471</v>
      </c>
      <c r="AZ293" s="6">
        <v>13635.521000000001</v>
      </c>
      <c r="BA293" s="32">
        <v>276108</v>
      </c>
      <c r="BB293" s="32">
        <v>122509</v>
      </c>
      <c r="BC293" s="32">
        <v>48728.7</v>
      </c>
      <c r="BD293" s="6">
        <v>494.61</v>
      </c>
      <c r="BE293" s="6">
        <v>302.11</v>
      </c>
      <c r="BF293" s="6">
        <v>128.54</v>
      </c>
      <c r="BG293" s="6">
        <v>77.97</v>
      </c>
      <c r="BH293" s="9">
        <v>520.59299999999996</v>
      </c>
      <c r="BI293" s="9">
        <v>224.61799999999999</v>
      </c>
      <c r="BJ293" s="54">
        <v>1331.7</v>
      </c>
      <c r="BK293" s="9">
        <v>1070.4000000000001</v>
      </c>
      <c r="BL293" s="6">
        <v>0.9</v>
      </c>
      <c r="BM293" s="6">
        <v>10992.896687999999</v>
      </c>
      <c r="BN293" s="6">
        <v>38270.834181863538</v>
      </c>
      <c r="BO293" s="6">
        <v>3244.2648453252814</v>
      </c>
      <c r="BP293" s="32">
        <v>6454</v>
      </c>
      <c r="BQ293" s="6"/>
      <c r="BR293" s="6"/>
      <c r="BS293" s="6"/>
      <c r="BT293" s="6"/>
      <c r="BU293" s="6"/>
      <c r="BV293" s="6"/>
      <c r="BW293" s="6"/>
      <c r="BX293" s="6"/>
      <c r="BY293" s="6"/>
      <c r="BZ293" s="6">
        <v>3902879</v>
      </c>
      <c r="CA293" s="6">
        <v>2725196</v>
      </c>
      <c r="CB293" s="32"/>
      <c r="CC293" s="6">
        <v>20890</v>
      </c>
      <c r="CD293" s="6">
        <v>17025</v>
      </c>
      <c r="CE293" s="32"/>
      <c r="CF293" s="6">
        <v>745.27548470868226</v>
      </c>
      <c r="CG293" s="6">
        <v>98.904726950565205</v>
      </c>
      <c r="CH293" s="6">
        <v>1743.424</v>
      </c>
      <c r="CI293" s="65">
        <v>2</v>
      </c>
      <c r="CJ293" s="65">
        <v>2</v>
      </c>
      <c r="CK293" s="67">
        <v>160.80000000000001</v>
      </c>
      <c r="CL293" s="67">
        <v>11447</v>
      </c>
      <c r="CM293" s="67">
        <v>252</v>
      </c>
      <c r="CN293" s="67">
        <v>98.6</v>
      </c>
      <c r="CO293" s="65">
        <v>9360</v>
      </c>
      <c r="CP293" s="65">
        <v>43</v>
      </c>
      <c r="CQ293" s="65">
        <v>100.5</v>
      </c>
      <c r="CR293" s="67">
        <v>93.05</v>
      </c>
      <c r="CS293" s="67">
        <v>63.07</v>
      </c>
      <c r="CT293" s="66">
        <v>0</v>
      </c>
      <c r="CU293" s="66">
        <v>0</v>
      </c>
      <c r="CV293" s="66">
        <v>0</v>
      </c>
      <c r="CW293" s="66">
        <v>0</v>
      </c>
    </row>
    <row r="294" spans="1:101">
      <c r="A294" s="5">
        <v>43739</v>
      </c>
      <c r="B294" s="9">
        <v>806.55799999999999</v>
      </c>
      <c r="C294" s="9">
        <v>442.51900000000001</v>
      </c>
      <c r="D294" s="6">
        <v>6423.6</v>
      </c>
      <c r="E294" s="6"/>
      <c r="F294" s="6"/>
      <c r="G294" s="6"/>
      <c r="H294" s="6">
        <v>1768.5</v>
      </c>
      <c r="I294" s="6">
        <v>1154</v>
      </c>
      <c r="J294" s="6">
        <v>367020.9</v>
      </c>
      <c r="K294" s="6">
        <v>162079.20000000001</v>
      </c>
      <c r="L294" s="6">
        <v>75597</v>
      </c>
      <c r="M294" s="6">
        <v>15</v>
      </c>
      <c r="N294" s="6">
        <v>25</v>
      </c>
      <c r="O294" s="6">
        <v>14483.8</v>
      </c>
      <c r="P294" s="6">
        <v>6777.6</v>
      </c>
      <c r="Q294" s="6">
        <v>11295.26</v>
      </c>
      <c r="R294" s="6">
        <v>9063.6299999999992</v>
      </c>
      <c r="S294" s="6">
        <v>114903.21</v>
      </c>
      <c r="T294" s="6">
        <v>95485.3</v>
      </c>
      <c r="U294" s="6">
        <v>116433.02</v>
      </c>
      <c r="V294" s="6">
        <v>79517.600000000006</v>
      </c>
      <c r="W294" s="9">
        <v>12138.7</v>
      </c>
      <c r="X294" s="9">
        <v>9104.7999999999993</v>
      </c>
      <c r="Y294" s="6">
        <v>380700.5</v>
      </c>
      <c r="Z294" s="6">
        <v>199018.9</v>
      </c>
      <c r="AA294" s="6"/>
      <c r="AB294" s="6">
        <v>180442.6</v>
      </c>
      <c r="AC294" s="6">
        <v>344.8</v>
      </c>
      <c r="AD294" s="6">
        <v>49826</v>
      </c>
      <c r="AE294" s="6">
        <v>280625.09999999998</v>
      </c>
      <c r="AF294" s="6">
        <v>144381.29999999999</v>
      </c>
      <c r="AG294" s="6"/>
      <c r="AH294" s="6">
        <v>180386.5</v>
      </c>
      <c r="AI294" s="6">
        <v>1111.5</v>
      </c>
      <c r="AJ294" s="9">
        <v>61</v>
      </c>
      <c r="AK294" s="6">
        <v>32859.97</v>
      </c>
      <c r="AL294" s="6">
        <v>23272.6</v>
      </c>
      <c r="AM294" s="6">
        <v>70448.990000000005</v>
      </c>
      <c r="AN294" s="6">
        <v>54328.34</v>
      </c>
      <c r="AO294" s="6">
        <v>46972.959999999999</v>
      </c>
      <c r="AP294" s="6">
        <v>38374.43</v>
      </c>
      <c r="AQ294" s="6">
        <v>48287.6</v>
      </c>
      <c r="AR294" s="6">
        <v>19063.5</v>
      </c>
      <c r="AS294" s="6">
        <v>9.8000000000000007</v>
      </c>
      <c r="AT294" s="6">
        <v>6.3</v>
      </c>
      <c r="AU294" s="7"/>
      <c r="AV294" s="7"/>
      <c r="AW294" s="6">
        <v>288861.7</v>
      </c>
      <c r="AX294" s="6">
        <v>135350.29999999999</v>
      </c>
      <c r="AY294" s="6">
        <v>58476</v>
      </c>
      <c r="AZ294" s="6">
        <v>13635.521000000001</v>
      </c>
      <c r="BA294" s="6">
        <v>276243</v>
      </c>
      <c r="BB294" s="6">
        <v>122568</v>
      </c>
      <c r="BC294" s="6">
        <v>48752.7</v>
      </c>
      <c r="BD294" s="6">
        <v>500</v>
      </c>
      <c r="BE294" s="6">
        <v>305.39999999999998</v>
      </c>
      <c r="BF294" s="6">
        <v>128.54</v>
      </c>
      <c r="BG294" s="6">
        <v>77.97</v>
      </c>
      <c r="BH294" s="9">
        <v>520.59299999999996</v>
      </c>
      <c r="BI294" s="9">
        <v>224.61799999999999</v>
      </c>
      <c r="BJ294" s="54">
        <v>1331.7</v>
      </c>
      <c r="BK294" s="9">
        <v>1070.4000000000001</v>
      </c>
      <c r="BL294" s="6">
        <v>0.9</v>
      </c>
      <c r="BM294" s="6">
        <v>9887.082911999998</v>
      </c>
      <c r="BN294" s="6">
        <v>38526.714755659516</v>
      </c>
      <c r="BO294" s="6">
        <v>4870.4786382758284</v>
      </c>
      <c r="BP294" s="6">
        <v>4616</v>
      </c>
      <c r="BQ294" s="6"/>
      <c r="BR294" s="6"/>
      <c r="BS294" s="6"/>
      <c r="BT294" s="6"/>
      <c r="BU294" s="6"/>
      <c r="BV294" s="6"/>
      <c r="BW294" s="6"/>
      <c r="BX294" s="6"/>
      <c r="BY294" s="6"/>
      <c r="BZ294" s="6">
        <v>3905723</v>
      </c>
      <c r="CA294" s="6">
        <v>2727693</v>
      </c>
      <c r="CB294" s="6"/>
      <c r="CC294" s="6">
        <v>20890</v>
      </c>
      <c r="CD294" s="6">
        <v>17025</v>
      </c>
      <c r="CE294" s="6"/>
      <c r="CF294" s="6">
        <v>756.43506733529989</v>
      </c>
      <c r="CG294" s="6">
        <v>99.146199231674615</v>
      </c>
      <c r="CH294" s="6">
        <v>1759.0882916666667</v>
      </c>
      <c r="CI294" s="65">
        <v>2</v>
      </c>
      <c r="CJ294" s="65">
        <v>2</v>
      </c>
      <c r="CK294" s="65">
        <v>184.8</v>
      </c>
      <c r="CL294" s="65">
        <v>11447</v>
      </c>
      <c r="CM294" s="65">
        <v>252</v>
      </c>
      <c r="CN294" s="65">
        <v>98.6</v>
      </c>
      <c r="CO294" s="65">
        <v>9360</v>
      </c>
      <c r="CP294" s="65">
        <v>43</v>
      </c>
      <c r="CQ294" s="65">
        <v>100.5</v>
      </c>
      <c r="CR294" s="65">
        <v>100.18</v>
      </c>
      <c r="CS294" s="65">
        <v>67.64</v>
      </c>
      <c r="CT294" s="66">
        <v>0</v>
      </c>
      <c r="CU294" s="66">
        <v>0</v>
      </c>
      <c r="CV294" s="66">
        <v>0</v>
      </c>
      <c r="CW294" s="66">
        <v>0</v>
      </c>
    </row>
    <row r="295" spans="1:101">
      <c r="A295" s="5">
        <v>43740</v>
      </c>
      <c r="B295" s="9">
        <v>806.55799999999999</v>
      </c>
      <c r="C295" s="9">
        <v>442.51900000000001</v>
      </c>
      <c r="D295" s="6">
        <v>6423.6</v>
      </c>
      <c r="E295" s="6"/>
      <c r="F295" s="6"/>
      <c r="G295" s="6"/>
      <c r="H295" s="6">
        <v>1776.2</v>
      </c>
      <c r="I295" s="6">
        <v>1154</v>
      </c>
      <c r="J295" s="6">
        <v>367195.74</v>
      </c>
      <c r="K295" s="6">
        <v>162163.29999999999</v>
      </c>
      <c r="L295" s="6">
        <v>75620.3</v>
      </c>
      <c r="M295" s="6">
        <v>15</v>
      </c>
      <c r="N295" s="6">
        <v>25</v>
      </c>
      <c r="O295" s="6">
        <v>14483.8</v>
      </c>
      <c r="P295" s="6">
        <v>6777.6</v>
      </c>
      <c r="Q295" s="6">
        <v>11318.61</v>
      </c>
      <c r="R295" s="6">
        <v>9081.67</v>
      </c>
      <c r="S295" s="6">
        <v>114922.73</v>
      </c>
      <c r="T295" s="6">
        <v>95500.82</v>
      </c>
      <c r="U295" s="6">
        <v>116453.16</v>
      </c>
      <c r="V295" s="6">
        <v>79531.47</v>
      </c>
      <c r="W295" s="9">
        <v>12138.7</v>
      </c>
      <c r="X295" s="9">
        <v>9104.7999999999993</v>
      </c>
      <c r="Y295" s="6">
        <v>380838.89</v>
      </c>
      <c r="Z295" s="6">
        <v>199097.77</v>
      </c>
      <c r="AA295" s="6"/>
      <c r="AB295" s="6">
        <v>180466.6</v>
      </c>
      <c r="AC295" s="6">
        <v>344.8</v>
      </c>
      <c r="AD295" s="6">
        <v>49826</v>
      </c>
      <c r="AE295" s="6">
        <v>280936.13</v>
      </c>
      <c r="AF295" s="6">
        <v>144527.39000000001</v>
      </c>
      <c r="AG295" s="6"/>
      <c r="AH295" s="6">
        <v>180410.5</v>
      </c>
      <c r="AI295" s="6">
        <v>1111.5</v>
      </c>
      <c r="AJ295" s="9">
        <v>61</v>
      </c>
      <c r="AK295" s="6">
        <v>32865.39</v>
      </c>
      <c r="AL295" s="6">
        <v>23277.16</v>
      </c>
      <c r="AM295" s="6">
        <v>70460.600000000006</v>
      </c>
      <c r="AN295" s="6">
        <v>54337.52</v>
      </c>
      <c r="AO295" s="6">
        <v>46989.02</v>
      </c>
      <c r="AP295" s="6">
        <v>38387.699999999997</v>
      </c>
      <c r="AQ295" s="6">
        <v>48296.9</v>
      </c>
      <c r="AR295" s="6">
        <v>19067</v>
      </c>
      <c r="AS295" s="6">
        <v>9.9</v>
      </c>
      <c r="AT295" s="6">
        <v>6.5</v>
      </c>
      <c r="AU295" s="7"/>
      <c r="AV295" s="7"/>
      <c r="AW295" s="6">
        <v>289014.59999999998</v>
      </c>
      <c r="AX295" s="6">
        <v>135420.5</v>
      </c>
      <c r="AY295" s="6">
        <v>58483</v>
      </c>
      <c r="AZ295" s="6">
        <v>13635.521000000001</v>
      </c>
      <c r="BA295" s="6">
        <v>276379.57</v>
      </c>
      <c r="BB295" s="6">
        <v>122628.17</v>
      </c>
      <c r="BC295" s="6">
        <v>48776.7</v>
      </c>
      <c r="BD295" s="6">
        <v>505.98</v>
      </c>
      <c r="BE295" s="6">
        <v>309.02999999999997</v>
      </c>
      <c r="BF295" s="6">
        <v>128.54</v>
      </c>
      <c r="BG295" s="6">
        <v>77.97</v>
      </c>
      <c r="BH295" s="9">
        <v>520.59299999999996</v>
      </c>
      <c r="BI295" s="9">
        <v>224.61799999999999</v>
      </c>
      <c r="BJ295" s="54">
        <v>1331.8</v>
      </c>
      <c r="BK295" s="9">
        <v>1070.4000000000001</v>
      </c>
      <c r="BL295" s="6">
        <v>0.9</v>
      </c>
      <c r="BM295" s="6">
        <v>11614.605824</v>
      </c>
      <c r="BN295" s="6">
        <v>38575.684285899937</v>
      </c>
      <c r="BO295" s="6">
        <v>7332.7757534092161</v>
      </c>
      <c r="BP295" s="6">
        <v>5970</v>
      </c>
      <c r="BQ295" s="6"/>
      <c r="BR295" s="6"/>
      <c r="BS295" s="6"/>
      <c r="BT295" s="6"/>
      <c r="BU295" s="6"/>
      <c r="BV295" s="6"/>
      <c r="BW295" s="6"/>
      <c r="BX295" s="6"/>
      <c r="BY295" s="6"/>
      <c r="BZ295" s="6">
        <v>3908246</v>
      </c>
      <c r="CA295" s="6">
        <v>2729825</v>
      </c>
      <c r="CB295" s="6"/>
      <c r="CC295" s="6">
        <v>21131</v>
      </c>
      <c r="CD295" s="6">
        <v>17241</v>
      </c>
      <c r="CE295" s="6"/>
      <c r="CF295" s="6">
        <v>743</v>
      </c>
      <c r="CG295" s="6">
        <v>99.046999999999997</v>
      </c>
      <c r="CH295" s="6">
        <v>1737</v>
      </c>
      <c r="CI295" s="65">
        <v>2</v>
      </c>
      <c r="CJ295" s="65">
        <v>2</v>
      </c>
      <c r="CK295" s="65">
        <v>208.8</v>
      </c>
      <c r="CL295" s="65">
        <v>11447</v>
      </c>
      <c r="CM295" s="65">
        <v>252</v>
      </c>
      <c r="CN295" s="65">
        <v>98.6</v>
      </c>
      <c r="CO295" s="65">
        <v>9360</v>
      </c>
      <c r="CP295" s="65">
        <v>43</v>
      </c>
      <c r="CQ295" s="65">
        <v>100.5</v>
      </c>
      <c r="CR295" s="65">
        <v>108.14</v>
      </c>
      <c r="CS295" s="65">
        <v>72.760000000000005</v>
      </c>
      <c r="CT295" s="66">
        <v>0</v>
      </c>
      <c r="CU295" s="66">
        <v>0</v>
      </c>
      <c r="CV295" s="66">
        <v>0</v>
      </c>
      <c r="CW295" s="66">
        <v>0</v>
      </c>
    </row>
    <row r="296" spans="1:101">
      <c r="A296" s="5">
        <v>43741</v>
      </c>
      <c r="B296" s="9">
        <v>806.55799999999999</v>
      </c>
      <c r="C296" s="9">
        <v>442.51900000000001</v>
      </c>
      <c r="D296" s="6">
        <v>6423.6</v>
      </c>
      <c r="E296" s="6"/>
      <c r="F296" s="6"/>
      <c r="G296" s="6"/>
      <c r="H296" s="6">
        <v>1784.9</v>
      </c>
      <c r="I296" s="6">
        <v>1154</v>
      </c>
      <c r="J296" s="6">
        <v>367376.64000000001</v>
      </c>
      <c r="K296" s="6">
        <v>162251.48000000001</v>
      </c>
      <c r="L296" s="6">
        <v>75644.3</v>
      </c>
      <c r="M296" s="6">
        <v>15</v>
      </c>
      <c r="N296" s="6">
        <v>25</v>
      </c>
      <c r="O296" s="6">
        <v>14483.8</v>
      </c>
      <c r="P296" s="6">
        <v>6777.6</v>
      </c>
      <c r="Q296" s="6">
        <v>11345.05</v>
      </c>
      <c r="R296" s="6">
        <v>9101.9</v>
      </c>
      <c r="S296" s="6">
        <v>114939.02</v>
      </c>
      <c r="T296" s="6">
        <v>95513.76</v>
      </c>
      <c r="U296" s="6">
        <v>116471.46</v>
      </c>
      <c r="V296" s="6">
        <v>79544.179999999993</v>
      </c>
      <c r="W296" s="9">
        <v>12138.7</v>
      </c>
      <c r="X296" s="9">
        <v>9104.7999999999993</v>
      </c>
      <c r="Y296" s="6">
        <v>380983.39</v>
      </c>
      <c r="Z296" s="6">
        <v>199178.43</v>
      </c>
      <c r="AA296" s="6"/>
      <c r="AB296" s="6">
        <v>180490.6</v>
      </c>
      <c r="AC296" s="6">
        <v>344.8</v>
      </c>
      <c r="AD296" s="6">
        <v>49826</v>
      </c>
      <c r="AE296" s="6">
        <v>281239.46000000002</v>
      </c>
      <c r="AF296" s="6">
        <v>144672.48000000001</v>
      </c>
      <c r="AG296" s="6"/>
      <c r="AH296" s="6">
        <v>180434.5</v>
      </c>
      <c r="AI296" s="6">
        <v>1111.5</v>
      </c>
      <c r="AJ296" s="9">
        <v>61</v>
      </c>
      <c r="AK296" s="6">
        <v>32871.19</v>
      </c>
      <c r="AL296" s="6">
        <v>23281.87</v>
      </c>
      <c r="AM296" s="6">
        <v>70472.37</v>
      </c>
      <c r="AN296" s="6">
        <v>54346.61</v>
      </c>
      <c r="AO296" s="6">
        <v>47004.74</v>
      </c>
      <c r="AP296" s="6">
        <v>38400.370000000003</v>
      </c>
      <c r="AQ296" s="6">
        <v>48302.8</v>
      </c>
      <c r="AR296" s="6">
        <v>19069.099999999999</v>
      </c>
      <c r="AS296" s="6">
        <v>9.9</v>
      </c>
      <c r="AT296" s="6">
        <v>6.5</v>
      </c>
      <c r="AU296" s="7"/>
      <c r="AV296" s="7"/>
      <c r="AW296" s="6">
        <v>289164.3</v>
      </c>
      <c r="AX296" s="6">
        <v>135488.70000000001</v>
      </c>
      <c r="AY296" s="6">
        <v>58488.000999999997</v>
      </c>
      <c r="AZ296" s="6">
        <v>13635.521000000001</v>
      </c>
      <c r="BA296" s="6">
        <v>276513.75</v>
      </c>
      <c r="BB296" s="6">
        <v>122686.82</v>
      </c>
      <c r="BC296" s="6">
        <v>48800.7</v>
      </c>
      <c r="BD296" s="6">
        <v>512.17999999999995</v>
      </c>
      <c r="BE296" s="6">
        <v>312.81</v>
      </c>
      <c r="BF296" s="6">
        <v>128.66</v>
      </c>
      <c r="BG296" s="6">
        <v>78.02</v>
      </c>
      <c r="BH296" s="9">
        <v>520.59299999999996</v>
      </c>
      <c r="BI296" s="9">
        <v>224.61799999999999</v>
      </c>
      <c r="BJ296" s="54">
        <v>1331.8</v>
      </c>
      <c r="BK296" s="9">
        <v>1070.4000000000001</v>
      </c>
      <c r="BL296" s="6">
        <v>0.9</v>
      </c>
      <c r="BM296" s="6">
        <v>7830.9198560000004</v>
      </c>
      <c r="BN296" s="6">
        <v>36921.146138843411</v>
      </c>
      <c r="BO296" s="6">
        <v>7323.9532214288847</v>
      </c>
      <c r="BP296" s="6">
        <v>3359</v>
      </c>
      <c r="BQ296" s="6"/>
      <c r="BR296" s="6"/>
      <c r="BS296" s="6"/>
      <c r="BT296" s="6"/>
      <c r="BU296" s="6"/>
      <c r="BV296" s="6"/>
      <c r="BW296" s="6"/>
      <c r="BX296" s="6"/>
      <c r="BY296" s="6"/>
      <c r="BZ296" s="6">
        <v>3911125</v>
      </c>
      <c r="CA296" s="6">
        <v>2732151</v>
      </c>
      <c r="CB296" s="6"/>
      <c r="CC296" s="6">
        <v>21131</v>
      </c>
      <c r="CD296" s="6">
        <v>17241</v>
      </c>
      <c r="CE296" s="6"/>
      <c r="CF296" s="6">
        <v>757</v>
      </c>
      <c r="CG296" s="6">
        <v>99.028000000000006</v>
      </c>
      <c r="CH296" s="6">
        <v>1767</v>
      </c>
      <c r="CI296" s="65">
        <v>2</v>
      </c>
      <c r="CJ296" s="65">
        <v>2</v>
      </c>
      <c r="CK296" s="65">
        <v>228.2</v>
      </c>
      <c r="CL296" s="65">
        <v>12157</v>
      </c>
      <c r="CM296" s="65">
        <v>252</v>
      </c>
      <c r="CN296" s="65">
        <v>103.2</v>
      </c>
      <c r="CO296" s="65">
        <v>9360</v>
      </c>
      <c r="CP296" s="65">
        <v>43</v>
      </c>
      <c r="CQ296" s="65">
        <v>100.5</v>
      </c>
      <c r="CR296" s="65">
        <v>116.06</v>
      </c>
      <c r="CS296" s="65">
        <v>77.819999999999993</v>
      </c>
      <c r="CT296" s="66">
        <v>0</v>
      </c>
      <c r="CU296" s="66">
        <v>0</v>
      </c>
      <c r="CV296" s="66">
        <v>0</v>
      </c>
      <c r="CW296" s="66">
        <v>0</v>
      </c>
    </row>
    <row r="297" spans="1:101">
      <c r="A297" s="5">
        <v>43742</v>
      </c>
      <c r="B297" s="6">
        <v>806.55799999999999</v>
      </c>
      <c r="C297" s="6">
        <v>442.51900000000001</v>
      </c>
      <c r="D297" s="6">
        <v>6423.6</v>
      </c>
      <c r="E297" s="6"/>
      <c r="F297" s="6"/>
      <c r="G297" s="6"/>
      <c r="H297" s="6">
        <v>1792.5</v>
      </c>
      <c r="I297" s="6">
        <v>1154</v>
      </c>
      <c r="J297" s="6">
        <v>367577.43</v>
      </c>
      <c r="K297" s="6">
        <v>162344.74</v>
      </c>
      <c r="L297" s="6">
        <v>75668.3</v>
      </c>
      <c r="M297" s="6">
        <v>15</v>
      </c>
      <c r="N297" s="6">
        <v>25</v>
      </c>
      <c r="O297" s="6">
        <v>14483.9</v>
      </c>
      <c r="P297" s="6">
        <v>6777.7</v>
      </c>
      <c r="Q297" s="6">
        <v>11371.21</v>
      </c>
      <c r="R297" s="6">
        <v>9122.2800000000007</v>
      </c>
      <c r="S297" s="6">
        <v>114958</v>
      </c>
      <c r="T297" s="6">
        <v>95528.58</v>
      </c>
      <c r="U297" s="6">
        <v>116490.1</v>
      </c>
      <c r="V297" s="6">
        <v>79557.19</v>
      </c>
      <c r="W297" s="9">
        <v>12138.7</v>
      </c>
      <c r="X297" s="9">
        <v>9104.7999999999993</v>
      </c>
      <c r="Y297" s="6">
        <v>381133.33</v>
      </c>
      <c r="Z297" s="6">
        <v>199261.64</v>
      </c>
      <c r="AA297" s="6"/>
      <c r="AB297" s="6">
        <v>180514.6</v>
      </c>
      <c r="AC297" s="6">
        <v>344.8</v>
      </c>
      <c r="AD297" s="6">
        <v>49826</v>
      </c>
      <c r="AE297" s="6">
        <v>281566.48</v>
      </c>
      <c r="AF297" s="6">
        <v>144823.23000000001</v>
      </c>
      <c r="AG297" s="6"/>
      <c r="AH297" s="6">
        <v>180458.5</v>
      </c>
      <c r="AI297" s="6">
        <v>1111.5</v>
      </c>
      <c r="AJ297" s="9">
        <v>61</v>
      </c>
      <c r="AK297" s="6">
        <v>32877.199999999997</v>
      </c>
      <c r="AL297" s="6">
        <v>23286.77</v>
      </c>
      <c r="AM297" s="6">
        <v>70483.59</v>
      </c>
      <c r="AN297" s="6">
        <v>54355.4</v>
      </c>
      <c r="AO297" s="6">
        <v>47020.54</v>
      </c>
      <c r="AP297" s="6">
        <v>38413.230000000003</v>
      </c>
      <c r="AQ297" s="6">
        <v>48314.6</v>
      </c>
      <c r="AR297" s="6">
        <v>19073.5</v>
      </c>
      <c r="AS297" s="6">
        <v>9.9</v>
      </c>
      <c r="AT297" s="6">
        <v>6.5</v>
      </c>
      <c r="AU297" s="7"/>
      <c r="AV297" s="7"/>
      <c r="AW297" s="6">
        <v>289315.20000000001</v>
      </c>
      <c r="AX297" s="6">
        <v>135558.29999999999</v>
      </c>
      <c r="AY297" s="6">
        <v>58493.275999999998</v>
      </c>
      <c r="AZ297" s="6">
        <v>13635.521000000001</v>
      </c>
      <c r="BA297" s="6">
        <v>276649.09999999998</v>
      </c>
      <c r="BB297" s="6">
        <v>122746.14</v>
      </c>
      <c r="BC297" s="6">
        <v>48824.7</v>
      </c>
      <c r="BD297" s="6">
        <v>517.08000000000004</v>
      </c>
      <c r="BE297" s="6">
        <v>316.52999999999997</v>
      </c>
      <c r="BF297" s="6">
        <v>128.66</v>
      </c>
      <c r="BG297" s="6">
        <v>78.02</v>
      </c>
      <c r="BH297" s="9">
        <v>520.59299999999996</v>
      </c>
      <c r="BI297" s="9">
        <v>224.61799999999999</v>
      </c>
      <c r="BJ297" s="54">
        <v>1331.8</v>
      </c>
      <c r="BK297" s="9">
        <v>1070.4000000000001</v>
      </c>
      <c r="BL297" s="9">
        <v>0.9</v>
      </c>
      <c r="BM297" s="6">
        <v>13937.806752</v>
      </c>
      <c r="BN297" s="6">
        <v>38633.50662560104</v>
      </c>
      <c r="BO297" s="6">
        <v>7952.4399176501574</v>
      </c>
      <c r="BP297" s="6">
        <v>7728</v>
      </c>
      <c r="BQ297" s="6"/>
      <c r="BR297" s="6"/>
      <c r="BS297" s="6"/>
      <c r="BT297" s="6"/>
      <c r="BU297" s="6"/>
      <c r="BV297" s="6"/>
      <c r="BW297" s="6"/>
      <c r="BX297" s="6"/>
      <c r="BY297" s="6"/>
      <c r="BZ297" s="6">
        <v>3914075</v>
      </c>
      <c r="CA297" s="6">
        <v>2734570</v>
      </c>
      <c r="CB297" s="6"/>
      <c r="CC297" s="6">
        <v>21131</v>
      </c>
      <c r="CD297" s="6">
        <v>17241</v>
      </c>
      <c r="CE297" s="6"/>
      <c r="CF297" s="6">
        <v>747</v>
      </c>
      <c r="CG297" s="6">
        <v>99.542000000000002</v>
      </c>
      <c r="CH297" s="6">
        <v>1743</v>
      </c>
      <c r="CI297" s="65">
        <v>2</v>
      </c>
      <c r="CJ297" s="65">
        <v>2</v>
      </c>
      <c r="CK297" s="65">
        <v>252.2</v>
      </c>
      <c r="CL297" s="65">
        <v>12157</v>
      </c>
      <c r="CM297" s="65">
        <v>252</v>
      </c>
      <c r="CN297" s="65">
        <v>103.2</v>
      </c>
      <c r="CO297" s="65">
        <v>9363</v>
      </c>
      <c r="CP297" s="65">
        <v>43</v>
      </c>
      <c r="CQ297" s="65">
        <v>100.6</v>
      </c>
      <c r="CR297" s="65">
        <v>123.88</v>
      </c>
      <c r="CS297" s="65">
        <v>82.85</v>
      </c>
      <c r="CT297" s="66">
        <v>0</v>
      </c>
      <c r="CU297" s="66">
        <v>0</v>
      </c>
      <c r="CV297" s="66">
        <v>0</v>
      </c>
      <c r="CW297" s="66">
        <v>0</v>
      </c>
    </row>
    <row r="298" spans="1:101">
      <c r="A298" s="5">
        <v>43743</v>
      </c>
      <c r="B298" s="9">
        <v>806.55799999999999</v>
      </c>
      <c r="C298" s="9">
        <v>442.51900000000001</v>
      </c>
      <c r="D298" s="6">
        <v>6423.6</v>
      </c>
      <c r="E298" s="6"/>
      <c r="F298" s="6"/>
      <c r="G298" s="6"/>
      <c r="H298" s="6">
        <v>1800.3</v>
      </c>
      <c r="I298" s="6">
        <v>1154</v>
      </c>
      <c r="J298" s="6">
        <v>367772.64</v>
      </c>
      <c r="K298" s="6">
        <v>162436.79</v>
      </c>
      <c r="L298" s="6">
        <v>75692.3</v>
      </c>
      <c r="M298" s="6">
        <v>15</v>
      </c>
      <c r="N298" s="6">
        <v>25</v>
      </c>
      <c r="O298" s="6">
        <v>14483.9</v>
      </c>
      <c r="P298" s="6">
        <v>6777.7</v>
      </c>
      <c r="Q298" s="6">
        <v>11397.24</v>
      </c>
      <c r="R298" s="6">
        <v>9142.74</v>
      </c>
      <c r="S298" s="6">
        <v>114976.26</v>
      </c>
      <c r="T298" s="6">
        <v>95543.08</v>
      </c>
      <c r="U298" s="6">
        <v>116508.86</v>
      </c>
      <c r="V298" s="6">
        <v>79570.42</v>
      </c>
      <c r="W298" s="9">
        <v>12138.7</v>
      </c>
      <c r="X298" s="9">
        <v>9104.7999999999993</v>
      </c>
      <c r="Y298" s="6">
        <v>381284.89</v>
      </c>
      <c r="Z298" s="6">
        <v>199349.17</v>
      </c>
      <c r="AA298" s="6"/>
      <c r="AB298" s="6">
        <v>180538.6</v>
      </c>
      <c r="AC298" s="6">
        <v>344.8</v>
      </c>
      <c r="AD298" s="6">
        <v>49826</v>
      </c>
      <c r="AE298" s="6">
        <v>281883.74</v>
      </c>
      <c r="AF298" s="6">
        <v>144967.74</v>
      </c>
      <c r="AG298" s="6"/>
      <c r="AH298" s="6">
        <v>180482.5</v>
      </c>
      <c r="AI298" s="6">
        <v>1111.5</v>
      </c>
      <c r="AJ298" s="9">
        <v>61</v>
      </c>
      <c r="AK298" s="6">
        <v>32883.129999999997</v>
      </c>
      <c r="AL298" s="6">
        <v>23291.72</v>
      </c>
      <c r="AM298" s="6">
        <v>70495.23</v>
      </c>
      <c r="AN298" s="6">
        <v>54364.55</v>
      </c>
      <c r="AO298" s="6">
        <v>47036.2</v>
      </c>
      <c r="AP298" s="6">
        <v>38425.949999999997</v>
      </c>
      <c r="AQ298" s="6">
        <v>48324.1</v>
      </c>
      <c r="AR298" s="6">
        <v>19077</v>
      </c>
      <c r="AS298" s="6">
        <v>9.9</v>
      </c>
      <c r="AT298" s="6">
        <v>6.5</v>
      </c>
      <c r="AU298" s="7"/>
      <c r="AV298" s="7"/>
      <c r="AW298" s="6">
        <v>289467.8</v>
      </c>
      <c r="AX298" s="6">
        <v>135628.5</v>
      </c>
      <c r="AY298" s="6">
        <v>58498.307000000001</v>
      </c>
      <c r="AZ298" s="6">
        <v>13635.521000000001</v>
      </c>
      <c r="BA298" s="6">
        <v>276785.05</v>
      </c>
      <c r="BB298" s="6">
        <v>122805.74</v>
      </c>
      <c r="BC298" s="6">
        <v>48848.7</v>
      </c>
      <c r="BD298" s="6">
        <v>524.12</v>
      </c>
      <c r="BE298" s="6">
        <v>320.23</v>
      </c>
      <c r="BF298" s="6">
        <v>128.66</v>
      </c>
      <c r="BG298" s="6">
        <v>78.03</v>
      </c>
      <c r="BH298" s="9">
        <v>520.59299999999996</v>
      </c>
      <c r="BI298" s="9">
        <v>224.61799999999999</v>
      </c>
      <c r="BJ298" s="54">
        <v>1331.8</v>
      </c>
      <c r="BK298" s="9">
        <v>1070.4000000000001</v>
      </c>
      <c r="BL298" s="6">
        <v>0.9</v>
      </c>
      <c r="BM298" s="6">
        <v>10539.99192</v>
      </c>
      <c r="BN298" s="6">
        <v>38533.252957192977</v>
      </c>
      <c r="BO298" s="6">
        <v>6458.5963721971902</v>
      </c>
      <c r="BP298" s="6">
        <v>6233</v>
      </c>
      <c r="BQ298" s="6"/>
      <c r="BR298" s="6"/>
      <c r="BS298" s="6"/>
      <c r="BT298" s="6"/>
      <c r="BU298" s="6"/>
      <c r="BV298" s="6"/>
      <c r="BW298" s="6"/>
      <c r="BX298" s="6"/>
      <c r="BY298" s="6"/>
      <c r="BZ298" s="6">
        <v>3916492</v>
      </c>
      <c r="CA298" s="6">
        <v>2736639</v>
      </c>
      <c r="CB298" s="6"/>
      <c r="CC298" s="6">
        <v>21131</v>
      </c>
      <c r="CD298" s="6">
        <v>17241</v>
      </c>
      <c r="CE298" s="6"/>
      <c r="CF298" s="6">
        <v>744</v>
      </c>
      <c r="CG298" s="6">
        <v>99.716999999999999</v>
      </c>
      <c r="CH298" s="6">
        <v>1740</v>
      </c>
      <c r="CI298" s="65">
        <v>2</v>
      </c>
      <c r="CJ298" s="65">
        <v>2</v>
      </c>
      <c r="CK298" s="65">
        <v>276.2</v>
      </c>
      <c r="CL298" s="65">
        <v>12159</v>
      </c>
      <c r="CM298" s="65">
        <v>255</v>
      </c>
      <c r="CN298" s="65">
        <v>103.3</v>
      </c>
      <c r="CO298" s="65">
        <v>9364</v>
      </c>
      <c r="CP298" s="65">
        <v>43</v>
      </c>
      <c r="CQ298" s="65">
        <v>100.6</v>
      </c>
      <c r="CR298" s="65">
        <v>131.81</v>
      </c>
      <c r="CS298" s="65">
        <v>87.92</v>
      </c>
      <c r="CT298" s="66">
        <v>0</v>
      </c>
      <c r="CU298" s="66">
        <v>0</v>
      </c>
      <c r="CV298" s="66">
        <v>0</v>
      </c>
      <c r="CW298" s="66">
        <v>0</v>
      </c>
    </row>
    <row r="299" spans="1:101">
      <c r="A299" s="5">
        <v>43744</v>
      </c>
      <c r="B299" s="9">
        <v>806.55799999999999</v>
      </c>
      <c r="C299" s="9">
        <v>442.51900000000001</v>
      </c>
      <c r="D299" s="6">
        <v>6423.6</v>
      </c>
      <c r="E299" s="6"/>
      <c r="F299" s="6"/>
      <c r="G299" s="6"/>
      <c r="H299" s="6">
        <v>1809.5</v>
      </c>
      <c r="I299" s="6">
        <v>1154</v>
      </c>
      <c r="J299" s="6">
        <v>367959.38</v>
      </c>
      <c r="K299" s="6">
        <v>162526.1</v>
      </c>
      <c r="L299" s="6">
        <v>75717.3</v>
      </c>
      <c r="M299" s="6">
        <v>15</v>
      </c>
      <c r="N299" s="6">
        <v>25</v>
      </c>
      <c r="O299" s="6">
        <v>14483.9</v>
      </c>
      <c r="P299" s="6">
        <v>6777.7</v>
      </c>
      <c r="Q299" s="6">
        <v>11422.88</v>
      </c>
      <c r="R299" s="6">
        <v>9162.9</v>
      </c>
      <c r="S299" s="6">
        <v>114994.39</v>
      </c>
      <c r="T299" s="6">
        <v>95557.66</v>
      </c>
      <c r="U299" s="6">
        <v>116527.38</v>
      </c>
      <c r="V299" s="6">
        <v>79583.61</v>
      </c>
      <c r="W299" s="9">
        <v>12138.7</v>
      </c>
      <c r="X299" s="9">
        <v>9104.7999999999993</v>
      </c>
      <c r="Y299" s="6">
        <v>381428.95</v>
      </c>
      <c r="Z299" s="6">
        <v>199435.69</v>
      </c>
      <c r="AA299" s="6"/>
      <c r="AB299" s="6">
        <v>180562.6</v>
      </c>
      <c r="AC299" s="6">
        <v>344.8</v>
      </c>
      <c r="AD299" s="6">
        <v>49826</v>
      </c>
      <c r="AE299" s="6">
        <v>282196.36</v>
      </c>
      <c r="AF299" s="6">
        <v>145110.63</v>
      </c>
      <c r="AG299" s="6"/>
      <c r="AH299" s="6">
        <v>180506.5</v>
      </c>
      <c r="AI299" s="6">
        <v>1111.5</v>
      </c>
      <c r="AJ299" s="9">
        <v>61</v>
      </c>
      <c r="AK299" s="6">
        <v>32888.58</v>
      </c>
      <c r="AL299" s="6">
        <v>23296.27</v>
      </c>
      <c r="AM299" s="6">
        <v>70506.69</v>
      </c>
      <c r="AN299" s="6">
        <v>54373.58</v>
      </c>
      <c r="AO299" s="6">
        <v>47051.040000000001</v>
      </c>
      <c r="AP299" s="6">
        <v>38437.760000000002</v>
      </c>
      <c r="AQ299" s="6">
        <v>48333</v>
      </c>
      <c r="AR299" s="6">
        <v>19080.3</v>
      </c>
      <c r="AS299" s="6">
        <v>9.9</v>
      </c>
      <c r="AT299" s="6">
        <v>6.5</v>
      </c>
      <c r="AU299" s="7"/>
      <c r="AV299" s="7"/>
      <c r="AW299" s="6">
        <v>289618.3</v>
      </c>
      <c r="AX299" s="6">
        <v>135697.9</v>
      </c>
      <c r="AY299" s="6">
        <v>58503.345999999998</v>
      </c>
      <c r="AZ299" s="6">
        <v>13635.521000000001</v>
      </c>
      <c r="BA299" s="6">
        <v>276918.38</v>
      </c>
      <c r="BB299" s="6">
        <v>122864.19</v>
      </c>
      <c r="BC299" s="6">
        <v>48872.7</v>
      </c>
      <c r="BD299" s="6">
        <v>530.72</v>
      </c>
      <c r="BE299" s="6">
        <v>324.24</v>
      </c>
      <c r="BF299" s="6">
        <v>128.66</v>
      </c>
      <c r="BG299" s="6">
        <v>78.03</v>
      </c>
      <c r="BH299" s="9">
        <v>520.59299999999996</v>
      </c>
      <c r="BI299" s="9">
        <v>224.61799999999999</v>
      </c>
      <c r="BJ299" s="54">
        <v>1331.8</v>
      </c>
      <c r="BK299" s="9">
        <v>1070.4000000000001</v>
      </c>
      <c r="BL299" s="6">
        <v>0.9</v>
      </c>
      <c r="BM299" s="6">
        <v>10991.504672000001</v>
      </c>
      <c r="BN299" s="6">
        <v>38467.159697257957</v>
      </c>
      <c r="BO299" s="6">
        <v>8825.8648966376386</v>
      </c>
      <c r="BP299" s="6">
        <v>6378</v>
      </c>
      <c r="BQ299" s="6"/>
      <c r="BR299" s="6"/>
      <c r="BS299" s="6"/>
      <c r="BT299" s="6"/>
      <c r="BU299" s="6"/>
      <c r="BV299" s="6"/>
      <c r="BW299" s="6"/>
      <c r="BX299" s="6"/>
      <c r="BY299" s="6"/>
      <c r="BZ299" s="6">
        <v>3918836</v>
      </c>
      <c r="CA299" s="6">
        <v>2738507</v>
      </c>
      <c r="CB299" s="6"/>
      <c r="CC299" s="6">
        <v>21131</v>
      </c>
      <c r="CD299" s="6">
        <v>17241</v>
      </c>
      <c r="CE299" s="6"/>
      <c r="CF299" s="6">
        <v>735</v>
      </c>
      <c r="CG299" s="6">
        <v>99.588999999999999</v>
      </c>
      <c r="CH299" s="6">
        <v>1718</v>
      </c>
      <c r="CI299" s="65">
        <v>2</v>
      </c>
      <c r="CJ299" s="65">
        <v>2</v>
      </c>
      <c r="CK299" s="65">
        <v>300.2</v>
      </c>
      <c r="CL299" s="65">
        <v>13385</v>
      </c>
      <c r="CM299" s="65">
        <v>255</v>
      </c>
      <c r="CN299" s="65">
        <v>115.4</v>
      </c>
      <c r="CO299" s="65">
        <v>9366</v>
      </c>
      <c r="CP299" s="65">
        <v>44</v>
      </c>
      <c r="CQ299" s="65">
        <v>100.7</v>
      </c>
      <c r="CR299" s="65">
        <v>139.69</v>
      </c>
      <c r="CS299" s="65">
        <v>92.92</v>
      </c>
      <c r="CT299" s="66">
        <v>0</v>
      </c>
      <c r="CU299" s="66">
        <v>0</v>
      </c>
      <c r="CV299" s="66">
        <v>0</v>
      </c>
      <c r="CW299" s="66">
        <v>0</v>
      </c>
    </row>
    <row r="300" spans="1:101">
      <c r="A300" s="5">
        <v>43745</v>
      </c>
      <c r="B300" s="9">
        <v>806.55799999999999</v>
      </c>
      <c r="C300" s="9">
        <v>442.51900000000001</v>
      </c>
      <c r="D300" s="6">
        <v>6424</v>
      </c>
      <c r="E300" s="6"/>
      <c r="F300" s="6"/>
      <c r="G300" s="6"/>
      <c r="H300" s="6">
        <v>1820</v>
      </c>
      <c r="I300" s="6">
        <v>1154</v>
      </c>
      <c r="J300" s="6">
        <v>368124.44</v>
      </c>
      <c r="K300" s="6">
        <v>162606.35999999999</v>
      </c>
      <c r="L300" s="6">
        <v>75741.3</v>
      </c>
      <c r="M300" s="6">
        <v>15</v>
      </c>
      <c r="N300" s="6">
        <v>25</v>
      </c>
      <c r="O300" s="6">
        <v>14483.9</v>
      </c>
      <c r="P300" s="6">
        <v>6777.7</v>
      </c>
      <c r="Q300" s="6">
        <v>11449.2</v>
      </c>
      <c r="R300" s="6">
        <v>9183.58</v>
      </c>
      <c r="S300" s="6">
        <v>115012.13</v>
      </c>
      <c r="T300" s="6">
        <v>95571.93</v>
      </c>
      <c r="U300" s="6">
        <v>116546.7</v>
      </c>
      <c r="V300" s="6">
        <v>79597.119999999995</v>
      </c>
      <c r="W300" s="9">
        <v>12138.7</v>
      </c>
      <c r="X300" s="9">
        <v>9104.7999999999993</v>
      </c>
      <c r="Y300" s="6">
        <v>381561.89</v>
      </c>
      <c r="Z300" s="6">
        <v>199512.13</v>
      </c>
      <c r="AA300" s="6"/>
      <c r="AB300" s="6">
        <v>180586.6</v>
      </c>
      <c r="AC300" s="6">
        <v>344.8</v>
      </c>
      <c r="AD300" s="6">
        <v>49826</v>
      </c>
      <c r="AE300" s="6">
        <v>282502.15999999997</v>
      </c>
      <c r="AF300" s="6">
        <v>145258.78</v>
      </c>
      <c r="AG300" s="6"/>
      <c r="AH300" s="6">
        <v>180530.5</v>
      </c>
      <c r="AI300" s="6">
        <v>1111.5</v>
      </c>
      <c r="AJ300" s="9">
        <v>61</v>
      </c>
      <c r="AK300" s="6">
        <v>32894.879999999997</v>
      </c>
      <c r="AL300" s="6">
        <v>23301.15</v>
      </c>
      <c r="AM300" s="6">
        <v>70518.320000000007</v>
      </c>
      <c r="AN300" s="6">
        <v>54382.75</v>
      </c>
      <c r="AO300" s="6">
        <v>47066.49</v>
      </c>
      <c r="AP300" s="6">
        <v>38450.54</v>
      </c>
      <c r="AQ300" s="6">
        <v>48341.5</v>
      </c>
      <c r="AR300" s="6">
        <v>19083.5</v>
      </c>
      <c r="AS300" s="6">
        <v>10</v>
      </c>
      <c r="AT300" s="6">
        <v>6.6</v>
      </c>
      <c r="AU300" s="7"/>
      <c r="AV300" s="7"/>
      <c r="AW300" s="6">
        <v>289769.59999999998</v>
      </c>
      <c r="AX300" s="6">
        <v>135767.9</v>
      </c>
      <c r="AY300" s="6">
        <v>58508.966</v>
      </c>
      <c r="AZ300" s="6">
        <v>13635.521000000001</v>
      </c>
      <c r="BA300" s="6">
        <v>277053.84999999998</v>
      </c>
      <c r="BB300" s="6">
        <v>122923.57</v>
      </c>
      <c r="BC300" s="6">
        <v>48896.7</v>
      </c>
      <c r="BD300" s="6">
        <v>537.11</v>
      </c>
      <c r="BE300" s="6">
        <v>328.2</v>
      </c>
      <c r="BF300" s="6">
        <v>128.66</v>
      </c>
      <c r="BG300" s="6">
        <v>78.03</v>
      </c>
      <c r="BH300" s="9">
        <v>520.78200000000004</v>
      </c>
      <c r="BI300" s="9">
        <v>224.69</v>
      </c>
      <c r="BJ300" s="54">
        <v>1332</v>
      </c>
      <c r="BK300" s="9">
        <v>1070.4000000000001</v>
      </c>
      <c r="BL300" s="6">
        <v>0.9</v>
      </c>
      <c r="BM300" s="6">
        <v>10412.374256000001</v>
      </c>
      <c r="BN300" s="6">
        <v>38575.279558882394</v>
      </c>
      <c r="BO300" s="6">
        <v>7073.2829540126722</v>
      </c>
      <c r="BP300" s="6">
        <v>5629</v>
      </c>
      <c r="BQ300" s="6"/>
      <c r="BR300" s="6"/>
      <c r="BS300" s="6"/>
      <c r="BT300" s="6"/>
      <c r="BU300" s="6"/>
      <c r="BV300" s="6"/>
      <c r="BW300" s="6"/>
      <c r="BX300" s="6"/>
      <c r="BY300" s="6"/>
      <c r="BZ300" s="6">
        <v>3921362</v>
      </c>
      <c r="CA300" s="6">
        <v>2740558</v>
      </c>
      <c r="CB300" s="6"/>
      <c r="CC300" s="6">
        <v>21131</v>
      </c>
      <c r="CD300" s="6">
        <v>17241</v>
      </c>
      <c r="CE300" s="6"/>
      <c r="CF300" s="6">
        <v>736</v>
      </c>
      <c r="CG300" s="6">
        <v>99.715000000000003</v>
      </c>
      <c r="CH300" s="6">
        <v>1730</v>
      </c>
      <c r="CI300" s="65">
        <v>2</v>
      </c>
      <c r="CJ300" s="65">
        <v>2</v>
      </c>
      <c r="CK300" s="65">
        <v>323.7</v>
      </c>
      <c r="CL300" s="65">
        <v>15719</v>
      </c>
      <c r="CM300" s="65">
        <v>255</v>
      </c>
      <c r="CN300" s="65">
        <v>139.09</v>
      </c>
      <c r="CO300" s="65">
        <v>9366</v>
      </c>
      <c r="CP300" s="65">
        <v>44</v>
      </c>
      <c r="CQ300" s="65">
        <v>100.7</v>
      </c>
      <c r="CR300" s="65">
        <v>147.78</v>
      </c>
      <c r="CS300" s="65">
        <v>98.06</v>
      </c>
      <c r="CT300" s="66">
        <v>0</v>
      </c>
      <c r="CU300" s="66">
        <v>0</v>
      </c>
      <c r="CV300" s="66">
        <v>0</v>
      </c>
      <c r="CW300" s="66">
        <v>0</v>
      </c>
    </row>
    <row r="301" spans="1:101">
      <c r="A301" s="5">
        <v>43746</v>
      </c>
      <c r="B301" s="9">
        <v>806.55799999999999</v>
      </c>
      <c r="C301" s="9">
        <v>442.51900000000001</v>
      </c>
      <c r="D301" s="6">
        <v>6424</v>
      </c>
      <c r="E301" s="6"/>
      <c r="F301" s="6"/>
      <c r="G301" s="6"/>
      <c r="H301" s="6">
        <v>1830.7</v>
      </c>
      <c r="I301" s="6">
        <v>1154.4000000000001</v>
      </c>
      <c r="J301" s="6">
        <v>368299</v>
      </c>
      <c r="K301" s="6">
        <v>162693</v>
      </c>
      <c r="L301" s="6">
        <v>75765.3</v>
      </c>
      <c r="M301" s="6">
        <v>15</v>
      </c>
      <c r="N301" s="6">
        <v>25</v>
      </c>
      <c r="O301" s="6">
        <v>14483.9</v>
      </c>
      <c r="P301" s="6">
        <v>6777.7</v>
      </c>
      <c r="Q301" s="6">
        <v>11475.4</v>
      </c>
      <c r="R301" s="6">
        <v>9204.2000000000007</v>
      </c>
      <c r="S301" s="6">
        <v>115029.7</v>
      </c>
      <c r="T301" s="6">
        <v>95586.1</v>
      </c>
      <c r="U301" s="6">
        <v>116565.2</v>
      </c>
      <c r="V301" s="6">
        <v>79610</v>
      </c>
      <c r="W301" s="32">
        <v>12138.7</v>
      </c>
      <c r="X301" s="32">
        <v>9104.7999999999993</v>
      </c>
      <c r="Y301" s="6">
        <v>381706</v>
      </c>
      <c r="Z301" s="6">
        <v>199593</v>
      </c>
      <c r="AA301" s="6"/>
      <c r="AB301" s="6">
        <v>180610.6</v>
      </c>
      <c r="AC301" s="6">
        <v>344.8</v>
      </c>
      <c r="AD301" s="6">
        <v>49826</v>
      </c>
      <c r="AE301" s="6">
        <v>282806</v>
      </c>
      <c r="AF301" s="6">
        <v>145407</v>
      </c>
      <c r="AG301" s="6"/>
      <c r="AH301" s="6">
        <v>180554.5</v>
      </c>
      <c r="AI301" s="6">
        <v>1111.5</v>
      </c>
      <c r="AJ301" s="9">
        <v>61</v>
      </c>
      <c r="AK301" s="6">
        <v>32900.400000000001</v>
      </c>
      <c r="AL301" s="6">
        <v>23305.9</v>
      </c>
      <c r="AM301" s="6">
        <v>70529.899999999994</v>
      </c>
      <c r="AN301" s="6">
        <v>54391.8</v>
      </c>
      <c r="AO301" s="6">
        <v>47081.8</v>
      </c>
      <c r="AP301" s="6">
        <v>38462.800000000003</v>
      </c>
      <c r="AQ301" s="6">
        <v>48349.5</v>
      </c>
      <c r="AR301" s="6">
        <v>19086.5</v>
      </c>
      <c r="AS301" s="6">
        <v>10</v>
      </c>
      <c r="AT301" s="6">
        <v>6.6</v>
      </c>
      <c r="AU301" s="7"/>
      <c r="AV301" s="7"/>
      <c r="AW301" s="6">
        <v>289922</v>
      </c>
      <c r="AX301" s="6">
        <v>135836</v>
      </c>
      <c r="AY301" s="6">
        <v>58515</v>
      </c>
      <c r="AZ301" s="6">
        <v>13635.521000000001</v>
      </c>
      <c r="BA301" s="6">
        <v>277191</v>
      </c>
      <c r="BB301" s="6">
        <v>122984</v>
      </c>
      <c r="BC301" s="6">
        <v>48920.7</v>
      </c>
      <c r="BD301" s="6">
        <v>543.5</v>
      </c>
      <c r="BE301" s="6">
        <v>332.2</v>
      </c>
      <c r="BF301" s="6">
        <v>128.66</v>
      </c>
      <c r="BG301" s="6">
        <v>78.03</v>
      </c>
      <c r="BH301" s="9">
        <v>520.78200000000004</v>
      </c>
      <c r="BI301" s="9">
        <v>224.69</v>
      </c>
      <c r="BJ301" s="54">
        <v>1332</v>
      </c>
      <c r="BK301" s="9">
        <v>1070.4000000000001</v>
      </c>
      <c r="BL301" s="9">
        <v>0.9</v>
      </c>
      <c r="BM301" s="6">
        <v>10406</v>
      </c>
      <c r="BN301" s="6">
        <v>38666</v>
      </c>
      <c r="BO301" s="6">
        <v>7024.0389805856839</v>
      </c>
      <c r="BP301" s="6">
        <v>5548</v>
      </c>
      <c r="BQ301" s="6"/>
      <c r="BR301" s="6"/>
      <c r="BS301" s="6"/>
      <c r="BT301" s="6"/>
      <c r="BU301" s="6"/>
      <c r="BV301" s="6"/>
      <c r="BW301" s="6"/>
      <c r="BX301" s="6"/>
      <c r="BY301" s="6"/>
      <c r="BZ301" s="6">
        <v>3924216</v>
      </c>
      <c r="CA301" s="6">
        <v>2743043</v>
      </c>
      <c r="CB301" s="6">
        <v>21131</v>
      </c>
      <c r="CC301" s="6">
        <v>21131</v>
      </c>
      <c r="CD301" s="6">
        <v>17241</v>
      </c>
      <c r="CE301" s="6"/>
      <c r="CF301" s="6">
        <v>751</v>
      </c>
      <c r="CG301" s="6">
        <v>99.554000000000002</v>
      </c>
      <c r="CH301" s="6">
        <v>1754</v>
      </c>
      <c r="CI301" s="65">
        <v>2</v>
      </c>
      <c r="CJ301" s="65">
        <v>2</v>
      </c>
      <c r="CK301" s="65">
        <v>347.7</v>
      </c>
      <c r="CL301" s="65">
        <v>18083</v>
      </c>
      <c r="CM301" s="65">
        <v>255</v>
      </c>
      <c r="CN301" s="65">
        <v>163</v>
      </c>
      <c r="CO301" s="65">
        <v>9369</v>
      </c>
      <c r="CP301" s="65">
        <v>44</v>
      </c>
      <c r="CQ301" s="65">
        <v>100.8</v>
      </c>
      <c r="CR301" s="65">
        <v>156.1</v>
      </c>
      <c r="CS301" s="65">
        <v>103.3</v>
      </c>
      <c r="CT301" s="66">
        <v>0</v>
      </c>
      <c r="CU301" s="66">
        <v>0</v>
      </c>
      <c r="CV301" s="66">
        <v>0</v>
      </c>
      <c r="CW301" s="66">
        <v>0</v>
      </c>
    </row>
    <row r="302" spans="1:101">
      <c r="A302" s="5">
        <v>43747</v>
      </c>
      <c r="B302" s="6">
        <v>806.55799999999999</v>
      </c>
      <c r="C302" s="6">
        <v>442.51900000000001</v>
      </c>
      <c r="D302" s="6">
        <v>6424</v>
      </c>
      <c r="E302" s="6"/>
      <c r="F302" s="6"/>
      <c r="G302" s="6"/>
      <c r="H302" s="6">
        <v>1841.8</v>
      </c>
      <c r="I302" s="6">
        <v>1154.5</v>
      </c>
      <c r="J302" s="6">
        <v>368482.18</v>
      </c>
      <c r="K302" s="6">
        <v>162781.59</v>
      </c>
      <c r="L302" s="6">
        <v>75789.3</v>
      </c>
      <c r="M302" s="6">
        <v>15</v>
      </c>
      <c r="N302" s="6">
        <v>25</v>
      </c>
      <c r="O302" s="6">
        <v>14483.9</v>
      </c>
      <c r="P302" s="6">
        <v>6777.7</v>
      </c>
      <c r="Q302" s="6">
        <v>11501.54</v>
      </c>
      <c r="R302" s="6">
        <v>9224.74</v>
      </c>
      <c r="S302" s="6">
        <v>115048.2</v>
      </c>
      <c r="T302" s="6">
        <v>95601.15</v>
      </c>
      <c r="U302" s="6">
        <v>116584.16</v>
      </c>
      <c r="V302" s="6">
        <v>79623.33</v>
      </c>
      <c r="W302" s="32">
        <v>12138.7</v>
      </c>
      <c r="X302" s="32">
        <v>9104.7999999999993</v>
      </c>
      <c r="Y302" s="6">
        <v>381853.34</v>
      </c>
      <c r="Z302" s="6">
        <v>199676.14</v>
      </c>
      <c r="AA302" s="6"/>
      <c r="AB302" s="6">
        <v>180634.6</v>
      </c>
      <c r="AC302" s="6">
        <v>344.8</v>
      </c>
      <c r="AD302" s="6">
        <v>49826</v>
      </c>
      <c r="AE302" s="6">
        <v>283118.36800000002</v>
      </c>
      <c r="AF302" s="6">
        <v>145558.57</v>
      </c>
      <c r="AG302" s="6"/>
      <c r="AH302" s="6">
        <v>180578.5</v>
      </c>
      <c r="AI302" s="6">
        <v>1111.5</v>
      </c>
      <c r="AJ302" s="9">
        <v>61</v>
      </c>
      <c r="AK302" s="6">
        <v>32906.19</v>
      </c>
      <c r="AL302" s="6">
        <v>23310.74</v>
      </c>
      <c r="AM302" s="6">
        <v>70541.55</v>
      </c>
      <c r="AN302" s="6">
        <v>54400.94</v>
      </c>
      <c r="AO302" s="6">
        <v>47096.88</v>
      </c>
      <c r="AP302" s="6">
        <v>38474.92</v>
      </c>
      <c r="AQ302" s="6">
        <v>48358.400000000001</v>
      </c>
      <c r="AR302" s="6">
        <v>19089.8</v>
      </c>
      <c r="AS302" s="6">
        <v>10</v>
      </c>
      <c r="AT302" s="6">
        <v>6.6</v>
      </c>
      <c r="AU302" s="7"/>
      <c r="AV302" s="7"/>
      <c r="AW302" s="6">
        <v>290075.90000000002</v>
      </c>
      <c r="AX302" s="6">
        <v>135909.1</v>
      </c>
      <c r="AY302" s="6">
        <v>58519.3</v>
      </c>
      <c r="AZ302" s="6">
        <v>13635.521000000001</v>
      </c>
      <c r="BA302" s="6">
        <v>277326.28999999998</v>
      </c>
      <c r="BB302" s="6">
        <v>123042.62</v>
      </c>
      <c r="BC302" s="6">
        <v>48944.7</v>
      </c>
      <c r="BD302" s="6">
        <v>550.53</v>
      </c>
      <c r="BE302" s="6">
        <v>336.4</v>
      </c>
      <c r="BF302" s="6">
        <v>128.71</v>
      </c>
      <c r="BG302" s="6">
        <v>78.06</v>
      </c>
      <c r="BH302" s="9">
        <v>520.78200000000004</v>
      </c>
      <c r="BI302" s="9">
        <v>224.69</v>
      </c>
      <c r="BJ302" s="54">
        <v>1332</v>
      </c>
      <c r="BK302" s="9">
        <v>1070.4000000000001</v>
      </c>
      <c r="BL302" s="9">
        <v>0.9</v>
      </c>
      <c r="BM302" s="6">
        <v>10688</v>
      </c>
      <c r="BN302" s="6">
        <v>38511</v>
      </c>
      <c r="BO302" s="6">
        <v>8734.6086501570917</v>
      </c>
      <c r="BP302" s="6">
        <v>5899</v>
      </c>
      <c r="BQ302" s="6"/>
      <c r="BR302" s="6"/>
      <c r="BS302" s="6"/>
      <c r="BT302" s="6"/>
      <c r="BU302" s="6"/>
      <c r="BV302" s="6"/>
      <c r="BW302" s="6"/>
      <c r="BX302" s="6"/>
      <c r="BY302" s="6"/>
      <c r="BZ302" s="6">
        <v>3927080</v>
      </c>
      <c r="CA302" s="6">
        <v>2745548</v>
      </c>
      <c r="CB302" s="6"/>
      <c r="CC302" s="6">
        <v>21131</v>
      </c>
      <c r="CD302" s="6">
        <v>17241</v>
      </c>
      <c r="CE302" s="6"/>
      <c r="CF302" s="6">
        <v>749</v>
      </c>
      <c r="CG302" s="6">
        <v>99.772999999999996</v>
      </c>
      <c r="CH302" s="6">
        <v>1743</v>
      </c>
      <c r="CI302" s="65">
        <v>2</v>
      </c>
      <c r="CJ302" s="65">
        <v>2</v>
      </c>
      <c r="CK302" s="65">
        <v>371.86</v>
      </c>
      <c r="CL302" s="65">
        <v>20441</v>
      </c>
      <c r="CM302" s="65">
        <v>255</v>
      </c>
      <c r="CN302" s="65">
        <v>187</v>
      </c>
      <c r="CO302" s="65">
        <v>9369</v>
      </c>
      <c r="CP302" s="65">
        <v>44</v>
      </c>
      <c r="CQ302" s="65">
        <v>100.8</v>
      </c>
      <c r="CR302" s="65">
        <v>164.44</v>
      </c>
      <c r="CS302" s="65">
        <v>108.54</v>
      </c>
      <c r="CT302" s="66">
        <v>0</v>
      </c>
      <c r="CU302" s="66">
        <v>0</v>
      </c>
      <c r="CV302" s="66">
        <v>0</v>
      </c>
      <c r="CW302" s="66">
        <v>0</v>
      </c>
    </row>
    <row r="303" spans="1:101">
      <c r="A303" s="5">
        <v>43748</v>
      </c>
      <c r="B303" s="6">
        <v>806.55799999999999</v>
      </c>
      <c r="C303" s="6">
        <v>442.51900000000001</v>
      </c>
      <c r="D303" s="6">
        <v>6424</v>
      </c>
      <c r="E303" s="6"/>
      <c r="F303" s="6"/>
      <c r="G303" s="6"/>
      <c r="H303" s="6">
        <v>1853</v>
      </c>
      <c r="I303" s="6">
        <v>1157.0999999999999</v>
      </c>
      <c r="J303" s="6">
        <v>368666.14</v>
      </c>
      <c r="K303" s="6">
        <v>162869.98000000001</v>
      </c>
      <c r="L303" s="6">
        <v>75813.3</v>
      </c>
      <c r="M303" s="6">
        <v>15</v>
      </c>
      <c r="N303" s="6">
        <v>25</v>
      </c>
      <c r="O303" s="6">
        <v>14483.9</v>
      </c>
      <c r="P303" s="6">
        <v>6777.7</v>
      </c>
      <c r="Q303" s="6">
        <v>11526.97</v>
      </c>
      <c r="R303" s="6">
        <v>9244.77</v>
      </c>
      <c r="S303" s="6">
        <v>115066.03</v>
      </c>
      <c r="T303" s="6">
        <v>95615.61</v>
      </c>
      <c r="U303" s="6">
        <v>116602.55</v>
      </c>
      <c r="V303" s="6">
        <v>79636.149999999994</v>
      </c>
      <c r="W303" s="32">
        <v>12138.7</v>
      </c>
      <c r="X303" s="32">
        <v>9104.7999999999993</v>
      </c>
      <c r="Y303" s="6">
        <v>381999.16499999998</v>
      </c>
      <c r="Z303" s="6">
        <v>199756.22</v>
      </c>
      <c r="AA303" s="6"/>
      <c r="AB303" s="6">
        <v>180658.6</v>
      </c>
      <c r="AC303" s="6">
        <v>344.8</v>
      </c>
      <c r="AD303" s="6">
        <v>49826</v>
      </c>
      <c r="AE303" s="6">
        <v>283427.32</v>
      </c>
      <c r="AF303" s="6">
        <v>145711.28200000001</v>
      </c>
      <c r="AG303" s="6"/>
      <c r="AH303" s="6">
        <v>180602.5</v>
      </c>
      <c r="AI303" s="6">
        <v>1111.5</v>
      </c>
      <c r="AJ303" s="9">
        <v>61</v>
      </c>
      <c r="AK303" s="6">
        <v>32912.11</v>
      </c>
      <c r="AL303" s="6">
        <v>23315.56</v>
      </c>
      <c r="AM303" s="6">
        <v>70553.039999999994</v>
      </c>
      <c r="AN303" s="6">
        <v>54409.96</v>
      </c>
      <c r="AO303" s="6">
        <v>47111.93</v>
      </c>
      <c r="AP303" s="6">
        <v>38486.980000000003</v>
      </c>
      <c r="AQ303" s="6">
        <v>48366.1</v>
      </c>
      <c r="AR303" s="6">
        <v>19092.7</v>
      </c>
      <c r="AS303" s="6">
        <v>10</v>
      </c>
      <c r="AT303" s="6">
        <v>6.6</v>
      </c>
      <c r="AU303" s="7"/>
      <c r="AV303" s="7"/>
      <c r="AW303" s="6">
        <v>290227.20000000001</v>
      </c>
      <c r="AX303" s="6">
        <v>135979.20000000001</v>
      </c>
      <c r="AY303" s="6">
        <v>58524.6</v>
      </c>
      <c r="AZ303" s="6">
        <v>13635.521000000001</v>
      </c>
      <c r="BA303" s="6">
        <v>277459.90000000002</v>
      </c>
      <c r="BB303" s="6">
        <v>123101.1</v>
      </c>
      <c r="BC303" s="6">
        <v>48968.7</v>
      </c>
      <c r="BD303" s="6">
        <v>557.15</v>
      </c>
      <c r="BE303" s="6">
        <v>340.43</v>
      </c>
      <c r="BF303" s="6">
        <v>128.76</v>
      </c>
      <c r="BG303" s="6">
        <v>78.08</v>
      </c>
      <c r="BH303" s="9">
        <v>520.78200000000004</v>
      </c>
      <c r="BI303" s="9">
        <v>224.69</v>
      </c>
      <c r="BJ303" s="54">
        <v>1332</v>
      </c>
      <c r="BK303" s="9">
        <v>1070.4000000000001</v>
      </c>
      <c r="BL303" s="9">
        <v>0.9</v>
      </c>
      <c r="BM303" s="6">
        <v>9133</v>
      </c>
      <c r="BN303" s="6">
        <v>38434</v>
      </c>
      <c r="BO303" s="6">
        <v>6367.322263952864</v>
      </c>
      <c r="BP303" s="6">
        <v>5084</v>
      </c>
      <c r="BQ303" s="6"/>
      <c r="BR303" s="6"/>
      <c r="BS303" s="6"/>
      <c r="BT303" s="6"/>
      <c r="BU303" s="6"/>
      <c r="BV303" s="6"/>
      <c r="BW303" s="6"/>
      <c r="BX303" s="6"/>
      <c r="BY303" s="6"/>
      <c r="BZ303" s="6">
        <v>3929850</v>
      </c>
      <c r="CA303" s="6">
        <v>2747961</v>
      </c>
      <c r="CB303" s="6"/>
      <c r="CC303" s="6">
        <v>21131</v>
      </c>
      <c r="CD303" s="6">
        <v>17241</v>
      </c>
      <c r="CE303" s="6"/>
      <c r="CF303" s="6">
        <v>740.25415194735388</v>
      </c>
      <c r="CG303" s="6">
        <v>99.882658206989447</v>
      </c>
      <c r="CH303" s="6">
        <v>1726.118375</v>
      </c>
      <c r="CI303" s="65">
        <v>2</v>
      </c>
      <c r="CJ303" s="65">
        <v>2</v>
      </c>
      <c r="CK303" s="65">
        <v>395.71</v>
      </c>
      <c r="CL303" s="65">
        <v>22781</v>
      </c>
      <c r="CM303" s="65">
        <v>255</v>
      </c>
      <c r="CN303" s="65">
        <v>211</v>
      </c>
      <c r="CO303" s="65">
        <v>9371</v>
      </c>
      <c r="CP303" s="65">
        <v>44</v>
      </c>
      <c r="CQ303" s="65">
        <v>100.8</v>
      </c>
      <c r="CR303" s="65">
        <v>172.78</v>
      </c>
      <c r="CS303" s="65">
        <v>113.77</v>
      </c>
      <c r="CT303" s="66">
        <v>0</v>
      </c>
      <c r="CU303" s="66">
        <v>0</v>
      </c>
      <c r="CV303" s="66">
        <v>0</v>
      </c>
      <c r="CW303" s="66">
        <v>0</v>
      </c>
    </row>
    <row r="304" spans="1:101">
      <c r="A304" s="5">
        <v>43749</v>
      </c>
      <c r="B304" s="6">
        <v>806.55799999999999</v>
      </c>
      <c r="C304" s="6">
        <v>442.51900000000001</v>
      </c>
      <c r="D304" s="6">
        <v>6424</v>
      </c>
      <c r="E304" s="6"/>
      <c r="F304" s="6"/>
      <c r="G304" s="6"/>
      <c r="H304" s="6">
        <v>1862.5</v>
      </c>
      <c r="I304" s="6">
        <v>1159.5999999999999</v>
      </c>
      <c r="J304" s="6">
        <v>368861</v>
      </c>
      <c r="K304" s="6">
        <v>162961.9</v>
      </c>
      <c r="L304" s="6">
        <v>75837.3</v>
      </c>
      <c r="M304" s="6">
        <v>15</v>
      </c>
      <c r="N304" s="6">
        <v>25</v>
      </c>
      <c r="O304" s="6">
        <v>14483.9</v>
      </c>
      <c r="P304" s="6">
        <v>6777.7</v>
      </c>
      <c r="Q304" s="6">
        <v>11552.65</v>
      </c>
      <c r="R304" s="6">
        <v>9265</v>
      </c>
      <c r="S304" s="6">
        <v>115084</v>
      </c>
      <c r="T304" s="6">
        <v>95629.7</v>
      </c>
      <c r="U304" s="6">
        <v>116621.4</v>
      </c>
      <c r="V304" s="6">
        <v>79649.2</v>
      </c>
      <c r="W304" s="32">
        <v>12138.7</v>
      </c>
      <c r="X304" s="32">
        <v>9104.7999999999993</v>
      </c>
      <c r="Y304" s="6">
        <v>382245</v>
      </c>
      <c r="Z304" s="6">
        <v>199877.8</v>
      </c>
      <c r="AA304" s="6"/>
      <c r="AB304" s="6">
        <v>180682.6</v>
      </c>
      <c r="AC304" s="6">
        <v>344.8</v>
      </c>
      <c r="AD304" s="6">
        <v>49826</v>
      </c>
      <c r="AE304" s="6">
        <v>283648.40000000002</v>
      </c>
      <c r="AF304" s="6">
        <v>145827.70000000001</v>
      </c>
      <c r="AG304" s="6"/>
      <c r="AH304" s="6">
        <v>180626.5</v>
      </c>
      <c r="AI304" s="6">
        <v>1111.5</v>
      </c>
      <c r="AJ304" s="9">
        <v>61</v>
      </c>
      <c r="AK304" s="6">
        <v>32917.699999999997</v>
      </c>
      <c r="AL304" s="6">
        <v>23320.3</v>
      </c>
      <c r="AM304" s="6">
        <v>70563.399999999994</v>
      </c>
      <c r="AN304" s="6">
        <v>54418.2</v>
      </c>
      <c r="AO304" s="6">
        <v>47127.199999999997</v>
      </c>
      <c r="AP304" s="6">
        <v>38499.199999999997</v>
      </c>
      <c r="AQ304" s="6">
        <v>48376.800000000003</v>
      </c>
      <c r="AR304" s="6">
        <v>19096.7</v>
      </c>
      <c r="AS304" s="6">
        <v>10</v>
      </c>
      <c r="AT304" s="6">
        <v>6.6</v>
      </c>
      <c r="AU304" s="7"/>
      <c r="AV304" s="7"/>
      <c r="AW304" s="6">
        <v>290378.8</v>
      </c>
      <c r="AX304" s="6">
        <v>136049.1</v>
      </c>
      <c r="AY304" s="6">
        <v>58530.3</v>
      </c>
      <c r="AZ304" s="6">
        <v>13635.521000000001</v>
      </c>
      <c r="BA304" s="6">
        <v>277596.01</v>
      </c>
      <c r="BB304" s="6">
        <v>123160.6</v>
      </c>
      <c r="BC304" s="6">
        <v>48992.7</v>
      </c>
      <c r="BD304" s="6">
        <v>563.47</v>
      </c>
      <c r="BE304" s="6">
        <v>344.4</v>
      </c>
      <c r="BF304" s="6">
        <v>128.76</v>
      </c>
      <c r="BG304" s="6">
        <v>78.08</v>
      </c>
      <c r="BH304" s="9">
        <v>520.78200000000004</v>
      </c>
      <c r="BI304" s="9">
        <v>224.69</v>
      </c>
      <c r="BJ304" s="54">
        <v>1332</v>
      </c>
      <c r="BK304" s="9">
        <v>1070.4000000000001</v>
      </c>
      <c r="BL304" s="9">
        <v>0.9</v>
      </c>
      <c r="BM304" s="6">
        <v>11811</v>
      </c>
      <c r="BN304" s="6">
        <v>38566</v>
      </c>
      <c r="BO304" s="6">
        <v>6910.3941276633786</v>
      </c>
      <c r="BP304" s="6">
        <v>7248</v>
      </c>
      <c r="BQ304" s="6"/>
      <c r="BR304" s="6"/>
      <c r="BS304" s="6"/>
      <c r="BT304" s="6"/>
      <c r="BU304" s="6"/>
      <c r="BV304" s="6"/>
      <c r="BW304" s="6"/>
      <c r="BX304" s="6"/>
      <c r="BY304" s="6"/>
      <c r="BZ304" s="6">
        <v>3932618</v>
      </c>
      <c r="CA304" s="6">
        <v>2750308</v>
      </c>
      <c r="CB304" s="6"/>
      <c r="CC304" s="6">
        <v>21131</v>
      </c>
      <c r="CD304" s="6">
        <v>17241</v>
      </c>
      <c r="CE304" s="6"/>
      <c r="CF304" s="6">
        <v>728</v>
      </c>
      <c r="CG304" s="6">
        <v>93.114999999999995</v>
      </c>
      <c r="CH304" s="6">
        <v>1679</v>
      </c>
      <c r="CI304" s="65">
        <v>2</v>
      </c>
      <c r="CJ304" s="65">
        <v>2</v>
      </c>
      <c r="CK304" s="65">
        <v>419.98</v>
      </c>
      <c r="CL304" s="65">
        <v>24278</v>
      </c>
      <c r="CM304" s="65">
        <v>255</v>
      </c>
      <c r="CN304" s="65">
        <v>226</v>
      </c>
      <c r="CO304" s="65">
        <v>9371</v>
      </c>
      <c r="CP304" s="65">
        <v>44</v>
      </c>
      <c r="CQ304" s="65">
        <v>100.8</v>
      </c>
      <c r="CR304" s="65">
        <v>180.31</v>
      </c>
      <c r="CS304" s="65">
        <v>118.77</v>
      </c>
      <c r="CT304" s="66">
        <v>0</v>
      </c>
      <c r="CU304" s="66">
        <v>0</v>
      </c>
      <c r="CV304" s="66">
        <v>0</v>
      </c>
      <c r="CW304" s="66">
        <v>0</v>
      </c>
    </row>
    <row r="305" spans="1:101">
      <c r="A305" s="5">
        <v>43750</v>
      </c>
      <c r="B305" s="6">
        <v>806.55799999999999</v>
      </c>
      <c r="C305" s="6">
        <v>442.51900000000001</v>
      </c>
      <c r="D305" s="6">
        <v>6424</v>
      </c>
      <c r="E305" s="6"/>
      <c r="F305" s="6"/>
      <c r="G305" s="6"/>
      <c r="H305" s="6">
        <v>1870.9</v>
      </c>
      <c r="I305" s="6">
        <v>1158.5999999999999</v>
      </c>
      <c r="J305" s="6">
        <v>369052.6</v>
      </c>
      <c r="K305" s="6">
        <v>163052.1</v>
      </c>
      <c r="L305" s="6">
        <v>75861.3</v>
      </c>
      <c r="M305" s="6">
        <v>15</v>
      </c>
      <c r="N305" s="6">
        <v>25</v>
      </c>
      <c r="O305" s="6">
        <v>14483.9</v>
      </c>
      <c r="P305" s="6">
        <v>6777.7</v>
      </c>
      <c r="Q305" s="6">
        <v>11577.7</v>
      </c>
      <c r="R305" s="6">
        <v>9284.75</v>
      </c>
      <c r="S305" s="6">
        <v>115099.78</v>
      </c>
      <c r="T305" s="6">
        <v>95641.91</v>
      </c>
      <c r="U305" s="6">
        <v>116639.78</v>
      </c>
      <c r="V305" s="6">
        <v>79662.14</v>
      </c>
      <c r="W305" s="32">
        <v>12138.7</v>
      </c>
      <c r="X305" s="32">
        <v>9104.7999999999993</v>
      </c>
      <c r="Y305" s="6">
        <v>382543.8</v>
      </c>
      <c r="Z305" s="6">
        <v>200035.9</v>
      </c>
      <c r="AA305" s="6"/>
      <c r="AB305" s="6">
        <v>180706.6</v>
      </c>
      <c r="AC305" s="6">
        <v>344.8</v>
      </c>
      <c r="AD305" s="6">
        <v>49826</v>
      </c>
      <c r="AE305" s="6">
        <v>283802.5</v>
      </c>
      <c r="AF305" s="6">
        <v>145899.9</v>
      </c>
      <c r="AG305" s="6"/>
      <c r="AH305" s="6">
        <v>180650.5</v>
      </c>
      <c r="AI305" s="6">
        <v>1111.5</v>
      </c>
      <c r="AJ305" s="9">
        <v>61</v>
      </c>
      <c r="AK305" s="6">
        <v>32922.699999999997</v>
      </c>
      <c r="AL305" s="6">
        <v>23324.6</v>
      </c>
      <c r="AM305" s="6">
        <v>70573.8</v>
      </c>
      <c r="AN305" s="6">
        <v>54426.3</v>
      </c>
      <c r="AO305" s="6">
        <v>47141.5</v>
      </c>
      <c r="AP305" s="6">
        <v>38510.6</v>
      </c>
      <c r="AQ305" s="6">
        <v>48385.599999999999</v>
      </c>
      <c r="AR305" s="6">
        <v>19099.900000000001</v>
      </c>
      <c r="AS305" s="6">
        <v>10</v>
      </c>
      <c r="AT305" s="6">
        <v>6.6</v>
      </c>
      <c r="AU305" s="7"/>
      <c r="AV305" s="7"/>
      <c r="AW305" s="6">
        <v>290527.90000000002</v>
      </c>
      <c r="AX305" s="6">
        <v>136117.70000000001</v>
      </c>
      <c r="AY305" s="6">
        <v>58535</v>
      </c>
      <c r="AZ305" s="6">
        <v>13635.521000000001</v>
      </c>
      <c r="BA305" s="6">
        <v>277728</v>
      </c>
      <c r="BB305" s="6">
        <v>123218.4</v>
      </c>
      <c r="BC305" s="6">
        <v>49016.7</v>
      </c>
      <c r="BD305" s="6">
        <v>570.62</v>
      </c>
      <c r="BE305" s="6">
        <v>348.71</v>
      </c>
      <c r="BF305" s="6">
        <v>128.76</v>
      </c>
      <c r="BG305" s="6">
        <v>78.08</v>
      </c>
      <c r="BH305" s="9">
        <v>520.78200000000004</v>
      </c>
      <c r="BI305" s="9">
        <v>224.69</v>
      </c>
      <c r="BJ305" s="54">
        <v>1332</v>
      </c>
      <c r="BK305" s="9">
        <v>1070.4000000000001</v>
      </c>
      <c r="BL305" s="9">
        <v>0.9</v>
      </c>
      <c r="BM305" s="6">
        <v>10197</v>
      </c>
      <c r="BN305" s="6">
        <v>38629</v>
      </c>
      <c r="BO305" s="6">
        <v>8839.3016333171108</v>
      </c>
      <c r="BP305" s="6">
        <v>4651</v>
      </c>
      <c r="BQ305" s="6"/>
      <c r="BR305" s="6"/>
      <c r="BS305" s="6"/>
      <c r="BT305" s="6"/>
      <c r="BU305" s="6"/>
      <c r="BV305" s="6"/>
      <c r="BW305" s="6"/>
      <c r="BX305" s="6"/>
      <c r="BY305" s="6"/>
      <c r="BZ305" s="6">
        <v>3935051</v>
      </c>
      <c r="CA305" s="6">
        <v>2752252</v>
      </c>
      <c r="CB305" s="6"/>
      <c r="CC305" s="6">
        <v>21131</v>
      </c>
      <c r="CD305" s="6">
        <v>17241</v>
      </c>
      <c r="CE305" s="6"/>
      <c r="CF305" s="6">
        <v>466.61874705599996</v>
      </c>
      <c r="CG305" s="6">
        <v>14.910623611252351</v>
      </c>
      <c r="CH305" s="6">
        <v>994.21875</v>
      </c>
      <c r="CI305" s="65">
        <v>2</v>
      </c>
      <c r="CJ305" s="65">
        <v>2</v>
      </c>
      <c r="CK305" s="65">
        <v>443.57</v>
      </c>
      <c r="CL305" s="65">
        <v>24278</v>
      </c>
      <c r="CM305" s="65">
        <v>255</v>
      </c>
      <c r="CN305" s="65">
        <v>226</v>
      </c>
      <c r="CO305" s="65">
        <v>9371</v>
      </c>
      <c r="CP305" s="65">
        <v>44</v>
      </c>
      <c r="CQ305" s="65">
        <v>100.8</v>
      </c>
      <c r="CR305" s="65">
        <v>188.36</v>
      </c>
      <c r="CS305" s="65">
        <v>123.85</v>
      </c>
      <c r="CT305" s="66">
        <v>0</v>
      </c>
      <c r="CU305" s="66">
        <v>0</v>
      </c>
      <c r="CV305" s="66">
        <v>0</v>
      </c>
      <c r="CW305" s="66">
        <v>0</v>
      </c>
    </row>
    <row r="306" spans="1:101">
      <c r="A306" s="5">
        <v>43751</v>
      </c>
      <c r="B306" s="6">
        <v>806.55799999999999</v>
      </c>
      <c r="C306" s="6">
        <v>442.51900000000001</v>
      </c>
      <c r="D306" s="6">
        <v>6424</v>
      </c>
      <c r="E306" s="6"/>
      <c r="F306" s="6"/>
      <c r="G306" s="6"/>
      <c r="H306" s="6">
        <v>1881.3</v>
      </c>
      <c r="I306" s="6">
        <v>1162.3</v>
      </c>
      <c r="J306" s="6">
        <v>369229.2</v>
      </c>
      <c r="K306" s="6">
        <v>163137.97</v>
      </c>
      <c r="L306" s="6">
        <v>75885.3</v>
      </c>
      <c r="M306" s="6">
        <v>15</v>
      </c>
      <c r="N306" s="6">
        <v>25</v>
      </c>
      <c r="O306" s="6">
        <v>14483.9</v>
      </c>
      <c r="P306" s="6">
        <v>6777.7</v>
      </c>
      <c r="Q306" s="6">
        <v>11603.27</v>
      </c>
      <c r="R306" s="6">
        <v>9304.8799999999992</v>
      </c>
      <c r="S306" s="6">
        <v>115117.11</v>
      </c>
      <c r="T306" s="6">
        <v>95655.98</v>
      </c>
      <c r="U306" s="6">
        <v>116658.7</v>
      </c>
      <c r="V306" s="6">
        <v>79675.3</v>
      </c>
      <c r="W306" s="32">
        <v>12138.7</v>
      </c>
      <c r="X306" s="32">
        <v>9104.7999999999993</v>
      </c>
      <c r="Y306" s="6">
        <v>382844</v>
      </c>
      <c r="Z306" s="6">
        <v>200198.3</v>
      </c>
      <c r="AA306" s="6"/>
      <c r="AB306" s="6">
        <v>180730.6</v>
      </c>
      <c r="AC306" s="6">
        <v>344.8</v>
      </c>
      <c r="AD306" s="6">
        <v>49826</v>
      </c>
      <c r="AE306" s="6">
        <v>283954.7</v>
      </c>
      <c r="AF306" s="6">
        <v>145974.1</v>
      </c>
      <c r="AG306" s="6"/>
      <c r="AH306" s="6">
        <v>180674.5</v>
      </c>
      <c r="AI306" s="6">
        <v>1111.5</v>
      </c>
      <c r="AJ306" s="9">
        <v>61</v>
      </c>
      <c r="AK306" s="6">
        <v>32927.9</v>
      </c>
      <c r="AL306" s="6">
        <v>23329.1</v>
      </c>
      <c r="AM306" s="6">
        <v>70584.600000000006</v>
      </c>
      <c r="AN306" s="6">
        <v>54434.7</v>
      </c>
      <c r="AO306" s="6">
        <v>47156.37</v>
      </c>
      <c r="AP306" s="6">
        <v>38522.400000000001</v>
      </c>
      <c r="AQ306" s="6">
        <v>48393.3</v>
      </c>
      <c r="AR306" s="6">
        <v>19102.8</v>
      </c>
      <c r="AS306" s="6">
        <v>10</v>
      </c>
      <c r="AT306" s="6">
        <v>6.6</v>
      </c>
      <c r="AU306" s="7"/>
      <c r="AV306" s="7"/>
      <c r="AW306" s="6">
        <v>290681.2</v>
      </c>
      <c r="AX306" s="6">
        <v>136188</v>
      </c>
      <c r="AY306" s="6">
        <v>58540.1</v>
      </c>
      <c r="AZ306" s="6">
        <v>13635.521000000001</v>
      </c>
      <c r="BA306" s="6">
        <v>277863.59999999998</v>
      </c>
      <c r="BB306" s="6">
        <v>123277.7</v>
      </c>
      <c r="BC306" s="6">
        <v>49040.7</v>
      </c>
      <c r="BD306" s="6">
        <v>577.66</v>
      </c>
      <c r="BE306" s="6">
        <v>352.99</v>
      </c>
      <c r="BF306" s="6">
        <v>128.80000000000001</v>
      </c>
      <c r="BG306" s="6">
        <v>78.11</v>
      </c>
      <c r="BH306" s="9">
        <v>520.78200000000004</v>
      </c>
      <c r="BI306" s="9">
        <v>224.69</v>
      </c>
      <c r="BJ306" s="54">
        <v>1332</v>
      </c>
      <c r="BK306" s="9">
        <v>1070.4000000000001</v>
      </c>
      <c r="BL306" s="9">
        <v>0.9</v>
      </c>
      <c r="BM306" s="6">
        <v>9632</v>
      </c>
      <c r="BN306" s="6">
        <v>38614</v>
      </c>
      <c r="BO306" s="6">
        <v>10604.866040262363</v>
      </c>
      <c r="BP306" s="6">
        <v>4528</v>
      </c>
      <c r="BQ306" s="6"/>
      <c r="BR306" s="6"/>
      <c r="BS306" s="6"/>
      <c r="BT306" s="6"/>
      <c r="BU306" s="6"/>
      <c r="BV306" s="6"/>
      <c r="BW306" s="6"/>
      <c r="BX306" s="6"/>
      <c r="BY306" s="6"/>
      <c r="BZ306" s="6">
        <v>3937760</v>
      </c>
      <c r="CA306" s="6">
        <v>2754482</v>
      </c>
      <c r="CB306" s="6"/>
      <c r="CC306" s="6">
        <v>21131</v>
      </c>
      <c r="CD306" s="6">
        <v>17241</v>
      </c>
      <c r="CE306" s="6"/>
      <c r="CF306" s="6">
        <v>858</v>
      </c>
      <c r="CG306" s="6">
        <v>93.96</v>
      </c>
      <c r="CH306" s="6">
        <v>1779</v>
      </c>
      <c r="CI306" s="65">
        <v>2</v>
      </c>
      <c r="CJ306" s="65">
        <v>2</v>
      </c>
      <c r="CK306" s="65">
        <v>467.73</v>
      </c>
      <c r="CL306" s="65">
        <v>25629</v>
      </c>
      <c r="CM306" s="65">
        <v>255</v>
      </c>
      <c r="CN306" s="65">
        <v>239</v>
      </c>
      <c r="CO306" s="65">
        <v>9371</v>
      </c>
      <c r="CP306" s="65">
        <v>44</v>
      </c>
      <c r="CQ306" s="65">
        <v>100.89</v>
      </c>
      <c r="CR306" s="65">
        <v>196.72</v>
      </c>
      <c r="CS306" s="65">
        <v>129.15</v>
      </c>
      <c r="CT306" s="66">
        <v>0</v>
      </c>
      <c r="CU306" s="66">
        <v>0</v>
      </c>
      <c r="CV306" s="66">
        <v>0</v>
      </c>
      <c r="CW306" s="66">
        <v>0</v>
      </c>
    </row>
    <row r="307" spans="1:101">
      <c r="A307" s="5">
        <v>43752</v>
      </c>
      <c r="B307" s="6">
        <v>806.55799999999999</v>
      </c>
      <c r="C307" s="6">
        <v>442.51900000000001</v>
      </c>
      <c r="D307" s="6">
        <v>6424</v>
      </c>
      <c r="E307" s="6"/>
      <c r="F307" s="6"/>
      <c r="G307" s="6"/>
      <c r="H307" s="6">
        <v>1892.8</v>
      </c>
      <c r="I307" s="6">
        <v>1167</v>
      </c>
      <c r="J307" s="6">
        <v>369383.6</v>
      </c>
      <c r="K307" s="6">
        <v>163214.5</v>
      </c>
      <c r="L307" s="6">
        <v>75907.88</v>
      </c>
      <c r="M307" s="6">
        <v>15</v>
      </c>
      <c r="N307" s="6">
        <v>25</v>
      </c>
      <c r="O307" s="6">
        <v>14483.9</v>
      </c>
      <c r="P307" s="6">
        <v>6777.7</v>
      </c>
      <c r="Q307" s="6">
        <v>11628.7</v>
      </c>
      <c r="R307" s="6">
        <v>9324.92</v>
      </c>
      <c r="S307" s="6">
        <v>115135.63</v>
      </c>
      <c r="T307" s="6">
        <v>95670.68</v>
      </c>
      <c r="U307" s="6">
        <v>116677.6</v>
      </c>
      <c r="V307" s="6">
        <v>79688.800000000003</v>
      </c>
      <c r="W307" s="32">
        <v>12138.7</v>
      </c>
      <c r="X307" s="32">
        <v>9104.7999999999993</v>
      </c>
      <c r="Y307" s="6">
        <v>383143.5</v>
      </c>
      <c r="Z307" s="6">
        <v>200361</v>
      </c>
      <c r="AA307" s="6"/>
      <c r="AB307" s="6">
        <v>180754.6</v>
      </c>
      <c r="AC307" s="6">
        <v>344.8</v>
      </c>
      <c r="AD307" s="6">
        <v>49826</v>
      </c>
      <c r="AE307" s="6">
        <v>284097.59999999998</v>
      </c>
      <c r="AF307" s="6">
        <v>146045</v>
      </c>
      <c r="AG307" s="6"/>
      <c r="AH307" s="6">
        <v>180698.5</v>
      </c>
      <c r="AI307" s="6">
        <v>1111.5</v>
      </c>
      <c r="AJ307" s="9">
        <v>61</v>
      </c>
      <c r="AK307" s="6">
        <v>32933.129999999997</v>
      </c>
      <c r="AL307" s="6">
        <v>23333.62</v>
      </c>
      <c r="AM307" s="6">
        <v>70596.210000000006</v>
      </c>
      <c r="AN307" s="6">
        <v>54443.78</v>
      </c>
      <c r="AO307" s="6">
        <v>47171.81</v>
      </c>
      <c r="AP307" s="6">
        <v>38534.800000000003</v>
      </c>
      <c r="AQ307" s="6">
        <v>48404.1</v>
      </c>
      <c r="AR307" s="6">
        <v>19106.8</v>
      </c>
      <c r="AS307" s="6">
        <v>10</v>
      </c>
      <c r="AT307" s="6">
        <v>6.6</v>
      </c>
      <c r="AU307" s="7"/>
      <c r="AV307" s="7"/>
      <c r="AW307" s="6">
        <v>290833.5</v>
      </c>
      <c r="AX307" s="6">
        <v>136257.29999999999</v>
      </c>
      <c r="AY307" s="6">
        <v>58545.2</v>
      </c>
      <c r="AZ307" s="6">
        <v>13635.521000000001</v>
      </c>
      <c r="BA307" s="6">
        <v>277998.09999999998</v>
      </c>
      <c r="BB307" s="6">
        <v>123336.6</v>
      </c>
      <c r="BC307" s="6">
        <v>49064.7</v>
      </c>
      <c r="BD307" s="6">
        <v>584.32000000000005</v>
      </c>
      <c r="BE307" s="6">
        <v>357.01</v>
      </c>
      <c r="BF307" s="6">
        <v>128.80000000000001</v>
      </c>
      <c r="BG307" s="6">
        <v>78.11</v>
      </c>
      <c r="BH307" s="9">
        <v>520.78200000000004</v>
      </c>
      <c r="BI307" s="9">
        <v>224.69</v>
      </c>
      <c r="BJ307" s="54">
        <v>1332</v>
      </c>
      <c r="BK307" s="9">
        <v>1070.4000000000001</v>
      </c>
      <c r="BL307" s="9">
        <v>0.9</v>
      </c>
      <c r="BM307" s="6">
        <v>12402</v>
      </c>
      <c r="BN307" s="6">
        <v>38124</v>
      </c>
      <c r="BO307" s="6">
        <v>5556.298448439984</v>
      </c>
      <c r="BP307" s="6">
        <v>7116</v>
      </c>
      <c r="BQ307" s="6"/>
      <c r="BR307" s="6"/>
      <c r="BS307" s="6"/>
      <c r="BT307" s="6"/>
      <c r="BU307" s="6"/>
      <c r="BV307" s="6"/>
      <c r="BW307" s="6"/>
      <c r="BX307" s="6"/>
      <c r="BY307" s="6"/>
      <c r="BZ307" s="6">
        <v>3940234</v>
      </c>
      <c r="CA307" s="6">
        <v>2756506</v>
      </c>
      <c r="CB307" s="6"/>
      <c r="CC307" s="6">
        <v>21131</v>
      </c>
      <c r="CD307" s="6">
        <v>17241</v>
      </c>
      <c r="CE307" s="6"/>
      <c r="CF307" s="6">
        <v>810.58038502100908</v>
      </c>
      <c r="CG307" s="6">
        <v>99.922116507404411</v>
      </c>
      <c r="CH307" s="6">
        <v>1649.9414999999999</v>
      </c>
      <c r="CI307" s="65">
        <v>2</v>
      </c>
      <c r="CJ307" s="65">
        <v>2</v>
      </c>
      <c r="CK307" s="65">
        <v>491.76</v>
      </c>
      <c r="CL307" s="65">
        <v>28127</v>
      </c>
      <c r="CM307" s="65">
        <v>255</v>
      </c>
      <c r="CN307" s="65">
        <v>263</v>
      </c>
      <c r="CO307" s="65">
        <v>9371</v>
      </c>
      <c r="CP307" s="65">
        <v>44</v>
      </c>
      <c r="CQ307" s="65">
        <v>100.89</v>
      </c>
      <c r="CR307" s="65">
        <v>205.04</v>
      </c>
      <c r="CS307" s="65">
        <v>134.44</v>
      </c>
      <c r="CT307" s="66">
        <v>0</v>
      </c>
      <c r="CU307" s="66">
        <v>0</v>
      </c>
      <c r="CV307" s="66">
        <v>0</v>
      </c>
      <c r="CW307" s="66">
        <v>0</v>
      </c>
    </row>
    <row r="308" spans="1:101">
      <c r="A308" s="5">
        <v>43753</v>
      </c>
      <c r="B308" s="9">
        <v>806.55799999999999</v>
      </c>
      <c r="C308" s="9">
        <v>442.51900000000001</v>
      </c>
      <c r="D308" s="6">
        <v>6424.2</v>
      </c>
      <c r="E308" s="6"/>
      <c r="F308" s="6"/>
      <c r="G308" s="6"/>
      <c r="H308" s="6">
        <v>1902.5</v>
      </c>
      <c r="I308" s="6">
        <v>1169.0999999999999</v>
      </c>
      <c r="J308" s="6">
        <v>369566.45799999998</v>
      </c>
      <c r="K308" s="6">
        <v>163301.734</v>
      </c>
      <c r="L308" s="6">
        <v>75931.899999999994</v>
      </c>
      <c r="M308" s="6">
        <v>15</v>
      </c>
      <c r="N308" s="6">
        <v>25</v>
      </c>
      <c r="O308" s="6">
        <v>14483.9</v>
      </c>
      <c r="P308" s="6">
        <v>6777.7</v>
      </c>
      <c r="Q308" s="6">
        <v>11653.05</v>
      </c>
      <c r="R308" s="6">
        <v>9344.02</v>
      </c>
      <c r="S308" s="6">
        <v>115154.52</v>
      </c>
      <c r="T308" s="6">
        <v>95685.96</v>
      </c>
      <c r="U308" s="6">
        <v>116696.94</v>
      </c>
      <c r="V308" s="6">
        <v>79702.36</v>
      </c>
      <c r="W308" s="32">
        <v>12138.7</v>
      </c>
      <c r="X308" s="32">
        <v>9104.7999999999993</v>
      </c>
      <c r="Y308" s="6">
        <v>383461.29399999999</v>
      </c>
      <c r="Z308" s="6">
        <v>200530.16500000001</v>
      </c>
      <c r="AA308" s="6"/>
      <c r="AB308" s="6">
        <v>180778.6</v>
      </c>
      <c r="AC308" s="6">
        <v>344.8</v>
      </c>
      <c r="AD308" s="6">
        <v>49826</v>
      </c>
      <c r="AE308" s="6">
        <v>284245.81300000002</v>
      </c>
      <c r="AF308" s="6">
        <v>146118.49400000001</v>
      </c>
      <c r="AG308" s="6"/>
      <c r="AH308" s="6">
        <v>180722.5</v>
      </c>
      <c r="AI308" s="6">
        <v>1111.5</v>
      </c>
      <c r="AJ308" s="9">
        <v>61</v>
      </c>
      <c r="AK308" s="6">
        <v>32938.44</v>
      </c>
      <c r="AL308" s="6">
        <v>23338.11</v>
      </c>
      <c r="AM308" s="6">
        <v>70607.929999999993</v>
      </c>
      <c r="AN308" s="6">
        <v>54452.98</v>
      </c>
      <c r="AO308" s="6">
        <v>47188.02</v>
      </c>
      <c r="AP308" s="6">
        <v>38547.82</v>
      </c>
      <c r="AQ308" s="6">
        <v>48413.1</v>
      </c>
      <c r="AR308" s="6">
        <v>19110.099999999999</v>
      </c>
      <c r="AS308" s="6">
        <v>10.1</v>
      </c>
      <c r="AT308" s="6">
        <v>6.7</v>
      </c>
      <c r="AU308" s="7"/>
      <c r="AV308" s="7"/>
      <c r="AW308" s="6">
        <v>290987.3</v>
      </c>
      <c r="AX308" s="6">
        <v>136327.9</v>
      </c>
      <c r="AY308" s="6">
        <v>58550.427000000003</v>
      </c>
      <c r="AZ308" s="6">
        <v>13635.521000000001</v>
      </c>
      <c r="BA308" s="6">
        <v>278134.97399999999</v>
      </c>
      <c r="BB308" s="6">
        <v>123396.461</v>
      </c>
      <c r="BC308" s="6">
        <v>49088.7</v>
      </c>
      <c r="BD308" s="6">
        <v>591.54999999999995</v>
      </c>
      <c r="BE308" s="6">
        <v>361.36</v>
      </c>
      <c r="BF308" s="6">
        <v>128.80000000000001</v>
      </c>
      <c r="BG308" s="6">
        <v>78.11</v>
      </c>
      <c r="BH308" s="9">
        <v>520.96100000000001</v>
      </c>
      <c r="BI308" s="9">
        <v>224.755</v>
      </c>
      <c r="BJ308" s="54">
        <v>1332.3</v>
      </c>
      <c r="BK308" s="9">
        <v>1070.4000000000001</v>
      </c>
      <c r="BL308" s="9">
        <v>0.9</v>
      </c>
      <c r="BM308" s="6">
        <v>10252.511071999999</v>
      </c>
      <c r="BN308" s="6">
        <v>38454.044480415847</v>
      </c>
      <c r="BO308" s="6">
        <v>6055.0764226912015</v>
      </c>
      <c r="BP308" s="6">
        <v>5403</v>
      </c>
      <c r="BQ308" s="6"/>
      <c r="BR308" s="6"/>
      <c r="BS308" s="6"/>
      <c r="BT308" s="6"/>
      <c r="BU308" s="6"/>
      <c r="BV308" s="6"/>
      <c r="BW308" s="6"/>
      <c r="BX308" s="6"/>
      <c r="BY308" s="6"/>
      <c r="BZ308" s="6">
        <v>3942736</v>
      </c>
      <c r="CA308" s="6">
        <v>2758570</v>
      </c>
      <c r="CB308" s="6"/>
      <c r="CC308" s="6">
        <v>21131</v>
      </c>
      <c r="CD308" s="6">
        <v>17241</v>
      </c>
      <c r="CE308" s="6"/>
      <c r="CF308" s="6">
        <v>816</v>
      </c>
      <c r="CG308" s="6">
        <v>100.373</v>
      </c>
      <c r="CH308" s="6">
        <v>1655</v>
      </c>
      <c r="CI308" s="65">
        <v>2</v>
      </c>
      <c r="CJ308" s="65">
        <v>2</v>
      </c>
      <c r="CK308" s="65">
        <v>515.76</v>
      </c>
      <c r="CL308" s="65">
        <v>29172</v>
      </c>
      <c r="CM308" s="65">
        <v>255</v>
      </c>
      <c r="CN308" s="65">
        <v>274.06</v>
      </c>
      <c r="CO308" s="65">
        <v>9371</v>
      </c>
      <c r="CP308" s="65">
        <v>44</v>
      </c>
      <c r="CQ308" s="65">
        <v>100.89</v>
      </c>
      <c r="CR308" s="65">
        <v>213.25</v>
      </c>
      <c r="CS308" s="65">
        <v>139.65</v>
      </c>
      <c r="CT308" s="66">
        <v>0</v>
      </c>
      <c r="CU308" s="66">
        <v>0</v>
      </c>
      <c r="CV308" s="66">
        <v>0</v>
      </c>
      <c r="CW308" s="66">
        <v>0</v>
      </c>
    </row>
    <row r="309" spans="1:101">
      <c r="A309" s="5">
        <v>43754</v>
      </c>
      <c r="B309" s="9">
        <v>806.55799999999999</v>
      </c>
      <c r="C309" s="9">
        <v>442.51900000000001</v>
      </c>
      <c r="D309" s="6">
        <v>6424.2</v>
      </c>
      <c r="E309" s="6"/>
      <c r="F309" s="6"/>
      <c r="G309" s="6"/>
      <c r="H309" s="6">
        <v>1911.3</v>
      </c>
      <c r="I309" s="6">
        <v>1171.7</v>
      </c>
      <c r="J309" s="6">
        <v>369762</v>
      </c>
      <c r="K309" s="6">
        <v>163393</v>
      </c>
      <c r="L309" s="6">
        <v>75955.899999999994</v>
      </c>
      <c r="M309" s="6">
        <v>15</v>
      </c>
      <c r="N309" s="6">
        <v>25</v>
      </c>
      <c r="O309" s="6">
        <v>14484</v>
      </c>
      <c r="P309" s="6">
        <v>6777.7</v>
      </c>
      <c r="Q309" s="6">
        <v>11675.7</v>
      </c>
      <c r="R309" s="6">
        <v>9361.5</v>
      </c>
      <c r="S309" s="6">
        <v>115172</v>
      </c>
      <c r="T309" s="6">
        <v>95700</v>
      </c>
      <c r="U309" s="6">
        <v>116715.2</v>
      </c>
      <c r="V309" s="6">
        <v>79715.199999999997</v>
      </c>
      <c r="W309" s="32">
        <v>12138.7</v>
      </c>
      <c r="X309" s="32">
        <v>9104.7999999999993</v>
      </c>
      <c r="Y309" s="6">
        <v>383776</v>
      </c>
      <c r="Z309" s="6">
        <v>200700</v>
      </c>
      <c r="AA309" s="6"/>
      <c r="AB309" s="6">
        <v>180802.6</v>
      </c>
      <c r="AC309" s="6">
        <v>344.8</v>
      </c>
      <c r="AD309" s="6">
        <v>49826</v>
      </c>
      <c r="AE309" s="6">
        <v>284393</v>
      </c>
      <c r="AF309" s="6">
        <v>146187</v>
      </c>
      <c r="AG309" s="6"/>
      <c r="AH309" s="6">
        <v>180746.5</v>
      </c>
      <c r="AI309" s="6">
        <v>1111.5</v>
      </c>
      <c r="AJ309" s="9">
        <v>61</v>
      </c>
      <c r="AK309" s="6">
        <v>32943.5</v>
      </c>
      <c r="AL309" s="6">
        <v>23342.400000000001</v>
      </c>
      <c r="AM309" s="6">
        <v>70619</v>
      </c>
      <c r="AN309" s="6">
        <v>54461.7</v>
      </c>
      <c r="AO309" s="6">
        <v>47204.2</v>
      </c>
      <c r="AP309" s="6">
        <v>38560.800000000003</v>
      </c>
      <c r="AQ309" s="6">
        <v>48421.4</v>
      </c>
      <c r="AR309" s="6">
        <v>19113.099999999999</v>
      </c>
      <c r="AS309" s="6">
        <v>10.1</v>
      </c>
      <c r="AT309" s="6">
        <v>6.7</v>
      </c>
      <c r="AU309" s="7"/>
      <c r="AV309" s="7"/>
      <c r="AW309" s="6">
        <v>291137</v>
      </c>
      <c r="AX309" s="6">
        <v>136396</v>
      </c>
      <c r="AY309" s="6">
        <v>58556</v>
      </c>
      <c r="AZ309" s="6">
        <v>13635.521000000001</v>
      </c>
      <c r="BA309" s="6">
        <v>278270</v>
      </c>
      <c r="BB309" s="6">
        <v>123455</v>
      </c>
      <c r="BC309" s="6">
        <v>49112.7</v>
      </c>
      <c r="BD309" s="6">
        <v>597.70000000000005</v>
      </c>
      <c r="BE309" s="6">
        <v>365.14</v>
      </c>
      <c r="BF309" s="6">
        <v>128.80000000000001</v>
      </c>
      <c r="BG309" s="6">
        <v>78.11</v>
      </c>
      <c r="BH309" s="9">
        <v>520.96100000000001</v>
      </c>
      <c r="BI309" s="9">
        <v>224.755</v>
      </c>
      <c r="BJ309" s="54">
        <v>1332.3</v>
      </c>
      <c r="BK309" s="9">
        <v>1070.4000000000001</v>
      </c>
      <c r="BL309" s="9">
        <v>0.9</v>
      </c>
      <c r="BM309" s="6">
        <v>11013.626464000001</v>
      </c>
      <c r="BN309" s="6">
        <v>38384.622546796614</v>
      </c>
      <c r="BO309" s="6">
        <v>8300.2430079785136</v>
      </c>
      <c r="BP309" s="6">
        <v>5921</v>
      </c>
      <c r="BQ309" s="6"/>
      <c r="BR309" s="6"/>
      <c r="BS309" s="6"/>
      <c r="BT309" s="6"/>
      <c r="BU309" s="6"/>
      <c r="BV309" s="6"/>
      <c r="BW309" s="6"/>
      <c r="BX309" s="6"/>
      <c r="BY309" s="6"/>
      <c r="BZ309" s="6">
        <v>3945318</v>
      </c>
      <c r="CA309" s="6">
        <v>2760757</v>
      </c>
      <c r="CB309" s="6"/>
      <c r="CC309" s="6">
        <v>21131</v>
      </c>
      <c r="CD309" s="6">
        <v>17241</v>
      </c>
      <c r="CE309" s="6"/>
      <c r="CF309" s="6">
        <v>807.62470117006023</v>
      </c>
      <c r="CG309" s="6">
        <v>100.32472116655246</v>
      </c>
      <c r="CH309" s="6">
        <v>1643.1842499999998</v>
      </c>
      <c r="CI309" s="65">
        <v>2</v>
      </c>
      <c r="CJ309" s="65">
        <v>2</v>
      </c>
      <c r="CK309" s="65">
        <v>537.6</v>
      </c>
      <c r="CL309" s="65">
        <v>29172</v>
      </c>
      <c r="CM309" s="65">
        <v>255</v>
      </c>
      <c r="CN309" s="65">
        <v>274.06</v>
      </c>
      <c r="CO309" s="65">
        <v>9371</v>
      </c>
      <c r="CP309" s="65">
        <v>44</v>
      </c>
      <c r="CQ309" s="65">
        <v>100.89</v>
      </c>
      <c r="CR309" s="65">
        <v>221.22</v>
      </c>
      <c r="CS309" s="65">
        <v>144.66</v>
      </c>
      <c r="CT309" s="66">
        <v>0</v>
      </c>
      <c r="CU309" s="66">
        <v>0</v>
      </c>
      <c r="CV309" s="66">
        <v>0</v>
      </c>
      <c r="CW309" s="66">
        <v>0</v>
      </c>
    </row>
    <row r="310" spans="1:101">
      <c r="A310" s="5">
        <v>43755</v>
      </c>
      <c r="B310" s="9">
        <v>806.55799999999999</v>
      </c>
      <c r="C310" s="9">
        <v>442.51900000000001</v>
      </c>
      <c r="D310" s="6">
        <v>6424.2</v>
      </c>
      <c r="E310" s="6"/>
      <c r="F310" s="6"/>
      <c r="G310" s="6"/>
      <c r="H310" s="6">
        <v>1914.8</v>
      </c>
      <c r="I310" s="6">
        <v>1173.2</v>
      </c>
      <c r="J310" s="6">
        <v>369970</v>
      </c>
      <c r="K310" s="6">
        <v>163488</v>
      </c>
      <c r="L310" s="6">
        <v>75979.899999999994</v>
      </c>
      <c r="M310" s="6">
        <v>15</v>
      </c>
      <c r="N310" s="6">
        <v>25</v>
      </c>
      <c r="O310" s="6">
        <v>14484</v>
      </c>
      <c r="P310" s="6">
        <v>6777.8</v>
      </c>
      <c r="Q310" s="6">
        <v>11697.3</v>
      </c>
      <c r="R310" s="6">
        <v>9378.7000000000007</v>
      </c>
      <c r="S310" s="6">
        <v>115188.5</v>
      </c>
      <c r="T310" s="6">
        <v>95712.9</v>
      </c>
      <c r="U310" s="6">
        <v>116734.6</v>
      </c>
      <c r="V310" s="6">
        <v>79728.7</v>
      </c>
      <c r="W310" s="32">
        <v>12138.7</v>
      </c>
      <c r="X310" s="32">
        <v>9104.7999999999993</v>
      </c>
      <c r="Y310" s="6">
        <v>384098</v>
      </c>
      <c r="Z310" s="6">
        <v>200860</v>
      </c>
      <c r="AA310" s="6"/>
      <c r="AB310" s="6">
        <v>180826.6</v>
      </c>
      <c r="AC310" s="6">
        <v>344.8</v>
      </c>
      <c r="AD310" s="6">
        <v>49826</v>
      </c>
      <c r="AE310" s="6">
        <v>284537.2</v>
      </c>
      <c r="AF310" s="6">
        <v>146260.29999999999</v>
      </c>
      <c r="AG310" s="6"/>
      <c r="AH310" s="6">
        <v>180770.5</v>
      </c>
      <c r="AI310" s="6">
        <v>1111.5</v>
      </c>
      <c r="AJ310" s="9">
        <v>61</v>
      </c>
      <c r="AK310" s="6">
        <v>32948.9</v>
      </c>
      <c r="AL310" s="6">
        <v>23346.9</v>
      </c>
      <c r="AM310" s="6">
        <v>70626.899999999994</v>
      </c>
      <c r="AN310" s="6">
        <v>54467.8</v>
      </c>
      <c r="AO310" s="6">
        <v>47220.4</v>
      </c>
      <c r="AP310" s="6">
        <v>38574</v>
      </c>
      <c r="AQ310" s="6">
        <v>48432.4</v>
      </c>
      <c r="AR310" s="6">
        <v>19117.099999999999</v>
      </c>
      <c r="AS310" s="6">
        <v>10.1</v>
      </c>
      <c r="AT310" s="6">
        <v>6.7</v>
      </c>
      <c r="AU310" s="7"/>
      <c r="AV310" s="7"/>
      <c r="AW310" s="6">
        <v>291282</v>
      </c>
      <c r="AX310" s="6">
        <v>136460</v>
      </c>
      <c r="AY310" s="6">
        <v>58561</v>
      </c>
      <c r="AZ310" s="6">
        <v>13635.521000000001</v>
      </c>
      <c r="BA310" s="6">
        <v>278402</v>
      </c>
      <c r="BB310" s="6">
        <v>123513</v>
      </c>
      <c r="BC310" s="6">
        <v>49136.7</v>
      </c>
      <c r="BD310" s="6">
        <v>603</v>
      </c>
      <c r="BE310" s="6">
        <v>368.3</v>
      </c>
      <c r="BF310" s="6">
        <v>128.86000000000001</v>
      </c>
      <c r="BG310" s="6">
        <v>78.14</v>
      </c>
      <c r="BH310" s="9">
        <v>520.96100000000001</v>
      </c>
      <c r="BI310" s="9">
        <v>224.755</v>
      </c>
      <c r="BJ310" s="54">
        <v>1332.3</v>
      </c>
      <c r="BK310" s="9">
        <v>1070.4000000000001</v>
      </c>
      <c r="BL310" s="9">
        <v>0.9</v>
      </c>
      <c r="BM310" s="6">
        <v>12670.528848</v>
      </c>
      <c r="BN310" s="6">
        <v>38639.11337585446</v>
      </c>
      <c r="BO310" s="6">
        <v>10596.688436016782</v>
      </c>
      <c r="BP310" s="6">
        <v>7561</v>
      </c>
      <c r="BQ310" s="6"/>
      <c r="BR310" s="6"/>
      <c r="BS310" s="6"/>
      <c r="BT310" s="6"/>
      <c r="BU310" s="6"/>
      <c r="BV310" s="6"/>
      <c r="BW310" s="6"/>
      <c r="BX310" s="6"/>
      <c r="BY310" s="6"/>
      <c r="BZ310" s="6">
        <v>3947834</v>
      </c>
      <c r="CA310" s="6">
        <v>2762862</v>
      </c>
      <c r="CB310" s="6"/>
      <c r="CC310" s="6">
        <v>21131</v>
      </c>
      <c r="CD310" s="6">
        <v>17241</v>
      </c>
      <c r="CE310" s="6"/>
      <c r="CF310" s="6">
        <v>800.33700851247806</v>
      </c>
      <c r="CG310" s="6">
        <v>100.51770258557237</v>
      </c>
      <c r="CH310" s="6">
        <v>1633.3890416666668</v>
      </c>
      <c r="CI310" s="65">
        <v>2</v>
      </c>
      <c r="CJ310" s="65">
        <v>2</v>
      </c>
      <c r="CK310" s="65">
        <v>539.1</v>
      </c>
      <c r="CL310" s="65">
        <v>29172</v>
      </c>
      <c r="CM310" s="65">
        <v>255</v>
      </c>
      <c r="CN310" s="65">
        <v>274.06</v>
      </c>
      <c r="CO310" s="65">
        <v>9371</v>
      </c>
      <c r="CP310" s="65">
        <v>44</v>
      </c>
      <c r="CQ310" s="65">
        <v>100.89</v>
      </c>
      <c r="CR310" s="65">
        <v>226.15</v>
      </c>
      <c r="CS310" s="65">
        <v>147.93</v>
      </c>
      <c r="CT310" s="66">
        <v>0</v>
      </c>
      <c r="CU310" s="66">
        <v>0</v>
      </c>
      <c r="CV310" s="66">
        <v>0</v>
      </c>
      <c r="CW310" s="66">
        <v>0</v>
      </c>
    </row>
    <row r="311" spans="1:101">
      <c r="A311" s="5">
        <v>43756</v>
      </c>
      <c r="B311" s="9">
        <v>806.55799999999999</v>
      </c>
      <c r="C311" s="9">
        <v>442.51900000000001</v>
      </c>
      <c r="D311" s="6">
        <v>6424.2</v>
      </c>
      <c r="E311" s="6"/>
      <c r="F311" s="6"/>
      <c r="G311" s="6"/>
      <c r="H311" s="6">
        <v>1926.8</v>
      </c>
      <c r="I311" s="6">
        <v>1177.9000000000001</v>
      </c>
      <c r="J311" s="6">
        <v>370155</v>
      </c>
      <c r="K311" s="6">
        <v>163577</v>
      </c>
      <c r="L311" s="6">
        <v>76003.899999999994</v>
      </c>
      <c r="M311" s="6">
        <v>15</v>
      </c>
      <c r="N311" s="6">
        <v>25</v>
      </c>
      <c r="O311" s="6">
        <v>14484.1</v>
      </c>
      <c r="P311" s="6">
        <v>6777.8</v>
      </c>
      <c r="Q311" s="6">
        <v>11720.4</v>
      </c>
      <c r="R311" s="6">
        <v>9396.5</v>
      </c>
      <c r="S311" s="6">
        <v>115207.6</v>
      </c>
      <c r="T311" s="6">
        <v>95728.5</v>
      </c>
      <c r="U311" s="6">
        <v>116753.5</v>
      </c>
      <c r="V311" s="6">
        <v>79742</v>
      </c>
      <c r="W311" s="32">
        <v>12138.7</v>
      </c>
      <c r="X311" s="32">
        <v>9104.7999999999993</v>
      </c>
      <c r="Y311" s="6">
        <v>384410</v>
      </c>
      <c r="Z311" s="6">
        <v>201030</v>
      </c>
      <c r="AA311" s="6"/>
      <c r="AB311" s="6">
        <v>180850.6</v>
      </c>
      <c r="AC311" s="6">
        <v>344.8</v>
      </c>
      <c r="AD311" s="6">
        <v>49826</v>
      </c>
      <c r="AE311" s="6">
        <v>284682</v>
      </c>
      <c r="AF311" s="6">
        <v>146331</v>
      </c>
      <c r="AG311" s="6"/>
      <c r="AH311" s="6">
        <v>180794.5</v>
      </c>
      <c r="AI311" s="6">
        <v>1111.5</v>
      </c>
      <c r="AJ311" s="9">
        <v>61</v>
      </c>
      <c r="AK311" s="6">
        <v>32954</v>
      </c>
      <c r="AL311" s="6">
        <v>23351.1</v>
      </c>
      <c r="AM311" s="6">
        <v>70638.600000000006</v>
      </c>
      <c r="AN311" s="6">
        <v>54477</v>
      </c>
      <c r="AO311" s="6">
        <v>47236.7</v>
      </c>
      <c r="AP311" s="6">
        <v>38587</v>
      </c>
      <c r="AQ311" s="6">
        <v>48440.7</v>
      </c>
      <c r="AR311" s="6">
        <v>19120.099999999999</v>
      </c>
      <c r="AS311" s="6">
        <v>10.1</v>
      </c>
      <c r="AT311" s="6">
        <v>6.7</v>
      </c>
      <c r="AU311" s="7"/>
      <c r="AV311" s="7"/>
      <c r="AW311" s="6">
        <v>291433</v>
      </c>
      <c r="AX311" s="6">
        <v>136528.4</v>
      </c>
      <c r="AY311" s="6">
        <v>58567</v>
      </c>
      <c r="AZ311" s="6">
        <v>13635.521000000001</v>
      </c>
      <c r="BA311" s="6">
        <v>278538</v>
      </c>
      <c r="BB311" s="6">
        <v>123573</v>
      </c>
      <c r="BC311" s="6">
        <v>49160.7</v>
      </c>
      <c r="BD311" s="6">
        <v>608.12</v>
      </c>
      <c r="BE311" s="6">
        <v>371.43</v>
      </c>
      <c r="BF311" s="6">
        <v>128.86000000000001</v>
      </c>
      <c r="BG311" s="6">
        <v>78.14</v>
      </c>
      <c r="BH311" s="9">
        <v>520.96100000000001</v>
      </c>
      <c r="BI311" s="9">
        <v>224.755</v>
      </c>
      <c r="BJ311" s="54">
        <v>1332.3</v>
      </c>
      <c r="BK311" s="9">
        <v>1070.4000000000001</v>
      </c>
      <c r="BL311" s="9">
        <v>0.9</v>
      </c>
      <c r="BM311" s="6">
        <v>10894.450255999998</v>
      </c>
      <c r="BN311" s="6">
        <v>38481.335298245613</v>
      </c>
      <c r="BO311" s="6">
        <v>5664.9746890933111</v>
      </c>
      <c r="BP311" s="6">
        <v>5859</v>
      </c>
      <c r="BQ311" s="6"/>
      <c r="BR311" s="6"/>
      <c r="BS311" s="6"/>
      <c r="BT311" s="6"/>
      <c r="BU311" s="6"/>
      <c r="BV311" s="6"/>
      <c r="BW311" s="6"/>
      <c r="BX311" s="6"/>
      <c r="BY311" s="6"/>
      <c r="BZ311" s="6">
        <v>3950316</v>
      </c>
      <c r="CA311" s="6">
        <v>2764936</v>
      </c>
      <c r="CB311" s="6"/>
      <c r="CC311" s="6">
        <v>21131</v>
      </c>
      <c r="CD311" s="6">
        <v>17241</v>
      </c>
      <c r="CE311" s="6"/>
      <c r="CF311" s="6">
        <v>810.36426035476836</v>
      </c>
      <c r="CG311" s="6">
        <v>100.4168219484105</v>
      </c>
      <c r="CH311" s="6">
        <v>1645.6477499999999</v>
      </c>
      <c r="CI311" s="65">
        <v>2</v>
      </c>
      <c r="CJ311" s="65">
        <v>2</v>
      </c>
      <c r="CK311" s="65">
        <v>563</v>
      </c>
      <c r="CL311" s="65">
        <v>31650</v>
      </c>
      <c r="CM311" s="65">
        <v>256</v>
      </c>
      <c r="CN311" s="65">
        <v>297.8</v>
      </c>
      <c r="CO311" s="65">
        <v>9371</v>
      </c>
      <c r="CP311" s="65">
        <v>44</v>
      </c>
      <c r="CQ311" s="65">
        <v>100.89</v>
      </c>
      <c r="CR311" s="65">
        <v>234.6</v>
      </c>
      <c r="CS311" s="65">
        <v>153.24</v>
      </c>
      <c r="CT311" s="66">
        <v>0</v>
      </c>
      <c r="CU311" s="66">
        <v>0</v>
      </c>
      <c r="CV311" s="66">
        <v>0</v>
      </c>
      <c r="CW311" s="66">
        <v>0</v>
      </c>
    </row>
    <row r="312" spans="1:101">
      <c r="A312" s="5">
        <v>43757</v>
      </c>
      <c r="B312" s="9">
        <v>806.55799999999999</v>
      </c>
      <c r="C312" s="9">
        <v>442.51900000000001</v>
      </c>
      <c r="D312" s="6">
        <v>6424.2</v>
      </c>
      <c r="E312" s="6"/>
      <c r="F312" s="6"/>
      <c r="G312" s="6"/>
      <c r="H312" s="6">
        <v>1939</v>
      </c>
      <c r="I312" s="6">
        <v>1182.8</v>
      </c>
      <c r="J312" s="6">
        <v>370341</v>
      </c>
      <c r="K312" s="6">
        <v>163667</v>
      </c>
      <c r="L312" s="6">
        <v>76027.899999999994</v>
      </c>
      <c r="M312" s="6">
        <v>15</v>
      </c>
      <c r="N312" s="6">
        <v>25</v>
      </c>
      <c r="O312" s="6">
        <v>14484.1</v>
      </c>
      <c r="P312" s="6">
        <v>6777.8</v>
      </c>
      <c r="Q312" s="6">
        <v>11745.3</v>
      </c>
      <c r="R312" s="6">
        <v>9415.9</v>
      </c>
      <c r="S312" s="6">
        <v>115227.3</v>
      </c>
      <c r="T312" s="6">
        <v>95744.3</v>
      </c>
      <c r="U312" s="6">
        <v>116772.6</v>
      </c>
      <c r="V312" s="6">
        <v>79755.3</v>
      </c>
      <c r="W312" s="32">
        <v>12138.7</v>
      </c>
      <c r="X312" s="32">
        <v>9104.7999999999993</v>
      </c>
      <c r="Y312" s="6">
        <v>384655</v>
      </c>
      <c r="Z312" s="6">
        <v>201164</v>
      </c>
      <c r="AA312" s="6"/>
      <c r="AB312" s="6">
        <v>180874.6</v>
      </c>
      <c r="AC312" s="6">
        <v>344.8</v>
      </c>
      <c r="AD312" s="6">
        <v>49826</v>
      </c>
      <c r="AE312" s="6">
        <v>284906</v>
      </c>
      <c r="AF312" s="6">
        <v>146441</v>
      </c>
      <c r="AG312" s="6"/>
      <c r="AH312" s="6">
        <v>180818.5</v>
      </c>
      <c r="AI312" s="6">
        <v>1111.5</v>
      </c>
      <c r="AJ312" s="9">
        <v>61</v>
      </c>
      <c r="AK312" s="6">
        <v>32959</v>
      </c>
      <c r="AL312" s="6">
        <v>23355.3</v>
      </c>
      <c r="AM312" s="6">
        <v>70650</v>
      </c>
      <c r="AN312" s="6">
        <v>54486</v>
      </c>
      <c r="AO312" s="6">
        <v>47253</v>
      </c>
      <c r="AP312" s="6">
        <v>38600</v>
      </c>
      <c r="AQ312" s="6">
        <v>48449.7</v>
      </c>
      <c r="AR312" s="6">
        <v>19123.3</v>
      </c>
      <c r="AS312" s="6">
        <v>10.1</v>
      </c>
      <c r="AT312" s="6">
        <v>6.7</v>
      </c>
      <c r="AU312" s="7"/>
      <c r="AV312" s="7"/>
      <c r="AW312" s="6">
        <v>291590.3</v>
      </c>
      <c r="AX312" s="6">
        <v>136600</v>
      </c>
      <c r="AY312" s="6">
        <v>58572</v>
      </c>
      <c r="AZ312" s="6">
        <v>13635.521000000001</v>
      </c>
      <c r="BA312" s="6">
        <v>278674</v>
      </c>
      <c r="BB312" s="6">
        <v>123632</v>
      </c>
      <c r="BC312" s="6">
        <v>49184.7</v>
      </c>
      <c r="BD312" s="6">
        <v>614.6</v>
      </c>
      <c r="BE312" s="6">
        <v>375.4</v>
      </c>
      <c r="BF312" s="6">
        <v>128.86000000000001</v>
      </c>
      <c r="BG312" s="6">
        <v>78.14</v>
      </c>
      <c r="BH312" s="9">
        <v>520.96100000000001</v>
      </c>
      <c r="BI312" s="9">
        <v>224.755</v>
      </c>
      <c r="BJ312" s="54">
        <v>1332.3</v>
      </c>
      <c r="BK312" s="9">
        <v>1070.4000000000001</v>
      </c>
      <c r="BL312" s="9">
        <v>0.9</v>
      </c>
      <c r="BM312" s="6">
        <v>11078.735103999999</v>
      </c>
      <c r="BN312" s="6">
        <v>38439.284508070174</v>
      </c>
      <c r="BO312" s="6">
        <v>10419.383680973775</v>
      </c>
      <c r="BP312" s="6">
        <v>5382</v>
      </c>
      <c r="BQ312" s="6"/>
      <c r="BR312" s="6"/>
      <c r="BS312" s="6"/>
      <c r="BT312" s="6"/>
      <c r="BU312" s="6"/>
      <c r="BV312" s="6"/>
      <c r="BW312" s="6"/>
      <c r="BX312" s="6"/>
      <c r="BY312" s="6"/>
      <c r="BZ312" s="6">
        <v>3952731</v>
      </c>
      <c r="CA312" s="6">
        <v>2766907</v>
      </c>
      <c r="CB312" s="6"/>
      <c r="CC312" s="6">
        <v>21131</v>
      </c>
      <c r="CD312" s="6">
        <v>17241</v>
      </c>
      <c r="CE312" s="6"/>
      <c r="CF312" s="6">
        <v>810.53798580006674</v>
      </c>
      <c r="CG312" s="6">
        <v>100.54482486319262</v>
      </c>
      <c r="CH312" s="6">
        <v>1637.4137916666664</v>
      </c>
      <c r="CI312" s="65">
        <v>2</v>
      </c>
      <c r="CJ312" s="65">
        <v>2</v>
      </c>
      <c r="CK312" s="65">
        <v>587</v>
      </c>
      <c r="CL312" s="65">
        <v>34139</v>
      </c>
      <c r="CM312" s="65">
        <v>256</v>
      </c>
      <c r="CN312" s="65">
        <v>321.8</v>
      </c>
      <c r="CO312" s="65">
        <v>9371</v>
      </c>
      <c r="CP312" s="65">
        <v>44</v>
      </c>
      <c r="CQ312" s="65">
        <v>100.89</v>
      </c>
      <c r="CR312" s="65">
        <v>243.1</v>
      </c>
      <c r="CS312" s="65">
        <v>158.6</v>
      </c>
      <c r="CT312" s="66">
        <v>0</v>
      </c>
      <c r="CU312" s="66">
        <v>0</v>
      </c>
      <c r="CV312" s="66">
        <v>0</v>
      </c>
      <c r="CW312" s="66">
        <v>0</v>
      </c>
    </row>
    <row r="313" spans="1:101">
      <c r="A313" s="5">
        <v>43758</v>
      </c>
      <c r="B313" s="9">
        <v>806.55799999999999</v>
      </c>
      <c r="C313" s="9">
        <v>442.51900000000001</v>
      </c>
      <c r="D313" s="6">
        <v>6424.2</v>
      </c>
      <c r="E313" s="6"/>
      <c r="F313" s="6"/>
      <c r="G313" s="6"/>
      <c r="H313" s="6">
        <v>1948.8</v>
      </c>
      <c r="I313" s="6">
        <v>1186.4000000000001</v>
      </c>
      <c r="J313" s="6">
        <v>370532</v>
      </c>
      <c r="K313" s="6">
        <v>163758</v>
      </c>
      <c r="L313" s="6">
        <v>76051.899999999994</v>
      </c>
      <c r="M313" s="6">
        <v>15</v>
      </c>
      <c r="N313" s="6">
        <v>25</v>
      </c>
      <c r="O313" s="6">
        <v>14484.1</v>
      </c>
      <c r="P313" s="6">
        <v>6777.9</v>
      </c>
      <c r="Q313" s="6">
        <v>11771.6</v>
      </c>
      <c r="R313" s="6">
        <v>9436.4</v>
      </c>
      <c r="S313" s="6">
        <v>115246.39999999999</v>
      </c>
      <c r="T313" s="6">
        <v>95759.8</v>
      </c>
      <c r="U313" s="6">
        <v>116790.9</v>
      </c>
      <c r="V313" s="6">
        <v>79768.5</v>
      </c>
      <c r="W313" s="32">
        <v>12138.7</v>
      </c>
      <c r="X313" s="32">
        <v>9104.7999999999993</v>
      </c>
      <c r="Y313" s="6">
        <v>384800</v>
      </c>
      <c r="Z313" s="6">
        <v>201243</v>
      </c>
      <c r="AA313" s="6"/>
      <c r="AB313" s="6">
        <v>180898.6</v>
      </c>
      <c r="AC313" s="6">
        <v>344.8</v>
      </c>
      <c r="AD313" s="6">
        <v>49826</v>
      </c>
      <c r="AE313" s="6">
        <v>285225</v>
      </c>
      <c r="AF313" s="6">
        <v>146602</v>
      </c>
      <c r="AG313" s="6"/>
      <c r="AH313" s="6">
        <v>180842.5</v>
      </c>
      <c r="AI313" s="6">
        <v>1111.5</v>
      </c>
      <c r="AJ313" s="9">
        <v>61</v>
      </c>
      <c r="AK313" s="6">
        <v>32964</v>
      </c>
      <c r="AL313" s="6">
        <v>23359.7</v>
      </c>
      <c r="AM313" s="6">
        <v>70662</v>
      </c>
      <c r="AN313" s="6">
        <v>54495</v>
      </c>
      <c r="AO313" s="6">
        <v>47269.3</v>
      </c>
      <c r="AP313" s="6">
        <v>38613.300000000003</v>
      </c>
      <c r="AQ313" s="6">
        <v>48458.5</v>
      </c>
      <c r="AR313" s="6">
        <v>19126.5</v>
      </c>
      <c r="AS313" s="6">
        <v>10.1</v>
      </c>
      <c r="AT313" s="6">
        <v>6.7</v>
      </c>
      <c r="AU313" s="7"/>
      <c r="AV313" s="7"/>
      <c r="AW313" s="6">
        <v>291739</v>
      </c>
      <c r="AX313" s="6">
        <v>136670</v>
      </c>
      <c r="AY313" s="6">
        <v>58577</v>
      </c>
      <c r="AZ313" s="6">
        <v>13635.521000000001</v>
      </c>
      <c r="BA313" s="6">
        <v>278806</v>
      </c>
      <c r="BB313" s="6">
        <v>123690</v>
      </c>
      <c r="BC313" s="6">
        <v>49208.7</v>
      </c>
      <c r="BD313" s="6">
        <v>621.70000000000005</v>
      </c>
      <c r="BE313" s="6">
        <v>379.7</v>
      </c>
      <c r="BF313" s="6">
        <v>129.16999999999999</v>
      </c>
      <c r="BG313" s="6">
        <v>78.3</v>
      </c>
      <c r="BH313" s="9">
        <v>520.96100000000001</v>
      </c>
      <c r="BI313" s="9">
        <v>224.755</v>
      </c>
      <c r="BJ313" s="54">
        <v>1332.3</v>
      </c>
      <c r="BK313" s="9">
        <v>1070.4000000000001</v>
      </c>
      <c r="BL313" s="9">
        <v>0.9</v>
      </c>
      <c r="BM313" s="6">
        <v>10927.915568000002</v>
      </c>
      <c r="BN313" s="6">
        <v>38482.171927329429</v>
      </c>
      <c r="BO313" s="6">
        <v>10787.197055156495</v>
      </c>
      <c r="BP313" s="6">
        <v>5174</v>
      </c>
      <c r="BQ313" s="6"/>
      <c r="BR313" s="6"/>
      <c r="BS313" s="6"/>
      <c r="BT313" s="6"/>
      <c r="BU313" s="6"/>
      <c r="BV313" s="6"/>
      <c r="BW313" s="6"/>
      <c r="BX313" s="6"/>
      <c r="BY313" s="6"/>
      <c r="BZ313" s="6">
        <v>3955219</v>
      </c>
      <c r="CA313" s="6">
        <v>2768990</v>
      </c>
      <c r="CB313" s="6"/>
      <c r="CC313" s="6">
        <v>21131</v>
      </c>
      <c r="CD313" s="6">
        <v>17241</v>
      </c>
      <c r="CE313" s="6"/>
      <c r="CF313" s="6">
        <v>814.02025743533693</v>
      </c>
      <c r="CG313" s="6">
        <v>100.48984040545342</v>
      </c>
      <c r="CH313" s="6">
        <v>1640.3416666666667</v>
      </c>
      <c r="CI313" s="65">
        <v>2</v>
      </c>
      <c r="CJ313" s="65">
        <v>2</v>
      </c>
      <c r="CK313" s="65">
        <v>604.5</v>
      </c>
      <c r="CL313" s="65">
        <v>36220</v>
      </c>
      <c r="CM313" s="65">
        <v>267</v>
      </c>
      <c r="CN313" s="65">
        <v>340.5</v>
      </c>
      <c r="CO313" s="65">
        <v>9371</v>
      </c>
      <c r="CP313" s="65">
        <v>44</v>
      </c>
      <c r="CQ313" s="65">
        <v>100.89</v>
      </c>
      <c r="CR313" s="65">
        <v>250.1</v>
      </c>
      <c r="CS313" s="65">
        <v>163</v>
      </c>
      <c r="CT313" s="66">
        <v>0</v>
      </c>
      <c r="CU313" s="66">
        <v>0</v>
      </c>
      <c r="CV313" s="66">
        <v>0</v>
      </c>
      <c r="CW313" s="66">
        <v>0</v>
      </c>
    </row>
    <row r="314" spans="1:101">
      <c r="A314" s="5">
        <v>43759</v>
      </c>
      <c r="B314" s="9">
        <v>806.55799999999999</v>
      </c>
      <c r="C314" s="9">
        <v>442.51900000000001</v>
      </c>
      <c r="D314" s="6">
        <v>6424.4</v>
      </c>
      <c r="E314" s="6"/>
      <c r="F314" s="6"/>
      <c r="G314" s="6"/>
      <c r="H314" s="6">
        <v>1959.3</v>
      </c>
      <c r="I314" s="6">
        <v>1189.5</v>
      </c>
      <c r="J314" s="6">
        <v>370717</v>
      </c>
      <c r="K314" s="6">
        <v>163847</v>
      </c>
      <c r="L314" s="6">
        <v>76075.899999999994</v>
      </c>
      <c r="M314" s="6">
        <v>15</v>
      </c>
      <c r="N314" s="6">
        <v>25</v>
      </c>
      <c r="O314" s="6">
        <v>14484.2</v>
      </c>
      <c r="P314" s="6">
        <v>6777.9</v>
      </c>
      <c r="Q314" s="6">
        <v>11798.2</v>
      </c>
      <c r="R314" s="6">
        <v>9457.5</v>
      </c>
      <c r="S314" s="6">
        <v>115265.8</v>
      </c>
      <c r="T314" s="6">
        <v>95775.7</v>
      </c>
      <c r="U314" s="6">
        <v>116810.3</v>
      </c>
      <c r="V314" s="6">
        <v>79782.100000000006</v>
      </c>
      <c r="W314" s="32">
        <v>12138.7</v>
      </c>
      <c r="X314" s="32">
        <v>9104.7999999999993</v>
      </c>
      <c r="Y314" s="6">
        <v>384948</v>
      </c>
      <c r="Z314" s="6">
        <v>201324</v>
      </c>
      <c r="AA314" s="6"/>
      <c r="AB314" s="6">
        <v>180922.6</v>
      </c>
      <c r="AC314" s="6">
        <v>344.8</v>
      </c>
      <c r="AD314" s="6">
        <v>49826</v>
      </c>
      <c r="AE314" s="6">
        <v>285542</v>
      </c>
      <c r="AF314" s="6">
        <v>146763</v>
      </c>
      <c r="AG314" s="6"/>
      <c r="AH314" s="6">
        <v>180866.5</v>
      </c>
      <c r="AI314" s="6">
        <v>1111.5</v>
      </c>
      <c r="AJ314" s="9">
        <v>61</v>
      </c>
      <c r="AK314" s="6">
        <v>32969.5</v>
      </c>
      <c r="AL314" s="6">
        <v>23364</v>
      </c>
      <c r="AM314" s="6">
        <v>70673.5</v>
      </c>
      <c r="AN314" s="6">
        <v>54504.4</v>
      </c>
      <c r="AO314" s="6">
        <v>47285.4</v>
      </c>
      <c r="AP314" s="6">
        <v>38626.300000000003</v>
      </c>
      <c r="AQ314" s="6">
        <v>48466.3</v>
      </c>
      <c r="AR314" s="6">
        <v>19129.2</v>
      </c>
      <c r="AS314" s="6">
        <v>10.1</v>
      </c>
      <c r="AT314" s="6">
        <v>6.7</v>
      </c>
      <c r="AU314" s="7"/>
      <c r="AV314" s="7"/>
      <c r="AW314" s="6">
        <v>291895.59999999998</v>
      </c>
      <c r="AX314" s="6">
        <v>136741.6</v>
      </c>
      <c r="AY314" s="6">
        <v>58582.5</v>
      </c>
      <c r="AZ314" s="6">
        <v>13635.521000000001</v>
      </c>
      <c r="BA314" s="6">
        <v>278942</v>
      </c>
      <c r="BB314" s="6">
        <v>123750</v>
      </c>
      <c r="BC314" s="6">
        <v>49232.7</v>
      </c>
      <c r="BD314" s="6">
        <v>628.20000000000005</v>
      </c>
      <c r="BE314" s="6">
        <v>383.7</v>
      </c>
      <c r="BF314" s="6">
        <v>129.16999999999999</v>
      </c>
      <c r="BG314" s="6">
        <v>78.3</v>
      </c>
      <c r="BH314" s="9">
        <v>521.13</v>
      </c>
      <c r="BI314" s="9">
        <v>224.82400000000001</v>
      </c>
      <c r="BJ314" s="54">
        <v>1332.6</v>
      </c>
      <c r="BK314" s="9">
        <v>1070.4000000000001</v>
      </c>
      <c r="BL314" s="9">
        <v>0.9</v>
      </c>
      <c r="BM314" s="6">
        <v>11025.559328000001</v>
      </c>
      <c r="BN314" s="6">
        <v>38609.076474801819</v>
      </c>
      <c r="BO314" s="6">
        <v>8280.2668671474112</v>
      </c>
      <c r="BP314" s="6">
        <v>5040</v>
      </c>
      <c r="BQ314" s="6"/>
      <c r="BR314" s="6"/>
      <c r="BS314" s="6"/>
      <c r="BT314" s="6"/>
      <c r="BU314" s="6"/>
      <c r="BV314" s="6"/>
      <c r="BW314" s="6"/>
      <c r="BX314" s="6"/>
      <c r="BY314" s="6"/>
      <c r="BZ314" s="6">
        <v>3957743</v>
      </c>
      <c r="CA314" s="6">
        <v>2771113</v>
      </c>
      <c r="CB314" s="6"/>
      <c r="CC314" s="6">
        <v>21131</v>
      </c>
      <c r="CD314" s="6">
        <v>17241</v>
      </c>
      <c r="CE314" s="6"/>
      <c r="CF314" s="6">
        <v>811.21125689131372</v>
      </c>
      <c r="CG314" s="6">
        <v>100.50597024192614</v>
      </c>
      <c r="CH314" s="6">
        <v>1651.0116666666665</v>
      </c>
      <c r="CI314" s="65">
        <v>2</v>
      </c>
      <c r="CJ314" s="65">
        <v>2</v>
      </c>
      <c r="CK314" s="65">
        <v>628.5</v>
      </c>
      <c r="CL314" s="65">
        <v>39560</v>
      </c>
      <c r="CM314" s="65">
        <v>278</v>
      </c>
      <c r="CN314" s="65">
        <v>363.9</v>
      </c>
      <c r="CO314" s="65">
        <v>9371</v>
      </c>
      <c r="CP314" s="65">
        <v>44</v>
      </c>
      <c r="CQ314" s="65">
        <v>100.89</v>
      </c>
      <c r="CR314" s="65">
        <v>256.7</v>
      </c>
      <c r="CS314" s="65">
        <v>167.1</v>
      </c>
      <c r="CT314" s="66">
        <v>0</v>
      </c>
      <c r="CU314" s="66">
        <v>0</v>
      </c>
      <c r="CV314" s="66">
        <v>0</v>
      </c>
      <c r="CW314" s="66">
        <v>0</v>
      </c>
    </row>
    <row r="315" spans="1:101">
      <c r="A315" s="5">
        <v>43760</v>
      </c>
      <c r="B315" s="9">
        <v>806.55799999999999</v>
      </c>
      <c r="C315" s="9">
        <v>442.51900000000001</v>
      </c>
      <c r="D315" s="6">
        <v>6424.4</v>
      </c>
      <c r="E315" s="6"/>
      <c r="F315" s="6"/>
      <c r="G315" s="6"/>
      <c r="H315" s="6">
        <v>1970.1</v>
      </c>
      <c r="I315" s="6">
        <v>1192.8</v>
      </c>
      <c r="J315" s="6">
        <v>370896</v>
      </c>
      <c r="K315" s="6">
        <v>163934</v>
      </c>
      <c r="L315" s="6">
        <v>76099.899999999994</v>
      </c>
      <c r="M315" s="6">
        <v>15</v>
      </c>
      <c r="N315" s="6">
        <v>25</v>
      </c>
      <c r="O315" s="6">
        <v>14484.2</v>
      </c>
      <c r="P315" s="6">
        <v>6777.9</v>
      </c>
      <c r="Q315" s="6">
        <v>11825.38</v>
      </c>
      <c r="R315" s="6">
        <v>9479.1</v>
      </c>
      <c r="S315" s="6">
        <v>115284.1</v>
      </c>
      <c r="T315" s="6">
        <v>95790.2</v>
      </c>
      <c r="U315" s="6">
        <v>116829.4</v>
      </c>
      <c r="V315" s="6">
        <v>79795.399999999994</v>
      </c>
      <c r="W315" s="32">
        <v>12138.7</v>
      </c>
      <c r="X315" s="32">
        <v>9104.7999999999993</v>
      </c>
      <c r="Y315" s="6">
        <v>385122.4</v>
      </c>
      <c r="Z315" s="6">
        <v>201416.7</v>
      </c>
      <c r="AA315" s="6"/>
      <c r="AB315" s="6">
        <v>180946.6</v>
      </c>
      <c r="AC315" s="6">
        <v>344.8</v>
      </c>
      <c r="AD315" s="6">
        <v>49826</v>
      </c>
      <c r="AE315" s="6">
        <v>285818.5</v>
      </c>
      <c r="AF315" s="6">
        <v>146906.4</v>
      </c>
      <c r="AG315" s="6"/>
      <c r="AH315" s="6">
        <v>180890.5</v>
      </c>
      <c r="AI315" s="6">
        <v>1111.5</v>
      </c>
      <c r="AJ315" s="9">
        <v>61</v>
      </c>
      <c r="AK315" s="6">
        <v>32974.6</v>
      </c>
      <c r="AL315" s="6">
        <v>23368.2</v>
      </c>
      <c r="AM315" s="6">
        <v>70685.02</v>
      </c>
      <c r="AN315" s="6">
        <v>54513.4</v>
      </c>
      <c r="AO315" s="6">
        <v>47301.16</v>
      </c>
      <c r="AP315" s="6">
        <v>38638.9</v>
      </c>
      <c r="AQ315" s="6">
        <v>48475.1</v>
      </c>
      <c r="AR315" s="6">
        <v>19132.3</v>
      </c>
      <c r="AS315" s="6">
        <v>10.1</v>
      </c>
      <c r="AT315" s="6">
        <v>6.7</v>
      </c>
      <c r="AU315" s="7"/>
      <c r="AV315" s="7"/>
      <c r="AW315" s="6">
        <v>292041.40000000002</v>
      </c>
      <c r="AX315" s="6">
        <v>136810.1</v>
      </c>
      <c r="AY315" s="6">
        <v>58586</v>
      </c>
      <c r="AZ315" s="6">
        <v>13635.521000000001</v>
      </c>
      <c r="BA315" s="6">
        <v>279072</v>
      </c>
      <c r="BB315" s="6">
        <v>123807</v>
      </c>
      <c r="BC315" s="6">
        <v>49256.7</v>
      </c>
      <c r="BD315" s="6">
        <v>634.1</v>
      </c>
      <c r="BE315" s="6">
        <v>387.3</v>
      </c>
      <c r="BF315" s="6">
        <v>129.22</v>
      </c>
      <c r="BG315" s="6">
        <v>78.34</v>
      </c>
      <c r="BH315" s="9">
        <v>521.13</v>
      </c>
      <c r="BI315" s="9">
        <v>224.82400000000001</v>
      </c>
      <c r="BJ315" s="54">
        <v>1332.6</v>
      </c>
      <c r="BK315" s="9">
        <v>1070.4000000000001</v>
      </c>
      <c r="BL315" s="9">
        <v>0.9</v>
      </c>
      <c r="BM315" s="6">
        <v>11247.803872</v>
      </c>
      <c r="BN315" s="6">
        <v>38671.766151007148</v>
      </c>
      <c r="BO315" s="6">
        <v>5141.3133705419978</v>
      </c>
      <c r="BP315" s="6">
        <v>6137</v>
      </c>
      <c r="BQ315" s="6"/>
      <c r="BR315" s="6"/>
      <c r="BS315" s="6"/>
      <c r="BT315" s="6"/>
      <c r="BU315" s="6"/>
      <c r="BV315" s="6"/>
      <c r="BW315" s="6"/>
      <c r="BX315" s="6"/>
      <c r="BY315" s="6"/>
      <c r="BZ315" s="6">
        <v>3958853</v>
      </c>
      <c r="CA315" s="6">
        <v>2771979</v>
      </c>
      <c r="CB315" s="6"/>
      <c r="CC315" s="6">
        <v>21131</v>
      </c>
      <c r="CD315" s="6">
        <v>17241</v>
      </c>
      <c r="CE315" s="6"/>
      <c r="CF315" s="6">
        <v>480.49470076498324</v>
      </c>
      <c r="CG315" s="6">
        <v>91.072308448312953</v>
      </c>
      <c r="CH315" s="6">
        <v>985.27479166666672</v>
      </c>
      <c r="CI315" s="65">
        <v>2</v>
      </c>
      <c r="CJ315" s="65">
        <v>2</v>
      </c>
      <c r="CK315" s="65">
        <v>649.5</v>
      </c>
      <c r="CL315" s="65">
        <v>43190</v>
      </c>
      <c r="CM315" s="65">
        <v>300</v>
      </c>
      <c r="CN315" s="65">
        <v>386.5</v>
      </c>
      <c r="CO315" s="65">
        <v>9371</v>
      </c>
      <c r="CP315" s="65">
        <v>44</v>
      </c>
      <c r="CQ315" s="65">
        <v>100.89</v>
      </c>
      <c r="CR315" s="65">
        <v>262.89999999999998</v>
      </c>
      <c r="CS315" s="65">
        <v>170.9</v>
      </c>
      <c r="CT315" s="66">
        <v>0</v>
      </c>
      <c r="CU315" s="66">
        <v>0</v>
      </c>
      <c r="CV315" s="66">
        <v>0</v>
      </c>
      <c r="CW315" s="66">
        <v>0</v>
      </c>
    </row>
    <row r="316" spans="1:101">
      <c r="A316" s="5">
        <v>43761</v>
      </c>
      <c r="B316" s="9">
        <v>806.55799999999999</v>
      </c>
      <c r="C316" s="9">
        <v>442.51900000000001</v>
      </c>
      <c r="D316" s="6">
        <v>6424.4</v>
      </c>
      <c r="E316" s="6"/>
      <c r="F316" s="6"/>
      <c r="G316" s="6"/>
      <c r="H316" s="6">
        <v>1982</v>
      </c>
      <c r="I316" s="6">
        <v>1196.9000000000001</v>
      </c>
      <c r="J316" s="6">
        <v>371082.3</v>
      </c>
      <c r="K316" s="6">
        <v>164024.5</v>
      </c>
      <c r="L316" s="6">
        <v>76123.899999999994</v>
      </c>
      <c r="M316" s="6">
        <v>15</v>
      </c>
      <c r="N316" s="6">
        <v>25</v>
      </c>
      <c r="O316" s="6">
        <v>14484.2</v>
      </c>
      <c r="P316" s="6">
        <v>6778</v>
      </c>
      <c r="Q316" s="6">
        <v>11852.8</v>
      </c>
      <c r="R316" s="6">
        <v>9501.4</v>
      </c>
      <c r="S316" s="6">
        <v>115304.1</v>
      </c>
      <c r="T316" s="6">
        <v>95806.5</v>
      </c>
      <c r="U316" s="6">
        <v>116849.2</v>
      </c>
      <c r="V316" s="6">
        <v>79809</v>
      </c>
      <c r="W316" s="32">
        <v>12138.7</v>
      </c>
      <c r="X316" s="32">
        <v>9104.7999999999993</v>
      </c>
      <c r="Y316" s="6">
        <v>385287.8</v>
      </c>
      <c r="Z316" s="6">
        <v>201508.9</v>
      </c>
      <c r="AA316" s="6"/>
      <c r="AB316" s="6">
        <v>180970.6</v>
      </c>
      <c r="AC316" s="6">
        <v>344.8</v>
      </c>
      <c r="AD316" s="6">
        <v>49826</v>
      </c>
      <c r="AE316" s="6">
        <v>286125.7</v>
      </c>
      <c r="AF316" s="6">
        <v>147061.70000000001</v>
      </c>
      <c r="AG316" s="6"/>
      <c r="AH316" s="6">
        <v>180914.5</v>
      </c>
      <c r="AI316" s="6">
        <v>1111.5</v>
      </c>
      <c r="AJ316" s="9">
        <v>61</v>
      </c>
      <c r="AK316" s="6">
        <v>32979.699999999997</v>
      </c>
      <c r="AL316" s="6">
        <v>23372.6</v>
      </c>
      <c r="AM316" s="6">
        <v>70696.800000000003</v>
      </c>
      <c r="AN316" s="6">
        <v>54522.7</v>
      </c>
      <c r="AO316" s="6">
        <v>47317.599999999999</v>
      </c>
      <c r="AP316" s="6">
        <v>38652.300000000003</v>
      </c>
      <c r="AQ316" s="6">
        <v>48484.3</v>
      </c>
      <c r="AR316" s="6">
        <v>19135.8</v>
      </c>
      <c r="AS316" s="6">
        <v>10.1</v>
      </c>
      <c r="AT316" s="6">
        <v>6.7</v>
      </c>
      <c r="AU316" s="7"/>
      <c r="AV316" s="7"/>
      <c r="AW316" s="6">
        <v>292197.90000000002</v>
      </c>
      <c r="AX316" s="6">
        <v>136882.6</v>
      </c>
      <c r="AY316" s="6">
        <v>58593.712</v>
      </c>
      <c r="AZ316" s="6">
        <v>13635.521000000001</v>
      </c>
      <c r="BA316" s="6">
        <v>279209.40000000002</v>
      </c>
      <c r="BB316" s="6">
        <v>123867.2</v>
      </c>
      <c r="BC316" s="6">
        <v>49280.7</v>
      </c>
      <c r="BD316" s="6">
        <v>640.24</v>
      </c>
      <c r="BE316" s="6">
        <v>391.13</v>
      </c>
      <c r="BF316" s="6">
        <v>129.22</v>
      </c>
      <c r="BG316" s="6">
        <v>78.34</v>
      </c>
      <c r="BH316" s="9">
        <v>521.13</v>
      </c>
      <c r="BI316" s="9">
        <v>224.82400000000001</v>
      </c>
      <c r="BJ316" s="54">
        <v>1332.6</v>
      </c>
      <c r="BK316" s="9">
        <v>1070.4000000000001</v>
      </c>
      <c r="BL316" s="9">
        <v>0.9</v>
      </c>
      <c r="BM316" s="6">
        <v>10786.263712</v>
      </c>
      <c r="BN316" s="6">
        <v>38688.186302794027</v>
      </c>
      <c r="BO316" s="6">
        <v>5518.62224931123</v>
      </c>
      <c r="BP316" s="6">
        <v>5630</v>
      </c>
      <c r="BQ316" s="6"/>
      <c r="BR316" s="6"/>
      <c r="BS316" s="6"/>
      <c r="BT316" s="6"/>
      <c r="BU316" s="6"/>
      <c r="BV316" s="6"/>
      <c r="BW316" s="6"/>
      <c r="BX316" s="6"/>
      <c r="BY316" s="6"/>
      <c r="BZ316" s="6">
        <v>3959843</v>
      </c>
      <c r="CA316" s="6">
        <v>2772748</v>
      </c>
      <c r="CB316" s="6"/>
      <c r="CC316" s="6">
        <v>21131</v>
      </c>
      <c r="CD316" s="6">
        <v>17241</v>
      </c>
      <c r="CE316" s="6"/>
      <c r="CF316" s="6">
        <v>578</v>
      </c>
      <c r="CG316" s="6">
        <v>90.257999999999996</v>
      </c>
      <c r="CH316" s="6">
        <v>1042</v>
      </c>
      <c r="CI316" s="65">
        <v>2</v>
      </c>
      <c r="CJ316" s="65">
        <v>2</v>
      </c>
      <c r="CK316" s="65">
        <v>673.5</v>
      </c>
      <c r="CL316" s="65">
        <v>47046</v>
      </c>
      <c r="CM316" s="65">
        <v>393</v>
      </c>
      <c r="CN316" s="65">
        <v>410.5</v>
      </c>
      <c r="CO316" s="65">
        <v>9371</v>
      </c>
      <c r="CP316" s="65">
        <v>44</v>
      </c>
      <c r="CQ316" s="65">
        <v>100.89</v>
      </c>
      <c r="CR316" s="65">
        <v>269.74</v>
      </c>
      <c r="CS316" s="65">
        <v>175.04</v>
      </c>
      <c r="CT316" s="65">
        <v>38080</v>
      </c>
      <c r="CU316" s="65">
        <v>22606</v>
      </c>
      <c r="CV316" s="65">
        <v>16505</v>
      </c>
      <c r="CW316" s="65">
        <v>10585</v>
      </c>
    </row>
    <row r="317" spans="1:101">
      <c r="A317" s="5">
        <v>43762</v>
      </c>
      <c r="B317" s="9">
        <v>806.55799999999999</v>
      </c>
      <c r="C317" s="9">
        <v>442.51900000000001</v>
      </c>
      <c r="D317" s="6">
        <v>6424.4</v>
      </c>
      <c r="E317" s="6"/>
      <c r="F317" s="6"/>
      <c r="G317" s="6"/>
      <c r="H317" s="6">
        <v>1988.4</v>
      </c>
      <c r="I317" s="6">
        <v>1198.9000000000001</v>
      </c>
      <c r="J317" s="6">
        <v>371273.6</v>
      </c>
      <c r="K317" s="6">
        <v>164114.9</v>
      </c>
      <c r="L317" s="6">
        <v>76147.899999999994</v>
      </c>
      <c r="M317" s="6">
        <v>15</v>
      </c>
      <c r="N317" s="6">
        <v>25</v>
      </c>
      <c r="O317" s="6">
        <v>14484.3</v>
      </c>
      <c r="P317" s="6">
        <v>6778</v>
      </c>
      <c r="Q317" s="6">
        <v>11881.1</v>
      </c>
      <c r="R317" s="6">
        <v>9523.9</v>
      </c>
      <c r="S317" s="6">
        <v>115321.7</v>
      </c>
      <c r="T317" s="6">
        <v>95820.5</v>
      </c>
      <c r="U317" s="6">
        <v>116868.2</v>
      </c>
      <c r="V317" s="6">
        <v>79822.100000000006</v>
      </c>
      <c r="W317" s="32">
        <v>12138.7</v>
      </c>
      <c r="X317" s="32">
        <v>9104.7999999999993</v>
      </c>
      <c r="Y317" s="6">
        <v>385420.79999999999</v>
      </c>
      <c r="Z317" s="6">
        <v>201584.2</v>
      </c>
      <c r="AA317" s="6"/>
      <c r="AB317" s="6">
        <v>180994.6</v>
      </c>
      <c r="AC317" s="6">
        <v>344.8</v>
      </c>
      <c r="AD317" s="6">
        <v>49826</v>
      </c>
      <c r="AE317" s="6">
        <v>286400.8</v>
      </c>
      <c r="AF317" s="6">
        <v>147201.60000000001</v>
      </c>
      <c r="AG317" s="6"/>
      <c r="AH317" s="6">
        <v>180938.5</v>
      </c>
      <c r="AI317" s="6">
        <v>1111.5</v>
      </c>
      <c r="AJ317" s="9">
        <v>61</v>
      </c>
      <c r="AK317" s="6">
        <v>32984.699999999997</v>
      </c>
      <c r="AL317" s="6">
        <v>23376.799999999999</v>
      </c>
      <c r="AM317" s="6">
        <v>70707.600000000006</v>
      </c>
      <c r="AN317" s="6">
        <v>54531.199999999997</v>
      </c>
      <c r="AO317" s="6">
        <v>47335</v>
      </c>
      <c r="AP317" s="6">
        <v>38666</v>
      </c>
      <c r="AQ317" s="6">
        <v>48493.5</v>
      </c>
      <c r="AR317" s="6">
        <v>19139.3</v>
      </c>
      <c r="AS317" s="6">
        <v>10.1</v>
      </c>
      <c r="AT317" s="6">
        <v>6.7</v>
      </c>
      <c r="AU317" s="7"/>
      <c r="AV317" s="7"/>
      <c r="AW317" s="6">
        <v>292291.5</v>
      </c>
      <c r="AX317" s="6">
        <v>136926.70000000001</v>
      </c>
      <c r="AY317" s="6">
        <v>58599.006999999998</v>
      </c>
      <c r="AZ317" s="6">
        <v>13635.521000000001</v>
      </c>
      <c r="BA317" s="6">
        <v>279287.77</v>
      </c>
      <c r="BB317" s="6">
        <v>123902.28</v>
      </c>
      <c r="BC317" s="6">
        <v>49295</v>
      </c>
      <c r="BD317" s="6">
        <v>646.61</v>
      </c>
      <c r="BE317" s="6">
        <v>395</v>
      </c>
      <c r="BF317" s="6">
        <v>129.43</v>
      </c>
      <c r="BG317" s="6">
        <v>78.45</v>
      </c>
      <c r="BH317" s="9">
        <v>521.13</v>
      </c>
      <c r="BI317" s="9">
        <v>224.82400000000001</v>
      </c>
      <c r="BJ317" s="54">
        <v>1332.6</v>
      </c>
      <c r="BK317" s="9">
        <v>1070.4000000000001</v>
      </c>
      <c r="BL317" s="9">
        <v>0.9</v>
      </c>
      <c r="BM317" s="6">
        <v>11419.667056</v>
      </c>
      <c r="BN317" s="6">
        <v>31894.202537024041</v>
      </c>
      <c r="BO317" s="6">
        <v>9084.3445454966422</v>
      </c>
      <c r="BP317" s="6">
        <v>5891</v>
      </c>
      <c r="BQ317" s="6"/>
      <c r="BR317" s="6"/>
      <c r="BS317" s="6"/>
      <c r="BT317" s="6"/>
      <c r="BU317" s="6"/>
      <c r="BV317" s="6"/>
      <c r="BW317" s="6"/>
      <c r="BX317" s="6"/>
      <c r="BY317" s="6"/>
      <c r="BZ317" s="6">
        <v>3962486</v>
      </c>
      <c r="CA317" s="6">
        <v>2774944</v>
      </c>
      <c r="CB317" s="6"/>
      <c r="CC317" s="6">
        <v>21131</v>
      </c>
      <c r="CD317" s="6">
        <v>17241</v>
      </c>
      <c r="CE317" s="6"/>
      <c r="CF317" s="6">
        <v>818</v>
      </c>
      <c r="CG317" s="6">
        <v>100.483</v>
      </c>
      <c r="CH317" s="6">
        <v>1694</v>
      </c>
      <c r="CI317" s="65">
        <v>2</v>
      </c>
      <c r="CJ317" s="65">
        <v>2</v>
      </c>
      <c r="CK317" s="65">
        <v>684.33</v>
      </c>
      <c r="CL317" s="65">
        <v>49511</v>
      </c>
      <c r="CM317" s="65">
        <v>434</v>
      </c>
      <c r="CN317" s="65">
        <v>423.08</v>
      </c>
      <c r="CO317" s="65">
        <v>9371</v>
      </c>
      <c r="CP317" s="65">
        <v>44</v>
      </c>
      <c r="CQ317" s="65">
        <v>100.89</v>
      </c>
      <c r="CR317" s="65">
        <v>274.47000000000003</v>
      </c>
      <c r="CS317" s="65">
        <v>178.24</v>
      </c>
      <c r="CT317" s="65">
        <v>38649</v>
      </c>
      <c r="CU317" s="65">
        <v>22956</v>
      </c>
      <c r="CV317" s="65">
        <v>17286</v>
      </c>
      <c r="CW317" s="65">
        <v>11083</v>
      </c>
    </row>
    <row r="318" spans="1:101">
      <c r="A318" s="5">
        <v>43763</v>
      </c>
      <c r="B318" s="9">
        <v>806.55799999999999</v>
      </c>
      <c r="C318" s="9">
        <v>442.51900000000001</v>
      </c>
      <c r="D318" s="6">
        <v>6424.4</v>
      </c>
      <c r="E318" s="6"/>
      <c r="F318" s="6"/>
      <c r="G318" s="6"/>
      <c r="H318" s="6">
        <v>1994</v>
      </c>
      <c r="I318" s="6">
        <v>1200.4000000000001</v>
      </c>
      <c r="J318" s="6">
        <v>371460.3</v>
      </c>
      <c r="K318" s="6">
        <v>164201.1</v>
      </c>
      <c r="L318" s="6">
        <v>76170</v>
      </c>
      <c r="M318" s="6">
        <v>15</v>
      </c>
      <c r="N318" s="6">
        <v>25</v>
      </c>
      <c r="O318" s="6">
        <v>14484.3</v>
      </c>
      <c r="P318" s="6">
        <v>6778</v>
      </c>
      <c r="Q318" s="6">
        <v>11912.22</v>
      </c>
      <c r="R318" s="6">
        <v>9548.19</v>
      </c>
      <c r="S318" s="6">
        <v>115338</v>
      </c>
      <c r="T318" s="6">
        <v>95833.11</v>
      </c>
      <c r="U318" s="6">
        <v>116886.73</v>
      </c>
      <c r="V318" s="6">
        <v>79834.740000000005</v>
      </c>
      <c r="W318" s="32">
        <v>12138.7</v>
      </c>
      <c r="X318" s="32">
        <v>9104.7999999999993</v>
      </c>
      <c r="Y318" s="6">
        <v>385669.7</v>
      </c>
      <c r="Z318" s="6">
        <v>201713.9</v>
      </c>
      <c r="AA318" s="6"/>
      <c r="AB318" s="6">
        <v>181018.6</v>
      </c>
      <c r="AC318" s="6">
        <v>344.8</v>
      </c>
      <c r="AD318" s="6">
        <v>49826</v>
      </c>
      <c r="AE318" s="6">
        <v>286613.2</v>
      </c>
      <c r="AF318" s="6">
        <v>147306.9</v>
      </c>
      <c r="AG318" s="6"/>
      <c r="AH318" s="6">
        <v>180962.5</v>
      </c>
      <c r="AI318" s="6">
        <v>1111.5</v>
      </c>
      <c r="AJ318" s="9">
        <v>61</v>
      </c>
      <c r="AK318" s="6">
        <v>32989.67</v>
      </c>
      <c r="AL318" s="6">
        <v>23381</v>
      </c>
      <c r="AM318" s="6">
        <v>70717.3</v>
      </c>
      <c r="AN318" s="6">
        <v>54538.7</v>
      </c>
      <c r="AO318" s="6">
        <v>47352.53</v>
      </c>
      <c r="AP318" s="6">
        <v>38679.599999999999</v>
      </c>
      <c r="AQ318" s="6">
        <v>48503.1</v>
      </c>
      <c r="AR318" s="6">
        <v>19143</v>
      </c>
      <c r="AS318" s="6">
        <v>10.1</v>
      </c>
      <c r="AT318" s="6">
        <v>6.8</v>
      </c>
      <c r="AU318" s="7"/>
      <c r="AV318" s="7"/>
      <c r="AW318" s="6">
        <v>292443.40000000002</v>
      </c>
      <c r="AX318" s="6">
        <v>136996</v>
      </c>
      <c r="AY318" s="6">
        <v>58603.796000000002</v>
      </c>
      <c r="AZ318" s="6">
        <v>13635.521000000001</v>
      </c>
      <c r="BA318" s="6">
        <v>279422.61</v>
      </c>
      <c r="BB318" s="6">
        <v>123960.15</v>
      </c>
      <c r="BC318" s="6">
        <v>49317.9</v>
      </c>
      <c r="BD318" s="6">
        <v>652.78</v>
      </c>
      <c r="BE318" s="6">
        <v>398.9</v>
      </c>
      <c r="BF318" s="6">
        <v>129.43</v>
      </c>
      <c r="BG318" s="6">
        <v>78.45</v>
      </c>
      <c r="BH318" s="9">
        <v>521.13</v>
      </c>
      <c r="BI318" s="9">
        <v>224.82400000000001</v>
      </c>
      <c r="BJ318" s="54">
        <v>1332.6</v>
      </c>
      <c r="BK318" s="9">
        <v>1070.4000000000001</v>
      </c>
      <c r="BL318" s="9">
        <v>0.9</v>
      </c>
      <c r="BM318" s="6">
        <v>11137.026223999999</v>
      </c>
      <c r="BN318" s="6">
        <v>38347.380433320337</v>
      </c>
      <c r="BO318" s="6">
        <v>9649.7246553426321</v>
      </c>
      <c r="BP318" s="6">
        <v>7149</v>
      </c>
      <c r="BQ318" s="6"/>
      <c r="BR318" s="6"/>
      <c r="BS318" s="6"/>
      <c r="BT318" s="6"/>
      <c r="BU318" s="6"/>
      <c r="BV318" s="6"/>
      <c r="BW318" s="6"/>
      <c r="BX318" s="6"/>
      <c r="BY318" s="6"/>
      <c r="BZ318" s="6">
        <v>3965052</v>
      </c>
      <c r="CA318" s="6">
        <v>2777073</v>
      </c>
      <c r="CB318" s="6"/>
      <c r="CC318" s="6">
        <v>21131</v>
      </c>
      <c r="CD318" s="6">
        <v>17241</v>
      </c>
      <c r="CE318" s="6"/>
      <c r="CF318" s="6">
        <v>817</v>
      </c>
      <c r="CG318" s="6">
        <v>100.31699999999999</v>
      </c>
      <c r="CH318" s="6">
        <v>1690</v>
      </c>
      <c r="CI318" s="65">
        <v>2</v>
      </c>
      <c r="CJ318" s="65">
        <v>2</v>
      </c>
      <c r="CK318" s="65">
        <v>695.62</v>
      </c>
      <c r="CL318" s="65">
        <v>52333</v>
      </c>
      <c r="CM318" s="65">
        <v>491</v>
      </c>
      <c r="CN318" s="65">
        <v>437.77</v>
      </c>
      <c r="CO318" s="65">
        <v>9371</v>
      </c>
      <c r="CP318" s="65">
        <v>44</v>
      </c>
      <c r="CQ318" s="65">
        <v>100.89</v>
      </c>
      <c r="CR318" s="65">
        <v>278.66000000000003</v>
      </c>
      <c r="CS318" s="65">
        <v>181.39</v>
      </c>
      <c r="CT318" s="65">
        <v>39151</v>
      </c>
      <c r="CU318" s="65">
        <v>23262</v>
      </c>
      <c r="CV318" s="65">
        <v>18029</v>
      </c>
      <c r="CW318" s="65">
        <v>11572</v>
      </c>
    </row>
    <row r="319" spans="1:101">
      <c r="A319" s="5">
        <v>43764</v>
      </c>
      <c r="B319" s="9">
        <v>806.55799999999999</v>
      </c>
      <c r="C319" s="9">
        <v>442.51900000000001</v>
      </c>
      <c r="D319" s="6">
        <v>6424.4</v>
      </c>
      <c r="E319" s="6"/>
      <c r="F319" s="6"/>
      <c r="G319" s="6"/>
      <c r="H319" s="6">
        <v>2003.3</v>
      </c>
      <c r="I319" s="6">
        <v>1203</v>
      </c>
      <c r="J319" s="6">
        <v>371662.8</v>
      </c>
      <c r="K319" s="6">
        <v>164294</v>
      </c>
      <c r="L319" s="6">
        <v>76194</v>
      </c>
      <c r="M319" s="6">
        <v>15</v>
      </c>
      <c r="N319" s="6">
        <v>25</v>
      </c>
      <c r="O319" s="6">
        <v>14484.4</v>
      </c>
      <c r="P319" s="6">
        <v>6778.1</v>
      </c>
      <c r="Q319" s="6">
        <v>11943.32</v>
      </c>
      <c r="R319" s="6">
        <v>9572.56</v>
      </c>
      <c r="S319" s="6">
        <v>115356.94</v>
      </c>
      <c r="T319" s="6">
        <v>95848.3</v>
      </c>
      <c r="U319" s="6">
        <v>116905.25</v>
      </c>
      <c r="V319" s="6">
        <v>79847.55</v>
      </c>
      <c r="W319" s="32">
        <v>12138.7</v>
      </c>
      <c r="X319" s="32">
        <v>9104.7999999999993</v>
      </c>
      <c r="Y319" s="6">
        <v>385992.9</v>
      </c>
      <c r="Z319" s="6">
        <v>201881.60000000001</v>
      </c>
      <c r="AA319" s="6"/>
      <c r="AB319" s="6">
        <v>181042.6</v>
      </c>
      <c r="AC319" s="6">
        <v>344.8</v>
      </c>
      <c r="AD319" s="6">
        <v>49826</v>
      </c>
      <c r="AE319" s="6">
        <v>286769.7</v>
      </c>
      <c r="AF319" s="6">
        <v>147388.29999999999</v>
      </c>
      <c r="AG319" s="6"/>
      <c r="AH319" s="6">
        <v>180986.5</v>
      </c>
      <c r="AI319" s="6">
        <v>1111.5</v>
      </c>
      <c r="AJ319" s="9">
        <v>61</v>
      </c>
      <c r="AK319" s="6">
        <v>32994.699999999997</v>
      </c>
      <c r="AL319" s="6">
        <v>23385.3</v>
      </c>
      <c r="AM319" s="6">
        <v>70728.899999999994</v>
      </c>
      <c r="AN319" s="6">
        <v>54547.9</v>
      </c>
      <c r="AO319" s="6">
        <v>47370.3</v>
      </c>
      <c r="AP319" s="6">
        <v>38693.599999999999</v>
      </c>
      <c r="AQ319" s="6">
        <v>48511.5</v>
      </c>
      <c r="AR319" s="6">
        <v>19146.2</v>
      </c>
      <c r="AS319" s="6">
        <v>10.1</v>
      </c>
      <c r="AT319" s="6">
        <v>6.8</v>
      </c>
      <c r="AU319" s="7"/>
      <c r="AV319" s="7"/>
      <c r="AW319" s="6">
        <v>292591.40000000002</v>
      </c>
      <c r="AX319" s="6">
        <v>137064.29999999999</v>
      </c>
      <c r="AY319" s="6">
        <v>58608.447</v>
      </c>
      <c r="AZ319" s="6">
        <v>13635.521000000001</v>
      </c>
      <c r="BA319" s="6">
        <v>279551</v>
      </c>
      <c r="BB319" s="6">
        <v>124016.5</v>
      </c>
      <c r="BC319" s="6">
        <v>49340.9</v>
      </c>
      <c r="BD319" s="6">
        <v>658.47</v>
      </c>
      <c r="BE319" s="6">
        <v>402.51</v>
      </c>
      <c r="BF319" s="6">
        <v>129.51</v>
      </c>
      <c r="BG319" s="6">
        <v>78.489999999999995</v>
      </c>
      <c r="BH319" s="9">
        <v>521.13</v>
      </c>
      <c r="BI319" s="9">
        <v>224.82400000000001</v>
      </c>
      <c r="BJ319" s="54">
        <v>1332.6</v>
      </c>
      <c r="BK319" s="9">
        <v>1070.4000000000001</v>
      </c>
      <c r="BL319" s="9">
        <v>0.9</v>
      </c>
      <c r="BM319" s="6">
        <v>10724.506496</v>
      </c>
      <c r="BN319" s="6">
        <v>38565.072151163091</v>
      </c>
      <c r="BO319" s="6">
        <v>7012.9939401792199</v>
      </c>
      <c r="BP319" s="6">
        <v>6380</v>
      </c>
      <c r="BQ319" s="6"/>
      <c r="BR319" s="6"/>
      <c r="BS319" s="6"/>
      <c r="BT319" s="6"/>
      <c r="BU319" s="6"/>
      <c r="BV319" s="6"/>
      <c r="BW319" s="6"/>
      <c r="BX319" s="6"/>
      <c r="BY319" s="6"/>
      <c r="BZ319" s="6">
        <v>3965687</v>
      </c>
      <c r="CA319" s="6">
        <v>2777622</v>
      </c>
      <c r="CB319" s="6"/>
      <c r="CC319" s="6">
        <v>21131</v>
      </c>
      <c r="CD319" s="6">
        <v>17241</v>
      </c>
      <c r="CE319" s="6"/>
      <c r="CF319" s="6">
        <v>370</v>
      </c>
      <c r="CG319" s="6">
        <v>86.903000000000006</v>
      </c>
      <c r="CH319" s="6">
        <v>754</v>
      </c>
      <c r="CI319" s="65">
        <v>2</v>
      </c>
      <c r="CJ319" s="65">
        <v>2</v>
      </c>
      <c r="CK319" s="65">
        <v>717.07</v>
      </c>
      <c r="CL319" s="65">
        <v>56672</v>
      </c>
      <c r="CM319" s="65">
        <v>528</v>
      </c>
      <c r="CN319" s="65">
        <v>461.77</v>
      </c>
      <c r="CO319" s="65">
        <v>9371</v>
      </c>
      <c r="CP319" s="65">
        <v>44</v>
      </c>
      <c r="CQ319" s="65">
        <v>100.89</v>
      </c>
      <c r="CR319" s="65">
        <v>282.74</v>
      </c>
      <c r="CS319" s="65">
        <v>184.51</v>
      </c>
      <c r="CT319" s="65">
        <v>39704</v>
      </c>
      <c r="CU319" s="65">
        <v>23593</v>
      </c>
      <c r="CV319" s="65">
        <v>18881</v>
      </c>
      <c r="CW319" s="65">
        <v>12138</v>
      </c>
    </row>
    <row r="320" spans="1:101">
      <c r="A320" s="5">
        <v>43765</v>
      </c>
      <c r="B320" s="9">
        <v>806.55799999999999</v>
      </c>
      <c r="C320" s="9">
        <v>442.51900000000001</v>
      </c>
      <c r="D320" s="6">
        <v>6424.4</v>
      </c>
      <c r="E320" s="6"/>
      <c r="F320" s="6"/>
      <c r="G320" s="6"/>
      <c r="H320" s="6">
        <v>2014</v>
      </c>
      <c r="I320" s="6">
        <v>1205.5999999999999</v>
      </c>
      <c r="J320" s="6">
        <v>371868.4</v>
      </c>
      <c r="K320" s="6">
        <v>164389.70000000001</v>
      </c>
      <c r="L320" s="6">
        <v>76218</v>
      </c>
      <c r="M320" s="6">
        <v>15</v>
      </c>
      <c r="N320" s="6">
        <v>25</v>
      </c>
      <c r="O320" s="6">
        <v>14484.4</v>
      </c>
      <c r="P320" s="6">
        <v>6778.1</v>
      </c>
      <c r="Q320" s="6">
        <v>11975.98</v>
      </c>
      <c r="R320" s="6">
        <v>9597.98</v>
      </c>
      <c r="S320" s="6">
        <v>115374.5</v>
      </c>
      <c r="T320" s="6">
        <v>95862.51</v>
      </c>
      <c r="U320" s="6">
        <v>116924.2</v>
      </c>
      <c r="V320" s="6">
        <v>79860.800000000003</v>
      </c>
      <c r="W320" s="32">
        <v>12138.7</v>
      </c>
      <c r="X320" s="32">
        <v>9104.7999999999993</v>
      </c>
      <c r="Y320" s="6">
        <v>386333</v>
      </c>
      <c r="Z320" s="6">
        <v>202059.1</v>
      </c>
      <c r="AA320" s="6"/>
      <c r="AB320" s="6">
        <v>181066.6</v>
      </c>
      <c r="AC320" s="6">
        <v>344.8</v>
      </c>
      <c r="AD320" s="6">
        <v>49826</v>
      </c>
      <c r="AE320" s="6">
        <v>286913.8</v>
      </c>
      <c r="AF320" s="6">
        <v>147458.4</v>
      </c>
      <c r="AG320" s="6"/>
      <c r="AH320" s="6">
        <v>181010.5</v>
      </c>
      <c r="AI320" s="6">
        <v>1111.5</v>
      </c>
      <c r="AJ320" s="9">
        <v>61</v>
      </c>
      <c r="AK320" s="6">
        <v>32999.800000000003</v>
      </c>
      <c r="AL320" s="6">
        <v>23389.599999999999</v>
      </c>
      <c r="AM320" s="6">
        <v>70738.600000000006</v>
      </c>
      <c r="AN320" s="6">
        <v>54555.46</v>
      </c>
      <c r="AO320" s="6">
        <v>47386.8</v>
      </c>
      <c r="AP320" s="6">
        <v>38707</v>
      </c>
      <c r="AQ320" s="6">
        <v>48519.4</v>
      </c>
      <c r="AR320" s="6">
        <v>19149.099999999999</v>
      </c>
      <c r="AS320" s="6">
        <v>10.1</v>
      </c>
      <c r="AT320" s="6">
        <v>6.8</v>
      </c>
      <c r="AU320" s="7"/>
      <c r="AV320" s="7"/>
      <c r="AW320" s="6">
        <v>292741.90000000002</v>
      </c>
      <c r="AX320" s="6">
        <v>137131.70000000001</v>
      </c>
      <c r="AY320" s="6">
        <v>58613.392</v>
      </c>
      <c r="AZ320" s="6">
        <v>13635.521000000001</v>
      </c>
      <c r="BA320" s="6">
        <v>279686.11</v>
      </c>
      <c r="BB320" s="6">
        <v>124075.59</v>
      </c>
      <c r="BC320" s="6">
        <v>49364.7</v>
      </c>
      <c r="BD320" s="6">
        <v>664.43</v>
      </c>
      <c r="BE320" s="6">
        <v>406.22</v>
      </c>
      <c r="BF320" s="6">
        <v>129.63</v>
      </c>
      <c r="BG320" s="6">
        <v>78.56</v>
      </c>
      <c r="BH320" s="9">
        <v>521.13</v>
      </c>
      <c r="BI320" s="9">
        <v>224.82400000000001</v>
      </c>
      <c r="BJ320" s="54">
        <v>1332.6</v>
      </c>
      <c r="BK320" s="9">
        <v>1070.4000000000001</v>
      </c>
      <c r="BL320" s="9">
        <v>0.9</v>
      </c>
      <c r="BM320" s="6">
        <v>11617.725231999999</v>
      </c>
      <c r="BN320" s="6">
        <v>38561.630579025339</v>
      </c>
      <c r="BO320" s="6">
        <v>5604.7258706407529</v>
      </c>
      <c r="BP320" s="6">
        <v>5061</v>
      </c>
      <c r="BQ320" s="6"/>
      <c r="BR320" s="6"/>
      <c r="BS320" s="6"/>
      <c r="BT320" s="6"/>
      <c r="BU320" s="6"/>
      <c r="BV320" s="6"/>
      <c r="BW320" s="6"/>
      <c r="BX320" s="6"/>
      <c r="BY320" s="6"/>
      <c r="BZ320" s="6">
        <v>3966754</v>
      </c>
      <c r="CA320" s="6">
        <v>2778516</v>
      </c>
      <c r="CB320" s="6"/>
      <c r="CC320" s="6">
        <v>21131</v>
      </c>
      <c r="CD320" s="6">
        <v>17241</v>
      </c>
      <c r="CE320" s="6"/>
      <c r="CF320" s="6">
        <v>528</v>
      </c>
      <c r="CG320" s="6">
        <v>91.557000000000002</v>
      </c>
      <c r="CH320" s="6">
        <v>1035</v>
      </c>
      <c r="CI320" s="65">
        <v>2</v>
      </c>
      <c r="CJ320" s="65">
        <v>2</v>
      </c>
      <c r="CK320" s="65">
        <v>724.22</v>
      </c>
      <c r="CL320" s="65">
        <v>62506</v>
      </c>
      <c r="CM320" s="65">
        <v>631</v>
      </c>
      <c r="CN320" s="65">
        <v>485.77</v>
      </c>
      <c r="CO320" s="65">
        <v>9371</v>
      </c>
      <c r="CP320" s="65">
        <v>44</v>
      </c>
      <c r="CQ320" s="65">
        <v>100.89</v>
      </c>
      <c r="CR320" s="65">
        <v>286.83</v>
      </c>
      <c r="CS320" s="65">
        <v>187.64</v>
      </c>
      <c r="CT320" s="65">
        <v>40231</v>
      </c>
      <c r="CU320" s="65">
        <v>23905</v>
      </c>
      <c r="CV320" s="65">
        <v>19782</v>
      </c>
      <c r="CW320" s="65">
        <v>12731</v>
      </c>
    </row>
    <row r="321" spans="1:116">
      <c r="A321" s="5">
        <v>43766</v>
      </c>
      <c r="B321" s="9">
        <v>806.55799999999999</v>
      </c>
      <c r="C321" s="9">
        <v>442.51900000000001</v>
      </c>
      <c r="D321" s="6">
        <v>6424.4</v>
      </c>
      <c r="E321" s="6"/>
      <c r="F321" s="6"/>
      <c r="G321" s="6"/>
      <c r="H321" s="6">
        <v>2023.3</v>
      </c>
      <c r="I321" s="6">
        <v>1208.7</v>
      </c>
      <c r="J321" s="6">
        <v>372072.93</v>
      </c>
      <c r="K321" s="6">
        <v>164483.79999999999</v>
      </c>
      <c r="L321" s="6">
        <v>76242</v>
      </c>
      <c r="M321" s="6">
        <v>15</v>
      </c>
      <c r="N321" s="6">
        <v>25</v>
      </c>
      <c r="O321" s="6">
        <v>14484.4</v>
      </c>
      <c r="P321" s="6">
        <v>6778.1</v>
      </c>
      <c r="Q321" s="6">
        <v>12006.47</v>
      </c>
      <c r="R321" s="6">
        <v>9621.83</v>
      </c>
      <c r="S321" s="6">
        <v>115390.1</v>
      </c>
      <c r="T321" s="6">
        <v>95874.6</v>
      </c>
      <c r="U321" s="6">
        <v>116943.8</v>
      </c>
      <c r="V321" s="6">
        <v>79874.31</v>
      </c>
      <c r="W321" s="32">
        <v>12138.7</v>
      </c>
      <c r="X321" s="32">
        <v>9104.7999999999993</v>
      </c>
      <c r="Y321" s="6">
        <v>386653.61</v>
      </c>
      <c r="Z321" s="6">
        <v>202223.43</v>
      </c>
      <c r="AA321" s="6"/>
      <c r="AB321" s="6">
        <v>181090.6</v>
      </c>
      <c r="AC321" s="6">
        <v>344.8</v>
      </c>
      <c r="AD321" s="6">
        <v>49826</v>
      </c>
      <c r="AE321" s="6">
        <v>287065.84000000003</v>
      </c>
      <c r="AF321" s="6">
        <v>147533.5</v>
      </c>
      <c r="AG321" s="6"/>
      <c r="AH321" s="6">
        <v>181034.5</v>
      </c>
      <c r="AI321" s="6">
        <v>1111.5</v>
      </c>
      <c r="AJ321" s="9">
        <v>61</v>
      </c>
      <c r="AK321" s="6">
        <v>33004.85</v>
      </c>
      <c r="AL321" s="6">
        <v>23393.9</v>
      </c>
      <c r="AM321" s="6">
        <v>70747.399999999994</v>
      </c>
      <c r="AN321" s="6">
        <v>54562.14</v>
      </c>
      <c r="AO321" s="6">
        <v>47402.9</v>
      </c>
      <c r="AP321" s="6">
        <v>38720</v>
      </c>
      <c r="AQ321" s="6">
        <v>48529.3</v>
      </c>
      <c r="AR321" s="6">
        <v>19152.7</v>
      </c>
      <c r="AS321" s="6">
        <v>10.1</v>
      </c>
      <c r="AT321" s="6">
        <v>6.8</v>
      </c>
      <c r="AU321" s="7"/>
      <c r="AV321" s="7"/>
      <c r="AW321" s="6">
        <v>292887.8</v>
      </c>
      <c r="AX321" s="6">
        <v>137196.6</v>
      </c>
      <c r="AY321" s="6">
        <v>58619.241999999998</v>
      </c>
      <c r="AZ321" s="6">
        <v>13635.521000000001</v>
      </c>
      <c r="BA321" s="6">
        <v>279814.46000000002</v>
      </c>
      <c r="BB321" s="6">
        <v>124131.9</v>
      </c>
      <c r="BC321" s="6">
        <v>49387.7</v>
      </c>
      <c r="BD321" s="6">
        <v>669.35</v>
      </c>
      <c r="BE321" s="6">
        <v>409.43</v>
      </c>
      <c r="BF321" s="6">
        <v>131.12</v>
      </c>
      <c r="BG321" s="6">
        <v>79.349999999999994</v>
      </c>
      <c r="BH321" s="9">
        <v>521.13</v>
      </c>
      <c r="BI321" s="9">
        <v>224.82400000000001</v>
      </c>
      <c r="BJ321" s="54">
        <v>1332.6</v>
      </c>
      <c r="BK321" s="9">
        <v>1070.4000000000001</v>
      </c>
      <c r="BL321" s="9">
        <v>0.9</v>
      </c>
      <c r="BM321" s="6">
        <v>11139.020592000001</v>
      </c>
      <c r="BN321" s="6">
        <v>38600.18407558155</v>
      </c>
      <c r="BO321" s="6">
        <v>5837.9880222065967</v>
      </c>
      <c r="BP321" s="6">
        <v>5967</v>
      </c>
      <c r="BQ321" s="6"/>
      <c r="BR321" s="6"/>
      <c r="BS321" s="6"/>
      <c r="BT321" s="6"/>
      <c r="BU321" s="6"/>
      <c r="BV321" s="6"/>
      <c r="BW321" s="6"/>
      <c r="BX321" s="6"/>
      <c r="BY321" s="6"/>
      <c r="BZ321" s="6">
        <v>3969267</v>
      </c>
      <c r="CA321" s="6">
        <v>2780689</v>
      </c>
      <c r="CB321" s="6"/>
      <c r="CC321" s="6">
        <v>21131</v>
      </c>
      <c r="CD321" s="6">
        <v>17241</v>
      </c>
      <c r="CE321" s="6"/>
      <c r="CF321" s="6">
        <v>806</v>
      </c>
      <c r="CG321" s="6">
        <v>100.452</v>
      </c>
      <c r="CH321" s="6">
        <v>1674</v>
      </c>
      <c r="CI321" s="65">
        <v>2</v>
      </c>
      <c r="CJ321" s="65">
        <v>2</v>
      </c>
      <c r="CK321" s="65">
        <v>724.22</v>
      </c>
      <c r="CL321" s="65">
        <v>65871</v>
      </c>
      <c r="CM321" s="65">
        <v>632</v>
      </c>
      <c r="CN321" s="65">
        <v>509.77</v>
      </c>
      <c r="CO321" s="65">
        <v>9371</v>
      </c>
      <c r="CP321" s="65">
        <v>44</v>
      </c>
      <c r="CQ321" s="65">
        <v>100.89</v>
      </c>
      <c r="CR321" s="65">
        <v>290.82</v>
      </c>
      <c r="CS321" s="65">
        <v>190.71</v>
      </c>
      <c r="CT321" s="65">
        <v>40787</v>
      </c>
      <c r="CU321" s="65">
        <v>24245</v>
      </c>
      <c r="CV321" s="65">
        <v>21728</v>
      </c>
      <c r="CW321" s="65">
        <v>13904</v>
      </c>
    </row>
    <row r="322" spans="1:116" s="16" customFormat="1" ht="12.5">
      <c r="A322" s="5">
        <v>43767</v>
      </c>
      <c r="B322" s="9">
        <v>806.55799999999999</v>
      </c>
      <c r="C322" s="9">
        <v>442.51900000000001</v>
      </c>
      <c r="D322" s="6">
        <v>6424.4</v>
      </c>
      <c r="E322" s="9"/>
      <c r="F322" s="9"/>
      <c r="G322" s="9"/>
      <c r="H322" s="6">
        <v>2027</v>
      </c>
      <c r="I322" s="6">
        <v>1209.5999999999999</v>
      </c>
      <c r="J322" s="6">
        <v>372275</v>
      </c>
      <c r="K322" s="6">
        <v>164577</v>
      </c>
      <c r="L322" s="6">
        <v>76266</v>
      </c>
      <c r="M322" s="6">
        <v>15</v>
      </c>
      <c r="N322" s="6">
        <v>25</v>
      </c>
      <c r="O322" s="6">
        <v>14484.4</v>
      </c>
      <c r="P322" s="6">
        <v>6778.2</v>
      </c>
      <c r="Q322" s="9">
        <v>12036</v>
      </c>
      <c r="R322" s="9">
        <v>9645.2000000000007</v>
      </c>
      <c r="S322" s="9">
        <v>115406.5</v>
      </c>
      <c r="T322" s="9">
        <v>95887.5</v>
      </c>
      <c r="U322" s="9">
        <v>116963.7</v>
      </c>
      <c r="V322" s="9">
        <v>79888</v>
      </c>
      <c r="W322" s="32">
        <v>12138.7</v>
      </c>
      <c r="X322" s="32">
        <v>9104.7999999999993</v>
      </c>
      <c r="Y322" s="9">
        <v>386985</v>
      </c>
      <c r="Z322" s="9">
        <v>202394.6</v>
      </c>
      <c r="AA322" s="6"/>
      <c r="AB322" s="9">
        <v>181114.6</v>
      </c>
      <c r="AC322" s="6">
        <v>344.8</v>
      </c>
      <c r="AD322" s="6">
        <v>49826</v>
      </c>
      <c r="AE322" s="9">
        <v>287203</v>
      </c>
      <c r="AF322" s="9">
        <v>147604</v>
      </c>
      <c r="AG322" s="6"/>
      <c r="AH322" s="9">
        <v>181058.5</v>
      </c>
      <c r="AI322" s="6">
        <v>1111.5</v>
      </c>
      <c r="AJ322" s="9">
        <v>61</v>
      </c>
      <c r="AK322" s="9">
        <v>33010</v>
      </c>
      <c r="AL322" s="9">
        <v>23398.3</v>
      </c>
      <c r="AM322" s="9">
        <v>70757.7</v>
      </c>
      <c r="AN322" s="9">
        <v>54570.1</v>
      </c>
      <c r="AO322" s="9">
        <v>47418.7</v>
      </c>
      <c r="AP322" s="9">
        <v>38733</v>
      </c>
      <c r="AQ322" s="9">
        <v>48538.6</v>
      </c>
      <c r="AR322" s="9">
        <v>19156.2</v>
      </c>
      <c r="AS322" s="6">
        <v>10.1</v>
      </c>
      <c r="AT322" s="6">
        <v>6.8</v>
      </c>
      <c r="AU322" s="15"/>
      <c r="AV322" s="15"/>
      <c r="AW322" s="9">
        <v>293038</v>
      </c>
      <c r="AX322" s="9">
        <v>137265</v>
      </c>
      <c r="AY322" s="9">
        <v>58625</v>
      </c>
      <c r="AZ322" s="6">
        <v>13635.521000000001</v>
      </c>
      <c r="BA322" s="9">
        <v>279947.7</v>
      </c>
      <c r="BB322" s="9">
        <v>124190.3</v>
      </c>
      <c r="BC322" s="9">
        <v>49411.7</v>
      </c>
      <c r="BD322" s="6">
        <v>675.3</v>
      </c>
      <c r="BE322" s="6">
        <v>413.2</v>
      </c>
      <c r="BF322" s="6">
        <v>133</v>
      </c>
      <c r="BG322" s="6">
        <v>80.3</v>
      </c>
      <c r="BH322" s="9">
        <v>521.32399999999996</v>
      </c>
      <c r="BI322" s="9">
        <v>224.89699999999999</v>
      </c>
      <c r="BJ322" s="54">
        <v>1332.9</v>
      </c>
      <c r="BK322" s="9">
        <v>1070.4000000000001</v>
      </c>
      <c r="BL322" s="9">
        <v>0.9</v>
      </c>
      <c r="BM322" s="9">
        <v>11077</v>
      </c>
      <c r="BN322" s="9">
        <v>38696</v>
      </c>
      <c r="BO322" s="9">
        <v>7500</v>
      </c>
      <c r="BP322" s="9">
        <v>5582</v>
      </c>
      <c r="BQ322" s="6"/>
      <c r="BR322" s="6"/>
      <c r="BS322" s="6"/>
      <c r="BT322" s="6"/>
      <c r="BU322" s="6"/>
      <c r="BV322" s="6"/>
      <c r="BW322" s="6"/>
      <c r="BX322" s="6"/>
      <c r="BY322" s="6"/>
      <c r="BZ322" s="9">
        <v>3971928</v>
      </c>
      <c r="CA322" s="9">
        <v>2782989</v>
      </c>
      <c r="CB322" s="9"/>
      <c r="CC322" s="6">
        <v>21131</v>
      </c>
      <c r="CD322" s="6">
        <v>17241</v>
      </c>
      <c r="CE322" s="9"/>
      <c r="CF322" s="9">
        <v>802</v>
      </c>
      <c r="CG322" s="9">
        <v>100.81399999999999</v>
      </c>
      <c r="CH322" s="9">
        <v>1649</v>
      </c>
      <c r="CI322" s="65">
        <v>2</v>
      </c>
      <c r="CJ322" s="65">
        <v>2</v>
      </c>
      <c r="CK322" s="68">
        <v>738.22</v>
      </c>
      <c r="CL322" s="68">
        <v>66497</v>
      </c>
      <c r="CM322" s="68">
        <v>632</v>
      </c>
      <c r="CN322" s="68">
        <v>513.79999999999995</v>
      </c>
      <c r="CO322" s="65">
        <v>9371</v>
      </c>
      <c r="CP322" s="65">
        <v>44</v>
      </c>
      <c r="CQ322" s="65">
        <v>100.89</v>
      </c>
      <c r="CR322" s="68">
        <v>294.85000000000002</v>
      </c>
      <c r="CS322" s="68">
        <v>193.79</v>
      </c>
      <c r="CT322" s="68">
        <v>41399</v>
      </c>
      <c r="CU322" s="68">
        <v>24623</v>
      </c>
      <c r="CV322" s="68">
        <v>24119</v>
      </c>
      <c r="CW322" s="68">
        <v>15324</v>
      </c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</row>
    <row r="323" spans="1:116">
      <c r="A323" s="5">
        <v>43768</v>
      </c>
      <c r="B323" s="9">
        <v>806.55799999999999</v>
      </c>
      <c r="C323" s="9">
        <v>442.51900000000001</v>
      </c>
      <c r="D323" s="6">
        <v>6424.4</v>
      </c>
      <c r="E323" s="9"/>
      <c r="F323" s="9"/>
      <c r="G323" s="9"/>
      <c r="H323" s="6">
        <v>2027.1</v>
      </c>
      <c r="I323" s="6">
        <v>1209.5999999999999</v>
      </c>
      <c r="J323" s="6">
        <v>372482</v>
      </c>
      <c r="K323" s="6">
        <v>164672.66</v>
      </c>
      <c r="L323" s="6">
        <v>76290</v>
      </c>
      <c r="M323" s="6">
        <v>15</v>
      </c>
      <c r="N323" s="6">
        <v>25</v>
      </c>
      <c r="O323" s="6">
        <v>14484.5</v>
      </c>
      <c r="P323" s="6">
        <v>6778.2</v>
      </c>
      <c r="Q323" s="6">
        <v>12064.68</v>
      </c>
      <c r="R323" s="6">
        <v>9668.35</v>
      </c>
      <c r="S323" s="6">
        <v>115421.48</v>
      </c>
      <c r="T323" s="6">
        <v>95899.199999999997</v>
      </c>
      <c r="U323" s="6">
        <v>116984.1</v>
      </c>
      <c r="V323" s="6">
        <v>79901.899999999994</v>
      </c>
      <c r="W323" s="32">
        <v>12138.7</v>
      </c>
      <c r="X323" s="32">
        <v>9104.7999999999993</v>
      </c>
      <c r="Y323" s="6">
        <v>387304.1</v>
      </c>
      <c r="Z323" s="6">
        <v>202561.9</v>
      </c>
      <c r="AA323" s="6"/>
      <c r="AB323" s="6">
        <v>181138.6</v>
      </c>
      <c r="AC323" s="6">
        <v>344.8</v>
      </c>
      <c r="AD323" s="6">
        <v>49826</v>
      </c>
      <c r="AE323" s="6">
        <v>287340.40000000002</v>
      </c>
      <c r="AF323" s="6">
        <v>147669.79999999999</v>
      </c>
      <c r="AG323" s="6"/>
      <c r="AH323" s="6">
        <v>181082.5</v>
      </c>
      <c r="AI323" s="6">
        <v>1111.5</v>
      </c>
      <c r="AJ323" s="9">
        <v>61</v>
      </c>
      <c r="AK323" s="6">
        <v>33015.75</v>
      </c>
      <c r="AL323" s="6">
        <v>23403.14</v>
      </c>
      <c r="AM323" s="6">
        <v>70764.5</v>
      </c>
      <c r="AN323" s="6">
        <v>54575.4</v>
      </c>
      <c r="AO323" s="6">
        <v>47437</v>
      </c>
      <c r="AP323" s="6">
        <v>38747.5</v>
      </c>
      <c r="AQ323" s="6">
        <v>48547.9</v>
      </c>
      <c r="AR323" s="6">
        <v>19159.7</v>
      </c>
      <c r="AS323" s="6">
        <v>10.1</v>
      </c>
      <c r="AT323" s="6">
        <v>6.8</v>
      </c>
      <c r="AU323" s="7"/>
      <c r="AV323" s="7"/>
      <c r="AW323" s="6">
        <v>293167.09999999998</v>
      </c>
      <c r="AX323" s="6">
        <v>137325.6</v>
      </c>
      <c r="AY323" s="6">
        <v>58631.44</v>
      </c>
      <c r="AZ323" s="6">
        <v>13635.521000000001</v>
      </c>
      <c r="BA323" s="6">
        <v>280061.59999999998</v>
      </c>
      <c r="BB323" s="6">
        <v>124240.5</v>
      </c>
      <c r="BC323" s="6">
        <v>49432.1</v>
      </c>
      <c r="BD323" s="6">
        <v>681.34</v>
      </c>
      <c r="BE323" s="6">
        <v>416.76</v>
      </c>
      <c r="BF323" s="6">
        <v>133.02000000000001</v>
      </c>
      <c r="BG323" s="6">
        <v>80.38</v>
      </c>
      <c r="BH323" s="9">
        <v>521.32399999999996</v>
      </c>
      <c r="BI323" s="9">
        <v>224.89699999999999</v>
      </c>
      <c r="BJ323" s="54">
        <v>1332.9</v>
      </c>
      <c r="BK323" s="9">
        <v>1070.4000000000001</v>
      </c>
      <c r="BL323" s="9">
        <v>0.9</v>
      </c>
      <c r="BM323" s="6">
        <v>10727</v>
      </c>
      <c r="BN323" s="6">
        <v>33020</v>
      </c>
      <c r="BO323" s="6">
        <v>7900</v>
      </c>
      <c r="BP323" s="6">
        <v>6030</v>
      </c>
      <c r="BQ323" s="6"/>
      <c r="BR323" s="6"/>
      <c r="BS323" s="6"/>
      <c r="BT323" s="6"/>
      <c r="BU323" s="6"/>
      <c r="BV323" s="6"/>
      <c r="BW323" s="6"/>
      <c r="BX323" s="6"/>
      <c r="BY323" s="6"/>
      <c r="BZ323" s="6">
        <v>3974484</v>
      </c>
      <c r="CA323" s="6">
        <v>2785160</v>
      </c>
      <c r="CB323" s="6"/>
      <c r="CC323" s="6">
        <v>21131</v>
      </c>
      <c r="CD323" s="6">
        <v>17241</v>
      </c>
      <c r="CE323" s="6"/>
      <c r="CF323" s="6">
        <v>799</v>
      </c>
      <c r="CG323" s="6">
        <v>100.935</v>
      </c>
      <c r="CH323" s="6">
        <v>1651</v>
      </c>
      <c r="CI323" s="65">
        <v>2</v>
      </c>
      <c r="CJ323" s="65">
        <v>2</v>
      </c>
      <c r="CK323" s="68">
        <v>747.41</v>
      </c>
      <c r="CL323" s="65">
        <v>66497</v>
      </c>
      <c r="CM323" s="65">
        <v>632</v>
      </c>
      <c r="CN323" s="65">
        <v>513.79999999999995</v>
      </c>
      <c r="CO323" s="65">
        <v>9371</v>
      </c>
      <c r="CP323" s="65">
        <v>44</v>
      </c>
      <c r="CQ323" s="65">
        <v>100.89</v>
      </c>
      <c r="CR323" s="65">
        <v>297.24</v>
      </c>
      <c r="CS323" s="65">
        <v>195.56</v>
      </c>
      <c r="CT323" s="65">
        <v>42017</v>
      </c>
      <c r="CU323" s="65">
        <v>24991</v>
      </c>
      <c r="CV323" s="65">
        <v>24891</v>
      </c>
      <c r="CW323" s="65">
        <v>15822</v>
      </c>
    </row>
    <row r="324" spans="1:116">
      <c r="A324" s="5">
        <v>43769</v>
      </c>
      <c r="B324" s="9">
        <v>806.55799999999999</v>
      </c>
      <c r="C324" s="9">
        <v>442.51900000000001</v>
      </c>
      <c r="D324" s="6">
        <v>6424.4</v>
      </c>
      <c r="E324" s="6"/>
      <c r="F324" s="6"/>
      <c r="G324" s="6"/>
      <c r="H324" s="6">
        <v>2027.6</v>
      </c>
      <c r="I324" s="6">
        <v>1209.8</v>
      </c>
      <c r="J324" s="6">
        <v>372673.69</v>
      </c>
      <c r="K324" s="6">
        <v>164763.24</v>
      </c>
      <c r="L324" s="6">
        <v>76314</v>
      </c>
      <c r="M324" s="6">
        <v>15</v>
      </c>
      <c r="N324" s="6">
        <v>25</v>
      </c>
      <c r="O324" s="6">
        <v>14484.5</v>
      </c>
      <c r="P324" s="6">
        <v>6778.2</v>
      </c>
      <c r="Q324" s="6">
        <v>12094.46</v>
      </c>
      <c r="R324" s="6">
        <v>9691.77</v>
      </c>
      <c r="S324" s="6">
        <v>115436.48</v>
      </c>
      <c r="T324" s="6">
        <v>95910.7</v>
      </c>
      <c r="U324" s="6">
        <v>117002.81</v>
      </c>
      <c r="V324" s="6">
        <v>79914.8</v>
      </c>
      <c r="W324" s="32">
        <v>12138.7</v>
      </c>
      <c r="X324" s="32">
        <v>9104.7999999999993</v>
      </c>
      <c r="Y324" s="6">
        <v>387620.4</v>
      </c>
      <c r="Z324" s="6">
        <v>202725.3</v>
      </c>
      <c r="AA324" s="6"/>
      <c r="AB324" s="6">
        <v>181162</v>
      </c>
      <c r="AC324" s="6">
        <v>344.8</v>
      </c>
      <c r="AD324" s="6">
        <v>49826</v>
      </c>
      <c r="AE324" s="6">
        <v>287484</v>
      </c>
      <c r="AF324" s="6">
        <v>147740</v>
      </c>
      <c r="AG324" s="6"/>
      <c r="AH324" s="6">
        <v>181106.5</v>
      </c>
      <c r="AI324" s="6">
        <v>1111.5</v>
      </c>
      <c r="AJ324" s="9">
        <v>61</v>
      </c>
      <c r="AK324" s="6">
        <v>33021.360000000001</v>
      </c>
      <c r="AL324" s="6">
        <v>23407.8</v>
      </c>
      <c r="AM324" s="6">
        <v>70771.7</v>
      </c>
      <c r="AN324" s="6">
        <v>54581.1</v>
      </c>
      <c r="AO324" s="6">
        <v>47454.5</v>
      </c>
      <c r="AP324" s="6">
        <v>38761.800000000003</v>
      </c>
      <c r="AQ324" s="6">
        <v>48556.2</v>
      </c>
      <c r="AR324" s="6">
        <v>19162.599999999999</v>
      </c>
      <c r="AS324" s="6">
        <v>10.1</v>
      </c>
      <c r="AT324" s="6">
        <v>6.8</v>
      </c>
      <c r="AU324" s="7"/>
      <c r="AV324" s="7"/>
      <c r="AW324" s="6">
        <v>293320.7</v>
      </c>
      <c r="AX324" s="6">
        <v>137394.5</v>
      </c>
      <c r="AY324" s="6">
        <v>58636.77</v>
      </c>
      <c r="AZ324" s="6">
        <v>13635.521000000001</v>
      </c>
      <c r="BA324" s="6">
        <v>280195.7</v>
      </c>
      <c r="BB324" s="6">
        <v>124299.2</v>
      </c>
      <c r="BC324" s="6">
        <v>49456.1</v>
      </c>
      <c r="BD324" s="6">
        <v>686.74</v>
      </c>
      <c r="BE324" s="6">
        <v>420.06</v>
      </c>
      <c r="BF324" s="6">
        <v>133.06</v>
      </c>
      <c r="BG324" s="6">
        <v>80.400000000000006</v>
      </c>
      <c r="BH324" s="9">
        <v>521.32399999999996</v>
      </c>
      <c r="BI324" s="9">
        <v>224.89699999999999</v>
      </c>
      <c r="BJ324" s="54">
        <v>1332.9</v>
      </c>
      <c r="BK324" s="9">
        <v>1070.4000000000001</v>
      </c>
      <c r="BL324" s="9">
        <v>0.9</v>
      </c>
      <c r="BM324" s="6">
        <v>11619</v>
      </c>
      <c r="BN324" s="6">
        <v>38778</v>
      </c>
      <c r="BO324" s="6">
        <v>7946</v>
      </c>
      <c r="BP324" s="6">
        <v>5576</v>
      </c>
      <c r="BQ324" s="6"/>
      <c r="BR324" s="6"/>
      <c r="BS324" s="6"/>
      <c r="BT324" s="6"/>
      <c r="BU324" s="6"/>
      <c r="BV324" s="6"/>
      <c r="BW324" s="6"/>
      <c r="BX324" s="6"/>
      <c r="BY324" s="6"/>
      <c r="BZ324" s="6">
        <v>3976916</v>
      </c>
      <c r="CA324" s="6">
        <v>2787154</v>
      </c>
      <c r="CB324" s="6"/>
      <c r="CC324" s="6">
        <v>21131</v>
      </c>
      <c r="CD324" s="6">
        <v>17241</v>
      </c>
      <c r="CE324" s="6"/>
      <c r="CF324" s="6">
        <v>810</v>
      </c>
      <c r="CG324" s="6">
        <v>101.208</v>
      </c>
      <c r="CH324" s="6">
        <v>1685</v>
      </c>
      <c r="CI324" s="65">
        <v>2</v>
      </c>
      <c r="CJ324" s="65">
        <v>2</v>
      </c>
      <c r="CK324" s="65">
        <v>766.93</v>
      </c>
      <c r="CL324" s="65">
        <v>66660</v>
      </c>
      <c r="CM324" s="65">
        <v>633</v>
      </c>
      <c r="CN324" s="65">
        <v>515.29999999999995</v>
      </c>
      <c r="CO324" s="65">
        <v>9371</v>
      </c>
      <c r="CP324" s="65">
        <v>44</v>
      </c>
      <c r="CQ324" s="65">
        <v>100.89</v>
      </c>
      <c r="CR324" s="65">
        <v>301.33</v>
      </c>
      <c r="CS324" s="65">
        <v>198.46</v>
      </c>
      <c r="CT324" s="65">
        <v>42456</v>
      </c>
      <c r="CU324" s="65">
        <v>25259</v>
      </c>
      <c r="CV324" s="65">
        <v>25490</v>
      </c>
      <c r="CW324" s="65">
        <v>16217</v>
      </c>
    </row>
    <row r="325" spans="1:116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19"/>
      <c r="BL325" s="19"/>
      <c r="BM325" s="19"/>
      <c r="BN325" s="19"/>
      <c r="BO325" s="19"/>
      <c r="BP325" s="19"/>
      <c r="BQ325" s="19"/>
      <c r="BR325" s="19"/>
      <c r="BS325" s="19"/>
      <c r="BT325" s="19"/>
      <c r="BU325" s="19"/>
      <c r="BV325" s="19"/>
      <c r="BW325" s="19"/>
      <c r="BX325" s="19"/>
      <c r="BY325" s="19"/>
      <c r="BZ325" s="19"/>
      <c r="CA325" s="19"/>
      <c r="CB325" s="19"/>
      <c r="CC325" s="19"/>
      <c r="CD325" s="19"/>
      <c r="CE325" s="19"/>
      <c r="CF325" s="19"/>
      <c r="CG325" s="19"/>
      <c r="CH325" s="19"/>
      <c r="CI325" s="19"/>
      <c r="CJ325" s="19"/>
      <c r="CK325" s="19"/>
      <c r="CL325" s="19"/>
      <c r="CM325" s="19"/>
      <c r="CN325" s="19"/>
      <c r="CO325" s="19"/>
      <c r="CP325" s="19"/>
      <c r="CQ325" s="19"/>
      <c r="CR325" s="19"/>
      <c r="CS325" s="19"/>
      <c r="CT325" s="19"/>
      <c r="CU325" s="19"/>
      <c r="CV325" s="19"/>
      <c r="CW325" s="30"/>
    </row>
    <row r="326" spans="1:116">
      <c r="A326" s="5">
        <v>43769</v>
      </c>
      <c r="B326" s="6">
        <v>806.55799999999999</v>
      </c>
      <c r="C326" s="6">
        <v>442.51900000000001</v>
      </c>
      <c r="D326" s="6">
        <v>6424.4</v>
      </c>
      <c r="E326" s="6"/>
      <c r="F326" s="6"/>
      <c r="G326" s="6"/>
      <c r="H326" s="6">
        <v>2027.6</v>
      </c>
      <c r="I326" s="6">
        <v>1209.8</v>
      </c>
      <c r="J326" s="6">
        <v>372673.69</v>
      </c>
      <c r="K326" s="6">
        <v>164763.24</v>
      </c>
      <c r="L326" s="6">
        <v>76314</v>
      </c>
      <c r="M326" s="6">
        <v>15</v>
      </c>
      <c r="N326" s="6">
        <v>25</v>
      </c>
      <c r="O326" s="6">
        <v>14484.5</v>
      </c>
      <c r="P326" s="6">
        <v>6778.2</v>
      </c>
      <c r="Q326" s="6">
        <v>12094.46</v>
      </c>
      <c r="R326" s="6">
        <v>9691.77</v>
      </c>
      <c r="S326" s="6">
        <v>115436.48</v>
      </c>
      <c r="T326" s="6">
        <v>95910.7</v>
      </c>
      <c r="U326" s="6">
        <v>117002.81</v>
      </c>
      <c r="V326" s="6">
        <v>79914.8</v>
      </c>
      <c r="W326" s="6">
        <v>12138.7</v>
      </c>
      <c r="X326" s="6">
        <v>9104.7999999999993</v>
      </c>
      <c r="Y326" s="6">
        <v>387620.4</v>
      </c>
      <c r="Z326" s="6">
        <v>202725.3</v>
      </c>
      <c r="AA326" s="6"/>
      <c r="AB326" s="6">
        <v>181162</v>
      </c>
      <c r="AC326" s="6">
        <v>344.8</v>
      </c>
      <c r="AD326" s="6">
        <v>49826</v>
      </c>
      <c r="AE326" s="6">
        <v>287484</v>
      </c>
      <c r="AF326" s="6">
        <v>147740</v>
      </c>
      <c r="AG326" s="6"/>
      <c r="AH326" s="6">
        <v>181106.5</v>
      </c>
      <c r="AI326" s="6">
        <v>1111.5</v>
      </c>
      <c r="AJ326" s="9">
        <v>61</v>
      </c>
      <c r="AK326" s="6">
        <v>33021.360000000001</v>
      </c>
      <c r="AL326" s="6">
        <v>23407.8</v>
      </c>
      <c r="AM326" s="6">
        <v>70771.7</v>
      </c>
      <c r="AN326" s="6">
        <v>54581.1</v>
      </c>
      <c r="AO326" s="6">
        <v>47454.5</v>
      </c>
      <c r="AP326" s="6">
        <v>38761.800000000003</v>
      </c>
      <c r="AQ326" s="6">
        <v>48556.2</v>
      </c>
      <c r="AR326" s="6">
        <v>19162.599999999999</v>
      </c>
      <c r="AS326" s="6">
        <v>10.1</v>
      </c>
      <c r="AT326" s="6">
        <v>6.8</v>
      </c>
      <c r="AU326" s="7"/>
      <c r="AV326" s="7"/>
      <c r="AW326" s="6">
        <v>293320.7</v>
      </c>
      <c r="AX326" s="6">
        <v>137394.5</v>
      </c>
      <c r="AY326" s="6">
        <v>58636.77</v>
      </c>
      <c r="AZ326" s="6">
        <v>13635.521000000001</v>
      </c>
      <c r="BA326" s="6">
        <v>280195.7</v>
      </c>
      <c r="BB326" s="6">
        <v>124299.2</v>
      </c>
      <c r="BC326" s="6">
        <v>49456.1</v>
      </c>
      <c r="BD326" s="6">
        <v>686.74</v>
      </c>
      <c r="BE326" s="6">
        <v>420.06</v>
      </c>
      <c r="BF326" s="6">
        <v>133.06</v>
      </c>
      <c r="BG326" s="6">
        <v>80.400000000000006</v>
      </c>
      <c r="BH326" s="9">
        <v>521.32399999999996</v>
      </c>
      <c r="BI326" s="9">
        <v>224.89699999999999</v>
      </c>
      <c r="BJ326" s="54">
        <v>1332.9</v>
      </c>
      <c r="BK326" s="6">
        <v>1070.4000000000001</v>
      </c>
      <c r="BL326" s="6">
        <v>0.9</v>
      </c>
      <c r="BM326" s="6">
        <v>11619</v>
      </c>
      <c r="BN326" s="6">
        <v>38778</v>
      </c>
      <c r="BO326" s="6">
        <v>7946</v>
      </c>
      <c r="BP326" s="6">
        <v>5576</v>
      </c>
      <c r="BQ326" s="6"/>
      <c r="BR326" s="6"/>
      <c r="BS326" s="6"/>
      <c r="BT326" s="6"/>
      <c r="BU326" s="6"/>
      <c r="BV326" s="6"/>
      <c r="BW326" s="6"/>
      <c r="BX326" s="6"/>
      <c r="BY326" s="6"/>
      <c r="BZ326" s="6">
        <v>3976916</v>
      </c>
      <c r="CA326" s="6">
        <v>2787154</v>
      </c>
      <c r="CB326" s="6"/>
      <c r="CC326" s="6">
        <v>21131</v>
      </c>
      <c r="CD326" s="6">
        <v>17241</v>
      </c>
      <c r="CE326" s="6"/>
      <c r="CF326" s="6">
        <v>810</v>
      </c>
      <c r="CG326" s="6">
        <v>101.208</v>
      </c>
      <c r="CH326" s="6">
        <v>1685</v>
      </c>
      <c r="CI326" s="65">
        <v>2</v>
      </c>
      <c r="CJ326" s="65">
        <v>2</v>
      </c>
      <c r="CK326" s="65">
        <v>766.93</v>
      </c>
      <c r="CL326" s="65">
        <v>66660</v>
      </c>
      <c r="CM326" s="65">
        <v>633</v>
      </c>
      <c r="CN326" s="65">
        <v>515.29999999999995</v>
      </c>
      <c r="CO326" s="65">
        <v>9371</v>
      </c>
      <c r="CP326" s="65">
        <v>44</v>
      </c>
      <c r="CQ326" s="65">
        <v>100.89</v>
      </c>
      <c r="CR326" s="65">
        <v>301.33</v>
      </c>
      <c r="CS326" s="65">
        <v>198.46</v>
      </c>
      <c r="CT326" s="69">
        <v>42456</v>
      </c>
      <c r="CU326" s="69">
        <v>25259</v>
      </c>
      <c r="CV326" s="69">
        <v>25490</v>
      </c>
      <c r="CW326" s="69">
        <v>16217</v>
      </c>
    </row>
    <row r="327" spans="1:116">
      <c r="A327" s="5">
        <v>43770</v>
      </c>
      <c r="B327" s="6">
        <v>806.55799999999999</v>
      </c>
      <c r="C327" s="6">
        <v>442.51900000000001</v>
      </c>
      <c r="D327" s="6">
        <v>6424.4</v>
      </c>
      <c r="E327" s="6"/>
      <c r="F327" s="6"/>
      <c r="G327" s="6"/>
      <c r="H327" s="6">
        <v>2036.3</v>
      </c>
      <c r="I327" s="6">
        <v>1212.2</v>
      </c>
      <c r="J327" s="6">
        <v>372859.2</v>
      </c>
      <c r="K327" s="6">
        <v>164852.29999999999</v>
      </c>
      <c r="L327" s="6">
        <v>76338</v>
      </c>
      <c r="M327" s="6">
        <v>15</v>
      </c>
      <c r="N327" s="6">
        <v>25</v>
      </c>
      <c r="O327" s="6">
        <v>14484.5</v>
      </c>
      <c r="P327" s="6">
        <v>6778.2</v>
      </c>
      <c r="Q327" s="48">
        <v>12126.9</v>
      </c>
      <c r="R327" s="48">
        <v>9717</v>
      </c>
      <c r="S327" s="6">
        <v>115453.4</v>
      </c>
      <c r="T327" s="6">
        <v>95924.1</v>
      </c>
      <c r="U327" s="6">
        <v>117021.5</v>
      </c>
      <c r="V327" s="6">
        <v>79927.75</v>
      </c>
      <c r="W327" s="6">
        <v>12138.7</v>
      </c>
      <c r="X327" s="6">
        <v>9104.7999999999993</v>
      </c>
      <c r="Y327" s="6">
        <v>387938.3</v>
      </c>
      <c r="Z327" s="6">
        <v>202896.1</v>
      </c>
      <c r="AA327" s="6"/>
      <c r="AB327" s="6">
        <v>181186</v>
      </c>
      <c r="AC327" s="6">
        <v>344.8</v>
      </c>
      <c r="AD327" s="6">
        <v>49826</v>
      </c>
      <c r="AE327" s="6">
        <v>287630.5</v>
      </c>
      <c r="AF327" s="6">
        <v>147812.29999999999</v>
      </c>
      <c r="AG327" s="6"/>
      <c r="AH327" s="6">
        <v>181130.5</v>
      </c>
      <c r="AI327" s="6">
        <v>1111.5</v>
      </c>
      <c r="AJ327" s="9">
        <v>61</v>
      </c>
      <c r="AK327" s="6">
        <v>33026.550000000003</v>
      </c>
      <c r="AL327" s="6">
        <v>23412.12</v>
      </c>
      <c r="AM327" s="6">
        <v>70781.5</v>
      </c>
      <c r="AN327" s="6">
        <v>54588.800000000003</v>
      </c>
      <c r="AO327" s="6">
        <v>47472</v>
      </c>
      <c r="AP327" s="6">
        <v>38776.1</v>
      </c>
      <c r="AQ327" s="6">
        <v>48564.1</v>
      </c>
      <c r="AR327" s="6">
        <v>19165.400000000001</v>
      </c>
      <c r="AS327" s="6">
        <v>10.1</v>
      </c>
      <c r="AT327" s="6">
        <v>6.8</v>
      </c>
      <c r="AU327" s="7"/>
      <c r="AV327" s="7"/>
      <c r="AW327" s="6">
        <v>293475</v>
      </c>
      <c r="AX327" s="6">
        <v>137465.20000000001</v>
      </c>
      <c r="AY327" s="6">
        <v>58642.559999999998</v>
      </c>
      <c r="AZ327" s="6">
        <v>13635.521000000001</v>
      </c>
      <c r="BA327" s="6">
        <v>280330.8</v>
      </c>
      <c r="BB327" s="6">
        <v>124358.3</v>
      </c>
      <c r="BC327" s="6">
        <v>49480.1</v>
      </c>
      <c r="BD327" s="6">
        <v>692.18</v>
      </c>
      <c r="BE327" s="6">
        <v>423.34</v>
      </c>
      <c r="BF327" s="6">
        <v>133.06</v>
      </c>
      <c r="BG327" s="6">
        <v>80.400000000000006</v>
      </c>
      <c r="BH327" s="9">
        <v>521.32399999999996</v>
      </c>
      <c r="BI327" s="9">
        <v>224.89699999999999</v>
      </c>
      <c r="BJ327" s="54">
        <v>1332.9</v>
      </c>
      <c r="BK327" s="6">
        <v>1070.4000000000001</v>
      </c>
      <c r="BL327" s="6">
        <v>0.9</v>
      </c>
      <c r="BM327" s="6">
        <v>10283</v>
      </c>
      <c r="BN327" s="6">
        <v>38578</v>
      </c>
      <c r="BO327" s="6">
        <v>7618</v>
      </c>
      <c r="BP327" s="6">
        <v>5270</v>
      </c>
      <c r="BQ327" s="6"/>
      <c r="BR327" s="6"/>
      <c r="BS327" s="6"/>
      <c r="BT327" s="6"/>
      <c r="BU327" s="6"/>
      <c r="BV327" s="6"/>
      <c r="BW327" s="6"/>
      <c r="BX327" s="6"/>
      <c r="BY327" s="6"/>
      <c r="BZ327" s="6">
        <v>3979490</v>
      </c>
      <c r="CA327" s="6">
        <v>2789330</v>
      </c>
      <c r="CB327" s="6"/>
      <c r="CC327" s="6">
        <v>21131</v>
      </c>
      <c r="CD327" s="6">
        <v>17241</v>
      </c>
      <c r="CE327" s="6"/>
      <c r="CF327" s="6">
        <v>810</v>
      </c>
      <c r="CG327" s="6">
        <v>101.374</v>
      </c>
      <c r="CH327" s="6">
        <v>1677</v>
      </c>
      <c r="CI327" s="65">
        <v>2</v>
      </c>
      <c r="CJ327" s="65">
        <v>2</v>
      </c>
      <c r="CK327" s="65">
        <v>790.93</v>
      </c>
      <c r="CL327" s="65">
        <v>70242</v>
      </c>
      <c r="CM327" s="65">
        <v>635</v>
      </c>
      <c r="CN327" s="65">
        <v>538.20000000000005</v>
      </c>
      <c r="CO327" s="65">
        <v>9371</v>
      </c>
      <c r="CP327" s="65">
        <v>44</v>
      </c>
      <c r="CQ327" s="65">
        <v>100.89</v>
      </c>
      <c r="CR327" s="65">
        <v>305.63</v>
      </c>
      <c r="CS327" s="65">
        <v>201.56</v>
      </c>
      <c r="CT327" s="69">
        <v>43024</v>
      </c>
      <c r="CU327" s="69">
        <v>25594</v>
      </c>
      <c r="CV327" s="69">
        <v>26341</v>
      </c>
      <c r="CW327" s="69">
        <v>16754</v>
      </c>
    </row>
    <row r="328" spans="1:116">
      <c r="A328" s="5">
        <v>43771</v>
      </c>
      <c r="B328" s="6">
        <v>806.55799999999999</v>
      </c>
      <c r="C328" s="6">
        <v>442.51900000000001</v>
      </c>
      <c r="D328" s="6">
        <v>6424.4</v>
      </c>
      <c r="E328" s="6"/>
      <c r="F328" s="6"/>
      <c r="G328" s="6"/>
      <c r="H328" s="6">
        <v>2045.4</v>
      </c>
      <c r="I328" s="6">
        <v>1214</v>
      </c>
      <c r="J328" s="6">
        <v>373048.6</v>
      </c>
      <c r="K328" s="6">
        <v>164942.6</v>
      </c>
      <c r="L328" s="6">
        <v>76362</v>
      </c>
      <c r="M328" s="6">
        <v>15</v>
      </c>
      <c r="N328" s="6">
        <v>25</v>
      </c>
      <c r="O328" s="6">
        <v>14484.5</v>
      </c>
      <c r="P328" s="6">
        <v>6778.2</v>
      </c>
      <c r="Q328" s="48">
        <v>12157.9</v>
      </c>
      <c r="R328" s="48">
        <v>9740.9699999999993</v>
      </c>
      <c r="S328" s="6">
        <v>115472.9</v>
      </c>
      <c r="T328" s="6">
        <v>95939.8</v>
      </c>
      <c r="U328" s="6">
        <v>117041</v>
      </c>
      <c r="V328" s="6">
        <v>79941.5</v>
      </c>
      <c r="W328" s="6">
        <v>12138.7</v>
      </c>
      <c r="X328" s="6">
        <v>9104.7999999999993</v>
      </c>
      <c r="Y328" s="6">
        <v>388264.6</v>
      </c>
      <c r="Z328" s="6">
        <v>203068.4</v>
      </c>
      <c r="AA328" s="6"/>
      <c r="AB328" s="6">
        <v>181210</v>
      </c>
      <c r="AC328" s="6">
        <v>344.8</v>
      </c>
      <c r="AD328" s="6">
        <v>49826</v>
      </c>
      <c r="AE328" s="6">
        <v>287778.40000000002</v>
      </c>
      <c r="AF328" s="6">
        <v>147888.4</v>
      </c>
      <c r="AG328" s="6"/>
      <c r="AH328" s="6">
        <v>181154.5</v>
      </c>
      <c r="AI328" s="6">
        <v>1111.5</v>
      </c>
      <c r="AJ328" s="9">
        <v>61</v>
      </c>
      <c r="AK328" s="6">
        <v>33031.68</v>
      </c>
      <c r="AL328" s="6">
        <v>23416.5</v>
      </c>
      <c r="AM328" s="6">
        <v>70792.800000000003</v>
      </c>
      <c r="AN328" s="6">
        <v>54597.7</v>
      </c>
      <c r="AO328" s="6">
        <v>47489.5</v>
      </c>
      <c r="AP328" s="6">
        <v>38790.5</v>
      </c>
      <c r="AQ328" s="6">
        <v>48572.6</v>
      </c>
      <c r="AR328" s="6">
        <v>19168.5</v>
      </c>
      <c r="AS328" s="6">
        <v>10.1</v>
      </c>
      <c r="AT328" s="6">
        <v>6.8</v>
      </c>
      <c r="AU328" s="7"/>
      <c r="AV328" s="7"/>
      <c r="AW328" s="6">
        <v>293630.8</v>
      </c>
      <c r="AX328" s="6">
        <v>137536.79999999999</v>
      </c>
      <c r="AY328" s="6">
        <v>58647.7</v>
      </c>
      <c r="AZ328" s="6">
        <v>13635.521000000001</v>
      </c>
      <c r="BA328" s="6">
        <v>280466.5</v>
      </c>
      <c r="BB328" s="6">
        <v>124417.7</v>
      </c>
      <c r="BC328" s="6">
        <v>49504.1</v>
      </c>
      <c r="BD328" s="6">
        <v>698.6</v>
      </c>
      <c r="BE328" s="6">
        <v>427.22</v>
      </c>
      <c r="BF328" s="6">
        <v>133.06</v>
      </c>
      <c r="BG328" s="6">
        <v>80.400000000000006</v>
      </c>
      <c r="BH328" s="9">
        <v>521.32399999999996</v>
      </c>
      <c r="BI328" s="9">
        <v>224.89699999999999</v>
      </c>
      <c r="BJ328" s="54">
        <v>1332.9</v>
      </c>
      <c r="BK328" s="6">
        <v>1070.4000000000001</v>
      </c>
      <c r="BL328" s="6">
        <v>0.9</v>
      </c>
      <c r="BM328" s="6">
        <v>10990</v>
      </c>
      <c r="BN328" s="6">
        <v>38147</v>
      </c>
      <c r="BO328" s="6">
        <v>7779</v>
      </c>
      <c r="BP328" s="6">
        <v>6274</v>
      </c>
      <c r="BQ328" s="6"/>
      <c r="BR328" s="6"/>
      <c r="BS328" s="6"/>
      <c r="BT328" s="6"/>
      <c r="BU328" s="6"/>
      <c r="BV328" s="6"/>
      <c r="BW328" s="6"/>
      <c r="BX328" s="6"/>
      <c r="BY328" s="6"/>
      <c r="BZ328" s="6">
        <v>3981760</v>
      </c>
      <c r="CA328" s="6">
        <v>2791237</v>
      </c>
      <c r="CB328" s="6"/>
      <c r="CC328" s="6">
        <v>21131</v>
      </c>
      <c r="CD328" s="6">
        <v>17241</v>
      </c>
      <c r="CE328" s="6"/>
      <c r="CF328" s="6">
        <v>804</v>
      </c>
      <c r="CG328" s="6">
        <v>100.943</v>
      </c>
      <c r="CH328" s="6">
        <v>1670</v>
      </c>
      <c r="CI328" s="65">
        <v>2</v>
      </c>
      <c r="CJ328" s="65">
        <v>2</v>
      </c>
      <c r="CK328" s="65">
        <v>814.93</v>
      </c>
      <c r="CL328" s="65">
        <v>73943</v>
      </c>
      <c r="CM328" s="65">
        <v>636</v>
      </c>
      <c r="CN328" s="65">
        <v>562.20000000000005</v>
      </c>
      <c r="CO328" s="65">
        <v>9371</v>
      </c>
      <c r="CP328" s="65">
        <v>44</v>
      </c>
      <c r="CQ328" s="65">
        <v>100.89</v>
      </c>
      <c r="CR328" s="65">
        <v>309.98</v>
      </c>
      <c r="CS328" s="65">
        <v>204.7</v>
      </c>
      <c r="CT328" s="69">
        <v>43490</v>
      </c>
      <c r="CU328" s="69">
        <v>25877</v>
      </c>
      <c r="CV328" s="69">
        <v>27122</v>
      </c>
      <c r="CW328" s="69">
        <v>17268</v>
      </c>
    </row>
    <row r="329" spans="1:116">
      <c r="A329" s="5">
        <v>43772</v>
      </c>
      <c r="B329" s="6">
        <v>806.55799999999999</v>
      </c>
      <c r="C329" s="6">
        <v>442.51900000000001</v>
      </c>
      <c r="D329" s="6">
        <v>6424.4</v>
      </c>
      <c r="E329" s="6"/>
      <c r="F329" s="6"/>
      <c r="G329" s="6"/>
      <c r="H329" s="6">
        <v>2054.6999999999998</v>
      </c>
      <c r="I329" s="6">
        <v>1217.3</v>
      </c>
      <c r="J329" s="6">
        <v>373234.7</v>
      </c>
      <c r="K329" s="6">
        <v>165031.70000000001</v>
      </c>
      <c r="L329" s="6">
        <v>76386</v>
      </c>
      <c r="M329" s="6">
        <v>15</v>
      </c>
      <c r="N329" s="6">
        <v>25</v>
      </c>
      <c r="O329" s="6">
        <v>14484.5</v>
      </c>
      <c r="P329" s="6">
        <v>6778.2</v>
      </c>
      <c r="Q329" s="48">
        <v>12188</v>
      </c>
      <c r="R329" s="48">
        <v>9764.4</v>
      </c>
      <c r="S329" s="6">
        <v>115492.4</v>
      </c>
      <c r="T329" s="6">
        <v>95955.4</v>
      </c>
      <c r="U329" s="6">
        <v>117059.9</v>
      </c>
      <c r="V329" s="6">
        <v>79954.899999999994</v>
      </c>
      <c r="W329" s="6">
        <v>12138.7</v>
      </c>
      <c r="X329" s="6">
        <v>9104.7999999999993</v>
      </c>
      <c r="Y329" s="6">
        <v>388487.7</v>
      </c>
      <c r="Z329" s="6">
        <v>203192.1</v>
      </c>
      <c r="AA329" s="6"/>
      <c r="AB329" s="6">
        <v>181234</v>
      </c>
      <c r="AC329" s="6">
        <v>344.8</v>
      </c>
      <c r="AD329" s="6">
        <v>49826</v>
      </c>
      <c r="AE329" s="6">
        <v>288023.3</v>
      </c>
      <c r="AF329" s="6">
        <v>148009.4</v>
      </c>
      <c r="AG329" s="6"/>
      <c r="AH329" s="6">
        <v>181178.5</v>
      </c>
      <c r="AI329" s="6">
        <v>1111.5</v>
      </c>
      <c r="AJ329" s="9">
        <v>61</v>
      </c>
      <c r="AK329" s="6">
        <v>33036.54</v>
      </c>
      <c r="AL329" s="6">
        <v>23420.7</v>
      </c>
      <c r="AM329" s="6">
        <v>70804.399999999994</v>
      </c>
      <c r="AN329" s="6">
        <v>54606.9</v>
      </c>
      <c r="AO329" s="6">
        <v>47506.8</v>
      </c>
      <c r="AP329" s="6">
        <v>38804.699999999997</v>
      </c>
      <c r="AQ329" s="6">
        <v>48581.7</v>
      </c>
      <c r="AR329" s="6">
        <v>19171.7</v>
      </c>
      <c r="AS329" s="6">
        <v>10.1</v>
      </c>
      <c r="AT329" s="6">
        <v>6.8</v>
      </c>
      <c r="AU329" s="7"/>
      <c r="AV329" s="7"/>
      <c r="AW329" s="6">
        <v>293784.5</v>
      </c>
      <c r="AX329" s="6">
        <v>137607.9</v>
      </c>
      <c r="AY329" s="6">
        <v>58653</v>
      </c>
      <c r="AZ329" s="6">
        <v>13635.521000000001</v>
      </c>
      <c r="BA329" s="6">
        <v>280599.7</v>
      </c>
      <c r="BB329" s="6">
        <v>124476.2</v>
      </c>
      <c r="BC329" s="6">
        <v>49528.1</v>
      </c>
      <c r="BD329" s="6">
        <v>704.62</v>
      </c>
      <c r="BE329" s="6">
        <v>430.91</v>
      </c>
      <c r="BF329" s="6">
        <v>133.06</v>
      </c>
      <c r="BG329" s="6">
        <v>80.400000000000006</v>
      </c>
      <c r="BH329" s="9">
        <v>521.32399999999996</v>
      </c>
      <c r="BI329" s="9">
        <v>224.89699999999999</v>
      </c>
      <c r="BJ329" s="54">
        <v>1332.9</v>
      </c>
      <c r="BK329" s="6">
        <v>1070.4000000000001</v>
      </c>
      <c r="BL329" s="6">
        <v>0.9</v>
      </c>
      <c r="BM329" s="6">
        <v>11285</v>
      </c>
      <c r="BN329" s="6">
        <v>38564</v>
      </c>
      <c r="BO329" s="6">
        <v>11498</v>
      </c>
      <c r="BP329" s="6">
        <v>6274</v>
      </c>
      <c r="BQ329" s="6"/>
      <c r="BR329" s="6"/>
      <c r="BS329" s="6"/>
      <c r="BT329" s="6"/>
      <c r="BU329" s="6"/>
      <c r="BV329" s="6"/>
      <c r="BW329" s="6"/>
      <c r="BX329" s="6"/>
      <c r="BY329" s="6"/>
      <c r="BZ329" s="6">
        <v>3984280</v>
      </c>
      <c r="CA329" s="6">
        <v>2793400</v>
      </c>
      <c r="CB329" s="6"/>
      <c r="CC329" s="6">
        <v>21131</v>
      </c>
      <c r="CD329" s="6">
        <v>17241</v>
      </c>
      <c r="CE329" s="6"/>
      <c r="CF329" s="6">
        <v>805</v>
      </c>
      <c r="CG329" s="6">
        <v>101.29</v>
      </c>
      <c r="CH329" s="6">
        <v>1670</v>
      </c>
      <c r="CI329" s="65">
        <v>2</v>
      </c>
      <c r="CJ329" s="65">
        <v>2</v>
      </c>
      <c r="CK329" s="65">
        <v>838.93</v>
      </c>
      <c r="CL329" s="65">
        <v>78018</v>
      </c>
      <c r="CM329" s="65">
        <v>679</v>
      </c>
      <c r="CN329" s="65">
        <v>586.20000000000005</v>
      </c>
      <c r="CO329" s="65">
        <v>9371</v>
      </c>
      <c r="CP329" s="65">
        <v>44</v>
      </c>
      <c r="CQ329" s="65">
        <v>100.89</v>
      </c>
      <c r="CR329" s="65">
        <v>314.27999999999997</v>
      </c>
      <c r="CS329" s="65">
        <v>207.81</v>
      </c>
      <c r="CT329" s="69">
        <v>44011</v>
      </c>
      <c r="CU329" s="69">
        <v>26188</v>
      </c>
      <c r="CV329" s="69">
        <v>27949</v>
      </c>
      <c r="CW329" s="69">
        <v>17817</v>
      </c>
    </row>
    <row r="330" spans="1:116">
      <c r="A330" s="5">
        <v>43773</v>
      </c>
      <c r="B330" s="6">
        <v>806.55799999999999</v>
      </c>
      <c r="C330" s="6">
        <v>442.51900000000001</v>
      </c>
      <c r="D330" s="6">
        <v>6425.3</v>
      </c>
      <c r="E330" s="6"/>
      <c r="F330" s="6"/>
      <c r="G330" s="6"/>
      <c r="H330" s="6">
        <v>2064.9</v>
      </c>
      <c r="I330" s="6">
        <v>1220.4000000000001</v>
      </c>
      <c r="J330" s="6">
        <v>373418.8</v>
      </c>
      <c r="K330" s="6">
        <v>165120.5</v>
      </c>
      <c r="L330" s="6">
        <v>76410</v>
      </c>
      <c r="M330" s="6">
        <v>15</v>
      </c>
      <c r="N330" s="6">
        <v>25</v>
      </c>
      <c r="O330" s="6">
        <v>14484.5</v>
      </c>
      <c r="P330" s="6">
        <v>6778.2</v>
      </c>
      <c r="Q330" s="48">
        <v>12217.4</v>
      </c>
      <c r="R330" s="48">
        <v>9787.4</v>
      </c>
      <c r="S330" s="6">
        <v>115511.8</v>
      </c>
      <c r="T330" s="6">
        <v>95971</v>
      </c>
      <c r="U330" s="6">
        <v>117079.1</v>
      </c>
      <c r="V330" s="6">
        <v>79968.5</v>
      </c>
      <c r="W330" s="6">
        <v>12138.7</v>
      </c>
      <c r="X330" s="6">
        <v>9104.7999999999993</v>
      </c>
      <c r="Y330" s="6">
        <v>388632.2</v>
      </c>
      <c r="Z330" s="6">
        <v>203271.9</v>
      </c>
      <c r="AA330" s="6"/>
      <c r="AB330" s="6">
        <v>181258</v>
      </c>
      <c r="AC330" s="6">
        <v>344.8</v>
      </c>
      <c r="AD330" s="6">
        <v>49826</v>
      </c>
      <c r="AE330" s="6">
        <v>288344.7</v>
      </c>
      <c r="AF330" s="6">
        <v>148172.1</v>
      </c>
      <c r="AG330" s="6"/>
      <c r="AH330" s="6">
        <v>181202.5</v>
      </c>
      <c r="AI330" s="6">
        <v>1111.5</v>
      </c>
      <c r="AJ330" s="9">
        <v>61</v>
      </c>
      <c r="AK330" s="6">
        <v>33041.5</v>
      </c>
      <c r="AL330" s="6">
        <v>23425</v>
      </c>
      <c r="AM330" s="6">
        <v>70816</v>
      </c>
      <c r="AN330" s="6">
        <v>54615</v>
      </c>
      <c r="AO330" s="6">
        <v>47523.9</v>
      </c>
      <c r="AP330" s="6">
        <v>38818.6</v>
      </c>
      <c r="AQ330" s="6">
        <v>48590.6</v>
      </c>
      <c r="AR330" s="6">
        <v>19175</v>
      </c>
      <c r="AS330" s="6">
        <v>10.1</v>
      </c>
      <c r="AT330" s="6">
        <v>6.8</v>
      </c>
      <c r="AU330" s="7"/>
      <c r="AV330" s="7"/>
      <c r="AW330" s="6">
        <v>293938.8</v>
      </c>
      <c r="AX330" s="6">
        <v>137679.20000000001</v>
      </c>
      <c r="AY330" s="6">
        <v>58658.3</v>
      </c>
      <c r="AZ330" s="6">
        <v>13635.521000000001</v>
      </c>
      <c r="BA330" s="6">
        <v>280733.98</v>
      </c>
      <c r="BB330" s="6">
        <v>124535</v>
      </c>
      <c r="BC330" s="6">
        <v>49552.1</v>
      </c>
      <c r="BD330" s="6">
        <v>710.87</v>
      </c>
      <c r="BE330" s="6">
        <v>434.75</v>
      </c>
      <c r="BF330" s="6">
        <v>133.06</v>
      </c>
      <c r="BG330" s="6">
        <v>80.400000000000006</v>
      </c>
      <c r="BH330" s="9">
        <v>521.55100000000004</v>
      </c>
      <c r="BI330" s="9">
        <v>224.98400000000001</v>
      </c>
      <c r="BJ330" s="54">
        <v>1333.2</v>
      </c>
      <c r="BK330" s="6">
        <v>1070.4000000000001</v>
      </c>
      <c r="BL330" s="6">
        <v>0.9</v>
      </c>
      <c r="BM330" s="6">
        <v>10570</v>
      </c>
      <c r="BN330" s="6">
        <v>38488</v>
      </c>
      <c r="BO330" s="6">
        <v>9849</v>
      </c>
      <c r="BP330" s="6">
        <v>6021</v>
      </c>
      <c r="BQ330" s="6"/>
      <c r="BR330" s="6"/>
      <c r="BS330" s="6"/>
      <c r="BT330" s="6"/>
      <c r="BU330" s="6"/>
      <c r="BV330" s="6"/>
      <c r="BW330" s="6"/>
      <c r="BX330" s="6"/>
      <c r="BY330" s="6"/>
      <c r="BZ330" s="6">
        <v>3986772</v>
      </c>
      <c r="CA330" s="6">
        <v>2795494</v>
      </c>
      <c r="CB330" s="6"/>
      <c r="CC330" s="6">
        <v>21131</v>
      </c>
      <c r="CD330" s="6">
        <v>17241</v>
      </c>
      <c r="CE330" s="6"/>
      <c r="CF330" s="6">
        <v>801</v>
      </c>
      <c r="CG330" s="6">
        <v>101.744</v>
      </c>
      <c r="CH330" s="6">
        <v>1669</v>
      </c>
      <c r="CI330" s="65">
        <v>2</v>
      </c>
      <c r="CJ330" s="65">
        <v>2</v>
      </c>
      <c r="CK330" s="65">
        <v>862.93</v>
      </c>
      <c r="CL330" s="65">
        <v>82104</v>
      </c>
      <c r="CM330" s="65">
        <v>730</v>
      </c>
      <c r="CN330" s="65">
        <v>610.20000000000005</v>
      </c>
      <c r="CO330" s="65">
        <v>9371</v>
      </c>
      <c r="CP330" s="65">
        <v>44</v>
      </c>
      <c r="CQ330" s="65">
        <v>100.89</v>
      </c>
      <c r="CR330" s="65">
        <v>319.37</v>
      </c>
      <c r="CS330" s="65">
        <v>211.27</v>
      </c>
      <c r="CT330" s="69">
        <v>44352</v>
      </c>
      <c r="CU330" s="69">
        <v>26401</v>
      </c>
      <c r="CV330" s="69">
        <v>28854</v>
      </c>
      <c r="CW330" s="69">
        <v>18407</v>
      </c>
    </row>
    <row r="331" spans="1:116">
      <c r="A331" s="5">
        <v>43774</v>
      </c>
      <c r="B331" s="6">
        <v>806.55799999999999</v>
      </c>
      <c r="C331" s="6">
        <v>442.51900000000001</v>
      </c>
      <c r="D331" s="6">
        <v>6425.3</v>
      </c>
      <c r="E331" s="6"/>
      <c r="F331" s="6"/>
      <c r="G331" s="6"/>
      <c r="H331" s="6">
        <v>2076.1</v>
      </c>
      <c r="I331" s="6">
        <v>1223.9000000000001</v>
      </c>
      <c r="J331" s="6">
        <v>373610.5</v>
      </c>
      <c r="K331" s="6">
        <v>165212</v>
      </c>
      <c r="L331" s="6">
        <v>76434</v>
      </c>
      <c r="M331" s="6">
        <v>15</v>
      </c>
      <c r="N331" s="6">
        <v>25</v>
      </c>
      <c r="O331" s="6">
        <v>14484.5</v>
      </c>
      <c r="P331" s="6">
        <v>6778.2</v>
      </c>
      <c r="Q331" s="48">
        <v>12244.1</v>
      </c>
      <c r="R331" s="48">
        <v>9808.4</v>
      </c>
      <c r="S331" s="6">
        <v>115532</v>
      </c>
      <c r="T331" s="6">
        <v>95987.6</v>
      </c>
      <c r="U331" s="6">
        <v>117099.4</v>
      </c>
      <c r="V331" s="6">
        <v>79982.539999999994</v>
      </c>
      <c r="W331" s="6">
        <v>12138.7</v>
      </c>
      <c r="X331" s="6">
        <v>9104.7999999999993</v>
      </c>
      <c r="Y331" s="6">
        <v>388896.1</v>
      </c>
      <c r="Z331" s="6">
        <v>203410.6</v>
      </c>
      <c r="AA331" s="6"/>
      <c r="AB331" s="6">
        <v>181282</v>
      </c>
      <c r="AC331" s="6">
        <v>344.8</v>
      </c>
      <c r="AD331" s="6">
        <v>49826</v>
      </c>
      <c r="AE331" s="6">
        <v>288559</v>
      </c>
      <c r="AF331" s="6">
        <v>148282.70000000001</v>
      </c>
      <c r="AG331" s="6"/>
      <c r="AH331" s="6">
        <v>181226.5</v>
      </c>
      <c r="AI331" s="6">
        <v>1111.5</v>
      </c>
      <c r="AJ331" s="9">
        <v>61</v>
      </c>
      <c r="AK331" s="6">
        <v>33046.6</v>
      </c>
      <c r="AL331" s="6">
        <v>23429.4</v>
      </c>
      <c r="AM331" s="6">
        <v>70827.7</v>
      </c>
      <c r="AN331" s="6">
        <v>54625.3</v>
      </c>
      <c r="AO331" s="6">
        <v>47540.800000000003</v>
      </c>
      <c r="AP331" s="6">
        <v>38832.6</v>
      </c>
      <c r="AQ331" s="6">
        <v>48599.3</v>
      </c>
      <c r="AR331" s="6">
        <v>19178.2</v>
      </c>
      <c r="AS331" s="6">
        <v>10.1</v>
      </c>
      <c r="AT331" s="6">
        <v>6.8</v>
      </c>
      <c r="AU331" s="7"/>
      <c r="AV331" s="7"/>
      <c r="AW331" s="6">
        <v>294096.3</v>
      </c>
      <c r="AX331" s="6">
        <v>137751.70000000001</v>
      </c>
      <c r="AY331" s="6">
        <v>58664.277999999998</v>
      </c>
      <c r="AZ331" s="6">
        <v>13635.521000000001</v>
      </c>
      <c r="BA331" s="6">
        <v>280872</v>
      </c>
      <c r="BB331" s="6">
        <v>124595.5</v>
      </c>
      <c r="BC331" s="6">
        <v>49576.1</v>
      </c>
      <c r="BD331" s="6">
        <v>717.15</v>
      </c>
      <c r="BE331" s="6">
        <v>438.67</v>
      </c>
      <c r="BF331" s="6">
        <v>133.06</v>
      </c>
      <c r="BG331" s="6">
        <v>80.400000000000006</v>
      </c>
      <c r="BH331" s="9">
        <v>521.55100000000004</v>
      </c>
      <c r="BI331" s="9">
        <v>224.98400000000001</v>
      </c>
      <c r="BJ331" s="54">
        <v>1333.2</v>
      </c>
      <c r="BK331" s="6">
        <v>1070.4000000000001</v>
      </c>
      <c r="BL331" s="6">
        <v>0.9</v>
      </c>
      <c r="BM331" s="6">
        <v>10221.173999999999</v>
      </c>
      <c r="BN331" s="6">
        <v>38669.82536559194</v>
      </c>
      <c r="BO331" s="6">
        <v>5104.3835117867366</v>
      </c>
      <c r="BP331" s="6">
        <v>5797</v>
      </c>
      <c r="BQ331" s="6"/>
      <c r="BR331" s="6"/>
      <c r="BS331" s="6"/>
      <c r="BT331" s="6"/>
      <c r="BU331" s="6"/>
      <c r="BV331" s="6"/>
      <c r="BW331" s="6"/>
      <c r="BX331" s="6"/>
      <c r="BY331" s="6"/>
      <c r="BZ331" s="6">
        <v>3989176</v>
      </c>
      <c r="CA331" s="6">
        <v>2797525</v>
      </c>
      <c r="CB331" s="6"/>
      <c r="CC331" s="6">
        <v>21226</v>
      </c>
      <c r="CD331" s="6">
        <v>17325</v>
      </c>
      <c r="CE331" s="6"/>
      <c r="CF331" s="6">
        <v>808</v>
      </c>
      <c r="CG331" s="6">
        <v>101.896</v>
      </c>
      <c r="CH331" s="6">
        <v>1663</v>
      </c>
      <c r="CI331" s="65">
        <v>2</v>
      </c>
      <c r="CJ331" s="65">
        <v>2</v>
      </c>
      <c r="CK331" s="65">
        <v>886.93</v>
      </c>
      <c r="CL331" s="65">
        <v>86179</v>
      </c>
      <c r="CM331" s="65">
        <v>785</v>
      </c>
      <c r="CN331" s="65">
        <v>634.20000000000005</v>
      </c>
      <c r="CO331" s="65">
        <v>9371</v>
      </c>
      <c r="CP331" s="65">
        <v>44</v>
      </c>
      <c r="CQ331" s="65">
        <v>100.89</v>
      </c>
      <c r="CR331" s="65">
        <v>325.45</v>
      </c>
      <c r="CS331" s="65">
        <v>215.18</v>
      </c>
      <c r="CT331" s="69">
        <v>44718</v>
      </c>
      <c r="CU331" s="69">
        <v>26627</v>
      </c>
      <c r="CV331" s="69">
        <v>29794</v>
      </c>
      <c r="CW331" s="69">
        <v>19014</v>
      </c>
    </row>
    <row r="332" spans="1:116">
      <c r="A332" s="5">
        <v>43775</v>
      </c>
      <c r="B332" s="6">
        <v>806.55799999999999</v>
      </c>
      <c r="C332" s="6">
        <v>442.51900000000001</v>
      </c>
      <c r="D332" s="6">
        <v>6425.3</v>
      </c>
      <c r="E332" s="6"/>
      <c r="F332" s="6"/>
      <c r="G332" s="6"/>
      <c r="H332" s="6">
        <v>2086.6999999999998</v>
      </c>
      <c r="I332" s="6">
        <v>1227.4000000000001</v>
      </c>
      <c r="J332" s="6">
        <v>373803</v>
      </c>
      <c r="K332" s="6">
        <v>165302</v>
      </c>
      <c r="L332" s="6">
        <v>76458</v>
      </c>
      <c r="M332" s="6">
        <v>15</v>
      </c>
      <c r="N332" s="6">
        <v>25</v>
      </c>
      <c r="O332" s="6">
        <v>14484.5</v>
      </c>
      <c r="P332" s="6">
        <v>6778.2</v>
      </c>
      <c r="Q332" s="48">
        <v>12269.5</v>
      </c>
      <c r="R332" s="48">
        <v>9828.4</v>
      </c>
      <c r="S332" s="6">
        <v>115551.6</v>
      </c>
      <c r="T332" s="6">
        <v>96003.5</v>
      </c>
      <c r="U332" s="6">
        <v>117119.3</v>
      </c>
      <c r="V332" s="6">
        <v>79996</v>
      </c>
      <c r="W332" s="6">
        <v>12138.7</v>
      </c>
      <c r="X332" s="6">
        <v>9104.7999999999993</v>
      </c>
      <c r="Y332" s="6">
        <v>389217</v>
      </c>
      <c r="Z332" s="6">
        <v>203579</v>
      </c>
      <c r="AA332" s="6"/>
      <c r="AB332" s="6">
        <v>181306</v>
      </c>
      <c r="AC332" s="6">
        <v>344.8</v>
      </c>
      <c r="AD332" s="6">
        <v>49826</v>
      </c>
      <c r="AE332" s="6">
        <v>288704</v>
      </c>
      <c r="AF332" s="6">
        <v>148355</v>
      </c>
      <c r="AG332" s="6"/>
      <c r="AH332" s="6">
        <v>181250.5</v>
      </c>
      <c r="AI332" s="6">
        <v>1111.5</v>
      </c>
      <c r="AJ332" s="9">
        <v>61</v>
      </c>
      <c r="AK332" s="6">
        <v>33052</v>
      </c>
      <c r="AL332" s="6">
        <v>23433</v>
      </c>
      <c r="AM332" s="6">
        <v>70837</v>
      </c>
      <c r="AN332" s="6">
        <v>54633</v>
      </c>
      <c r="AO332" s="6">
        <v>47557.3</v>
      </c>
      <c r="AP332" s="6">
        <v>38846</v>
      </c>
      <c r="AQ332" s="6">
        <v>48608.2</v>
      </c>
      <c r="AR332" s="6">
        <v>19181.599999999999</v>
      </c>
      <c r="AS332" s="6">
        <v>10.1</v>
      </c>
      <c r="AT332" s="6">
        <v>6.8</v>
      </c>
      <c r="AU332" s="7"/>
      <c r="AV332" s="7"/>
      <c r="AW332" s="6">
        <v>294247</v>
      </c>
      <c r="AX332" s="6">
        <v>137818</v>
      </c>
      <c r="AY332" s="6">
        <v>58670</v>
      </c>
      <c r="AZ332" s="6">
        <v>13635.521000000001</v>
      </c>
      <c r="BA332" s="6">
        <v>281005</v>
      </c>
      <c r="BB332" s="6">
        <v>124654</v>
      </c>
      <c r="BC332" s="6">
        <v>49600.1</v>
      </c>
      <c r="BD332" s="6">
        <v>722.8</v>
      </c>
      <c r="BE332" s="6">
        <v>442.3</v>
      </c>
      <c r="BF332" s="6">
        <v>133.06</v>
      </c>
      <c r="BG332" s="6">
        <v>80.400000000000006</v>
      </c>
      <c r="BH332" s="9">
        <v>521.55100000000004</v>
      </c>
      <c r="BI332" s="9">
        <v>224.98400000000001</v>
      </c>
      <c r="BJ332" s="54">
        <v>1333.2</v>
      </c>
      <c r="BK332" s="6">
        <v>1070.4000000000001</v>
      </c>
      <c r="BL332" s="6">
        <v>0.9</v>
      </c>
      <c r="BM332" s="6">
        <v>10631.545296</v>
      </c>
      <c r="BN332" s="6">
        <v>38469.915745398961</v>
      </c>
      <c r="BO332" s="6">
        <v>7086.8955256992522</v>
      </c>
      <c r="BP332" s="6">
        <v>6128</v>
      </c>
      <c r="BQ332" s="6"/>
      <c r="BR332" s="6"/>
      <c r="BS332" s="6"/>
      <c r="BT332" s="6"/>
      <c r="BU332" s="6"/>
      <c r="BV332" s="6"/>
      <c r="BW332" s="6"/>
      <c r="BX332" s="6"/>
      <c r="BY332" s="6"/>
      <c r="BZ332" s="6">
        <v>3990259</v>
      </c>
      <c r="CA332" s="6">
        <v>2798333</v>
      </c>
      <c r="CB332" s="6"/>
      <c r="CC332" s="6">
        <v>22336</v>
      </c>
      <c r="CD332" s="6">
        <v>18236</v>
      </c>
      <c r="CE332" s="6"/>
      <c r="CF332" s="6">
        <v>801.64094121583162</v>
      </c>
      <c r="CG332" s="6">
        <v>100.97944915002296</v>
      </c>
      <c r="CH332" s="6">
        <v>1659.370375</v>
      </c>
      <c r="CI332" s="65">
        <v>2</v>
      </c>
      <c r="CJ332" s="65">
        <v>2</v>
      </c>
      <c r="CK332" s="65">
        <v>898.17</v>
      </c>
      <c r="CL332" s="65">
        <v>90080</v>
      </c>
      <c r="CM332" s="65">
        <v>950</v>
      </c>
      <c r="CN332" s="65">
        <v>658.2</v>
      </c>
      <c r="CO332" s="65">
        <v>9371</v>
      </c>
      <c r="CP332" s="65">
        <v>44</v>
      </c>
      <c r="CQ332" s="65">
        <v>100.89</v>
      </c>
      <c r="CR332" s="65">
        <v>331.12</v>
      </c>
      <c r="CS332" s="65">
        <v>218.88</v>
      </c>
      <c r="CT332" s="69">
        <v>45076</v>
      </c>
      <c r="CU332" s="69">
        <v>26850</v>
      </c>
      <c r="CV332" s="69">
        <v>30710</v>
      </c>
      <c r="CW332" s="69">
        <v>19600</v>
      </c>
    </row>
    <row r="333" spans="1:116">
      <c r="A333" s="5">
        <v>43776</v>
      </c>
      <c r="B333" s="6">
        <v>806.55799999999999</v>
      </c>
      <c r="C333" s="6">
        <v>442.51900000000001</v>
      </c>
      <c r="D333" s="6">
        <v>6425.3</v>
      </c>
      <c r="E333" s="6"/>
      <c r="F333" s="6"/>
      <c r="G333" s="6"/>
      <c r="H333" s="6">
        <v>2098.4</v>
      </c>
      <c r="I333" s="6">
        <v>1231.5</v>
      </c>
      <c r="J333" s="6">
        <v>373998</v>
      </c>
      <c r="K333" s="6">
        <v>165394</v>
      </c>
      <c r="L333" s="6">
        <v>76482</v>
      </c>
      <c r="M333" s="6">
        <v>15</v>
      </c>
      <c r="N333" s="6">
        <v>25</v>
      </c>
      <c r="O333" s="6">
        <v>14484.5</v>
      </c>
      <c r="P333" s="6">
        <v>6778.2</v>
      </c>
      <c r="Q333" s="48">
        <v>12296.2</v>
      </c>
      <c r="R333" s="48">
        <v>9849.2999999999993</v>
      </c>
      <c r="S333" s="6">
        <v>115571</v>
      </c>
      <c r="T333" s="6">
        <v>96019</v>
      </c>
      <c r="U333" s="6">
        <v>117139.35</v>
      </c>
      <c r="V333" s="6">
        <v>80010.2</v>
      </c>
      <c r="W333" s="6">
        <v>12138.7</v>
      </c>
      <c r="X333" s="6">
        <v>9104.7999999999993</v>
      </c>
      <c r="Y333" s="6">
        <v>389543</v>
      </c>
      <c r="Z333" s="6">
        <v>203749</v>
      </c>
      <c r="AA333" s="6"/>
      <c r="AB333" s="6">
        <v>181330</v>
      </c>
      <c r="AC333" s="6">
        <v>344.8</v>
      </c>
      <c r="AD333" s="6">
        <v>49826</v>
      </c>
      <c r="AE333" s="6">
        <v>288850</v>
      </c>
      <c r="AF333" s="6">
        <v>148429</v>
      </c>
      <c r="AG333" s="6"/>
      <c r="AH333" s="6">
        <v>181274.5</v>
      </c>
      <c r="AI333" s="6">
        <v>1111.5</v>
      </c>
      <c r="AJ333" s="9">
        <v>61</v>
      </c>
      <c r="AK333" s="6">
        <v>33057.5</v>
      </c>
      <c r="AL333" s="6">
        <v>23438.5</v>
      </c>
      <c r="AM333" s="6">
        <v>70848.399999999994</v>
      </c>
      <c r="AN333" s="6">
        <v>54641.599999999999</v>
      </c>
      <c r="AO333" s="6">
        <v>47574.1</v>
      </c>
      <c r="AP333" s="6">
        <v>38859.699999999997</v>
      </c>
      <c r="AQ333" s="6">
        <v>48618.5</v>
      </c>
      <c r="AR333" s="6">
        <v>19185.400000000001</v>
      </c>
      <c r="AS333" s="6">
        <v>10.1</v>
      </c>
      <c r="AT333" s="6">
        <v>6.8</v>
      </c>
      <c r="AU333" s="7"/>
      <c r="AV333" s="7"/>
      <c r="AW333" s="6">
        <v>294394</v>
      </c>
      <c r="AX333" s="6">
        <v>137885</v>
      </c>
      <c r="AY333" s="6">
        <v>58677</v>
      </c>
      <c r="AZ333" s="6">
        <v>13635.521000000001</v>
      </c>
      <c r="BA333" s="6">
        <v>281142</v>
      </c>
      <c r="BB333" s="6">
        <v>124714</v>
      </c>
      <c r="BC333" s="6">
        <v>49624.1</v>
      </c>
      <c r="BD333" s="6">
        <v>728.2</v>
      </c>
      <c r="BE333" s="6">
        <v>445.6</v>
      </c>
      <c r="BF333" s="6">
        <v>133.1</v>
      </c>
      <c r="BG333" s="6">
        <v>80.430000000000007</v>
      </c>
      <c r="BH333" s="9">
        <v>521.55100000000004</v>
      </c>
      <c r="BI333" s="9">
        <v>224.98400000000001</v>
      </c>
      <c r="BJ333" s="54">
        <v>1333.2</v>
      </c>
      <c r="BK333" s="6">
        <v>1070.4000000000001</v>
      </c>
      <c r="BL333" s="6">
        <v>0.9</v>
      </c>
      <c r="BM333" s="6">
        <v>10676.787135999999</v>
      </c>
      <c r="BN333" s="6">
        <v>38003.003921060168</v>
      </c>
      <c r="BO333" s="6">
        <v>10620.730768159669</v>
      </c>
      <c r="BP333" s="6">
        <v>7244</v>
      </c>
      <c r="BQ333" s="6"/>
      <c r="BR333" s="6"/>
      <c r="BS333" s="6"/>
      <c r="BT333" s="6"/>
      <c r="BU333" s="6"/>
      <c r="BV333" s="6"/>
      <c r="BW333" s="6"/>
      <c r="BX333" s="6"/>
      <c r="BY333" s="6"/>
      <c r="BZ333" s="6">
        <v>3991173</v>
      </c>
      <c r="CA333" s="6">
        <v>2799193</v>
      </c>
      <c r="CB333" s="6"/>
      <c r="CC333" s="6">
        <v>23867</v>
      </c>
      <c r="CD333" s="6">
        <v>19477</v>
      </c>
      <c r="CE333" s="6"/>
      <c r="CF333" s="6">
        <v>807.41750636463553</v>
      </c>
      <c r="CG333" s="6">
        <v>101.21618132782433</v>
      </c>
      <c r="CH333" s="6">
        <v>1669.1312083333332</v>
      </c>
      <c r="CI333" s="65">
        <v>2</v>
      </c>
      <c r="CJ333" s="65">
        <v>2</v>
      </c>
      <c r="CK333" s="65">
        <v>898.17</v>
      </c>
      <c r="CL333" s="65">
        <v>94850</v>
      </c>
      <c r="CM333" s="65">
        <v>1198</v>
      </c>
      <c r="CN333" s="65">
        <v>682.2</v>
      </c>
      <c r="CO333" s="65">
        <v>9371</v>
      </c>
      <c r="CP333" s="65">
        <v>44</v>
      </c>
      <c r="CQ333" s="65">
        <v>100.89</v>
      </c>
      <c r="CR333" s="65">
        <v>337.1</v>
      </c>
      <c r="CS333" s="65">
        <v>222.7</v>
      </c>
      <c r="CT333" s="69">
        <v>45385</v>
      </c>
      <c r="CU333" s="69">
        <v>27046</v>
      </c>
      <c r="CV333" s="69">
        <v>31630</v>
      </c>
      <c r="CW333" s="69">
        <v>20210</v>
      </c>
    </row>
    <row r="334" spans="1:116">
      <c r="A334" s="5">
        <v>43777</v>
      </c>
      <c r="B334" s="6">
        <v>806.55799999999999</v>
      </c>
      <c r="C334" s="6">
        <v>442.51900000000001</v>
      </c>
      <c r="D334" s="6">
        <v>6425.3</v>
      </c>
      <c r="E334" s="6"/>
      <c r="F334" s="6"/>
      <c r="G334" s="6"/>
      <c r="H334" s="6">
        <v>2111</v>
      </c>
      <c r="I334" s="6">
        <v>1235.4000000000001</v>
      </c>
      <c r="J334" s="6">
        <v>374192</v>
      </c>
      <c r="K334" s="6">
        <v>165485</v>
      </c>
      <c r="L334" s="6">
        <v>76506</v>
      </c>
      <c r="M334" s="6">
        <v>15</v>
      </c>
      <c r="N334" s="6">
        <v>25</v>
      </c>
      <c r="O334" s="6">
        <v>14484.5</v>
      </c>
      <c r="P334" s="6">
        <v>6778.2</v>
      </c>
      <c r="Q334" s="48">
        <v>12320</v>
      </c>
      <c r="R334" s="48">
        <v>9868</v>
      </c>
      <c r="S334" s="6">
        <v>115590</v>
      </c>
      <c r="T334" s="6">
        <v>96034</v>
      </c>
      <c r="U334" s="6">
        <v>117158.3</v>
      </c>
      <c r="V334" s="6">
        <v>80023.5</v>
      </c>
      <c r="W334" s="6">
        <v>12138.7</v>
      </c>
      <c r="X334" s="6">
        <v>9104.7999999999993</v>
      </c>
      <c r="Y334" s="6">
        <v>389855</v>
      </c>
      <c r="Z334" s="6">
        <v>203910</v>
      </c>
      <c r="AA334" s="6"/>
      <c r="AB334" s="6">
        <v>181354</v>
      </c>
      <c r="AC334" s="6">
        <v>344.8</v>
      </c>
      <c r="AD334" s="6">
        <v>49826</v>
      </c>
      <c r="AE334" s="6">
        <v>288995</v>
      </c>
      <c r="AF334" s="6">
        <v>148502</v>
      </c>
      <c r="AG334" s="6"/>
      <c r="AH334" s="6">
        <v>181298.5</v>
      </c>
      <c r="AI334" s="6">
        <v>1111.5</v>
      </c>
      <c r="AJ334" s="9">
        <v>61</v>
      </c>
      <c r="AK334" s="6">
        <v>33063.4</v>
      </c>
      <c r="AL334" s="6">
        <v>23443.4</v>
      </c>
      <c r="AM334" s="6">
        <v>70858.600000000006</v>
      </c>
      <c r="AN334" s="6">
        <v>54649.7</v>
      </c>
      <c r="AO334" s="6">
        <v>47590.5</v>
      </c>
      <c r="AP334" s="6">
        <v>38873.300000000003</v>
      </c>
      <c r="AQ334" s="6">
        <v>48627</v>
      </c>
      <c r="AR334" s="6">
        <v>19188.5</v>
      </c>
      <c r="AS334" s="6">
        <v>10.1</v>
      </c>
      <c r="AT334" s="6">
        <v>6.8</v>
      </c>
      <c r="AU334" s="7"/>
      <c r="AV334" s="7"/>
      <c r="AW334" s="6">
        <v>294533</v>
      </c>
      <c r="AX334" s="6">
        <v>137945.5</v>
      </c>
      <c r="AY334" s="6">
        <v>58683</v>
      </c>
      <c r="AZ334" s="6">
        <v>13635.521000000001</v>
      </c>
      <c r="BA334" s="6">
        <v>281266</v>
      </c>
      <c r="BB334" s="6">
        <v>124768</v>
      </c>
      <c r="BC334" s="6">
        <v>49644.9</v>
      </c>
      <c r="BD334" s="6">
        <v>734.5</v>
      </c>
      <c r="BE334" s="6">
        <v>449.5</v>
      </c>
      <c r="BF334" s="6">
        <v>133.44999999999999</v>
      </c>
      <c r="BG334" s="6">
        <v>80.61</v>
      </c>
      <c r="BH334" s="9">
        <v>521.55100000000004</v>
      </c>
      <c r="BI334" s="9">
        <v>224.98400000000001</v>
      </c>
      <c r="BJ334" s="54">
        <v>1333.2</v>
      </c>
      <c r="BK334" s="6">
        <v>1070.4000000000001</v>
      </c>
      <c r="BL334" s="6">
        <v>0.9</v>
      </c>
      <c r="BM334" s="6">
        <v>10616.902000000002</v>
      </c>
      <c r="BN334" s="6">
        <v>38391.444009834959</v>
      </c>
      <c r="BO334" s="6">
        <v>10132.928522636836</v>
      </c>
      <c r="BP334" s="6">
        <v>5891</v>
      </c>
      <c r="BQ334" s="6"/>
      <c r="BR334" s="6"/>
      <c r="BS334" s="6"/>
      <c r="BT334" s="6"/>
      <c r="BU334" s="6"/>
      <c r="BV334" s="6"/>
      <c r="BW334" s="6"/>
      <c r="BX334" s="6"/>
      <c r="BY334" s="6"/>
      <c r="BZ334" s="6">
        <v>3994018</v>
      </c>
      <c r="CA334" s="6">
        <v>2801667</v>
      </c>
      <c r="CB334" s="6"/>
      <c r="CC334" s="6">
        <v>23867</v>
      </c>
      <c r="CD334" s="6">
        <v>19477</v>
      </c>
      <c r="CE334" s="6"/>
      <c r="CF334" s="6">
        <v>803.2254374785249</v>
      </c>
      <c r="CG334" s="6">
        <v>101.2838331762419</v>
      </c>
      <c r="CH334" s="6">
        <v>1670.6088749999999</v>
      </c>
      <c r="CI334" s="65">
        <v>2</v>
      </c>
      <c r="CJ334" s="65">
        <v>2</v>
      </c>
      <c r="CK334" s="65">
        <v>898.17</v>
      </c>
      <c r="CL334" s="65">
        <v>100570</v>
      </c>
      <c r="CM334" s="65">
        <v>1341</v>
      </c>
      <c r="CN334" s="65">
        <v>706.2</v>
      </c>
      <c r="CO334" s="65">
        <v>9371</v>
      </c>
      <c r="CP334" s="65">
        <v>44</v>
      </c>
      <c r="CQ334" s="65">
        <v>100.89</v>
      </c>
      <c r="CR334" s="65">
        <v>343</v>
      </c>
      <c r="CS334" s="65">
        <v>226.5</v>
      </c>
      <c r="CT334" s="69">
        <v>45740</v>
      </c>
      <c r="CU334" s="69">
        <v>27275</v>
      </c>
      <c r="CV334" s="69">
        <v>32830</v>
      </c>
      <c r="CW334" s="69">
        <v>20950</v>
      </c>
    </row>
    <row r="335" spans="1:116">
      <c r="A335" s="5">
        <v>43778</v>
      </c>
      <c r="B335" s="6">
        <v>806.55799999999999</v>
      </c>
      <c r="C335" s="6">
        <v>442.51900000000001</v>
      </c>
      <c r="D335" s="6">
        <v>6425.3</v>
      </c>
      <c r="E335" s="6"/>
      <c r="F335" s="6"/>
      <c r="G335" s="6"/>
      <c r="H335" s="6">
        <v>2123.4</v>
      </c>
      <c r="I335" s="6">
        <v>1239.8</v>
      </c>
      <c r="J335" s="6">
        <v>374388</v>
      </c>
      <c r="K335" s="6">
        <v>165577</v>
      </c>
      <c r="L335" s="6">
        <v>76530</v>
      </c>
      <c r="M335" s="6">
        <v>15</v>
      </c>
      <c r="N335" s="6">
        <v>25</v>
      </c>
      <c r="O335" s="6">
        <v>14484.6</v>
      </c>
      <c r="P335" s="6">
        <v>6778.3</v>
      </c>
      <c r="Q335" s="48">
        <v>12344</v>
      </c>
      <c r="R335" s="48">
        <v>9887</v>
      </c>
      <c r="S335" s="6">
        <v>115608.5</v>
      </c>
      <c r="T335" s="6">
        <v>96049</v>
      </c>
      <c r="U335" s="6">
        <v>117177</v>
      </c>
      <c r="V335" s="6">
        <v>80036.7</v>
      </c>
      <c r="W335" s="6">
        <v>12138.7</v>
      </c>
      <c r="X335" s="6">
        <v>9104.7999999999993</v>
      </c>
      <c r="Y335" s="6">
        <v>390177</v>
      </c>
      <c r="Z335" s="6">
        <v>204079</v>
      </c>
      <c r="AA335" s="6"/>
      <c r="AB335" s="6">
        <v>181378</v>
      </c>
      <c r="AC335" s="6">
        <v>344.8</v>
      </c>
      <c r="AD335" s="6">
        <v>49826</v>
      </c>
      <c r="AE335" s="6">
        <v>289146</v>
      </c>
      <c r="AF335" s="6">
        <v>148575</v>
      </c>
      <c r="AG335" s="6"/>
      <c r="AH335" s="6">
        <v>181322.5</v>
      </c>
      <c r="AI335" s="6">
        <v>1111.5</v>
      </c>
      <c r="AJ335" s="9">
        <v>61</v>
      </c>
      <c r="AK335" s="6">
        <v>33069</v>
      </c>
      <c r="AL335" s="6">
        <v>23448.3</v>
      </c>
      <c r="AM335" s="6">
        <v>70868.3</v>
      </c>
      <c r="AN335" s="6">
        <v>54657.4</v>
      </c>
      <c r="AO335" s="6">
        <v>47607.8</v>
      </c>
      <c r="AP335" s="6">
        <v>38887.1</v>
      </c>
      <c r="AQ335" s="6">
        <v>48636.3</v>
      </c>
      <c r="AR335" s="6">
        <v>19192</v>
      </c>
      <c r="AS335" s="6">
        <v>10.1</v>
      </c>
      <c r="AT335" s="6">
        <v>6.8</v>
      </c>
      <c r="AU335" s="7"/>
      <c r="AV335" s="7"/>
      <c r="AW335" s="6">
        <v>294686.5</v>
      </c>
      <c r="AX335" s="6">
        <v>138013.5</v>
      </c>
      <c r="AY335" s="6">
        <v>58688</v>
      </c>
      <c r="AZ335" s="6">
        <v>13635.521000000001</v>
      </c>
      <c r="BA335" s="6">
        <v>281404</v>
      </c>
      <c r="BB335" s="6">
        <v>124828</v>
      </c>
      <c r="BC335" s="6">
        <v>49668.9</v>
      </c>
      <c r="BD335" s="6">
        <v>741</v>
      </c>
      <c r="BE335" s="6">
        <v>453.5</v>
      </c>
      <c r="BF335" s="6">
        <v>133.44999999999999</v>
      </c>
      <c r="BG335" s="6">
        <v>80.61</v>
      </c>
      <c r="BH335" s="9">
        <v>521.55100000000004</v>
      </c>
      <c r="BI335" s="9">
        <v>224.98400000000001</v>
      </c>
      <c r="BJ335" s="54">
        <v>1333.2</v>
      </c>
      <c r="BK335" s="6">
        <v>1070.4000000000001</v>
      </c>
      <c r="BL335" s="6">
        <v>0.9</v>
      </c>
      <c r="BM335" s="6">
        <v>11058.896448</v>
      </c>
      <c r="BN335" s="6">
        <v>38514.715468923328</v>
      </c>
      <c r="BO335" s="6">
        <v>9934.4464559692642</v>
      </c>
      <c r="BP335" s="6">
        <v>5787</v>
      </c>
      <c r="BQ335" s="6"/>
      <c r="BR335" s="6"/>
      <c r="BS335" s="6"/>
      <c r="BT335" s="6"/>
      <c r="BU335" s="6"/>
      <c r="BV335" s="6"/>
      <c r="BW335" s="6"/>
      <c r="BX335" s="6"/>
      <c r="BY335" s="6"/>
      <c r="BZ335" s="6">
        <v>3996853</v>
      </c>
      <c r="CA335" s="6">
        <v>2804154</v>
      </c>
      <c r="CB335" s="6"/>
      <c r="CC335" s="6">
        <v>23867</v>
      </c>
      <c r="CD335" s="6">
        <v>19477</v>
      </c>
      <c r="CE335" s="6"/>
      <c r="CF335" s="6">
        <v>809.57623733850778</v>
      </c>
      <c r="CG335" s="6">
        <v>101.42875724433949</v>
      </c>
      <c r="CH335" s="6">
        <v>1675.8664999999996</v>
      </c>
      <c r="CI335" s="65">
        <v>2</v>
      </c>
      <c r="CJ335" s="65">
        <v>2</v>
      </c>
      <c r="CK335" s="65">
        <v>898.17</v>
      </c>
      <c r="CL335" s="65">
        <v>106240</v>
      </c>
      <c r="CM335" s="65">
        <v>1488</v>
      </c>
      <c r="CN335" s="65">
        <v>730.2</v>
      </c>
      <c r="CO335" s="65">
        <v>9371</v>
      </c>
      <c r="CP335" s="65">
        <v>44</v>
      </c>
      <c r="CQ335" s="65">
        <v>100.89</v>
      </c>
      <c r="CR335" s="65">
        <v>349</v>
      </c>
      <c r="CS335" s="65">
        <v>230.4</v>
      </c>
      <c r="CT335" s="69">
        <v>46000</v>
      </c>
      <c r="CU335" s="69">
        <v>27440</v>
      </c>
      <c r="CV335" s="69">
        <v>33730</v>
      </c>
      <c r="CW335" s="69">
        <v>21540</v>
      </c>
    </row>
    <row r="336" spans="1:116">
      <c r="A336" s="5">
        <v>43779</v>
      </c>
      <c r="B336" s="6">
        <v>806.55799999999999</v>
      </c>
      <c r="C336" s="6">
        <v>442.51900000000001</v>
      </c>
      <c r="D336" s="6">
        <v>6425.3</v>
      </c>
      <c r="E336" s="6"/>
      <c r="F336" s="6"/>
      <c r="G336" s="6"/>
      <c r="H336" s="6">
        <v>2135.3000000000002</v>
      </c>
      <c r="I336" s="6">
        <v>1244</v>
      </c>
      <c r="J336" s="6">
        <v>374577</v>
      </c>
      <c r="K336" s="6">
        <v>165666.29999999999</v>
      </c>
      <c r="L336" s="6">
        <v>76554</v>
      </c>
      <c r="M336" s="6">
        <v>15</v>
      </c>
      <c r="N336" s="6">
        <v>25</v>
      </c>
      <c r="O336" s="6">
        <v>14484.6</v>
      </c>
      <c r="P336" s="6">
        <v>6778.3</v>
      </c>
      <c r="Q336" s="48">
        <v>12368.6</v>
      </c>
      <c r="R336" s="48">
        <v>9906.2999999999993</v>
      </c>
      <c r="S336" s="6">
        <v>115626</v>
      </c>
      <c r="T336" s="6">
        <v>96062.6</v>
      </c>
      <c r="U336" s="6">
        <v>117194.9</v>
      </c>
      <c r="V336" s="6">
        <v>80049.5</v>
      </c>
      <c r="W336" s="6">
        <v>12138.7</v>
      </c>
      <c r="X336" s="6">
        <v>9104.7999999999993</v>
      </c>
      <c r="Y336" s="6">
        <v>390487</v>
      </c>
      <c r="Z336" s="6">
        <v>204247</v>
      </c>
      <c r="AA336" s="6"/>
      <c r="AB336" s="6">
        <v>181402</v>
      </c>
      <c r="AC336" s="6">
        <v>344.8</v>
      </c>
      <c r="AD336" s="6">
        <v>49826</v>
      </c>
      <c r="AE336" s="6">
        <v>289292</v>
      </c>
      <c r="AF336" s="6">
        <v>148642</v>
      </c>
      <c r="AG336" s="6"/>
      <c r="AH336" s="6">
        <v>181346.5</v>
      </c>
      <c r="AI336" s="6">
        <v>1111.5</v>
      </c>
      <c r="AJ336" s="9">
        <v>61</v>
      </c>
      <c r="AK336" s="6">
        <v>33074</v>
      </c>
      <c r="AL336" s="6">
        <v>23452.799999999999</v>
      </c>
      <c r="AM336" s="6">
        <v>70878.2</v>
      </c>
      <c r="AN336" s="6">
        <v>54665.1</v>
      </c>
      <c r="AO336" s="6">
        <v>47624.4</v>
      </c>
      <c r="AP336" s="6">
        <v>38900.699999999997</v>
      </c>
      <c r="AQ336" s="6">
        <v>48646.400000000001</v>
      </c>
      <c r="AR336" s="6">
        <v>19195.599999999999</v>
      </c>
      <c r="AS336" s="6">
        <v>10.1</v>
      </c>
      <c r="AT336" s="6">
        <v>6.8</v>
      </c>
      <c r="AU336" s="7"/>
      <c r="AV336" s="7"/>
      <c r="AW336" s="6">
        <v>294831.8</v>
      </c>
      <c r="AX336" s="6">
        <v>138077.79999999999</v>
      </c>
      <c r="AY336" s="6">
        <v>58692.5</v>
      </c>
      <c r="AZ336" s="6">
        <v>13635.521000000001</v>
      </c>
      <c r="BA336" s="6">
        <v>281535</v>
      </c>
      <c r="BB336" s="6">
        <v>124886</v>
      </c>
      <c r="BC336" s="6">
        <v>49692.9</v>
      </c>
      <c r="BD336" s="6">
        <v>747.1</v>
      </c>
      <c r="BE336" s="6">
        <v>457.3</v>
      </c>
      <c r="BF336" s="6">
        <v>133.44999999999999</v>
      </c>
      <c r="BG336" s="6">
        <v>80.61</v>
      </c>
      <c r="BH336" s="9">
        <v>521.55100000000004</v>
      </c>
      <c r="BI336" s="9">
        <v>224.98400000000001</v>
      </c>
      <c r="BJ336" s="54">
        <v>1333.2</v>
      </c>
      <c r="BK336" s="6">
        <v>1070.4000000000001</v>
      </c>
      <c r="BL336" s="6">
        <v>0.9</v>
      </c>
      <c r="BM336" s="6">
        <v>10280.558128000001</v>
      </c>
      <c r="BN336" s="6">
        <v>38113.298067123455</v>
      </c>
      <c r="BO336" s="6">
        <v>11724.952474195106</v>
      </c>
      <c r="BP336" s="6">
        <v>6209</v>
      </c>
      <c r="BQ336" s="6"/>
      <c r="BR336" s="6"/>
      <c r="BS336" s="6"/>
      <c r="BT336" s="6"/>
      <c r="BU336" s="6"/>
      <c r="BV336" s="6"/>
      <c r="BW336" s="6"/>
      <c r="BX336" s="6"/>
      <c r="BY336" s="6"/>
      <c r="BZ336" s="6">
        <v>3999678</v>
      </c>
      <c r="CA336" s="6">
        <v>2806640</v>
      </c>
      <c r="CB336" s="6"/>
      <c r="CC336" s="6">
        <v>23867</v>
      </c>
      <c r="CD336" s="6">
        <v>19477</v>
      </c>
      <c r="CE336" s="6"/>
      <c r="CF336" s="6">
        <v>806.67024255324907</v>
      </c>
      <c r="CG336" s="6">
        <v>101.35372050068392</v>
      </c>
      <c r="CH336" s="6">
        <v>1672.5017916666663</v>
      </c>
      <c r="CI336" s="65">
        <v>2</v>
      </c>
      <c r="CJ336" s="65">
        <v>2</v>
      </c>
      <c r="CK336" s="65">
        <v>898.17</v>
      </c>
      <c r="CL336" s="65">
        <v>111930</v>
      </c>
      <c r="CM336" s="65">
        <v>1580</v>
      </c>
      <c r="CN336" s="65">
        <v>754.2</v>
      </c>
      <c r="CO336" s="65">
        <v>9371</v>
      </c>
      <c r="CP336" s="65">
        <v>44</v>
      </c>
      <c r="CQ336" s="65">
        <v>100.89</v>
      </c>
      <c r="CR336" s="65">
        <v>354.5</v>
      </c>
      <c r="CS336" s="65">
        <v>234.2</v>
      </c>
      <c r="CT336" s="69">
        <v>46285</v>
      </c>
      <c r="CU336" s="69">
        <v>27620</v>
      </c>
      <c r="CV336" s="69">
        <v>34620</v>
      </c>
      <c r="CW336" s="69">
        <v>22120</v>
      </c>
    </row>
    <row r="337" spans="1:101">
      <c r="A337" s="5">
        <v>43780</v>
      </c>
      <c r="B337" s="6">
        <v>806.55799999999999</v>
      </c>
      <c r="C337" s="6">
        <v>442.51900000000001</v>
      </c>
      <c r="D337" s="6">
        <v>6425.3</v>
      </c>
      <c r="E337" s="6"/>
      <c r="F337" s="6"/>
      <c r="G337" s="6"/>
      <c r="H337" s="6">
        <v>2145.5</v>
      </c>
      <c r="I337" s="6">
        <v>1247</v>
      </c>
      <c r="J337" s="6">
        <v>374759</v>
      </c>
      <c r="K337" s="6">
        <v>165755</v>
      </c>
      <c r="L337" s="6">
        <v>76578</v>
      </c>
      <c r="M337" s="6">
        <v>15</v>
      </c>
      <c r="N337" s="6">
        <v>25</v>
      </c>
      <c r="O337" s="6">
        <v>14484.6</v>
      </c>
      <c r="P337" s="6">
        <v>6778.3</v>
      </c>
      <c r="Q337" s="48">
        <v>12394.7</v>
      </c>
      <c r="R337" s="48">
        <v>9927</v>
      </c>
      <c r="S337" s="6">
        <v>115643.6</v>
      </c>
      <c r="T337" s="6">
        <v>96076.3</v>
      </c>
      <c r="U337" s="6">
        <v>117214.2</v>
      </c>
      <c r="V337" s="6">
        <v>80063.100000000006</v>
      </c>
      <c r="W337" s="6">
        <v>12138.7</v>
      </c>
      <c r="X337" s="6">
        <v>9104.7999999999993</v>
      </c>
      <c r="Y337" s="6">
        <v>390793</v>
      </c>
      <c r="Z337" s="6">
        <v>204420</v>
      </c>
      <c r="AA337" s="6"/>
      <c r="AB337" s="6">
        <v>181426</v>
      </c>
      <c r="AC337" s="6">
        <v>344.8</v>
      </c>
      <c r="AD337" s="6">
        <v>49826</v>
      </c>
      <c r="AE337" s="6">
        <v>289439</v>
      </c>
      <c r="AF337" s="6">
        <v>148710</v>
      </c>
      <c r="AG337" s="6"/>
      <c r="AH337" s="6">
        <v>181370.5</v>
      </c>
      <c r="AI337" s="6">
        <v>1111.5</v>
      </c>
      <c r="AJ337" s="9">
        <v>61</v>
      </c>
      <c r="AK337" s="6">
        <v>33079.800000000003</v>
      </c>
      <c r="AL337" s="6">
        <v>23457.599999999999</v>
      </c>
      <c r="AM337" s="6">
        <v>70888.800000000003</v>
      </c>
      <c r="AN337" s="6">
        <v>54673.5</v>
      </c>
      <c r="AO337" s="6">
        <v>47641.2</v>
      </c>
      <c r="AP337" s="6">
        <v>38914.400000000001</v>
      </c>
      <c r="AQ337" s="6">
        <v>48656</v>
      </c>
      <c r="AR337" s="6">
        <v>19199.099999999999</v>
      </c>
      <c r="AS337" s="6">
        <v>10.1</v>
      </c>
      <c r="AT337" s="6">
        <v>6.8</v>
      </c>
      <c r="AU337" s="7"/>
      <c r="AV337" s="7"/>
      <c r="AW337" s="6">
        <v>294980</v>
      </c>
      <c r="AX337" s="6">
        <v>138146</v>
      </c>
      <c r="AY337" s="6">
        <v>58698</v>
      </c>
      <c r="AZ337" s="6">
        <v>13635.521000000001</v>
      </c>
      <c r="BA337" s="6">
        <v>281665</v>
      </c>
      <c r="BB337" s="6">
        <v>124944</v>
      </c>
      <c r="BC337" s="6">
        <v>49716.9</v>
      </c>
      <c r="BD337" s="6">
        <v>753.2</v>
      </c>
      <c r="BE337" s="6">
        <v>461.1</v>
      </c>
      <c r="BF337" s="6">
        <v>133.44999999999999</v>
      </c>
      <c r="BG337" s="6">
        <v>80.61</v>
      </c>
      <c r="BH337" s="9">
        <v>521.55100000000004</v>
      </c>
      <c r="BI337" s="9">
        <v>224.98400000000001</v>
      </c>
      <c r="BJ337" s="54">
        <v>1333.2</v>
      </c>
      <c r="BK337" s="6">
        <v>1070.4000000000001</v>
      </c>
      <c r="BL337" s="6">
        <v>0.9</v>
      </c>
      <c r="BM337" s="6">
        <v>10377.26496</v>
      </c>
      <c r="BN337" s="6">
        <v>33386.261306562701</v>
      </c>
      <c r="BO337" s="6">
        <v>7785.2090328452114</v>
      </c>
      <c r="BP337" s="6">
        <v>6370</v>
      </c>
      <c r="BQ337" s="6"/>
      <c r="BR337" s="6"/>
      <c r="BS337" s="6"/>
      <c r="BT337" s="6"/>
      <c r="BU337" s="6"/>
      <c r="BV337" s="6"/>
      <c r="BW337" s="6"/>
      <c r="BX337" s="6"/>
      <c r="BY337" s="6"/>
      <c r="BZ337" s="6">
        <v>4002408</v>
      </c>
      <c r="CA337" s="6">
        <v>2809010</v>
      </c>
      <c r="CB337" s="6"/>
      <c r="CC337" s="6">
        <v>23867</v>
      </c>
      <c r="CD337" s="6">
        <v>19477</v>
      </c>
      <c r="CE337" s="6"/>
      <c r="CF337" s="6">
        <v>805.27846827272424</v>
      </c>
      <c r="CG337" s="6">
        <v>101.28792894400961</v>
      </c>
      <c r="CH337" s="6">
        <v>1676.0137500000001</v>
      </c>
      <c r="CI337" s="65">
        <v>2</v>
      </c>
      <c r="CJ337" s="65">
        <v>2</v>
      </c>
      <c r="CK337" s="70">
        <v>916.5</v>
      </c>
      <c r="CL337" s="65">
        <v>115760</v>
      </c>
      <c r="CM337" s="65">
        <v>1605</v>
      </c>
      <c r="CN337" s="65">
        <v>778</v>
      </c>
      <c r="CO337" s="65">
        <v>9371</v>
      </c>
      <c r="CP337" s="65">
        <v>44</v>
      </c>
      <c r="CQ337" s="65">
        <v>100.89</v>
      </c>
      <c r="CR337" s="65">
        <v>360.2</v>
      </c>
      <c r="CS337" s="65">
        <v>238</v>
      </c>
      <c r="CT337" s="69">
        <v>46630</v>
      </c>
      <c r="CU337" s="69">
        <v>27835</v>
      </c>
      <c r="CV337" s="69">
        <v>35380</v>
      </c>
      <c r="CW337" s="69">
        <v>22615</v>
      </c>
    </row>
    <row r="338" spans="1:101">
      <c r="A338" s="5">
        <v>43781</v>
      </c>
      <c r="B338" s="6">
        <v>806.55799999999999</v>
      </c>
      <c r="C338" s="6">
        <v>442.51900000000001</v>
      </c>
      <c r="D338" s="6">
        <v>6425.5</v>
      </c>
      <c r="E338" s="6"/>
      <c r="F338" s="6"/>
      <c r="G338" s="6"/>
      <c r="H338" s="6">
        <v>2153.6</v>
      </c>
      <c r="I338" s="6">
        <v>1249.5999999999999</v>
      </c>
      <c r="J338" s="6">
        <v>374938</v>
      </c>
      <c r="K338" s="6">
        <v>165842</v>
      </c>
      <c r="L338" s="6">
        <v>76602</v>
      </c>
      <c r="M338" s="6">
        <v>15</v>
      </c>
      <c r="N338" s="6">
        <v>25</v>
      </c>
      <c r="O338" s="6">
        <v>14484.7</v>
      </c>
      <c r="P338" s="6">
        <v>6778.4</v>
      </c>
      <c r="Q338" s="48">
        <v>12420.9</v>
      </c>
      <c r="R338" s="48">
        <v>9947</v>
      </c>
      <c r="S338" s="6">
        <v>115661</v>
      </c>
      <c r="T338" s="6">
        <v>96090.1</v>
      </c>
      <c r="U338" s="6">
        <v>117234.5</v>
      </c>
      <c r="V338" s="6">
        <v>80077</v>
      </c>
      <c r="W338" s="6">
        <v>12138.7</v>
      </c>
      <c r="X338" s="6">
        <v>9104.7999999999993</v>
      </c>
      <c r="Y338" s="6">
        <v>391042.3</v>
      </c>
      <c r="Z338" s="6">
        <v>204558</v>
      </c>
      <c r="AA338" s="6"/>
      <c r="AB338" s="6">
        <v>181450</v>
      </c>
      <c r="AC338" s="6">
        <v>344.8</v>
      </c>
      <c r="AD338" s="6">
        <v>49826</v>
      </c>
      <c r="AE338" s="6">
        <v>289639.59999999998</v>
      </c>
      <c r="AF338" s="6">
        <v>148806.70000000001</v>
      </c>
      <c r="AG338" s="6"/>
      <c r="AH338" s="6">
        <v>181394.5</v>
      </c>
      <c r="AI338" s="6">
        <v>1111.5</v>
      </c>
      <c r="AJ338" s="9">
        <v>61</v>
      </c>
      <c r="AK338" s="6">
        <v>33085.199999999997</v>
      </c>
      <c r="AL338" s="6">
        <v>23462.2</v>
      </c>
      <c r="AM338" s="6">
        <v>70899.5</v>
      </c>
      <c r="AN338" s="6">
        <v>54681.9</v>
      </c>
      <c r="AO338" s="6">
        <v>47658</v>
      </c>
      <c r="AP338" s="6">
        <v>38928.1</v>
      </c>
      <c r="AQ338" s="6">
        <v>48664.9</v>
      </c>
      <c r="AR338" s="6">
        <v>19202.400000000001</v>
      </c>
      <c r="AS338" s="6">
        <v>10.1</v>
      </c>
      <c r="AT338" s="6">
        <v>6.8</v>
      </c>
      <c r="AU338" s="7"/>
      <c r="AV338" s="7"/>
      <c r="AW338" s="6">
        <v>295128.3</v>
      </c>
      <c r="AX338" s="6">
        <v>138214.20000000001</v>
      </c>
      <c r="AY338" s="6">
        <v>58704</v>
      </c>
      <c r="AZ338" s="6">
        <v>13635.521000000001</v>
      </c>
      <c r="BA338" s="6">
        <v>281797</v>
      </c>
      <c r="BB338" s="6">
        <v>125000</v>
      </c>
      <c r="BC338" s="6">
        <v>49740.9</v>
      </c>
      <c r="BD338" s="6">
        <v>759.3</v>
      </c>
      <c r="BE338" s="6">
        <v>465</v>
      </c>
      <c r="BF338" s="6">
        <v>133.44999999999999</v>
      </c>
      <c r="BG338" s="6">
        <v>80.61</v>
      </c>
      <c r="BH338" s="9">
        <v>521.78499999999997</v>
      </c>
      <c r="BI338" s="9">
        <v>225.07400000000001</v>
      </c>
      <c r="BJ338" s="54">
        <v>1333.5</v>
      </c>
      <c r="BK338" s="6">
        <v>1070.4000000000001</v>
      </c>
      <c r="BL338" s="6">
        <v>0.9</v>
      </c>
      <c r="BM338" s="6">
        <v>9631</v>
      </c>
      <c r="BN338" s="6">
        <v>37061</v>
      </c>
      <c r="BO338" s="6">
        <v>6646</v>
      </c>
      <c r="BP338" s="6">
        <v>5658</v>
      </c>
      <c r="BQ338" s="6"/>
      <c r="BR338" s="6"/>
      <c r="BS338" s="6"/>
      <c r="BT338" s="6"/>
      <c r="BU338" s="6"/>
      <c r="BV338" s="6"/>
      <c r="BW338" s="6"/>
      <c r="BX338" s="6"/>
      <c r="BY338" s="6"/>
      <c r="BZ338" s="6">
        <v>4005224</v>
      </c>
      <c r="CA338" s="6">
        <v>2811490</v>
      </c>
      <c r="CB338" s="6"/>
      <c r="CC338" s="6">
        <v>23867</v>
      </c>
      <c r="CD338" s="6">
        <v>19477</v>
      </c>
      <c r="CE338" s="6"/>
      <c r="CF338" s="6">
        <v>809.10176309774556</v>
      </c>
      <c r="CG338" s="6">
        <v>101.80972281835105</v>
      </c>
      <c r="CH338" s="6">
        <v>1678.3177500000004</v>
      </c>
      <c r="CI338" s="65">
        <v>2</v>
      </c>
      <c r="CJ338" s="65">
        <v>2</v>
      </c>
      <c r="CK338" s="70">
        <v>937.2</v>
      </c>
      <c r="CL338" s="65">
        <v>118680</v>
      </c>
      <c r="CM338" s="65">
        <v>1605</v>
      </c>
      <c r="CN338" s="65">
        <v>797</v>
      </c>
      <c r="CO338" s="65">
        <v>9371</v>
      </c>
      <c r="CP338" s="65">
        <v>44</v>
      </c>
      <c r="CQ338" s="65">
        <v>100.89</v>
      </c>
      <c r="CR338" s="65">
        <v>365.8</v>
      </c>
      <c r="CS338" s="65">
        <v>241.7</v>
      </c>
      <c r="CT338" s="69">
        <v>46920</v>
      </c>
      <c r="CU338" s="69">
        <v>28020</v>
      </c>
      <c r="CV338" s="69">
        <v>36270</v>
      </c>
      <c r="CW338" s="69">
        <v>23210</v>
      </c>
    </row>
    <row r="339" spans="1:101">
      <c r="A339" s="5">
        <v>43782</v>
      </c>
      <c r="B339" s="6">
        <v>806.55799999999999</v>
      </c>
      <c r="C339" s="6">
        <v>442.51900000000001</v>
      </c>
      <c r="D339" s="6">
        <v>6425.5</v>
      </c>
      <c r="E339" s="6"/>
      <c r="F339" s="6"/>
      <c r="G339" s="6"/>
      <c r="H339" s="6">
        <v>2164.3000000000002</v>
      </c>
      <c r="I339" s="6">
        <v>1253.2</v>
      </c>
      <c r="J339" s="6">
        <v>375103.27</v>
      </c>
      <c r="K339" s="6">
        <v>165922.95000000001</v>
      </c>
      <c r="L339" s="6">
        <v>76623.899999999994</v>
      </c>
      <c r="M339" s="6">
        <v>15</v>
      </c>
      <c r="N339" s="6">
        <v>25</v>
      </c>
      <c r="O339" s="6">
        <v>14484.8</v>
      </c>
      <c r="P339" s="6">
        <v>6778.5</v>
      </c>
      <c r="Q339" s="48">
        <v>12445.67</v>
      </c>
      <c r="R339" s="48">
        <v>9966.9599999999991</v>
      </c>
      <c r="S339" s="6">
        <v>115679.9</v>
      </c>
      <c r="T339" s="6">
        <v>96105.2</v>
      </c>
      <c r="U339" s="6">
        <v>117254.29</v>
      </c>
      <c r="V339" s="6">
        <v>80090.7</v>
      </c>
      <c r="W339" s="6">
        <v>12138.7</v>
      </c>
      <c r="X339" s="6">
        <v>9104.7999999999993</v>
      </c>
      <c r="Y339" s="6">
        <v>391355.76</v>
      </c>
      <c r="Z339" s="6">
        <v>204730.1</v>
      </c>
      <c r="AA339" s="6"/>
      <c r="AB339" s="6">
        <v>181474</v>
      </c>
      <c r="AC339" s="6">
        <v>344.8</v>
      </c>
      <c r="AD339" s="6">
        <v>49826</v>
      </c>
      <c r="AE339" s="6">
        <v>289769.58</v>
      </c>
      <c r="AF339" s="6">
        <v>148871.93</v>
      </c>
      <c r="AG339" s="6"/>
      <c r="AH339" s="6">
        <v>181418.5</v>
      </c>
      <c r="AI339" s="6">
        <v>1111.5</v>
      </c>
      <c r="AJ339" s="9">
        <v>61</v>
      </c>
      <c r="AK339" s="6">
        <v>33090.89</v>
      </c>
      <c r="AL339" s="6">
        <v>23467.13</v>
      </c>
      <c r="AM339" s="6">
        <v>70910.78</v>
      </c>
      <c r="AN339" s="6">
        <v>54690.75</v>
      </c>
      <c r="AO339" s="6">
        <v>47675.19</v>
      </c>
      <c r="AP339" s="6">
        <v>38942.160000000003</v>
      </c>
      <c r="AQ339" s="6">
        <v>48674.2</v>
      </c>
      <c r="AR339" s="6">
        <v>19206</v>
      </c>
      <c r="AS339" s="6">
        <v>10.199999999999999</v>
      </c>
      <c r="AT339" s="6">
        <v>6.9</v>
      </c>
      <c r="AU339" s="6"/>
      <c r="AV339" s="6"/>
      <c r="AW339" s="6">
        <v>295281.5</v>
      </c>
      <c r="AX339" s="6">
        <v>138284.9</v>
      </c>
      <c r="AY339" s="6">
        <v>58708.71</v>
      </c>
      <c r="AZ339" s="6">
        <v>13635.521000000001</v>
      </c>
      <c r="BA339" s="6">
        <v>281929.78000000003</v>
      </c>
      <c r="BB339" s="6">
        <v>125060.2</v>
      </c>
      <c r="BC339" s="6">
        <v>49764.9</v>
      </c>
      <c r="BD339" s="6">
        <v>765.64</v>
      </c>
      <c r="BE339" s="6">
        <v>468.78</v>
      </c>
      <c r="BF339" s="6">
        <v>133.44999999999999</v>
      </c>
      <c r="BG339" s="6">
        <v>80.61</v>
      </c>
      <c r="BH339" s="9">
        <v>521.78499999999997</v>
      </c>
      <c r="BI339" s="9">
        <v>225.07400000000001</v>
      </c>
      <c r="BJ339" s="54">
        <v>1333.5</v>
      </c>
      <c r="BK339" s="6">
        <v>1070.4000000000001</v>
      </c>
      <c r="BL339" s="6">
        <v>0.9</v>
      </c>
      <c r="BM339" s="6">
        <v>10309.780767999999</v>
      </c>
      <c r="BN339" s="6">
        <v>38572.598841675113</v>
      </c>
      <c r="BO339" s="6">
        <v>7848.2892629081416</v>
      </c>
      <c r="BP339" s="6">
        <v>5968</v>
      </c>
      <c r="BQ339" s="6"/>
      <c r="BR339" s="6"/>
      <c r="BS339" s="6"/>
      <c r="BT339" s="6"/>
      <c r="BU339" s="6"/>
      <c r="BV339" s="6"/>
      <c r="BW339" s="6"/>
      <c r="BX339" s="6"/>
      <c r="BY339" s="6"/>
      <c r="BZ339" s="6">
        <v>4008084</v>
      </c>
      <c r="CA339" s="6">
        <v>2813993</v>
      </c>
      <c r="CB339" s="6"/>
      <c r="CC339" s="6">
        <v>23867</v>
      </c>
      <c r="CD339" s="6">
        <v>19477</v>
      </c>
      <c r="CE339" s="6"/>
      <c r="CF339" s="6">
        <v>799</v>
      </c>
      <c r="CG339" s="6">
        <v>101.447</v>
      </c>
      <c r="CH339" s="6">
        <v>1672</v>
      </c>
      <c r="CI339" s="65">
        <v>2</v>
      </c>
      <c r="CJ339" s="65">
        <v>2</v>
      </c>
      <c r="CK339" s="65">
        <v>961.2</v>
      </c>
      <c r="CL339" s="65">
        <v>122657</v>
      </c>
      <c r="CM339" s="65">
        <v>1631</v>
      </c>
      <c r="CN339" s="65">
        <v>821</v>
      </c>
      <c r="CO339" s="65">
        <v>9371</v>
      </c>
      <c r="CP339" s="65">
        <v>44</v>
      </c>
      <c r="CQ339" s="65">
        <v>100.89</v>
      </c>
      <c r="CR339" s="65">
        <v>371.6</v>
      </c>
      <c r="CS339" s="65">
        <v>245.66</v>
      </c>
      <c r="CT339" s="69">
        <v>47289</v>
      </c>
      <c r="CU339" s="69">
        <v>28252</v>
      </c>
      <c r="CV339" s="69">
        <v>37197</v>
      </c>
      <c r="CW339" s="69">
        <v>23806</v>
      </c>
    </row>
    <row r="340" spans="1:101">
      <c r="A340" s="5">
        <v>43783</v>
      </c>
      <c r="B340" s="6">
        <v>806.55799999999999</v>
      </c>
      <c r="C340" s="6">
        <v>442.51900000000001</v>
      </c>
      <c r="D340" s="6">
        <v>6425.5</v>
      </c>
      <c r="E340" s="6"/>
      <c r="F340" s="6"/>
      <c r="G340" s="6"/>
      <c r="H340" s="6">
        <v>2174.4</v>
      </c>
      <c r="I340" s="6">
        <v>1256.0999999999999</v>
      </c>
      <c r="J340" s="6">
        <v>375274.39</v>
      </c>
      <c r="K340" s="6">
        <v>166005.78</v>
      </c>
      <c r="L340" s="6">
        <v>76646.7</v>
      </c>
      <c r="M340" s="6">
        <v>15</v>
      </c>
      <c r="N340" s="6">
        <v>25</v>
      </c>
      <c r="O340" s="6">
        <v>14484.8</v>
      </c>
      <c r="P340" s="6">
        <v>6778.5</v>
      </c>
      <c r="Q340" s="48">
        <v>12472.96</v>
      </c>
      <c r="R340" s="48">
        <v>9988.7000000000007</v>
      </c>
      <c r="S340" s="6">
        <v>115698</v>
      </c>
      <c r="T340" s="6">
        <v>96119.03</v>
      </c>
      <c r="U340" s="6">
        <v>117274.1</v>
      </c>
      <c r="V340" s="6">
        <v>80104.47</v>
      </c>
      <c r="W340" s="6">
        <v>12138.7</v>
      </c>
      <c r="X340" s="6">
        <v>9104.7999999999993</v>
      </c>
      <c r="Y340" s="6">
        <v>391678.31</v>
      </c>
      <c r="Z340" s="6">
        <v>204901.8</v>
      </c>
      <c r="AA340" s="6"/>
      <c r="AB340" s="6">
        <v>181498</v>
      </c>
      <c r="AC340" s="6">
        <v>344.8</v>
      </c>
      <c r="AD340" s="6">
        <v>49826</v>
      </c>
      <c r="AE340" s="6">
        <v>289890</v>
      </c>
      <c r="AF340" s="6">
        <v>148937.13</v>
      </c>
      <c r="AG340" s="6"/>
      <c r="AH340" s="6">
        <v>181442.5</v>
      </c>
      <c r="AI340" s="6">
        <v>1111.5</v>
      </c>
      <c r="AJ340" s="9">
        <v>61</v>
      </c>
      <c r="AK340" s="6">
        <v>33096.78</v>
      </c>
      <c r="AL340" s="6">
        <v>23472</v>
      </c>
      <c r="AM340" s="6">
        <v>70921.84</v>
      </c>
      <c r="AN340" s="6">
        <v>54699.44</v>
      </c>
      <c r="AO340" s="6">
        <v>47691.75</v>
      </c>
      <c r="AP340" s="6">
        <v>38955.72</v>
      </c>
      <c r="AQ340" s="6">
        <v>48682.2</v>
      </c>
      <c r="AR340" s="6">
        <v>19209</v>
      </c>
      <c r="AS340" s="6">
        <v>10.3</v>
      </c>
      <c r="AT340" s="6">
        <v>7.1</v>
      </c>
      <c r="AU340" s="7"/>
      <c r="AV340" s="7"/>
      <c r="AW340" s="6">
        <v>295429.2</v>
      </c>
      <c r="AX340" s="6">
        <v>138353.4</v>
      </c>
      <c r="AY340" s="6">
        <v>58714.601000000002</v>
      </c>
      <c r="AZ340" s="6">
        <v>13635.521000000001</v>
      </c>
      <c r="BA340" s="6">
        <v>282059.40000000002</v>
      </c>
      <c r="BB340" s="6">
        <v>125117.54</v>
      </c>
      <c r="BC340" s="6">
        <v>49788.9</v>
      </c>
      <c r="BD340" s="6">
        <v>771.82</v>
      </c>
      <c r="BE340" s="6">
        <v>472.73</v>
      </c>
      <c r="BF340" s="6">
        <v>133.5</v>
      </c>
      <c r="BG340" s="6">
        <v>80.64</v>
      </c>
      <c r="BH340" s="9">
        <v>521.78499999999997</v>
      </c>
      <c r="BI340" s="9">
        <v>225.07400000000001</v>
      </c>
      <c r="BJ340" s="54">
        <v>1333.5</v>
      </c>
      <c r="BK340" s="6">
        <v>1070.4000000000001</v>
      </c>
      <c r="BL340" s="6">
        <v>0.9</v>
      </c>
      <c r="BM340" s="6">
        <v>10301.347631999999</v>
      </c>
      <c r="BN340" s="6">
        <v>38530.963636595188</v>
      </c>
      <c r="BO340" s="6">
        <v>9246.0867388180413</v>
      </c>
      <c r="BP340" s="6">
        <v>5387</v>
      </c>
      <c r="BQ340" s="6"/>
      <c r="BR340" s="6"/>
      <c r="BS340" s="6"/>
      <c r="BT340" s="6"/>
      <c r="BU340" s="6"/>
      <c r="BV340" s="6"/>
      <c r="BW340" s="6"/>
      <c r="BX340" s="6"/>
      <c r="BY340" s="6"/>
      <c r="BZ340" s="6">
        <v>4010950</v>
      </c>
      <c r="CA340" s="6">
        <v>2816477</v>
      </c>
      <c r="CB340" s="6"/>
      <c r="CC340" s="6">
        <v>23867</v>
      </c>
      <c r="CD340" s="6">
        <v>19477</v>
      </c>
      <c r="CE340" s="6"/>
      <c r="CF340" s="6">
        <v>798</v>
      </c>
      <c r="CG340" s="6">
        <v>101.553</v>
      </c>
      <c r="CH340" s="6">
        <v>1669</v>
      </c>
      <c r="CI340" s="65">
        <v>2</v>
      </c>
      <c r="CJ340" s="65">
        <v>2</v>
      </c>
      <c r="CK340" s="65">
        <v>985.2</v>
      </c>
      <c r="CL340" s="65">
        <v>126201</v>
      </c>
      <c r="CM340" s="65">
        <v>1632</v>
      </c>
      <c r="CN340" s="65">
        <v>845</v>
      </c>
      <c r="CO340" s="65">
        <v>9371</v>
      </c>
      <c r="CP340" s="65">
        <v>44</v>
      </c>
      <c r="CQ340" s="65">
        <v>100.89</v>
      </c>
      <c r="CR340" s="65">
        <v>377.37</v>
      </c>
      <c r="CS340" s="65">
        <v>249.46</v>
      </c>
      <c r="CT340" s="69">
        <v>47712</v>
      </c>
      <c r="CU340" s="69">
        <v>28513</v>
      </c>
      <c r="CV340" s="69">
        <v>38126</v>
      </c>
      <c r="CW340" s="69">
        <v>24405</v>
      </c>
    </row>
    <row r="341" spans="1:101">
      <c r="A341" s="5">
        <v>43784</v>
      </c>
      <c r="B341" s="6">
        <v>806.55799999999999</v>
      </c>
      <c r="C341" s="6">
        <v>442.51900000000001</v>
      </c>
      <c r="D341" s="6">
        <v>6425.5</v>
      </c>
      <c r="E341" s="6"/>
      <c r="F341" s="6"/>
      <c r="G341" s="6"/>
      <c r="H341" s="6">
        <v>2184.4</v>
      </c>
      <c r="I341" s="6">
        <v>1258.9000000000001</v>
      </c>
      <c r="J341" s="6">
        <v>375450.2</v>
      </c>
      <c r="K341" s="6">
        <v>166092.70000000001</v>
      </c>
      <c r="L341" s="6">
        <v>76670.7</v>
      </c>
      <c r="M341" s="6">
        <v>15</v>
      </c>
      <c r="N341" s="6">
        <v>25</v>
      </c>
      <c r="O341" s="6">
        <v>14484.9</v>
      </c>
      <c r="P341" s="6">
        <v>6778.5</v>
      </c>
      <c r="Q341" s="48">
        <v>12500.69</v>
      </c>
      <c r="R341" s="48">
        <v>10010.6</v>
      </c>
      <c r="S341" s="6">
        <v>115715.8</v>
      </c>
      <c r="T341" s="6">
        <v>96134.2</v>
      </c>
      <c r="U341" s="6">
        <v>117292.3</v>
      </c>
      <c r="V341" s="6">
        <v>80117.100000000006</v>
      </c>
      <c r="W341" s="6">
        <v>12138.7</v>
      </c>
      <c r="X341" s="6">
        <v>9104.7999999999993</v>
      </c>
      <c r="Y341" s="6">
        <v>392006.2</v>
      </c>
      <c r="Z341" s="6">
        <v>205071.5</v>
      </c>
      <c r="AA341" s="6"/>
      <c r="AB341" s="6">
        <v>181522</v>
      </c>
      <c r="AC341" s="6">
        <v>344.8</v>
      </c>
      <c r="AD341" s="6">
        <v>49826</v>
      </c>
      <c r="AE341" s="6">
        <v>290009.40000000002</v>
      </c>
      <c r="AF341" s="6">
        <v>149007.70000000001</v>
      </c>
      <c r="AG341" s="6"/>
      <c r="AH341" s="6">
        <v>181466.5</v>
      </c>
      <c r="AI341" s="6">
        <v>1111.5</v>
      </c>
      <c r="AJ341" s="9">
        <v>61</v>
      </c>
      <c r="AK341" s="6">
        <v>33102.5</v>
      </c>
      <c r="AL341" s="6">
        <v>23476.82</v>
      </c>
      <c r="AM341" s="6">
        <v>70932.3</v>
      </c>
      <c r="AN341" s="6">
        <v>54707.6</v>
      </c>
      <c r="AO341" s="6">
        <v>47708.4</v>
      </c>
      <c r="AP341" s="6">
        <v>38969.300000000003</v>
      </c>
      <c r="AQ341" s="6">
        <v>48689.3</v>
      </c>
      <c r="AR341" s="6">
        <v>19211.599999999999</v>
      </c>
      <c r="AS341" s="6">
        <v>10.3</v>
      </c>
      <c r="AT341" s="6">
        <v>7.1</v>
      </c>
      <c r="AU341" s="7"/>
      <c r="AV341" s="7"/>
      <c r="AW341" s="6">
        <v>295579.8</v>
      </c>
      <c r="AX341" s="6">
        <v>138422.79999999999</v>
      </c>
      <c r="AY341" s="6">
        <v>58720.309000000001</v>
      </c>
      <c r="AZ341" s="6">
        <v>13635.521000000001</v>
      </c>
      <c r="BA341" s="6">
        <v>282192</v>
      </c>
      <c r="BB341" s="6">
        <v>125176.1</v>
      </c>
      <c r="BC341" s="6">
        <v>49812.9</v>
      </c>
      <c r="BD341" s="6">
        <v>778.24</v>
      </c>
      <c r="BE341" s="6">
        <v>476.7</v>
      </c>
      <c r="BF341" s="6">
        <v>133.52000000000001</v>
      </c>
      <c r="BG341" s="6">
        <v>80.650000000000006</v>
      </c>
      <c r="BH341" s="9">
        <v>521.78499999999997</v>
      </c>
      <c r="BI341" s="9">
        <v>225.07400000000001</v>
      </c>
      <c r="BJ341" s="54">
        <v>1333.5</v>
      </c>
      <c r="BK341" s="6">
        <v>1070.4000000000001</v>
      </c>
      <c r="BL341" s="6">
        <v>0.9</v>
      </c>
      <c r="BM341" s="6">
        <v>9994.5427519999994</v>
      </c>
      <c r="BN341" s="6">
        <v>38273.757275437951</v>
      </c>
      <c r="BO341" s="6">
        <v>7530.1831345153278</v>
      </c>
      <c r="BP341" s="6">
        <v>4932</v>
      </c>
      <c r="BQ341" s="6"/>
      <c r="BR341" s="6"/>
      <c r="BS341" s="6"/>
      <c r="BT341" s="6"/>
      <c r="BU341" s="6"/>
      <c r="BV341" s="6"/>
      <c r="BW341" s="6"/>
      <c r="BX341" s="6"/>
      <c r="BY341" s="6"/>
      <c r="BZ341" s="6">
        <v>4013775</v>
      </c>
      <c r="CA341" s="6">
        <v>2818933</v>
      </c>
      <c r="CB341" s="6"/>
      <c r="CC341" s="6">
        <v>23867</v>
      </c>
      <c r="CD341" s="6">
        <v>19477</v>
      </c>
      <c r="CE341" s="6"/>
      <c r="CF341" s="6">
        <v>803</v>
      </c>
      <c r="CG341" s="6">
        <v>101.59099999999999</v>
      </c>
      <c r="CH341" s="6">
        <v>1678</v>
      </c>
      <c r="CI341" s="65">
        <v>2</v>
      </c>
      <c r="CJ341" s="65">
        <v>2</v>
      </c>
      <c r="CK341" s="65">
        <v>1009.2</v>
      </c>
      <c r="CL341" s="65">
        <v>129609</v>
      </c>
      <c r="CM341" s="65">
        <v>1632</v>
      </c>
      <c r="CN341" s="65">
        <v>869</v>
      </c>
      <c r="CO341" s="65">
        <v>9371</v>
      </c>
      <c r="CP341" s="65">
        <v>44</v>
      </c>
      <c r="CQ341" s="65">
        <v>100.89</v>
      </c>
      <c r="CR341" s="65">
        <v>383.32</v>
      </c>
      <c r="CS341" s="65">
        <v>253.31</v>
      </c>
      <c r="CT341" s="69">
        <v>48288</v>
      </c>
      <c r="CU341" s="69">
        <v>28853</v>
      </c>
      <c r="CV341" s="69">
        <v>38965</v>
      </c>
      <c r="CW341" s="69">
        <v>24965</v>
      </c>
    </row>
    <row r="342" spans="1:101">
      <c r="A342" s="5">
        <v>43785</v>
      </c>
      <c r="B342" s="6">
        <v>806.55799999999999</v>
      </c>
      <c r="C342" s="6">
        <v>442.51900000000001</v>
      </c>
      <c r="D342" s="6">
        <v>6426</v>
      </c>
      <c r="E342" s="6"/>
      <c r="F342" s="6"/>
      <c r="G342" s="6"/>
      <c r="H342" s="6">
        <v>2194</v>
      </c>
      <c r="I342" s="6">
        <v>1261.5</v>
      </c>
      <c r="J342" s="6">
        <v>375628.69</v>
      </c>
      <c r="K342" s="6">
        <v>166179.79</v>
      </c>
      <c r="L342" s="6">
        <v>76694.7</v>
      </c>
      <c r="M342" s="6">
        <v>15</v>
      </c>
      <c r="N342" s="6">
        <v>25</v>
      </c>
      <c r="O342" s="6">
        <v>14484.9</v>
      </c>
      <c r="P342" s="6">
        <v>6778.6</v>
      </c>
      <c r="Q342" s="48">
        <v>12525.63</v>
      </c>
      <c r="R342" s="48">
        <v>10029.86</v>
      </c>
      <c r="S342" s="6">
        <v>115733.85</v>
      </c>
      <c r="T342" s="6">
        <v>96149.11</v>
      </c>
      <c r="U342" s="6">
        <v>117311.43</v>
      </c>
      <c r="V342" s="6">
        <v>80130.740000000005</v>
      </c>
      <c r="W342" s="6">
        <v>12138.7</v>
      </c>
      <c r="X342" s="6">
        <v>9104.7999999999993</v>
      </c>
      <c r="Y342" s="6">
        <v>392331.21600000001</v>
      </c>
      <c r="Z342" s="6">
        <v>205240.28</v>
      </c>
      <c r="AA342" s="6"/>
      <c r="AB342" s="6">
        <v>181546</v>
      </c>
      <c r="AC342" s="6">
        <v>344.8</v>
      </c>
      <c r="AD342" s="6">
        <v>49826</v>
      </c>
      <c r="AE342" s="6">
        <v>290132.90000000002</v>
      </c>
      <c r="AF342" s="6">
        <v>149077.76000000001</v>
      </c>
      <c r="AG342" s="6"/>
      <c r="AH342" s="6">
        <v>181490.5</v>
      </c>
      <c r="AI342" s="6">
        <v>1111.5</v>
      </c>
      <c r="AJ342" s="9">
        <v>61</v>
      </c>
      <c r="AK342" s="6">
        <v>33108.17</v>
      </c>
      <c r="AL342" s="6">
        <v>23481.56</v>
      </c>
      <c r="AM342" s="6">
        <v>70942.83</v>
      </c>
      <c r="AN342" s="6">
        <v>54715.81</v>
      </c>
      <c r="AO342" s="6">
        <v>47725.09</v>
      </c>
      <c r="AP342" s="6">
        <v>38983</v>
      </c>
      <c r="AQ342" s="6">
        <v>48696.800000000003</v>
      </c>
      <c r="AR342" s="6">
        <v>19214.400000000001</v>
      </c>
      <c r="AS342" s="6">
        <v>10.3</v>
      </c>
      <c r="AT342" s="6">
        <v>7.1</v>
      </c>
      <c r="AU342" s="7"/>
      <c r="AV342" s="7"/>
      <c r="AW342" s="6">
        <v>295730.40000000002</v>
      </c>
      <c r="AX342" s="6">
        <v>138491.79999999999</v>
      </c>
      <c r="AY342" s="6">
        <v>58725.201000000001</v>
      </c>
      <c r="AZ342" s="6">
        <v>13635.521000000001</v>
      </c>
      <c r="BA342" s="6">
        <v>282324.47999999998</v>
      </c>
      <c r="BB342" s="6">
        <v>125234.45</v>
      </c>
      <c r="BC342" s="6">
        <v>49836.9</v>
      </c>
      <c r="BD342" s="6">
        <v>784.37</v>
      </c>
      <c r="BE342" s="6">
        <v>480.51</v>
      </c>
      <c r="BF342" s="6">
        <v>133.52000000000001</v>
      </c>
      <c r="BG342" s="6">
        <v>80.650000000000006</v>
      </c>
      <c r="BH342" s="9">
        <v>521.78499999999997</v>
      </c>
      <c r="BI342" s="9">
        <v>225.07400000000001</v>
      </c>
      <c r="BJ342" s="54">
        <v>1333.5</v>
      </c>
      <c r="BK342" s="6">
        <v>1070.4000000000001</v>
      </c>
      <c r="BL342" s="6">
        <v>0.9</v>
      </c>
      <c r="BM342" s="6">
        <v>8965.1447840000019</v>
      </c>
      <c r="BN342" s="6">
        <v>38521.978236096169</v>
      </c>
      <c r="BO342" s="6">
        <v>8712.1715935503998</v>
      </c>
      <c r="BP342" s="6">
        <v>5890</v>
      </c>
      <c r="BQ342" s="6"/>
      <c r="BR342" s="6"/>
      <c r="BS342" s="6"/>
      <c r="BT342" s="6"/>
      <c r="BU342" s="6"/>
      <c r="BV342" s="6"/>
      <c r="BW342" s="6"/>
      <c r="BX342" s="6"/>
      <c r="BY342" s="6"/>
      <c r="BZ342" s="6">
        <v>4016582</v>
      </c>
      <c r="CA342" s="6">
        <v>2821385</v>
      </c>
      <c r="CB342" s="6"/>
      <c r="CC342" s="6">
        <v>23867</v>
      </c>
      <c r="CD342" s="6">
        <v>19477</v>
      </c>
      <c r="CE342" s="6"/>
      <c r="CF342" s="6">
        <v>804</v>
      </c>
      <c r="CG342" s="6">
        <v>101.581</v>
      </c>
      <c r="CH342" s="6">
        <v>1684</v>
      </c>
      <c r="CI342" s="65">
        <v>2</v>
      </c>
      <c r="CJ342" s="65">
        <v>2</v>
      </c>
      <c r="CK342" s="65">
        <v>1033.2</v>
      </c>
      <c r="CL342" s="65">
        <v>132549</v>
      </c>
      <c r="CM342" s="65">
        <v>1633</v>
      </c>
      <c r="CN342" s="65">
        <v>893</v>
      </c>
      <c r="CO342" s="65">
        <v>9371</v>
      </c>
      <c r="CP342" s="65">
        <v>44</v>
      </c>
      <c r="CQ342" s="65">
        <v>100.89</v>
      </c>
      <c r="CR342" s="65">
        <v>389.15</v>
      </c>
      <c r="CS342" s="65">
        <v>257.10000000000002</v>
      </c>
      <c r="CT342" s="69">
        <v>48704</v>
      </c>
      <c r="CU342" s="69">
        <v>29100</v>
      </c>
      <c r="CV342" s="69">
        <v>39836</v>
      </c>
      <c r="CW342" s="69">
        <v>25507</v>
      </c>
    </row>
    <row r="343" spans="1:101">
      <c r="A343" s="5">
        <v>43786</v>
      </c>
      <c r="B343" s="6">
        <v>806.55799999999999</v>
      </c>
      <c r="C343" s="6">
        <v>442.51900000000001</v>
      </c>
      <c r="D343" s="6">
        <v>6426</v>
      </c>
      <c r="E343" s="6"/>
      <c r="F343" s="6"/>
      <c r="G343" s="6"/>
      <c r="H343" s="6">
        <v>2204</v>
      </c>
      <c r="I343" s="6">
        <v>1264.4000000000001</v>
      </c>
      <c r="J343" s="6">
        <v>375819.18</v>
      </c>
      <c r="K343" s="6">
        <v>166270.78</v>
      </c>
      <c r="L343" s="6">
        <v>76718.7</v>
      </c>
      <c r="M343" s="6">
        <v>15</v>
      </c>
      <c r="N343" s="6">
        <v>25</v>
      </c>
      <c r="O343" s="6">
        <v>14484.9</v>
      </c>
      <c r="P343" s="6">
        <v>6778.6</v>
      </c>
      <c r="Q343" s="48">
        <v>12553.45</v>
      </c>
      <c r="R343" s="48">
        <v>10051.52</v>
      </c>
      <c r="S343" s="6">
        <v>115754.87</v>
      </c>
      <c r="T343" s="6">
        <v>96165.59</v>
      </c>
      <c r="U343" s="6">
        <v>117330.54</v>
      </c>
      <c r="V343" s="6">
        <v>80144.2</v>
      </c>
      <c r="W343" s="6">
        <v>12138.7</v>
      </c>
      <c r="X343" s="6">
        <v>9104.7999999999993</v>
      </c>
      <c r="Y343" s="6">
        <v>392593.24</v>
      </c>
      <c r="Z343" s="6">
        <v>205379.17</v>
      </c>
      <c r="AA343" s="6"/>
      <c r="AB343" s="6">
        <v>181570</v>
      </c>
      <c r="AC343" s="6">
        <v>344.8</v>
      </c>
      <c r="AD343" s="6">
        <v>49826</v>
      </c>
      <c r="AE343" s="6">
        <v>290345</v>
      </c>
      <c r="AF343" s="6">
        <v>149187.56</v>
      </c>
      <c r="AG343" s="6"/>
      <c r="AH343" s="6">
        <v>181514.5</v>
      </c>
      <c r="AI343" s="6">
        <v>1111.5</v>
      </c>
      <c r="AJ343" s="9">
        <v>61</v>
      </c>
      <c r="AK343" s="6">
        <v>33114</v>
      </c>
      <c r="AL343" s="6">
        <v>23486.43</v>
      </c>
      <c r="AM343" s="6">
        <v>70954.55</v>
      </c>
      <c r="AN343" s="6">
        <v>54725.06</v>
      </c>
      <c r="AO343" s="6">
        <v>47742.12</v>
      </c>
      <c r="AP343" s="6">
        <v>38996.959999999999</v>
      </c>
      <c r="AQ343" s="6">
        <v>48707.5</v>
      </c>
      <c r="AR343" s="6">
        <v>19218.400000000001</v>
      </c>
      <c r="AS343" s="6">
        <v>10.3</v>
      </c>
      <c r="AT343" s="6">
        <v>7.1</v>
      </c>
      <c r="AU343" s="7"/>
      <c r="AV343" s="7"/>
      <c r="AW343" s="6">
        <v>295884.09999999998</v>
      </c>
      <c r="AX343" s="6">
        <v>138562</v>
      </c>
      <c r="AY343" s="6">
        <v>58730.392</v>
      </c>
      <c r="AZ343" s="6">
        <v>13635.521000000001</v>
      </c>
      <c r="BA343" s="6">
        <v>282460.41600000003</v>
      </c>
      <c r="BB343" s="6">
        <v>125294.2</v>
      </c>
      <c r="BC343" s="6">
        <v>49860.9</v>
      </c>
      <c r="BD343" s="6">
        <v>790.87</v>
      </c>
      <c r="BE343" s="6">
        <v>484.64</v>
      </c>
      <c r="BF343" s="6">
        <v>133.52000000000001</v>
      </c>
      <c r="BG343" s="6">
        <v>80.650000000000006</v>
      </c>
      <c r="BH343" s="9">
        <v>521.78499999999997</v>
      </c>
      <c r="BI343" s="9">
        <v>225.07400000000001</v>
      </c>
      <c r="BJ343" s="54">
        <v>1333.5</v>
      </c>
      <c r="BK343" s="6">
        <v>1070.4000000000001</v>
      </c>
      <c r="BL343" s="6">
        <v>0.9</v>
      </c>
      <c r="BM343" s="6">
        <v>11458.676560000002</v>
      </c>
      <c r="BN343" s="6">
        <v>38018.084390122152</v>
      </c>
      <c r="BO343" s="6">
        <v>9402.8593603320587</v>
      </c>
      <c r="BP343" s="6">
        <v>8016</v>
      </c>
      <c r="BQ343" s="6"/>
      <c r="BR343" s="6"/>
      <c r="BS343" s="6"/>
      <c r="BT343" s="6"/>
      <c r="BU343" s="6"/>
      <c r="BV343" s="6"/>
      <c r="BW343" s="6"/>
      <c r="BX343" s="6"/>
      <c r="BY343" s="6"/>
      <c r="BZ343" s="6">
        <v>4019418</v>
      </c>
      <c r="CA343" s="6">
        <v>2823881</v>
      </c>
      <c r="CB343" s="6"/>
      <c r="CC343" s="6">
        <v>23867</v>
      </c>
      <c r="CD343" s="6">
        <v>19477</v>
      </c>
      <c r="CE343" s="6"/>
      <c r="CF343" s="6">
        <v>802</v>
      </c>
      <c r="CG343" s="6">
        <v>101.852</v>
      </c>
      <c r="CH343" s="6">
        <v>1675</v>
      </c>
      <c r="CI343" s="65">
        <v>2</v>
      </c>
      <c r="CJ343" s="65">
        <v>2</v>
      </c>
      <c r="CK343" s="65">
        <v>1055.23</v>
      </c>
      <c r="CL343" s="65">
        <v>135456</v>
      </c>
      <c r="CM343" s="65">
        <v>1683</v>
      </c>
      <c r="CN343" s="65">
        <v>917</v>
      </c>
      <c r="CO343" s="65">
        <v>9371</v>
      </c>
      <c r="CP343" s="65">
        <v>44</v>
      </c>
      <c r="CQ343" s="65">
        <v>100.89</v>
      </c>
      <c r="CR343" s="65">
        <v>395.07</v>
      </c>
      <c r="CS343" s="65">
        <v>260.97000000000003</v>
      </c>
      <c r="CT343" s="69">
        <v>48987</v>
      </c>
      <c r="CU343" s="69">
        <v>29282</v>
      </c>
      <c r="CV343" s="69">
        <v>40794</v>
      </c>
      <c r="CW343" s="69">
        <v>26132</v>
      </c>
    </row>
    <row r="344" spans="1:101">
      <c r="A344" s="5">
        <v>43787</v>
      </c>
      <c r="B344" s="6">
        <v>806.55799999999999</v>
      </c>
      <c r="C344" s="6">
        <v>442.51900000000001</v>
      </c>
      <c r="D344" s="6">
        <v>6426</v>
      </c>
      <c r="E344" s="6"/>
      <c r="F344" s="6"/>
      <c r="G344" s="6"/>
      <c r="H344" s="6">
        <v>2216.1</v>
      </c>
      <c r="I344" s="6">
        <v>1268.9000000000001</v>
      </c>
      <c r="J344" s="6">
        <v>376006.55</v>
      </c>
      <c r="K344" s="6">
        <v>166360.47</v>
      </c>
      <c r="L344" s="6">
        <v>76742.7</v>
      </c>
      <c r="M344" s="6">
        <v>15</v>
      </c>
      <c r="N344" s="6">
        <v>25</v>
      </c>
      <c r="O344" s="6">
        <v>14484.9</v>
      </c>
      <c r="P344" s="6">
        <v>6778.6</v>
      </c>
      <c r="Q344" s="48">
        <v>12584.03</v>
      </c>
      <c r="R344" s="48">
        <v>10075.85</v>
      </c>
      <c r="S344" s="6">
        <v>115775.07</v>
      </c>
      <c r="T344" s="6">
        <v>96181.8</v>
      </c>
      <c r="U344" s="6">
        <v>117350.14</v>
      </c>
      <c r="V344" s="6">
        <v>80157.7</v>
      </c>
      <c r="W344" s="6">
        <v>12138.7</v>
      </c>
      <c r="X344" s="6">
        <v>9104.7999999999993</v>
      </c>
      <c r="Y344" s="6">
        <v>392716.63</v>
      </c>
      <c r="Z344" s="6">
        <v>205457.83</v>
      </c>
      <c r="AA344" s="6"/>
      <c r="AB344" s="6">
        <v>181594</v>
      </c>
      <c r="AC344" s="6">
        <v>344.8</v>
      </c>
      <c r="AD344" s="6">
        <v>49826</v>
      </c>
      <c r="AE344" s="6">
        <v>290690.2</v>
      </c>
      <c r="AF344" s="6">
        <v>149351.53</v>
      </c>
      <c r="AG344" s="6"/>
      <c r="AH344" s="6">
        <v>181538.5</v>
      </c>
      <c r="AI344" s="6">
        <v>1111.5</v>
      </c>
      <c r="AJ344" s="9">
        <v>61</v>
      </c>
      <c r="AK344" s="6">
        <v>33119.83</v>
      </c>
      <c r="AL344" s="6">
        <v>23491.26</v>
      </c>
      <c r="AM344" s="6">
        <v>70966.12</v>
      </c>
      <c r="AN344" s="6">
        <v>54734.2</v>
      </c>
      <c r="AO344" s="6">
        <v>47758.75</v>
      </c>
      <c r="AP344" s="6">
        <v>39010.68</v>
      </c>
      <c r="AQ344" s="6">
        <v>48716.1</v>
      </c>
      <c r="AR344" s="6">
        <v>19221.599999999999</v>
      </c>
      <c r="AS344" s="6">
        <v>10.3</v>
      </c>
      <c r="AT344" s="6">
        <v>7.1</v>
      </c>
      <c r="AU344" s="7"/>
      <c r="AV344" s="7"/>
      <c r="AW344" s="6">
        <v>296033.8</v>
      </c>
      <c r="AX344" s="6">
        <v>138628.4</v>
      </c>
      <c r="AY344" s="6">
        <v>58736.370999999999</v>
      </c>
      <c r="AZ344" s="6">
        <v>13635.521000000001</v>
      </c>
      <c r="BA344" s="6">
        <v>282594.8</v>
      </c>
      <c r="BB344" s="6">
        <v>125353.29</v>
      </c>
      <c r="BC344" s="6">
        <v>49884.9</v>
      </c>
      <c r="BD344" s="6">
        <v>797.7</v>
      </c>
      <c r="BE344" s="6">
        <v>488.8</v>
      </c>
      <c r="BF344" s="6">
        <v>133.52000000000001</v>
      </c>
      <c r="BG344" s="6">
        <v>80.650000000000006</v>
      </c>
      <c r="BH344" s="9">
        <v>521.78499999999997</v>
      </c>
      <c r="BI344" s="9">
        <v>225.07400000000001</v>
      </c>
      <c r="BJ344" s="54">
        <v>1333.5</v>
      </c>
      <c r="BK344" s="6">
        <v>1070.4000000000001</v>
      </c>
      <c r="BL344" s="6">
        <v>0.9</v>
      </c>
      <c r="BM344" s="6">
        <v>10969.13904</v>
      </c>
      <c r="BN344" s="6">
        <v>38384.137213679656</v>
      </c>
      <c r="BO344" s="6">
        <v>8540.3424100126977</v>
      </c>
      <c r="BP344" s="6">
        <v>7254</v>
      </c>
      <c r="BQ344" s="6"/>
      <c r="BR344" s="6"/>
      <c r="BS344" s="6"/>
      <c r="BT344" s="6"/>
      <c r="BU344" s="6"/>
      <c r="BV344" s="6"/>
      <c r="BW344" s="6"/>
      <c r="BX344" s="6"/>
      <c r="BY344" s="6"/>
      <c r="BZ344" s="6">
        <v>4022256</v>
      </c>
      <c r="CA344" s="6">
        <v>2826357</v>
      </c>
      <c r="CB344" s="6"/>
      <c r="CC344" s="6">
        <v>23867</v>
      </c>
      <c r="CD344" s="6">
        <v>19477</v>
      </c>
      <c r="CE344" s="6"/>
      <c r="CF344" s="6">
        <v>803</v>
      </c>
      <c r="CG344" s="6">
        <v>101.779</v>
      </c>
      <c r="CH344" s="6">
        <v>1672</v>
      </c>
      <c r="CI344" s="65">
        <v>2</v>
      </c>
      <c r="CJ344" s="65">
        <v>2</v>
      </c>
      <c r="CK344" s="65">
        <v>1055.23</v>
      </c>
      <c r="CL344" s="65">
        <v>140906</v>
      </c>
      <c r="CM344" s="65">
        <v>1941</v>
      </c>
      <c r="CN344" s="65">
        <v>941</v>
      </c>
      <c r="CO344" s="65">
        <v>9371</v>
      </c>
      <c r="CP344" s="65">
        <v>44</v>
      </c>
      <c r="CQ344" s="65">
        <v>100.89</v>
      </c>
      <c r="CR344" s="65">
        <v>400.98</v>
      </c>
      <c r="CS344" s="65">
        <v>264.8</v>
      </c>
      <c r="CT344" s="69">
        <v>49303</v>
      </c>
      <c r="CU344" s="69">
        <v>29481</v>
      </c>
      <c r="CV344" s="69">
        <v>41724</v>
      </c>
      <c r="CW344" s="69">
        <v>26746</v>
      </c>
    </row>
    <row r="345" spans="1:101">
      <c r="A345" s="5">
        <v>43788</v>
      </c>
      <c r="B345" s="6">
        <v>806.55799999999999</v>
      </c>
      <c r="C345" s="6">
        <v>442.51900000000001</v>
      </c>
      <c r="D345" s="6">
        <v>6426.4</v>
      </c>
      <c r="E345" s="6"/>
      <c r="F345" s="6"/>
      <c r="G345" s="6"/>
      <c r="H345" s="6">
        <v>2226.3000000000002</v>
      </c>
      <c r="I345" s="6">
        <v>1272.2</v>
      </c>
      <c r="J345" s="6">
        <v>376200</v>
      </c>
      <c r="K345" s="6">
        <v>166452</v>
      </c>
      <c r="L345" s="6">
        <v>76766.7</v>
      </c>
      <c r="M345" s="6">
        <v>15</v>
      </c>
      <c r="N345" s="6">
        <v>25</v>
      </c>
      <c r="O345" s="6">
        <v>14484.9</v>
      </c>
      <c r="P345" s="6">
        <v>6778.6</v>
      </c>
      <c r="Q345" s="6">
        <v>12614</v>
      </c>
      <c r="R345" s="6">
        <v>10099.4</v>
      </c>
      <c r="S345" s="6">
        <v>115795</v>
      </c>
      <c r="T345" s="6">
        <v>96198</v>
      </c>
      <c r="U345" s="6">
        <v>117370.2</v>
      </c>
      <c r="V345" s="6">
        <v>80171.5</v>
      </c>
      <c r="W345" s="6">
        <v>12138.7</v>
      </c>
      <c r="X345" s="6">
        <v>9104.7999999999993</v>
      </c>
      <c r="Y345" s="6">
        <v>392840</v>
      </c>
      <c r="Z345" s="6">
        <v>205536</v>
      </c>
      <c r="AA345" s="6"/>
      <c r="AB345" s="6">
        <v>181618</v>
      </c>
      <c r="AC345" s="6">
        <v>344.8</v>
      </c>
      <c r="AD345" s="6">
        <v>49826</v>
      </c>
      <c r="AE345" s="6">
        <v>291040</v>
      </c>
      <c r="AF345" s="6">
        <v>149517</v>
      </c>
      <c r="AG345" s="6"/>
      <c r="AH345" s="6">
        <v>181562.5</v>
      </c>
      <c r="AI345" s="6">
        <v>1111.5</v>
      </c>
      <c r="AJ345" s="9">
        <v>61</v>
      </c>
      <c r="AK345" s="6">
        <v>33125.800000000003</v>
      </c>
      <c r="AL345" s="6">
        <v>23496.2</v>
      </c>
      <c r="AM345" s="6">
        <v>70977.600000000006</v>
      </c>
      <c r="AN345" s="6">
        <v>54743.3</v>
      </c>
      <c r="AO345" s="6">
        <v>47775.3</v>
      </c>
      <c r="AP345" s="6">
        <v>39024.699999999997</v>
      </c>
      <c r="AQ345" s="6">
        <v>48724.6</v>
      </c>
      <c r="AR345" s="6">
        <v>19224.900000000001</v>
      </c>
      <c r="AS345" s="6">
        <v>10.3</v>
      </c>
      <c r="AT345" s="6">
        <v>7.1</v>
      </c>
      <c r="AU345" s="7"/>
      <c r="AV345" s="7"/>
      <c r="AW345" s="6">
        <v>296183</v>
      </c>
      <c r="AX345" s="6">
        <v>138696</v>
      </c>
      <c r="AY345" s="6">
        <v>58742</v>
      </c>
      <c r="AZ345" s="6">
        <v>13635.521000000001</v>
      </c>
      <c r="BA345" s="6">
        <v>282727.3</v>
      </c>
      <c r="BB345" s="6">
        <v>125411.6</v>
      </c>
      <c r="BC345" s="6">
        <v>49908.9</v>
      </c>
      <c r="BD345" s="6">
        <v>804.3</v>
      </c>
      <c r="BE345" s="6">
        <v>493</v>
      </c>
      <c r="BF345" s="6">
        <v>133.52000000000001</v>
      </c>
      <c r="BG345" s="6">
        <v>80.650000000000006</v>
      </c>
      <c r="BH345" s="6">
        <v>522.21</v>
      </c>
      <c r="BI345" s="6">
        <v>225.238</v>
      </c>
      <c r="BJ345" s="54">
        <v>1334</v>
      </c>
      <c r="BK345" s="6">
        <v>1070.4000000000001</v>
      </c>
      <c r="BL345" s="6">
        <v>0.9</v>
      </c>
      <c r="BM345" s="6">
        <v>10815</v>
      </c>
      <c r="BN345" s="6">
        <v>38585</v>
      </c>
      <c r="BO345" s="6">
        <v>9498</v>
      </c>
      <c r="BP345" s="6">
        <v>5874</v>
      </c>
      <c r="BQ345" s="6"/>
      <c r="BR345" s="6"/>
      <c r="BS345" s="6"/>
      <c r="BT345" s="6"/>
      <c r="BU345" s="6"/>
      <c r="BV345" s="6"/>
      <c r="BW345" s="6"/>
      <c r="BX345" s="6"/>
      <c r="BY345" s="6"/>
      <c r="BZ345" s="6">
        <v>4025106</v>
      </c>
      <c r="CA345" s="6">
        <v>2828844</v>
      </c>
      <c r="CB345" s="6"/>
      <c r="CC345" s="6">
        <v>23867</v>
      </c>
      <c r="CD345" s="6">
        <v>19477</v>
      </c>
      <c r="CE345" s="6"/>
      <c r="CF345" s="6">
        <v>799</v>
      </c>
      <c r="CG345" s="6">
        <v>101.70099999999999</v>
      </c>
      <c r="CH345" s="6">
        <v>1668</v>
      </c>
      <c r="CI345" s="65">
        <v>2</v>
      </c>
      <c r="CJ345" s="65">
        <v>2</v>
      </c>
      <c r="CK345" s="65">
        <v>1067</v>
      </c>
      <c r="CL345" s="65">
        <v>144919</v>
      </c>
      <c r="CM345" s="65">
        <v>1968</v>
      </c>
      <c r="CN345" s="65">
        <v>962.4</v>
      </c>
      <c r="CO345" s="65">
        <v>9371</v>
      </c>
      <c r="CP345" s="65">
        <v>44</v>
      </c>
      <c r="CQ345" s="65">
        <v>100.89</v>
      </c>
      <c r="CR345" s="65">
        <v>406.82</v>
      </c>
      <c r="CS345" s="65">
        <v>268.60000000000002</v>
      </c>
      <c r="CT345" s="69">
        <v>49632</v>
      </c>
      <c r="CU345" s="69">
        <v>29685</v>
      </c>
      <c r="CV345" s="69">
        <v>42687</v>
      </c>
      <c r="CW345" s="69">
        <v>27360</v>
      </c>
    </row>
    <row r="346" spans="1:101">
      <c r="A346" s="5">
        <v>43789</v>
      </c>
      <c r="B346" s="6">
        <v>806.55799999999999</v>
      </c>
      <c r="C346" s="6">
        <v>442.51900000000001</v>
      </c>
      <c r="D346" s="6">
        <v>6426.4</v>
      </c>
      <c r="E346" s="6"/>
      <c r="F346" s="6"/>
      <c r="G346" s="6"/>
      <c r="H346" s="6">
        <v>2237.3000000000002</v>
      </c>
      <c r="I346" s="6">
        <v>1275.7</v>
      </c>
      <c r="J346" s="6">
        <v>376391.9</v>
      </c>
      <c r="K346" s="6">
        <v>166542.29999999999</v>
      </c>
      <c r="L346" s="6">
        <v>76790.7</v>
      </c>
      <c r="M346" s="6">
        <v>15</v>
      </c>
      <c r="N346" s="6">
        <v>25</v>
      </c>
      <c r="O346" s="6">
        <v>14484.9</v>
      </c>
      <c r="P346" s="6">
        <v>6778.6</v>
      </c>
      <c r="Q346" s="6">
        <v>12642.14</v>
      </c>
      <c r="R346" s="6">
        <v>10121.459999999999</v>
      </c>
      <c r="S346" s="6">
        <v>115815.8</v>
      </c>
      <c r="T346" s="6">
        <v>96214.6</v>
      </c>
      <c r="U346" s="6">
        <v>117389.3</v>
      </c>
      <c r="V346" s="6">
        <v>80184.800000000003</v>
      </c>
      <c r="W346" s="6">
        <v>12138.7</v>
      </c>
      <c r="X346" s="6">
        <v>9104.7999999999993</v>
      </c>
      <c r="Y346" s="6">
        <v>392965.1</v>
      </c>
      <c r="Z346" s="6">
        <v>205613.2</v>
      </c>
      <c r="AA346" s="6"/>
      <c r="AB346" s="6">
        <v>181642</v>
      </c>
      <c r="AC346" s="6">
        <v>344.8</v>
      </c>
      <c r="AD346" s="6">
        <v>49826</v>
      </c>
      <c r="AE346" s="6">
        <v>291387.59999999998</v>
      </c>
      <c r="AF346" s="6">
        <v>149683.6</v>
      </c>
      <c r="AG346" s="6"/>
      <c r="AH346" s="6">
        <v>181586.5</v>
      </c>
      <c r="AI346" s="6">
        <v>1111.5</v>
      </c>
      <c r="AJ346" s="9">
        <v>61</v>
      </c>
      <c r="AK346" s="6">
        <v>33131.69</v>
      </c>
      <c r="AL346" s="6">
        <v>23501.02</v>
      </c>
      <c r="AM346" s="6">
        <v>70989.23</v>
      </c>
      <c r="AN346" s="6">
        <v>54752.4</v>
      </c>
      <c r="AO346" s="6">
        <v>47791.6</v>
      </c>
      <c r="AP346" s="6">
        <v>39037.61</v>
      </c>
      <c r="AQ346" s="6">
        <v>48733.9</v>
      </c>
      <c r="AR346" s="6">
        <v>19228.400000000001</v>
      </c>
      <c r="AS346" s="6">
        <v>10.3</v>
      </c>
      <c r="AT346" s="6">
        <v>7.1</v>
      </c>
      <c r="AU346" s="7"/>
      <c r="AV346" s="7"/>
      <c r="AW346" s="6">
        <v>296335.5</v>
      </c>
      <c r="AX346" s="6">
        <v>138765.20000000001</v>
      </c>
      <c r="AY346" s="6">
        <v>58747.9</v>
      </c>
      <c r="AZ346" s="6">
        <v>13635.5</v>
      </c>
      <c r="BA346" s="6">
        <v>282862</v>
      </c>
      <c r="BB346" s="6">
        <v>125470.8</v>
      </c>
      <c r="BC346" s="6">
        <v>49932.9</v>
      </c>
      <c r="BD346" s="6">
        <v>811.46</v>
      </c>
      <c r="BE346" s="6">
        <v>497.37</v>
      </c>
      <c r="BF346" s="6">
        <v>133.53</v>
      </c>
      <c r="BG346" s="6">
        <v>80.66</v>
      </c>
      <c r="BH346" s="6">
        <v>522.21</v>
      </c>
      <c r="BI346" s="6">
        <v>225.238</v>
      </c>
      <c r="BJ346" s="54">
        <v>1334</v>
      </c>
      <c r="BK346" s="6">
        <v>1070.4000000000001</v>
      </c>
      <c r="BL346" s="6">
        <v>0.9</v>
      </c>
      <c r="BM346" s="6">
        <v>11623</v>
      </c>
      <c r="BN346" s="6">
        <v>38647</v>
      </c>
      <c r="BO346" s="6">
        <v>7457</v>
      </c>
      <c r="BP346" s="6">
        <v>6429</v>
      </c>
      <c r="BQ346" s="6"/>
      <c r="BR346" s="6"/>
      <c r="BS346" s="6"/>
      <c r="BT346" s="6"/>
      <c r="BU346" s="6"/>
      <c r="BV346" s="6"/>
      <c r="BW346" s="6"/>
      <c r="BX346" s="6"/>
      <c r="BY346" s="6"/>
      <c r="BZ346" s="6">
        <v>4027920</v>
      </c>
      <c r="CA346" s="6">
        <v>2831292</v>
      </c>
      <c r="CB346" s="6"/>
      <c r="CC346" s="6">
        <v>23867</v>
      </c>
      <c r="CD346" s="6">
        <v>19477</v>
      </c>
      <c r="CE346" s="6"/>
      <c r="CF346" s="6">
        <v>801</v>
      </c>
      <c r="CG346" s="6">
        <v>101.881</v>
      </c>
      <c r="CH346" s="6">
        <v>1675</v>
      </c>
      <c r="CI346" s="65">
        <v>2</v>
      </c>
      <c r="CJ346" s="65">
        <v>2</v>
      </c>
      <c r="CK346" s="65">
        <v>1080.4000000000001</v>
      </c>
      <c r="CL346" s="65">
        <v>149348</v>
      </c>
      <c r="CM346" s="65">
        <v>1991</v>
      </c>
      <c r="CN346" s="65">
        <v>986.4</v>
      </c>
      <c r="CO346" s="65">
        <v>9371</v>
      </c>
      <c r="CP346" s="65">
        <v>44</v>
      </c>
      <c r="CQ346" s="65">
        <v>100.89</v>
      </c>
      <c r="CR346" s="65">
        <v>412.78</v>
      </c>
      <c r="CS346" s="65">
        <v>272.45999999999998</v>
      </c>
      <c r="CT346" s="69">
        <v>49907</v>
      </c>
      <c r="CU346" s="69">
        <v>29859</v>
      </c>
      <c r="CV346" s="69">
        <v>43625</v>
      </c>
      <c r="CW346" s="69">
        <v>27967</v>
      </c>
    </row>
    <row r="347" spans="1:101">
      <c r="A347" s="5">
        <v>43790</v>
      </c>
      <c r="B347" s="6">
        <v>806.55799999999999</v>
      </c>
      <c r="C347" s="6">
        <v>442.51900000000001</v>
      </c>
      <c r="D347" s="6">
        <v>6426.4</v>
      </c>
      <c r="E347" s="6"/>
      <c r="F347" s="6"/>
      <c r="G347" s="6"/>
      <c r="H347" s="6">
        <v>2249.3000000000002</v>
      </c>
      <c r="I347" s="6">
        <v>1280.3</v>
      </c>
      <c r="J347" s="6">
        <v>376583.1</v>
      </c>
      <c r="K347" s="6">
        <v>166632.9</v>
      </c>
      <c r="L347" s="6">
        <v>76814.7</v>
      </c>
      <c r="M347" s="6">
        <v>15</v>
      </c>
      <c r="N347" s="6">
        <v>25</v>
      </c>
      <c r="O347" s="6">
        <v>14484.9</v>
      </c>
      <c r="P347" s="6">
        <v>6778.6</v>
      </c>
      <c r="Q347" s="6">
        <v>12670.7</v>
      </c>
      <c r="R347" s="6">
        <v>10143.9</v>
      </c>
      <c r="S347" s="6">
        <v>115835.8</v>
      </c>
      <c r="T347" s="6">
        <v>96230.8</v>
      </c>
      <c r="U347" s="6">
        <v>117408.1</v>
      </c>
      <c r="V347" s="6">
        <v>80197.7</v>
      </c>
      <c r="W347" s="6">
        <v>12138.7</v>
      </c>
      <c r="X347" s="6">
        <v>9104.7999999999993</v>
      </c>
      <c r="Y347" s="6">
        <v>393110.1</v>
      </c>
      <c r="Z347" s="6">
        <v>205688</v>
      </c>
      <c r="AA347" s="6"/>
      <c r="AB347" s="6">
        <v>181666</v>
      </c>
      <c r="AC347" s="6">
        <v>344.8</v>
      </c>
      <c r="AD347" s="6">
        <v>49826</v>
      </c>
      <c r="AE347" s="6">
        <v>291710.59999999998</v>
      </c>
      <c r="AF347" s="6">
        <v>149848.79999999999</v>
      </c>
      <c r="AG347" s="6"/>
      <c r="AH347" s="6">
        <v>181610.5</v>
      </c>
      <c r="AI347" s="6">
        <v>1111.5</v>
      </c>
      <c r="AJ347" s="9">
        <v>61</v>
      </c>
      <c r="AK347" s="6">
        <v>33137.300000000003</v>
      </c>
      <c r="AL347" s="6">
        <v>23505.8</v>
      </c>
      <c r="AM347" s="6">
        <v>71000.800000000003</v>
      </c>
      <c r="AN347" s="6">
        <v>54761.5</v>
      </c>
      <c r="AO347" s="6">
        <v>47807.6</v>
      </c>
      <c r="AP347" s="6">
        <v>39050.5</v>
      </c>
      <c r="AQ347" s="6">
        <v>48742.6</v>
      </c>
      <c r="AR347" s="6">
        <v>19231.599999999999</v>
      </c>
      <c r="AS347" s="6">
        <v>10.3</v>
      </c>
      <c r="AT347" s="6">
        <v>7.1</v>
      </c>
      <c r="AU347" s="7"/>
      <c r="AV347" s="7"/>
      <c r="AW347" s="6">
        <v>296484.59999999998</v>
      </c>
      <c r="AX347" s="6">
        <v>138831.1</v>
      </c>
      <c r="AY347" s="6">
        <v>58753.5</v>
      </c>
      <c r="AZ347" s="6">
        <v>13635.5</v>
      </c>
      <c r="BA347" s="6">
        <v>282996.8</v>
      </c>
      <c r="BB347" s="6">
        <v>125529.9</v>
      </c>
      <c r="BC347" s="6">
        <v>49956.9</v>
      </c>
      <c r="BD347" s="6">
        <v>817.84</v>
      </c>
      <c r="BE347" s="6">
        <v>501.34</v>
      </c>
      <c r="BF347" s="6">
        <v>133.58000000000001</v>
      </c>
      <c r="BG347" s="6">
        <v>80.69</v>
      </c>
      <c r="BH347" s="6">
        <v>522.21</v>
      </c>
      <c r="BI347" s="6">
        <v>225.238</v>
      </c>
      <c r="BJ347" s="54">
        <v>1334</v>
      </c>
      <c r="BK347" s="6">
        <v>1070.4000000000001</v>
      </c>
      <c r="BL347" s="6">
        <v>0.9</v>
      </c>
      <c r="BM347" s="6">
        <v>10936</v>
      </c>
      <c r="BN347" s="6">
        <v>38452</v>
      </c>
      <c r="BO347" s="6">
        <v>5046</v>
      </c>
      <c r="BP347" s="6">
        <v>5711</v>
      </c>
      <c r="BQ347" s="6"/>
      <c r="BR347" s="6"/>
      <c r="BS347" s="6"/>
      <c r="BT347" s="6"/>
      <c r="BU347" s="6"/>
      <c r="BV347" s="6"/>
      <c r="BW347" s="6"/>
      <c r="BX347" s="6"/>
      <c r="BY347" s="6"/>
      <c r="BZ347" s="6">
        <v>4030746</v>
      </c>
      <c r="CA347" s="6">
        <v>2833748</v>
      </c>
      <c r="CB347" s="6"/>
      <c r="CC347" s="6">
        <v>23867</v>
      </c>
      <c r="CD347" s="6">
        <v>19477</v>
      </c>
      <c r="CE347" s="6"/>
      <c r="CF347" s="6">
        <v>805.00186587799999</v>
      </c>
      <c r="CG347" s="6">
        <v>101.76082890393884</v>
      </c>
      <c r="CH347" s="6">
        <v>1681.2034166666667</v>
      </c>
      <c r="CI347" s="65">
        <v>2</v>
      </c>
      <c r="CJ347" s="65">
        <v>2</v>
      </c>
      <c r="CK347" s="65">
        <v>1080.4000000000001</v>
      </c>
      <c r="CL347" s="65">
        <v>154537</v>
      </c>
      <c r="CM347" s="65">
        <v>2283</v>
      </c>
      <c r="CN347" s="65">
        <v>1010.4</v>
      </c>
      <c r="CO347" s="65">
        <v>9371</v>
      </c>
      <c r="CP347" s="65">
        <v>44</v>
      </c>
      <c r="CQ347" s="65">
        <v>100.89</v>
      </c>
      <c r="CR347" s="65">
        <v>418.7</v>
      </c>
      <c r="CS347" s="65">
        <v>276.27999999999997</v>
      </c>
      <c r="CT347" s="69">
        <v>50187</v>
      </c>
      <c r="CU347" s="69">
        <v>30039</v>
      </c>
      <c r="CV347" s="69">
        <v>44591</v>
      </c>
      <c r="CW347" s="69">
        <v>28600</v>
      </c>
    </row>
    <row r="348" spans="1:101">
      <c r="A348" s="5">
        <v>43791</v>
      </c>
      <c r="B348" s="6">
        <v>806.55799999999999</v>
      </c>
      <c r="C348" s="6">
        <v>442.51900000000001</v>
      </c>
      <c r="D348" s="6">
        <v>6426.4</v>
      </c>
      <c r="E348" s="6"/>
      <c r="F348" s="6"/>
      <c r="G348" s="6"/>
      <c r="H348" s="6">
        <v>2260.8000000000002</v>
      </c>
      <c r="I348" s="6">
        <v>1284.2</v>
      </c>
      <c r="J348" s="6">
        <v>376778.1</v>
      </c>
      <c r="K348" s="6">
        <v>166724.4</v>
      </c>
      <c r="L348" s="6">
        <v>76838.7</v>
      </c>
      <c r="M348" s="6">
        <v>15</v>
      </c>
      <c r="N348" s="6">
        <v>25</v>
      </c>
      <c r="O348" s="6">
        <v>14484.9</v>
      </c>
      <c r="P348" s="6">
        <v>6778.6</v>
      </c>
      <c r="Q348" s="6">
        <v>12699.5</v>
      </c>
      <c r="R348" s="6">
        <v>10166.799999999999</v>
      </c>
      <c r="S348" s="6">
        <v>115855.7</v>
      </c>
      <c r="T348" s="6">
        <v>96246.8</v>
      </c>
      <c r="U348" s="6">
        <v>117427.4</v>
      </c>
      <c r="V348" s="6">
        <v>80211</v>
      </c>
      <c r="W348" s="6">
        <v>12138.7</v>
      </c>
      <c r="X348" s="6">
        <v>9104.7999999999993</v>
      </c>
      <c r="Y348" s="6">
        <v>393255.2</v>
      </c>
      <c r="Z348" s="6">
        <v>205763.9</v>
      </c>
      <c r="AA348" s="6"/>
      <c r="AB348" s="6">
        <v>181690</v>
      </c>
      <c r="AC348" s="6">
        <v>344.8</v>
      </c>
      <c r="AD348" s="6">
        <v>49826</v>
      </c>
      <c r="AE348" s="6">
        <v>292038.8</v>
      </c>
      <c r="AF348" s="6">
        <v>150014.9</v>
      </c>
      <c r="AG348" s="6"/>
      <c r="AH348" s="6">
        <v>181634.5</v>
      </c>
      <c r="AI348" s="6">
        <v>1111.5</v>
      </c>
      <c r="AJ348" s="9">
        <v>61</v>
      </c>
      <c r="AK348" s="6">
        <v>33142.9</v>
      </c>
      <c r="AL348" s="6">
        <v>23510.5</v>
      </c>
      <c r="AM348" s="6">
        <v>71012.5</v>
      </c>
      <c r="AN348" s="6">
        <v>54770.6</v>
      </c>
      <c r="AO348" s="6">
        <v>47824.4</v>
      </c>
      <c r="AP348" s="6">
        <v>39064.199999999997</v>
      </c>
      <c r="AQ348" s="6">
        <v>48751.3</v>
      </c>
      <c r="AR348" s="6">
        <v>19235</v>
      </c>
      <c r="AS348" s="6">
        <v>10.3</v>
      </c>
      <c r="AT348" s="6">
        <v>7.1</v>
      </c>
      <c r="AU348" s="7"/>
      <c r="AV348" s="7"/>
      <c r="AW348" s="6">
        <v>296634.2</v>
      </c>
      <c r="AX348" s="6">
        <v>138897.1</v>
      </c>
      <c r="AY348" s="6">
        <v>58758.9</v>
      </c>
      <c r="AZ348" s="6">
        <v>13635.5</v>
      </c>
      <c r="BA348" s="6">
        <v>283132.59999999998</v>
      </c>
      <c r="BB348" s="6">
        <v>125589.4</v>
      </c>
      <c r="BC348" s="6">
        <v>49980.9</v>
      </c>
      <c r="BD348" s="6">
        <v>823.72</v>
      </c>
      <c r="BE348" s="6">
        <v>505.07</v>
      </c>
      <c r="BF348" s="6">
        <v>133.58000000000001</v>
      </c>
      <c r="BG348" s="6">
        <v>80.69</v>
      </c>
      <c r="BH348" s="6">
        <v>522.21</v>
      </c>
      <c r="BI348" s="6">
        <v>225.238</v>
      </c>
      <c r="BJ348" s="54">
        <v>1334</v>
      </c>
      <c r="BK348" s="6">
        <v>1070.4000000000001</v>
      </c>
      <c r="BL348" s="6">
        <v>0.9</v>
      </c>
      <c r="BM348" s="6">
        <v>10694</v>
      </c>
      <c r="BN348" s="6">
        <v>38498</v>
      </c>
      <c r="BO348" s="6">
        <v>8974</v>
      </c>
      <c r="BP348" s="6">
        <v>5645</v>
      </c>
      <c r="BQ348" s="6"/>
      <c r="BR348" s="6"/>
      <c r="BS348" s="6"/>
      <c r="BT348" s="6"/>
      <c r="BU348" s="6"/>
      <c r="BV348" s="6"/>
      <c r="BW348" s="6"/>
      <c r="BX348" s="6"/>
      <c r="BY348" s="6"/>
      <c r="BZ348" s="6">
        <v>4033615</v>
      </c>
      <c r="CA348" s="6">
        <v>2836240</v>
      </c>
      <c r="CB348" s="6"/>
      <c r="CC348" s="6">
        <v>23867</v>
      </c>
      <c r="CD348" s="6">
        <v>19477</v>
      </c>
      <c r="CE348" s="6"/>
      <c r="CF348" s="6">
        <v>808</v>
      </c>
      <c r="CG348" s="6">
        <v>101.76</v>
      </c>
      <c r="CH348" s="6">
        <v>1691</v>
      </c>
      <c r="CI348" s="65">
        <v>2</v>
      </c>
      <c r="CJ348" s="65">
        <v>2</v>
      </c>
      <c r="CK348" s="65">
        <v>1080.4000000000001</v>
      </c>
      <c r="CL348" s="65">
        <v>159076</v>
      </c>
      <c r="CM348" s="65">
        <v>2434</v>
      </c>
      <c r="CN348" s="65">
        <v>1034.4000000000001</v>
      </c>
      <c r="CO348" s="65">
        <v>9371</v>
      </c>
      <c r="CP348" s="65">
        <v>44</v>
      </c>
      <c r="CQ348" s="65">
        <v>100.89</v>
      </c>
      <c r="CR348" s="65">
        <v>424.58</v>
      </c>
      <c r="CS348" s="65">
        <v>280.11</v>
      </c>
      <c r="CT348" s="69">
        <v>50450</v>
      </c>
      <c r="CU348" s="69">
        <v>30207</v>
      </c>
      <c r="CV348" s="69">
        <v>45524</v>
      </c>
      <c r="CW348" s="69">
        <v>29209</v>
      </c>
    </row>
    <row r="349" spans="1:101">
      <c r="A349" s="5">
        <v>43792</v>
      </c>
      <c r="B349" s="6">
        <v>806.55799999999999</v>
      </c>
      <c r="C349" s="6">
        <v>442.51900000000001</v>
      </c>
      <c r="D349" s="6">
        <v>6426.4</v>
      </c>
      <c r="E349" s="6"/>
      <c r="F349" s="6"/>
      <c r="G349" s="6"/>
      <c r="H349" s="6">
        <v>2273.1</v>
      </c>
      <c r="I349" s="6">
        <v>1288.5999999999999</v>
      </c>
      <c r="J349" s="6">
        <v>376970.4</v>
      </c>
      <c r="K349" s="6">
        <v>166815.20000000001</v>
      </c>
      <c r="L349" s="6">
        <v>76862.7</v>
      </c>
      <c r="M349" s="6">
        <v>15</v>
      </c>
      <c r="N349" s="6">
        <v>25</v>
      </c>
      <c r="O349" s="6">
        <v>14484.9</v>
      </c>
      <c r="P349" s="6">
        <v>6778.6</v>
      </c>
      <c r="Q349" s="6">
        <v>12728.4</v>
      </c>
      <c r="R349" s="6">
        <v>10189.799999999999</v>
      </c>
      <c r="S349" s="6">
        <v>115876.2</v>
      </c>
      <c r="T349" s="6">
        <v>96263.4</v>
      </c>
      <c r="U349" s="6">
        <v>117446.6</v>
      </c>
      <c r="V349" s="6">
        <v>80224.7</v>
      </c>
      <c r="W349" s="6">
        <v>12138.7</v>
      </c>
      <c r="X349" s="6">
        <v>9104.7999999999993</v>
      </c>
      <c r="Y349" s="6">
        <v>393400.8</v>
      </c>
      <c r="Z349" s="6">
        <v>205844.6</v>
      </c>
      <c r="AA349" s="6"/>
      <c r="AB349" s="6">
        <v>181714</v>
      </c>
      <c r="AC349" s="6">
        <v>344.8</v>
      </c>
      <c r="AD349" s="6">
        <v>49826</v>
      </c>
      <c r="AE349" s="6">
        <v>292366.3</v>
      </c>
      <c r="AF349" s="6">
        <v>150177.29999999999</v>
      </c>
      <c r="AG349" s="6"/>
      <c r="AH349" s="6">
        <v>181658.5</v>
      </c>
      <c r="AI349" s="6">
        <v>1111.5</v>
      </c>
      <c r="AJ349" s="9">
        <v>61</v>
      </c>
      <c r="AK349" s="6">
        <v>33148.5</v>
      </c>
      <c r="AL349" s="6">
        <v>23515.200000000001</v>
      </c>
      <c r="AM349" s="6">
        <v>71024</v>
      </c>
      <c r="AN349" s="6">
        <v>54779.8</v>
      </c>
      <c r="AO349" s="6">
        <v>47841.1</v>
      </c>
      <c r="AP349" s="6">
        <v>39077.9</v>
      </c>
      <c r="AQ349" s="6">
        <v>48760.6</v>
      </c>
      <c r="AR349" s="6">
        <v>19238.5</v>
      </c>
      <c r="AS349" s="6">
        <v>10.3</v>
      </c>
      <c r="AT349" s="6">
        <v>7.1</v>
      </c>
      <c r="AU349" s="7"/>
      <c r="AV349" s="7"/>
      <c r="AW349" s="6">
        <v>296784.40000000002</v>
      </c>
      <c r="AX349" s="6">
        <v>138963.5</v>
      </c>
      <c r="AY349" s="6">
        <v>58764.2</v>
      </c>
      <c r="AZ349" s="6">
        <v>13635.5</v>
      </c>
      <c r="BA349" s="6">
        <v>283268</v>
      </c>
      <c r="BB349" s="6">
        <v>125648.7</v>
      </c>
      <c r="BC349" s="6">
        <v>50004.9</v>
      </c>
      <c r="BD349" s="6">
        <v>830.67</v>
      </c>
      <c r="BE349" s="6">
        <v>509.3</v>
      </c>
      <c r="BF349" s="6">
        <v>133.58000000000001</v>
      </c>
      <c r="BG349" s="6">
        <v>80.69</v>
      </c>
      <c r="BH349" s="6">
        <v>522.21</v>
      </c>
      <c r="BI349" s="6">
        <v>225.238</v>
      </c>
      <c r="BJ349" s="54">
        <v>1334</v>
      </c>
      <c r="BK349" s="6">
        <v>1070.4000000000001</v>
      </c>
      <c r="BL349" s="6">
        <v>0.9</v>
      </c>
      <c r="BM349" s="6">
        <v>11045</v>
      </c>
      <c r="BN349" s="6">
        <v>34445</v>
      </c>
      <c r="BO349" s="6">
        <v>8135</v>
      </c>
      <c r="BP349" s="6">
        <v>6097</v>
      </c>
      <c r="BQ349" s="6"/>
      <c r="BR349" s="6"/>
      <c r="BS349" s="6"/>
      <c r="BT349" s="6"/>
      <c r="BU349" s="6"/>
      <c r="BV349" s="6"/>
      <c r="BW349" s="6"/>
      <c r="BX349" s="6"/>
      <c r="BY349" s="6"/>
      <c r="BZ349" s="6">
        <v>4036445</v>
      </c>
      <c r="CA349" s="6">
        <v>2838702</v>
      </c>
      <c r="CB349" s="6"/>
      <c r="CC349" s="6">
        <v>23867</v>
      </c>
      <c r="CD349" s="6">
        <v>19477</v>
      </c>
      <c r="CE349" s="6"/>
      <c r="CF349" s="6">
        <v>804.43394806995468</v>
      </c>
      <c r="CG349" s="6">
        <v>102.05340166358417</v>
      </c>
      <c r="CH349" s="6">
        <v>1681.404</v>
      </c>
      <c r="CI349" s="65">
        <v>2</v>
      </c>
      <c r="CJ349" s="65">
        <v>2</v>
      </c>
      <c r="CK349" s="65">
        <v>1080.4000000000001</v>
      </c>
      <c r="CL349" s="65">
        <v>164580</v>
      </c>
      <c r="CM349" s="65">
        <v>2715</v>
      </c>
      <c r="CN349" s="65">
        <v>1058.5999999999999</v>
      </c>
      <c r="CO349" s="65">
        <v>9371</v>
      </c>
      <c r="CP349" s="65">
        <v>44</v>
      </c>
      <c r="CQ349" s="65">
        <v>100.89</v>
      </c>
      <c r="CR349" s="65">
        <v>430.52</v>
      </c>
      <c r="CS349" s="65">
        <v>283.95</v>
      </c>
      <c r="CT349" s="69">
        <v>50718</v>
      </c>
      <c r="CU349" s="69">
        <v>30379</v>
      </c>
      <c r="CV349" s="69">
        <v>46467</v>
      </c>
      <c r="CW349" s="69">
        <v>29821</v>
      </c>
    </row>
    <row r="350" spans="1:101">
      <c r="A350" s="5">
        <v>43793</v>
      </c>
      <c r="B350" s="6">
        <v>806.55799999999999</v>
      </c>
      <c r="C350" s="6">
        <v>442.51900000000001</v>
      </c>
      <c r="D350" s="6">
        <v>6426.4</v>
      </c>
      <c r="E350" s="6"/>
      <c r="F350" s="6"/>
      <c r="G350" s="6"/>
      <c r="H350" s="6">
        <v>2285.8000000000002</v>
      </c>
      <c r="I350" s="6">
        <v>1292</v>
      </c>
      <c r="J350" s="6">
        <v>377155.2</v>
      </c>
      <c r="K350" s="6">
        <v>166904.1</v>
      </c>
      <c r="L350" s="6">
        <v>76886.7</v>
      </c>
      <c r="M350" s="6">
        <v>15</v>
      </c>
      <c r="N350" s="6">
        <v>25</v>
      </c>
      <c r="O350" s="6">
        <v>14484.9</v>
      </c>
      <c r="P350" s="6">
        <v>6778.6</v>
      </c>
      <c r="Q350" s="6">
        <v>12756.8</v>
      </c>
      <c r="R350" s="6">
        <v>10212.4</v>
      </c>
      <c r="S350" s="6">
        <v>115896.3</v>
      </c>
      <c r="T350" s="6">
        <v>96275.7</v>
      </c>
      <c r="U350" s="6">
        <v>117465.2</v>
      </c>
      <c r="V350" s="6">
        <v>80238.100000000006</v>
      </c>
      <c r="W350" s="6">
        <v>12138.7</v>
      </c>
      <c r="X350" s="6">
        <v>9104.7999999999993</v>
      </c>
      <c r="Y350" s="6">
        <v>393548.79999999999</v>
      </c>
      <c r="Z350" s="6">
        <v>205924.5</v>
      </c>
      <c r="AA350" s="6"/>
      <c r="AB350" s="6">
        <v>181738</v>
      </c>
      <c r="AC350" s="6">
        <v>344.8</v>
      </c>
      <c r="AD350" s="6">
        <v>49826</v>
      </c>
      <c r="AE350" s="6">
        <v>292680.2</v>
      </c>
      <c r="AF350" s="6">
        <v>150336.20000000001</v>
      </c>
      <c r="AG350" s="6"/>
      <c r="AH350" s="6">
        <v>181682.5</v>
      </c>
      <c r="AI350" s="6">
        <v>1111.5</v>
      </c>
      <c r="AJ350" s="9">
        <v>61</v>
      </c>
      <c r="AK350" s="6">
        <v>33154.06</v>
      </c>
      <c r="AL350" s="6">
        <v>23519.9</v>
      </c>
      <c r="AM350" s="6">
        <v>71035.600000000006</v>
      </c>
      <c r="AN350" s="6">
        <v>54788.9</v>
      </c>
      <c r="AO350" s="6">
        <v>47857.8</v>
      </c>
      <c r="AP350" s="6">
        <v>39091.599999999999</v>
      </c>
      <c r="AQ350" s="6">
        <v>48769</v>
      </c>
      <c r="AR350" s="6">
        <v>19241.5</v>
      </c>
      <c r="AS350" s="6">
        <v>10.3</v>
      </c>
      <c r="AT350" s="6">
        <v>7.1</v>
      </c>
      <c r="AU350" s="7"/>
      <c r="AV350" s="7"/>
      <c r="AW350" s="6">
        <v>296933</v>
      </c>
      <c r="AX350" s="6">
        <v>139029.4</v>
      </c>
      <c r="AY350" s="6">
        <v>58769.4</v>
      </c>
      <c r="AZ350" s="6">
        <v>13635.5</v>
      </c>
      <c r="BA350" s="6">
        <v>283401.8</v>
      </c>
      <c r="BB350" s="6">
        <v>125707.5</v>
      </c>
      <c r="BC350" s="6">
        <v>50028.9</v>
      </c>
      <c r="BD350" s="6">
        <v>837.25</v>
      </c>
      <c r="BE350" s="6">
        <v>513.41</v>
      </c>
      <c r="BF350" s="6">
        <v>133.58000000000001</v>
      </c>
      <c r="BG350" s="6">
        <v>80.69</v>
      </c>
      <c r="BH350" s="6">
        <v>522.21</v>
      </c>
      <c r="BI350" s="6">
        <v>225.238</v>
      </c>
      <c r="BJ350" s="54">
        <v>1334</v>
      </c>
      <c r="BK350" s="6">
        <v>1070.4000000000001</v>
      </c>
      <c r="BL350" s="6">
        <v>0.9</v>
      </c>
      <c r="BM350" s="6">
        <v>11110</v>
      </c>
      <c r="BN350" s="6">
        <v>37075</v>
      </c>
      <c r="BO350" s="6">
        <v>10287</v>
      </c>
      <c r="BP350" s="6">
        <v>5957</v>
      </c>
      <c r="BQ350" s="6"/>
      <c r="BR350" s="6"/>
      <c r="BS350" s="6"/>
      <c r="BT350" s="6"/>
      <c r="BU350" s="6"/>
      <c r="BV350" s="6"/>
      <c r="BW350" s="6"/>
      <c r="BX350" s="6"/>
      <c r="BY350" s="6"/>
      <c r="BZ350" s="6">
        <v>4039316</v>
      </c>
      <c r="CA350" s="6">
        <v>2841218</v>
      </c>
      <c r="CB350" s="6"/>
      <c r="CC350" s="6">
        <v>23867</v>
      </c>
      <c r="CD350" s="6">
        <v>19477</v>
      </c>
      <c r="CE350" s="6"/>
      <c r="CF350" s="6">
        <v>796</v>
      </c>
      <c r="CG350" s="6">
        <v>102.02800000000001</v>
      </c>
      <c r="CH350" s="6">
        <v>1671</v>
      </c>
      <c r="CI350" s="65">
        <v>2</v>
      </c>
      <c r="CJ350" s="65">
        <v>2</v>
      </c>
      <c r="CK350" s="65">
        <v>1080.4000000000001</v>
      </c>
      <c r="CL350" s="65">
        <v>170686</v>
      </c>
      <c r="CM350" s="65">
        <v>2717</v>
      </c>
      <c r="CN350" s="65">
        <v>1082.5999999999999</v>
      </c>
      <c r="CO350" s="65">
        <v>9371</v>
      </c>
      <c r="CP350" s="65">
        <v>44</v>
      </c>
      <c r="CQ350" s="65">
        <v>100.89</v>
      </c>
      <c r="CR350" s="65">
        <v>436.45</v>
      </c>
      <c r="CS350" s="65">
        <v>287.77</v>
      </c>
      <c r="CT350" s="69">
        <v>51002</v>
      </c>
      <c r="CU350" s="69">
        <v>30559</v>
      </c>
      <c r="CV350" s="69">
        <v>47395</v>
      </c>
      <c r="CW350" s="69">
        <v>30426</v>
      </c>
    </row>
    <row r="351" spans="1:101">
      <c r="A351" s="5">
        <v>43794</v>
      </c>
      <c r="B351" s="6">
        <v>806.55799999999999</v>
      </c>
      <c r="C351" s="6">
        <v>442.51900000000001</v>
      </c>
      <c r="D351" s="6">
        <v>6426.4</v>
      </c>
      <c r="E351" s="6"/>
      <c r="F351" s="6"/>
      <c r="G351" s="6"/>
      <c r="H351" s="6">
        <v>2296.9</v>
      </c>
      <c r="I351" s="6">
        <v>1295.9000000000001</v>
      </c>
      <c r="J351" s="6">
        <v>377339.8</v>
      </c>
      <c r="K351" s="6">
        <v>166993.29999999999</v>
      </c>
      <c r="L351" s="6">
        <v>76910.7</v>
      </c>
      <c r="M351" s="6">
        <v>15</v>
      </c>
      <c r="N351" s="6">
        <v>25</v>
      </c>
      <c r="O351" s="6">
        <v>14484.9</v>
      </c>
      <c r="P351" s="6">
        <v>6778.6</v>
      </c>
      <c r="Q351" s="6">
        <v>12784.5</v>
      </c>
      <c r="R351" s="6">
        <v>10234.200000000001</v>
      </c>
      <c r="S351" s="6">
        <v>115914.6</v>
      </c>
      <c r="T351" s="6">
        <v>96294.5</v>
      </c>
      <c r="U351" s="6">
        <v>117484.2</v>
      </c>
      <c r="V351" s="6">
        <v>80251.3</v>
      </c>
      <c r="W351" s="6">
        <v>12138.7</v>
      </c>
      <c r="X351" s="6">
        <v>9104.7999999999993</v>
      </c>
      <c r="Y351" s="6">
        <v>393699.7</v>
      </c>
      <c r="Z351" s="6">
        <v>206004.1</v>
      </c>
      <c r="AA351" s="6"/>
      <c r="AB351" s="6">
        <v>181762</v>
      </c>
      <c r="AC351" s="6">
        <v>344.8</v>
      </c>
      <c r="AD351" s="6">
        <v>49826</v>
      </c>
      <c r="AE351" s="6">
        <v>292989.90000000002</v>
      </c>
      <c r="AF351" s="6">
        <v>150494.39999999999</v>
      </c>
      <c r="AG351" s="6"/>
      <c r="AH351" s="6">
        <v>181706.5</v>
      </c>
      <c r="AI351" s="6">
        <v>1111.5</v>
      </c>
      <c r="AJ351" s="9">
        <v>61</v>
      </c>
      <c r="AK351" s="6">
        <v>33159.699999999997</v>
      </c>
      <c r="AL351" s="6">
        <v>23524.7</v>
      </c>
      <c r="AM351" s="6">
        <v>71047.199999999997</v>
      </c>
      <c r="AN351" s="6">
        <v>54798</v>
      </c>
      <c r="AO351" s="6">
        <v>47874.7</v>
      </c>
      <c r="AP351" s="6">
        <v>39105.4</v>
      </c>
      <c r="AQ351" s="6">
        <v>48776.3</v>
      </c>
      <c r="AR351" s="6">
        <v>19244.099999999999</v>
      </c>
      <c r="AS351" s="6">
        <v>10.3</v>
      </c>
      <c r="AT351" s="6">
        <v>7.1</v>
      </c>
      <c r="AU351" s="7"/>
      <c r="AV351" s="7"/>
      <c r="AW351" s="6">
        <v>297084.09999999998</v>
      </c>
      <c r="AX351" s="6">
        <v>139096.5</v>
      </c>
      <c r="AY351" s="6">
        <v>58775</v>
      </c>
      <c r="AZ351" s="6">
        <v>13635.5</v>
      </c>
      <c r="BA351" s="6">
        <v>283537.09999999998</v>
      </c>
      <c r="BB351" s="6">
        <v>125766.8</v>
      </c>
      <c r="BC351" s="6">
        <v>50052.9</v>
      </c>
      <c r="BD351" s="6">
        <v>843.7</v>
      </c>
      <c r="BE351" s="6">
        <v>517.4</v>
      </c>
      <c r="BF351" s="6">
        <v>133.58000000000001</v>
      </c>
      <c r="BG351" s="6">
        <v>80.69</v>
      </c>
      <c r="BH351" s="6">
        <v>522.42499999999995</v>
      </c>
      <c r="BI351" s="6">
        <v>225.31899999999999</v>
      </c>
      <c r="BJ351" s="54">
        <v>1334.4</v>
      </c>
      <c r="BK351" s="6">
        <v>1070.4000000000001</v>
      </c>
      <c r="BL351" s="6">
        <v>0.9</v>
      </c>
      <c r="BM351" s="6">
        <v>10100.472895999999</v>
      </c>
      <c r="BN351" s="6">
        <v>36760.339606879796</v>
      </c>
      <c r="BO351" s="6">
        <v>7640.858042376607</v>
      </c>
      <c r="BP351" s="6">
        <v>4789</v>
      </c>
      <c r="BQ351" s="6"/>
      <c r="BR351" s="6"/>
      <c r="BS351" s="6"/>
      <c r="BT351" s="6"/>
      <c r="BU351" s="6"/>
      <c r="BV351" s="6"/>
      <c r="BW351" s="6"/>
      <c r="BX351" s="6"/>
      <c r="BY351" s="6"/>
      <c r="BZ351" s="6">
        <v>4042103</v>
      </c>
      <c r="CA351" s="6">
        <v>2843725</v>
      </c>
      <c r="CB351" s="6"/>
      <c r="CC351" s="6">
        <v>23867</v>
      </c>
      <c r="CD351" s="6">
        <v>19477</v>
      </c>
      <c r="CE351" s="6"/>
      <c r="CF351" s="6">
        <v>805.79543679185463</v>
      </c>
      <c r="CG351" s="6">
        <v>102.38828569662589</v>
      </c>
      <c r="CH351" s="6">
        <v>1683.3135</v>
      </c>
      <c r="CI351" s="65">
        <v>2</v>
      </c>
      <c r="CJ351" s="65">
        <v>2</v>
      </c>
      <c r="CK351" s="65">
        <v>1083.4000000000001</v>
      </c>
      <c r="CL351" s="65">
        <v>175696</v>
      </c>
      <c r="CM351" s="65">
        <v>2815</v>
      </c>
      <c r="CN351" s="65">
        <v>1103.6500000000001</v>
      </c>
      <c r="CO351" s="65">
        <v>9371</v>
      </c>
      <c r="CP351" s="65">
        <v>44</v>
      </c>
      <c r="CQ351" s="65">
        <v>100.89</v>
      </c>
      <c r="CR351" s="65">
        <v>442.35</v>
      </c>
      <c r="CS351" s="65">
        <v>291.62</v>
      </c>
      <c r="CT351" s="69">
        <v>51252</v>
      </c>
      <c r="CU351" s="69">
        <v>30721</v>
      </c>
      <c r="CV351" s="69">
        <v>48320</v>
      </c>
      <c r="CW351" s="69">
        <v>31022</v>
      </c>
    </row>
    <row r="352" spans="1:101">
      <c r="A352" s="5">
        <v>43795</v>
      </c>
      <c r="B352" s="6">
        <v>806.55799999999999</v>
      </c>
      <c r="C352" s="6">
        <v>442.51900000000001</v>
      </c>
      <c r="D352" s="6">
        <v>6426.7</v>
      </c>
      <c r="E352" s="6"/>
      <c r="F352" s="6"/>
      <c r="G352" s="6"/>
      <c r="H352" s="6">
        <v>2302.3000000000002</v>
      </c>
      <c r="I352" s="6">
        <v>1297.0999999999999</v>
      </c>
      <c r="J352" s="6">
        <v>377526.73</v>
      </c>
      <c r="K352" s="6">
        <v>167083.26</v>
      </c>
      <c r="L352" s="6">
        <v>76934.7</v>
      </c>
      <c r="M352" s="6">
        <v>15</v>
      </c>
      <c r="N352" s="6">
        <v>25</v>
      </c>
      <c r="O352" s="6">
        <v>14484.9</v>
      </c>
      <c r="P352" s="6">
        <v>6778.6</v>
      </c>
      <c r="Q352" s="6">
        <v>12812.22</v>
      </c>
      <c r="R352" s="6">
        <v>10255.89</v>
      </c>
      <c r="S352" s="6">
        <v>115933.15</v>
      </c>
      <c r="T352" s="6">
        <v>96309.18</v>
      </c>
      <c r="U352" s="6">
        <v>117503.15</v>
      </c>
      <c r="V352" s="6">
        <v>80264.61</v>
      </c>
      <c r="W352" s="6">
        <v>12138.7</v>
      </c>
      <c r="X352" s="6">
        <v>9104.7999999999993</v>
      </c>
      <c r="Y352" s="6">
        <v>393850.58</v>
      </c>
      <c r="Z352" s="6">
        <v>206084.62</v>
      </c>
      <c r="AA352" s="6"/>
      <c r="AB352" s="6">
        <v>181786</v>
      </c>
      <c r="AC352" s="6">
        <v>344.8</v>
      </c>
      <c r="AD352" s="6">
        <v>49826</v>
      </c>
      <c r="AE352" s="6">
        <v>293303.78000000003</v>
      </c>
      <c r="AF352" s="6">
        <v>150652.89000000001</v>
      </c>
      <c r="AG352" s="6"/>
      <c r="AH352" s="6">
        <v>181730.5</v>
      </c>
      <c r="AI352" s="6">
        <v>1111.5</v>
      </c>
      <c r="AJ352" s="9">
        <v>61</v>
      </c>
      <c r="AK352" s="6">
        <v>33165.410000000003</v>
      </c>
      <c r="AL352" s="6">
        <v>23529.54</v>
      </c>
      <c r="AM352" s="6">
        <v>71058.8</v>
      </c>
      <c r="AN352" s="6">
        <v>54807.21</v>
      </c>
      <c r="AO352" s="6">
        <v>47891.5</v>
      </c>
      <c r="AP352" s="6">
        <v>39119.21</v>
      </c>
      <c r="AQ352" s="6">
        <v>48784.7</v>
      </c>
      <c r="AR352" s="6">
        <v>19247.099999999999</v>
      </c>
      <c r="AS352" s="6">
        <v>10.3</v>
      </c>
      <c r="AT352" s="6">
        <v>7.1</v>
      </c>
      <c r="AU352" s="7"/>
      <c r="AV352" s="7"/>
      <c r="AW352" s="6">
        <v>297239.5</v>
      </c>
      <c r="AX352" s="6">
        <v>139167.9</v>
      </c>
      <c r="AY352" s="6">
        <v>58780.968999999997</v>
      </c>
      <c r="AZ352" s="6">
        <v>13635.5</v>
      </c>
      <c r="BA352" s="6">
        <v>283670.46500000003</v>
      </c>
      <c r="BB352" s="6">
        <v>125825.349</v>
      </c>
      <c r="BC352" s="6">
        <v>50076.9</v>
      </c>
      <c r="BD352" s="6">
        <v>850.48</v>
      </c>
      <c r="BE352" s="6">
        <v>521.52</v>
      </c>
      <c r="BF352" s="6">
        <v>133.58000000000001</v>
      </c>
      <c r="BG352" s="6">
        <v>80.69</v>
      </c>
      <c r="BH352" s="6">
        <v>522.42499999999995</v>
      </c>
      <c r="BI352" s="6">
        <v>225.31899999999999</v>
      </c>
      <c r="BJ352" s="54">
        <v>1334.4</v>
      </c>
      <c r="BK352" s="6">
        <v>1070.4000000000001</v>
      </c>
      <c r="BL352" s="6">
        <v>0.9</v>
      </c>
      <c r="BM352" s="6">
        <v>10166.485280000001</v>
      </c>
      <c r="BN352" s="6">
        <v>37522.87452165757</v>
      </c>
      <c r="BO352" s="6">
        <v>8035.4405381203896</v>
      </c>
      <c r="BP352" s="6">
        <v>6132</v>
      </c>
      <c r="BQ352" s="6"/>
      <c r="BR352" s="6"/>
      <c r="BS352" s="6"/>
      <c r="BT352" s="6"/>
      <c r="BU352" s="6"/>
      <c r="BV352" s="6"/>
      <c r="BW352" s="6"/>
      <c r="BX352" s="6"/>
      <c r="BY352" s="6"/>
      <c r="BZ352" s="6">
        <v>4044925</v>
      </c>
      <c r="CA352" s="6">
        <v>2846226</v>
      </c>
      <c r="CB352" s="6"/>
      <c r="CC352" s="6">
        <v>23867</v>
      </c>
      <c r="CD352" s="6">
        <v>19477</v>
      </c>
      <c r="CE352" s="6"/>
      <c r="CF352" s="6">
        <v>796</v>
      </c>
      <c r="CG352" s="6">
        <v>102.276</v>
      </c>
      <c r="CH352" s="6">
        <v>1681</v>
      </c>
      <c r="CI352" s="65">
        <v>2</v>
      </c>
      <c r="CJ352" s="65">
        <v>2</v>
      </c>
      <c r="CK352" s="65">
        <v>1107.4000000000001</v>
      </c>
      <c r="CL352" s="65">
        <v>175696</v>
      </c>
      <c r="CM352" s="65">
        <v>2815</v>
      </c>
      <c r="CN352" s="65">
        <v>1103.6500000000001</v>
      </c>
      <c r="CO352" s="65">
        <v>9371</v>
      </c>
      <c r="CP352" s="65">
        <v>44</v>
      </c>
      <c r="CQ352" s="65">
        <v>100.89</v>
      </c>
      <c r="CR352" s="65">
        <v>448.11</v>
      </c>
      <c r="CS352" s="65">
        <v>295.38</v>
      </c>
      <c r="CT352" s="69">
        <v>51533</v>
      </c>
      <c r="CU352" s="69">
        <v>30898</v>
      </c>
      <c r="CV352" s="69">
        <v>50407</v>
      </c>
      <c r="CW352" s="69">
        <v>32263</v>
      </c>
    </row>
    <row r="353" spans="1:101">
      <c r="A353" s="5">
        <v>43796</v>
      </c>
      <c r="B353" s="6">
        <v>806.55799999999999</v>
      </c>
      <c r="C353" s="6">
        <v>442.51900000000001</v>
      </c>
      <c r="D353" s="6">
        <v>6426.7</v>
      </c>
      <c r="E353" s="6"/>
      <c r="F353" s="6"/>
      <c r="G353" s="6"/>
      <c r="H353" s="6">
        <v>2304.1</v>
      </c>
      <c r="I353" s="6">
        <v>1297.7</v>
      </c>
      <c r="J353" s="6">
        <v>377716.5</v>
      </c>
      <c r="K353" s="6">
        <v>167172.79999999999</v>
      </c>
      <c r="L353" s="6">
        <v>76958.7</v>
      </c>
      <c r="M353" s="6">
        <v>15</v>
      </c>
      <c r="N353" s="6">
        <v>25</v>
      </c>
      <c r="O353" s="6">
        <v>14484.9</v>
      </c>
      <c r="P353" s="6">
        <v>6778.6</v>
      </c>
      <c r="Q353" s="6">
        <v>12839.8</v>
      </c>
      <c r="R353" s="6">
        <v>10277.700000000001</v>
      </c>
      <c r="S353" s="6">
        <v>115951.3</v>
      </c>
      <c r="T353" s="6">
        <v>96323.3</v>
      </c>
      <c r="U353" s="6">
        <v>117521</v>
      </c>
      <c r="V353" s="6">
        <v>80277</v>
      </c>
      <c r="W353" s="6">
        <v>12138.7</v>
      </c>
      <c r="X353" s="6">
        <v>9104.7999999999993</v>
      </c>
      <c r="Y353" s="6">
        <v>393999</v>
      </c>
      <c r="Z353" s="6">
        <v>206162</v>
      </c>
      <c r="AA353" s="6"/>
      <c r="AB353" s="6">
        <v>181810</v>
      </c>
      <c r="AC353" s="6">
        <v>344.8</v>
      </c>
      <c r="AD353" s="6">
        <v>49826</v>
      </c>
      <c r="AE353" s="6">
        <v>293618</v>
      </c>
      <c r="AF353" s="6">
        <v>150812</v>
      </c>
      <c r="AG353" s="6"/>
      <c r="AH353" s="6">
        <v>181754.5</v>
      </c>
      <c r="AI353" s="6">
        <v>1111.5</v>
      </c>
      <c r="AJ353" s="9">
        <v>61</v>
      </c>
      <c r="AK353" s="6">
        <v>33171</v>
      </c>
      <c r="AL353" s="6">
        <v>23534.2</v>
      </c>
      <c r="AM353" s="6">
        <v>71070</v>
      </c>
      <c r="AN353" s="6">
        <v>54816</v>
      </c>
      <c r="AO353" s="6">
        <v>47908</v>
      </c>
      <c r="AP353" s="6">
        <v>39132.699999999997</v>
      </c>
      <c r="AQ353" s="6">
        <v>48794.2</v>
      </c>
      <c r="AR353" s="6">
        <v>19250.599999999999</v>
      </c>
      <c r="AS353" s="6">
        <v>10.3</v>
      </c>
      <c r="AT353" s="6">
        <v>7.1</v>
      </c>
      <c r="AU353" s="7"/>
      <c r="AV353" s="7"/>
      <c r="AW353" s="6">
        <v>297392</v>
      </c>
      <c r="AX353" s="6">
        <v>139238.1</v>
      </c>
      <c r="AY353" s="6">
        <v>58787</v>
      </c>
      <c r="AZ353" s="6">
        <v>13635.5</v>
      </c>
      <c r="BA353" s="6">
        <v>283806</v>
      </c>
      <c r="BB353" s="6">
        <v>125885</v>
      </c>
      <c r="BC353" s="6">
        <v>50100.9</v>
      </c>
      <c r="BD353" s="6">
        <v>857.1</v>
      </c>
      <c r="BE353" s="6">
        <v>525.79999999999995</v>
      </c>
      <c r="BF353" s="6">
        <v>134.99</v>
      </c>
      <c r="BG353" s="6">
        <v>81.47</v>
      </c>
      <c r="BH353" s="6">
        <v>522.42499999999995</v>
      </c>
      <c r="BI353" s="6">
        <v>225.31899999999999</v>
      </c>
      <c r="BJ353" s="54">
        <v>1334.4</v>
      </c>
      <c r="BK353" s="6">
        <v>1070.4000000000001</v>
      </c>
      <c r="BL353" s="6">
        <v>0.9</v>
      </c>
      <c r="BM353" s="6">
        <v>11081.069536000001</v>
      </c>
      <c r="BN353" s="6">
        <v>37058.940170748538</v>
      </c>
      <c r="BO353" s="6">
        <v>8699.4252797735498</v>
      </c>
      <c r="BP353" s="6">
        <v>6841</v>
      </c>
      <c r="BQ353" s="6"/>
      <c r="BR353" s="6"/>
      <c r="BS353" s="6"/>
      <c r="BT353" s="6"/>
      <c r="BU353" s="6"/>
      <c r="BV353" s="6"/>
      <c r="BW353" s="6"/>
      <c r="BX353" s="6"/>
      <c r="BY353" s="6"/>
      <c r="BZ353" s="6">
        <v>4047723</v>
      </c>
      <c r="CA353" s="6">
        <v>2848679</v>
      </c>
      <c r="CB353" s="6"/>
      <c r="CC353" s="6">
        <v>23867</v>
      </c>
      <c r="CD353" s="6">
        <v>19477</v>
      </c>
      <c r="CE353" s="6"/>
      <c r="CF353" s="6">
        <v>800.57568373899176</v>
      </c>
      <c r="CG353" s="6">
        <v>101.55872649057916</v>
      </c>
      <c r="CH353" s="6">
        <v>1667.6656250000001</v>
      </c>
      <c r="CI353" s="65">
        <v>2</v>
      </c>
      <c r="CJ353" s="65">
        <v>2</v>
      </c>
      <c r="CK353" s="65">
        <v>1131.4000000000001</v>
      </c>
      <c r="CL353" s="65">
        <v>175696</v>
      </c>
      <c r="CM353" s="65">
        <v>2815</v>
      </c>
      <c r="CN353" s="65">
        <v>1103.6500000000001</v>
      </c>
      <c r="CO353" s="65">
        <v>9371</v>
      </c>
      <c r="CP353" s="65">
        <v>44</v>
      </c>
      <c r="CQ353" s="65">
        <v>100.89</v>
      </c>
      <c r="CR353" s="65">
        <v>453.9</v>
      </c>
      <c r="CS353" s="65">
        <v>299.2</v>
      </c>
      <c r="CT353" s="69">
        <v>51858</v>
      </c>
      <c r="CU353" s="69">
        <v>31101</v>
      </c>
      <c r="CV353" s="69">
        <v>51135</v>
      </c>
      <c r="CW353" s="69">
        <v>32737</v>
      </c>
    </row>
    <row r="354" spans="1:101">
      <c r="A354" s="5">
        <v>43797</v>
      </c>
      <c r="B354" s="6">
        <v>806.55799999999999</v>
      </c>
      <c r="C354" s="6">
        <v>442.51900000000001</v>
      </c>
      <c r="D354" s="6">
        <v>6426.7</v>
      </c>
      <c r="E354" s="6"/>
      <c r="F354" s="6"/>
      <c r="G354" s="6"/>
      <c r="H354" s="6">
        <v>2308.1</v>
      </c>
      <c r="I354" s="6">
        <v>1299</v>
      </c>
      <c r="J354" s="6">
        <v>377907</v>
      </c>
      <c r="K354" s="6">
        <v>167263</v>
      </c>
      <c r="L354" s="6">
        <v>76982.7</v>
      </c>
      <c r="M354" s="6">
        <v>15</v>
      </c>
      <c r="N354" s="6">
        <v>25</v>
      </c>
      <c r="O354" s="6">
        <v>14484.9</v>
      </c>
      <c r="P354" s="6">
        <v>6778.6</v>
      </c>
      <c r="Q354" s="6">
        <v>12867.7</v>
      </c>
      <c r="R354" s="6">
        <v>10299.6</v>
      </c>
      <c r="S354" s="6">
        <v>115970.1</v>
      </c>
      <c r="T354" s="6">
        <v>96338.2</v>
      </c>
      <c r="U354" s="6">
        <v>117539.7</v>
      </c>
      <c r="V354" s="6">
        <v>80290.100000000006</v>
      </c>
      <c r="W354" s="6">
        <v>12138.7</v>
      </c>
      <c r="X354" s="6">
        <v>9104.7999999999993</v>
      </c>
      <c r="Y354" s="6">
        <v>394148</v>
      </c>
      <c r="Z354" s="6">
        <v>206239</v>
      </c>
      <c r="AA354" s="6"/>
      <c r="AB354" s="6">
        <v>181834</v>
      </c>
      <c r="AC354" s="6">
        <v>344.8</v>
      </c>
      <c r="AD354" s="6">
        <v>49826</v>
      </c>
      <c r="AE354" s="6">
        <v>293934</v>
      </c>
      <c r="AF354" s="6">
        <v>150973</v>
      </c>
      <c r="AG354" s="6"/>
      <c r="AH354" s="6">
        <v>181778.5</v>
      </c>
      <c r="AI354" s="6">
        <v>1111.5</v>
      </c>
      <c r="AJ354" s="9">
        <v>61</v>
      </c>
      <c r="AK354" s="6">
        <v>33177</v>
      </c>
      <c r="AL354" s="6">
        <v>23538.9</v>
      </c>
      <c r="AM354" s="6">
        <v>71082</v>
      </c>
      <c r="AN354" s="6">
        <v>54825</v>
      </c>
      <c r="AO354" s="6">
        <v>47924.5</v>
      </c>
      <c r="AP354" s="6">
        <v>39146.300000000003</v>
      </c>
      <c r="AQ354" s="6">
        <v>48802.7</v>
      </c>
      <c r="AR354" s="6">
        <v>19253.5</v>
      </c>
      <c r="AS354" s="6">
        <v>10.3</v>
      </c>
      <c r="AT354" s="6">
        <v>7.1</v>
      </c>
      <c r="AU354" s="7"/>
      <c r="AV354" s="7"/>
      <c r="AW354" s="6">
        <v>297546</v>
      </c>
      <c r="AX354" s="6">
        <v>139308.4</v>
      </c>
      <c r="AY354" s="6">
        <v>58793</v>
      </c>
      <c r="AZ354" s="6">
        <v>13635.5</v>
      </c>
      <c r="BA354" s="6">
        <v>283940</v>
      </c>
      <c r="BB354" s="6">
        <v>125944</v>
      </c>
      <c r="BC354" s="6">
        <v>50124.9</v>
      </c>
      <c r="BD354" s="6">
        <v>863.8</v>
      </c>
      <c r="BE354" s="6">
        <v>529.79999999999995</v>
      </c>
      <c r="BF354" s="6">
        <v>135.03</v>
      </c>
      <c r="BG354" s="6">
        <v>81.489999999999995</v>
      </c>
      <c r="BH354" s="6">
        <v>522.42499999999995</v>
      </c>
      <c r="BI354" s="6">
        <v>225.31899999999999</v>
      </c>
      <c r="BJ354" s="54">
        <v>1334.4</v>
      </c>
      <c r="BK354" s="6">
        <v>1070.4000000000001</v>
      </c>
      <c r="BL354" s="6">
        <v>0.9</v>
      </c>
      <c r="BM354" s="6">
        <v>10491.931759999999</v>
      </c>
      <c r="BN354" s="6">
        <v>38256.700226664056</v>
      </c>
      <c r="BO354" s="6">
        <v>9588.6564978086808</v>
      </c>
      <c r="BP354" s="6">
        <v>6307</v>
      </c>
      <c r="BQ354" s="6"/>
      <c r="BR354" s="6"/>
      <c r="BS354" s="6"/>
      <c r="BT354" s="6"/>
      <c r="BU354" s="6"/>
      <c r="BV354" s="6"/>
      <c r="BW354" s="6"/>
      <c r="BX354" s="6"/>
      <c r="BY354" s="6"/>
      <c r="BZ354" s="6">
        <v>4050297</v>
      </c>
      <c r="CA354" s="6">
        <v>2850948</v>
      </c>
      <c r="CB354" s="6"/>
      <c r="CC354" s="6">
        <v>24056</v>
      </c>
      <c r="CD354" s="6">
        <v>19645</v>
      </c>
      <c r="CE354" s="6"/>
      <c r="CF354" s="6">
        <v>771.6705820816818</v>
      </c>
      <c r="CG354" s="6">
        <v>91.425217900570757</v>
      </c>
      <c r="CH354" s="6">
        <v>1604.6852424242422</v>
      </c>
      <c r="CI354" s="65">
        <v>2</v>
      </c>
      <c r="CJ354" s="65">
        <v>2</v>
      </c>
      <c r="CK354" s="65">
        <v>1155.4000000000001</v>
      </c>
      <c r="CL354" s="65">
        <v>176320</v>
      </c>
      <c r="CM354" s="65">
        <v>2815</v>
      </c>
      <c r="CN354" s="65">
        <v>1107.9000000000001</v>
      </c>
      <c r="CO354" s="65">
        <v>9371</v>
      </c>
      <c r="CP354" s="65">
        <v>44</v>
      </c>
      <c r="CQ354" s="65">
        <v>100.89</v>
      </c>
      <c r="CR354" s="65">
        <v>459.7</v>
      </c>
      <c r="CS354" s="65">
        <v>303</v>
      </c>
      <c r="CT354" s="69">
        <v>52167</v>
      </c>
      <c r="CU354" s="69">
        <v>31295</v>
      </c>
      <c r="CV354" s="69">
        <v>52060</v>
      </c>
      <c r="CW354" s="69">
        <v>33350</v>
      </c>
    </row>
    <row r="355" spans="1:101">
      <c r="A355" s="5">
        <v>43798</v>
      </c>
      <c r="B355" s="6">
        <v>806.55799999999999</v>
      </c>
      <c r="C355" s="6">
        <v>442.51900000000001</v>
      </c>
      <c r="D355" s="6">
        <v>6426.7</v>
      </c>
      <c r="E355" s="6"/>
      <c r="F355" s="6"/>
      <c r="G355" s="6"/>
      <c r="H355" s="6">
        <v>2318.8000000000002</v>
      </c>
      <c r="I355" s="6">
        <v>1302.3</v>
      </c>
      <c r="J355" s="6">
        <v>378095</v>
      </c>
      <c r="K355" s="6">
        <v>167353</v>
      </c>
      <c r="L355" s="6">
        <v>77006.7</v>
      </c>
      <c r="M355" s="6">
        <v>15</v>
      </c>
      <c r="N355" s="6">
        <v>25</v>
      </c>
      <c r="O355" s="6">
        <v>14484.9</v>
      </c>
      <c r="P355" s="6">
        <v>6778.6</v>
      </c>
      <c r="Q355" s="6">
        <v>12894</v>
      </c>
      <c r="R355" s="6">
        <v>10320.200000000001</v>
      </c>
      <c r="S355" s="6">
        <v>115990.2</v>
      </c>
      <c r="T355" s="6">
        <v>96354.7</v>
      </c>
      <c r="U355" s="6">
        <v>117558.39999999999</v>
      </c>
      <c r="V355" s="6">
        <v>80303</v>
      </c>
      <c r="W355" s="6">
        <v>12138.7</v>
      </c>
      <c r="X355" s="6">
        <v>9104.7999999999993</v>
      </c>
      <c r="Y355" s="6">
        <v>394298</v>
      </c>
      <c r="Z355" s="6">
        <v>206319</v>
      </c>
      <c r="AA355" s="6"/>
      <c r="AB355" s="6">
        <v>181858</v>
      </c>
      <c r="AC355" s="6">
        <v>344.8</v>
      </c>
      <c r="AD355" s="6">
        <v>49826</v>
      </c>
      <c r="AE355" s="6">
        <v>294250</v>
      </c>
      <c r="AF355" s="6">
        <v>151134</v>
      </c>
      <c r="AG355" s="6"/>
      <c r="AH355" s="6">
        <v>181802.5</v>
      </c>
      <c r="AI355" s="6">
        <v>1111.5</v>
      </c>
      <c r="AJ355" s="9">
        <v>61</v>
      </c>
      <c r="AK355" s="6">
        <v>33182</v>
      </c>
      <c r="AL355" s="6">
        <v>23543.5</v>
      </c>
      <c r="AM355" s="6">
        <v>71092</v>
      </c>
      <c r="AN355" s="6">
        <v>54834</v>
      </c>
      <c r="AO355" s="6">
        <v>47940.800000000003</v>
      </c>
      <c r="AP355" s="6">
        <v>39160</v>
      </c>
      <c r="AQ355" s="6">
        <v>48811.199999999997</v>
      </c>
      <c r="AR355" s="6">
        <v>19256.5</v>
      </c>
      <c r="AS355" s="6">
        <v>10.3</v>
      </c>
      <c r="AT355" s="6">
        <v>7.1</v>
      </c>
      <c r="AU355" s="7"/>
      <c r="AV355" s="7"/>
      <c r="AW355" s="6">
        <v>297699</v>
      </c>
      <c r="AX355" s="6">
        <v>139379</v>
      </c>
      <c r="AY355" s="6">
        <v>58799</v>
      </c>
      <c r="AZ355" s="6">
        <v>13635.5</v>
      </c>
      <c r="BA355" s="6">
        <v>284075</v>
      </c>
      <c r="BB355" s="6">
        <v>126003</v>
      </c>
      <c r="BC355" s="6">
        <v>50148.9</v>
      </c>
      <c r="BD355" s="6">
        <v>870.1</v>
      </c>
      <c r="BE355" s="6">
        <v>533.79999999999995</v>
      </c>
      <c r="BF355" s="6">
        <v>135.03</v>
      </c>
      <c r="BG355" s="6">
        <v>81.489999999999995</v>
      </c>
      <c r="BH355" s="6">
        <v>522.42499999999995</v>
      </c>
      <c r="BI355" s="6">
        <v>225.31899999999999</v>
      </c>
      <c r="BJ355" s="54">
        <v>1334.4</v>
      </c>
      <c r="BK355" s="6">
        <v>1070.4000000000001</v>
      </c>
      <c r="BL355" s="6">
        <v>0.9</v>
      </c>
      <c r="BM355" s="6">
        <v>9675.5732800000005</v>
      </c>
      <c r="BN355" s="6">
        <v>38572.712757172834</v>
      </c>
      <c r="BO355" s="6">
        <v>10786.97506554193</v>
      </c>
      <c r="BP355" s="6">
        <v>5746</v>
      </c>
      <c r="BQ355" s="6"/>
      <c r="BR355" s="6"/>
      <c r="BS355" s="6"/>
      <c r="BT355" s="6"/>
      <c r="BU355" s="6"/>
      <c r="BV355" s="6"/>
      <c r="BW355" s="6"/>
      <c r="BX355" s="6"/>
      <c r="BY355" s="6"/>
      <c r="BZ355" s="6">
        <v>4053082</v>
      </c>
      <c r="CA355" s="6">
        <v>2853441</v>
      </c>
      <c r="CB355" s="6"/>
      <c r="CC355" s="6">
        <v>24056</v>
      </c>
      <c r="CD355" s="6">
        <v>19645</v>
      </c>
      <c r="CE355" s="6"/>
      <c r="CF355" s="6">
        <v>795.08190828028717</v>
      </c>
      <c r="CG355" s="6">
        <v>101.45346992558416</v>
      </c>
      <c r="CH355" s="6">
        <v>1666.6688333333334</v>
      </c>
      <c r="CI355" s="65">
        <v>2</v>
      </c>
      <c r="CJ355" s="65">
        <v>2</v>
      </c>
      <c r="CK355" s="65">
        <v>1179.4000000000001</v>
      </c>
      <c r="CL355" s="65">
        <v>180400</v>
      </c>
      <c r="CM355" s="65">
        <v>2980</v>
      </c>
      <c r="CN355" s="65">
        <v>1131.7</v>
      </c>
      <c r="CO355" s="65">
        <v>9371</v>
      </c>
      <c r="CP355" s="65">
        <v>44</v>
      </c>
      <c r="CQ355" s="65">
        <v>100.89</v>
      </c>
      <c r="CR355" s="65">
        <v>465.5</v>
      </c>
      <c r="CS355" s="65">
        <v>306.8</v>
      </c>
      <c r="CT355" s="69">
        <v>52471</v>
      </c>
      <c r="CU355" s="69">
        <v>31486</v>
      </c>
      <c r="CV355" s="69">
        <v>52915</v>
      </c>
      <c r="CW355" s="69">
        <v>33905</v>
      </c>
    </row>
    <row r="356" spans="1:101">
      <c r="A356" s="5">
        <v>43799</v>
      </c>
      <c r="B356" s="6">
        <v>806.55799999999999</v>
      </c>
      <c r="C356" s="6">
        <v>442.51900000000001</v>
      </c>
      <c r="D356" s="6">
        <v>6426.7</v>
      </c>
      <c r="E356" s="6"/>
      <c r="F356" s="6"/>
      <c r="G356" s="6"/>
      <c r="H356" s="6">
        <v>2329.3000000000002</v>
      </c>
      <c r="I356" s="6">
        <v>1305.5</v>
      </c>
      <c r="J356" s="6">
        <v>378284</v>
      </c>
      <c r="K356" s="6">
        <v>167443</v>
      </c>
      <c r="L356" s="6">
        <v>77030.7</v>
      </c>
      <c r="M356" s="6">
        <v>15</v>
      </c>
      <c r="N356" s="6">
        <v>25</v>
      </c>
      <c r="O356" s="6">
        <v>14484.9</v>
      </c>
      <c r="P356" s="6">
        <v>6778.6</v>
      </c>
      <c r="Q356" s="6">
        <v>12920.9</v>
      </c>
      <c r="R356" s="6">
        <v>10341.299999999999</v>
      </c>
      <c r="S356" s="6">
        <v>116010.3</v>
      </c>
      <c r="T356" s="6">
        <v>96371</v>
      </c>
      <c r="U356" s="6">
        <v>117576.6</v>
      </c>
      <c r="V356" s="6">
        <v>80316</v>
      </c>
      <c r="W356" s="6">
        <v>12138.7</v>
      </c>
      <c r="X356" s="6">
        <v>9104.7999999999993</v>
      </c>
      <c r="Y356" s="6">
        <v>394447</v>
      </c>
      <c r="Z356" s="6">
        <v>206399</v>
      </c>
      <c r="AA356" s="6"/>
      <c r="AB356" s="6">
        <v>181882</v>
      </c>
      <c r="AC356" s="6">
        <v>344.8</v>
      </c>
      <c r="AD356" s="6">
        <v>49826</v>
      </c>
      <c r="AE356" s="6">
        <v>294565.2</v>
      </c>
      <c r="AF356" s="6">
        <v>151295</v>
      </c>
      <c r="AG356" s="6"/>
      <c r="AH356" s="6">
        <v>181826.5</v>
      </c>
      <c r="AI356" s="6">
        <v>1111.5</v>
      </c>
      <c r="AJ356" s="9">
        <v>61</v>
      </c>
      <c r="AK356" s="6">
        <v>33187.9</v>
      </c>
      <c r="AL356" s="6">
        <v>23548.1</v>
      </c>
      <c r="AM356" s="6">
        <v>71104.100000000006</v>
      </c>
      <c r="AN356" s="6">
        <v>54843.1</v>
      </c>
      <c r="AO356" s="6">
        <v>47957.3</v>
      </c>
      <c r="AP356" s="6">
        <v>39173.5</v>
      </c>
      <c r="AQ356" s="6">
        <v>48819.5</v>
      </c>
      <c r="AR356" s="6">
        <v>19259.599999999999</v>
      </c>
      <c r="AS356" s="6">
        <v>10.3</v>
      </c>
      <c r="AT356" s="6">
        <v>7.1</v>
      </c>
      <c r="AU356" s="7"/>
      <c r="AV356" s="7"/>
      <c r="AW356" s="6">
        <v>297851</v>
      </c>
      <c r="AX356" s="6">
        <v>139448</v>
      </c>
      <c r="AY356" s="6">
        <v>58805</v>
      </c>
      <c r="AZ356" s="6">
        <v>13635.5</v>
      </c>
      <c r="BA356" s="6">
        <v>284208</v>
      </c>
      <c r="BB356" s="6">
        <v>126062</v>
      </c>
      <c r="BC356" s="6">
        <v>50172.9</v>
      </c>
      <c r="BD356" s="6">
        <v>876.6</v>
      </c>
      <c r="BE356" s="6">
        <v>537.79999999999995</v>
      </c>
      <c r="BF356" s="6">
        <v>135.03</v>
      </c>
      <c r="BG356" s="6">
        <v>81.489999999999995</v>
      </c>
      <c r="BH356" s="6">
        <v>522.42499999999995</v>
      </c>
      <c r="BI356" s="6">
        <v>225.31899999999999</v>
      </c>
      <c r="BJ356" s="54">
        <v>1334.4</v>
      </c>
      <c r="BK356" s="6">
        <v>1070.4000000000001</v>
      </c>
      <c r="BL356" s="6">
        <v>0.9</v>
      </c>
      <c r="BM356" s="6">
        <v>10042.126400000003</v>
      </c>
      <c r="BN356" s="6">
        <v>38571.808860207289</v>
      </c>
      <c r="BO356" s="6">
        <v>12415.839227786746</v>
      </c>
      <c r="BP356" s="6">
        <v>5659</v>
      </c>
      <c r="BQ356" s="6"/>
      <c r="BR356" s="6"/>
      <c r="BS356" s="6"/>
      <c r="BT356" s="6"/>
      <c r="BU356" s="6"/>
      <c r="BV356" s="6"/>
      <c r="BW356" s="6"/>
      <c r="BX356" s="6"/>
      <c r="BY356" s="6"/>
      <c r="BZ356" s="6">
        <v>4055843</v>
      </c>
      <c r="CA356" s="6">
        <v>2855943</v>
      </c>
      <c r="CB356" s="6"/>
      <c r="CC356" s="6">
        <v>24056</v>
      </c>
      <c r="CD356" s="6">
        <v>19645</v>
      </c>
      <c r="CE356" s="6"/>
      <c r="CF356" s="6">
        <v>795.77810382765654</v>
      </c>
      <c r="CG356" s="6">
        <v>101.47926240016628</v>
      </c>
      <c r="CH356" s="6">
        <v>1660.90175</v>
      </c>
      <c r="CI356" s="65">
        <v>2</v>
      </c>
      <c r="CJ356" s="65">
        <v>2</v>
      </c>
      <c r="CK356" s="65">
        <v>1203.4000000000001</v>
      </c>
      <c r="CL356" s="65">
        <v>184150</v>
      </c>
      <c r="CM356" s="65">
        <v>2985</v>
      </c>
      <c r="CN356" s="65">
        <v>1155.7</v>
      </c>
      <c r="CO356" s="65">
        <v>9371</v>
      </c>
      <c r="CP356" s="65">
        <v>44</v>
      </c>
      <c r="CQ356" s="65">
        <v>100.89</v>
      </c>
      <c r="CR356" s="65">
        <v>471.3</v>
      </c>
      <c r="CS356" s="65">
        <v>310.7</v>
      </c>
      <c r="CT356" s="69">
        <v>52765</v>
      </c>
      <c r="CU356" s="69">
        <v>31675</v>
      </c>
      <c r="CV356" s="69">
        <v>53810</v>
      </c>
      <c r="CW356" s="69">
        <v>34485</v>
      </c>
    </row>
    <row r="357" spans="1:101">
      <c r="A357" s="17"/>
      <c r="B357" s="18"/>
      <c r="C357" s="18"/>
      <c r="D357" s="18"/>
      <c r="E357" s="18"/>
      <c r="F357" s="18"/>
      <c r="G357" s="18"/>
      <c r="H357" s="18"/>
      <c r="I357" s="18"/>
      <c r="J357" s="38"/>
      <c r="K357" s="38"/>
      <c r="L357" s="3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41"/>
      <c r="AG357" s="18"/>
      <c r="AH357" s="18"/>
      <c r="AI357" s="18"/>
      <c r="AJ357" s="26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22"/>
    </row>
    <row r="358" spans="1:101">
      <c r="A358" s="5">
        <v>43799</v>
      </c>
      <c r="B358" s="6">
        <v>806.55799999999999</v>
      </c>
      <c r="C358" s="6">
        <v>442.51900000000001</v>
      </c>
      <c r="D358" s="6">
        <v>6426.7</v>
      </c>
      <c r="E358" s="6"/>
      <c r="F358" s="6"/>
      <c r="G358" s="6"/>
      <c r="H358" s="6">
        <v>2329.3000000000002</v>
      </c>
      <c r="I358" s="6">
        <v>1305.5</v>
      </c>
      <c r="J358" s="6">
        <v>378284</v>
      </c>
      <c r="K358" s="6">
        <v>167443</v>
      </c>
      <c r="L358" s="6">
        <v>77030.7</v>
      </c>
      <c r="M358" s="6">
        <v>15</v>
      </c>
      <c r="N358" s="6">
        <v>25</v>
      </c>
      <c r="O358" s="6">
        <v>14484.9</v>
      </c>
      <c r="P358" s="6">
        <v>6778.6</v>
      </c>
      <c r="Q358" s="6">
        <v>12920.9</v>
      </c>
      <c r="R358" s="6">
        <v>10341.299999999999</v>
      </c>
      <c r="S358" s="6">
        <v>116010.3</v>
      </c>
      <c r="T358" s="6">
        <v>96371</v>
      </c>
      <c r="U358" s="6">
        <v>117576.6</v>
      </c>
      <c r="V358" s="6">
        <v>80316</v>
      </c>
      <c r="W358" s="6">
        <v>12138.7</v>
      </c>
      <c r="X358" s="6">
        <v>9104.7999999999993</v>
      </c>
      <c r="Y358" s="6">
        <v>394447</v>
      </c>
      <c r="Z358" s="6">
        <v>206399</v>
      </c>
      <c r="AA358" s="6"/>
      <c r="AB358" s="6">
        <v>181882</v>
      </c>
      <c r="AC358" s="6">
        <v>344.8</v>
      </c>
      <c r="AD358" s="6">
        <v>49826</v>
      </c>
      <c r="AE358" s="6">
        <v>294565.2</v>
      </c>
      <c r="AF358" s="6">
        <v>151295</v>
      </c>
      <c r="AG358" s="6"/>
      <c r="AH358" s="6">
        <v>181826.5</v>
      </c>
      <c r="AI358" s="6">
        <v>1111.5</v>
      </c>
      <c r="AJ358" s="9">
        <v>61</v>
      </c>
      <c r="AK358" s="6">
        <v>33187.9</v>
      </c>
      <c r="AL358" s="6">
        <v>23548.1</v>
      </c>
      <c r="AM358" s="6">
        <v>71104.100000000006</v>
      </c>
      <c r="AN358" s="6">
        <v>54843.1</v>
      </c>
      <c r="AO358" s="6">
        <v>47957.3</v>
      </c>
      <c r="AP358" s="6">
        <v>39173.5</v>
      </c>
      <c r="AQ358" s="6">
        <v>48819.5</v>
      </c>
      <c r="AR358" s="6">
        <v>19259.599999999999</v>
      </c>
      <c r="AS358" s="6">
        <v>10.3</v>
      </c>
      <c r="AT358" s="6">
        <v>7.1</v>
      </c>
      <c r="AU358" s="7"/>
      <c r="AV358" s="7"/>
      <c r="AW358" s="6">
        <v>297851</v>
      </c>
      <c r="AX358" s="6">
        <v>139448</v>
      </c>
      <c r="AY358" s="6">
        <v>58805</v>
      </c>
      <c r="AZ358" s="6">
        <v>13635.5</v>
      </c>
      <c r="BA358" s="6">
        <v>284208</v>
      </c>
      <c r="BB358" s="6">
        <v>126062</v>
      </c>
      <c r="BC358" s="6">
        <v>50172.9</v>
      </c>
      <c r="BD358" s="6">
        <v>876.6</v>
      </c>
      <c r="BE358" s="6">
        <v>537.79999999999995</v>
      </c>
      <c r="BF358" s="6">
        <v>135.03</v>
      </c>
      <c r="BG358" s="6">
        <v>81.489999999999995</v>
      </c>
      <c r="BH358" s="6">
        <v>522.42499999999995</v>
      </c>
      <c r="BI358" s="6">
        <v>225.31899999999999</v>
      </c>
      <c r="BJ358" s="54">
        <v>1334.4</v>
      </c>
      <c r="BK358" s="6">
        <v>1070.4000000000001</v>
      </c>
      <c r="BL358" s="6">
        <v>0.9</v>
      </c>
      <c r="BM358" s="6">
        <v>10042.126400000003</v>
      </c>
      <c r="BN358" s="6">
        <v>38571.808860207289</v>
      </c>
      <c r="BO358" s="6">
        <v>12415.839227786746</v>
      </c>
      <c r="BP358" s="6">
        <v>5659</v>
      </c>
      <c r="BQ358" s="6"/>
      <c r="BR358" s="6"/>
      <c r="BS358" s="6"/>
      <c r="BT358" s="6"/>
      <c r="BU358" s="6"/>
      <c r="BV358" s="6"/>
      <c r="BW358" s="6"/>
      <c r="BX358" s="6"/>
      <c r="BY358" s="6"/>
      <c r="BZ358" s="6">
        <v>4055843</v>
      </c>
      <c r="CA358" s="6">
        <v>2855943</v>
      </c>
      <c r="CB358" s="6"/>
      <c r="CC358" s="6">
        <v>24056</v>
      </c>
      <c r="CD358" s="6">
        <v>19645</v>
      </c>
      <c r="CE358" s="6"/>
      <c r="CF358" s="6">
        <v>795.77810382765654</v>
      </c>
      <c r="CG358" s="6">
        <v>101.47926240016628</v>
      </c>
      <c r="CH358" s="6">
        <v>1660.90175</v>
      </c>
      <c r="CI358" s="65">
        <v>2</v>
      </c>
      <c r="CJ358" s="65">
        <v>2</v>
      </c>
      <c r="CK358" s="6">
        <v>1203.4000000000001</v>
      </c>
      <c r="CL358" s="65">
        <v>184150</v>
      </c>
      <c r="CM358" s="65">
        <v>2985</v>
      </c>
      <c r="CN358" s="6">
        <v>1155.7</v>
      </c>
      <c r="CO358" s="65">
        <v>9371</v>
      </c>
      <c r="CP358" s="65">
        <v>44</v>
      </c>
      <c r="CQ358" s="6">
        <v>100.89</v>
      </c>
      <c r="CR358" s="65">
        <v>471.3</v>
      </c>
      <c r="CS358" s="65">
        <v>310.7</v>
      </c>
      <c r="CT358" s="69">
        <v>52765</v>
      </c>
      <c r="CU358" s="69">
        <v>31675</v>
      </c>
      <c r="CV358" s="69">
        <v>53810</v>
      </c>
      <c r="CW358" s="69">
        <v>34485</v>
      </c>
    </row>
    <row r="359" spans="1:101">
      <c r="A359" s="5">
        <v>43800</v>
      </c>
      <c r="B359" s="6">
        <v>806.55799999999999</v>
      </c>
      <c r="C359" s="6">
        <v>442.51900000000001</v>
      </c>
      <c r="D359" s="6">
        <v>6426.7</v>
      </c>
      <c r="E359" s="6"/>
      <c r="F359" s="6"/>
      <c r="G359" s="6"/>
      <c r="H359" s="6">
        <v>2340</v>
      </c>
      <c r="I359" s="6">
        <v>1309</v>
      </c>
      <c r="J359" s="6">
        <v>378473</v>
      </c>
      <c r="K359" s="6">
        <v>167533</v>
      </c>
      <c r="L359" s="6">
        <v>77054.7</v>
      </c>
      <c r="M359" s="6">
        <v>15</v>
      </c>
      <c r="N359" s="6">
        <v>25</v>
      </c>
      <c r="O359" s="6">
        <v>14484.9</v>
      </c>
      <c r="P359" s="6">
        <v>6778.6</v>
      </c>
      <c r="Q359" s="6">
        <v>12949.1</v>
      </c>
      <c r="R359" s="6">
        <v>10363.6</v>
      </c>
      <c r="S359" s="6">
        <v>116030.6</v>
      </c>
      <c r="T359" s="6">
        <v>96387.3</v>
      </c>
      <c r="U359" s="6">
        <v>117594.2</v>
      </c>
      <c r="V359" s="6">
        <v>80328.7</v>
      </c>
      <c r="W359" s="6">
        <v>12138.7</v>
      </c>
      <c r="X359" s="6">
        <v>9104.7999999999993</v>
      </c>
      <c r="Y359" s="6">
        <v>394597</v>
      </c>
      <c r="Z359" s="6">
        <v>206479</v>
      </c>
      <c r="AA359" s="6"/>
      <c r="AB359" s="6">
        <v>181906</v>
      </c>
      <c r="AC359" s="6">
        <v>344.8</v>
      </c>
      <c r="AD359" s="6">
        <v>49826</v>
      </c>
      <c r="AE359" s="6">
        <v>294882</v>
      </c>
      <c r="AF359" s="6">
        <v>151458</v>
      </c>
      <c r="AG359" s="6"/>
      <c r="AH359" s="6">
        <v>181850.5</v>
      </c>
      <c r="AI359" s="6">
        <v>1111.5</v>
      </c>
      <c r="AJ359" s="9">
        <v>61</v>
      </c>
      <c r="AK359" s="6">
        <v>33193.4</v>
      </c>
      <c r="AL359" s="6">
        <v>23552.5</v>
      </c>
      <c r="AM359" s="6">
        <v>71115.600000000006</v>
      </c>
      <c r="AN359" s="6">
        <v>54852.2</v>
      </c>
      <c r="AO359" s="6">
        <v>47972.800000000003</v>
      </c>
      <c r="AP359" s="6">
        <v>39186</v>
      </c>
      <c r="AQ359" s="6">
        <v>48829.1</v>
      </c>
      <c r="AR359" s="6">
        <v>19263.099999999999</v>
      </c>
      <c r="AS359" s="6">
        <v>10.3</v>
      </c>
      <c r="AT359" s="6">
        <v>7.1</v>
      </c>
      <c r="AU359" s="7"/>
      <c r="AV359" s="7"/>
      <c r="AW359" s="6">
        <v>298003</v>
      </c>
      <c r="AX359" s="6">
        <v>139519</v>
      </c>
      <c r="AY359" s="6">
        <v>58810</v>
      </c>
      <c r="AZ359" s="6">
        <v>13635.5</v>
      </c>
      <c r="BA359" s="6">
        <v>284341</v>
      </c>
      <c r="BB359" s="6">
        <v>126120</v>
      </c>
      <c r="BC359" s="6">
        <v>50196.9</v>
      </c>
      <c r="BD359" s="6">
        <v>883.7</v>
      </c>
      <c r="BE359" s="6">
        <v>542.20000000000005</v>
      </c>
      <c r="BF359" s="6">
        <v>135.11000000000001</v>
      </c>
      <c r="BG359" s="6">
        <v>81.540000000000006</v>
      </c>
      <c r="BH359" s="6">
        <v>522.42499999999995</v>
      </c>
      <c r="BI359" s="6">
        <v>225.31899999999999</v>
      </c>
      <c r="BJ359" s="54">
        <v>1334.4</v>
      </c>
      <c r="BK359" s="6">
        <v>1070.4000000000001</v>
      </c>
      <c r="BL359" s="6">
        <v>0.9</v>
      </c>
      <c r="BM359" s="6">
        <v>10584.104991999999</v>
      </c>
      <c r="BN359" s="6">
        <v>38594.592900249503</v>
      </c>
      <c r="BO359" s="6">
        <v>2524.2696068637306</v>
      </c>
      <c r="BP359" s="6">
        <v>6436</v>
      </c>
      <c r="BQ359" s="6"/>
      <c r="BR359" s="6"/>
      <c r="BS359" s="6"/>
      <c r="BT359" s="6"/>
      <c r="BU359" s="6"/>
      <c r="BV359" s="6"/>
      <c r="BW359" s="6"/>
      <c r="BX359" s="6"/>
      <c r="BY359" s="6"/>
      <c r="BZ359" s="6">
        <v>4058591</v>
      </c>
      <c r="CA359" s="6">
        <v>2858441</v>
      </c>
      <c r="CB359" s="6"/>
      <c r="CC359" s="6">
        <v>21131</v>
      </c>
      <c r="CD359" s="6">
        <v>17241</v>
      </c>
      <c r="CE359" s="6"/>
      <c r="CF359" s="6">
        <v>798.27866117247163</v>
      </c>
      <c r="CG359" s="6">
        <v>101.71294058257801</v>
      </c>
      <c r="CH359" s="6">
        <v>1660.6418333333331</v>
      </c>
      <c r="CI359" s="65">
        <v>2</v>
      </c>
      <c r="CJ359" s="65">
        <v>2</v>
      </c>
      <c r="CK359" s="6">
        <v>1227.4000000000001</v>
      </c>
      <c r="CL359" s="65">
        <v>188160</v>
      </c>
      <c r="CM359" s="65">
        <v>2993</v>
      </c>
      <c r="CN359" s="6">
        <v>1179.7</v>
      </c>
      <c r="CO359" s="65">
        <v>9371</v>
      </c>
      <c r="CP359" s="65">
        <v>44</v>
      </c>
      <c r="CQ359" s="6">
        <v>100.89</v>
      </c>
      <c r="CR359" s="65">
        <v>477.1</v>
      </c>
      <c r="CS359" s="65">
        <v>314.5</v>
      </c>
      <c r="CT359" s="69">
        <v>53430</v>
      </c>
      <c r="CU359" s="69">
        <v>32060</v>
      </c>
      <c r="CV359" s="69">
        <v>54630</v>
      </c>
      <c r="CW359" s="69">
        <v>35020</v>
      </c>
    </row>
    <row r="360" spans="1:101">
      <c r="A360" s="5">
        <v>43801</v>
      </c>
      <c r="B360" s="6">
        <v>806.55799999999999</v>
      </c>
      <c r="C360" s="6">
        <v>442.51900000000001</v>
      </c>
      <c r="D360" s="6">
        <v>6426.7</v>
      </c>
      <c r="E360" s="6"/>
      <c r="F360" s="6"/>
      <c r="G360" s="6"/>
      <c r="H360" s="6">
        <v>2351.5</v>
      </c>
      <c r="I360" s="6">
        <v>1312.6</v>
      </c>
      <c r="J360" s="6">
        <v>378661</v>
      </c>
      <c r="K360" s="6">
        <v>167623</v>
      </c>
      <c r="L360" s="6">
        <v>77078.7</v>
      </c>
      <c r="M360" s="6">
        <v>15</v>
      </c>
      <c r="N360" s="6">
        <v>25</v>
      </c>
      <c r="O360" s="6">
        <v>14484.9</v>
      </c>
      <c r="P360" s="6">
        <v>6778.6</v>
      </c>
      <c r="Q360" s="6">
        <v>12979.6</v>
      </c>
      <c r="R360" s="6">
        <v>10388.1</v>
      </c>
      <c r="S360" s="6">
        <v>116050</v>
      </c>
      <c r="T360" s="6">
        <v>96403</v>
      </c>
      <c r="U360" s="6">
        <v>117613.4</v>
      </c>
      <c r="V360" s="6">
        <v>80342</v>
      </c>
      <c r="W360" s="6">
        <v>12138.7</v>
      </c>
      <c r="X360" s="6">
        <v>9104.7999999999993</v>
      </c>
      <c r="Y360" s="6">
        <v>394745</v>
      </c>
      <c r="Z360" s="6">
        <v>206559</v>
      </c>
      <c r="AA360" s="6"/>
      <c r="AB360" s="6">
        <v>181930</v>
      </c>
      <c r="AC360" s="6">
        <v>344.8</v>
      </c>
      <c r="AD360" s="6">
        <v>49826</v>
      </c>
      <c r="AE360" s="6">
        <v>295196</v>
      </c>
      <c r="AF360" s="6">
        <v>151615</v>
      </c>
      <c r="AG360" s="6"/>
      <c r="AH360" s="6">
        <v>181874.5</v>
      </c>
      <c r="AI360" s="6">
        <v>1111.5</v>
      </c>
      <c r="AJ360" s="9">
        <v>61</v>
      </c>
      <c r="AK360" s="6">
        <v>33199</v>
      </c>
      <c r="AL360" s="6">
        <v>23557</v>
      </c>
      <c r="AM360" s="6">
        <v>71126.8</v>
      </c>
      <c r="AN360" s="6">
        <v>54861</v>
      </c>
      <c r="AO360" s="6">
        <v>47985.3</v>
      </c>
      <c r="AP360" s="6">
        <v>39195.4</v>
      </c>
      <c r="AQ360" s="6">
        <v>48838</v>
      </c>
      <c r="AR360" s="6">
        <v>19266.400000000001</v>
      </c>
      <c r="AS360" s="6">
        <v>10.3</v>
      </c>
      <c r="AT360" s="6">
        <v>7.1</v>
      </c>
      <c r="AU360" s="7"/>
      <c r="AV360" s="7"/>
      <c r="AW360" s="6">
        <v>298151</v>
      </c>
      <c r="AX360" s="6">
        <v>139586</v>
      </c>
      <c r="AY360" s="6">
        <v>58816</v>
      </c>
      <c r="AZ360" s="6">
        <v>13635.5</v>
      </c>
      <c r="BA360" s="6">
        <v>284472</v>
      </c>
      <c r="BB360" s="6">
        <v>126178</v>
      </c>
      <c r="BC360" s="6">
        <v>50220.9</v>
      </c>
      <c r="BD360" s="6">
        <v>891</v>
      </c>
      <c r="BE360" s="6">
        <v>546.6</v>
      </c>
      <c r="BF360" s="6">
        <v>135.11000000000001</v>
      </c>
      <c r="BG360" s="6">
        <v>81.540000000000006</v>
      </c>
      <c r="BH360" s="6">
        <v>522.65300000000002</v>
      </c>
      <c r="BI360" s="6">
        <v>225.40799999999999</v>
      </c>
      <c r="BJ360" s="54">
        <v>1334.6</v>
      </c>
      <c r="BK360" s="6">
        <v>1070.4000000000001</v>
      </c>
      <c r="BL360" s="6">
        <v>0.9</v>
      </c>
      <c r="BM360" s="6">
        <v>10770.350447999999</v>
      </c>
      <c r="BN360" s="6">
        <v>38555.847781978548</v>
      </c>
      <c r="BO360" s="6">
        <v>8905.93233774281</v>
      </c>
      <c r="BP360" s="6">
        <v>6275</v>
      </c>
      <c r="BQ360" s="6"/>
      <c r="BR360" s="6"/>
      <c r="BS360" s="6"/>
      <c r="BT360" s="6"/>
      <c r="BU360" s="6"/>
      <c r="BV360" s="6"/>
      <c r="BW360" s="6"/>
      <c r="BX360" s="6"/>
      <c r="BY360" s="6"/>
      <c r="BZ360" s="6">
        <v>4061353</v>
      </c>
      <c r="CA360" s="6">
        <v>2860943</v>
      </c>
      <c r="CB360" s="6"/>
      <c r="CC360" s="6">
        <v>21131</v>
      </c>
      <c r="CD360" s="6">
        <v>17241</v>
      </c>
      <c r="CE360" s="6"/>
      <c r="CF360" s="6">
        <v>795.83727050766129</v>
      </c>
      <c r="CG360" s="6">
        <v>101.78077625390237</v>
      </c>
      <c r="CH360" s="6">
        <v>1654.4483333333333</v>
      </c>
      <c r="CI360" s="65">
        <v>2</v>
      </c>
      <c r="CJ360" s="65">
        <v>2</v>
      </c>
      <c r="CK360" s="6">
        <v>1236.0999999999999</v>
      </c>
      <c r="CL360" s="65">
        <v>193270</v>
      </c>
      <c r="CM360" s="65">
        <v>3164</v>
      </c>
      <c r="CN360" s="6">
        <v>1203.7</v>
      </c>
      <c r="CO360" s="65">
        <v>9371</v>
      </c>
      <c r="CP360" s="65">
        <v>44</v>
      </c>
      <c r="CQ360" s="6">
        <v>100.89</v>
      </c>
      <c r="CR360" s="65">
        <v>482.9</v>
      </c>
      <c r="CS360" s="65">
        <v>318.3</v>
      </c>
      <c r="CT360" s="69">
        <v>54090</v>
      </c>
      <c r="CU360" s="69">
        <v>32440</v>
      </c>
      <c r="CV360" s="69">
        <v>55370</v>
      </c>
      <c r="CW360" s="69">
        <v>35510</v>
      </c>
    </row>
    <row r="361" spans="1:101">
      <c r="A361" s="5">
        <v>43802</v>
      </c>
      <c r="B361" s="6">
        <v>806.55799999999999</v>
      </c>
      <c r="C361" s="6">
        <v>442.51900000000001</v>
      </c>
      <c r="D361" s="6">
        <v>6426.7</v>
      </c>
      <c r="E361" s="6"/>
      <c r="F361" s="6"/>
      <c r="G361" s="6"/>
      <c r="H361" s="6">
        <v>2359.1</v>
      </c>
      <c r="I361" s="6">
        <v>1314.9</v>
      </c>
      <c r="J361" s="6">
        <v>378854</v>
      </c>
      <c r="K361" s="6">
        <v>167714</v>
      </c>
      <c r="L361" s="6">
        <v>77102.7</v>
      </c>
      <c r="M361" s="6">
        <v>15</v>
      </c>
      <c r="N361" s="6">
        <v>25</v>
      </c>
      <c r="O361" s="6">
        <v>14484.9</v>
      </c>
      <c r="P361" s="6">
        <v>6778.6</v>
      </c>
      <c r="Q361" s="6">
        <v>13011.4</v>
      </c>
      <c r="R361" s="6">
        <v>10413.6</v>
      </c>
      <c r="S361" s="6">
        <v>116069.4</v>
      </c>
      <c r="T361" s="6">
        <v>96418.6</v>
      </c>
      <c r="U361" s="6">
        <v>117633.4</v>
      </c>
      <c r="V361" s="6">
        <v>80355.7</v>
      </c>
      <c r="W361" s="6">
        <v>12138.7</v>
      </c>
      <c r="X361" s="6">
        <v>9104.7999999999993</v>
      </c>
      <c r="Y361" s="6">
        <v>394897</v>
      </c>
      <c r="Z361" s="6">
        <v>206641.9</v>
      </c>
      <c r="AA361" s="6"/>
      <c r="AB361" s="6">
        <v>181954</v>
      </c>
      <c r="AC361" s="6">
        <v>344.8</v>
      </c>
      <c r="AD361" s="6">
        <v>49826</v>
      </c>
      <c r="AE361" s="6">
        <v>295513.7</v>
      </c>
      <c r="AF361" s="6">
        <v>151772.6</v>
      </c>
      <c r="AG361" s="6"/>
      <c r="AH361" s="6">
        <v>181898.5</v>
      </c>
      <c r="AI361" s="6">
        <v>1111.5</v>
      </c>
      <c r="AJ361" s="9">
        <v>61</v>
      </c>
      <c r="AK361" s="6">
        <v>33204</v>
      </c>
      <c r="AL361" s="6">
        <v>23561</v>
      </c>
      <c r="AM361" s="6">
        <v>71138.399999999994</v>
      </c>
      <c r="AN361" s="6">
        <v>54870</v>
      </c>
      <c r="AO361" s="6">
        <v>47998.2</v>
      </c>
      <c r="AP361" s="6">
        <v>39204.9</v>
      </c>
      <c r="AQ361" s="6">
        <v>48845.4</v>
      </c>
      <c r="AR361" s="6">
        <v>19269.2</v>
      </c>
      <c r="AS361" s="6">
        <v>10.3</v>
      </c>
      <c r="AT361" s="6">
        <v>7.1</v>
      </c>
      <c r="AU361" s="7"/>
      <c r="AV361" s="7"/>
      <c r="AW361" s="6">
        <v>298303</v>
      </c>
      <c r="AX361" s="6">
        <v>139655</v>
      </c>
      <c r="AY361" s="6">
        <v>58822.7</v>
      </c>
      <c r="AZ361" s="6">
        <v>13635.5</v>
      </c>
      <c r="BA361" s="6">
        <v>284605</v>
      </c>
      <c r="BB361" s="6">
        <v>126236</v>
      </c>
      <c r="BC361" s="6">
        <v>50244.9</v>
      </c>
      <c r="BD361" s="6">
        <v>897.2</v>
      </c>
      <c r="BE361" s="6">
        <v>550.5</v>
      </c>
      <c r="BF361" s="6">
        <v>135.11000000000001</v>
      </c>
      <c r="BG361" s="6">
        <v>81.540000000000006</v>
      </c>
      <c r="BH361" s="6">
        <v>522.65300000000002</v>
      </c>
      <c r="BI361" s="6">
        <v>225.40799999999999</v>
      </c>
      <c r="BJ361" s="54">
        <v>1334.6</v>
      </c>
      <c r="BK361" s="6">
        <v>1070.4000000000001</v>
      </c>
      <c r="BL361" s="6">
        <v>0.9</v>
      </c>
      <c r="BM361" s="6">
        <v>9408.1939199999997</v>
      </c>
      <c r="BN361" s="6">
        <v>38703.129239910326</v>
      </c>
      <c r="BO361" s="6">
        <v>8538.0712220056339</v>
      </c>
      <c r="BP361" s="6">
        <v>4546</v>
      </c>
      <c r="BQ361" s="6"/>
      <c r="BR361" s="6"/>
      <c r="BS361" s="6"/>
      <c r="BT361" s="6"/>
      <c r="BU361" s="6"/>
      <c r="BV361" s="6"/>
      <c r="BW361" s="6"/>
      <c r="BX361" s="6"/>
      <c r="BY361" s="6"/>
      <c r="BZ361" s="6">
        <v>4064114</v>
      </c>
      <c r="CA361" s="6">
        <v>2863450</v>
      </c>
      <c r="CB361" s="6"/>
      <c r="CC361" s="6">
        <v>21131</v>
      </c>
      <c r="CD361" s="6">
        <v>17241</v>
      </c>
      <c r="CE361" s="6"/>
      <c r="CF361" s="6">
        <v>797.05213727728096</v>
      </c>
      <c r="CG361" s="6">
        <v>101.41319661204396</v>
      </c>
      <c r="CH361" s="6">
        <v>1663.3196666666668</v>
      </c>
      <c r="CI361" s="65">
        <v>2</v>
      </c>
      <c r="CJ361" s="65">
        <v>2</v>
      </c>
      <c r="CK361" s="6">
        <v>1254.3</v>
      </c>
      <c r="CL361" s="65">
        <v>196289</v>
      </c>
      <c r="CM361" s="65">
        <v>3171</v>
      </c>
      <c r="CN361" s="6">
        <v>1223.0999999999999</v>
      </c>
      <c r="CO361" s="65">
        <v>9371</v>
      </c>
      <c r="CP361" s="65">
        <v>44</v>
      </c>
      <c r="CQ361" s="6">
        <v>100.89</v>
      </c>
      <c r="CR361" s="65">
        <v>487.5</v>
      </c>
      <c r="CS361" s="65">
        <v>321.5</v>
      </c>
      <c r="CT361" s="69">
        <v>54742</v>
      </c>
      <c r="CU361" s="69">
        <v>32805</v>
      </c>
      <c r="CV361" s="69">
        <v>56018</v>
      </c>
      <c r="CW361" s="69">
        <v>36015</v>
      </c>
    </row>
    <row r="362" spans="1:101">
      <c r="A362" s="5">
        <v>43803</v>
      </c>
      <c r="B362" s="6">
        <v>806.55799999999999</v>
      </c>
      <c r="C362" s="6">
        <v>442.51900000000001</v>
      </c>
      <c r="D362" s="6">
        <v>6426.8</v>
      </c>
      <c r="E362" s="6"/>
      <c r="F362" s="6"/>
      <c r="G362" s="6"/>
      <c r="H362" s="6">
        <v>2368.5</v>
      </c>
      <c r="I362" s="6">
        <v>1318.9</v>
      </c>
      <c r="J362" s="6">
        <v>379049.8</v>
      </c>
      <c r="K362" s="6">
        <v>167806.36</v>
      </c>
      <c r="L362" s="6">
        <v>77126.7</v>
      </c>
      <c r="M362" s="6">
        <v>15</v>
      </c>
      <c r="N362" s="6">
        <v>25</v>
      </c>
      <c r="O362" s="6">
        <v>14484.9</v>
      </c>
      <c r="P362" s="6">
        <v>6778.6</v>
      </c>
      <c r="Q362" s="6">
        <v>13043.21</v>
      </c>
      <c r="R362" s="6">
        <v>10438.879999999999</v>
      </c>
      <c r="S362" s="6">
        <v>116089.98</v>
      </c>
      <c r="T362" s="6">
        <v>96435.27</v>
      </c>
      <c r="U362" s="6">
        <v>117653.12</v>
      </c>
      <c r="V362" s="6">
        <v>80369.16</v>
      </c>
      <c r="W362" s="6">
        <v>12138.7</v>
      </c>
      <c r="X362" s="6">
        <v>9104.7999999999993</v>
      </c>
      <c r="Y362" s="6">
        <v>395049</v>
      </c>
      <c r="Z362" s="6">
        <v>206723.55</v>
      </c>
      <c r="AA362" s="6"/>
      <c r="AB362" s="6">
        <v>181978</v>
      </c>
      <c r="AC362" s="6">
        <v>344.8</v>
      </c>
      <c r="AD362" s="6">
        <v>49826</v>
      </c>
      <c r="AE362" s="6">
        <v>295834.61</v>
      </c>
      <c r="AF362" s="6">
        <v>151932.56</v>
      </c>
      <c r="AG362" s="6"/>
      <c r="AH362" s="6">
        <v>181922.5</v>
      </c>
      <c r="AI362" s="6">
        <v>1111.5</v>
      </c>
      <c r="AJ362" s="9">
        <v>61</v>
      </c>
      <c r="AK362" s="6">
        <v>33209.69</v>
      </c>
      <c r="AL362" s="6">
        <v>23565.82</v>
      </c>
      <c r="AM362" s="6">
        <v>71150.06</v>
      </c>
      <c r="AN362" s="6">
        <v>54879.42</v>
      </c>
      <c r="AO362" s="6">
        <v>48009.13</v>
      </c>
      <c r="AP362" s="6">
        <v>39212.949999999997</v>
      </c>
      <c r="AQ362" s="6">
        <v>48854.400000000001</v>
      </c>
      <c r="AR362" s="6">
        <v>19272.5</v>
      </c>
      <c r="AS362" s="6">
        <v>10.3</v>
      </c>
      <c r="AT362" s="6">
        <v>7.1</v>
      </c>
      <c r="AU362" s="7"/>
      <c r="AV362" s="7"/>
      <c r="AW362" s="6">
        <v>298455.59999999998</v>
      </c>
      <c r="AX362" s="6">
        <v>139723.5</v>
      </c>
      <c r="AY362" s="6">
        <v>58828.731</v>
      </c>
      <c r="AZ362" s="6">
        <v>13635.5</v>
      </c>
      <c r="BA362" s="6">
        <v>284740.53000000003</v>
      </c>
      <c r="BB362" s="6">
        <v>126295.9</v>
      </c>
      <c r="BC362" s="6">
        <v>50268.9</v>
      </c>
      <c r="BD362" s="6">
        <v>903.99</v>
      </c>
      <c r="BE362" s="6">
        <v>554.64</v>
      </c>
      <c r="BF362" s="6">
        <v>135.11000000000001</v>
      </c>
      <c r="BG362" s="6">
        <v>81.540000000000006</v>
      </c>
      <c r="BH362" s="6">
        <v>522.65300000000002</v>
      </c>
      <c r="BI362" s="6">
        <v>225.40799999999999</v>
      </c>
      <c r="BJ362" s="54">
        <v>1334.6</v>
      </c>
      <c r="BK362" s="6">
        <v>1070.4000000000001</v>
      </c>
      <c r="BL362" s="6">
        <v>0.9</v>
      </c>
      <c r="BM362" s="6">
        <v>11784.494272</v>
      </c>
      <c r="BN362" s="6">
        <v>38238.836585660829</v>
      </c>
      <c r="BO362" s="6">
        <v>5816.2693505338375</v>
      </c>
      <c r="BP362" s="6">
        <v>6244</v>
      </c>
      <c r="BQ362" s="6"/>
      <c r="BR362" s="6"/>
      <c r="BS362" s="6"/>
      <c r="BT362" s="6"/>
      <c r="BU362" s="6"/>
      <c r="BV362" s="6"/>
      <c r="BW362" s="6"/>
      <c r="BX362" s="6"/>
      <c r="BY362" s="6"/>
      <c r="BZ362" s="6">
        <v>4066887</v>
      </c>
      <c r="CA362" s="6">
        <v>2865978</v>
      </c>
      <c r="CB362" s="6"/>
      <c r="CC362" s="6">
        <v>21131</v>
      </c>
      <c r="CD362" s="6">
        <v>17241</v>
      </c>
      <c r="CE362" s="6"/>
      <c r="CF362" s="6">
        <v>799</v>
      </c>
      <c r="CG362" s="6">
        <v>101.66200000000001</v>
      </c>
      <c r="CH362" s="6">
        <v>1663</v>
      </c>
      <c r="CI362" s="65">
        <v>2</v>
      </c>
      <c r="CJ362" s="65">
        <v>2</v>
      </c>
      <c r="CK362" s="6">
        <v>1259.97</v>
      </c>
      <c r="CL362" s="65">
        <v>201131</v>
      </c>
      <c r="CM362" s="65">
        <v>3548</v>
      </c>
      <c r="CN362" s="6">
        <v>1247.0999999999999</v>
      </c>
      <c r="CO362" s="65">
        <v>9371</v>
      </c>
      <c r="CP362" s="65">
        <v>44</v>
      </c>
      <c r="CQ362" s="6">
        <v>100.89</v>
      </c>
      <c r="CR362" s="65">
        <v>491.4</v>
      </c>
      <c r="CS362" s="65">
        <v>324.67</v>
      </c>
      <c r="CT362" s="69">
        <v>55400</v>
      </c>
      <c r="CU362" s="69">
        <v>33203</v>
      </c>
      <c r="CV362" s="69">
        <v>56784</v>
      </c>
      <c r="CW362" s="69">
        <v>36425</v>
      </c>
    </row>
    <row r="363" spans="1:101">
      <c r="A363" s="5">
        <v>43804</v>
      </c>
      <c r="B363" s="6">
        <v>806.55799999999999</v>
      </c>
      <c r="C363" s="6">
        <v>442.51900000000001</v>
      </c>
      <c r="D363" s="6">
        <v>6426.8</v>
      </c>
      <c r="E363" s="6"/>
      <c r="F363" s="6"/>
      <c r="G363" s="6"/>
      <c r="H363" s="6">
        <v>2378.1999999999998</v>
      </c>
      <c r="I363" s="6">
        <v>1321.7</v>
      </c>
      <c r="J363" s="6">
        <v>379228.39</v>
      </c>
      <c r="K363" s="6">
        <v>167893.34</v>
      </c>
      <c r="L363" s="6">
        <v>77150.7</v>
      </c>
      <c r="M363" s="6">
        <v>15</v>
      </c>
      <c r="N363" s="6">
        <v>25</v>
      </c>
      <c r="O363" s="6">
        <v>14484.9</v>
      </c>
      <c r="P363" s="6">
        <v>6778.6</v>
      </c>
      <c r="Q363" s="6">
        <v>13073.88</v>
      </c>
      <c r="R363" s="6">
        <v>10463.540000000001</v>
      </c>
      <c r="S363" s="6">
        <v>116108.95</v>
      </c>
      <c r="T363" s="6">
        <v>96450.62</v>
      </c>
      <c r="U363" s="6">
        <v>117672.27</v>
      </c>
      <c r="V363" s="6">
        <v>80382.259999999995</v>
      </c>
      <c r="W363" s="6">
        <v>12138.7</v>
      </c>
      <c r="X363" s="6">
        <v>9104.7999999999993</v>
      </c>
      <c r="Y363" s="6">
        <v>395268</v>
      </c>
      <c r="Z363" s="6">
        <v>206836.47</v>
      </c>
      <c r="AA363" s="6"/>
      <c r="AB363" s="6">
        <v>182002</v>
      </c>
      <c r="AC363" s="6">
        <v>344.8</v>
      </c>
      <c r="AD363" s="6">
        <v>49826</v>
      </c>
      <c r="AE363" s="6">
        <v>296060.64</v>
      </c>
      <c r="AF363" s="6">
        <v>152051.10999999999</v>
      </c>
      <c r="AG363" s="6"/>
      <c r="AH363" s="6">
        <v>181946.5</v>
      </c>
      <c r="AI363" s="6">
        <v>1111.5</v>
      </c>
      <c r="AJ363" s="9">
        <v>61</v>
      </c>
      <c r="AK363" s="6">
        <v>33215.199999999997</v>
      </c>
      <c r="AL363" s="6">
        <v>23570.44</v>
      </c>
      <c r="AM363" s="6">
        <v>71161.320000000007</v>
      </c>
      <c r="AN363" s="6">
        <v>54888.34</v>
      </c>
      <c r="AO363" s="6">
        <v>48018.05</v>
      </c>
      <c r="AP363" s="6">
        <v>39219.519999999997</v>
      </c>
      <c r="AQ363" s="6">
        <v>48862.400000000001</v>
      </c>
      <c r="AR363" s="6">
        <v>19275.5</v>
      </c>
      <c r="AS363" s="6">
        <v>10.3</v>
      </c>
      <c r="AT363" s="6">
        <v>7.1</v>
      </c>
      <c r="AU363" s="7"/>
      <c r="AV363" s="7"/>
      <c r="AW363" s="6">
        <v>298603.40000000002</v>
      </c>
      <c r="AX363" s="6">
        <v>139789</v>
      </c>
      <c r="AY363" s="6">
        <v>58835.000999999997</v>
      </c>
      <c r="AZ363" s="6">
        <v>13635.5</v>
      </c>
      <c r="BA363" s="6">
        <v>284871.93</v>
      </c>
      <c r="BB363" s="6">
        <v>126353.66499999999</v>
      </c>
      <c r="BC363" s="6">
        <v>50292.9</v>
      </c>
      <c r="BD363" s="6">
        <v>910.09</v>
      </c>
      <c r="BE363" s="6">
        <v>558.49</v>
      </c>
      <c r="BF363" s="6">
        <v>135.15</v>
      </c>
      <c r="BG363" s="6">
        <v>81.569999999999993</v>
      </c>
      <c r="BH363" s="6">
        <v>522.65300000000002</v>
      </c>
      <c r="BI363" s="6">
        <v>225.40799999999999</v>
      </c>
      <c r="BJ363" s="54">
        <v>1334.6</v>
      </c>
      <c r="BK363" s="6">
        <v>1070.4000000000001</v>
      </c>
      <c r="BL363" s="6">
        <v>0.9</v>
      </c>
      <c r="BM363" s="6">
        <v>10259.436304000001</v>
      </c>
      <c r="BN363" s="6">
        <v>38547.184130783622</v>
      </c>
      <c r="BO363" s="6">
        <v>7248.5618310774616</v>
      </c>
      <c r="BP363" s="6">
        <v>5584</v>
      </c>
      <c r="BQ363" s="6"/>
      <c r="BR363" s="6"/>
      <c r="BS363" s="6"/>
      <c r="BT363" s="6"/>
      <c r="BU363" s="6"/>
      <c r="BV363" s="6"/>
      <c r="BW363" s="6"/>
      <c r="BX363" s="6"/>
      <c r="BY363" s="6"/>
      <c r="BZ363" s="6">
        <v>4069645</v>
      </c>
      <c r="CA363" s="6">
        <v>2868447</v>
      </c>
      <c r="CB363" s="6"/>
      <c r="CC363" s="6">
        <v>21131</v>
      </c>
      <c r="CD363" s="6">
        <v>17241</v>
      </c>
      <c r="CE363" s="6"/>
      <c r="CF363" s="6">
        <v>796</v>
      </c>
      <c r="CG363" s="6">
        <v>102.06399999999999</v>
      </c>
      <c r="CH363" s="6">
        <v>1659</v>
      </c>
      <c r="CI363" s="65">
        <v>2</v>
      </c>
      <c r="CJ363" s="65">
        <v>2</v>
      </c>
      <c r="CK363" s="6">
        <v>1259.97</v>
      </c>
      <c r="CL363" s="65">
        <v>206175</v>
      </c>
      <c r="CM363" s="65">
        <v>3946</v>
      </c>
      <c r="CN363" s="6">
        <v>1271.0999999999999</v>
      </c>
      <c r="CO363" s="65">
        <v>9371</v>
      </c>
      <c r="CP363" s="65">
        <v>44</v>
      </c>
      <c r="CQ363" s="6">
        <v>100.89</v>
      </c>
      <c r="CR363" s="65">
        <v>495.34</v>
      </c>
      <c r="CS363" s="65">
        <v>327.75</v>
      </c>
      <c r="CT363" s="69">
        <v>56064</v>
      </c>
      <c r="CU363" s="69">
        <v>33593</v>
      </c>
      <c r="CV363" s="69">
        <v>57562</v>
      </c>
      <c r="CW363" s="69">
        <v>36942</v>
      </c>
    </row>
    <row r="364" spans="1:101">
      <c r="A364" s="5">
        <v>43805</v>
      </c>
      <c r="B364" s="6">
        <v>806.55799999999999</v>
      </c>
      <c r="C364" s="6">
        <v>442.51900000000001</v>
      </c>
      <c r="D364" s="6">
        <v>6426.8</v>
      </c>
      <c r="E364" s="6"/>
      <c r="F364" s="6"/>
      <c r="G364" s="6"/>
      <c r="H364" s="6">
        <v>2388.8000000000002</v>
      </c>
      <c r="I364" s="6">
        <v>1325</v>
      </c>
      <c r="J364" s="6">
        <v>379415.77</v>
      </c>
      <c r="K364" s="6">
        <v>167982.71</v>
      </c>
      <c r="L364" s="6">
        <v>77174.7</v>
      </c>
      <c r="M364" s="6">
        <v>15</v>
      </c>
      <c r="N364" s="6">
        <v>25</v>
      </c>
      <c r="O364" s="6">
        <v>14484.9</v>
      </c>
      <c r="P364" s="6">
        <v>6778.6</v>
      </c>
      <c r="Q364" s="6">
        <v>13104.39</v>
      </c>
      <c r="R364" s="6">
        <v>10488.12</v>
      </c>
      <c r="S364" s="6">
        <v>116128.57</v>
      </c>
      <c r="T364" s="6">
        <v>96466.46</v>
      </c>
      <c r="U364" s="6">
        <v>117691.35</v>
      </c>
      <c r="V364" s="6">
        <v>80395.649999999994</v>
      </c>
      <c r="W364" s="6">
        <v>12138.7</v>
      </c>
      <c r="X364" s="6">
        <v>9104.7999999999993</v>
      </c>
      <c r="Y364" s="6">
        <v>395583.95</v>
      </c>
      <c r="Z364" s="6">
        <v>207000.42</v>
      </c>
      <c r="AA364" s="6"/>
      <c r="AB364" s="6">
        <v>182026</v>
      </c>
      <c r="AC364" s="6">
        <v>344.8</v>
      </c>
      <c r="AD364" s="6">
        <v>49826</v>
      </c>
      <c r="AE364" s="6">
        <v>296206.71000000002</v>
      </c>
      <c r="AF364" s="6">
        <v>152128.49</v>
      </c>
      <c r="AG364" s="6"/>
      <c r="AH364" s="6">
        <v>181970.5</v>
      </c>
      <c r="AI364" s="6">
        <v>1111.5</v>
      </c>
      <c r="AJ364" s="9">
        <v>61</v>
      </c>
      <c r="AK364" s="6">
        <v>33220.69</v>
      </c>
      <c r="AL364" s="6">
        <v>23575.03</v>
      </c>
      <c r="AM364" s="6">
        <v>71172.66</v>
      </c>
      <c r="AN364" s="6">
        <v>54897.29</v>
      </c>
      <c r="AO364" s="6">
        <v>48032.95</v>
      </c>
      <c r="AP364" s="6">
        <v>39230.9</v>
      </c>
      <c r="AQ364" s="6">
        <v>48870.7</v>
      </c>
      <c r="AR364" s="6">
        <v>19278.599999999999</v>
      </c>
      <c r="AS364" s="6">
        <v>10.3</v>
      </c>
      <c r="AT364" s="6">
        <v>7.1</v>
      </c>
      <c r="AU364" s="7"/>
      <c r="AV364" s="7"/>
      <c r="AW364" s="6">
        <v>298751.59999999998</v>
      </c>
      <c r="AX364" s="6">
        <v>139854.9</v>
      </c>
      <c r="AY364" s="6">
        <v>58840.964999999997</v>
      </c>
      <c r="AZ364" s="6">
        <v>13635.5</v>
      </c>
      <c r="BA364" s="6">
        <v>285003.75</v>
      </c>
      <c r="BB364" s="6">
        <v>126411.71</v>
      </c>
      <c r="BC364" s="6">
        <v>50316.9</v>
      </c>
      <c r="BD364" s="6">
        <v>916.91</v>
      </c>
      <c r="BE364" s="6">
        <v>562.78</v>
      </c>
      <c r="BF364" s="6">
        <v>135.15</v>
      </c>
      <c r="BG364" s="6">
        <v>81.569999999999993</v>
      </c>
      <c r="BH364" s="6">
        <v>522.65300000000002</v>
      </c>
      <c r="BI364" s="6">
        <v>225.40799999999999</v>
      </c>
      <c r="BJ364" s="54">
        <v>1334.6</v>
      </c>
      <c r="BK364" s="6">
        <v>1070.4000000000001</v>
      </c>
      <c r="BL364" s="6">
        <v>0.9</v>
      </c>
      <c r="BM364" s="6">
        <v>9564.5686559999995</v>
      </c>
      <c r="BN364" s="6">
        <v>38042.923602037037</v>
      </c>
      <c r="BO364" s="6">
        <v>11181.004921510488</v>
      </c>
      <c r="BP364" s="6">
        <v>6948</v>
      </c>
      <c r="BQ364" s="6"/>
      <c r="BR364" s="6"/>
      <c r="BS364" s="6"/>
      <c r="BT364" s="6"/>
      <c r="BU364" s="6"/>
      <c r="BV364" s="6"/>
      <c r="BW364" s="6"/>
      <c r="BX364" s="6"/>
      <c r="BY364" s="6"/>
      <c r="BZ364" s="6">
        <v>4072459</v>
      </c>
      <c r="CA364" s="6">
        <v>2870953</v>
      </c>
      <c r="CB364" s="6"/>
      <c r="CC364" s="6">
        <v>21131</v>
      </c>
      <c r="CD364" s="6">
        <v>17241</v>
      </c>
      <c r="CE364" s="6"/>
      <c r="CF364" s="6">
        <v>799</v>
      </c>
      <c r="CG364" s="6">
        <v>101.931</v>
      </c>
      <c r="CH364" s="6">
        <v>1663</v>
      </c>
      <c r="CI364" s="65">
        <v>2</v>
      </c>
      <c r="CJ364" s="65">
        <v>2</v>
      </c>
      <c r="CK364" s="6">
        <v>1259.97</v>
      </c>
      <c r="CL364" s="65">
        <v>211819</v>
      </c>
      <c r="CM364" s="65">
        <v>4214</v>
      </c>
      <c r="CN364" s="6">
        <v>1295.0999999999999</v>
      </c>
      <c r="CO364" s="65">
        <v>9371</v>
      </c>
      <c r="CP364" s="65">
        <v>44</v>
      </c>
      <c r="CQ364" s="6">
        <v>100.89</v>
      </c>
      <c r="CR364" s="65">
        <v>499.67</v>
      </c>
      <c r="CS364" s="65">
        <v>331.04</v>
      </c>
      <c r="CT364" s="69">
        <v>56735</v>
      </c>
      <c r="CU364" s="69">
        <v>33989</v>
      </c>
      <c r="CV364" s="69">
        <v>58305</v>
      </c>
      <c r="CW364" s="69">
        <v>37431</v>
      </c>
    </row>
    <row r="365" spans="1:101">
      <c r="A365" s="5">
        <v>43806</v>
      </c>
      <c r="B365" s="6">
        <v>806.55799999999999</v>
      </c>
      <c r="C365" s="6">
        <v>442.51900000000001</v>
      </c>
      <c r="D365" s="6">
        <v>6426.8</v>
      </c>
      <c r="E365" s="6"/>
      <c r="F365" s="6"/>
      <c r="G365" s="6"/>
      <c r="H365" s="6">
        <v>2398.6</v>
      </c>
      <c r="I365" s="6">
        <v>1327.7</v>
      </c>
      <c r="J365" s="6">
        <v>379593.41</v>
      </c>
      <c r="K365" s="6">
        <v>168070.14</v>
      </c>
      <c r="L365" s="6">
        <v>77198.7</v>
      </c>
      <c r="M365" s="6">
        <v>15</v>
      </c>
      <c r="N365" s="6">
        <v>25</v>
      </c>
      <c r="O365" s="6">
        <v>14484.9</v>
      </c>
      <c r="P365" s="6">
        <v>6778.6</v>
      </c>
      <c r="Q365" s="6">
        <v>13133.34</v>
      </c>
      <c r="R365" s="6">
        <v>10511.27</v>
      </c>
      <c r="S365" s="6">
        <v>116147.66</v>
      </c>
      <c r="T365" s="6">
        <v>96481.67</v>
      </c>
      <c r="U365" s="6">
        <v>117710.29</v>
      </c>
      <c r="V365" s="6">
        <v>80409.279999999999</v>
      </c>
      <c r="W365" s="6">
        <v>12138.7</v>
      </c>
      <c r="X365" s="6">
        <v>9104.7999999999993</v>
      </c>
      <c r="Y365" s="6">
        <v>395866.88</v>
      </c>
      <c r="Z365" s="6">
        <v>207155.9</v>
      </c>
      <c r="AA365" s="6"/>
      <c r="AB365" s="6">
        <v>182050</v>
      </c>
      <c r="AC365" s="6">
        <v>344.8</v>
      </c>
      <c r="AD365" s="6">
        <v>49826</v>
      </c>
      <c r="AE365" s="6">
        <v>296379.61</v>
      </c>
      <c r="AF365" s="6">
        <v>152216.51</v>
      </c>
      <c r="AG365" s="6"/>
      <c r="AH365" s="6">
        <v>181994.5</v>
      </c>
      <c r="AI365" s="6">
        <v>1111.5</v>
      </c>
      <c r="AJ365" s="9">
        <v>61</v>
      </c>
      <c r="AK365" s="6">
        <v>33226.11</v>
      </c>
      <c r="AL365" s="6">
        <v>23579.66</v>
      </c>
      <c r="AM365" s="6">
        <v>71184.12</v>
      </c>
      <c r="AN365" s="6">
        <v>54906.35</v>
      </c>
      <c r="AO365" s="6">
        <v>48049.67</v>
      </c>
      <c r="AP365" s="6">
        <v>39244.67</v>
      </c>
      <c r="AQ365" s="6">
        <v>48879.6</v>
      </c>
      <c r="AR365" s="6">
        <v>19282</v>
      </c>
      <c r="AS365" s="6">
        <v>10.3</v>
      </c>
      <c r="AT365" s="6">
        <v>7.1</v>
      </c>
      <c r="AU365" s="7"/>
      <c r="AV365" s="7"/>
      <c r="AW365" s="6">
        <v>298904.40000000002</v>
      </c>
      <c r="AX365" s="6">
        <v>139924.70000000001</v>
      </c>
      <c r="AY365" s="6">
        <v>58846.51</v>
      </c>
      <c r="AZ365" s="6">
        <v>13635.5</v>
      </c>
      <c r="BA365" s="6">
        <v>285136.71000000002</v>
      </c>
      <c r="BB365" s="6">
        <v>126470.39</v>
      </c>
      <c r="BC365" s="6">
        <v>50340.9</v>
      </c>
      <c r="BD365" s="6">
        <v>923.87</v>
      </c>
      <c r="BE365" s="6">
        <v>567.14</v>
      </c>
      <c r="BF365" s="6">
        <v>135.15</v>
      </c>
      <c r="BG365" s="6">
        <v>81.569999999999993</v>
      </c>
      <c r="BH365" s="6">
        <v>522.65300000000002</v>
      </c>
      <c r="BI365" s="6">
        <v>225.40799999999999</v>
      </c>
      <c r="BJ365" s="54">
        <v>1334.6</v>
      </c>
      <c r="BK365" s="6">
        <v>1070.4000000000001</v>
      </c>
      <c r="BL365" s="6">
        <v>0.9</v>
      </c>
      <c r="BM365" s="6">
        <v>10412.706208</v>
      </c>
      <c r="BN365" s="6">
        <v>38189.347373218319</v>
      </c>
      <c r="BO365" s="6">
        <v>7981.3021678934856</v>
      </c>
      <c r="BP365" s="6">
        <v>6067</v>
      </c>
      <c r="BQ365" s="6"/>
      <c r="BR365" s="6"/>
      <c r="BS365" s="6"/>
      <c r="BT365" s="6"/>
      <c r="BU365" s="6"/>
      <c r="BV365" s="6"/>
      <c r="BW365" s="6"/>
      <c r="BX365" s="6"/>
      <c r="BY365" s="6"/>
      <c r="BZ365" s="6">
        <v>4075247</v>
      </c>
      <c r="CA365" s="6">
        <v>2873437</v>
      </c>
      <c r="CB365" s="6"/>
      <c r="CC365" s="6">
        <v>21131</v>
      </c>
      <c r="CD365" s="6">
        <v>17241</v>
      </c>
      <c r="CE365" s="6"/>
      <c r="CF365" s="6">
        <v>796</v>
      </c>
      <c r="CG365" s="6">
        <v>101.643</v>
      </c>
      <c r="CH365" s="6">
        <v>1657</v>
      </c>
      <c r="CI365" s="65">
        <v>2</v>
      </c>
      <c r="CJ365" s="65">
        <v>2</v>
      </c>
      <c r="CK365" s="6">
        <v>1278.3599999999999</v>
      </c>
      <c r="CL365" s="65">
        <v>215782</v>
      </c>
      <c r="CM365" s="65">
        <v>4233</v>
      </c>
      <c r="CN365" s="6">
        <v>1319.1</v>
      </c>
      <c r="CO365" s="65">
        <v>9371</v>
      </c>
      <c r="CP365" s="65">
        <v>44</v>
      </c>
      <c r="CQ365" s="6">
        <v>100.89</v>
      </c>
      <c r="CR365" s="65">
        <v>504.5</v>
      </c>
      <c r="CS365" s="65">
        <v>334.65</v>
      </c>
      <c r="CT365" s="69">
        <v>57414</v>
      </c>
      <c r="CU365" s="69">
        <v>34389</v>
      </c>
      <c r="CV365" s="69">
        <v>59064</v>
      </c>
      <c r="CW365" s="69">
        <v>37934</v>
      </c>
    </row>
    <row r="366" spans="1:101">
      <c r="A366" s="5">
        <v>43807</v>
      </c>
      <c r="B366" s="6">
        <v>806.55799999999999</v>
      </c>
      <c r="C366" s="6">
        <v>442.51900000000001</v>
      </c>
      <c r="D366" s="6">
        <v>6426.8</v>
      </c>
      <c r="E366" s="6"/>
      <c r="F366" s="6"/>
      <c r="G366" s="6"/>
      <c r="H366" s="6">
        <v>2404.6999999999998</v>
      </c>
      <c r="I366" s="6">
        <v>1329.2</v>
      </c>
      <c r="J366" s="6">
        <v>379764.4</v>
      </c>
      <c r="K366" s="6">
        <v>168155.76</v>
      </c>
      <c r="L366" s="6">
        <v>77222.7</v>
      </c>
      <c r="M366" s="6">
        <v>15</v>
      </c>
      <c r="N366" s="6">
        <v>25</v>
      </c>
      <c r="O366" s="6">
        <v>14485</v>
      </c>
      <c r="P366" s="6">
        <v>6778.7</v>
      </c>
      <c r="Q366" s="6">
        <v>13163.16</v>
      </c>
      <c r="R366" s="6">
        <v>10535.17</v>
      </c>
      <c r="S366" s="6">
        <v>116166.79</v>
      </c>
      <c r="T366" s="6">
        <v>96497.06</v>
      </c>
      <c r="U366" s="6">
        <v>117728.81</v>
      </c>
      <c r="V366" s="6">
        <v>80422.509999999995</v>
      </c>
      <c r="W366" s="6">
        <v>12138.7</v>
      </c>
      <c r="X366" s="6">
        <v>9104.7999999999993</v>
      </c>
      <c r="Y366" s="6">
        <v>396143.91</v>
      </c>
      <c r="Z366" s="6">
        <v>207299.97</v>
      </c>
      <c r="AA366" s="6"/>
      <c r="AB366" s="6">
        <v>182074</v>
      </c>
      <c r="AC366" s="6">
        <v>344.8</v>
      </c>
      <c r="AD366" s="6">
        <v>49826</v>
      </c>
      <c r="AE366" s="6">
        <v>296549.37</v>
      </c>
      <c r="AF366" s="6">
        <v>152311.59</v>
      </c>
      <c r="AG366" s="6"/>
      <c r="AH366" s="6">
        <v>182018.5</v>
      </c>
      <c r="AI366" s="6">
        <v>1111.5</v>
      </c>
      <c r="AJ366" s="9">
        <v>61</v>
      </c>
      <c r="AK366" s="6">
        <v>33231.550000000003</v>
      </c>
      <c r="AL366" s="6">
        <v>23584.37</v>
      </c>
      <c r="AM366" s="6">
        <v>71195.47</v>
      </c>
      <c r="AN366" s="6">
        <v>54915.32</v>
      </c>
      <c r="AO366" s="6">
        <v>48066.22</v>
      </c>
      <c r="AP366" s="6">
        <v>39258.300000000003</v>
      </c>
      <c r="AQ366" s="6">
        <v>48888</v>
      </c>
      <c r="AR366" s="6">
        <v>19285.2</v>
      </c>
      <c r="AS366" s="6">
        <v>10.3</v>
      </c>
      <c r="AT366" s="6">
        <v>7.1</v>
      </c>
      <c r="AU366" s="7"/>
      <c r="AV366" s="7"/>
      <c r="AW366" s="6">
        <v>299055.90000000002</v>
      </c>
      <c r="AX366" s="6">
        <v>139993.4</v>
      </c>
      <c r="AY366" s="6">
        <v>58851.813000000002</v>
      </c>
      <c r="AZ366" s="6">
        <v>13635.5</v>
      </c>
      <c r="BA366" s="6">
        <v>285266.77</v>
      </c>
      <c r="BB366" s="6">
        <v>126528.05</v>
      </c>
      <c r="BC366" s="6">
        <v>50364.9</v>
      </c>
      <c r="BD366" s="6">
        <v>930.86</v>
      </c>
      <c r="BE366" s="6">
        <v>571.49</v>
      </c>
      <c r="BF366" s="6">
        <v>135.29</v>
      </c>
      <c r="BG366" s="6">
        <v>81.650000000000006</v>
      </c>
      <c r="BH366" s="6">
        <v>522.65300000000002</v>
      </c>
      <c r="BI366" s="6">
        <v>225.40799999999999</v>
      </c>
      <c r="BJ366" s="54">
        <v>1334.6</v>
      </c>
      <c r="BK366" s="6">
        <v>1070.4000000000001</v>
      </c>
      <c r="BL366" s="6">
        <v>0.9</v>
      </c>
      <c r="BM366" s="6">
        <v>9498.4300320000002</v>
      </c>
      <c r="BN366" s="6">
        <v>37589.714042395717</v>
      </c>
      <c r="BO366" s="6">
        <v>11188.285142139592</v>
      </c>
      <c r="BP366" s="6">
        <v>5762</v>
      </c>
      <c r="BQ366" s="6"/>
      <c r="BR366" s="6"/>
      <c r="BS366" s="6"/>
      <c r="BT366" s="6"/>
      <c r="BU366" s="6"/>
      <c r="BV366" s="6"/>
      <c r="BW366" s="6"/>
      <c r="BX366" s="6"/>
      <c r="BY366" s="6"/>
      <c r="BZ366" s="6">
        <v>4078030</v>
      </c>
      <c r="CA366" s="6">
        <v>2875921</v>
      </c>
      <c r="CB366" s="6"/>
      <c r="CC366" s="6">
        <v>21131</v>
      </c>
      <c r="CD366" s="6">
        <v>17241</v>
      </c>
      <c r="CE366" s="6"/>
      <c r="CF366" s="6">
        <v>803</v>
      </c>
      <c r="CG366" s="6">
        <v>101.985</v>
      </c>
      <c r="CH366" s="6">
        <v>1668</v>
      </c>
      <c r="CI366" s="65">
        <v>2</v>
      </c>
      <c r="CJ366" s="65">
        <v>2</v>
      </c>
      <c r="CK366" s="6">
        <v>1294</v>
      </c>
      <c r="CL366" s="65">
        <v>218518</v>
      </c>
      <c r="CM366" s="65">
        <v>4242</v>
      </c>
      <c r="CN366" s="6">
        <v>1332</v>
      </c>
      <c r="CO366" s="65">
        <v>9371</v>
      </c>
      <c r="CP366" s="65">
        <v>44</v>
      </c>
      <c r="CQ366" s="6">
        <v>100.89</v>
      </c>
      <c r="CR366" s="65">
        <v>509.28</v>
      </c>
      <c r="CS366" s="65">
        <v>338.19</v>
      </c>
      <c r="CT366" s="69">
        <v>58102</v>
      </c>
      <c r="CU366" s="69">
        <v>34795</v>
      </c>
      <c r="CV366" s="69">
        <v>59905</v>
      </c>
      <c r="CW366" s="69">
        <v>38477</v>
      </c>
    </row>
    <row r="367" spans="1:101">
      <c r="A367" s="5">
        <v>43808</v>
      </c>
      <c r="B367" s="6">
        <v>806.55799999999999</v>
      </c>
      <c r="C367" s="6">
        <v>442.51900000000001</v>
      </c>
      <c r="D367" s="6">
        <v>6426.8</v>
      </c>
      <c r="E367" s="6"/>
      <c r="F367" s="6"/>
      <c r="G367" s="6"/>
      <c r="H367" s="6">
        <v>2414.5</v>
      </c>
      <c r="I367" s="6">
        <v>1332.3</v>
      </c>
      <c r="J367" s="6">
        <v>379950.52</v>
      </c>
      <c r="K367" s="6">
        <v>168245.09</v>
      </c>
      <c r="L367" s="6">
        <v>77246.7</v>
      </c>
      <c r="M367" s="6">
        <v>15</v>
      </c>
      <c r="N367" s="6">
        <v>25</v>
      </c>
      <c r="O367" s="6">
        <v>14485</v>
      </c>
      <c r="P367" s="6">
        <v>6778.7</v>
      </c>
      <c r="Q367" s="6">
        <v>13191.67</v>
      </c>
      <c r="R367" s="6">
        <v>10558.24</v>
      </c>
      <c r="S367" s="6">
        <v>116186.11</v>
      </c>
      <c r="T367" s="6">
        <v>96512.81</v>
      </c>
      <c r="U367" s="6">
        <v>117747.54</v>
      </c>
      <c r="V367" s="6">
        <v>80435.58</v>
      </c>
      <c r="W367" s="6">
        <v>12138.7</v>
      </c>
      <c r="X367" s="6">
        <v>9104.7999999999993</v>
      </c>
      <c r="Y367" s="6">
        <v>396463.03</v>
      </c>
      <c r="Z367" s="6">
        <v>207474.41</v>
      </c>
      <c r="AA367" s="6"/>
      <c r="AB367" s="6">
        <v>182098</v>
      </c>
      <c r="AC367" s="6">
        <v>344.8</v>
      </c>
      <c r="AD367" s="6">
        <v>49826</v>
      </c>
      <c r="AE367" s="6">
        <v>296692.78999999998</v>
      </c>
      <c r="AF367" s="6">
        <v>152383.97</v>
      </c>
      <c r="AG367" s="6"/>
      <c r="AH367" s="6">
        <v>182042.5</v>
      </c>
      <c r="AI367" s="6">
        <v>1111.5</v>
      </c>
      <c r="AJ367" s="9">
        <v>61</v>
      </c>
      <c r="AK367" s="6">
        <v>33236.99</v>
      </c>
      <c r="AL367" s="6">
        <v>23589.06</v>
      </c>
      <c r="AM367" s="6">
        <v>71206.880000000005</v>
      </c>
      <c r="AN367" s="6">
        <v>54924.35</v>
      </c>
      <c r="AO367" s="6">
        <v>48082.879999999997</v>
      </c>
      <c r="AP367" s="6">
        <v>39272.019999999997</v>
      </c>
      <c r="AQ367" s="6">
        <v>48895</v>
      </c>
      <c r="AR367" s="6">
        <v>19287.8</v>
      </c>
      <c r="AS367" s="6">
        <v>10.3</v>
      </c>
      <c r="AT367" s="6">
        <v>7.1</v>
      </c>
      <c r="AU367" s="7"/>
      <c r="AV367" s="7"/>
      <c r="AW367" s="6">
        <v>299208</v>
      </c>
      <c r="AX367" s="6">
        <v>140063.70000000001</v>
      </c>
      <c r="AY367" s="6">
        <v>58857.72</v>
      </c>
      <c r="AZ367" s="6">
        <v>13635.5</v>
      </c>
      <c r="BA367" s="6">
        <v>285398.57</v>
      </c>
      <c r="BB367" s="6">
        <v>126586.23</v>
      </c>
      <c r="BC367" s="6">
        <v>50388.9</v>
      </c>
      <c r="BD367" s="6">
        <v>937.43</v>
      </c>
      <c r="BE367" s="6">
        <v>575.73</v>
      </c>
      <c r="BF367" s="6">
        <v>135.29</v>
      </c>
      <c r="BG367" s="6">
        <v>81.650000000000006</v>
      </c>
      <c r="BH367" s="6">
        <v>522.65300000000002</v>
      </c>
      <c r="BI367" s="6">
        <v>225.40799999999999</v>
      </c>
      <c r="BJ367" s="54">
        <v>1334.6</v>
      </c>
      <c r="BK367" s="6">
        <v>1070.4000000000001</v>
      </c>
      <c r="BL367" s="6">
        <v>0.9</v>
      </c>
      <c r="BM367" s="6">
        <v>9318.9941600000002</v>
      </c>
      <c r="BN367" s="6">
        <v>38234.288667812856</v>
      </c>
      <c r="BO367" s="6">
        <v>7750.2699396874459</v>
      </c>
      <c r="BP367" s="6">
        <v>4917</v>
      </c>
      <c r="BQ367" s="6"/>
      <c r="BR367" s="6"/>
      <c r="BS367" s="6"/>
      <c r="BT367" s="6"/>
      <c r="BU367" s="6"/>
      <c r="BV367" s="6"/>
      <c r="BW367" s="6"/>
      <c r="BX367" s="6"/>
      <c r="BY367" s="6"/>
      <c r="BZ367" s="6">
        <v>4080804</v>
      </c>
      <c r="CA367" s="6">
        <v>2878407</v>
      </c>
      <c r="CB367" s="6"/>
      <c r="CC367" s="6">
        <v>21131</v>
      </c>
      <c r="CD367" s="6">
        <v>17241</v>
      </c>
      <c r="CE367" s="6"/>
      <c r="CF367" s="6">
        <v>802</v>
      </c>
      <c r="CG367" s="6">
        <v>102.229</v>
      </c>
      <c r="CH367" s="6">
        <v>1667</v>
      </c>
      <c r="CI367" s="65">
        <v>2</v>
      </c>
      <c r="CJ367" s="65">
        <v>2</v>
      </c>
      <c r="CK367" s="6">
        <v>1318</v>
      </c>
      <c r="CL367" s="65">
        <v>222163</v>
      </c>
      <c r="CM367" s="65">
        <v>4254</v>
      </c>
      <c r="CN367" s="6">
        <v>1356</v>
      </c>
      <c r="CO367" s="65">
        <v>9371</v>
      </c>
      <c r="CP367" s="65">
        <v>44</v>
      </c>
      <c r="CQ367" s="6">
        <v>100.89</v>
      </c>
      <c r="CR367" s="65">
        <v>514.49</v>
      </c>
      <c r="CS367" s="65">
        <v>342.14</v>
      </c>
      <c r="CT367" s="69">
        <v>58759</v>
      </c>
      <c r="CU367" s="69">
        <v>35180</v>
      </c>
      <c r="CV367" s="69">
        <v>60581</v>
      </c>
      <c r="CW367" s="69">
        <v>38914</v>
      </c>
    </row>
    <row r="368" spans="1:101">
      <c r="A368" s="5">
        <v>43809</v>
      </c>
      <c r="B368" s="6">
        <v>806.55799999999999</v>
      </c>
      <c r="C368" s="6">
        <v>442.51900000000001</v>
      </c>
      <c r="D368" s="6">
        <v>6426.9</v>
      </c>
      <c r="E368" s="6"/>
      <c r="F368" s="6"/>
      <c r="G368" s="6"/>
      <c r="H368" s="6">
        <v>2422.1</v>
      </c>
      <c r="I368" s="6">
        <v>1333.6</v>
      </c>
      <c r="J368" s="6">
        <v>380130</v>
      </c>
      <c r="K368" s="6">
        <v>168333</v>
      </c>
      <c r="L368" s="6">
        <v>77270.7</v>
      </c>
      <c r="M368" s="6">
        <v>15</v>
      </c>
      <c r="N368" s="6">
        <v>25</v>
      </c>
      <c r="O368" s="6">
        <v>14485</v>
      </c>
      <c r="P368" s="6">
        <v>6778.7</v>
      </c>
      <c r="Q368" s="6">
        <v>13218.7</v>
      </c>
      <c r="R368" s="6">
        <v>10580</v>
      </c>
      <c r="S368" s="6">
        <v>116205.8</v>
      </c>
      <c r="T368" s="6">
        <v>96528.6</v>
      </c>
      <c r="U368" s="6">
        <v>117766</v>
      </c>
      <c r="V368" s="6">
        <v>80448.399999999994</v>
      </c>
      <c r="W368" s="6">
        <v>12138.7</v>
      </c>
      <c r="X368" s="6">
        <v>9104.7999999999993</v>
      </c>
      <c r="Y368" s="6">
        <v>396776</v>
      </c>
      <c r="Z368" s="6">
        <v>207646</v>
      </c>
      <c r="AA368" s="6"/>
      <c r="AB368" s="6">
        <v>182122</v>
      </c>
      <c r="AC368" s="6">
        <v>344.8</v>
      </c>
      <c r="AD368" s="6">
        <v>49826</v>
      </c>
      <c r="AE368" s="6">
        <v>296836</v>
      </c>
      <c r="AF368" s="6">
        <v>152454</v>
      </c>
      <c r="AG368" s="6"/>
      <c r="AH368" s="6">
        <v>182066.5</v>
      </c>
      <c r="AI368" s="6">
        <v>1111.5</v>
      </c>
      <c r="AJ368" s="9">
        <v>61</v>
      </c>
      <c r="AK368" s="6">
        <v>33242.5</v>
      </c>
      <c r="AL368" s="6">
        <v>23593.599999999999</v>
      </c>
      <c r="AM368" s="6">
        <v>71218.2</v>
      </c>
      <c r="AN368" s="54">
        <v>54933.3</v>
      </c>
      <c r="AO368" s="6">
        <v>48099.5</v>
      </c>
      <c r="AP368" s="6">
        <v>39285.699999999997</v>
      </c>
      <c r="AQ368" s="6">
        <v>48904.7</v>
      </c>
      <c r="AR368" s="6">
        <v>19291.3</v>
      </c>
      <c r="AS368" s="6">
        <v>10.3</v>
      </c>
      <c r="AT368" s="6">
        <v>7.1</v>
      </c>
      <c r="AU368" s="7"/>
      <c r="AV368" s="7"/>
      <c r="AW368" s="6">
        <v>299361.59999999998</v>
      </c>
      <c r="AX368" s="6">
        <v>140134.29999999999</v>
      </c>
      <c r="AY368" s="6">
        <v>58863</v>
      </c>
      <c r="AZ368" s="6">
        <v>13635.5</v>
      </c>
      <c r="BA368" s="6">
        <v>285532</v>
      </c>
      <c r="BB368" s="6">
        <v>126645</v>
      </c>
      <c r="BC368" s="6">
        <v>50412.9</v>
      </c>
      <c r="BD368" s="6">
        <v>944.9</v>
      </c>
      <c r="BE368" s="6">
        <v>580.29999999999995</v>
      </c>
      <c r="BF368" s="6">
        <v>135.29</v>
      </c>
      <c r="BG368" s="6">
        <v>81.650000000000006</v>
      </c>
      <c r="BH368" s="6">
        <v>522.92399999999998</v>
      </c>
      <c r="BI368" s="6">
        <v>225.51300000000001</v>
      </c>
      <c r="BJ368" s="54">
        <v>1335</v>
      </c>
      <c r="BK368" s="6">
        <v>1070.4000000000001</v>
      </c>
      <c r="BL368" s="6">
        <v>0.9</v>
      </c>
      <c r="BM368" s="6">
        <v>10921</v>
      </c>
      <c r="BN368" s="6">
        <v>38028</v>
      </c>
      <c r="BO368" s="6">
        <v>10777</v>
      </c>
      <c r="BP368" s="6">
        <v>6776</v>
      </c>
      <c r="BQ368" s="6"/>
      <c r="BR368" s="6"/>
      <c r="BS368" s="6"/>
      <c r="BT368" s="6"/>
      <c r="BU368" s="6"/>
      <c r="BV368" s="6"/>
      <c r="BW368" s="6"/>
      <c r="BX368" s="6"/>
      <c r="BY368" s="6"/>
      <c r="BZ368" s="6">
        <v>4083594</v>
      </c>
      <c r="CA368" s="6">
        <v>2880892</v>
      </c>
      <c r="CB368" s="6"/>
      <c r="CC368" s="6">
        <v>21131</v>
      </c>
      <c r="CD368" s="6">
        <v>17241</v>
      </c>
      <c r="CE368" s="6"/>
      <c r="CF368" s="6">
        <v>792</v>
      </c>
      <c r="CG368" s="6">
        <v>102.024</v>
      </c>
      <c r="CH368" s="6">
        <v>1654</v>
      </c>
      <c r="CI368" s="65">
        <v>2</v>
      </c>
      <c r="CJ368" s="65">
        <v>2</v>
      </c>
      <c r="CK368" s="6">
        <v>1342</v>
      </c>
      <c r="CL368" s="65">
        <v>223997</v>
      </c>
      <c r="CM368" s="65">
        <v>4257</v>
      </c>
      <c r="CN368" s="6">
        <v>1368.6</v>
      </c>
      <c r="CO368" s="65">
        <v>9371</v>
      </c>
      <c r="CP368" s="65">
        <v>44</v>
      </c>
      <c r="CQ368" s="6">
        <v>100.89</v>
      </c>
      <c r="CR368" s="65">
        <v>520.29999999999995</v>
      </c>
      <c r="CS368" s="65">
        <v>346.1</v>
      </c>
      <c r="CT368" s="69">
        <v>59430</v>
      </c>
      <c r="CU368" s="69">
        <v>35570</v>
      </c>
      <c r="CV368" s="69">
        <v>61150</v>
      </c>
      <c r="CW368" s="69">
        <v>39290</v>
      </c>
    </row>
    <row r="369" spans="1:101">
      <c r="A369" s="5">
        <v>43810</v>
      </c>
      <c r="B369" s="6">
        <v>806.55799999999999</v>
      </c>
      <c r="C369" s="6">
        <v>442.51900000000001</v>
      </c>
      <c r="D369" s="6">
        <v>6426.9</v>
      </c>
      <c r="E369" s="6"/>
      <c r="F369" s="6"/>
      <c r="G369" s="6"/>
      <c r="H369" s="6">
        <v>2430.1</v>
      </c>
      <c r="I369" s="6">
        <v>1333.6</v>
      </c>
      <c r="J369" s="6">
        <v>380307</v>
      </c>
      <c r="K369" s="6">
        <v>168420</v>
      </c>
      <c r="L369" s="6">
        <v>77294.7</v>
      </c>
      <c r="M369" s="6">
        <v>15</v>
      </c>
      <c r="N369" s="6">
        <v>25</v>
      </c>
      <c r="O369" s="6">
        <v>14485.1</v>
      </c>
      <c r="P369" s="6">
        <v>6778.8</v>
      </c>
      <c r="Q369" s="6">
        <v>13246.7</v>
      </c>
      <c r="R369" s="6">
        <v>10602.4</v>
      </c>
      <c r="S369" s="6">
        <v>116225.3</v>
      </c>
      <c r="T369" s="6">
        <v>96544.3</v>
      </c>
      <c r="U369" s="6">
        <v>117784.4</v>
      </c>
      <c r="V369" s="6">
        <v>80461.39</v>
      </c>
      <c r="W369" s="6">
        <v>12138.7</v>
      </c>
      <c r="X369" s="6">
        <v>9104.7999999999993</v>
      </c>
      <c r="Y369" s="6">
        <v>397086</v>
      </c>
      <c r="Z369" s="6">
        <v>207817</v>
      </c>
      <c r="AA369" s="6"/>
      <c r="AB369" s="6">
        <v>182146</v>
      </c>
      <c r="AC369" s="6">
        <v>344.8</v>
      </c>
      <c r="AD369" s="6">
        <v>49826</v>
      </c>
      <c r="AE369" s="6">
        <v>296979</v>
      </c>
      <c r="AF369" s="6">
        <v>152522</v>
      </c>
      <c r="AG369" s="6"/>
      <c r="AH369" s="6">
        <v>182090.5</v>
      </c>
      <c r="AI369" s="6">
        <v>1111.5</v>
      </c>
      <c r="AJ369" s="9">
        <v>61</v>
      </c>
      <c r="AK369" s="6">
        <v>33248</v>
      </c>
      <c r="AL369" s="6">
        <v>23598.2</v>
      </c>
      <c r="AM369" s="6">
        <v>71229.399999999994</v>
      </c>
      <c r="AN369" s="54">
        <v>54942.1</v>
      </c>
      <c r="AO369" s="6">
        <v>48116.1</v>
      </c>
      <c r="AP369" s="6">
        <v>39299.300000000003</v>
      </c>
      <c r="AQ369" s="6">
        <v>48913</v>
      </c>
      <c r="AR369" s="6">
        <v>19294.3</v>
      </c>
      <c r="AS369" s="6">
        <v>10.3</v>
      </c>
      <c r="AT369" s="6">
        <v>7.1</v>
      </c>
      <c r="AU369" s="7"/>
      <c r="AV369" s="7"/>
      <c r="AW369" s="6">
        <v>299513.40000000002</v>
      </c>
      <c r="AX369" s="6">
        <v>140203.1</v>
      </c>
      <c r="AY369" s="6">
        <v>58869.4</v>
      </c>
      <c r="AZ369" s="6">
        <v>13635.5</v>
      </c>
      <c r="BA369" s="6">
        <v>285663.19</v>
      </c>
      <c r="BB369" s="6">
        <v>126702.8</v>
      </c>
      <c r="BC369" s="6">
        <v>50436.9</v>
      </c>
      <c r="BD369" s="6">
        <v>951.77</v>
      </c>
      <c r="BE369" s="6">
        <v>584.66</v>
      </c>
      <c r="BF369" s="6">
        <v>135.34</v>
      </c>
      <c r="BG369" s="6">
        <v>81.680000000000007</v>
      </c>
      <c r="BH369" s="6">
        <v>522.92399999999998</v>
      </c>
      <c r="BI369" s="6">
        <v>225.51300000000001</v>
      </c>
      <c r="BJ369" s="54">
        <v>1335</v>
      </c>
      <c r="BK369" s="6">
        <v>1070.4000000000001</v>
      </c>
      <c r="BL369" s="6">
        <v>0.9</v>
      </c>
      <c r="BM369" s="6">
        <v>10240</v>
      </c>
      <c r="BN369" s="6">
        <v>38716</v>
      </c>
      <c r="BO369" s="6">
        <v>8807</v>
      </c>
      <c r="BP369" s="6">
        <v>5337</v>
      </c>
      <c r="BQ369" s="6"/>
      <c r="BR369" s="6"/>
      <c r="BS369" s="6"/>
      <c r="BT369" s="6"/>
      <c r="BU369" s="6"/>
      <c r="BV369" s="6"/>
      <c r="BW369" s="6"/>
      <c r="BX369" s="6"/>
      <c r="BY369" s="6"/>
      <c r="BZ369" s="6">
        <v>4086376</v>
      </c>
      <c r="CA369" s="6">
        <v>2883366</v>
      </c>
      <c r="CB369" s="6"/>
      <c r="CC369" s="6">
        <v>21131</v>
      </c>
      <c r="CD369" s="6">
        <v>17241</v>
      </c>
      <c r="CE369" s="6"/>
      <c r="CF369" s="6">
        <v>800.4243259807381</v>
      </c>
      <c r="CG369" s="6">
        <v>102.11417241866567</v>
      </c>
      <c r="CH369" s="6">
        <v>1668.4074999999998</v>
      </c>
      <c r="CI369" s="65">
        <v>2</v>
      </c>
      <c r="CJ369" s="65">
        <v>2</v>
      </c>
      <c r="CK369" s="6">
        <v>1366</v>
      </c>
      <c r="CL369" s="65">
        <v>223997</v>
      </c>
      <c r="CM369" s="65">
        <v>4257</v>
      </c>
      <c r="CN369" s="6">
        <v>1368.6</v>
      </c>
      <c r="CO369" s="65">
        <v>9371</v>
      </c>
      <c r="CP369" s="65">
        <v>44</v>
      </c>
      <c r="CQ369" s="6">
        <v>100.89</v>
      </c>
      <c r="CR369" s="65">
        <v>527.6</v>
      </c>
      <c r="CS369" s="65">
        <v>350.68</v>
      </c>
      <c r="CT369" s="69">
        <v>60068</v>
      </c>
      <c r="CU369" s="69">
        <v>35949</v>
      </c>
      <c r="CV369" s="69">
        <v>62023</v>
      </c>
      <c r="CW369" s="69">
        <v>39845</v>
      </c>
    </row>
    <row r="370" spans="1:101">
      <c r="A370" s="5">
        <v>43811</v>
      </c>
      <c r="B370" s="6">
        <v>806.55799999999999</v>
      </c>
      <c r="C370" s="6">
        <v>442.51900000000001</v>
      </c>
      <c r="D370" s="6">
        <v>6426.9</v>
      </c>
      <c r="E370" s="6"/>
      <c r="F370" s="6"/>
      <c r="G370" s="6"/>
      <c r="H370" s="6">
        <v>2438</v>
      </c>
      <c r="I370" s="6">
        <v>1333.6</v>
      </c>
      <c r="J370" s="6">
        <v>380491</v>
      </c>
      <c r="K370" s="6">
        <v>168508.2</v>
      </c>
      <c r="L370" s="6">
        <v>77318.7</v>
      </c>
      <c r="M370" s="6">
        <v>15</v>
      </c>
      <c r="N370" s="6">
        <v>25</v>
      </c>
      <c r="O370" s="6">
        <v>14485.1</v>
      </c>
      <c r="P370" s="6">
        <v>6778.8</v>
      </c>
      <c r="Q370" s="6">
        <v>13274.39</v>
      </c>
      <c r="R370" s="6">
        <v>10624.7</v>
      </c>
      <c r="S370" s="6">
        <v>116244.7</v>
      </c>
      <c r="T370" s="6">
        <v>96560</v>
      </c>
      <c r="U370" s="6">
        <v>117802.7</v>
      </c>
      <c r="V370" s="6">
        <v>80474</v>
      </c>
      <c r="W370" s="6">
        <v>12138.7</v>
      </c>
      <c r="X370" s="6">
        <v>9104.7999999999993</v>
      </c>
      <c r="Y370" s="6">
        <v>397397.6</v>
      </c>
      <c r="Z370" s="6">
        <v>207988.6</v>
      </c>
      <c r="AA370" s="6"/>
      <c r="AB370" s="6">
        <v>182170</v>
      </c>
      <c r="AC370" s="6">
        <v>344.8</v>
      </c>
      <c r="AD370" s="6">
        <v>49826</v>
      </c>
      <c r="AE370" s="6">
        <v>297125.5</v>
      </c>
      <c r="AF370" s="6">
        <v>152589.4</v>
      </c>
      <c r="AG370" s="6"/>
      <c r="AH370" s="6">
        <v>182114.5</v>
      </c>
      <c r="AI370" s="6">
        <v>1111.5</v>
      </c>
      <c r="AJ370" s="9">
        <v>61</v>
      </c>
      <c r="AK370" s="6">
        <v>33253.4</v>
      </c>
      <c r="AL370" s="6">
        <v>23602.799999999999</v>
      </c>
      <c r="AM370" s="6">
        <v>71239.8</v>
      </c>
      <c r="AN370" s="54">
        <v>54950.3</v>
      </c>
      <c r="AO370" s="6">
        <v>48132.7</v>
      </c>
      <c r="AP370" s="6">
        <v>39312.9</v>
      </c>
      <c r="AQ370" s="6">
        <v>48921.4</v>
      </c>
      <c r="AR370" s="6">
        <v>19297.400000000001</v>
      </c>
      <c r="AS370" s="6">
        <v>10.3</v>
      </c>
      <c r="AT370" s="6">
        <v>7.1</v>
      </c>
      <c r="AU370" s="6"/>
      <c r="AV370" s="6"/>
      <c r="AW370" s="6">
        <v>299665.09999999998</v>
      </c>
      <c r="AX370" s="6">
        <v>140271.6</v>
      </c>
      <c r="AY370" s="6">
        <v>58875.5</v>
      </c>
      <c r="AZ370" s="6">
        <v>13635.5</v>
      </c>
      <c r="BA370" s="6">
        <v>285795</v>
      </c>
      <c r="BB370" s="6">
        <v>126760.7</v>
      </c>
      <c r="BC370" s="6">
        <v>50460.9</v>
      </c>
      <c r="BD370" s="6">
        <v>958.87</v>
      </c>
      <c r="BE370" s="6">
        <v>589.03</v>
      </c>
      <c r="BF370" s="6">
        <v>135.34</v>
      </c>
      <c r="BG370" s="6">
        <v>81.680000000000007</v>
      </c>
      <c r="BH370" s="6">
        <v>522.92399999999998</v>
      </c>
      <c r="BI370" s="6">
        <v>225.51300000000001</v>
      </c>
      <c r="BJ370" s="54">
        <v>1335</v>
      </c>
      <c r="BK370" s="6">
        <v>1070.4000000000001</v>
      </c>
      <c r="BL370" s="6">
        <v>0.9</v>
      </c>
      <c r="BM370" s="6">
        <v>9966</v>
      </c>
      <c r="BN370" s="6">
        <v>38743</v>
      </c>
      <c r="BO370" s="6">
        <v>9253</v>
      </c>
      <c r="BP370" s="6">
        <v>3754</v>
      </c>
      <c r="BQ370" s="6"/>
      <c r="BR370" s="6"/>
      <c r="BS370" s="6"/>
      <c r="BT370" s="6"/>
      <c r="BU370" s="6"/>
      <c r="BV370" s="6"/>
      <c r="BW370" s="6"/>
      <c r="BX370" s="6"/>
      <c r="BY370" s="6"/>
      <c r="BZ370" s="6">
        <v>4088993</v>
      </c>
      <c r="CA370" s="6">
        <v>2885752</v>
      </c>
      <c r="CB370" s="6"/>
      <c r="CC370" s="6">
        <v>24140</v>
      </c>
      <c r="CD370" s="6">
        <v>19721</v>
      </c>
      <c r="CE370" s="6"/>
      <c r="CF370" s="6">
        <v>798.86174013393816</v>
      </c>
      <c r="CG370" s="6">
        <v>102.13298879787753</v>
      </c>
      <c r="CH370" s="6">
        <v>1658.8812083333332</v>
      </c>
      <c r="CI370" s="65">
        <v>2</v>
      </c>
      <c r="CJ370" s="65">
        <v>2</v>
      </c>
      <c r="CK370" s="6">
        <v>1390</v>
      </c>
      <c r="CL370" s="65">
        <v>223997</v>
      </c>
      <c r="CM370" s="65">
        <v>4257</v>
      </c>
      <c r="CN370" s="6">
        <v>1368.6</v>
      </c>
      <c r="CO370" s="65">
        <v>9371</v>
      </c>
      <c r="CP370" s="65">
        <v>44</v>
      </c>
      <c r="CQ370" s="6">
        <v>100.89</v>
      </c>
      <c r="CR370" s="65">
        <v>534.9</v>
      </c>
      <c r="CS370" s="65">
        <v>355.29</v>
      </c>
      <c r="CT370" s="69">
        <v>60718</v>
      </c>
      <c r="CU370" s="69">
        <v>36330</v>
      </c>
      <c r="CV370" s="69">
        <v>62802</v>
      </c>
      <c r="CW370" s="69">
        <v>40363</v>
      </c>
    </row>
    <row r="371" spans="1:101">
      <c r="A371" s="5">
        <v>43812</v>
      </c>
      <c r="B371" s="6">
        <v>806.55799999999999</v>
      </c>
      <c r="C371" s="6">
        <v>442.51900000000001</v>
      </c>
      <c r="D371" s="6">
        <v>6426.9</v>
      </c>
      <c r="E371" s="6"/>
      <c r="F371" s="6"/>
      <c r="G371" s="6"/>
      <c r="H371" s="6">
        <v>2443.6999999999998</v>
      </c>
      <c r="I371" s="6">
        <v>1334.1</v>
      </c>
      <c r="J371" s="6">
        <v>380676.6</v>
      </c>
      <c r="K371" s="6">
        <v>168597.3</v>
      </c>
      <c r="L371" s="6">
        <v>77342.7</v>
      </c>
      <c r="M371" s="6">
        <v>15</v>
      </c>
      <c r="N371" s="6">
        <v>25</v>
      </c>
      <c r="O371" s="6">
        <v>14485.2</v>
      </c>
      <c r="P371" s="6">
        <v>6778.9</v>
      </c>
      <c r="Q371" s="6">
        <v>13299.3</v>
      </c>
      <c r="R371" s="6">
        <v>10644.8</v>
      </c>
      <c r="S371" s="6">
        <v>116264.8</v>
      </c>
      <c r="T371" s="6">
        <v>96576.1</v>
      </c>
      <c r="U371" s="6">
        <v>117820.2</v>
      </c>
      <c r="V371" s="6">
        <v>80486.3</v>
      </c>
      <c r="W371" s="6">
        <v>12138.7</v>
      </c>
      <c r="X371" s="6">
        <v>9104.7999999999993</v>
      </c>
      <c r="Y371" s="6">
        <v>397709.4</v>
      </c>
      <c r="Z371" s="6">
        <v>208159.2</v>
      </c>
      <c r="AA371" s="6"/>
      <c r="AB371" s="6">
        <v>182194</v>
      </c>
      <c r="AC371" s="6">
        <v>344.8</v>
      </c>
      <c r="AD371" s="6">
        <v>49826</v>
      </c>
      <c r="AE371" s="6">
        <v>297272.59999999998</v>
      </c>
      <c r="AF371" s="6">
        <v>152657.29999999999</v>
      </c>
      <c r="AG371" s="6"/>
      <c r="AH371" s="6">
        <v>182138.5</v>
      </c>
      <c r="AI371" s="6">
        <v>1111.5</v>
      </c>
      <c r="AJ371" s="9">
        <v>61</v>
      </c>
      <c r="AK371" s="6">
        <v>33258.699999999997</v>
      </c>
      <c r="AL371" s="6">
        <v>23607.3</v>
      </c>
      <c r="AM371" s="6">
        <v>71250.8</v>
      </c>
      <c r="AN371" s="54">
        <v>54958.9</v>
      </c>
      <c r="AO371" s="6">
        <v>48149.2</v>
      </c>
      <c r="AP371" s="6">
        <v>39326.6</v>
      </c>
      <c r="AQ371" s="6">
        <v>48931.3</v>
      </c>
      <c r="AR371" s="6">
        <v>19301.099999999999</v>
      </c>
      <c r="AS371" s="6">
        <v>10.3</v>
      </c>
      <c r="AT371" s="6">
        <v>7.1</v>
      </c>
      <c r="AU371" s="7"/>
      <c r="AV371" s="7"/>
      <c r="AW371" s="6">
        <v>299817.7</v>
      </c>
      <c r="AX371" s="6">
        <v>140340.9</v>
      </c>
      <c r="AY371" s="6">
        <v>58881.3</v>
      </c>
      <c r="AZ371" s="6">
        <v>13635.5</v>
      </c>
      <c r="BA371" s="6">
        <v>285926.5</v>
      </c>
      <c r="BB371" s="6">
        <v>126818.6</v>
      </c>
      <c r="BC371" s="6">
        <v>50484.9</v>
      </c>
      <c r="BD371" s="6">
        <v>966.03</v>
      </c>
      <c r="BE371" s="6">
        <v>593.4</v>
      </c>
      <c r="BF371" s="6">
        <v>135.34</v>
      </c>
      <c r="BG371" s="6">
        <v>81.680000000000007</v>
      </c>
      <c r="BH371" s="6">
        <v>522.92399999999998</v>
      </c>
      <c r="BI371" s="6">
        <v>225.51300000000001</v>
      </c>
      <c r="BJ371" s="54">
        <v>1335</v>
      </c>
      <c r="BK371" s="6">
        <v>1070.4000000000001</v>
      </c>
      <c r="BL371" s="6">
        <v>0.9</v>
      </c>
      <c r="BM371" s="6">
        <v>10814</v>
      </c>
      <c r="BN371" s="6">
        <v>38798</v>
      </c>
      <c r="BO371" s="6">
        <v>8284</v>
      </c>
      <c r="BP371" s="6">
        <v>5108</v>
      </c>
      <c r="BQ371" s="6"/>
      <c r="BR371" s="6"/>
      <c r="BS371" s="6"/>
      <c r="BT371" s="6"/>
      <c r="BU371" s="6"/>
      <c r="BV371" s="6"/>
      <c r="BW371" s="6"/>
      <c r="BX371" s="6"/>
      <c r="BY371" s="6"/>
      <c r="BZ371" s="6">
        <v>4091754</v>
      </c>
      <c r="CA371" s="6">
        <v>2888233</v>
      </c>
      <c r="CB371" s="6"/>
      <c r="CC371" s="6">
        <v>24140</v>
      </c>
      <c r="CD371" s="6">
        <v>19721</v>
      </c>
      <c r="CE371" s="6"/>
      <c r="CF371" s="6">
        <v>807.02467490083382</v>
      </c>
      <c r="CG371" s="6">
        <v>102.2013185027031</v>
      </c>
      <c r="CH371" s="6">
        <v>1678.2232083333333</v>
      </c>
      <c r="CI371" s="65">
        <v>2</v>
      </c>
      <c r="CJ371" s="65">
        <v>2</v>
      </c>
      <c r="CK371" s="6">
        <v>1414</v>
      </c>
      <c r="CL371" s="65">
        <v>223997</v>
      </c>
      <c r="CM371" s="65">
        <v>4257</v>
      </c>
      <c r="CN371" s="6">
        <v>1368.6</v>
      </c>
      <c r="CO371" s="65">
        <v>9371</v>
      </c>
      <c r="CP371" s="65">
        <v>44</v>
      </c>
      <c r="CQ371" s="6">
        <v>100.89</v>
      </c>
      <c r="CR371" s="65">
        <v>541.70000000000005</v>
      </c>
      <c r="CS371" s="65">
        <v>359.6</v>
      </c>
      <c r="CT371" s="69">
        <v>61394</v>
      </c>
      <c r="CU371" s="69">
        <v>36727</v>
      </c>
      <c r="CV371" s="69">
        <v>63563</v>
      </c>
      <c r="CW371" s="69">
        <v>40875</v>
      </c>
    </row>
    <row r="372" spans="1:101">
      <c r="A372" s="5">
        <v>43813</v>
      </c>
      <c r="B372" s="6">
        <v>806.55799999999999</v>
      </c>
      <c r="C372" s="6">
        <v>442.51900000000001</v>
      </c>
      <c r="D372" s="6">
        <v>6426.9</v>
      </c>
      <c r="E372" s="6"/>
      <c r="F372" s="6"/>
      <c r="G372" s="6"/>
      <c r="H372" s="6">
        <v>2447.3000000000002</v>
      </c>
      <c r="I372" s="6">
        <v>1334.9</v>
      </c>
      <c r="J372" s="6">
        <v>380856.5</v>
      </c>
      <c r="K372" s="6">
        <v>168684.9</v>
      </c>
      <c r="L372" s="6">
        <v>77366.7</v>
      </c>
      <c r="M372" s="6">
        <v>15</v>
      </c>
      <c r="N372" s="6">
        <v>25</v>
      </c>
      <c r="O372" s="6">
        <v>14485.2</v>
      </c>
      <c r="P372" s="6">
        <v>6778.9</v>
      </c>
      <c r="Q372" s="6">
        <v>13325.9</v>
      </c>
      <c r="R372" s="6">
        <v>10665.8</v>
      </c>
      <c r="S372" s="6">
        <v>116285.2</v>
      </c>
      <c r="T372" s="6">
        <v>96592.4</v>
      </c>
      <c r="U372" s="6">
        <v>117837.9</v>
      </c>
      <c r="V372" s="6">
        <v>80498.899999999994</v>
      </c>
      <c r="W372" s="6">
        <v>12138.7</v>
      </c>
      <c r="X372" s="6">
        <v>9104.7999999999993</v>
      </c>
      <c r="Y372" s="6">
        <v>398017.4</v>
      </c>
      <c r="Z372" s="6">
        <v>208322.7</v>
      </c>
      <c r="AA372" s="6"/>
      <c r="AB372" s="6">
        <v>182218</v>
      </c>
      <c r="AC372" s="6">
        <v>344.8</v>
      </c>
      <c r="AD372" s="6">
        <v>49826</v>
      </c>
      <c r="AE372" s="6">
        <v>297420.40000000002</v>
      </c>
      <c r="AF372" s="6">
        <v>152732.5</v>
      </c>
      <c r="AG372" s="6"/>
      <c r="AH372" s="6">
        <v>182162.5</v>
      </c>
      <c r="AI372" s="6">
        <v>1111.5</v>
      </c>
      <c r="AJ372" s="9">
        <v>61</v>
      </c>
      <c r="AK372" s="6">
        <v>33264</v>
      </c>
      <c r="AL372" s="6">
        <v>23611.8</v>
      </c>
      <c r="AM372" s="6">
        <v>71262.100000000006</v>
      </c>
      <c r="AN372" s="54">
        <v>54967.7</v>
      </c>
      <c r="AO372" s="6">
        <v>48168.5</v>
      </c>
      <c r="AP372" s="6">
        <v>39341.4</v>
      </c>
      <c r="AQ372" s="6">
        <v>48940.6</v>
      </c>
      <c r="AR372" s="6">
        <v>19304.5</v>
      </c>
      <c r="AS372" s="6">
        <v>10.3</v>
      </c>
      <c r="AT372" s="6">
        <v>7.1</v>
      </c>
      <c r="AU372" s="7"/>
      <c r="AV372" s="7"/>
      <c r="AW372" s="6">
        <v>299969.7</v>
      </c>
      <c r="AX372" s="6">
        <v>140409.9</v>
      </c>
      <c r="AY372" s="6">
        <v>58886.400000000001</v>
      </c>
      <c r="AZ372" s="6">
        <v>13635.5</v>
      </c>
      <c r="BA372" s="6">
        <v>286057.59999999998</v>
      </c>
      <c r="BB372" s="6">
        <v>126876.4</v>
      </c>
      <c r="BC372" s="6">
        <v>50508.9</v>
      </c>
      <c r="BD372" s="6">
        <v>972.9</v>
      </c>
      <c r="BE372" s="6">
        <v>597.79999999999995</v>
      </c>
      <c r="BF372" s="6">
        <v>135.34</v>
      </c>
      <c r="BG372" s="6">
        <v>81.680000000000007</v>
      </c>
      <c r="BH372" s="6">
        <v>522.92399999999998</v>
      </c>
      <c r="BI372" s="6">
        <v>225.51300000000001</v>
      </c>
      <c r="BJ372" s="54">
        <v>1335</v>
      </c>
      <c r="BK372" s="6">
        <v>1070.4000000000001</v>
      </c>
      <c r="BL372" s="6">
        <v>0.9</v>
      </c>
      <c r="BM372" s="6">
        <v>10474</v>
      </c>
      <c r="BN372" s="6">
        <v>38793</v>
      </c>
      <c r="BO372" s="6">
        <v>8648</v>
      </c>
      <c r="BP372" s="6">
        <v>5267</v>
      </c>
      <c r="BQ372" s="6"/>
      <c r="BR372" s="6"/>
      <c r="BS372" s="6"/>
      <c r="BT372" s="6"/>
      <c r="BU372" s="6"/>
      <c r="BV372" s="6"/>
      <c r="BW372" s="6"/>
      <c r="BX372" s="6"/>
      <c r="BY372" s="6"/>
      <c r="BZ372" s="6">
        <v>4094474</v>
      </c>
      <c r="CA372" s="6">
        <v>2890622</v>
      </c>
      <c r="CB372" s="6"/>
      <c r="CC372" s="6">
        <v>24140</v>
      </c>
      <c r="CD372" s="6">
        <v>19721</v>
      </c>
      <c r="CE372" s="6"/>
      <c r="CF372" s="6">
        <v>798.84875043187139</v>
      </c>
      <c r="CG372" s="6">
        <v>102.11954981615037</v>
      </c>
      <c r="CH372" s="6">
        <v>1657.6568750000001</v>
      </c>
      <c r="CI372" s="65">
        <v>2</v>
      </c>
      <c r="CJ372" s="65">
        <v>2</v>
      </c>
      <c r="CK372" s="6">
        <v>1438</v>
      </c>
      <c r="CL372" s="65">
        <v>223997</v>
      </c>
      <c r="CM372" s="65">
        <v>4257</v>
      </c>
      <c r="CN372" s="6">
        <v>1368.6</v>
      </c>
      <c r="CO372" s="65">
        <v>9371</v>
      </c>
      <c r="CP372" s="65">
        <v>44</v>
      </c>
      <c r="CQ372" s="6">
        <v>100.89</v>
      </c>
      <c r="CR372" s="65">
        <v>548.1</v>
      </c>
      <c r="CS372" s="65">
        <v>363.8</v>
      </c>
      <c r="CT372" s="69">
        <v>62371</v>
      </c>
      <c r="CU372" s="69">
        <v>37291</v>
      </c>
      <c r="CV372" s="69">
        <v>63913</v>
      </c>
      <c r="CW372" s="69">
        <v>41105</v>
      </c>
    </row>
    <row r="373" spans="1:101">
      <c r="A373" s="5">
        <v>43814</v>
      </c>
      <c r="B373" s="6">
        <v>806.55799999999999</v>
      </c>
      <c r="C373" s="6">
        <v>442.51900000000001</v>
      </c>
      <c r="D373" s="6">
        <v>6426.9</v>
      </c>
      <c r="E373" s="6"/>
      <c r="F373" s="6"/>
      <c r="G373" s="6"/>
      <c r="H373" s="6">
        <v>2454.1</v>
      </c>
      <c r="I373" s="6">
        <v>1335.2</v>
      </c>
      <c r="J373" s="6">
        <v>381037.5</v>
      </c>
      <c r="K373" s="6">
        <v>168773</v>
      </c>
      <c r="L373" s="6">
        <v>77390.7</v>
      </c>
      <c r="M373" s="6">
        <v>15</v>
      </c>
      <c r="N373" s="6">
        <v>25</v>
      </c>
      <c r="O373" s="6">
        <v>14485.3</v>
      </c>
      <c r="P373" s="6">
        <v>6779</v>
      </c>
      <c r="Q373" s="6">
        <v>13333</v>
      </c>
      <c r="R373" s="6">
        <v>10687</v>
      </c>
      <c r="S373" s="6">
        <v>116305.3</v>
      </c>
      <c r="T373" s="6">
        <v>96608.7</v>
      </c>
      <c r="U373" s="6">
        <v>117855.75</v>
      </c>
      <c r="V373" s="6">
        <v>80511.600000000006</v>
      </c>
      <c r="W373" s="6">
        <v>12138.7</v>
      </c>
      <c r="X373" s="6">
        <v>9104.7999999999993</v>
      </c>
      <c r="Y373" s="6">
        <v>398321.8</v>
      </c>
      <c r="Z373" s="6">
        <v>208482.1</v>
      </c>
      <c r="AA373" s="6"/>
      <c r="AB373" s="6">
        <v>182242</v>
      </c>
      <c r="AC373" s="6">
        <v>344.8</v>
      </c>
      <c r="AD373" s="6">
        <v>49826</v>
      </c>
      <c r="AE373" s="6">
        <v>297558.2</v>
      </c>
      <c r="AF373" s="6">
        <v>152805.5</v>
      </c>
      <c r="AG373" s="6"/>
      <c r="AH373" s="6">
        <v>182186.5</v>
      </c>
      <c r="AI373" s="6">
        <v>1111.5</v>
      </c>
      <c r="AJ373" s="9">
        <v>61</v>
      </c>
      <c r="AK373" s="6">
        <v>33269.1</v>
      </c>
      <c r="AL373" s="6">
        <v>23616.3</v>
      </c>
      <c r="AM373" s="6">
        <v>71273.2</v>
      </c>
      <c r="AN373" s="54">
        <v>54976.4</v>
      </c>
      <c r="AO373" s="6">
        <v>48185.1</v>
      </c>
      <c r="AP373" s="6">
        <v>39355.1</v>
      </c>
      <c r="AQ373" s="6">
        <v>48949.5</v>
      </c>
      <c r="AR373" s="6">
        <v>19307.8</v>
      </c>
      <c r="AS373" s="6">
        <v>10.3</v>
      </c>
      <c r="AT373" s="6">
        <v>7.1</v>
      </c>
      <c r="AU373" s="7"/>
      <c r="AV373" s="7"/>
      <c r="AW373" s="6">
        <v>300107.90000000002</v>
      </c>
      <c r="AX373" s="6">
        <v>140472.79999999999</v>
      </c>
      <c r="AY373" s="6">
        <v>58891.5</v>
      </c>
      <c r="AZ373" s="6">
        <v>13635.5</v>
      </c>
      <c r="BA373" s="6">
        <v>286175.3</v>
      </c>
      <c r="BB373" s="6">
        <v>126928.4</v>
      </c>
      <c r="BC373" s="6">
        <v>50530.2</v>
      </c>
      <c r="BD373" s="6">
        <v>980.5</v>
      </c>
      <c r="BE373" s="6">
        <v>602.5</v>
      </c>
      <c r="BF373" s="6">
        <v>135.34</v>
      </c>
      <c r="BG373" s="6">
        <v>81.680000000000007</v>
      </c>
      <c r="BH373" s="6">
        <v>522.92399999999998</v>
      </c>
      <c r="BI373" s="6">
        <v>225.51300000000001</v>
      </c>
      <c r="BJ373" s="54">
        <v>1335</v>
      </c>
      <c r="BK373" s="6">
        <v>1070.4000000000001</v>
      </c>
      <c r="BL373" s="6">
        <v>0.9</v>
      </c>
      <c r="BM373" s="6">
        <v>10433</v>
      </c>
      <c r="BN373" s="6">
        <v>38814</v>
      </c>
      <c r="BO373" s="6">
        <v>11147</v>
      </c>
      <c r="BP373" s="6">
        <v>5267</v>
      </c>
      <c r="BQ373" s="6"/>
      <c r="BR373" s="6"/>
      <c r="BS373" s="6"/>
      <c r="BT373" s="6"/>
      <c r="BU373" s="6"/>
      <c r="BV373" s="6"/>
      <c r="BW373" s="6"/>
      <c r="BX373" s="6"/>
      <c r="BY373" s="6"/>
      <c r="BZ373" s="6">
        <v>4097181</v>
      </c>
      <c r="CA373" s="6">
        <v>2893026</v>
      </c>
      <c r="CB373" s="6"/>
      <c r="CC373" s="6">
        <v>24140</v>
      </c>
      <c r="CD373" s="6">
        <v>19721</v>
      </c>
      <c r="CE373" s="6"/>
      <c r="CF373" s="6">
        <v>801.27766227439656</v>
      </c>
      <c r="CG373" s="6">
        <v>102.26956389694006</v>
      </c>
      <c r="CH373" s="6">
        <v>1668.2693333333332</v>
      </c>
      <c r="CI373" s="65">
        <v>2</v>
      </c>
      <c r="CJ373" s="65">
        <v>2</v>
      </c>
      <c r="CK373" s="6">
        <v>1462</v>
      </c>
      <c r="CL373" s="65">
        <v>223997</v>
      </c>
      <c r="CM373" s="65">
        <v>4257</v>
      </c>
      <c r="CN373" s="6">
        <v>1368.6</v>
      </c>
      <c r="CO373" s="65">
        <v>9371</v>
      </c>
      <c r="CP373" s="65">
        <v>44</v>
      </c>
      <c r="CQ373" s="6">
        <v>100.89</v>
      </c>
      <c r="CR373" s="65">
        <v>555.4</v>
      </c>
      <c r="CS373" s="65">
        <v>368.8</v>
      </c>
      <c r="CT373" s="69">
        <v>63439</v>
      </c>
      <c r="CU373" s="69">
        <v>37907</v>
      </c>
      <c r="CV373" s="69">
        <v>64062</v>
      </c>
      <c r="CW373" s="69">
        <v>41187</v>
      </c>
    </row>
    <row r="374" spans="1:101">
      <c r="A374" s="5">
        <v>43815</v>
      </c>
      <c r="B374" s="6">
        <v>806.55799999999999</v>
      </c>
      <c r="C374" s="6">
        <v>442.51900000000001</v>
      </c>
      <c r="D374" s="6">
        <v>6427</v>
      </c>
      <c r="E374" s="6"/>
      <c r="F374" s="6"/>
      <c r="G374" s="6"/>
      <c r="H374" s="6">
        <v>2461.9</v>
      </c>
      <c r="I374" s="6">
        <v>1335.4</v>
      </c>
      <c r="J374" s="6">
        <v>381068.53100000002</v>
      </c>
      <c r="K374" s="6">
        <v>168787.943</v>
      </c>
      <c r="L374" s="6">
        <v>77394.7</v>
      </c>
      <c r="M374" s="6">
        <v>15</v>
      </c>
      <c r="N374" s="6">
        <v>25</v>
      </c>
      <c r="O374" s="6">
        <v>14490.5</v>
      </c>
      <c r="P374" s="6">
        <v>6781.2</v>
      </c>
      <c r="Q374" s="6">
        <v>13382.6</v>
      </c>
      <c r="R374" s="6">
        <v>10710.3</v>
      </c>
      <c r="S374" s="6">
        <v>116322.6</v>
      </c>
      <c r="T374" s="6">
        <v>96622.6</v>
      </c>
      <c r="U374" s="6">
        <v>117874.95</v>
      </c>
      <c r="V374" s="6">
        <v>80524.800000000003</v>
      </c>
      <c r="W374" s="6">
        <v>12138.7</v>
      </c>
      <c r="X374" s="6">
        <v>9104.7999999999993</v>
      </c>
      <c r="Y374" s="6">
        <v>398537.4</v>
      </c>
      <c r="Z374" s="6">
        <v>208603.9</v>
      </c>
      <c r="AA374" s="6"/>
      <c r="AB374" s="6">
        <v>182266</v>
      </c>
      <c r="AC374" s="6">
        <v>344.8</v>
      </c>
      <c r="AD374" s="6">
        <v>49826</v>
      </c>
      <c r="AE374" s="6">
        <v>297643.40000000002</v>
      </c>
      <c r="AF374" s="6">
        <v>152848.20000000001</v>
      </c>
      <c r="AG374" s="6"/>
      <c r="AH374" s="6">
        <v>182210.5</v>
      </c>
      <c r="AI374" s="6">
        <v>1111.5</v>
      </c>
      <c r="AJ374" s="9">
        <v>61</v>
      </c>
      <c r="AK374" s="6">
        <v>33274.199999999997</v>
      </c>
      <c r="AL374" s="6">
        <v>23620.7</v>
      </c>
      <c r="AM374" s="6">
        <v>71283.5</v>
      </c>
      <c r="AN374" s="54">
        <v>54984.4</v>
      </c>
      <c r="AO374" s="6">
        <v>48201.9</v>
      </c>
      <c r="AP374" s="6">
        <v>39368.9</v>
      </c>
      <c r="AQ374" s="6">
        <v>48950</v>
      </c>
      <c r="AR374" s="6">
        <v>19308</v>
      </c>
      <c r="AS374" s="6">
        <v>10.3</v>
      </c>
      <c r="AT374" s="6">
        <v>7.1</v>
      </c>
      <c r="AU374" s="7"/>
      <c r="AV374" s="7"/>
      <c r="AW374" s="6">
        <v>300261.3</v>
      </c>
      <c r="AX374" s="6">
        <v>140542.6</v>
      </c>
      <c r="AY374" s="6">
        <v>58897.5</v>
      </c>
      <c r="AZ374" s="6">
        <v>13635.5</v>
      </c>
      <c r="BA374" s="6">
        <v>286310.2</v>
      </c>
      <c r="BB374" s="6">
        <v>126987.5</v>
      </c>
      <c r="BC374" s="6">
        <v>50554.2</v>
      </c>
      <c r="BD374" s="6">
        <v>986.8</v>
      </c>
      <c r="BE374" s="6">
        <v>606.5</v>
      </c>
      <c r="BF374" s="6">
        <v>135.34</v>
      </c>
      <c r="BG374" s="6">
        <v>81.680000000000007</v>
      </c>
      <c r="BH374" s="6">
        <v>523.22799999999995</v>
      </c>
      <c r="BI374" s="6">
        <v>225.631</v>
      </c>
      <c r="BJ374" s="54">
        <v>1335.6</v>
      </c>
      <c r="BK374" s="6">
        <v>1070.4000000000001</v>
      </c>
      <c r="BL374" s="6">
        <v>0.9</v>
      </c>
      <c r="BM374" s="6">
        <v>7113</v>
      </c>
      <c r="BN374" s="6">
        <v>38749</v>
      </c>
      <c r="BO374" s="6">
        <v>9113</v>
      </c>
      <c r="BP374" s="6">
        <v>3002</v>
      </c>
      <c r="BQ374" s="6"/>
      <c r="BR374" s="6"/>
      <c r="BS374" s="6"/>
      <c r="BT374" s="6"/>
      <c r="BU374" s="6"/>
      <c r="BV374" s="6"/>
      <c r="BW374" s="6"/>
      <c r="BX374" s="6"/>
      <c r="BY374" s="6"/>
      <c r="BZ374" s="6">
        <v>4099961</v>
      </c>
      <c r="CA374" s="6">
        <v>2895539</v>
      </c>
      <c r="CB374" s="6"/>
      <c r="CC374" s="6">
        <v>24140</v>
      </c>
      <c r="CD374" s="6">
        <v>19721</v>
      </c>
      <c r="CE374" s="6"/>
      <c r="CF374" s="6">
        <v>804.62404044539221</v>
      </c>
      <c r="CG374" s="6">
        <v>101.94442444699386</v>
      </c>
      <c r="CH374" s="6">
        <v>1671.549</v>
      </c>
      <c r="CI374" s="65">
        <v>2</v>
      </c>
      <c r="CJ374" s="65">
        <v>2</v>
      </c>
      <c r="CK374" s="6">
        <v>1486</v>
      </c>
      <c r="CL374" s="65">
        <v>223997</v>
      </c>
      <c r="CM374" s="65">
        <v>4257</v>
      </c>
      <c r="CN374" s="6">
        <v>1368.6</v>
      </c>
      <c r="CO374" s="65">
        <v>9371</v>
      </c>
      <c r="CP374" s="65">
        <v>44</v>
      </c>
      <c r="CQ374" s="6">
        <v>100.89</v>
      </c>
      <c r="CR374" s="65">
        <v>563.1</v>
      </c>
      <c r="CS374" s="65">
        <v>374.2</v>
      </c>
      <c r="CT374" s="69">
        <v>64525</v>
      </c>
      <c r="CU374" s="69">
        <v>38530</v>
      </c>
      <c r="CV374" s="69">
        <v>64233</v>
      </c>
      <c r="CW374" s="69">
        <v>41282</v>
      </c>
    </row>
    <row r="375" spans="1:101">
      <c r="A375" s="5">
        <v>43816</v>
      </c>
      <c r="B375" s="6">
        <v>806.55799999999999</v>
      </c>
      <c r="C375" s="6">
        <v>442.51900000000001</v>
      </c>
      <c r="D375" s="6">
        <v>6427</v>
      </c>
      <c r="E375" s="6"/>
      <c r="F375" s="6"/>
      <c r="G375" s="6"/>
      <c r="H375" s="6">
        <v>2470.1999999999998</v>
      </c>
      <c r="I375" s="6">
        <v>1339.7</v>
      </c>
      <c r="J375" s="6">
        <v>381068.53100000002</v>
      </c>
      <c r="K375" s="6">
        <v>168787.943</v>
      </c>
      <c r="L375" s="6">
        <v>77394.7</v>
      </c>
      <c r="M375" s="6">
        <v>15</v>
      </c>
      <c r="N375" s="6">
        <v>25</v>
      </c>
      <c r="O375" s="6">
        <v>14490.6</v>
      </c>
      <c r="P375" s="6">
        <v>6781.2</v>
      </c>
      <c r="Q375" s="6">
        <v>13405.05</v>
      </c>
      <c r="R375" s="6">
        <v>10727.9</v>
      </c>
      <c r="S375" s="6">
        <v>116339.9</v>
      </c>
      <c r="T375" s="6">
        <v>96635.7</v>
      </c>
      <c r="U375" s="6">
        <v>117894.6</v>
      </c>
      <c r="V375" s="6">
        <v>80538.2</v>
      </c>
      <c r="W375" s="6">
        <v>12138.7</v>
      </c>
      <c r="X375" s="6">
        <v>9104.7999999999993</v>
      </c>
      <c r="Y375" s="6">
        <v>398739.5</v>
      </c>
      <c r="Z375" s="6">
        <v>208719.6</v>
      </c>
      <c r="AA375" s="6"/>
      <c r="AB375" s="6">
        <v>182289.8</v>
      </c>
      <c r="AC375" s="6">
        <v>345</v>
      </c>
      <c r="AD375" s="6">
        <v>49977</v>
      </c>
      <c r="AE375" s="6">
        <v>297720.8</v>
      </c>
      <c r="AF375" s="6">
        <v>152890.6</v>
      </c>
      <c r="AG375" s="6"/>
      <c r="AH375" s="6">
        <v>182234.3</v>
      </c>
      <c r="AI375" s="6">
        <v>1111.7</v>
      </c>
      <c r="AJ375" s="9">
        <v>250</v>
      </c>
      <c r="AK375" s="6">
        <v>33279.699999999997</v>
      </c>
      <c r="AL375" s="6">
        <v>23625.4</v>
      </c>
      <c r="AM375" s="6">
        <v>71294.2</v>
      </c>
      <c r="AN375" s="54">
        <v>54992.9</v>
      </c>
      <c r="AO375" s="6">
        <v>48226.7</v>
      </c>
      <c r="AP375" s="6">
        <v>39389.300000000003</v>
      </c>
      <c r="AQ375" s="6">
        <v>48962.2</v>
      </c>
      <c r="AR375" s="6">
        <v>19312.5</v>
      </c>
      <c r="AS375" s="6">
        <v>10.3</v>
      </c>
      <c r="AT375" s="6">
        <v>7.1</v>
      </c>
      <c r="AU375" s="7"/>
      <c r="AV375" s="7"/>
      <c r="AW375" s="6">
        <v>300415.40000000002</v>
      </c>
      <c r="AX375" s="6">
        <v>140613</v>
      </c>
      <c r="AY375" s="6">
        <v>58903.8</v>
      </c>
      <c r="AZ375" s="6">
        <v>13635.5</v>
      </c>
      <c r="BA375" s="6">
        <v>286444.2</v>
      </c>
      <c r="BB375" s="6">
        <v>127046.3</v>
      </c>
      <c r="BC375" s="6">
        <v>50578.2</v>
      </c>
      <c r="BD375" s="6">
        <v>994.3</v>
      </c>
      <c r="BE375" s="6">
        <v>611</v>
      </c>
      <c r="BF375" s="6">
        <v>135.34</v>
      </c>
      <c r="BG375" s="6">
        <v>81.680000000000007</v>
      </c>
      <c r="BH375" s="6">
        <v>523.22799999999995</v>
      </c>
      <c r="BI375" s="6">
        <v>225.631</v>
      </c>
      <c r="BJ375" s="54">
        <v>1335.6</v>
      </c>
      <c r="BK375" s="6">
        <v>1070.4000000000001</v>
      </c>
      <c r="BL375" s="6">
        <v>0.9</v>
      </c>
      <c r="BM375" s="6">
        <v>13028</v>
      </c>
      <c r="BN375" s="6">
        <v>36737</v>
      </c>
      <c r="BO375" s="6">
        <v>9116</v>
      </c>
      <c r="BP375" s="6">
        <v>9180</v>
      </c>
      <c r="BQ375" s="6"/>
      <c r="BR375" s="6"/>
      <c r="BS375" s="6"/>
      <c r="BT375" s="6"/>
      <c r="BU375" s="6"/>
      <c r="BV375" s="6"/>
      <c r="BW375" s="6"/>
      <c r="BX375" s="6"/>
      <c r="BY375" s="6"/>
      <c r="BZ375" s="6">
        <v>4102569</v>
      </c>
      <c r="CA375" s="6">
        <v>2897832</v>
      </c>
      <c r="CB375" s="6"/>
      <c r="CC375" s="6">
        <v>24140</v>
      </c>
      <c r="CD375" s="6">
        <v>19721</v>
      </c>
      <c r="CE375" s="6"/>
      <c r="CF375" s="6">
        <v>801.26453075121572</v>
      </c>
      <c r="CG375" s="6">
        <v>101.42464676531877</v>
      </c>
      <c r="CH375" s="6">
        <v>1665.3292083333331</v>
      </c>
      <c r="CI375" s="65">
        <v>2</v>
      </c>
      <c r="CJ375" s="65">
        <v>2</v>
      </c>
      <c r="CK375" s="6">
        <v>1510</v>
      </c>
      <c r="CL375" s="65">
        <v>223997</v>
      </c>
      <c r="CM375" s="65">
        <v>4257</v>
      </c>
      <c r="CN375" s="6">
        <v>1368.6</v>
      </c>
      <c r="CO375" s="65">
        <v>9371</v>
      </c>
      <c r="CP375" s="65">
        <v>44</v>
      </c>
      <c r="CQ375" s="6">
        <v>100.89</v>
      </c>
      <c r="CR375" s="65">
        <v>570.79999999999995</v>
      </c>
      <c r="CS375" s="65">
        <v>379.6</v>
      </c>
      <c r="CT375" s="69">
        <v>65629</v>
      </c>
      <c r="CU375" s="69">
        <v>39164</v>
      </c>
      <c r="CV375" s="69">
        <v>64372</v>
      </c>
      <c r="CW375" s="69">
        <v>41362</v>
      </c>
    </row>
    <row r="376" spans="1:101">
      <c r="A376" s="5">
        <v>43817</v>
      </c>
      <c r="B376" s="6">
        <v>806.55799999999999</v>
      </c>
      <c r="C376" s="6">
        <v>442.51900000000001</v>
      </c>
      <c r="D376" s="6">
        <v>6427</v>
      </c>
      <c r="E376" s="6"/>
      <c r="F376" s="6"/>
      <c r="G376" s="6"/>
      <c r="H376" s="6">
        <v>2480.1</v>
      </c>
      <c r="I376" s="6">
        <v>1344.8</v>
      </c>
      <c r="J376" s="6">
        <v>381068.53100000002</v>
      </c>
      <c r="K376" s="6">
        <v>168787.943</v>
      </c>
      <c r="L376" s="6">
        <v>77394.7</v>
      </c>
      <c r="M376" s="6">
        <v>15</v>
      </c>
      <c r="N376" s="6">
        <v>25</v>
      </c>
      <c r="O376" s="6">
        <v>14490.6</v>
      </c>
      <c r="P376" s="6">
        <v>6781.3</v>
      </c>
      <c r="Q376" s="6">
        <v>13434</v>
      </c>
      <c r="R376" s="6">
        <v>10750</v>
      </c>
      <c r="S376" s="6">
        <v>116356</v>
      </c>
      <c r="T376" s="6">
        <v>96648.2</v>
      </c>
      <c r="U376" s="6">
        <v>117914.4</v>
      </c>
      <c r="V376" s="6">
        <v>80551.8</v>
      </c>
      <c r="W376" s="6">
        <v>12138.7</v>
      </c>
      <c r="X376" s="6">
        <v>9104.7999999999993</v>
      </c>
      <c r="Y376" s="6">
        <v>398934.9</v>
      </c>
      <c r="Z376" s="6">
        <v>208831.6</v>
      </c>
      <c r="AA376" s="6"/>
      <c r="AB376" s="6">
        <v>182313.8</v>
      </c>
      <c r="AC376" s="6">
        <v>345</v>
      </c>
      <c r="AD376" s="6">
        <v>49977</v>
      </c>
      <c r="AE376" s="6">
        <v>297796.09999999998</v>
      </c>
      <c r="AF376" s="6">
        <v>152932.29999999999</v>
      </c>
      <c r="AG376" s="6"/>
      <c r="AH376" s="6">
        <v>182258.3</v>
      </c>
      <c r="AI376" s="6">
        <v>1111.7</v>
      </c>
      <c r="AJ376" s="9">
        <v>250</v>
      </c>
      <c r="AK376" s="6">
        <v>33284.9</v>
      </c>
      <c r="AL376" s="6">
        <v>23629.8</v>
      </c>
      <c r="AM376" s="48">
        <v>71305.2</v>
      </c>
      <c r="AN376" s="54">
        <v>55001.5</v>
      </c>
      <c r="AO376" s="6">
        <v>48242.9</v>
      </c>
      <c r="AP376" s="6">
        <v>39402.699999999997</v>
      </c>
      <c r="AQ376" s="6">
        <v>48969.8</v>
      </c>
      <c r="AR376" s="6">
        <v>19315.3</v>
      </c>
      <c r="AS376" s="6">
        <v>10.3</v>
      </c>
      <c r="AT376" s="6">
        <v>7.1</v>
      </c>
      <c r="AU376" s="7"/>
      <c r="AV376" s="7"/>
      <c r="AW376" s="6">
        <v>300567</v>
      </c>
      <c r="AX376" s="6">
        <v>140682.29999999999</v>
      </c>
      <c r="AY376" s="6">
        <v>58910.400000000001</v>
      </c>
      <c r="AZ376" s="6">
        <v>13635.5</v>
      </c>
      <c r="BA376" s="6">
        <v>286578.3</v>
      </c>
      <c r="BB376" s="6">
        <v>127105.1</v>
      </c>
      <c r="BC376" s="6">
        <v>50602.2</v>
      </c>
      <c r="BD376" s="6">
        <v>1001.8</v>
      </c>
      <c r="BE376" s="6">
        <v>615.6</v>
      </c>
      <c r="BF376" s="6">
        <v>135.34</v>
      </c>
      <c r="BG376" s="6">
        <v>81.680000000000007</v>
      </c>
      <c r="BH376" s="6">
        <v>523.22799999999995</v>
      </c>
      <c r="BI376" s="6">
        <v>225.631</v>
      </c>
      <c r="BJ376" s="54">
        <v>1335.6</v>
      </c>
      <c r="BK376" s="6">
        <v>1070.4000000000001</v>
      </c>
      <c r="BL376" s="6">
        <v>0.9</v>
      </c>
      <c r="BM376" s="6">
        <v>9614</v>
      </c>
      <c r="BN376" s="6">
        <v>36489</v>
      </c>
      <c r="BO376" s="6">
        <v>12103</v>
      </c>
      <c r="BP376" s="6">
        <v>5403</v>
      </c>
      <c r="BQ376" s="6"/>
      <c r="BR376" s="6"/>
      <c r="BS376" s="6"/>
      <c r="BT376" s="6"/>
      <c r="BU376" s="6"/>
      <c r="BV376" s="6"/>
      <c r="BW376" s="6"/>
      <c r="BX376" s="6"/>
      <c r="BY376" s="6"/>
      <c r="BZ376" s="6">
        <v>4105309</v>
      </c>
      <c r="CA376" s="6">
        <v>2900329</v>
      </c>
      <c r="CB376" s="6"/>
      <c r="CC376" s="6">
        <v>24140</v>
      </c>
      <c r="CD376" s="6">
        <v>19721</v>
      </c>
      <c r="CE376" s="6"/>
      <c r="CF376" s="6">
        <v>802.47570497825257</v>
      </c>
      <c r="CG376" s="6">
        <v>101.60161125598792</v>
      </c>
      <c r="CH376" s="6">
        <v>1670.4293333333333</v>
      </c>
      <c r="CI376" s="65">
        <v>2</v>
      </c>
      <c r="CJ376" s="65">
        <v>2</v>
      </c>
      <c r="CK376" s="6">
        <v>1534</v>
      </c>
      <c r="CL376" s="65">
        <v>225035</v>
      </c>
      <c r="CM376" s="65">
        <v>4257</v>
      </c>
      <c r="CN376" s="6">
        <v>1376</v>
      </c>
      <c r="CO376" s="65">
        <v>9371</v>
      </c>
      <c r="CP376" s="65">
        <v>44</v>
      </c>
      <c r="CQ376" s="6">
        <v>100.89</v>
      </c>
      <c r="CR376" s="65">
        <v>578.9</v>
      </c>
      <c r="CS376" s="65">
        <v>385.3</v>
      </c>
      <c r="CT376" s="69">
        <v>66732</v>
      </c>
      <c r="CU376" s="69">
        <v>39799</v>
      </c>
      <c r="CV376" s="69">
        <v>64583</v>
      </c>
      <c r="CW376" s="69">
        <v>41479</v>
      </c>
    </row>
    <row r="377" spans="1:101">
      <c r="A377" s="5">
        <v>43818</v>
      </c>
      <c r="B377" s="6">
        <v>806.55799999999999</v>
      </c>
      <c r="C377" s="6">
        <v>442.51900000000001</v>
      </c>
      <c r="D377" s="6">
        <v>6427</v>
      </c>
      <c r="E377" s="6"/>
      <c r="F377" s="6"/>
      <c r="G377" s="6"/>
      <c r="H377" s="6">
        <v>2492.4</v>
      </c>
      <c r="I377" s="6">
        <v>1349.9</v>
      </c>
      <c r="J377" s="6">
        <v>381068.53100000002</v>
      </c>
      <c r="K377" s="6">
        <v>168787.943</v>
      </c>
      <c r="L377" s="6">
        <v>77394.7</v>
      </c>
      <c r="M377" s="6">
        <v>15</v>
      </c>
      <c r="N377" s="6">
        <v>25</v>
      </c>
      <c r="O377" s="6">
        <v>14490.7</v>
      </c>
      <c r="P377" s="6">
        <v>6781.3</v>
      </c>
      <c r="Q377" s="6">
        <v>13463.6</v>
      </c>
      <c r="R377" s="6">
        <v>10774</v>
      </c>
      <c r="S377" s="6">
        <v>116372.2</v>
      </c>
      <c r="T377" s="6">
        <v>96660.9</v>
      </c>
      <c r="U377" s="6">
        <v>117934.7</v>
      </c>
      <c r="V377" s="6">
        <v>80565.7</v>
      </c>
      <c r="W377" s="6">
        <v>12138.7</v>
      </c>
      <c r="X377" s="6">
        <v>9104.7999999999993</v>
      </c>
      <c r="Y377" s="6">
        <v>399133.4</v>
      </c>
      <c r="Z377" s="6">
        <v>208946</v>
      </c>
      <c r="AA377" s="6"/>
      <c r="AB377" s="6">
        <v>182337.8</v>
      </c>
      <c r="AC377" s="6">
        <v>345</v>
      </c>
      <c r="AD377" s="6">
        <v>49977</v>
      </c>
      <c r="AE377" s="6">
        <v>297871</v>
      </c>
      <c r="AF377" s="6">
        <v>152972.70000000001</v>
      </c>
      <c r="AG377" s="6"/>
      <c r="AH377" s="6">
        <v>182282.3</v>
      </c>
      <c r="AI377" s="6">
        <v>1111.7</v>
      </c>
      <c r="AJ377" s="9">
        <v>250</v>
      </c>
      <c r="AK377" s="6">
        <v>33290.1</v>
      </c>
      <c r="AL377" s="6">
        <v>23634.3</v>
      </c>
      <c r="AM377" s="54">
        <v>71316.3</v>
      </c>
      <c r="AN377" s="54">
        <v>55010.2</v>
      </c>
      <c r="AO377" s="6">
        <v>48259.3</v>
      </c>
      <c r="AP377" s="6">
        <v>39416.1</v>
      </c>
      <c r="AQ377" s="6">
        <v>48978</v>
      </c>
      <c r="AR377" s="6">
        <v>19318.3</v>
      </c>
      <c r="AS377" s="6">
        <v>10.3</v>
      </c>
      <c r="AT377" s="6">
        <v>7.1</v>
      </c>
      <c r="AU377" s="7"/>
      <c r="AV377" s="7"/>
      <c r="AW377" s="6">
        <v>300716.79999999999</v>
      </c>
      <c r="AX377" s="6">
        <v>140751.70000000001</v>
      </c>
      <c r="AY377" s="6">
        <v>58917.2</v>
      </c>
      <c r="AZ377" s="6">
        <v>13635.5</v>
      </c>
      <c r="BA377" s="6">
        <v>286711.09999999998</v>
      </c>
      <c r="BB377" s="6">
        <v>127163.3</v>
      </c>
      <c r="BC377" s="6">
        <v>50626.2</v>
      </c>
      <c r="BD377" s="6">
        <v>1009.1</v>
      </c>
      <c r="BE377" s="6">
        <v>620.1</v>
      </c>
      <c r="BF377" s="6">
        <v>135.34</v>
      </c>
      <c r="BG377" s="6">
        <v>81.680000000000007</v>
      </c>
      <c r="BH377" s="6">
        <v>523.22799999999995</v>
      </c>
      <c r="BI377" s="6">
        <v>225.631</v>
      </c>
      <c r="BJ377" s="54">
        <v>1335.6</v>
      </c>
      <c r="BK377" s="6">
        <v>1070.4000000000001</v>
      </c>
      <c r="BL377" s="6">
        <v>0.9</v>
      </c>
      <c r="BM377" s="6">
        <v>9617</v>
      </c>
      <c r="BN377" s="6">
        <v>38201</v>
      </c>
      <c r="BO377" s="6">
        <v>11067</v>
      </c>
      <c r="BP377" s="6">
        <v>5985</v>
      </c>
      <c r="BQ377" s="6"/>
      <c r="BR377" s="6"/>
      <c r="BS377" s="6"/>
      <c r="BT377" s="6"/>
      <c r="BU377" s="6"/>
      <c r="BV377" s="6"/>
      <c r="BW377" s="6"/>
      <c r="BX377" s="6"/>
      <c r="BY377" s="6"/>
      <c r="BZ377" s="6">
        <v>4107995</v>
      </c>
      <c r="CA377" s="6">
        <v>2902810</v>
      </c>
      <c r="CB377" s="6"/>
      <c r="CC377" s="6">
        <v>24140</v>
      </c>
      <c r="CD377" s="6">
        <v>19721</v>
      </c>
      <c r="CE377" s="6"/>
      <c r="CF377" s="6">
        <v>802.07691093987535</v>
      </c>
      <c r="CG377" s="6">
        <v>102.04051983942252</v>
      </c>
      <c r="CH377" s="6">
        <v>1670.8908333333334</v>
      </c>
      <c r="CI377" s="65">
        <v>2</v>
      </c>
      <c r="CJ377" s="65">
        <v>2</v>
      </c>
      <c r="CK377" s="6">
        <v>1557</v>
      </c>
      <c r="CL377" s="65">
        <v>228630</v>
      </c>
      <c r="CM377" s="65">
        <v>4262</v>
      </c>
      <c r="CN377" s="6">
        <v>1400</v>
      </c>
      <c r="CO377" s="65">
        <v>9371</v>
      </c>
      <c r="CP377" s="65">
        <v>44</v>
      </c>
      <c r="CQ377" s="6">
        <v>100.89</v>
      </c>
      <c r="CR377" s="65">
        <v>587.1</v>
      </c>
      <c r="CS377" s="65">
        <v>391.2</v>
      </c>
      <c r="CT377" s="69">
        <v>67821</v>
      </c>
      <c r="CU377" s="69">
        <v>40422</v>
      </c>
      <c r="CV377" s="69">
        <v>64790</v>
      </c>
      <c r="CW377" s="69">
        <v>41603</v>
      </c>
    </row>
    <row r="378" spans="1:101">
      <c r="A378" s="5">
        <v>43819</v>
      </c>
      <c r="B378" s="6">
        <v>806.55799999999999</v>
      </c>
      <c r="C378" s="6">
        <v>442.51900000000001</v>
      </c>
      <c r="D378" s="6">
        <v>6427</v>
      </c>
      <c r="E378" s="6"/>
      <c r="F378" s="6"/>
      <c r="G378" s="6"/>
      <c r="H378" s="6">
        <v>2504.8000000000002</v>
      </c>
      <c r="I378" s="6">
        <v>1354.9</v>
      </c>
      <c r="J378" s="6">
        <v>381149.3</v>
      </c>
      <c r="K378" s="6">
        <v>168827.2</v>
      </c>
      <c r="L378" s="6">
        <v>77405.399999999994</v>
      </c>
      <c r="M378" s="6">
        <v>15</v>
      </c>
      <c r="N378" s="6">
        <v>25</v>
      </c>
      <c r="O378" s="6">
        <v>14490.7</v>
      </c>
      <c r="P378" s="6">
        <v>6781.4</v>
      </c>
      <c r="Q378" s="6">
        <v>13492.6</v>
      </c>
      <c r="R378" s="6">
        <v>10797.4</v>
      </c>
      <c r="S378" s="6">
        <v>116392.2</v>
      </c>
      <c r="T378" s="6">
        <v>96677.2</v>
      </c>
      <c r="U378" s="6">
        <v>117955.9</v>
      </c>
      <c r="V378" s="6">
        <v>80580.399999999994</v>
      </c>
      <c r="W378" s="6">
        <v>12138.7</v>
      </c>
      <c r="X378" s="6">
        <v>9104.7999999999993</v>
      </c>
      <c r="Y378" s="6">
        <v>399391</v>
      </c>
      <c r="Z378" s="6">
        <v>209086</v>
      </c>
      <c r="AA378" s="6"/>
      <c r="AB378" s="6">
        <v>182361.8</v>
      </c>
      <c r="AC378" s="6">
        <v>345</v>
      </c>
      <c r="AD378" s="6">
        <v>49977</v>
      </c>
      <c r="AE378" s="6">
        <v>297977.7</v>
      </c>
      <c r="AF378" s="6">
        <v>153032.5</v>
      </c>
      <c r="AG378" s="6"/>
      <c r="AH378" s="6">
        <v>182306.3</v>
      </c>
      <c r="AI378" s="6">
        <v>1111.7</v>
      </c>
      <c r="AJ378" s="9">
        <v>250</v>
      </c>
      <c r="AK378" s="6">
        <v>33295.5</v>
      </c>
      <c r="AL378" s="6">
        <v>23638.7</v>
      </c>
      <c r="AM378" s="54">
        <v>71327.8</v>
      </c>
      <c r="AN378" s="54">
        <v>55019.199999999997</v>
      </c>
      <c r="AO378" s="6">
        <v>48276</v>
      </c>
      <c r="AP378" s="6">
        <v>39429.699999999997</v>
      </c>
      <c r="AQ378" s="6">
        <v>48986.7</v>
      </c>
      <c r="AR378" s="6">
        <v>19321.7</v>
      </c>
      <c r="AS378" s="6">
        <v>10.3</v>
      </c>
      <c r="AT378" s="6">
        <v>7.1</v>
      </c>
      <c r="AU378" s="7"/>
      <c r="AV378" s="7"/>
      <c r="AW378" s="6">
        <v>300868.5</v>
      </c>
      <c r="AX378" s="6">
        <v>140821.70000000001</v>
      </c>
      <c r="AY378" s="6">
        <v>58923.7</v>
      </c>
      <c r="AZ378" s="6">
        <v>13635.5</v>
      </c>
      <c r="BA378" s="6">
        <v>286845.90000000002</v>
      </c>
      <c r="BB378" s="6">
        <v>127222.39999999999</v>
      </c>
      <c r="BC378" s="6">
        <v>50650.2</v>
      </c>
      <c r="BD378" s="6">
        <v>1016.3</v>
      </c>
      <c r="BE378" s="6">
        <v>624.5</v>
      </c>
      <c r="BF378" s="6">
        <v>135.34</v>
      </c>
      <c r="BG378" s="6">
        <v>81.680000000000007</v>
      </c>
      <c r="BH378" s="6">
        <v>523.22799999999995</v>
      </c>
      <c r="BI378" s="6">
        <v>225.631</v>
      </c>
      <c r="BJ378" s="54">
        <v>1335.6</v>
      </c>
      <c r="BK378" s="6">
        <v>1070.4000000000001</v>
      </c>
      <c r="BL378" s="6">
        <v>0.9</v>
      </c>
      <c r="BM378" s="6">
        <v>10448</v>
      </c>
      <c r="BN378" s="6">
        <v>37496</v>
      </c>
      <c r="BO378" s="6">
        <v>10507</v>
      </c>
      <c r="BP378" s="6">
        <v>5427</v>
      </c>
      <c r="BQ378" s="6"/>
      <c r="BR378" s="6"/>
      <c r="BS378" s="6"/>
      <c r="BT378" s="6"/>
      <c r="BU378" s="6"/>
      <c r="BV378" s="6"/>
      <c r="BW378" s="6"/>
      <c r="BX378" s="6"/>
      <c r="BY378" s="6"/>
      <c r="BZ378" s="6">
        <v>4109937</v>
      </c>
      <c r="CA378" s="6">
        <v>2904646</v>
      </c>
      <c r="CB378" s="6"/>
      <c r="CC378" s="6">
        <v>24879</v>
      </c>
      <c r="CD378" s="6">
        <v>20350</v>
      </c>
      <c r="CE378" s="6"/>
      <c r="CF378" s="6">
        <v>809.60220034585836</v>
      </c>
      <c r="CG378" s="6">
        <v>101.21274455712221</v>
      </c>
      <c r="CH378" s="6">
        <v>1682.7302500000001</v>
      </c>
      <c r="CI378" s="65">
        <v>2</v>
      </c>
      <c r="CJ378" s="65">
        <v>2</v>
      </c>
      <c r="CK378" s="6">
        <v>1581</v>
      </c>
      <c r="CL378" s="65">
        <v>232218</v>
      </c>
      <c r="CM378" s="65">
        <v>4263</v>
      </c>
      <c r="CN378" s="6">
        <v>1424</v>
      </c>
      <c r="CO378" s="65">
        <v>9371</v>
      </c>
      <c r="CP378" s="65">
        <v>44</v>
      </c>
      <c r="CQ378" s="6">
        <v>100.89</v>
      </c>
      <c r="CR378" s="65">
        <v>595.5</v>
      </c>
      <c r="CS378" s="65">
        <v>397.2</v>
      </c>
      <c r="CT378" s="69">
        <v>68835</v>
      </c>
      <c r="CU378" s="69">
        <v>40992</v>
      </c>
      <c r="CV378" s="69">
        <v>64926</v>
      </c>
      <c r="CW378" s="69">
        <v>41677</v>
      </c>
    </row>
    <row r="379" spans="1:101">
      <c r="A379" s="5">
        <v>43820</v>
      </c>
      <c r="B379" s="6">
        <v>806.55799999999999</v>
      </c>
      <c r="C379" s="6">
        <v>442.51900000000001</v>
      </c>
      <c r="D379" s="6">
        <v>6427</v>
      </c>
      <c r="E379" s="6"/>
      <c r="F379" s="6"/>
      <c r="G379" s="6"/>
      <c r="H379" s="6">
        <v>2517</v>
      </c>
      <c r="I379" s="6">
        <v>1359.9</v>
      </c>
      <c r="J379" s="6">
        <v>381327.1</v>
      </c>
      <c r="K379" s="6">
        <v>168914.1</v>
      </c>
      <c r="L379" s="6">
        <v>77429.399999999994</v>
      </c>
      <c r="M379" s="6">
        <v>15</v>
      </c>
      <c r="N379" s="6">
        <v>25</v>
      </c>
      <c r="O379" s="6">
        <v>14490.8</v>
      </c>
      <c r="P379" s="6">
        <v>6781.5</v>
      </c>
      <c r="Q379" s="6">
        <v>13519.6</v>
      </c>
      <c r="R379" s="6">
        <v>10818.9</v>
      </c>
      <c r="S379" s="6">
        <v>116412.9</v>
      </c>
      <c r="T379" s="6">
        <v>96694</v>
      </c>
      <c r="U379" s="6">
        <v>117976.6</v>
      </c>
      <c r="V379" s="6">
        <v>80595.100000000006</v>
      </c>
      <c r="W379" s="6">
        <v>12138.7</v>
      </c>
      <c r="X379" s="6">
        <v>9104.7999999999993</v>
      </c>
      <c r="Y379" s="6">
        <v>399701.8</v>
      </c>
      <c r="Z379" s="6">
        <v>209256.9</v>
      </c>
      <c r="AA379" s="6"/>
      <c r="AB379" s="6">
        <v>182385.8</v>
      </c>
      <c r="AC379" s="6">
        <v>345</v>
      </c>
      <c r="AD379" s="6">
        <v>49977</v>
      </c>
      <c r="AE379" s="6">
        <v>298125.7</v>
      </c>
      <c r="AF379" s="6">
        <v>153106</v>
      </c>
      <c r="AG379" s="6"/>
      <c r="AH379" s="6">
        <v>182330.3</v>
      </c>
      <c r="AI379" s="6">
        <v>1111.7</v>
      </c>
      <c r="AJ379" s="9">
        <v>250</v>
      </c>
      <c r="AK379" s="6">
        <v>33300.9</v>
      </c>
      <c r="AL379" s="6">
        <v>23643.4</v>
      </c>
      <c r="AM379" s="48">
        <v>71339.7</v>
      </c>
      <c r="AN379" s="48">
        <v>55028.2</v>
      </c>
      <c r="AO379" s="6">
        <v>48292</v>
      </c>
      <c r="AP379" s="6">
        <v>39442.800000000003</v>
      </c>
      <c r="AQ379" s="6">
        <v>48995.3</v>
      </c>
      <c r="AR379" s="6">
        <v>19324.900000000001</v>
      </c>
      <c r="AS379" s="6">
        <v>10.3</v>
      </c>
      <c r="AT379" s="6">
        <v>7.1</v>
      </c>
      <c r="AU379" s="7"/>
      <c r="AV379" s="7"/>
      <c r="AW379" s="6">
        <v>301018.59999999998</v>
      </c>
      <c r="AX379" s="6">
        <v>140890.79999999999</v>
      </c>
      <c r="AY379" s="6">
        <v>58929.599999999999</v>
      </c>
      <c r="AZ379" s="6">
        <v>13635.5</v>
      </c>
      <c r="BA379" s="6">
        <v>286979.90000000002</v>
      </c>
      <c r="BB379" s="6">
        <v>127281</v>
      </c>
      <c r="BC379" s="6">
        <v>50674.2</v>
      </c>
      <c r="BD379" s="6">
        <v>1022.8</v>
      </c>
      <c r="BE379" s="6">
        <v>628.6</v>
      </c>
      <c r="BF379" s="6">
        <v>135.34</v>
      </c>
      <c r="BG379" s="6">
        <v>81.680000000000007</v>
      </c>
      <c r="BH379" s="6">
        <v>523.22799999999995</v>
      </c>
      <c r="BI379" s="6">
        <v>225.631</v>
      </c>
      <c r="BJ379" s="54">
        <v>1335.6</v>
      </c>
      <c r="BK379" s="6">
        <v>1070.4000000000001</v>
      </c>
      <c r="BL379" s="6">
        <v>0.9</v>
      </c>
      <c r="BM379" s="6">
        <v>10109.323728000003</v>
      </c>
      <c r="BN379" s="6">
        <v>37337.987957356723</v>
      </c>
      <c r="BO379" s="6">
        <v>7176.357117928158</v>
      </c>
      <c r="BP379" s="6">
        <v>6126</v>
      </c>
      <c r="BQ379" s="6"/>
      <c r="BR379" s="6"/>
      <c r="BS379" s="6"/>
      <c r="BT379" s="6"/>
      <c r="BU379" s="6"/>
      <c r="BV379" s="6"/>
      <c r="BW379" s="6"/>
      <c r="BX379" s="6"/>
      <c r="BY379" s="6"/>
      <c r="BZ379" s="6">
        <v>4110447</v>
      </c>
      <c r="CA379" s="6">
        <v>2905076</v>
      </c>
      <c r="CB379" s="6"/>
      <c r="CC379" s="6">
        <v>26952</v>
      </c>
      <c r="CD379" s="6">
        <v>22011</v>
      </c>
      <c r="CE379" s="6"/>
      <c r="CF379" s="6">
        <v>809.93707531297719</v>
      </c>
      <c r="CG379" s="6">
        <v>100.77158000070831</v>
      </c>
      <c r="CH379" s="6">
        <v>1690.1737083333333</v>
      </c>
      <c r="CI379" s="65">
        <v>2</v>
      </c>
      <c r="CJ379" s="65">
        <v>2</v>
      </c>
      <c r="CK379" s="6">
        <v>1605</v>
      </c>
      <c r="CL379" s="65">
        <v>235949</v>
      </c>
      <c r="CM379" s="65">
        <v>4295</v>
      </c>
      <c r="CN379" s="6">
        <v>1447</v>
      </c>
      <c r="CO379" s="65">
        <v>9371</v>
      </c>
      <c r="CP379" s="65">
        <v>44</v>
      </c>
      <c r="CQ379" s="6">
        <v>100.89</v>
      </c>
      <c r="CR379" s="65">
        <v>603.70000000000005</v>
      </c>
      <c r="CS379" s="65">
        <v>402.9</v>
      </c>
      <c r="CT379" s="69">
        <v>69940</v>
      </c>
      <c r="CU379" s="69">
        <v>41643</v>
      </c>
      <c r="CV379" s="69">
        <v>65039</v>
      </c>
      <c r="CW379" s="69">
        <v>41733</v>
      </c>
    </row>
    <row r="380" spans="1:101">
      <c r="A380" s="5">
        <v>43821</v>
      </c>
      <c r="B380" s="6">
        <v>806.55799999999999</v>
      </c>
      <c r="C380" s="6">
        <v>442.51900000000001</v>
      </c>
      <c r="D380" s="6">
        <v>6427</v>
      </c>
      <c r="E380" s="6"/>
      <c r="F380" s="6"/>
      <c r="G380" s="6"/>
      <c r="H380" s="6">
        <v>2528.1</v>
      </c>
      <c r="I380" s="6">
        <v>1364.3</v>
      </c>
      <c r="J380" s="6">
        <v>381505</v>
      </c>
      <c r="K380" s="6">
        <v>169001</v>
      </c>
      <c r="L380" s="6">
        <v>77453.399999999994</v>
      </c>
      <c r="M380" s="6">
        <v>15</v>
      </c>
      <c r="N380" s="6">
        <v>25</v>
      </c>
      <c r="O380" s="6">
        <v>14490.9</v>
      </c>
      <c r="P380" s="6">
        <v>6781.6</v>
      </c>
      <c r="Q380" s="6">
        <v>13546.7</v>
      </c>
      <c r="R380" s="6">
        <v>10840.4</v>
      </c>
      <c r="S380" s="6">
        <v>116433.5</v>
      </c>
      <c r="T380" s="6">
        <v>96711</v>
      </c>
      <c r="U380" s="6">
        <v>117997.5</v>
      </c>
      <c r="V380" s="6">
        <v>80609.8</v>
      </c>
      <c r="W380" s="6">
        <v>12138.7</v>
      </c>
      <c r="X380" s="6">
        <v>9104.7999999999993</v>
      </c>
      <c r="Y380" s="6">
        <v>400012</v>
      </c>
      <c r="Z380" s="6">
        <v>209426</v>
      </c>
      <c r="AA380" s="6"/>
      <c r="AB380" s="6">
        <v>182409.8</v>
      </c>
      <c r="AC380" s="6">
        <v>345</v>
      </c>
      <c r="AD380" s="6">
        <v>49977</v>
      </c>
      <c r="AE380" s="6">
        <v>298275</v>
      </c>
      <c r="AF380" s="6">
        <v>153182</v>
      </c>
      <c r="AG380" s="6"/>
      <c r="AH380" s="6">
        <v>182354.3</v>
      </c>
      <c r="AI380" s="6">
        <v>1111.7</v>
      </c>
      <c r="AJ380" s="9">
        <v>250</v>
      </c>
      <c r="AK380" s="6">
        <v>33307</v>
      </c>
      <c r="AL380" s="6">
        <v>23648</v>
      </c>
      <c r="AM380" s="6">
        <v>71352</v>
      </c>
      <c r="AN380" s="6">
        <v>55037</v>
      </c>
      <c r="AO380" s="6">
        <v>48308</v>
      </c>
      <c r="AP380" s="6">
        <v>39455.699999999997</v>
      </c>
      <c r="AQ380" s="6">
        <v>49004</v>
      </c>
      <c r="AR380" s="6">
        <v>19328.099999999999</v>
      </c>
      <c r="AS380" s="6">
        <v>10.3</v>
      </c>
      <c r="AT380" s="6">
        <v>7.1</v>
      </c>
      <c r="AU380" s="7"/>
      <c r="AV380" s="7"/>
      <c r="AW380" s="6">
        <v>301171</v>
      </c>
      <c r="AX380" s="6">
        <v>140961</v>
      </c>
      <c r="AY380" s="6">
        <v>58935</v>
      </c>
      <c r="AZ380" s="6">
        <v>13635.5</v>
      </c>
      <c r="BA380" s="6">
        <v>287116</v>
      </c>
      <c r="BB380" s="6">
        <v>127340</v>
      </c>
      <c r="BC380" s="6">
        <v>50698.2</v>
      </c>
      <c r="BD380" s="6">
        <v>1030</v>
      </c>
      <c r="BE380" s="6">
        <v>633</v>
      </c>
      <c r="BF380" s="6">
        <v>135.34</v>
      </c>
      <c r="BG380" s="6">
        <v>81.680000000000007</v>
      </c>
      <c r="BH380" s="6">
        <v>523.22799999999995</v>
      </c>
      <c r="BI380" s="6">
        <v>225.631</v>
      </c>
      <c r="BJ380" s="54">
        <v>1335.6</v>
      </c>
      <c r="BK380" s="6">
        <v>1070.4000000000001</v>
      </c>
      <c r="BL380" s="6">
        <v>0.9</v>
      </c>
      <c r="BM380" s="6">
        <v>10232.424928</v>
      </c>
      <c r="BN380" s="6">
        <v>37760.595297664717</v>
      </c>
      <c r="BO380" s="6">
        <v>6592.8401861471975</v>
      </c>
      <c r="BP380" s="6">
        <v>5474</v>
      </c>
      <c r="BQ380" s="6"/>
      <c r="BR380" s="6"/>
      <c r="BS380" s="6"/>
      <c r="BT380" s="6"/>
      <c r="BU380" s="6"/>
      <c r="BV380" s="6"/>
      <c r="BW380" s="6"/>
      <c r="BX380" s="6"/>
      <c r="BY380" s="6"/>
      <c r="BZ380" s="6">
        <v>4110931</v>
      </c>
      <c r="CA380" s="6">
        <v>2905483</v>
      </c>
      <c r="CB380" s="6"/>
      <c r="CC380" s="6">
        <v>28781</v>
      </c>
      <c r="CD380" s="6">
        <v>23642</v>
      </c>
      <c r="CE380" s="6"/>
      <c r="CF380" s="6">
        <v>809.81080694355262</v>
      </c>
      <c r="CG380" s="6">
        <v>100.91841389380672</v>
      </c>
      <c r="CH380" s="6">
        <v>1681.7078333333329</v>
      </c>
      <c r="CI380" s="65">
        <v>2</v>
      </c>
      <c r="CJ380" s="65">
        <v>2</v>
      </c>
      <c r="CK380" s="6">
        <v>1629</v>
      </c>
      <c r="CL380" s="65">
        <v>239570</v>
      </c>
      <c r="CM380" s="65">
        <v>4296</v>
      </c>
      <c r="CN380" s="6">
        <v>1471</v>
      </c>
      <c r="CO380" s="65">
        <v>9371</v>
      </c>
      <c r="CP380" s="65">
        <v>44</v>
      </c>
      <c r="CQ380" s="6">
        <v>100.89</v>
      </c>
      <c r="CR380" s="65">
        <v>610.79999999999995</v>
      </c>
      <c r="CS380" s="65">
        <v>408.4</v>
      </c>
      <c r="CT380" s="69">
        <v>71060</v>
      </c>
      <c r="CU380" s="69">
        <v>42290</v>
      </c>
      <c r="CV380" s="69">
        <v>65200</v>
      </c>
      <c r="CW380" s="69">
        <v>41810</v>
      </c>
    </row>
    <row r="381" spans="1:101">
      <c r="A381" s="5">
        <v>43822</v>
      </c>
      <c r="B381" s="6">
        <v>806.55799999999999</v>
      </c>
      <c r="C381" s="6">
        <v>442.51900000000001</v>
      </c>
      <c r="D381" s="6">
        <v>6427.2</v>
      </c>
      <c r="E381" s="6"/>
      <c r="F381" s="6"/>
      <c r="G381" s="6"/>
      <c r="H381" s="6">
        <v>2537.3000000000002</v>
      </c>
      <c r="I381" s="6">
        <v>1368</v>
      </c>
      <c r="J381" s="6">
        <v>381689</v>
      </c>
      <c r="K381" s="6">
        <v>169090</v>
      </c>
      <c r="L381" s="6">
        <v>77477.399999999994</v>
      </c>
      <c r="M381" s="6">
        <v>15</v>
      </c>
      <c r="N381" s="6">
        <v>25</v>
      </c>
      <c r="O381" s="6">
        <v>14491</v>
      </c>
      <c r="P381" s="6">
        <v>6781.7</v>
      </c>
      <c r="Q381" s="6">
        <v>13574.5</v>
      </c>
      <c r="R381" s="6">
        <v>10862.2</v>
      </c>
      <c r="S381" s="6">
        <v>116455</v>
      </c>
      <c r="T381" s="6">
        <v>96728</v>
      </c>
      <c r="U381" s="6">
        <v>118019.2</v>
      </c>
      <c r="V381" s="6">
        <v>80625</v>
      </c>
      <c r="W381" s="6">
        <v>12138.7</v>
      </c>
      <c r="X381" s="6">
        <v>9104.7999999999993</v>
      </c>
      <c r="Y381" s="6">
        <v>400181</v>
      </c>
      <c r="Z381" s="6">
        <v>209518</v>
      </c>
      <c r="AA381" s="6"/>
      <c r="AB381" s="6">
        <v>182433.8</v>
      </c>
      <c r="AC381" s="6">
        <v>345</v>
      </c>
      <c r="AD381" s="6">
        <v>49977</v>
      </c>
      <c r="AE381" s="6">
        <v>298573</v>
      </c>
      <c r="AF381" s="6">
        <v>153334</v>
      </c>
      <c r="AG381" s="6"/>
      <c r="AH381" s="6">
        <v>182378.3</v>
      </c>
      <c r="AI381" s="6">
        <v>1111.7</v>
      </c>
      <c r="AJ381" s="9">
        <v>250</v>
      </c>
      <c r="AK381" s="6">
        <v>33312</v>
      </c>
      <c r="AL381" s="6">
        <v>23653</v>
      </c>
      <c r="AM381" s="6">
        <v>71363.7</v>
      </c>
      <c r="AN381" s="6">
        <v>55046.6</v>
      </c>
      <c r="AO381" s="6">
        <v>48323.7</v>
      </c>
      <c r="AP381" s="6">
        <v>39468.699999999997</v>
      </c>
      <c r="AQ381" s="6">
        <v>49012.2</v>
      </c>
      <c r="AR381" s="6">
        <v>19331.3</v>
      </c>
      <c r="AS381" s="6">
        <v>10.3</v>
      </c>
      <c r="AT381" s="6">
        <v>7.1</v>
      </c>
      <c r="AU381" s="7"/>
      <c r="AV381" s="7"/>
      <c r="AW381" s="6">
        <v>301323</v>
      </c>
      <c r="AX381" s="6">
        <v>141031</v>
      </c>
      <c r="AY381" s="6">
        <v>58942</v>
      </c>
      <c r="AZ381" s="6">
        <v>13635.5</v>
      </c>
      <c r="BA381" s="6">
        <v>287250</v>
      </c>
      <c r="BB381" s="6">
        <v>127400</v>
      </c>
      <c r="BC381" s="6">
        <v>50722.2</v>
      </c>
      <c r="BD381" s="6">
        <v>1036.5</v>
      </c>
      <c r="BE381" s="6">
        <v>637</v>
      </c>
      <c r="BF381" s="6">
        <v>135.34</v>
      </c>
      <c r="BG381" s="6">
        <v>81.680000000000007</v>
      </c>
      <c r="BH381" s="6">
        <v>523.52599999999995</v>
      </c>
      <c r="BI381" s="6">
        <v>225.74700000000001</v>
      </c>
      <c r="BJ381" s="6">
        <v>1335.7</v>
      </c>
      <c r="BK381" s="6">
        <v>1070.4000000000001</v>
      </c>
      <c r="BL381" s="6">
        <v>0.9</v>
      </c>
      <c r="BM381" s="6">
        <v>9931.6993280000006</v>
      </c>
      <c r="BN381" s="6">
        <v>37282.531448980502</v>
      </c>
      <c r="BO381" s="6">
        <v>3503.0491518336266</v>
      </c>
      <c r="BP381" s="6">
        <v>6757</v>
      </c>
      <c r="BQ381" s="6"/>
      <c r="BR381" s="6"/>
      <c r="BS381" s="6"/>
      <c r="BT381" s="6"/>
      <c r="BU381" s="6"/>
      <c r="BV381" s="6"/>
      <c r="BW381" s="6"/>
      <c r="BX381" s="6"/>
      <c r="BY381" s="6"/>
      <c r="BZ381" s="6">
        <v>4113811</v>
      </c>
      <c r="CA381" s="6">
        <v>2907914</v>
      </c>
      <c r="CB381" s="6"/>
      <c r="CC381" s="6">
        <v>28781</v>
      </c>
      <c r="CD381" s="6">
        <v>23642</v>
      </c>
      <c r="CE381" s="6"/>
      <c r="CF381" s="6">
        <v>810.58016816506256</v>
      </c>
      <c r="CG381" s="6">
        <v>100.55095868192954</v>
      </c>
      <c r="CH381" s="6">
        <v>1683.3947499999999</v>
      </c>
      <c r="CI381" s="65">
        <v>2</v>
      </c>
      <c r="CJ381" s="65">
        <v>2</v>
      </c>
      <c r="CK381" s="6">
        <v>1653</v>
      </c>
      <c r="CL381" s="65">
        <v>242300</v>
      </c>
      <c r="CM381" s="65">
        <v>4296</v>
      </c>
      <c r="CN381" s="6">
        <v>1491.3</v>
      </c>
      <c r="CO381" s="65">
        <v>9371</v>
      </c>
      <c r="CP381" s="65">
        <v>44</v>
      </c>
      <c r="CQ381" s="6">
        <v>100.89</v>
      </c>
      <c r="CR381" s="65">
        <v>617.4</v>
      </c>
      <c r="CS381" s="65">
        <v>413.6</v>
      </c>
      <c r="CT381" s="69">
        <v>72180</v>
      </c>
      <c r="CU381" s="69">
        <v>42940</v>
      </c>
      <c r="CV381" s="69">
        <v>65370</v>
      </c>
      <c r="CW381" s="69">
        <v>41890</v>
      </c>
    </row>
    <row r="382" spans="1:101">
      <c r="A382" s="5">
        <v>43823</v>
      </c>
      <c r="B382" s="6">
        <v>806.55799999999999</v>
      </c>
      <c r="C382" s="6">
        <v>442.51900000000001</v>
      </c>
      <c r="D382" s="6">
        <v>6427.2</v>
      </c>
      <c r="E382" s="6"/>
      <c r="F382" s="6"/>
      <c r="G382" s="6"/>
      <c r="H382" s="6">
        <v>2542</v>
      </c>
      <c r="I382" s="6">
        <v>1369.3</v>
      </c>
      <c r="J382" s="6">
        <v>381880</v>
      </c>
      <c r="K382" s="6">
        <v>169180</v>
      </c>
      <c r="L382" s="6">
        <v>77501.399999999994</v>
      </c>
      <c r="M382" s="6">
        <v>15</v>
      </c>
      <c r="N382" s="6">
        <v>25</v>
      </c>
      <c r="O382" s="6">
        <v>14491.1</v>
      </c>
      <c r="P382" s="6">
        <v>6781.8</v>
      </c>
      <c r="Q382" s="6">
        <v>13602.6</v>
      </c>
      <c r="R382" s="6">
        <v>10884.4</v>
      </c>
      <c r="S382" s="6">
        <v>116476.2</v>
      </c>
      <c r="T382" s="6">
        <v>96745</v>
      </c>
      <c r="U382" s="6">
        <v>118040</v>
      </c>
      <c r="V382" s="6">
        <v>80639.5</v>
      </c>
      <c r="W382" s="6">
        <v>12138.7</v>
      </c>
      <c r="X382" s="6">
        <v>9104.7999999999993</v>
      </c>
      <c r="Y382" s="6">
        <v>400329</v>
      </c>
      <c r="Z382" s="6">
        <v>209600</v>
      </c>
      <c r="AA382" s="6"/>
      <c r="AB382" s="6">
        <v>182457.8</v>
      </c>
      <c r="AC382" s="6">
        <v>345</v>
      </c>
      <c r="AD382" s="6">
        <v>49977</v>
      </c>
      <c r="AE382" s="6">
        <v>298897</v>
      </c>
      <c r="AF382" s="6">
        <v>153494</v>
      </c>
      <c r="AG382" s="6"/>
      <c r="AH382" s="6">
        <v>182402.3</v>
      </c>
      <c r="AI382" s="6">
        <v>1111.7</v>
      </c>
      <c r="AJ382" s="9">
        <v>250</v>
      </c>
      <c r="AK382" s="6">
        <v>33317.4</v>
      </c>
      <c r="AL382" s="6">
        <v>23057.7</v>
      </c>
      <c r="AM382" s="6">
        <v>71375.8</v>
      </c>
      <c r="AN382" s="6">
        <v>55055.9</v>
      </c>
      <c r="AO382" s="6">
        <v>48339.7</v>
      </c>
      <c r="AP382" s="6">
        <v>39481.699999999997</v>
      </c>
      <c r="AQ382" s="6">
        <v>49023</v>
      </c>
      <c r="AR382" s="6">
        <v>19335.3</v>
      </c>
      <c r="AS382" s="6">
        <v>10.3</v>
      </c>
      <c r="AT382" s="6">
        <v>7.1</v>
      </c>
      <c r="AU382" s="7"/>
      <c r="AV382" s="7"/>
      <c r="AW382" s="6">
        <v>301473</v>
      </c>
      <c r="AX382" s="6">
        <v>141098</v>
      </c>
      <c r="AY382" s="6">
        <v>58948</v>
      </c>
      <c r="AZ382" s="6">
        <v>13635.5</v>
      </c>
      <c r="BA382" s="6">
        <v>287384</v>
      </c>
      <c r="BB382" s="6">
        <v>127458</v>
      </c>
      <c r="BC382" s="6">
        <v>50746.2</v>
      </c>
      <c r="BD382" s="6">
        <v>1042.5999999999999</v>
      </c>
      <c r="BE382" s="6">
        <v>640.70000000000005</v>
      </c>
      <c r="BF382" s="6">
        <v>135.34</v>
      </c>
      <c r="BG382" s="6">
        <v>81.680000000000007</v>
      </c>
      <c r="BH382" s="6">
        <v>523.52599999999995</v>
      </c>
      <c r="BI382" s="6">
        <v>225.74700000000001</v>
      </c>
      <c r="BJ382" s="6">
        <v>1335.7</v>
      </c>
      <c r="BK382" s="6">
        <v>1070.4000000000001</v>
      </c>
      <c r="BL382" s="6">
        <v>0.9</v>
      </c>
      <c r="BM382" s="6">
        <v>11787.323855999999</v>
      </c>
      <c r="BN382" s="6">
        <v>31808.03013701169</v>
      </c>
      <c r="BO382" s="6">
        <v>4385.8601390485383</v>
      </c>
      <c r="BP382" s="6">
        <v>8185</v>
      </c>
      <c r="BQ382" s="6"/>
      <c r="BR382" s="6"/>
      <c r="BS382" s="6"/>
      <c r="BT382" s="6"/>
      <c r="BU382" s="6"/>
      <c r="BV382" s="6"/>
      <c r="BW382" s="6"/>
      <c r="BX382" s="6"/>
      <c r="BY382" s="6"/>
      <c r="BZ382" s="6">
        <v>4116676</v>
      </c>
      <c r="CA382" s="6">
        <v>2910342</v>
      </c>
      <c r="CB382" s="6"/>
      <c r="CC382" s="6">
        <v>28781</v>
      </c>
      <c r="CD382" s="6">
        <v>23642</v>
      </c>
      <c r="CE382" s="6"/>
      <c r="CF382" s="6">
        <v>812.31400037605238</v>
      </c>
      <c r="CG382" s="6">
        <v>100.39888662598187</v>
      </c>
      <c r="CH382" s="6">
        <v>1689.4622916666667</v>
      </c>
      <c r="CI382" s="65">
        <v>2</v>
      </c>
      <c r="CJ382" s="65">
        <v>2</v>
      </c>
      <c r="CK382" s="6">
        <v>1678</v>
      </c>
      <c r="CL382" s="65">
        <v>242300</v>
      </c>
      <c r="CM382" s="65">
        <v>4296</v>
      </c>
      <c r="CN382" s="6">
        <v>1491.3</v>
      </c>
      <c r="CO382" s="65">
        <v>9371</v>
      </c>
      <c r="CP382" s="65">
        <v>44</v>
      </c>
      <c r="CQ382" s="6">
        <v>100.89</v>
      </c>
      <c r="CR382" s="65">
        <v>624</v>
      </c>
      <c r="CS382" s="65">
        <v>419</v>
      </c>
      <c r="CT382" s="69">
        <v>73290</v>
      </c>
      <c r="CU382" s="69">
        <v>43590</v>
      </c>
      <c r="CV382" s="69">
        <v>65540</v>
      </c>
      <c r="CW382" s="69">
        <v>41980</v>
      </c>
    </row>
    <row r="383" spans="1:101">
      <c r="A383" s="5">
        <v>43824</v>
      </c>
      <c r="B383" s="6">
        <v>806.55799999999999</v>
      </c>
      <c r="C383" s="6">
        <v>442.51900000000001</v>
      </c>
      <c r="D383" s="6">
        <v>6427.2</v>
      </c>
      <c r="E383" s="6"/>
      <c r="F383" s="6"/>
      <c r="G383" s="6"/>
      <c r="H383" s="6">
        <v>2545.8000000000002</v>
      </c>
      <c r="I383" s="6">
        <v>1370.6</v>
      </c>
      <c r="J383" s="6">
        <v>382077</v>
      </c>
      <c r="K383" s="6">
        <v>169273</v>
      </c>
      <c r="L383" s="6">
        <v>77525.399999999994</v>
      </c>
      <c r="M383" s="6">
        <v>15</v>
      </c>
      <c r="N383" s="6">
        <v>25</v>
      </c>
      <c r="O383" s="6">
        <v>14491.2</v>
      </c>
      <c r="P383" s="6">
        <v>6781.9</v>
      </c>
      <c r="Q383" s="6">
        <v>13630.3</v>
      </c>
      <c r="R383" s="6">
        <v>10906</v>
      </c>
      <c r="S383" s="6">
        <v>116495</v>
      </c>
      <c r="T383" s="6">
        <v>96760</v>
      </c>
      <c r="U383" s="6">
        <v>118061</v>
      </c>
      <c r="V383" s="6">
        <v>80654.3</v>
      </c>
      <c r="W383" s="6">
        <v>12138.7</v>
      </c>
      <c r="X383" s="6">
        <v>9104.7999999999993</v>
      </c>
      <c r="Y383" s="6">
        <v>400477</v>
      </c>
      <c r="Z383" s="6">
        <v>209681</v>
      </c>
      <c r="AA383" s="6"/>
      <c r="AB383" s="6">
        <v>182481.8</v>
      </c>
      <c r="AC383" s="6">
        <v>345</v>
      </c>
      <c r="AD383" s="6">
        <v>49977</v>
      </c>
      <c r="AE383" s="6">
        <v>299215</v>
      </c>
      <c r="AF383" s="6">
        <v>153648</v>
      </c>
      <c r="AG383" s="6"/>
      <c r="AH383" s="6">
        <v>182426.3</v>
      </c>
      <c r="AI383" s="6">
        <v>1111.7</v>
      </c>
      <c r="AJ383" s="9">
        <v>250</v>
      </c>
      <c r="AK383" s="6">
        <v>33322.699999999997</v>
      </c>
      <c r="AL383" s="6">
        <v>23062.400000000001</v>
      </c>
      <c r="AM383" s="6">
        <v>71387.5</v>
      </c>
      <c r="AN383" s="6">
        <v>55064.800000000003</v>
      </c>
      <c r="AO383" s="6">
        <v>48355.5</v>
      </c>
      <c r="AP383" s="6">
        <v>39494.6</v>
      </c>
      <c r="AQ383" s="6">
        <v>49032</v>
      </c>
      <c r="AR383" s="6">
        <v>19338.599999999999</v>
      </c>
      <c r="AS383" s="6">
        <v>10.3</v>
      </c>
      <c r="AT383" s="6">
        <v>7.1</v>
      </c>
      <c r="AU383" s="7"/>
      <c r="AV383" s="7"/>
      <c r="AW383" s="6">
        <v>301618</v>
      </c>
      <c r="AX383" s="6">
        <v>141166</v>
      </c>
      <c r="AY383" s="6">
        <v>58955</v>
      </c>
      <c r="AZ383" s="6">
        <v>13635.5</v>
      </c>
      <c r="BA383" s="6">
        <v>287515</v>
      </c>
      <c r="BB383" s="6">
        <v>127516</v>
      </c>
      <c r="BC383" s="6">
        <v>50770.2</v>
      </c>
      <c r="BD383" s="6">
        <v>1047.7</v>
      </c>
      <c r="BE383" s="6">
        <v>643.9</v>
      </c>
      <c r="BF383" s="6">
        <v>135.34</v>
      </c>
      <c r="BG383" s="6">
        <v>81.680000000000007</v>
      </c>
      <c r="BH383" s="6">
        <v>523.52599999999995</v>
      </c>
      <c r="BI383" s="6">
        <v>225.74700000000001</v>
      </c>
      <c r="BJ383" s="6">
        <v>1335.7</v>
      </c>
      <c r="BK383" s="6">
        <v>1070.4000000000001</v>
      </c>
      <c r="BL383" s="6">
        <v>0.9</v>
      </c>
      <c r="BM383" s="6">
        <v>10827.650592000002</v>
      </c>
      <c r="BN383" s="6">
        <v>30366.767374384017</v>
      </c>
      <c r="BO383" s="6">
        <v>3415.6175908994082</v>
      </c>
      <c r="BP383" s="6">
        <v>5880</v>
      </c>
      <c r="BQ383" s="6"/>
      <c r="BR383" s="6"/>
      <c r="BS383" s="6"/>
      <c r="BT383" s="6"/>
      <c r="BU383" s="6"/>
      <c r="BV383" s="6"/>
      <c r="BW383" s="6"/>
      <c r="BX383" s="6"/>
      <c r="BY383" s="6"/>
      <c r="BZ383" s="6">
        <v>4119546</v>
      </c>
      <c r="CA383" s="6">
        <v>2912798</v>
      </c>
      <c r="CB383" s="6"/>
      <c r="CC383" s="6">
        <v>28781</v>
      </c>
      <c r="CD383" s="6">
        <v>23642</v>
      </c>
      <c r="CE383" s="6"/>
      <c r="CF383" s="6">
        <v>820</v>
      </c>
      <c r="CG383" s="6">
        <v>99.765000000000001</v>
      </c>
      <c r="CH383" s="6">
        <v>1707</v>
      </c>
      <c r="CI383" s="65">
        <v>2</v>
      </c>
      <c r="CJ383" s="65">
        <v>2</v>
      </c>
      <c r="CK383" s="6">
        <v>1686.1</v>
      </c>
      <c r="CL383" s="65">
        <v>242300</v>
      </c>
      <c r="CM383" s="65">
        <v>4296</v>
      </c>
      <c r="CN383" s="6">
        <v>1491.3</v>
      </c>
      <c r="CO383" s="65">
        <v>9371</v>
      </c>
      <c r="CP383" s="65">
        <v>44</v>
      </c>
      <c r="CQ383" s="6">
        <v>100.89</v>
      </c>
      <c r="CR383" s="65">
        <v>630.4</v>
      </c>
      <c r="CS383" s="65">
        <v>424</v>
      </c>
      <c r="CT383" s="69">
        <v>74380</v>
      </c>
      <c r="CU383" s="69">
        <v>44220</v>
      </c>
      <c r="CV383" s="69">
        <v>65700</v>
      </c>
      <c r="CW383" s="69">
        <v>42050</v>
      </c>
    </row>
    <row r="384" spans="1:101">
      <c r="A384" s="5">
        <v>43825</v>
      </c>
      <c r="B384" s="6">
        <v>806.55799999999999</v>
      </c>
      <c r="C384" s="6">
        <v>442.51900000000001</v>
      </c>
      <c r="D384" s="6">
        <v>6427.2</v>
      </c>
      <c r="E384" s="6"/>
      <c r="F384" s="6"/>
      <c r="G384" s="6"/>
      <c r="H384" s="6">
        <v>2549</v>
      </c>
      <c r="I384" s="6">
        <v>1371.7</v>
      </c>
      <c r="J384" s="6">
        <v>382279</v>
      </c>
      <c r="K384" s="6">
        <v>169366</v>
      </c>
      <c r="L384" s="6">
        <v>77549.399999999994</v>
      </c>
      <c r="M384" s="6">
        <v>15</v>
      </c>
      <c r="N384" s="6">
        <v>25</v>
      </c>
      <c r="O384" s="6">
        <v>14491.3</v>
      </c>
      <c r="P384" s="6">
        <v>6782</v>
      </c>
      <c r="Q384" s="6">
        <v>13656.9</v>
      </c>
      <c r="R384" s="6">
        <v>10926.6</v>
      </c>
      <c r="S384" s="6">
        <v>116512.5</v>
      </c>
      <c r="T384" s="6">
        <v>96773.7</v>
      </c>
      <c r="U384" s="6">
        <v>118082</v>
      </c>
      <c r="V384" s="6">
        <v>80668.899999999994</v>
      </c>
      <c r="W384" s="6">
        <v>12138.7</v>
      </c>
      <c r="X384" s="6">
        <v>9104.7999999999993</v>
      </c>
      <c r="Y384" s="6">
        <v>400624</v>
      </c>
      <c r="Z384" s="6">
        <v>209759</v>
      </c>
      <c r="AA384" s="6"/>
      <c r="AB384" s="6">
        <v>182505.8</v>
      </c>
      <c r="AC384" s="6">
        <v>345</v>
      </c>
      <c r="AD384" s="6">
        <v>49977</v>
      </c>
      <c r="AE384" s="6">
        <v>299532</v>
      </c>
      <c r="AF384" s="6">
        <v>153801</v>
      </c>
      <c r="AG384" s="6"/>
      <c r="AH384" s="6">
        <v>182450.3</v>
      </c>
      <c r="AI384" s="6">
        <v>1111.7</v>
      </c>
      <c r="AJ384" s="9">
        <v>250</v>
      </c>
      <c r="AK384" s="6">
        <v>33328</v>
      </c>
      <c r="AL384" s="6">
        <v>23667</v>
      </c>
      <c r="AM384" s="6">
        <v>71397.7</v>
      </c>
      <c r="AN384" s="6">
        <v>55072.5</v>
      </c>
      <c r="AO384" s="6">
        <v>48371</v>
      </c>
      <c r="AP384" s="6">
        <v>39507</v>
      </c>
      <c r="AQ384" s="6">
        <v>49041.5</v>
      </c>
      <c r="AR384" s="6">
        <v>19342.099999999999</v>
      </c>
      <c r="AS384" s="6">
        <v>10.3</v>
      </c>
      <c r="AT384" s="6">
        <v>7.1</v>
      </c>
      <c r="AU384" s="7"/>
      <c r="AV384" s="7"/>
      <c r="AW384" s="6">
        <v>301761</v>
      </c>
      <c r="AX384" s="6">
        <v>141234</v>
      </c>
      <c r="AY384" s="6">
        <v>58961</v>
      </c>
      <c r="AZ384" s="6">
        <v>13635.5</v>
      </c>
      <c r="BA384" s="6">
        <v>287648</v>
      </c>
      <c r="BB384" s="6">
        <v>127575</v>
      </c>
      <c r="BC384" s="6">
        <v>50794.2</v>
      </c>
      <c r="BD384" s="6">
        <v>1052.9000000000001</v>
      </c>
      <c r="BE384" s="6">
        <v>647</v>
      </c>
      <c r="BF384" s="6">
        <v>135.41999999999999</v>
      </c>
      <c r="BG384" s="6">
        <v>81.73</v>
      </c>
      <c r="BH384" s="6">
        <v>523.52599999999995</v>
      </c>
      <c r="BI384" s="6">
        <v>225.74700000000001</v>
      </c>
      <c r="BJ384" s="6">
        <v>1335.7</v>
      </c>
      <c r="BK384" s="6">
        <v>1070.4000000000001</v>
      </c>
      <c r="BL384" s="6">
        <v>0.9</v>
      </c>
      <c r="BM384" s="6">
        <v>10634.661215999999</v>
      </c>
      <c r="BN384" s="6">
        <v>29827.841343087723</v>
      </c>
      <c r="BO384" s="6">
        <v>5332.610380370741</v>
      </c>
      <c r="BP384" s="6">
        <v>5971</v>
      </c>
      <c r="BQ384" s="6"/>
      <c r="BR384" s="6"/>
      <c r="BS384" s="6"/>
      <c r="BT384" s="6"/>
      <c r="BU384" s="6"/>
      <c r="BV384" s="6"/>
      <c r="BW384" s="6"/>
      <c r="BX384" s="6"/>
      <c r="BY384" s="6"/>
      <c r="BZ384" s="6">
        <v>4122388</v>
      </c>
      <c r="CA384" s="6">
        <v>2915237</v>
      </c>
      <c r="CB384" s="6"/>
      <c r="CC384" s="6">
        <v>28781</v>
      </c>
      <c r="CD384" s="6">
        <v>23642</v>
      </c>
      <c r="CE384" s="6"/>
      <c r="CF384" s="6">
        <v>824</v>
      </c>
      <c r="CG384" s="6">
        <v>99.543999999999997</v>
      </c>
      <c r="CH384" s="6">
        <v>1718</v>
      </c>
      <c r="CI384" s="65">
        <v>2</v>
      </c>
      <c r="CJ384" s="65">
        <v>2</v>
      </c>
      <c r="CK384" s="6">
        <v>1686.1</v>
      </c>
      <c r="CL384" s="65">
        <v>242300</v>
      </c>
      <c r="CM384" s="65">
        <v>4296</v>
      </c>
      <c r="CN384" s="6">
        <v>1491.3</v>
      </c>
      <c r="CO384" s="65">
        <v>9371</v>
      </c>
      <c r="CP384" s="65">
        <v>44</v>
      </c>
      <c r="CQ384" s="6">
        <v>100.89</v>
      </c>
      <c r="CR384" s="65">
        <v>636.6</v>
      </c>
      <c r="CS384" s="65">
        <v>428.8</v>
      </c>
      <c r="CT384" s="69">
        <v>74550</v>
      </c>
      <c r="CU384" s="69">
        <v>44310</v>
      </c>
      <c r="CV384" s="69">
        <v>65850</v>
      </c>
      <c r="CW384" s="69">
        <v>42130</v>
      </c>
    </row>
    <row r="385" spans="1:101">
      <c r="A385" s="5">
        <v>43826</v>
      </c>
      <c r="B385" s="6">
        <v>806.55799999999999</v>
      </c>
      <c r="C385" s="6">
        <v>442.51900000000001</v>
      </c>
      <c r="D385" s="6">
        <v>6427.2</v>
      </c>
      <c r="E385" s="6"/>
      <c r="F385" s="6"/>
      <c r="G385" s="6"/>
      <c r="H385" s="6">
        <v>2551.8000000000002</v>
      </c>
      <c r="I385" s="6">
        <v>1372.8</v>
      </c>
      <c r="J385" s="6">
        <v>382484</v>
      </c>
      <c r="K385" s="6">
        <v>169460</v>
      </c>
      <c r="L385" s="6">
        <v>77573.399999999994</v>
      </c>
      <c r="M385" s="6">
        <v>15</v>
      </c>
      <c r="N385" s="6">
        <v>25</v>
      </c>
      <c r="O385" s="6">
        <v>14491.4</v>
      </c>
      <c r="P385" s="6">
        <v>6782.1</v>
      </c>
      <c r="Q385" s="6">
        <v>13682.7</v>
      </c>
      <c r="R385" s="6">
        <v>10946.9</v>
      </c>
      <c r="S385" s="6">
        <v>116528.4</v>
      </c>
      <c r="T385" s="6">
        <v>96786.2</v>
      </c>
      <c r="U385" s="6">
        <v>118101.8</v>
      </c>
      <c r="V385" s="6">
        <v>80683.199999999997</v>
      </c>
      <c r="W385" s="6">
        <v>12138.7</v>
      </c>
      <c r="X385" s="6">
        <v>9104.7999999999993</v>
      </c>
      <c r="Y385" s="6">
        <v>400772</v>
      </c>
      <c r="Z385" s="6">
        <v>209834</v>
      </c>
      <c r="AA385" s="6"/>
      <c r="AB385" s="6">
        <v>182529.8</v>
      </c>
      <c r="AC385" s="6">
        <v>345</v>
      </c>
      <c r="AD385" s="6">
        <v>49977</v>
      </c>
      <c r="AE385" s="6">
        <v>299847</v>
      </c>
      <c r="AF385" s="6">
        <v>153952</v>
      </c>
      <c r="AG385" s="6"/>
      <c r="AH385" s="6">
        <v>182474.3</v>
      </c>
      <c r="AI385" s="6">
        <v>1111.7</v>
      </c>
      <c r="AJ385" s="9">
        <v>250</v>
      </c>
      <c r="AK385" s="6">
        <v>33333.300000000003</v>
      </c>
      <c r="AL385" s="6">
        <v>23671.5</v>
      </c>
      <c r="AM385" s="6">
        <v>71405.3</v>
      </c>
      <c r="AN385" s="6">
        <v>55078.2</v>
      </c>
      <c r="AO385" s="6">
        <v>48386.5</v>
      </c>
      <c r="AP385" s="6">
        <v>39519.5</v>
      </c>
      <c r="AQ385" s="6">
        <v>49049.599999999999</v>
      </c>
      <c r="AR385" s="6">
        <v>19345.099999999999</v>
      </c>
      <c r="AS385" s="6">
        <v>10.3</v>
      </c>
      <c r="AT385" s="6">
        <v>7.1</v>
      </c>
      <c r="AU385" s="7"/>
      <c r="AV385" s="7"/>
      <c r="AW385" s="6">
        <v>301904</v>
      </c>
      <c r="AX385" s="6">
        <v>141301</v>
      </c>
      <c r="AY385" s="6">
        <v>58967</v>
      </c>
      <c r="AZ385" s="6">
        <v>13635.5</v>
      </c>
      <c r="BA385" s="6">
        <v>287781</v>
      </c>
      <c r="BB385" s="6">
        <v>127633</v>
      </c>
      <c r="BC385" s="6">
        <v>50818.2</v>
      </c>
      <c r="BD385" s="6">
        <v>1058.7</v>
      </c>
      <c r="BE385" s="6">
        <v>650.6</v>
      </c>
      <c r="BF385" s="6">
        <v>135.41999999999999</v>
      </c>
      <c r="BG385" s="6">
        <v>81.73</v>
      </c>
      <c r="BH385" s="6">
        <v>523.52599999999995</v>
      </c>
      <c r="BI385" s="6">
        <v>225.74700000000001</v>
      </c>
      <c r="BJ385" s="6">
        <v>1335.7</v>
      </c>
      <c r="BK385" s="6">
        <v>1070.4000000000001</v>
      </c>
      <c r="BL385" s="6">
        <v>0.9</v>
      </c>
      <c r="BM385" s="6">
        <v>10527.785695999999</v>
      </c>
      <c r="BN385" s="6">
        <v>31183.283090413253</v>
      </c>
      <c r="BO385" s="6">
        <v>5679.0355411637602</v>
      </c>
      <c r="BP385" s="6">
        <v>4970</v>
      </c>
      <c r="BQ385" s="6"/>
      <c r="BR385" s="6"/>
      <c r="BS385" s="6"/>
      <c r="BT385" s="6"/>
      <c r="BU385" s="6"/>
      <c r="BV385" s="6"/>
      <c r="BW385" s="6"/>
      <c r="BX385" s="6"/>
      <c r="BY385" s="6"/>
      <c r="BZ385" s="6">
        <v>4125230</v>
      </c>
      <c r="CA385" s="6">
        <v>2917659</v>
      </c>
      <c r="CB385" s="6"/>
      <c r="CC385" s="6">
        <v>28781</v>
      </c>
      <c r="CD385" s="6">
        <v>23642</v>
      </c>
      <c r="CE385" s="6"/>
      <c r="CF385" s="6">
        <v>808.50840809017313</v>
      </c>
      <c r="CG385" s="6">
        <v>99.777030664045611</v>
      </c>
      <c r="CH385" s="6">
        <v>1682.8553333333332</v>
      </c>
      <c r="CI385" s="65">
        <v>2</v>
      </c>
      <c r="CJ385" s="65">
        <v>2</v>
      </c>
      <c r="CK385" s="6">
        <v>1686.1</v>
      </c>
      <c r="CL385" s="65">
        <v>242300</v>
      </c>
      <c r="CM385" s="65">
        <v>4296</v>
      </c>
      <c r="CN385" s="6">
        <v>1491.3</v>
      </c>
      <c r="CO385" s="65">
        <v>9371</v>
      </c>
      <c r="CP385" s="65">
        <v>44</v>
      </c>
      <c r="CQ385" s="6">
        <v>100.89</v>
      </c>
      <c r="CR385" s="65">
        <v>643</v>
      </c>
      <c r="CS385" s="65">
        <v>434</v>
      </c>
      <c r="CT385" s="69">
        <v>74560</v>
      </c>
      <c r="CU385" s="69">
        <v>44320</v>
      </c>
      <c r="CV385" s="69">
        <v>65950</v>
      </c>
      <c r="CW385" s="69">
        <v>42170</v>
      </c>
    </row>
    <row r="386" spans="1:101">
      <c r="A386" s="5">
        <v>43827</v>
      </c>
      <c r="B386" s="6">
        <v>806.55799999999999</v>
      </c>
      <c r="C386" s="6">
        <v>442.51900000000001</v>
      </c>
      <c r="D386" s="6">
        <v>6427.2</v>
      </c>
      <c r="E386" s="6"/>
      <c r="F386" s="6"/>
      <c r="G386" s="6"/>
      <c r="H386" s="6">
        <v>2561</v>
      </c>
      <c r="I386" s="6">
        <v>1373.2</v>
      </c>
      <c r="J386" s="6">
        <v>382682</v>
      </c>
      <c r="K386" s="6">
        <v>169553</v>
      </c>
      <c r="L386" s="6">
        <v>77597.399999999994</v>
      </c>
      <c r="M386" s="6">
        <v>15</v>
      </c>
      <c r="N386" s="6">
        <v>25</v>
      </c>
      <c r="O386" s="6">
        <v>14491.4</v>
      </c>
      <c r="P386" s="6">
        <v>6782.1</v>
      </c>
      <c r="Q386" s="6">
        <v>13709</v>
      </c>
      <c r="R386" s="6">
        <v>10967.8</v>
      </c>
      <c r="S386" s="6">
        <v>116546</v>
      </c>
      <c r="T386" s="6">
        <v>96800</v>
      </c>
      <c r="U386" s="6">
        <v>118124</v>
      </c>
      <c r="V386" s="6">
        <v>80698.7</v>
      </c>
      <c r="W386" s="6">
        <v>12138.7</v>
      </c>
      <c r="X386" s="6">
        <v>9104.7999999999993</v>
      </c>
      <c r="Y386" s="6">
        <v>400920</v>
      </c>
      <c r="Z386" s="6">
        <v>209914</v>
      </c>
      <c r="AA386" s="6"/>
      <c r="AB386" s="6">
        <v>182553.8</v>
      </c>
      <c r="AC386" s="6">
        <v>345</v>
      </c>
      <c r="AD386" s="6">
        <v>49977</v>
      </c>
      <c r="AE386" s="6">
        <v>300168</v>
      </c>
      <c r="AF386" s="6">
        <v>154108</v>
      </c>
      <c r="AG386" s="6"/>
      <c r="AH386" s="6">
        <v>182498.3</v>
      </c>
      <c r="AI386" s="6">
        <v>1111.7</v>
      </c>
      <c r="AJ386" s="9">
        <v>250</v>
      </c>
      <c r="AK386" s="6">
        <v>33338.9</v>
      </c>
      <c r="AL386" s="6">
        <v>23676.2</v>
      </c>
      <c r="AM386" s="6">
        <v>71413.899999999994</v>
      </c>
      <c r="AN386" s="6">
        <v>55084.6</v>
      </c>
      <c r="AO386" s="6">
        <v>48401.8</v>
      </c>
      <c r="AP386" s="6">
        <v>39532</v>
      </c>
      <c r="AQ386" s="6">
        <v>49058.3</v>
      </c>
      <c r="AR386" s="6">
        <v>19348.3</v>
      </c>
      <c r="AS386" s="6">
        <v>10.3</v>
      </c>
      <c r="AT386" s="6">
        <v>7.1</v>
      </c>
      <c r="AU386" s="7"/>
      <c r="AV386" s="7"/>
      <c r="AW386" s="6">
        <v>302054</v>
      </c>
      <c r="AX386" s="6">
        <v>141371</v>
      </c>
      <c r="AY386" s="6">
        <v>58973</v>
      </c>
      <c r="AZ386" s="6">
        <v>13635.5</v>
      </c>
      <c r="BA386" s="6">
        <v>287918</v>
      </c>
      <c r="BB386" s="6">
        <v>127692</v>
      </c>
      <c r="BC386" s="6">
        <v>50842.2</v>
      </c>
      <c r="BD386" s="6">
        <v>1064.4000000000001</v>
      </c>
      <c r="BE386" s="6">
        <v>654.20000000000005</v>
      </c>
      <c r="BF386" s="6">
        <v>135.41999999999999</v>
      </c>
      <c r="BG386" s="6">
        <v>81.73</v>
      </c>
      <c r="BH386" s="6">
        <v>523.52599999999995</v>
      </c>
      <c r="BI386" s="6">
        <v>225.74700000000001</v>
      </c>
      <c r="BJ386" s="6">
        <v>1335.7</v>
      </c>
      <c r="BK386" s="6">
        <v>1070.4000000000001</v>
      </c>
      <c r="BL386" s="6">
        <v>0.9</v>
      </c>
      <c r="BM386" s="6">
        <v>10679.988608</v>
      </c>
      <c r="BN386" s="6">
        <v>38339.094959440547</v>
      </c>
      <c r="BO386" s="6">
        <v>4907.6620440780871</v>
      </c>
      <c r="BP386" s="6">
        <v>5502</v>
      </c>
      <c r="BQ386" s="6"/>
      <c r="BR386" s="6"/>
      <c r="BS386" s="6"/>
      <c r="BT386" s="6"/>
      <c r="BU386" s="6"/>
      <c r="BV386" s="6"/>
      <c r="BW386" s="6"/>
      <c r="BX386" s="6"/>
      <c r="BY386" s="6"/>
      <c r="BZ386" s="6">
        <v>4128120</v>
      </c>
      <c r="CA386" s="6">
        <v>2920090</v>
      </c>
      <c r="CB386" s="6"/>
      <c r="CC386" s="6">
        <v>28781</v>
      </c>
      <c r="CD386" s="6">
        <v>23642</v>
      </c>
      <c r="CE386" s="6"/>
      <c r="CF386" s="6">
        <v>808.25739022382254</v>
      </c>
      <c r="CG386" s="6">
        <v>99.463730478579521</v>
      </c>
      <c r="CH386" s="6">
        <v>1679.5764583333334</v>
      </c>
      <c r="CI386" s="65">
        <v>2</v>
      </c>
      <c r="CJ386" s="65">
        <v>2</v>
      </c>
      <c r="CK386" s="6">
        <v>1709.6</v>
      </c>
      <c r="CL386" s="65">
        <v>242300</v>
      </c>
      <c r="CM386" s="65">
        <v>4296</v>
      </c>
      <c r="CN386" s="6">
        <v>1491.3</v>
      </c>
      <c r="CO386" s="65">
        <v>9371</v>
      </c>
      <c r="CP386" s="65">
        <v>44</v>
      </c>
      <c r="CQ386" s="6">
        <v>100.89</v>
      </c>
      <c r="CR386" s="65">
        <v>651.4</v>
      </c>
      <c r="CS386" s="65">
        <v>439.6</v>
      </c>
      <c r="CT386" s="69">
        <v>75070</v>
      </c>
      <c r="CU386" s="69">
        <v>44610</v>
      </c>
      <c r="CV386" s="69">
        <v>66080</v>
      </c>
      <c r="CW386" s="69">
        <v>42240</v>
      </c>
    </row>
    <row r="387" spans="1:101">
      <c r="A387" s="5">
        <v>43828</v>
      </c>
      <c r="B387" s="6">
        <v>806.55799999999999</v>
      </c>
      <c r="C387" s="6">
        <v>442.51900000000001</v>
      </c>
      <c r="D387" s="6">
        <v>6427.2</v>
      </c>
      <c r="E387" s="6"/>
      <c r="F387" s="6"/>
      <c r="G387" s="6"/>
      <c r="H387" s="6">
        <v>2569.5</v>
      </c>
      <c r="I387" s="6">
        <v>1373.5</v>
      </c>
      <c r="J387" s="6">
        <v>382875</v>
      </c>
      <c r="K387" s="6">
        <v>169643</v>
      </c>
      <c r="L387" s="6">
        <v>77621.399999999994</v>
      </c>
      <c r="M387" s="6">
        <v>15</v>
      </c>
      <c r="N387" s="6">
        <v>25</v>
      </c>
      <c r="O387" s="6">
        <v>14491.5</v>
      </c>
      <c r="P387" s="6">
        <v>6782.2</v>
      </c>
      <c r="Q387" s="6">
        <v>13734.8</v>
      </c>
      <c r="R387" s="6">
        <v>10988.3</v>
      </c>
      <c r="S387" s="6">
        <v>116564.7</v>
      </c>
      <c r="T387" s="6">
        <v>96815.1</v>
      </c>
      <c r="U387" s="6">
        <v>118144.7</v>
      </c>
      <c r="V387" s="6">
        <v>80713</v>
      </c>
      <c r="W387" s="6">
        <v>12138.7</v>
      </c>
      <c r="X387" s="6">
        <v>9104.7999999999993</v>
      </c>
      <c r="Y387" s="6">
        <v>401067</v>
      </c>
      <c r="Z387" s="6">
        <v>209991</v>
      </c>
      <c r="AA387" s="6"/>
      <c r="AB387" s="6">
        <v>182577.8</v>
      </c>
      <c r="AC387" s="6">
        <v>345</v>
      </c>
      <c r="AD387" s="6">
        <v>49977</v>
      </c>
      <c r="AE387" s="6">
        <v>300474</v>
      </c>
      <c r="AF387" s="6">
        <v>154266</v>
      </c>
      <c r="AG387" s="6"/>
      <c r="AH387" s="6">
        <v>182522.3</v>
      </c>
      <c r="AI387" s="6">
        <v>1111.7</v>
      </c>
      <c r="AJ387" s="9">
        <v>250</v>
      </c>
      <c r="AK387" s="6">
        <v>33344.1</v>
      </c>
      <c r="AL387" s="6">
        <v>23680.7</v>
      </c>
      <c r="AM387" s="6">
        <v>71423.8</v>
      </c>
      <c r="AN387" s="6">
        <v>55092.3</v>
      </c>
      <c r="AO387" s="6">
        <v>48417.1</v>
      </c>
      <c r="AP387" s="6">
        <v>39544.300000000003</v>
      </c>
      <c r="AQ387" s="6">
        <v>49067</v>
      </c>
      <c r="AR387" s="6">
        <v>19351.5</v>
      </c>
      <c r="AS387" s="6">
        <v>10.3</v>
      </c>
      <c r="AT387" s="6">
        <v>7.1</v>
      </c>
      <c r="AU387" s="7"/>
      <c r="AV387" s="7"/>
      <c r="AW387" s="6">
        <v>302202</v>
      </c>
      <c r="AX387" s="6">
        <v>141440</v>
      </c>
      <c r="AY387" s="6">
        <v>58979</v>
      </c>
      <c r="AZ387" s="6">
        <v>13635.5</v>
      </c>
      <c r="BA387" s="6">
        <v>288050</v>
      </c>
      <c r="BB387" s="6">
        <v>127750</v>
      </c>
      <c r="BC387" s="6">
        <v>50866.2</v>
      </c>
      <c r="BD387" s="6">
        <v>1070.8</v>
      </c>
      <c r="BE387" s="6">
        <v>658.1</v>
      </c>
      <c r="BF387" s="6">
        <v>135.41999999999999</v>
      </c>
      <c r="BG387" s="6">
        <v>81.73</v>
      </c>
      <c r="BH387" s="6">
        <v>523.52599999999995</v>
      </c>
      <c r="BI387" s="6">
        <v>225.74700000000001</v>
      </c>
      <c r="BJ387" s="6">
        <v>1335.7</v>
      </c>
      <c r="BK387" s="6">
        <v>1070.4000000000001</v>
      </c>
      <c r="BL387" s="6">
        <v>0.9</v>
      </c>
      <c r="BM387" s="6">
        <v>10318.091680000001</v>
      </c>
      <c r="BN387" s="6">
        <v>36217.124802683822</v>
      </c>
      <c r="BO387" s="6">
        <v>6754.0237833674546</v>
      </c>
      <c r="BP387" s="6">
        <v>5468</v>
      </c>
      <c r="BQ387" s="6"/>
      <c r="BR387" s="6"/>
      <c r="BS387" s="6"/>
      <c r="BT387" s="6"/>
      <c r="BU387" s="6"/>
      <c r="BV387" s="6"/>
      <c r="BW387" s="6"/>
      <c r="BX387" s="6"/>
      <c r="BY387" s="6"/>
      <c r="BZ387" s="6">
        <v>4131011</v>
      </c>
      <c r="CA387" s="6">
        <v>2922527</v>
      </c>
      <c r="CB387" s="6"/>
      <c r="CC387" s="6">
        <v>28781</v>
      </c>
      <c r="CD387" s="6">
        <v>23642</v>
      </c>
      <c r="CE387" s="6"/>
      <c r="CF387" s="6">
        <v>814</v>
      </c>
      <c r="CG387" s="6">
        <v>99.534000000000006</v>
      </c>
      <c r="CH387" s="6">
        <v>1695</v>
      </c>
      <c r="CI387" s="65">
        <v>2</v>
      </c>
      <c r="CJ387" s="65">
        <v>2</v>
      </c>
      <c r="CK387" s="6">
        <v>1733.4</v>
      </c>
      <c r="CL387" s="65">
        <v>242300</v>
      </c>
      <c r="CM387" s="65">
        <v>4296</v>
      </c>
      <c r="CN387" s="6">
        <v>1491.3</v>
      </c>
      <c r="CO387" s="65">
        <v>9371</v>
      </c>
      <c r="CP387" s="65">
        <v>44</v>
      </c>
      <c r="CQ387" s="6">
        <v>100.89</v>
      </c>
      <c r="CR387" s="65">
        <v>659.4</v>
      </c>
      <c r="CS387" s="65">
        <v>445.1</v>
      </c>
      <c r="CT387" s="69">
        <v>76020</v>
      </c>
      <c r="CU387" s="69">
        <v>45160</v>
      </c>
      <c r="CV387" s="69">
        <v>66210</v>
      </c>
      <c r="CW387" s="69">
        <v>42310</v>
      </c>
    </row>
    <row r="388" spans="1:101">
      <c r="A388" s="5">
        <v>43829</v>
      </c>
      <c r="B388" s="6">
        <v>806.55799999999999</v>
      </c>
      <c r="C388" s="6">
        <v>442.51900000000001</v>
      </c>
      <c r="D388" s="6">
        <v>6427.2</v>
      </c>
      <c r="E388" s="6"/>
      <c r="F388" s="6"/>
      <c r="G388" s="6"/>
      <c r="H388" s="6">
        <v>2580.1999999999998</v>
      </c>
      <c r="I388" s="6">
        <v>1375.8</v>
      </c>
      <c r="J388" s="6">
        <v>383070.59299999999</v>
      </c>
      <c r="K388" s="6">
        <v>169735.916</v>
      </c>
      <c r="L388" s="6">
        <v>77645.399999999994</v>
      </c>
      <c r="M388" s="6">
        <v>15</v>
      </c>
      <c r="N388" s="6">
        <v>25</v>
      </c>
      <c r="O388" s="6">
        <v>14491.5</v>
      </c>
      <c r="P388" s="6">
        <v>6782.3</v>
      </c>
      <c r="Q388" s="6">
        <v>13761.44</v>
      </c>
      <c r="R388" s="6">
        <v>11009.59</v>
      </c>
      <c r="S388" s="6">
        <v>116583.79</v>
      </c>
      <c r="T388" s="6">
        <v>96830.36</v>
      </c>
      <c r="U388" s="6">
        <v>118166.98</v>
      </c>
      <c r="V388" s="6">
        <v>80728.28</v>
      </c>
      <c r="W388" s="6">
        <v>12138.7</v>
      </c>
      <c r="X388" s="6">
        <v>9104.7999999999993</v>
      </c>
      <c r="Y388" s="6">
        <v>401217.08100000001</v>
      </c>
      <c r="Z388" s="6">
        <v>210063.894</v>
      </c>
      <c r="AA388" s="6"/>
      <c r="AB388" s="6">
        <v>182601.8</v>
      </c>
      <c r="AC388" s="6">
        <v>345</v>
      </c>
      <c r="AD388" s="6">
        <v>49977</v>
      </c>
      <c r="AE388" s="6">
        <v>300807.28499999997</v>
      </c>
      <c r="AF388" s="6">
        <v>154433.74799999999</v>
      </c>
      <c r="AG388" s="6"/>
      <c r="AH388" s="6">
        <v>182546.3</v>
      </c>
      <c r="AI388" s="6">
        <v>1111.7</v>
      </c>
      <c r="AJ388" s="9">
        <v>250</v>
      </c>
      <c r="AK388" s="6">
        <v>33349.800000000003</v>
      </c>
      <c r="AL388" s="6">
        <v>23685.55</v>
      </c>
      <c r="AM388" s="6">
        <v>71435.12</v>
      </c>
      <c r="AN388" s="6">
        <v>55100.95</v>
      </c>
      <c r="AO388" s="6">
        <v>48432.86</v>
      </c>
      <c r="AP388" s="6">
        <v>39556.99</v>
      </c>
      <c r="AQ388" s="6">
        <v>49075.199999999997</v>
      </c>
      <c r="AR388" s="6">
        <v>19354.5</v>
      </c>
      <c r="AS388" s="6">
        <v>10.4</v>
      </c>
      <c r="AT388" s="6">
        <v>7.3</v>
      </c>
      <c r="AU388" s="7"/>
      <c r="AV388" s="7"/>
      <c r="AW388" s="6">
        <v>302351.8</v>
      </c>
      <c r="AX388" s="6">
        <v>141494.79999999999</v>
      </c>
      <c r="AY388" s="6">
        <v>58985.258999999998</v>
      </c>
      <c r="AZ388" s="6">
        <v>13635.5</v>
      </c>
      <c r="BA388" s="6">
        <v>288185.89799999999</v>
      </c>
      <c r="BB388" s="6">
        <v>127809.444</v>
      </c>
      <c r="BC388" s="6">
        <v>50890.2</v>
      </c>
      <c r="BD388" s="6">
        <v>1076.3399999999999</v>
      </c>
      <c r="BE388" s="6">
        <v>661.63</v>
      </c>
      <c r="BF388" s="6">
        <v>135.41999999999999</v>
      </c>
      <c r="BG388" s="6">
        <v>81.73</v>
      </c>
      <c r="BH388" s="6">
        <v>523.68499999999995</v>
      </c>
      <c r="BI388" s="6">
        <v>225.80799999999999</v>
      </c>
      <c r="BJ388" s="6">
        <v>1336</v>
      </c>
      <c r="BK388" s="6">
        <v>1070.4000000000001</v>
      </c>
      <c r="BL388" s="6">
        <v>0.9</v>
      </c>
      <c r="BM388" s="6">
        <v>10240.634207999999</v>
      </c>
      <c r="BN388" s="6">
        <v>36619.990544660817</v>
      </c>
      <c r="BO388" s="6">
        <v>5710.1560939031988</v>
      </c>
      <c r="BP388" s="6">
        <v>5339</v>
      </c>
      <c r="BQ388" s="6"/>
      <c r="BR388" s="6"/>
      <c r="BS388" s="6"/>
      <c r="BT388" s="6"/>
      <c r="BU388" s="6"/>
      <c r="BV388" s="6"/>
      <c r="BW388" s="6"/>
      <c r="BX388" s="6"/>
      <c r="BY388" s="6"/>
      <c r="BZ388" s="6">
        <v>4133865</v>
      </c>
      <c r="CA388" s="6">
        <v>2924962</v>
      </c>
      <c r="CB388" s="6"/>
      <c r="CC388" s="6">
        <v>28781</v>
      </c>
      <c r="CD388" s="6">
        <v>23642</v>
      </c>
      <c r="CE388" s="6"/>
      <c r="CF388" s="6">
        <v>811</v>
      </c>
      <c r="CG388" s="6">
        <v>99.638999999999996</v>
      </c>
      <c r="CH388" s="6">
        <v>1685</v>
      </c>
      <c r="CI388" s="65">
        <v>2</v>
      </c>
      <c r="CJ388" s="65">
        <v>2</v>
      </c>
      <c r="CK388" s="6">
        <v>1748.03</v>
      </c>
      <c r="CL388" s="65">
        <v>244125</v>
      </c>
      <c r="CM388" s="65">
        <v>4341</v>
      </c>
      <c r="CN388" s="6">
        <v>1500.99</v>
      </c>
      <c r="CO388" s="65">
        <v>9371</v>
      </c>
      <c r="CP388" s="65">
        <v>44</v>
      </c>
      <c r="CQ388" s="6">
        <v>100.89</v>
      </c>
      <c r="CR388" s="65">
        <v>667.74</v>
      </c>
      <c r="CS388" s="65">
        <v>450.84</v>
      </c>
      <c r="CT388" s="69">
        <v>76966</v>
      </c>
      <c r="CU388" s="69">
        <v>45702</v>
      </c>
      <c r="CV388" s="69">
        <v>66349</v>
      </c>
      <c r="CW388" s="69">
        <v>42387</v>
      </c>
    </row>
    <row r="389" spans="1:101">
      <c r="A389" s="5">
        <v>43830</v>
      </c>
      <c r="B389" s="6">
        <v>806.55799999999999</v>
      </c>
      <c r="C389" s="6">
        <v>442.51900000000001</v>
      </c>
      <c r="D389" s="6">
        <v>6427.3</v>
      </c>
      <c r="E389" s="6"/>
      <c r="F389" s="6"/>
      <c r="G389" s="6"/>
      <c r="H389" s="6">
        <v>2592.6</v>
      </c>
      <c r="I389" s="6">
        <v>1380.6</v>
      </c>
      <c r="J389" s="7">
        <v>383258.43599999999</v>
      </c>
      <c r="K389" s="6">
        <v>169824.427</v>
      </c>
      <c r="L389" s="6">
        <v>77669.399999999994</v>
      </c>
      <c r="M389" s="6">
        <v>15</v>
      </c>
      <c r="N389" s="6">
        <v>25</v>
      </c>
      <c r="O389" s="6">
        <v>14491.6</v>
      </c>
      <c r="P389" s="6">
        <v>6782.3</v>
      </c>
      <c r="Q389" s="7">
        <v>13786.92</v>
      </c>
      <c r="R389" s="7">
        <v>11029.9</v>
      </c>
      <c r="S389" s="6">
        <v>116600.49</v>
      </c>
      <c r="T389" s="6">
        <v>96843.47</v>
      </c>
      <c r="U389" s="7">
        <v>118185.60000000001</v>
      </c>
      <c r="V389" s="7">
        <v>80741.38</v>
      </c>
      <c r="W389" s="6">
        <v>12138.7</v>
      </c>
      <c r="X389" s="6">
        <v>9104.7999999999993</v>
      </c>
      <c r="Y389" s="7">
        <v>401360.78899999999</v>
      </c>
      <c r="Z389" s="7">
        <v>210139.61799999999</v>
      </c>
      <c r="AA389" s="6"/>
      <c r="AB389" s="7">
        <v>182625.8</v>
      </c>
      <c r="AC389" s="6">
        <v>345</v>
      </c>
      <c r="AD389" s="6">
        <v>49977</v>
      </c>
      <c r="AE389" s="7">
        <v>301111.78499999997</v>
      </c>
      <c r="AF389" s="7">
        <v>154584.78200000001</v>
      </c>
      <c r="AG389" s="6"/>
      <c r="AH389" s="7">
        <v>182570.3</v>
      </c>
      <c r="AI389" s="6">
        <v>1111.7</v>
      </c>
      <c r="AJ389" s="9">
        <v>250</v>
      </c>
      <c r="AK389" s="7">
        <v>33354.92</v>
      </c>
      <c r="AL389" s="7">
        <v>23690</v>
      </c>
      <c r="AM389" s="7">
        <v>71444.37</v>
      </c>
      <c r="AN389" s="7">
        <v>55108.1</v>
      </c>
      <c r="AO389" s="7">
        <v>48448.1</v>
      </c>
      <c r="AP389" s="7">
        <v>39569.199999999997</v>
      </c>
      <c r="AQ389" s="7">
        <v>49083.9</v>
      </c>
      <c r="AR389" s="7">
        <v>19357.7</v>
      </c>
      <c r="AS389" s="6">
        <v>10.4</v>
      </c>
      <c r="AT389" s="6">
        <v>7.3</v>
      </c>
      <c r="AU389" s="7"/>
      <c r="AV389" s="7"/>
      <c r="AW389" s="7">
        <v>302492.59999999998</v>
      </c>
      <c r="AX389" s="7">
        <v>141556.9</v>
      </c>
      <c r="AY389" s="7">
        <v>58991.154999999999</v>
      </c>
      <c r="AZ389" s="6">
        <v>13635.5</v>
      </c>
      <c r="BA389" s="6">
        <v>288316.72100000002</v>
      </c>
      <c r="BB389" s="7">
        <v>127866.735</v>
      </c>
      <c r="BC389" s="7">
        <v>50914.2</v>
      </c>
      <c r="BD389" s="6">
        <v>1082.2</v>
      </c>
      <c r="BE389" s="6">
        <v>665.21</v>
      </c>
      <c r="BF389" s="6">
        <v>135.41999999999999</v>
      </c>
      <c r="BG389" s="6">
        <v>81.73</v>
      </c>
      <c r="BH389" s="6">
        <v>523.68499999999995</v>
      </c>
      <c r="BI389" s="6">
        <v>225.80799999999999</v>
      </c>
      <c r="BJ389" s="6">
        <v>1336</v>
      </c>
      <c r="BK389" s="6">
        <v>1070.4000000000001</v>
      </c>
      <c r="BL389" s="6">
        <v>0.9</v>
      </c>
      <c r="BM389" s="7">
        <v>9884.427232</v>
      </c>
      <c r="BN389" s="7">
        <v>35536.669469458087</v>
      </c>
      <c r="BO389" s="7">
        <v>2291.6051340150566</v>
      </c>
      <c r="BP389" s="7">
        <v>5658</v>
      </c>
      <c r="BQ389" s="6"/>
      <c r="BR389" s="6"/>
      <c r="BS389" s="6"/>
      <c r="BT389" s="6"/>
      <c r="BU389" s="6"/>
      <c r="BV389" s="6"/>
      <c r="BW389" s="6"/>
      <c r="BX389" s="6"/>
      <c r="BY389" s="6"/>
      <c r="BZ389" s="7">
        <v>4136729</v>
      </c>
      <c r="CA389" s="7">
        <v>2927407</v>
      </c>
      <c r="CB389" s="7"/>
      <c r="CC389" s="6">
        <v>28781</v>
      </c>
      <c r="CD389" s="6">
        <v>23642</v>
      </c>
      <c r="CE389" s="7"/>
      <c r="CF389" s="7">
        <v>810</v>
      </c>
      <c r="CG389" s="7">
        <v>99.858999999999995</v>
      </c>
      <c r="CH389" s="7">
        <v>1685</v>
      </c>
      <c r="CI389" s="65">
        <v>2</v>
      </c>
      <c r="CJ389" s="65">
        <v>2</v>
      </c>
      <c r="CK389" s="6">
        <v>1748.03</v>
      </c>
      <c r="CL389" s="65">
        <v>248447</v>
      </c>
      <c r="CM389" s="65">
        <v>4374</v>
      </c>
      <c r="CN389" s="6">
        <v>1525</v>
      </c>
      <c r="CO389" s="65">
        <v>9371</v>
      </c>
      <c r="CP389" s="65">
        <v>44</v>
      </c>
      <c r="CQ389" s="6">
        <v>100.89</v>
      </c>
      <c r="CR389" s="65">
        <v>675.69</v>
      </c>
      <c r="CS389" s="65">
        <v>456.37</v>
      </c>
      <c r="CT389" s="69">
        <v>77883</v>
      </c>
      <c r="CU389" s="69">
        <v>46223</v>
      </c>
      <c r="CV389" s="69">
        <v>66498</v>
      </c>
      <c r="CW389" s="69">
        <v>42470</v>
      </c>
    </row>
    <row r="390" spans="1:101">
      <c r="A390" s="17"/>
      <c r="B390" s="18"/>
      <c r="C390" s="18"/>
      <c r="D390" s="18"/>
      <c r="E390" s="18"/>
      <c r="F390" s="18"/>
      <c r="G390" s="18"/>
      <c r="H390" s="18"/>
      <c r="I390" s="18"/>
      <c r="J390" s="19"/>
      <c r="K390" s="19"/>
      <c r="L390" s="20"/>
      <c r="M390" s="18"/>
      <c r="N390" s="18"/>
      <c r="O390" s="21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21"/>
      <c r="AC390" s="18"/>
      <c r="AD390" s="18"/>
      <c r="AE390" s="24"/>
      <c r="AF390" s="25"/>
      <c r="AG390" s="24"/>
      <c r="AH390" s="18"/>
      <c r="AI390" s="18"/>
      <c r="AJ390" s="18"/>
      <c r="AK390" s="18"/>
      <c r="AL390" s="18"/>
      <c r="AM390" s="18"/>
      <c r="AN390" s="18"/>
      <c r="AO390" s="18"/>
      <c r="AP390" s="18"/>
      <c r="AQ390" s="21"/>
      <c r="AR390" s="21"/>
      <c r="AS390" s="18"/>
      <c r="AT390" s="18"/>
      <c r="AU390" s="19"/>
      <c r="AV390" s="19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22"/>
    </row>
  </sheetData>
  <mergeCells count="1">
    <mergeCell ref="CS260:CW260"/>
  </mergeCells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DP404"/>
  <sheetViews>
    <sheetView zoomScaleNormal="100" zoomScaleSheetLayoutView="50" workbookViewId="0">
      <pane xSplit="1" ySplit="1" topLeftCell="Y2" activePane="bottomRight" state="frozen"/>
      <selection activeCell="H42" sqref="H42"/>
      <selection pane="topRight" activeCell="H42" sqref="H42"/>
      <selection pane="bottomLeft" activeCell="H42" sqref="H42"/>
      <selection pane="bottomRight" activeCell="Y9" sqref="Y9"/>
    </sheetView>
  </sheetViews>
  <sheetFormatPr baseColWidth="10" defaultColWidth="9.1796875" defaultRowHeight="14.5"/>
  <cols>
    <col min="1" max="1" width="11.453125" style="56" customWidth="1"/>
    <col min="2" max="2" width="6.54296875" style="10" customWidth="1"/>
    <col min="3" max="3" width="7.54296875" style="10" customWidth="1"/>
    <col min="4" max="4" width="7.453125" style="10" customWidth="1"/>
    <col min="5" max="6" width="7.54296875" style="10" hidden="1" customWidth="1"/>
    <col min="7" max="7" width="9.81640625" style="10" hidden="1" customWidth="1"/>
    <col min="8" max="9" width="7.54296875" style="10" customWidth="1"/>
    <col min="10" max="10" width="9.1796875" style="56" customWidth="1"/>
    <col min="11" max="11" width="11" style="10" customWidth="1"/>
    <col min="12" max="12" width="16.1796875" style="10" bestFit="1" customWidth="1"/>
    <col min="13" max="14" width="6.54296875" style="10" customWidth="1"/>
    <col min="15" max="15" width="16.1796875" style="10" bestFit="1" customWidth="1"/>
    <col min="16" max="16" width="7.54296875" style="10" customWidth="1"/>
    <col min="17" max="19" width="8.54296875" style="10" customWidth="1"/>
    <col min="20" max="20" width="8.26953125" style="10" customWidth="1"/>
    <col min="21" max="21" width="8.54296875" style="10" customWidth="1"/>
    <col min="22" max="24" width="7.54296875" style="10" customWidth="1"/>
    <col min="25" max="26" width="9.453125" style="10" customWidth="1"/>
    <col min="27" max="27" width="6.81640625" style="10" hidden="1" customWidth="1"/>
    <col min="28" max="28" width="9.453125" style="36" customWidth="1"/>
    <col min="29" max="29" width="7.453125" style="10" customWidth="1"/>
    <col min="30" max="30" width="7.54296875" style="10" customWidth="1"/>
    <col min="31" max="31" width="9.453125" style="10" customWidth="1"/>
    <col min="32" max="32" width="8.81640625" style="10" customWidth="1"/>
    <col min="33" max="33" width="3.1796875" style="10" hidden="1" customWidth="1"/>
    <col min="34" max="34" width="9.453125" style="10" customWidth="1"/>
    <col min="35" max="35" width="7.54296875" style="10" customWidth="1"/>
    <col min="36" max="36" width="9" style="16" customWidth="1"/>
    <col min="37" max="38" width="7.54296875" style="10" customWidth="1"/>
    <col min="39" max="39" width="8.453125" style="10" customWidth="1"/>
    <col min="40" max="44" width="7.54296875" style="10" customWidth="1"/>
    <col min="45" max="46" width="6.54296875" style="10" customWidth="1"/>
    <col min="47" max="47" width="9.453125" style="56" hidden="1" customWidth="1"/>
    <col min="48" max="48" width="9.453125" style="10" hidden="1" customWidth="1"/>
    <col min="49" max="49" width="8.54296875" style="10" customWidth="1"/>
    <col min="50" max="50" width="16.1796875" style="10" bestFit="1" customWidth="1"/>
    <col min="51" max="51" width="8.453125" style="10" customWidth="1"/>
    <col min="52" max="52" width="7.54296875" style="10" customWidth="1"/>
    <col min="53" max="53" width="9.453125" style="10" customWidth="1"/>
    <col min="54" max="54" width="9" style="10" customWidth="1"/>
    <col min="55" max="56" width="7.54296875" style="10" customWidth="1"/>
    <col min="57" max="57" width="8" style="10" customWidth="1"/>
    <col min="58" max="58" width="6" style="10" customWidth="1"/>
    <col min="59" max="65" width="7.54296875" style="10" customWidth="1"/>
    <col min="66" max="66" width="8.7265625" style="10" customWidth="1"/>
    <col min="67" max="68" width="7.54296875" style="10" customWidth="1"/>
    <col min="69" max="77" width="7.54296875" hidden="1" customWidth="1"/>
    <col min="78" max="78" width="9.54296875" customWidth="1"/>
    <col min="79" max="79" width="10.81640625" customWidth="1"/>
    <col min="80" max="80" width="9.54296875" hidden="1" customWidth="1"/>
    <col min="81" max="82" width="8.54296875" customWidth="1"/>
    <col min="83" max="83" width="10.453125" hidden="1" customWidth="1"/>
    <col min="84" max="86" width="7.54296875" style="10" customWidth="1"/>
    <col min="87" max="101" width="16.1796875" style="10" bestFit="1" customWidth="1"/>
    <col min="102" max="105" width="0" style="10" hidden="1" customWidth="1"/>
    <col min="106" max="284" width="9.1796875" style="10"/>
    <col min="285" max="285" width="24.54296875" style="10" bestFit="1" customWidth="1"/>
    <col min="286" max="286" width="15.453125" style="10" bestFit="1" customWidth="1"/>
    <col min="287" max="287" width="10.1796875" style="10" bestFit="1" customWidth="1"/>
    <col min="288" max="318" width="10.1796875" style="10" customWidth="1"/>
    <col min="319" max="322" width="8.453125" style="10" customWidth="1"/>
    <col min="323" max="323" width="10.1796875" style="10" customWidth="1"/>
    <col min="324" max="328" width="10" style="10" customWidth="1"/>
    <col min="329" max="540" width="9.1796875" style="10"/>
    <col min="541" max="541" width="24.54296875" style="10" bestFit="1" customWidth="1"/>
    <col min="542" max="542" width="15.453125" style="10" bestFit="1" customWidth="1"/>
    <col min="543" max="543" width="10.1796875" style="10" bestFit="1" customWidth="1"/>
    <col min="544" max="574" width="10.1796875" style="10" customWidth="1"/>
    <col min="575" max="578" width="8.453125" style="10" customWidth="1"/>
    <col min="579" max="579" width="10.1796875" style="10" customWidth="1"/>
    <col min="580" max="584" width="10" style="10" customWidth="1"/>
    <col min="585" max="796" width="9.1796875" style="10"/>
    <col min="797" max="797" width="24.54296875" style="10" bestFit="1" customWidth="1"/>
    <col min="798" max="798" width="15.453125" style="10" bestFit="1" customWidth="1"/>
    <col min="799" max="799" width="10.1796875" style="10" bestFit="1" customWidth="1"/>
    <col min="800" max="830" width="10.1796875" style="10" customWidth="1"/>
    <col min="831" max="834" width="8.453125" style="10" customWidth="1"/>
    <col min="835" max="835" width="10.1796875" style="10" customWidth="1"/>
    <col min="836" max="840" width="10" style="10" customWidth="1"/>
    <col min="841" max="1052" width="9.1796875" style="10"/>
    <col min="1053" max="1053" width="24.54296875" style="10" bestFit="1" customWidth="1"/>
    <col min="1054" max="1054" width="15.453125" style="10" bestFit="1" customWidth="1"/>
    <col min="1055" max="1055" width="10.1796875" style="10" bestFit="1" customWidth="1"/>
    <col min="1056" max="1086" width="10.1796875" style="10" customWidth="1"/>
    <col min="1087" max="1090" width="8.453125" style="10" customWidth="1"/>
    <col min="1091" max="1091" width="10.1796875" style="10" customWidth="1"/>
    <col min="1092" max="1096" width="10" style="10" customWidth="1"/>
    <col min="1097" max="1308" width="9.1796875" style="10"/>
    <col min="1309" max="1309" width="24.54296875" style="10" bestFit="1" customWidth="1"/>
    <col min="1310" max="1310" width="15.453125" style="10" bestFit="1" customWidth="1"/>
    <col min="1311" max="1311" width="10.1796875" style="10" bestFit="1" customWidth="1"/>
    <col min="1312" max="1342" width="10.1796875" style="10" customWidth="1"/>
    <col min="1343" max="1346" width="8.453125" style="10" customWidth="1"/>
    <col min="1347" max="1347" width="10.1796875" style="10" customWidth="1"/>
    <col min="1348" max="1352" width="10" style="10" customWidth="1"/>
    <col min="1353" max="1564" width="9.1796875" style="10"/>
    <col min="1565" max="1565" width="24.54296875" style="10" bestFit="1" customWidth="1"/>
    <col min="1566" max="1566" width="15.453125" style="10" bestFit="1" customWidth="1"/>
    <col min="1567" max="1567" width="10.1796875" style="10" bestFit="1" customWidth="1"/>
    <col min="1568" max="1598" width="10.1796875" style="10" customWidth="1"/>
    <col min="1599" max="1602" width="8.453125" style="10" customWidth="1"/>
    <col min="1603" max="1603" width="10.1796875" style="10" customWidth="1"/>
    <col min="1604" max="1608" width="10" style="10" customWidth="1"/>
    <col min="1609" max="1820" width="9.1796875" style="10"/>
    <col min="1821" max="1821" width="24.54296875" style="10" bestFit="1" customWidth="1"/>
    <col min="1822" max="1822" width="15.453125" style="10" bestFit="1" customWidth="1"/>
    <col min="1823" max="1823" width="10.1796875" style="10" bestFit="1" customWidth="1"/>
    <col min="1824" max="1854" width="10.1796875" style="10" customWidth="1"/>
    <col min="1855" max="1858" width="8.453125" style="10" customWidth="1"/>
    <col min="1859" max="1859" width="10.1796875" style="10" customWidth="1"/>
    <col min="1860" max="1864" width="10" style="10" customWidth="1"/>
    <col min="1865" max="2076" width="9.1796875" style="10"/>
    <col min="2077" max="2077" width="24.54296875" style="10" bestFit="1" customWidth="1"/>
    <col min="2078" max="2078" width="15.453125" style="10" bestFit="1" customWidth="1"/>
    <col min="2079" max="2079" width="10.1796875" style="10" bestFit="1" customWidth="1"/>
    <col min="2080" max="2110" width="10.1796875" style="10" customWidth="1"/>
    <col min="2111" max="2114" width="8.453125" style="10" customWidth="1"/>
    <col min="2115" max="2115" width="10.1796875" style="10" customWidth="1"/>
    <col min="2116" max="2120" width="10" style="10" customWidth="1"/>
    <col min="2121" max="2332" width="9.1796875" style="10"/>
    <col min="2333" max="2333" width="24.54296875" style="10" bestFit="1" customWidth="1"/>
    <col min="2334" max="2334" width="15.453125" style="10" bestFit="1" customWidth="1"/>
    <col min="2335" max="2335" width="10.1796875" style="10" bestFit="1" customWidth="1"/>
    <col min="2336" max="2366" width="10.1796875" style="10" customWidth="1"/>
    <col min="2367" max="2370" width="8.453125" style="10" customWidth="1"/>
    <col min="2371" max="2371" width="10.1796875" style="10" customWidth="1"/>
    <col min="2372" max="2376" width="10" style="10" customWidth="1"/>
    <col min="2377" max="2588" width="9.1796875" style="10"/>
    <col min="2589" max="2589" width="24.54296875" style="10" bestFit="1" customWidth="1"/>
    <col min="2590" max="2590" width="15.453125" style="10" bestFit="1" customWidth="1"/>
    <col min="2591" max="2591" width="10.1796875" style="10" bestFit="1" customWidth="1"/>
    <col min="2592" max="2622" width="10.1796875" style="10" customWidth="1"/>
    <col min="2623" max="2626" width="8.453125" style="10" customWidth="1"/>
    <col min="2627" max="2627" width="10.1796875" style="10" customWidth="1"/>
    <col min="2628" max="2632" width="10" style="10" customWidth="1"/>
    <col min="2633" max="2844" width="9.1796875" style="10"/>
    <col min="2845" max="2845" width="24.54296875" style="10" bestFit="1" customWidth="1"/>
    <col min="2846" max="2846" width="15.453125" style="10" bestFit="1" customWidth="1"/>
    <col min="2847" max="2847" width="10.1796875" style="10" bestFit="1" customWidth="1"/>
    <col min="2848" max="2878" width="10.1796875" style="10" customWidth="1"/>
    <col min="2879" max="2882" width="8.453125" style="10" customWidth="1"/>
    <col min="2883" max="2883" width="10.1796875" style="10" customWidth="1"/>
    <col min="2884" max="2888" width="10" style="10" customWidth="1"/>
    <col min="2889" max="3100" width="9.1796875" style="10"/>
    <col min="3101" max="3101" width="24.54296875" style="10" bestFit="1" customWidth="1"/>
    <col min="3102" max="3102" width="15.453125" style="10" bestFit="1" customWidth="1"/>
    <col min="3103" max="3103" width="10.1796875" style="10" bestFit="1" customWidth="1"/>
    <col min="3104" max="3134" width="10.1796875" style="10" customWidth="1"/>
    <col min="3135" max="3138" width="8.453125" style="10" customWidth="1"/>
    <col min="3139" max="3139" width="10.1796875" style="10" customWidth="1"/>
    <col min="3140" max="3144" width="10" style="10" customWidth="1"/>
    <col min="3145" max="3356" width="9.1796875" style="10"/>
    <col min="3357" max="3357" width="24.54296875" style="10" bestFit="1" customWidth="1"/>
    <col min="3358" max="3358" width="15.453125" style="10" bestFit="1" customWidth="1"/>
    <col min="3359" max="3359" width="10.1796875" style="10" bestFit="1" customWidth="1"/>
    <col min="3360" max="3390" width="10.1796875" style="10" customWidth="1"/>
    <col min="3391" max="3394" width="8.453125" style="10" customWidth="1"/>
    <col min="3395" max="3395" width="10.1796875" style="10" customWidth="1"/>
    <col min="3396" max="3400" width="10" style="10" customWidth="1"/>
    <col min="3401" max="3612" width="9.1796875" style="10"/>
    <col min="3613" max="3613" width="24.54296875" style="10" bestFit="1" customWidth="1"/>
    <col min="3614" max="3614" width="15.453125" style="10" bestFit="1" customWidth="1"/>
    <col min="3615" max="3615" width="10.1796875" style="10" bestFit="1" customWidth="1"/>
    <col min="3616" max="3646" width="10.1796875" style="10" customWidth="1"/>
    <col min="3647" max="3650" width="8.453125" style="10" customWidth="1"/>
    <col min="3651" max="3651" width="10.1796875" style="10" customWidth="1"/>
    <col min="3652" max="3656" width="10" style="10" customWidth="1"/>
    <col min="3657" max="3868" width="9.1796875" style="10"/>
    <col min="3869" max="3869" width="24.54296875" style="10" bestFit="1" customWidth="1"/>
    <col min="3870" max="3870" width="15.453125" style="10" bestFit="1" customWidth="1"/>
    <col min="3871" max="3871" width="10.1796875" style="10" bestFit="1" customWidth="1"/>
    <col min="3872" max="3902" width="10.1796875" style="10" customWidth="1"/>
    <col min="3903" max="3906" width="8.453125" style="10" customWidth="1"/>
    <col min="3907" max="3907" width="10.1796875" style="10" customWidth="1"/>
    <col min="3908" max="3912" width="10" style="10" customWidth="1"/>
    <col min="3913" max="4124" width="9.1796875" style="10"/>
    <col min="4125" max="4125" width="24.54296875" style="10" bestFit="1" customWidth="1"/>
    <col min="4126" max="4126" width="15.453125" style="10" bestFit="1" customWidth="1"/>
    <col min="4127" max="4127" width="10.1796875" style="10" bestFit="1" customWidth="1"/>
    <col min="4128" max="4158" width="10.1796875" style="10" customWidth="1"/>
    <col min="4159" max="4162" width="8.453125" style="10" customWidth="1"/>
    <col min="4163" max="4163" width="10.1796875" style="10" customWidth="1"/>
    <col min="4164" max="4168" width="10" style="10" customWidth="1"/>
    <col min="4169" max="4380" width="9.1796875" style="10"/>
    <col min="4381" max="4381" width="24.54296875" style="10" bestFit="1" customWidth="1"/>
    <col min="4382" max="4382" width="15.453125" style="10" bestFit="1" customWidth="1"/>
    <col min="4383" max="4383" width="10.1796875" style="10" bestFit="1" customWidth="1"/>
    <col min="4384" max="4414" width="10.1796875" style="10" customWidth="1"/>
    <col min="4415" max="4418" width="8.453125" style="10" customWidth="1"/>
    <col min="4419" max="4419" width="10.1796875" style="10" customWidth="1"/>
    <col min="4420" max="4424" width="10" style="10" customWidth="1"/>
    <col min="4425" max="4636" width="9.1796875" style="10"/>
    <col min="4637" max="4637" width="24.54296875" style="10" bestFit="1" customWidth="1"/>
    <col min="4638" max="4638" width="15.453125" style="10" bestFit="1" customWidth="1"/>
    <col min="4639" max="4639" width="10.1796875" style="10" bestFit="1" customWidth="1"/>
    <col min="4640" max="4670" width="10.1796875" style="10" customWidth="1"/>
    <col min="4671" max="4674" width="8.453125" style="10" customWidth="1"/>
    <col min="4675" max="4675" width="10.1796875" style="10" customWidth="1"/>
    <col min="4676" max="4680" width="10" style="10" customWidth="1"/>
    <col min="4681" max="4892" width="9.1796875" style="10"/>
    <col min="4893" max="4893" width="24.54296875" style="10" bestFit="1" customWidth="1"/>
    <col min="4894" max="4894" width="15.453125" style="10" bestFit="1" customWidth="1"/>
    <col min="4895" max="4895" width="10.1796875" style="10" bestFit="1" customWidth="1"/>
    <col min="4896" max="4926" width="10.1796875" style="10" customWidth="1"/>
    <col min="4927" max="4930" width="8.453125" style="10" customWidth="1"/>
    <col min="4931" max="4931" width="10.1796875" style="10" customWidth="1"/>
    <col min="4932" max="4936" width="10" style="10" customWidth="1"/>
    <col min="4937" max="5148" width="9.1796875" style="10"/>
    <col min="5149" max="5149" width="24.54296875" style="10" bestFit="1" customWidth="1"/>
    <col min="5150" max="5150" width="15.453125" style="10" bestFit="1" customWidth="1"/>
    <col min="5151" max="5151" width="10.1796875" style="10" bestFit="1" customWidth="1"/>
    <col min="5152" max="5182" width="10.1796875" style="10" customWidth="1"/>
    <col min="5183" max="5186" width="8.453125" style="10" customWidth="1"/>
    <col min="5187" max="5187" width="10.1796875" style="10" customWidth="1"/>
    <col min="5188" max="5192" width="10" style="10" customWidth="1"/>
    <col min="5193" max="5404" width="9.1796875" style="10"/>
    <col min="5405" max="5405" width="24.54296875" style="10" bestFit="1" customWidth="1"/>
    <col min="5406" max="5406" width="15.453125" style="10" bestFit="1" customWidth="1"/>
    <col min="5407" max="5407" width="10.1796875" style="10" bestFit="1" customWidth="1"/>
    <col min="5408" max="5438" width="10.1796875" style="10" customWidth="1"/>
    <col min="5439" max="5442" width="8.453125" style="10" customWidth="1"/>
    <col min="5443" max="5443" width="10.1796875" style="10" customWidth="1"/>
    <col min="5444" max="5448" width="10" style="10" customWidth="1"/>
    <col min="5449" max="5660" width="9.1796875" style="10"/>
    <col min="5661" max="5661" width="24.54296875" style="10" bestFit="1" customWidth="1"/>
    <col min="5662" max="5662" width="15.453125" style="10" bestFit="1" customWidth="1"/>
    <col min="5663" max="5663" width="10.1796875" style="10" bestFit="1" customWidth="1"/>
    <col min="5664" max="5694" width="10.1796875" style="10" customWidth="1"/>
    <col min="5695" max="5698" width="8.453125" style="10" customWidth="1"/>
    <col min="5699" max="5699" width="10.1796875" style="10" customWidth="1"/>
    <col min="5700" max="5704" width="10" style="10" customWidth="1"/>
    <col min="5705" max="5916" width="9.1796875" style="10"/>
    <col min="5917" max="5917" width="24.54296875" style="10" bestFit="1" customWidth="1"/>
    <col min="5918" max="5918" width="15.453125" style="10" bestFit="1" customWidth="1"/>
    <col min="5919" max="5919" width="10.1796875" style="10" bestFit="1" customWidth="1"/>
    <col min="5920" max="5950" width="10.1796875" style="10" customWidth="1"/>
    <col min="5951" max="5954" width="8.453125" style="10" customWidth="1"/>
    <col min="5955" max="5955" width="10.1796875" style="10" customWidth="1"/>
    <col min="5956" max="5960" width="10" style="10" customWidth="1"/>
    <col min="5961" max="6172" width="9.1796875" style="10"/>
    <col min="6173" max="6173" width="24.54296875" style="10" bestFit="1" customWidth="1"/>
    <col min="6174" max="6174" width="15.453125" style="10" bestFit="1" customWidth="1"/>
    <col min="6175" max="6175" width="10.1796875" style="10" bestFit="1" customWidth="1"/>
    <col min="6176" max="6206" width="10.1796875" style="10" customWidth="1"/>
    <col min="6207" max="6210" width="8.453125" style="10" customWidth="1"/>
    <col min="6211" max="6211" width="10.1796875" style="10" customWidth="1"/>
    <col min="6212" max="6216" width="10" style="10" customWidth="1"/>
    <col min="6217" max="6428" width="9.1796875" style="10"/>
    <col min="6429" max="6429" width="24.54296875" style="10" bestFit="1" customWidth="1"/>
    <col min="6430" max="6430" width="15.453125" style="10" bestFit="1" customWidth="1"/>
    <col min="6431" max="6431" width="10.1796875" style="10" bestFit="1" customWidth="1"/>
    <col min="6432" max="6462" width="10.1796875" style="10" customWidth="1"/>
    <col min="6463" max="6466" width="8.453125" style="10" customWidth="1"/>
    <col min="6467" max="6467" width="10.1796875" style="10" customWidth="1"/>
    <col min="6468" max="6472" width="10" style="10" customWidth="1"/>
    <col min="6473" max="6684" width="9.1796875" style="10"/>
    <col min="6685" max="6685" width="24.54296875" style="10" bestFit="1" customWidth="1"/>
    <col min="6686" max="6686" width="15.453125" style="10" bestFit="1" customWidth="1"/>
    <col min="6687" max="6687" width="10.1796875" style="10" bestFit="1" customWidth="1"/>
    <col min="6688" max="6718" width="10.1796875" style="10" customWidth="1"/>
    <col min="6719" max="6722" width="8.453125" style="10" customWidth="1"/>
    <col min="6723" max="6723" width="10.1796875" style="10" customWidth="1"/>
    <col min="6724" max="6728" width="10" style="10" customWidth="1"/>
    <col min="6729" max="6940" width="9.1796875" style="10"/>
    <col min="6941" max="6941" width="24.54296875" style="10" bestFit="1" customWidth="1"/>
    <col min="6942" max="6942" width="15.453125" style="10" bestFit="1" customWidth="1"/>
    <col min="6943" max="6943" width="10.1796875" style="10" bestFit="1" customWidth="1"/>
    <col min="6944" max="6974" width="10.1796875" style="10" customWidth="1"/>
    <col min="6975" max="6978" width="8.453125" style="10" customWidth="1"/>
    <col min="6979" max="6979" width="10.1796875" style="10" customWidth="1"/>
    <col min="6980" max="6984" width="10" style="10" customWidth="1"/>
    <col min="6985" max="7196" width="9.1796875" style="10"/>
    <col min="7197" max="7197" width="24.54296875" style="10" bestFit="1" customWidth="1"/>
    <col min="7198" max="7198" width="15.453125" style="10" bestFit="1" customWidth="1"/>
    <col min="7199" max="7199" width="10.1796875" style="10" bestFit="1" customWidth="1"/>
    <col min="7200" max="7230" width="10.1796875" style="10" customWidth="1"/>
    <col min="7231" max="7234" width="8.453125" style="10" customWidth="1"/>
    <col min="7235" max="7235" width="10.1796875" style="10" customWidth="1"/>
    <col min="7236" max="7240" width="10" style="10" customWidth="1"/>
    <col min="7241" max="7452" width="9.1796875" style="10"/>
    <col min="7453" max="7453" width="24.54296875" style="10" bestFit="1" customWidth="1"/>
    <col min="7454" max="7454" width="15.453125" style="10" bestFit="1" customWidth="1"/>
    <col min="7455" max="7455" width="10.1796875" style="10" bestFit="1" customWidth="1"/>
    <col min="7456" max="7486" width="10.1796875" style="10" customWidth="1"/>
    <col min="7487" max="7490" width="8.453125" style="10" customWidth="1"/>
    <col min="7491" max="7491" width="10.1796875" style="10" customWidth="1"/>
    <col min="7492" max="7496" width="10" style="10" customWidth="1"/>
    <col min="7497" max="7708" width="9.1796875" style="10"/>
    <col min="7709" max="7709" width="24.54296875" style="10" bestFit="1" customWidth="1"/>
    <col min="7710" max="7710" width="15.453125" style="10" bestFit="1" customWidth="1"/>
    <col min="7711" max="7711" width="10.1796875" style="10" bestFit="1" customWidth="1"/>
    <col min="7712" max="7742" width="10.1796875" style="10" customWidth="1"/>
    <col min="7743" max="7746" width="8.453125" style="10" customWidth="1"/>
    <col min="7747" max="7747" width="10.1796875" style="10" customWidth="1"/>
    <col min="7748" max="7752" width="10" style="10" customWidth="1"/>
    <col min="7753" max="7964" width="9.1796875" style="10"/>
    <col min="7965" max="7965" width="24.54296875" style="10" bestFit="1" customWidth="1"/>
    <col min="7966" max="7966" width="15.453125" style="10" bestFit="1" customWidth="1"/>
    <col min="7967" max="7967" width="10.1796875" style="10" bestFit="1" customWidth="1"/>
    <col min="7968" max="7998" width="10.1796875" style="10" customWidth="1"/>
    <col min="7999" max="8002" width="8.453125" style="10" customWidth="1"/>
    <col min="8003" max="8003" width="10.1796875" style="10" customWidth="1"/>
    <col min="8004" max="8008" width="10" style="10" customWidth="1"/>
    <col min="8009" max="8220" width="9.1796875" style="10"/>
    <col min="8221" max="8221" width="24.54296875" style="10" bestFit="1" customWidth="1"/>
    <col min="8222" max="8222" width="15.453125" style="10" bestFit="1" customWidth="1"/>
    <col min="8223" max="8223" width="10.1796875" style="10" bestFit="1" customWidth="1"/>
    <col min="8224" max="8254" width="10.1796875" style="10" customWidth="1"/>
    <col min="8255" max="8258" width="8.453125" style="10" customWidth="1"/>
    <col min="8259" max="8259" width="10.1796875" style="10" customWidth="1"/>
    <col min="8260" max="8264" width="10" style="10" customWidth="1"/>
    <col min="8265" max="8476" width="9.1796875" style="10"/>
    <col min="8477" max="8477" width="24.54296875" style="10" bestFit="1" customWidth="1"/>
    <col min="8478" max="8478" width="15.453125" style="10" bestFit="1" customWidth="1"/>
    <col min="8479" max="8479" width="10.1796875" style="10" bestFit="1" customWidth="1"/>
    <col min="8480" max="8510" width="10.1796875" style="10" customWidth="1"/>
    <col min="8511" max="8514" width="8.453125" style="10" customWidth="1"/>
    <col min="8515" max="8515" width="10.1796875" style="10" customWidth="1"/>
    <col min="8516" max="8520" width="10" style="10" customWidth="1"/>
    <col min="8521" max="8732" width="9.1796875" style="10"/>
    <col min="8733" max="8733" width="24.54296875" style="10" bestFit="1" customWidth="1"/>
    <col min="8734" max="8734" width="15.453125" style="10" bestFit="1" customWidth="1"/>
    <col min="8735" max="8735" width="10.1796875" style="10" bestFit="1" customWidth="1"/>
    <col min="8736" max="8766" width="10.1796875" style="10" customWidth="1"/>
    <col min="8767" max="8770" width="8.453125" style="10" customWidth="1"/>
    <col min="8771" max="8771" width="10.1796875" style="10" customWidth="1"/>
    <col min="8772" max="8776" width="10" style="10" customWidth="1"/>
    <col min="8777" max="8988" width="9.1796875" style="10"/>
    <col min="8989" max="8989" width="24.54296875" style="10" bestFit="1" customWidth="1"/>
    <col min="8990" max="8990" width="15.453125" style="10" bestFit="1" customWidth="1"/>
    <col min="8991" max="8991" width="10.1796875" style="10" bestFit="1" customWidth="1"/>
    <col min="8992" max="9022" width="10.1796875" style="10" customWidth="1"/>
    <col min="9023" max="9026" width="8.453125" style="10" customWidth="1"/>
    <col min="9027" max="9027" width="10.1796875" style="10" customWidth="1"/>
    <col min="9028" max="9032" width="10" style="10" customWidth="1"/>
    <col min="9033" max="9244" width="9.1796875" style="10"/>
    <col min="9245" max="9245" width="24.54296875" style="10" bestFit="1" customWidth="1"/>
    <col min="9246" max="9246" width="15.453125" style="10" bestFit="1" customWidth="1"/>
    <col min="9247" max="9247" width="10.1796875" style="10" bestFit="1" customWidth="1"/>
    <col min="9248" max="9278" width="10.1796875" style="10" customWidth="1"/>
    <col min="9279" max="9282" width="8.453125" style="10" customWidth="1"/>
    <col min="9283" max="9283" width="10.1796875" style="10" customWidth="1"/>
    <col min="9284" max="9288" width="10" style="10" customWidth="1"/>
    <col min="9289" max="9500" width="9.1796875" style="10"/>
    <col min="9501" max="9501" width="24.54296875" style="10" bestFit="1" customWidth="1"/>
    <col min="9502" max="9502" width="15.453125" style="10" bestFit="1" customWidth="1"/>
    <col min="9503" max="9503" width="10.1796875" style="10" bestFit="1" customWidth="1"/>
    <col min="9504" max="9534" width="10.1796875" style="10" customWidth="1"/>
    <col min="9535" max="9538" width="8.453125" style="10" customWidth="1"/>
    <col min="9539" max="9539" width="10.1796875" style="10" customWidth="1"/>
    <col min="9540" max="9544" width="10" style="10" customWidth="1"/>
    <col min="9545" max="9756" width="9.1796875" style="10"/>
    <col min="9757" max="9757" width="24.54296875" style="10" bestFit="1" customWidth="1"/>
    <col min="9758" max="9758" width="15.453125" style="10" bestFit="1" customWidth="1"/>
    <col min="9759" max="9759" width="10.1796875" style="10" bestFit="1" customWidth="1"/>
    <col min="9760" max="9790" width="10.1796875" style="10" customWidth="1"/>
    <col min="9791" max="9794" width="8.453125" style="10" customWidth="1"/>
    <col min="9795" max="9795" width="10.1796875" style="10" customWidth="1"/>
    <col min="9796" max="9800" width="10" style="10" customWidth="1"/>
    <col min="9801" max="10012" width="9.1796875" style="10"/>
    <col min="10013" max="10013" width="24.54296875" style="10" bestFit="1" customWidth="1"/>
    <col min="10014" max="10014" width="15.453125" style="10" bestFit="1" customWidth="1"/>
    <col min="10015" max="10015" width="10.1796875" style="10" bestFit="1" customWidth="1"/>
    <col min="10016" max="10046" width="10.1796875" style="10" customWidth="1"/>
    <col min="10047" max="10050" width="8.453125" style="10" customWidth="1"/>
    <col min="10051" max="10051" width="10.1796875" style="10" customWidth="1"/>
    <col min="10052" max="10056" width="10" style="10" customWidth="1"/>
    <col min="10057" max="10268" width="9.1796875" style="10"/>
    <col min="10269" max="10269" width="24.54296875" style="10" bestFit="1" customWidth="1"/>
    <col min="10270" max="10270" width="15.453125" style="10" bestFit="1" customWidth="1"/>
    <col min="10271" max="10271" width="10.1796875" style="10" bestFit="1" customWidth="1"/>
    <col min="10272" max="10302" width="10.1796875" style="10" customWidth="1"/>
    <col min="10303" max="10306" width="8.453125" style="10" customWidth="1"/>
    <col min="10307" max="10307" width="10.1796875" style="10" customWidth="1"/>
    <col min="10308" max="10312" width="10" style="10" customWidth="1"/>
    <col min="10313" max="10524" width="9.1796875" style="10"/>
    <col min="10525" max="10525" width="24.54296875" style="10" bestFit="1" customWidth="1"/>
    <col min="10526" max="10526" width="15.453125" style="10" bestFit="1" customWidth="1"/>
    <col min="10527" max="10527" width="10.1796875" style="10" bestFit="1" customWidth="1"/>
    <col min="10528" max="10558" width="10.1796875" style="10" customWidth="1"/>
    <col min="10559" max="10562" width="8.453125" style="10" customWidth="1"/>
    <col min="10563" max="10563" width="10.1796875" style="10" customWidth="1"/>
    <col min="10564" max="10568" width="10" style="10" customWidth="1"/>
    <col min="10569" max="10780" width="9.1796875" style="10"/>
    <col min="10781" max="10781" width="24.54296875" style="10" bestFit="1" customWidth="1"/>
    <col min="10782" max="10782" width="15.453125" style="10" bestFit="1" customWidth="1"/>
    <col min="10783" max="10783" width="10.1796875" style="10" bestFit="1" customWidth="1"/>
    <col min="10784" max="10814" width="10.1796875" style="10" customWidth="1"/>
    <col min="10815" max="10818" width="8.453125" style="10" customWidth="1"/>
    <col min="10819" max="10819" width="10.1796875" style="10" customWidth="1"/>
    <col min="10820" max="10824" width="10" style="10" customWidth="1"/>
    <col min="10825" max="11036" width="9.1796875" style="10"/>
    <col min="11037" max="11037" width="24.54296875" style="10" bestFit="1" customWidth="1"/>
    <col min="11038" max="11038" width="15.453125" style="10" bestFit="1" customWidth="1"/>
    <col min="11039" max="11039" width="10.1796875" style="10" bestFit="1" customWidth="1"/>
    <col min="11040" max="11070" width="10.1796875" style="10" customWidth="1"/>
    <col min="11071" max="11074" width="8.453125" style="10" customWidth="1"/>
    <col min="11075" max="11075" width="10.1796875" style="10" customWidth="1"/>
    <col min="11076" max="11080" width="10" style="10" customWidth="1"/>
    <col min="11081" max="11292" width="9.1796875" style="10"/>
    <col min="11293" max="11293" width="24.54296875" style="10" bestFit="1" customWidth="1"/>
    <col min="11294" max="11294" width="15.453125" style="10" bestFit="1" customWidth="1"/>
    <col min="11295" max="11295" width="10.1796875" style="10" bestFit="1" customWidth="1"/>
    <col min="11296" max="11326" width="10.1796875" style="10" customWidth="1"/>
    <col min="11327" max="11330" width="8.453125" style="10" customWidth="1"/>
    <col min="11331" max="11331" width="10.1796875" style="10" customWidth="1"/>
    <col min="11332" max="11336" width="10" style="10" customWidth="1"/>
    <col min="11337" max="11548" width="9.1796875" style="10"/>
    <col min="11549" max="11549" width="24.54296875" style="10" bestFit="1" customWidth="1"/>
    <col min="11550" max="11550" width="15.453125" style="10" bestFit="1" customWidth="1"/>
    <col min="11551" max="11551" width="10.1796875" style="10" bestFit="1" customWidth="1"/>
    <col min="11552" max="11582" width="10.1796875" style="10" customWidth="1"/>
    <col min="11583" max="11586" width="8.453125" style="10" customWidth="1"/>
    <col min="11587" max="11587" width="10.1796875" style="10" customWidth="1"/>
    <col min="11588" max="11592" width="10" style="10" customWidth="1"/>
    <col min="11593" max="11804" width="9.1796875" style="10"/>
    <col min="11805" max="11805" width="24.54296875" style="10" bestFit="1" customWidth="1"/>
    <col min="11806" max="11806" width="15.453125" style="10" bestFit="1" customWidth="1"/>
    <col min="11807" max="11807" width="10.1796875" style="10" bestFit="1" customWidth="1"/>
    <col min="11808" max="11838" width="10.1796875" style="10" customWidth="1"/>
    <col min="11839" max="11842" width="8.453125" style="10" customWidth="1"/>
    <col min="11843" max="11843" width="10.1796875" style="10" customWidth="1"/>
    <col min="11844" max="11848" width="10" style="10" customWidth="1"/>
    <col min="11849" max="12060" width="9.1796875" style="10"/>
    <col min="12061" max="12061" width="24.54296875" style="10" bestFit="1" customWidth="1"/>
    <col min="12062" max="12062" width="15.453125" style="10" bestFit="1" customWidth="1"/>
    <col min="12063" max="12063" width="10.1796875" style="10" bestFit="1" customWidth="1"/>
    <col min="12064" max="12094" width="10.1796875" style="10" customWidth="1"/>
    <col min="12095" max="12098" width="8.453125" style="10" customWidth="1"/>
    <col min="12099" max="12099" width="10.1796875" style="10" customWidth="1"/>
    <col min="12100" max="12104" width="10" style="10" customWidth="1"/>
    <col min="12105" max="12316" width="9.1796875" style="10"/>
    <col min="12317" max="12317" width="24.54296875" style="10" bestFit="1" customWidth="1"/>
    <col min="12318" max="12318" width="15.453125" style="10" bestFit="1" customWidth="1"/>
    <col min="12319" max="12319" width="10.1796875" style="10" bestFit="1" customWidth="1"/>
    <col min="12320" max="12350" width="10.1796875" style="10" customWidth="1"/>
    <col min="12351" max="12354" width="8.453125" style="10" customWidth="1"/>
    <col min="12355" max="12355" width="10.1796875" style="10" customWidth="1"/>
    <col min="12356" max="12360" width="10" style="10" customWidth="1"/>
    <col min="12361" max="12572" width="9.1796875" style="10"/>
    <col min="12573" max="12573" width="24.54296875" style="10" bestFit="1" customWidth="1"/>
    <col min="12574" max="12574" width="15.453125" style="10" bestFit="1" customWidth="1"/>
    <col min="12575" max="12575" width="10.1796875" style="10" bestFit="1" customWidth="1"/>
    <col min="12576" max="12606" width="10.1796875" style="10" customWidth="1"/>
    <col min="12607" max="12610" width="8.453125" style="10" customWidth="1"/>
    <col min="12611" max="12611" width="10.1796875" style="10" customWidth="1"/>
    <col min="12612" max="12616" width="10" style="10" customWidth="1"/>
    <col min="12617" max="12828" width="9.1796875" style="10"/>
    <col min="12829" max="12829" width="24.54296875" style="10" bestFit="1" customWidth="1"/>
    <col min="12830" max="12830" width="15.453125" style="10" bestFit="1" customWidth="1"/>
    <col min="12831" max="12831" width="10.1796875" style="10" bestFit="1" customWidth="1"/>
    <col min="12832" max="12862" width="10.1796875" style="10" customWidth="1"/>
    <col min="12863" max="12866" width="8.453125" style="10" customWidth="1"/>
    <col min="12867" max="12867" width="10.1796875" style="10" customWidth="1"/>
    <col min="12868" max="12872" width="10" style="10" customWidth="1"/>
    <col min="12873" max="13084" width="9.1796875" style="10"/>
    <col min="13085" max="13085" width="24.54296875" style="10" bestFit="1" customWidth="1"/>
    <col min="13086" max="13086" width="15.453125" style="10" bestFit="1" customWidth="1"/>
    <col min="13087" max="13087" width="10.1796875" style="10" bestFit="1" customWidth="1"/>
    <col min="13088" max="13118" width="10.1796875" style="10" customWidth="1"/>
    <col min="13119" max="13122" width="8.453125" style="10" customWidth="1"/>
    <col min="13123" max="13123" width="10.1796875" style="10" customWidth="1"/>
    <col min="13124" max="13128" width="10" style="10" customWidth="1"/>
    <col min="13129" max="13340" width="9.1796875" style="10"/>
    <col min="13341" max="13341" width="24.54296875" style="10" bestFit="1" customWidth="1"/>
    <col min="13342" max="13342" width="15.453125" style="10" bestFit="1" customWidth="1"/>
    <col min="13343" max="13343" width="10.1796875" style="10" bestFit="1" customWidth="1"/>
    <col min="13344" max="13374" width="10.1796875" style="10" customWidth="1"/>
    <col min="13375" max="13378" width="8.453125" style="10" customWidth="1"/>
    <col min="13379" max="13379" width="10.1796875" style="10" customWidth="1"/>
    <col min="13380" max="13384" width="10" style="10" customWidth="1"/>
    <col min="13385" max="13596" width="9.1796875" style="10"/>
    <col min="13597" max="13597" width="24.54296875" style="10" bestFit="1" customWidth="1"/>
    <col min="13598" max="13598" width="15.453125" style="10" bestFit="1" customWidth="1"/>
    <col min="13599" max="13599" width="10.1796875" style="10" bestFit="1" customWidth="1"/>
    <col min="13600" max="13630" width="10.1796875" style="10" customWidth="1"/>
    <col min="13631" max="13634" width="8.453125" style="10" customWidth="1"/>
    <col min="13635" max="13635" width="10.1796875" style="10" customWidth="1"/>
    <col min="13636" max="13640" width="10" style="10" customWidth="1"/>
    <col min="13641" max="13852" width="9.1796875" style="10"/>
    <col min="13853" max="13853" width="24.54296875" style="10" bestFit="1" customWidth="1"/>
    <col min="13854" max="13854" width="15.453125" style="10" bestFit="1" customWidth="1"/>
    <col min="13855" max="13855" width="10.1796875" style="10" bestFit="1" customWidth="1"/>
    <col min="13856" max="13886" width="10.1796875" style="10" customWidth="1"/>
    <col min="13887" max="13890" width="8.453125" style="10" customWidth="1"/>
    <col min="13891" max="13891" width="10.1796875" style="10" customWidth="1"/>
    <col min="13892" max="13896" width="10" style="10" customWidth="1"/>
    <col min="13897" max="14108" width="9.1796875" style="10"/>
    <col min="14109" max="14109" width="24.54296875" style="10" bestFit="1" customWidth="1"/>
    <col min="14110" max="14110" width="15.453125" style="10" bestFit="1" customWidth="1"/>
    <col min="14111" max="14111" width="10.1796875" style="10" bestFit="1" customWidth="1"/>
    <col min="14112" max="14142" width="10.1796875" style="10" customWidth="1"/>
    <col min="14143" max="14146" width="8.453125" style="10" customWidth="1"/>
    <col min="14147" max="14147" width="10.1796875" style="10" customWidth="1"/>
    <col min="14148" max="14152" width="10" style="10" customWidth="1"/>
    <col min="14153" max="14364" width="9.1796875" style="10"/>
    <col min="14365" max="14365" width="24.54296875" style="10" bestFit="1" customWidth="1"/>
    <col min="14366" max="14366" width="15.453125" style="10" bestFit="1" customWidth="1"/>
    <col min="14367" max="14367" width="10.1796875" style="10" bestFit="1" customWidth="1"/>
    <col min="14368" max="14398" width="10.1796875" style="10" customWidth="1"/>
    <col min="14399" max="14402" width="8.453125" style="10" customWidth="1"/>
    <col min="14403" max="14403" width="10.1796875" style="10" customWidth="1"/>
    <col min="14404" max="14408" width="10" style="10" customWidth="1"/>
    <col min="14409" max="14620" width="9.1796875" style="10"/>
    <col min="14621" max="14621" width="24.54296875" style="10" bestFit="1" customWidth="1"/>
    <col min="14622" max="14622" width="15.453125" style="10" bestFit="1" customWidth="1"/>
    <col min="14623" max="14623" width="10.1796875" style="10" bestFit="1" customWidth="1"/>
    <col min="14624" max="14654" width="10.1796875" style="10" customWidth="1"/>
    <col min="14655" max="14658" width="8.453125" style="10" customWidth="1"/>
    <col min="14659" max="14659" width="10.1796875" style="10" customWidth="1"/>
    <col min="14660" max="14664" width="10" style="10" customWidth="1"/>
    <col min="14665" max="14876" width="9.1796875" style="10"/>
    <col min="14877" max="14877" width="24.54296875" style="10" bestFit="1" customWidth="1"/>
    <col min="14878" max="14878" width="15.453125" style="10" bestFit="1" customWidth="1"/>
    <col min="14879" max="14879" width="10.1796875" style="10" bestFit="1" customWidth="1"/>
    <col min="14880" max="14910" width="10.1796875" style="10" customWidth="1"/>
    <col min="14911" max="14914" width="8.453125" style="10" customWidth="1"/>
    <col min="14915" max="14915" width="10.1796875" style="10" customWidth="1"/>
    <col min="14916" max="14920" width="10" style="10" customWidth="1"/>
    <col min="14921" max="15132" width="9.1796875" style="10"/>
    <col min="15133" max="15133" width="24.54296875" style="10" bestFit="1" customWidth="1"/>
    <col min="15134" max="15134" width="15.453125" style="10" bestFit="1" customWidth="1"/>
    <col min="15135" max="15135" width="10.1796875" style="10" bestFit="1" customWidth="1"/>
    <col min="15136" max="15166" width="10.1796875" style="10" customWidth="1"/>
    <col min="15167" max="15170" width="8.453125" style="10" customWidth="1"/>
    <col min="15171" max="15171" width="10.1796875" style="10" customWidth="1"/>
    <col min="15172" max="15176" width="10" style="10" customWidth="1"/>
    <col min="15177" max="15388" width="9.1796875" style="10"/>
    <col min="15389" max="15389" width="24.54296875" style="10" bestFit="1" customWidth="1"/>
    <col min="15390" max="15390" width="15.453125" style="10" bestFit="1" customWidth="1"/>
    <col min="15391" max="15391" width="10.1796875" style="10" bestFit="1" customWidth="1"/>
    <col min="15392" max="15422" width="10.1796875" style="10" customWidth="1"/>
    <col min="15423" max="15426" width="8.453125" style="10" customWidth="1"/>
    <col min="15427" max="15427" width="10.1796875" style="10" customWidth="1"/>
    <col min="15428" max="15432" width="10" style="10" customWidth="1"/>
    <col min="15433" max="15644" width="9.1796875" style="10"/>
    <col min="15645" max="15645" width="24.54296875" style="10" bestFit="1" customWidth="1"/>
    <col min="15646" max="15646" width="15.453125" style="10" bestFit="1" customWidth="1"/>
    <col min="15647" max="15647" width="10.1796875" style="10" bestFit="1" customWidth="1"/>
    <col min="15648" max="15678" width="10.1796875" style="10" customWidth="1"/>
    <col min="15679" max="15682" width="8.453125" style="10" customWidth="1"/>
    <col min="15683" max="15683" width="10.1796875" style="10" customWidth="1"/>
    <col min="15684" max="15688" width="10" style="10" customWidth="1"/>
    <col min="15689" max="15900" width="9.1796875" style="10"/>
    <col min="15901" max="15901" width="24.54296875" style="10" bestFit="1" customWidth="1"/>
    <col min="15902" max="15902" width="15.453125" style="10" bestFit="1" customWidth="1"/>
    <col min="15903" max="15903" width="10.1796875" style="10" bestFit="1" customWidth="1"/>
    <col min="15904" max="15934" width="10.1796875" style="10" customWidth="1"/>
    <col min="15935" max="15938" width="8.453125" style="10" customWidth="1"/>
    <col min="15939" max="15939" width="10.1796875" style="10" customWidth="1"/>
    <col min="15940" max="15944" width="10" style="10" customWidth="1"/>
    <col min="15945" max="16156" width="9.1796875" style="10"/>
    <col min="16157" max="16157" width="24.54296875" style="10" bestFit="1" customWidth="1"/>
    <col min="16158" max="16158" width="15.453125" style="10" bestFit="1" customWidth="1"/>
    <col min="16159" max="16159" width="10.1796875" style="10" bestFit="1" customWidth="1"/>
    <col min="16160" max="16190" width="10.1796875" style="10" customWidth="1"/>
    <col min="16191" max="16194" width="8.453125" style="10" customWidth="1"/>
    <col min="16195" max="16195" width="10.1796875" style="10" customWidth="1"/>
    <col min="16196" max="16200" width="10" style="10" customWidth="1"/>
    <col min="16201" max="16384" width="9.1796875" style="10"/>
  </cols>
  <sheetData>
    <row r="1" spans="1:105" s="4" customFormat="1" ht="90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8</v>
      </c>
      <c r="O1" s="1" t="s">
        <v>13</v>
      </c>
      <c r="P1" s="1" t="s">
        <v>8</v>
      </c>
      <c r="Q1" s="1" t="s">
        <v>14</v>
      </c>
      <c r="R1" s="1" t="s">
        <v>8</v>
      </c>
      <c r="S1" s="1" t="s">
        <v>15</v>
      </c>
      <c r="T1" s="1" t="s">
        <v>8</v>
      </c>
      <c r="U1" s="1" t="s">
        <v>16</v>
      </c>
      <c r="V1" s="1" t="s">
        <v>8</v>
      </c>
      <c r="W1" s="1" t="s">
        <v>17</v>
      </c>
      <c r="X1" s="1" t="s">
        <v>8</v>
      </c>
      <c r="Y1" s="1" t="s">
        <v>18</v>
      </c>
      <c r="Z1" s="1" t="s">
        <v>19</v>
      </c>
      <c r="AA1" s="1" t="s">
        <v>20</v>
      </c>
      <c r="AB1" s="2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8</v>
      </c>
      <c r="AM1" s="1" t="s">
        <v>31</v>
      </c>
      <c r="AN1" s="1" t="s">
        <v>8</v>
      </c>
      <c r="AO1" s="1" t="s">
        <v>32</v>
      </c>
      <c r="AP1" s="1" t="s">
        <v>8</v>
      </c>
      <c r="AQ1" s="1" t="s">
        <v>33</v>
      </c>
      <c r="AR1" s="1" t="s">
        <v>8</v>
      </c>
      <c r="AS1" s="1" t="s">
        <v>34</v>
      </c>
      <c r="AT1" s="1" t="s">
        <v>8</v>
      </c>
      <c r="AU1" s="1" t="s">
        <v>35</v>
      </c>
      <c r="AV1" s="1" t="s">
        <v>36</v>
      </c>
      <c r="AW1" s="1" t="s">
        <v>37</v>
      </c>
      <c r="AX1" s="1" t="s">
        <v>8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8</v>
      </c>
      <c r="BF1" s="1" t="s">
        <v>44</v>
      </c>
      <c r="BG1" s="1" t="s">
        <v>8</v>
      </c>
      <c r="BH1" s="1" t="s">
        <v>45</v>
      </c>
      <c r="BI1" s="1" t="s">
        <v>46</v>
      </c>
      <c r="BJ1" s="1" t="s">
        <v>47</v>
      </c>
      <c r="BK1" s="1" t="s">
        <v>48</v>
      </c>
      <c r="BL1" s="1" t="s">
        <v>8</v>
      </c>
      <c r="BM1" s="1" t="s">
        <v>49</v>
      </c>
      <c r="BN1" s="1" t="s">
        <v>50</v>
      </c>
      <c r="BO1" s="1" t="s">
        <v>51</v>
      </c>
      <c r="BP1" s="1" t="s">
        <v>52</v>
      </c>
      <c r="BQ1" s="1" t="s">
        <v>53</v>
      </c>
      <c r="BR1" s="1" t="s">
        <v>54</v>
      </c>
      <c r="BS1" s="1" t="s">
        <v>55</v>
      </c>
      <c r="BT1" s="1" t="s">
        <v>56</v>
      </c>
      <c r="BU1" s="1" t="s">
        <v>57</v>
      </c>
      <c r="BV1" s="1" t="s">
        <v>58</v>
      </c>
      <c r="BW1" s="1" t="s">
        <v>59</v>
      </c>
      <c r="BX1" s="1" t="s">
        <v>60</v>
      </c>
      <c r="BY1" s="1" t="s">
        <v>61</v>
      </c>
      <c r="BZ1" s="1" t="s">
        <v>62</v>
      </c>
      <c r="CA1" s="1" t="s">
        <v>63</v>
      </c>
      <c r="CB1" s="1" t="s">
        <v>64</v>
      </c>
      <c r="CC1" s="1" t="s">
        <v>65</v>
      </c>
      <c r="CD1" s="1" t="s">
        <v>66</v>
      </c>
      <c r="CE1" s="1" t="s">
        <v>67</v>
      </c>
      <c r="CF1" s="1" t="s">
        <v>68</v>
      </c>
      <c r="CG1" s="1" t="s">
        <v>69</v>
      </c>
      <c r="CH1" s="1" t="s">
        <v>70</v>
      </c>
      <c r="CI1" s="3" t="s">
        <v>71</v>
      </c>
      <c r="CJ1" s="3" t="s">
        <v>72</v>
      </c>
      <c r="CK1" s="3" t="s">
        <v>73</v>
      </c>
      <c r="CL1" s="3" t="s">
        <v>74</v>
      </c>
      <c r="CM1" s="3" t="s">
        <v>75</v>
      </c>
      <c r="CN1" s="3" t="s">
        <v>76</v>
      </c>
      <c r="CO1" s="3" t="s">
        <v>77</v>
      </c>
      <c r="CP1" s="3" t="s">
        <v>78</v>
      </c>
      <c r="CQ1" s="3" t="s">
        <v>79</v>
      </c>
      <c r="CR1" s="3" t="s">
        <v>80</v>
      </c>
      <c r="CS1" s="3" t="s">
        <v>81</v>
      </c>
      <c r="CT1" s="3" t="s">
        <v>82</v>
      </c>
      <c r="CU1" s="3" t="s">
        <v>8</v>
      </c>
      <c r="CV1" s="3" t="s">
        <v>83</v>
      </c>
      <c r="CW1" s="3" t="s">
        <v>8</v>
      </c>
      <c r="CX1" s="3" t="s">
        <v>84</v>
      </c>
      <c r="CY1" s="3" t="s">
        <v>85</v>
      </c>
      <c r="CZ1" s="3" t="s">
        <v>86</v>
      </c>
      <c r="DA1" s="3" t="s">
        <v>87</v>
      </c>
    </row>
    <row r="2" spans="1:105" ht="12.5">
      <c r="A2" s="5">
        <v>43830</v>
      </c>
      <c r="B2" s="6">
        <v>806.55799999999999</v>
      </c>
      <c r="C2" s="6">
        <v>442.51900000000001</v>
      </c>
      <c r="D2" s="6">
        <v>6427.3</v>
      </c>
      <c r="E2" s="6"/>
      <c r="F2" s="6"/>
      <c r="G2" s="6"/>
      <c r="H2" s="6">
        <v>2592.6</v>
      </c>
      <c r="I2" s="6">
        <v>1380.6</v>
      </c>
      <c r="J2" s="7">
        <v>383258.43599999999</v>
      </c>
      <c r="K2" s="6">
        <v>169824.427</v>
      </c>
      <c r="L2" s="6">
        <v>77669.399999999994</v>
      </c>
      <c r="M2" s="6">
        <v>15</v>
      </c>
      <c r="N2" s="6">
        <v>25</v>
      </c>
      <c r="O2" s="6">
        <v>14491.6</v>
      </c>
      <c r="P2" s="6">
        <v>6782.3</v>
      </c>
      <c r="Q2" s="7">
        <v>13786.92</v>
      </c>
      <c r="R2" s="7">
        <v>11029.9</v>
      </c>
      <c r="S2" s="6">
        <v>116600.49</v>
      </c>
      <c r="T2" s="6">
        <v>96843.47</v>
      </c>
      <c r="U2" s="7">
        <v>118185.60000000001</v>
      </c>
      <c r="V2" s="7">
        <v>80741.38</v>
      </c>
      <c r="W2" s="6">
        <v>12138.7</v>
      </c>
      <c r="X2" s="6">
        <v>9104.7999999999993</v>
      </c>
      <c r="Y2" s="7">
        <v>401360.78899999999</v>
      </c>
      <c r="Z2" s="7">
        <v>210139.61799999999</v>
      </c>
      <c r="AA2" s="6"/>
      <c r="AB2" s="8">
        <v>182625.8</v>
      </c>
      <c r="AC2" s="6">
        <v>345</v>
      </c>
      <c r="AD2" s="6">
        <v>49977</v>
      </c>
      <c r="AE2" s="7">
        <v>301111.78499999997</v>
      </c>
      <c r="AF2" s="7">
        <v>154584.78200000001</v>
      </c>
      <c r="AG2" s="6"/>
      <c r="AH2" s="7">
        <v>182570.3</v>
      </c>
      <c r="AI2" s="6">
        <v>1111.7</v>
      </c>
      <c r="AJ2" s="9">
        <v>250</v>
      </c>
      <c r="AK2" s="7">
        <v>33354.92</v>
      </c>
      <c r="AL2" s="7">
        <v>23690</v>
      </c>
      <c r="AM2" s="7">
        <v>71444.37</v>
      </c>
      <c r="AN2" s="7">
        <v>55108.1</v>
      </c>
      <c r="AO2" s="7">
        <v>48448.1</v>
      </c>
      <c r="AP2" s="7">
        <v>39569.199999999997</v>
      </c>
      <c r="AQ2" s="7">
        <v>49083.9</v>
      </c>
      <c r="AR2" s="7">
        <v>19357.7</v>
      </c>
      <c r="AS2" s="6">
        <v>10.4</v>
      </c>
      <c r="AT2" s="6">
        <v>7.3</v>
      </c>
      <c r="AU2" s="7"/>
      <c r="AV2" s="7"/>
      <c r="AW2" s="7">
        <v>302492.59999999998</v>
      </c>
      <c r="AX2" s="7">
        <v>141556.9</v>
      </c>
      <c r="AY2" s="7">
        <v>58991.154999999999</v>
      </c>
      <c r="AZ2" s="6">
        <v>13635.5</v>
      </c>
      <c r="BA2" s="6">
        <v>288316.72100000002</v>
      </c>
      <c r="BB2" s="7">
        <v>127866.735</v>
      </c>
      <c r="BC2" s="7">
        <v>50914.2</v>
      </c>
      <c r="BD2" s="6">
        <v>1082.2</v>
      </c>
      <c r="BE2" s="6">
        <v>665.21</v>
      </c>
      <c r="BF2" s="6">
        <v>135.41999999999999</v>
      </c>
      <c r="BG2" s="6">
        <v>81.73</v>
      </c>
      <c r="BH2" s="6">
        <v>523.68499999999995</v>
      </c>
      <c r="BI2" s="6">
        <v>225.80799999999999</v>
      </c>
      <c r="BJ2" s="6">
        <v>1336</v>
      </c>
      <c r="BK2" s="6">
        <v>1070.4000000000001</v>
      </c>
      <c r="BL2" s="6">
        <v>0.9</v>
      </c>
      <c r="BM2" s="7">
        <v>9884.427232</v>
      </c>
      <c r="BN2" s="7">
        <v>35536.669469458087</v>
      </c>
      <c r="BO2" s="7">
        <v>2291.6051340150566</v>
      </c>
      <c r="BP2" s="7">
        <v>5658</v>
      </c>
      <c r="BQ2" s="6"/>
      <c r="BR2" s="6"/>
      <c r="BS2" s="6"/>
      <c r="BT2" s="6"/>
      <c r="BU2" s="6"/>
      <c r="BV2" s="6"/>
      <c r="BW2" s="6"/>
      <c r="BX2" s="6"/>
      <c r="BY2" s="6"/>
      <c r="BZ2" s="7">
        <v>4136729</v>
      </c>
      <c r="CA2" s="7">
        <v>2927407</v>
      </c>
      <c r="CB2" s="7"/>
      <c r="CC2" s="6">
        <v>28781</v>
      </c>
      <c r="CD2" s="6">
        <v>23642</v>
      </c>
      <c r="CE2" s="7"/>
      <c r="CF2" s="7">
        <v>810</v>
      </c>
      <c r="CG2" s="7">
        <v>99.858999999999995</v>
      </c>
      <c r="CH2" s="7">
        <v>1685</v>
      </c>
      <c r="CI2" s="7">
        <v>2</v>
      </c>
      <c r="CJ2" s="7">
        <v>2</v>
      </c>
      <c r="CK2" s="7">
        <v>1748</v>
      </c>
      <c r="CL2" s="7">
        <v>248447</v>
      </c>
      <c r="CM2" s="7">
        <v>4374</v>
      </c>
      <c r="CN2" s="7">
        <v>1525</v>
      </c>
      <c r="CO2" s="7">
        <v>9371</v>
      </c>
      <c r="CP2" s="7">
        <v>44</v>
      </c>
      <c r="CQ2" s="7">
        <v>101</v>
      </c>
      <c r="CR2" s="6">
        <v>675.69</v>
      </c>
      <c r="CS2" s="6">
        <v>456.37</v>
      </c>
      <c r="CT2" s="6">
        <v>77883</v>
      </c>
      <c r="CU2" s="6">
        <v>46223</v>
      </c>
      <c r="CV2" s="6">
        <v>66498</v>
      </c>
      <c r="CW2" s="6">
        <v>42470</v>
      </c>
    </row>
    <row r="3" spans="1:105" ht="12.5">
      <c r="A3" s="5">
        <v>43831</v>
      </c>
      <c r="B3" s="6">
        <v>806.55799999999999</v>
      </c>
      <c r="C3" s="6">
        <v>442.51900000000001</v>
      </c>
      <c r="D3" s="6">
        <v>6427.3</v>
      </c>
      <c r="E3" s="6"/>
      <c r="F3" s="6"/>
      <c r="G3" s="6"/>
      <c r="H3" s="6">
        <v>2604.9</v>
      </c>
      <c r="I3" s="6">
        <v>1385.4</v>
      </c>
      <c r="J3" s="7">
        <v>383454.26699999999</v>
      </c>
      <c r="K3" s="7">
        <v>169916.99400000001</v>
      </c>
      <c r="L3" s="7">
        <v>77693.399999999994</v>
      </c>
      <c r="M3" s="6">
        <v>15</v>
      </c>
      <c r="N3" s="6">
        <v>25</v>
      </c>
      <c r="O3" s="6">
        <v>14491.6</v>
      </c>
      <c r="P3" s="7">
        <v>6782.4</v>
      </c>
      <c r="Q3" s="6">
        <v>13813.6</v>
      </c>
      <c r="R3" s="6">
        <v>11051.15</v>
      </c>
      <c r="S3" s="6">
        <v>116619.14</v>
      </c>
      <c r="T3" s="6">
        <v>96858.06</v>
      </c>
      <c r="U3" s="6">
        <v>118204.66</v>
      </c>
      <c r="V3" s="6">
        <v>80754.92</v>
      </c>
      <c r="W3" s="6">
        <v>12138.7</v>
      </c>
      <c r="X3" s="6">
        <v>9104.7999999999993</v>
      </c>
      <c r="Y3" s="6">
        <v>401511.41600000003</v>
      </c>
      <c r="Z3" s="6">
        <v>210220.09899999999</v>
      </c>
      <c r="AA3" s="6"/>
      <c r="AB3" s="11">
        <v>182649.8</v>
      </c>
      <c r="AC3" s="6">
        <v>345</v>
      </c>
      <c r="AD3" s="6">
        <v>49977</v>
      </c>
      <c r="AE3" s="6">
        <v>301430.51799999998</v>
      </c>
      <c r="AF3" s="6">
        <v>154742.56599999999</v>
      </c>
      <c r="AG3" s="6"/>
      <c r="AH3" s="6">
        <v>182594.3</v>
      </c>
      <c r="AI3" s="6">
        <v>1111.7</v>
      </c>
      <c r="AJ3" s="9">
        <v>250</v>
      </c>
      <c r="AK3" s="6">
        <v>33360.19</v>
      </c>
      <c r="AL3" s="6">
        <v>23694.58</v>
      </c>
      <c r="AM3" s="6">
        <v>71454.95</v>
      </c>
      <c r="AN3" s="6">
        <v>55116.22</v>
      </c>
      <c r="AO3" s="6">
        <v>48463.81</v>
      </c>
      <c r="AP3" s="6">
        <v>39581.839999999997</v>
      </c>
      <c r="AQ3" s="6">
        <v>49092.9</v>
      </c>
      <c r="AR3" s="6">
        <v>19361</v>
      </c>
      <c r="AS3" s="6">
        <v>10.4</v>
      </c>
      <c r="AT3" s="6">
        <v>7.3</v>
      </c>
      <c r="AU3" s="7"/>
      <c r="AV3" s="7"/>
      <c r="AW3" s="6">
        <v>302640.09999999998</v>
      </c>
      <c r="AX3" s="6">
        <v>141621.9</v>
      </c>
      <c r="AY3" s="6">
        <v>58996.646000000001</v>
      </c>
      <c r="AZ3" s="6">
        <v>13635.5</v>
      </c>
      <c r="BA3" s="6">
        <v>288452.71299999999</v>
      </c>
      <c r="BB3" s="6">
        <v>127926.277</v>
      </c>
      <c r="BC3" s="9">
        <v>50938.2</v>
      </c>
      <c r="BD3" s="6">
        <v>1087.99</v>
      </c>
      <c r="BE3" s="6">
        <v>668.73</v>
      </c>
      <c r="BF3" s="6">
        <v>135.41999999999999</v>
      </c>
      <c r="BG3" s="6">
        <v>81.73</v>
      </c>
      <c r="BH3" s="6">
        <v>523.68499999999995</v>
      </c>
      <c r="BI3" s="6">
        <v>225.80799999999999</v>
      </c>
      <c r="BJ3" s="6">
        <v>1336</v>
      </c>
      <c r="BK3" s="6">
        <v>1070.4000000000001</v>
      </c>
      <c r="BL3" s="6">
        <v>0.9</v>
      </c>
      <c r="BM3" s="7">
        <v>10308.507232</v>
      </c>
      <c r="BN3" s="7">
        <v>26627.592170602336</v>
      </c>
      <c r="BO3" s="7">
        <v>1045.6789863753743</v>
      </c>
      <c r="BP3" s="7">
        <v>6389</v>
      </c>
      <c r="BQ3" s="6"/>
      <c r="BR3" s="6"/>
      <c r="BS3" s="6"/>
      <c r="BT3" s="6"/>
      <c r="BU3" s="6"/>
      <c r="BV3" s="6"/>
      <c r="BW3" s="6"/>
      <c r="BX3" s="6"/>
      <c r="BY3" s="6"/>
      <c r="BZ3" s="7">
        <v>4139584</v>
      </c>
      <c r="CA3" s="12">
        <v>2929808</v>
      </c>
      <c r="CB3" s="7"/>
      <c r="CC3" s="6">
        <v>28781</v>
      </c>
      <c r="CD3" s="6">
        <v>23642</v>
      </c>
      <c r="CE3" s="7"/>
      <c r="CF3" s="7">
        <v>803</v>
      </c>
      <c r="CG3" s="7">
        <v>99.584999999999994</v>
      </c>
      <c r="CH3" s="7">
        <v>1683</v>
      </c>
      <c r="CI3" s="7">
        <v>2</v>
      </c>
      <c r="CJ3" s="7">
        <v>2</v>
      </c>
      <c r="CK3" s="7">
        <v>1748.03</v>
      </c>
      <c r="CL3" s="7">
        <v>252591</v>
      </c>
      <c r="CM3" s="7">
        <v>4379</v>
      </c>
      <c r="CN3" s="7">
        <v>1549</v>
      </c>
      <c r="CO3" s="7">
        <v>9371</v>
      </c>
      <c r="CP3" s="7">
        <v>44</v>
      </c>
      <c r="CQ3" s="7">
        <v>101</v>
      </c>
      <c r="CR3" s="6">
        <v>683.66</v>
      </c>
      <c r="CS3" s="6">
        <v>461.98</v>
      </c>
      <c r="CT3" s="6">
        <v>79063</v>
      </c>
      <c r="CU3" s="6">
        <v>46904</v>
      </c>
      <c r="CV3" s="6">
        <v>66506</v>
      </c>
      <c r="CW3" s="6">
        <v>42475</v>
      </c>
    </row>
    <row r="4" spans="1:105" ht="12.5">
      <c r="A4" s="5">
        <v>43832</v>
      </c>
      <c r="B4" s="6">
        <v>806.55799999999999</v>
      </c>
      <c r="C4" s="6">
        <v>442.51900000000001</v>
      </c>
      <c r="D4" s="6">
        <v>6427.6</v>
      </c>
      <c r="E4" s="6"/>
      <c r="F4" s="6"/>
      <c r="G4" s="6"/>
      <c r="H4" s="6">
        <v>2617</v>
      </c>
      <c r="I4" s="6">
        <v>1390.2</v>
      </c>
      <c r="J4" s="6">
        <v>383645.98700000002</v>
      </c>
      <c r="K4" s="6">
        <v>170007.446</v>
      </c>
      <c r="L4" s="6">
        <v>77717.399999999994</v>
      </c>
      <c r="M4" s="6">
        <v>15</v>
      </c>
      <c r="N4" s="6">
        <v>25</v>
      </c>
      <c r="O4" s="7">
        <v>14491.7</v>
      </c>
      <c r="P4" s="7">
        <v>6782.4</v>
      </c>
      <c r="Q4" s="6">
        <v>13839.67</v>
      </c>
      <c r="R4" s="6">
        <v>11071.91</v>
      </c>
      <c r="S4" s="6">
        <v>116637.74</v>
      </c>
      <c r="T4" s="6">
        <v>96872.86</v>
      </c>
      <c r="U4" s="6">
        <v>118224.42</v>
      </c>
      <c r="V4" s="6">
        <v>80768.759999999995</v>
      </c>
      <c r="W4" s="6">
        <v>12138.7</v>
      </c>
      <c r="X4" s="6">
        <v>9104.7999999999993</v>
      </c>
      <c r="Y4" s="6">
        <v>401658.62099999998</v>
      </c>
      <c r="Z4" s="6">
        <v>210299.50599999999</v>
      </c>
      <c r="AA4" s="6"/>
      <c r="AB4" s="11">
        <v>182673.8</v>
      </c>
      <c r="AC4" s="6">
        <v>345</v>
      </c>
      <c r="AD4" s="6">
        <v>49977</v>
      </c>
      <c r="AE4" s="6">
        <v>301744.21999999997</v>
      </c>
      <c r="AF4" s="6">
        <v>154897.54500000001</v>
      </c>
      <c r="AG4" s="6"/>
      <c r="AH4" s="6">
        <v>182618.3</v>
      </c>
      <c r="AI4" s="6">
        <v>1111.7</v>
      </c>
      <c r="AJ4" s="9">
        <v>250</v>
      </c>
      <c r="AK4" s="6">
        <v>33365.410000000003</v>
      </c>
      <c r="AL4" s="6">
        <v>23699.08</v>
      </c>
      <c r="AM4" s="6">
        <v>71465.399999999994</v>
      </c>
      <c r="AN4" s="6">
        <v>55124.25</v>
      </c>
      <c r="AO4" s="6">
        <v>48479.199999999997</v>
      </c>
      <c r="AP4" s="6">
        <v>39594.21</v>
      </c>
      <c r="AQ4" s="6">
        <v>49101.4</v>
      </c>
      <c r="AR4" s="6">
        <v>19364.099999999999</v>
      </c>
      <c r="AS4" s="6">
        <v>10.4</v>
      </c>
      <c r="AT4" s="6">
        <v>7.3</v>
      </c>
      <c r="AU4" s="7"/>
      <c r="AV4" s="7"/>
      <c r="AW4" s="6">
        <v>302784.5</v>
      </c>
      <c r="AX4" s="6">
        <v>141685.9</v>
      </c>
      <c r="AY4" s="6">
        <v>59002.379000000001</v>
      </c>
      <c r="AZ4" s="6">
        <v>13635.5</v>
      </c>
      <c r="BA4" s="6">
        <v>288585.7</v>
      </c>
      <c r="BB4" s="6">
        <v>127984.556</v>
      </c>
      <c r="BC4" s="6">
        <v>50962.2</v>
      </c>
      <c r="BD4" s="6">
        <v>1094.52</v>
      </c>
      <c r="BE4" s="6">
        <v>672.8</v>
      </c>
      <c r="BF4" s="6">
        <v>135.44999999999999</v>
      </c>
      <c r="BG4" s="6">
        <v>81.75</v>
      </c>
      <c r="BH4" s="6">
        <v>523.68499999999995</v>
      </c>
      <c r="BI4" s="6">
        <v>225.80799999999999</v>
      </c>
      <c r="BJ4" s="6">
        <v>1336</v>
      </c>
      <c r="BK4" s="6">
        <v>1070.4000000000001</v>
      </c>
      <c r="BL4" s="6">
        <v>0.9</v>
      </c>
      <c r="BM4" s="7">
        <v>10034.442015999999</v>
      </c>
      <c r="BN4" s="7">
        <v>26430.198223824566</v>
      </c>
      <c r="BO4" s="7">
        <v>5451.7812448571831</v>
      </c>
      <c r="BP4" s="7">
        <v>5972</v>
      </c>
      <c r="BQ4" s="6"/>
      <c r="BR4" s="6"/>
      <c r="BS4" s="6"/>
      <c r="BT4" s="6"/>
      <c r="BU4" s="6"/>
      <c r="BV4" s="6"/>
      <c r="BW4" s="6"/>
      <c r="BX4" s="6"/>
      <c r="BY4" s="6"/>
      <c r="BZ4" s="7">
        <v>4142476</v>
      </c>
      <c r="CA4" s="12">
        <v>2932248</v>
      </c>
      <c r="CB4" s="7"/>
      <c r="CC4" s="6">
        <v>28781</v>
      </c>
      <c r="CD4" s="6">
        <v>23642</v>
      </c>
      <c r="CE4" s="7"/>
      <c r="CF4" s="7">
        <v>809</v>
      </c>
      <c r="CG4" s="7">
        <v>99.927000000000007</v>
      </c>
      <c r="CH4" s="7">
        <v>1684</v>
      </c>
      <c r="CI4" s="6">
        <v>2</v>
      </c>
      <c r="CJ4" s="6">
        <v>2</v>
      </c>
      <c r="CK4" s="6">
        <v>1748.03</v>
      </c>
      <c r="CL4" s="6">
        <v>256727</v>
      </c>
      <c r="CM4" s="6">
        <v>4428</v>
      </c>
      <c r="CN4" s="6">
        <v>1573</v>
      </c>
      <c r="CO4" s="6">
        <v>9371</v>
      </c>
      <c r="CP4" s="6">
        <v>44</v>
      </c>
      <c r="CQ4" s="6">
        <v>101</v>
      </c>
      <c r="CR4" s="6">
        <v>691.5</v>
      </c>
      <c r="CS4" s="6">
        <v>467.4</v>
      </c>
      <c r="CT4" s="6">
        <v>80288</v>
      </c>
      <c r="CU4" s="6">
        <v>47622</v>
      </c>
      <c r="CV4" s="6">
        <v>66543</v>
      </c>
      <c r="CW4" s="6">
        <v>42499</v>
      </c>
    </row>
    <row r="5" spans="1:105" ht="12.5">
      <c r="A5" s="5">
        <v>43833</v>
      </c>
      <c r="B5" s="6">
        <v>806.55799999999999</v>
      </c>
      <c r="C5" s="6">
        <v>442.51900000000001</v>
      </c>
      <c r="D5" s="6">
        <v>6427.6</v>
      </c>
      <c r="E5" s="6"/>
      <c r="F5" s="6"/>
      <c r="G5" s="6"/>
      <c r="H5" s="6">
        <v>2629.9</v>
      </c>
      <c r="I5" s="6">
        <v>1395.2</v>
      </c>
      <c r="J5" s="6">
        <v>383840.51</v>
      </c>
      <c r="K5" s="6">
        <v>170098.73</v>
      </c>
      <c r="L5" s="6">
        <v>77741.399999999994</v>
      </c>
      <c r="M5" s="6">
        <v>15</v>
      </c>
      <c r="N5" s="6">
        <v>25</v>
      </c>
      <c r="O5" s="7">
        <v>14491.8</v>
      </c>
      <c r="P5" s="7">
        <v>6782.5</v>
      </c>
      <c r="Q5" s="6">
        <v>13865.85</v>
      </c>
      <c r="R5" s="6">
        <v>11092.72</v>
      </c>
      <c r="S5" s="6">
        <v>116657.03</v>
      </c>
      <c r="T5" s="6">
        <v>96888.05</v>
      </c>
      <c r="U5" s="6">
        <v>118245.75</v>
      </c>
      <c r="V5" s="6">
        <v>80783.66</v>
      </c>
      <c r="W5" s="6">
        <v>12138.7</v>
      </c>
      <c r="X5" s="6">
        <v>9104.7999999999993</v>
      </c>
      <c r="Y5" s="6">
        <v>401805.95899999997</v>
      </c>
      <c r="Z5" s="6">
        <v>210380.76300000001</v>
      </c>
      <c r="AA5" s="6"/>
      <c r="AB5" s="11">
        <v>182697.8</v>
      </c>
      <c r="AC5" s="6">
        <v>345</v>
      </c>
      <c r="AD5" s="6">
        <v>49977</v>
      </c>
      <c r="AE5" s="6">
        <v>302066.283</v>
      </c>
      <c r="AF5" s="6">
        <v>155054.22500000001</v>
      </c>
      <c r="AG5" s="6"/>
      <c r="AH5" s="6">
        <v>182642.3</v>
      </c>
      <c r="AI5" s="6">
        <v>1111.7</v>
      </c>
      <c r="AJ5" s="9">
        <v>250</v>
      </c>
      <c r="AK5" s="6">
        <v>33370.57</v>
      </c>
      <c r="AL5" s="6">
        <v>23703.5</v>
      </c>
      <c r="AM5" s="6">
        <v>71477.11</v>
      </c>
      <c r="AN5" s="6">
        <v>55133.23</v>
      </c>
      <c r="AO5" s="6">
        <v>48494.15</v>
      </c>
      <c r="AP5" s="6">
        <v>39606.120000000003</v>
      </c>
      <c r="AQ5" s="6">
        <v>49110.3</v>
      </c>
      <c r="AR5" s="6">
        <v>19367.3</v>
      </c>
      <c r="AS5" s="6">
        <v>10.4</v>
      </c>
      <c r="AT5" s="6">
        <v>7.3</v>
      </c>
      <c r="AU5" s="7"/>
      <c r="AV5" s="7"/>
      <c r="AW5" s="6">
        <v>302930.59999999998</v>
      </c>
      <c r="AX5" s="6">
        <v>141750.5</v>
      </c>
      <c r="AY5" s="6">
        <v>59008.231</v>
      </c>
      <c r="AZ5" s="6">
        <v>13635.5</v>
      </c>
      <c r="BA5" s="6">
        <v>288719.41600000003</v>
      </c>
      <c r="BB5" s="6">
        <v>128043</v>
      </c>
      <c r="BC5" s="6">
        <v>50986.2</v>
      </c>
      <c r="BD5" s="6">
        <v>1101.58</v>
      </c>
      <c r="BE5" s="6">
        <v>677.15</v>
      </c>
      <c r="BF5" s="6">
        <v>135.44999999999999</v>
      </c>
      <c r="BG5" s="6">
        <v>81.75</v>
      </c>
      <c r="BH5" s="6">
        <v>523.68499999999995</v>
      </c>
      <c r="BI5" s="6">
        <v>225.80799999999999</v>
      </c>
      <c r="BJ5" s="6">
        <v>1336</v>
      </c>
      <c r="BK5" s="6">
        <v>1070.4000000000001</v>
      </c>
      <c r="BL5" s="6">
        <v>0.9</v>
      </c>
      <c r="BM5" s="7">
        <v>9955</v>
      </c>
      <c r="BN5" s="7">
        <v>31219</v>
      </c>
      <c r="BO5" s="7">
        <v>7644</v>
      </c>
      <c r="BP5" s="7">
        <v>6220</v>
      </c>
      <c r="BQ5" s="6"/>
      <c r="BR5" s="6"/>
      <c r="BS5" s="6"/>
      <c r="BT5" s="6"/>
      <c r="BU5" s="6"/>
      <c r="BV5" s="6"/>
      <c r="BW5" s="6"/>
      <c r="BX5" s="6"/>
      <c r="BY5" s="6"/>
      <c r="BZ5" s="7">
        <v>4145338</v>
      </c>
      <c r="CA5" s="7">
        <v>2934672</v>
      </c>
      <c r="CB5" s="7"/>
      <c r="CC5" s="6">
        <v>28781</v>
      </c>
      <c r="CD5" s="6">
        <v>23642</v>
      </c>
      <c r="CE5" s="7"/>
      <c r="CF5" s="7">
        <v>802.78948789942501</v>
      </c>
      <c r="CG5" s="7">
        <v>99.962672501322757</v>
      </c>
      <c r="CH5" s="7">
        <v>1665.549</v>
      </c>
      <c r="CI5" s="6">
        <v>2</v>
      </c>
      <c r="CJ5" s="6">
        <v>2</v>
      </c>
      <c r="CK5" s="6">
        <v>1748.03</v>
      </c>
      <c r="CL5" s="6">
        <v>261271</v>
      </c>
      <c r="CM5" s="6">
        <v>4507</v>
      </c>
      <c r="CN5" s="6">
        <v>1597</v>
      </c>
      <c r="CO5" s="6">
        <v>9371</v>
      </c>
      <c r="CP5" s="6">
        <v>44</v>
      </c>
      <c r="CQ5" s="6">
        <v>101</v>
      </c>
      <c r="CR5" s="6">
        <v>699.63</v>
      </c>
      <c r="CS5" s="6">
        <v>472.99</v>
      </c>
      <c r="CT5" s="6">
        <v>81493</v>
      </c>
      <c r="CU5" s="6">
        <v>48325</v>
      </c>
      <c r="CV5" s="6">
        <v>66609</v>
      </c>
      <c r="CW5" s="6">
        <v>42535</v>
      </c>
    </row>
    <row r="6" spans="1:105" ht="12.75" customHeight="1">
      <c r="A6" s="5">
        <v>43834</v>
      </c>
      <c r="B6" s="6">
        <v>806.55799999999999</v>
      </c>
      <c r="C6" s="6">
        <v>442.51900000000001</v>
      </c>
      <c r="D6" s="6">
        <v>6427.6</v>
      </c>
      <c r="E6" s="6"/>
      <c r="F6" s="6"/>
      <c r="G6" s="6"/>
      <c r="H6" s="6">
        <v>2643.3</v>
      </c>
      <c r="I6" s="6">
        <v>1400.1</v>
      </c>
      <c r="J6" s="6">
        <v>384023.03</v>
      </c>
      <c r="K6" s="6">
        <v>170185.99</v>
      </c>
      <c r="L6" s="6">
        <v>77764.5</v>
      </c>
      <c r="M6" s="6">
        <v>15</v>
      </c>
      <c r="N6" s="6">
        <v>25</v>
      </c>
      <c r="O6" s="7">
        <v>14491.9</v>
      </c>
      <c r="P6" s="7">
        <v>6782.6</v>
      </c>
      <c r="Q6" s="6">
        <v>13892.29</v>
      </c>
      <c r="R6" s="6">
        <v>11113.76</v>
      </c>
      <c r="S6" s="6">
        <v>116675.8</v>
      </c>
      <c r="T6" s="6">
        <v>96902.9</v>
      </c>
      <c r="U6" s="6">
        <v>118267.59</v>
      </c>
      <c r="V6" s="6">
        <v>80799.16</v>
      </c>
      <c r="W6" s="6">
        <v>12138.7</v>
      </c>
      <c r="X6" s="6">
        <v>9104.7999999999993</v>
      </c>
      <c r="Y6" s="6">
        <v>401952.73</v>
      </c>
      <c r="Z6" s="6">
        <v>210459.12</v>
      </c>
      <c r="AA6" s="6"/>
      <c r="AB6" s="11">
        <v>182721.8</v>
      </c>
      <c r="AC6" s="6">
        <v>345</v>
      </c>
      <c r="AD6" s="6">
        <v>49977</v>
      </c>
      <c r="AE6" s="6">
        <v>302376</v>
      </c>
      <c r="AF6" s="6">
        <v>155209.9</v>
      </c>
      <c r="AG6" s="6"/>
      <c r="AH6" s="6">
        <v>182666.3</v>
      </c>
      <c r="AI6" s="6">
        <v>1111.7</v>
      </c>
      <c r="AJ6" s="9">
        <v>250</v>
      </c>
      <c r="AK6" s="6">
        <v>33375.68</v>
      </c>
      <c r="AL6" s="6">
        <v>23707.9</v>
      </c>
      <c r="AM6" s="6">
        <v>71488</v>
      </c>
      <c r="AN6" s="6">
        <v>55141.68</v>
      </c>
      <c r="AO6" s="6">
        <v>48509.16</v>
      </c>
      <c r="AP6" s="6">
        <v>39618</v>
      </c>
      <c r="AQ6" s="6">
        <v>49118.9</v>
      </c>
      <c r="AR6" s="6">
        <v>19370.5</v>
      </c>
      <c r="AS6" s="6">
        <v>10.5</v>
      </c>
      <c r="AT6" s="6">
        <v>7.3</v>
      </c>
      <c r="AU6" s="7"/>
      <c r="AV6" s="7"/>
      <c r="AW6" s="6">
        <v>303076.40000000002</v>
      </c>
      <c r="AX6" s="6">
        <v>141815.1</v>
      </c>
      <c r="AY6" s="6">
        <v>59013.851999999999</v>
      </c>
      <c r="AZ6" s="6">
        <v>13635.5</v>
      </c>
      <c r="BA6" s="6">
        <v>288853.3</v>
      </c>
      <c r="BB6" s="6">
        <v>128101.73</v>
      </c>
      <c r="BC6" s="6">
        <v>51010.2</v>
      </c>
      <c r="BD6" s="6">
        <v>1108.8699999999999</v>
      </c>
      <c r="BE6" s="6">
        <v>681.65</v>
      </c>
      <c r="BF6" s="6">
        <v>135.44999999999999</v>
      </c>
      <c r="BG6" s="6">
        <v>81.75</v>
      </c>
      <c r="BH6" s="6">
        <v>523.68499999999995</v>
      </c>
      <c r="BI6" s="6">
        <v>225.80799999999999</v>
      </c>
      <c r="BJ6" s="6">
        <v>1336</v>
      </c>
      <c r="BK6" s="6">
        <v>1070.4000000000001</v>
      </c>
      <c r="BL6" s="6">
        <v>0.9</v>
      </c>
      <c r="BM6" s="7">
        <v>9486</v>
      </c>
      <c r="BN6" s="7">
        <v>28294</v>
      </c>
      <c r="BO6" s="7">
        <v>9002</v>
      </c>
      <c r="BP6" s="13">
        <v>5928</v>
      </c>
      <c r="BQ6" s="14"/>
      <c r="BR6" s="6"/>
      <c r="BS6" s="6"/>
      <c r="BT6" s="6"/>
      <c r="BU6" s="6"/>
      <c r="BV6" s="6"/>
      <c r="BW6" s="6"/>
      <c r="BX6" s="6"/>
      <c r="BY6" s="6"/>
      <c r="BZ6" s="7">
        <v>4148230</v>
      </c>
      <c r="CA6" s="7">
        <v>2937115</v>
      </c>
      <c r="CB6" s="7"/>
      <c r="CC6" s="6">
        <v>28781</v>
      </c>
      <c r="CD6" s="6">
        <v>23642</v>
      </c>
      <c r="CE6" s="7"/>
      <c r="CF6" s="7">
        <v>804.24128070323536</v>
      </c>
      <c r="CG6" s="7">
        <v>99.83051506497803</v>
      </c>
      <c r="CH6" s="7">
        <v>1675.355</v>
      </c>
      <c r="CI6" s="6">
        <v>2</v>
      </c>
      <c r="CJ6" s="6">
        <v>2</v>
      </c>
      <c r="CK6" s="6">
        <v>1748.03</v>
      </c>
      <c r="CL6" s="6">
        <v>265743</v>
      </c>
      <c r="CM6" s="6">
        <v>4529</v>
      </c>
      <c r="CN6" s="6">
        <v>1621</v>
      </c>
      <c r="CO6" s="6">
        <v>9371</v>
      </c>
      <c r="CP6" s="6">
        <v>44</v>
      </c>
      <c r="CQ6" s="6">
        <v>101</v>
      </c>
      <c r="CR6" s="6">
        <v>708.07</v>
      </c>
      <c r="CS6" s="6">
        <v>478.75</v>
      </c>
      <c r="CT6" s="6">
        <v>82594</v>
      </c>
      <c r="CU6" s="6">
        <v>48965</v>
      </c>
      <c r="CV6" s="6">
        <v>66761</v>
      </c>
      <c r="CW6" s="6">
        <v>42625</v>
      </c>
    </row>
    <row r="7" spans="1:105" ht="12.5">
      <c r="A7" s="5">
        <v>43835</v>
      </c>
      <c r="B7" s="6">
        <v>806.55799999999999</v>
      </c>
      <c r="C7" s="6">
        <v>442.51900000000001</v>
      </c>
      <c r="D7" s="6">
        <v>6427.6</v>
      </c>
      <c r="E7" s="6"/>
      <c r="F7" s="6"/>
      <c r="G7" s="6"/>
      <c r="H7" s="6">
        <v>2656.2</v>
      </c>
      <c r="I7" s="6">
        <v>1404.9</v>
      </c>
      <c r="J7" s="6">
        <v>384214.1</v>
      </c>
      <c r="K7" s="6">
        <v>170276.2</v>
      </c>
      <c r="L7" s="6">
        <v>77788.5</v>
      </c>
      <c r="M7" s="6">
        <v>15</v>
      </c>
      <c r="N7" s="6">
        <v>25</v>
      </c>
      <c r="O7" s="7">
        <v>14492</v>
      </c>
      <c r="P7" s="7">
        <v>6782.7</v>
      </c>
      <c r="Q7" s="6">
        <v>13918.1</v>
      </c>
      <c r="R7" s="6">
        <v>11134.3</v>
      </c>
      <c r="S7" s="6">
        <v>116695</v>
      </c>
      <c r="T7" s="6">
        <v>96918.1</v>
      </c>
      <c r="U7" s="6">
        <v>118288.9</v>
      </c>
      <c r="V7" s="6">
        <v>80814.2</v>
      </c>
      <c r="W7" s="6">
        <v>12138.7</v>
      </c>
      <c r="X7" s="6">
        <v>9104.7999999999993</v>
      </c>
      <c r="Y7" s="6">
        <v>402096.7</v>
      </c>
      <c r="Z7" s="6">
        <v>210536.1</v>
      </c>
      <c r="AA7" s="6"/>
      <c r="AB7" s="11">
        <v>182745.8</v>
      </c>
      <c r="AC7" s="6">
        <v>345</v>
      </c>
      <c r="AD7" s="6">
        <v>49977</v>
      </c>
      <c r="AE7" s="6">
        <v>302694.7</v>
      </c>
      <c r="AF7" s="6">
        <v>155368.4</v>
      </c>
      <c r="AG7" s="6"/>
      <c r="AH7" s="6">
        <v>182690.3</v>
      </c>
      <c r="AI7" s="6">
        <v>1111.7</v>
      </c>
      <c r="AJ7" s="9">
        <v>250</v>
      </c>
      <c r="AK7" s="6">
        <v>33380.699999999997</v>
      </c>
      <c r="AL7" s="6">
        <v>23712.1</v>
      </c>
      <c r="AM7" s="6">
        <v>71498.899999999994</v>
      </c>
      <c r="AN7" s="6">
        <v>55150</v>
      </c>
      <c r="AO7" s="6">
        <v>48523.9</v>
      </c>
      <c r="AP7" s="6">
        <v>39629.800000000003</v>
      </c>
      <c r="AQ7" s="6">
        <v>49127.9</v>
      </c>
      <c r="AR7" s="6">
        <v>19373.7</v>
      </c>
      <c r="AS7" s="6">
        <v>10.5</v>
      </c>
      <c r="AT7" s="6">
        <v>7.3</v>
      </c>
      <c r="AU7" s="7"/>
      <c r="AV7" s="7"/>
      <c r="AW7" s="6">
        <v>303220.90000000002</v>
      </c>
      <c r="AX7" s="6">
        <v>141879</v>
      </c>
      <c r="AY7" s="6">
        <v>59019.3</v>
      </c>
      <c r="AZ7" s="6">
        <v>13635.5</v>
      </c>
      <c r="BA7" s="6">
        <v>288985.59999999998</v>
      </c>
      <c r="BB7" s="6">
        <v>128159.6</v>
      </c>
      <c r="BC7" s="6">
        <v>51034.2</v>
      </c>
      <c r="BD7" s="6">
        <v>1116.0999999999999</v>
      </c>
      <c r="BE7" s="6">
        <v>686</v>
      </c>
      <c r="BF7" s="6">
        <v>135.44999999999999</v>
      </c>
      <c r="BG7" s="6">
        <v>81.75</v>
      </c>
      <c r="BH7" s="6">
        <v>523.68499999999995</v>
      </c>
      <c r="BI7" s="6">
        <v>225.80799999999999</v>
      </c>
      <c r="BJ7" s="6">
        <v>1336</v>
      </c>
      <c r="BK7" s="6">
        <v>1070.4000000000001</v>
      </c>
      <c r="BL7" s="6">
        <v>0.9</v>
      </c>
      <c r="BM7" s="7">
        <v>10140</v>
      </c>
      <c r="BN7" s="7">
        <v>29271</v>
      </c>
      <c r="BO7" s="7">
        <v>9825</v>
      </c>
      <c r="BP7" s="7">
        <v>6054</v>
      </c>
      <c r="BQ7" s="6"/>
      <c r="BR7" s="6"/>
      <c r="BS7" s="6"/>
      <c r="BT7" s="6"/>
      <c r="BU7" s="6"/>
      <c r="BV7" s="6"/>
      <c r="BW7" s="6"/>
      <c r="BX7" s="6"/>
      <c r="BY7" s="6"/>
      <c r="BZ7" s="7">
        <v>4150908</v>
      </c>
      <c r="CA7" s="7">
        <v>2939372</v>
      </c>
      <c r="CB7" s="7"/>
      <c r="CC7" s="6">
        <v>28781</v>
      </c>
      <c r="CD7" s="6">
        <v>23642</v>
      </c>
      <c r="CE7" s="7"/>
      <c r="CF7" s="7">
        <v>784</v>
      </c>
      <c r="CG7" s="7">
        <v>99.334999999999994</v>
      </c>
      <c r="CH7" s="7">
        <v>1637</v>
      </c>
      <c r="CI7" s="6">
        <v>2</v>
      </c>
      <c r="CJ7" s="6">
        <v>2</v>
      </c>
      <c r="CK7" s="6">
        <v>1748.03</v>
      </c>
      <c r="CL7" s="6">
        <v>270054</v>
      </c>
      <c r="CM7" s="6">
        <v>4548</v>
      </c>
      <c r="CN7" s="6">
        <v>1645</v>
      </c>
      <c r="CO7" s="6">
        <v>9371</v>
      </c>
      <c r="CP7" s="6">
        <v>44</v>
      </c>
      <c r="CQ7" s="6">
        <v>101</v>
      </c>
      <c r="CR7" s="6">
        <v>716.3</v>
      </c>
      <c r="CS7" s="6">
        <v>484.3</v>
      </c>
      <c r="CT7" s="6">
        <v>83570</v>
      </c>
      <c r="CU7" s="6">
        <v>49531</v>
      </c>
      <c r="CV7" s="6">
        <v>66947</v>
      </c>
      <c r="CW7" s="6">
        <v>42730</v>
      </c>
    </row>
    <row r="8" spans="1:105" ht="12.5">
      <c r="A8" s="5">
        <v>43836</v>
      </c>
      <c r="B8" s="6">
        <v>806.55799999999999</v>
      </c>
      <c r="C8" s="6">
        <v>442.51900000000001</v>
      </c>
      <c r="D8" s="6">
        <v>6427.6</v>
      </c>
      <c r="E8" s="6"/>
      <c r="F8" s="6"/>
      <c r="G8" s="6"/>
      <c r="H8" s="6">
        <v>2671.3</v>
      </c>
      <c r="I8" s="6">
        <v>1410.3</v>
      </c>
      <c r="J8" s="6">
        <v>384403.7</v>
      </c>
      <c r="K8" s="6">
        <v>170366.9</v>
      </c>
      <c r="L8" s="6">
        <v>77812.5</v>
      </c>
      <c r="M8" s="6">
        <v>15</v>
      </c>
      <c r="N8" s="6">
        <v>25</v>
      </c>
      <c r="O8" s="7">
        <v>14492.1</v>
      </c>
      <c r="P8" s="7">
        <v>6782.8</v>
      </c>
      <c r="Q8" s="6">
        <v>13944.5</v>
      </c>
      <c r="R8" s="6">
        <v>11155.3</v>
      </c>
      <c r="S8" s="6">
        <v>116714.5</v>
      </c>
      <c r="T8" s="6">
        <v>96933.7</v>
      </c>
      <c r="U8" s="6">
        <v>118310.9</v>
      </c>
      <c r="V8" s="6">
        <v>80829.8</v>
      </c>
      <c r="W8" s="6">
        <v>12138.7</v>
      </c>
      <c r="X8" s="6">
        <v>9104.7999999999993</v>
      </c>
      <c r="Y8" s="6">
        <v>402252.5</v>
      </c>
      <c r="Z8" s="6">
        <v>210618.3</v>
      </c>
      <c r="AA8" s="6"/>
      <c r="AB8" s="11">
        <v>182769.8</v>
      </c>
      <c r="AC8" s="6">
        <v>345</v>
      </c>
      <c r="AD8" s="6">
        <v>49977</v>
      </c>
      <c r="AE8" s="6">
        <v>303005.8</v>
      </c>
      <c r="AF8" s="6">
        <v>155525</v>
      </c>
      <c r="AG8" s="6"/>
      <c r="AH8" s="6">
        <v>182714.3</v>
      </c>
      <c r="AI8" s="6">
        <v>1111.7</v>
      </c>
      <c r="AJ8" s="9">
        <v>250</v>
      </c>
      <c r="AK8" s="6">
        <v>33385.800000000003</v>
      </c>
      <c r="AL8" s="6">
        <v>23716.5</v>
      </c>
      <c r="AM8" s="6">
        <v>71510</v>
      </c>
      <c r="AN8" s="6">
        <v>55158.6</v>
      </c>
      <c r="AO8" s="6">
        <v>48539.1</v>
      </c>
      <c r="AP8" s="6">
        <v>39641.9</v>
      </c>
      <c r="AQ8" s="6">
        <v>49136.4</v>
      </c>
      <c r="AR8" s="6">
        <v>19376.900000000001</v>
      </c>
      <c r="AS8" s="6">
        <v>10.5</v>
      </c>
      <c r="AT8" s="6">
        <v>7.3</v>
      </c>
      <c r="AU8" s="7"/>
      <c r="AV8" s="7"/>
      <c r="AW8" s="6">
        <v>303366.59999999998</v>
      </c>
      <c r="AX8" s="6">
        <v>141943.20000000001</v>
      </c>
      <c r="AY8" s="6">
        <v>59025</v>
      </c>
      <c r="AZ8" s="6">
        <v>13635.5</v>
      </c>
      <c r="BA8" s="6">
        <v>289119.90000000002</v>
      </c>
      <c r="BB8" s="6">
        <v>128218.5</v>
      </c>
      <c r="BC8" s="6">
        <v>51058.2</v>
      </c>
      <c r="BD8" s="6">
        <v>1122.4000000000001</v>
      </c>
      <c r="BE8" s="6">
        <v>689.9</v>
      </c>
      <c r="BF8" s="6">
        <v>135.44999999999999</v>
      </c>
      <c r="BG8" s="6">
        <v>81.75</v>
      </c>
      <c r="BH8" s="6">
        <v>523.68499999999995</v>
      </c>
      <c r="BI8" s="6">
        <v>225.80799999999999</v>
      </c>
      <c r="BJ8" s="6">
        <v>1336</v>
      </c>
      <c r="BK8" s="6">
        <v>1070.4000000000001</v>
      </c>
      <c r="BL8" s="6">
        <v>0.9</v>
      </c>
      <c r="BM8" s="7">
        <v>9813</v>
      </c>
      <c r="BN8" s="7">
        <v>31031</v>
      </c>
      <c r="BO8" s="7">
        <v>9010</v>
      </c>
      <c r="BP8" s="7">
        <v>5351</v>
      </c>
      <c r="BQ8" s="6"/>
      <c r="BR8" s="6"/>
      <c r="BS8" s="6"/>
      <c r="BT8" s="6"/>
      <c r="BU8" s="6"/>
      <c r="BV8" s="6"/>
      <c r="BW8" s="6"/>
      <c r="BX8" s="6"/>
      <c r="BY8" s="6"/>
      <c r="BZ8" s="7">
        <v>4153810</v>
      </c>
      <c r="CA8" s="7">
        <v>2941812</v>
      </c>
      <c r="CB8" s="7"/>
      <c r="CC8" s="6">
        <v>28781</v>
      </c>
      <c r="CD8" s="6">
        <v>23642</v>
      </c>
      <c r="CE8" s="7"/>
      <c r="CF8" s="7">
        <v>818</v>
      </c>
      <c r="CG8" s="7">
        <v>99.915000000000006</v>
      </c>
      <c r="CH8" s="7">
        <v>1705</v>
      </c>
      <c r="CI8" s="6">
        <v>2</v>
      </c>
      <c r="CJ8" s="6">
        <v>2</v>
      </c>
      <c r="CK8" s="6">
        <v>1748.03</v>
      </c>
      <c r="CL8" s="6">
        <v>275982</v>
      </c>
      <c r="CM8" s="6">
        <v>4691</v>
      </c>
      <c r="CN8" s="6">
        <v>1669</v>
      </c>
      <c r="CO8" s="6">
        <v>9371</v>
      </c>
      <c r="CP8" s="6">
        <v>44</v>
      </c>
      <c r="CQ8" s="6">
        <v>101</v>
      </c>
      <c r="CR8" s="6">
        <v>724.8</v>
      </c>
      <c r="CS8" s="6">
        <v>490</v>
      </c>
      <c r="CT8" s="6">
        <v>84192</v>
      </c>
      <c r="CU8" s="6">
        <v>49899</v>
      </c>
      <c r="CV8" s="6">
        <v>67708</v>
      </c>
      <c r="CW8" s="6">
        <v>43235</v>
      </c>
    </row>
    <row r="9" spans="1:105" ht="12.5">
      <c r="A9" s="5">
        <v>43837</v>
      </c>
      <c r="B9" s="6">
        <v>806.9</v>
      </c>
      <c r="C9" s="6">
        <v>442.7</v>
      </c>
      <c r="D9" s="6">
        <v>6428.5</v>
      </c>
      <c r="E9" s="6"/>
      <c r="F9" s="6"/>
      <c r="G9" s="6"/>
      <c r="H9" s="6">
        <v>2686</v>
      </c>
      <c r="I9" s="6">
        <v>1415.3</v>
      </c>
      <c r="J9" s="6">
        <v>384587.8</v>
      </c>
      <c r="K9" s="6">
        <v>170455.8</v>
      </c>
      <c r="L9" s="6">
        <v>77836.5</v>
      </c>
      <c r="M9" s="6">
        <v>15</v>
      </c>
      <c r="N9" s="6">
        <v>25</v>
      </c>
      <c r="O9" s="7">
        <v>14492.2</v>
      </c>
      <c r="P9" s="7">
        <v>6782.9</v>
      </c>
      <c r="Q9" s="6">
        <v>13970.5</v>
      </c>
      <c r="R9" s="6">
        <v>11176</v>
      </c>
      <c r="S9" s="6">
        <v>116735.1</v>
      </c>
      <c r="T9" s="6">
        <v>96950.399999999994</v>
      </c>
      <c r="U9" s="6">
        <v>118332.6</v>
      </c>
      <c r="V9" s="6">
        <v>80845.100000000006</v>
      </c>
      <c r="W9" s="6">
        <v>12138.7</v>
      </c>
      <c r="X9" s="6">
        <v>9104.7999999999993</v>
      </c>
      <c r="Y9" s="6">
        <v>402444.5</v>
      </c>
      <c r="Z9" s="6">
        <v>210718.2</v>
      </c>
      <c r="AA9" s="6"/>
      <c r="AB9" s="11">
        <v>182793.8</v>
      </c>
      <c r="AC9" s="6">
        <v>345</v>
      </c>
      <c r="AD9" s="6">
        <v>49977</v>
      </c>
      <c r="AE9" s="6">
        <v>303277.7</v>
      </c>
      <c r="AF9" s="6">
        <v>155664</v>
      </c>
      <c r="AG9" s="6"/>
      <c r="AH9" s="6">
        <v>182738.3</v>
      </c>
      <c r="AI9" s="6">
        <v>1111.7</v>
      </c>
      <c r="AJ9" s="9">
        <v>250</v>
      </c>
      <c r="AK9" s="6">
        <v>33391.199999999997</v>
      </c>
      <c r="AL9" s="6">
        <v>23721.1</v>
      </c>
      <c r="AM9" s="6">
        <v>71521.899999999994</v>
      </c>
      <c r="AN9" s="6">
        <v>55167.7</v>
      </c>
      <c r="AO9" s="6">
        <v>48553.9</v>
      </c>
      <c r="AP9" s="6">
        <v>39653.599999999999</v>
      </c>
      <c r="AQ9" s="6">
        <v>49145.5</v>
      </c>
      <c r="AR9" s="6">
        <v>19380.400000000001</v>
      </c>
      <c r="AS9" s="6">
        <v>10.5</v>
      </c>
      <c r="AT9" s="6">
        <v>7.3</v>
      </c>
      <c r="AU9" s="6"/>
      <c r="AV9" s="6"/>
      <c r="AW9" s="6">
        <v>303514.2</v>
      </c>
      <c r="AX9" s="6">
        <v>142008.1</v>
      </c>
      <c r="AY9" s="6">
        <v>59031.3</v>
      </c>
      <c r="AZ9" s="6">
        <v>13635.5</v>
      </c>
      <c r="BA9" s="6">
        <v>289255.59999999998</v>
      </c>
      <c r="BB9" s="6">
        <v>128277.7</v>
      </c>
      <c r="BC9" s="6">
        <v>51082.2</v>
      </c>
      <c r="BD9" s="6">
        <v>1128.9000000000001</v>
      </c>
      <c r="BE9" s="6">
        <v>693.8</v>
      </c>
      <c r="BF9" s="6">
        <v>135.44999999999999</v>
      </c>
      <c r="BG9" s="6">
        <v>81.75</v>
      </c>
      <c r="BH9" s="6">
        <v>524.1</v>
      </c>
      <c r="BI9" s="6">
        <v>225.9</v>
      </c>
      <c r="BJ9" s="6">
        <v>1336.5</v>
      </c>
      <c r="BK9" s="6">
        <v>1070.4000000000001</v>
      </c>
      <c r="BL9" s="6">
        <v>0.9</v>
      </c>
      <c r="BM9" s="7">
        <v>10481</v>
      </c>
      <c r="BN9" s="7">
        <v>36112</v>
      </c>
      <c r="BO9" s="7">
        <v>6730</v>
      </c>
      <c r="BP9" s="7">
        <v>5589</v>
      </c>
      <c r="BQ9" s="6"/>
      <c r="BR9" s="6"/>
      <c r="BS9" s="6"/>
      <c r="BT9" s="6"/>
      <c r="BU9" s="6"/>
      <c r="BV9" s="6"/>
      <c r="BW9" s="6"/>
      <c r="BX9" s="6"/>
      <c r="BY9" s="6"/>
      <c r="BZ9" s="7">
        <v>4156680</v>
      </c>
      <c r="CA9" s="7">
        <v>2944253</v>
      </c>
      <c r="CB9" s="7"/>
      <c r="CC9" s="6">
        <v>28781</v>
      </c>
      <c r="CD9" s="6">
        <v>23642</v>
      </c>
      <c r="CE9" s="7"/>
      <c r="CF9" s="7">
        <v>817.01163659497854</v>
      </c>
      <c r="CG9" s="7">
        <v>100.04874143239434</v>
      </c>
      <c r="CH9" s="7">
        <v>1704.1994166666666</v>
      </c>
      <c r="CI9" s="6">
        <v>2</v>
      </c>
      <c r="CJ9" s="6">
        <v>2</v>
      </c>
      <c r="CK9" s="6">
        <v>1748.03</v>
      </c>
      <c r="CL9" s="6">
        <v>282169</v>
      </c>
      <c r="CM9" s="6">
        <v>4712</v>
      </c>
      <c r="CN9" s="6">
        <v>1693</v>
      </c>
      <c r="CO9" s="6">
        <v>9371</v>
      </c>
      <c r="CP9" s="6">
        <v>44</v>
      </c>
      <c r="CQ9" s="6">
        <v>101</v>
      </c>
      <c r="CR9" s="6">
        <v>732.6</v>
      </c>
      <c r="CS9" s="6">
        <v>495.4</v>
      </c>
      <c r="CT9" s="6">
        <v>84811</v>
      </c>
      <c r="CU9" s="6">
        <v>50264</v>
      </c>
      <c r="CV9" s="6">
        <v>68468</v>
      </c>
      <c r="CW9" s="6">
        <v>43739</v>
      </c>
    </row>
    <row r="10" spans="1:105" ht="12.5">
      <c r="A10" s="5">
        <v>43838</v>
      </c>
      <c r="B10" s="6">
        <v>806.9</v>
      </c>
      <c r="C10" s="6">
        <v>442.7</v>
      </c>
      <c r="D10" s="6">
        <v>6428.5</v>
      </c>
      <c r="E10" s="6"/>
      <c r="F10" s="6"/>
      <c r="G10" s="6"/>
      <c r="H10" s="6">
        <v>2698.8</v>
      </c>
      <c r="I10" s="6">
        <v>1419.8</v>
      </c>
      <c r="J10" s="6">
        <v>384766.1</v>
      </c>
      <c r="K10" s="6">
        <v>170543</v>
      </c>
      <c r="L10" s="6">
        <f>L9+24</f>
        <v>77860.5</v>
      </c>
      <c r="M10" s="6">
        <v>15</v>
      </c>
      <c r="N10" s="6">
        <v>25</v>
      </c>
      <c r="O10" s="7">
        <v>14492.3</v>
      </c>
      <c r="P10" s="7">
        <v>6783.1</v>
      </c>
      <c r="Q10" s="6">
        <v>13995.4</v>
      </c>
      <c r="R10" s="6">
        <v>11195.8</v>
      </c>
      <c r="S10" s="6">
        <v>116755.2</v>
      </c>
      <c r="T10" s="6">
        <v>96966.6</v>
      </c>
      <c r="U10" s="6">
        <v>118353.4</v>
      </c>
      <c r="V10" s="6">
        <v>80859.899999999994</v>
      </c>
      <c r="W10" s="6">
        <v>12138.7</v>
      </c>
      <c r="X10" s="6">
        <v>9104.7999999999993</v>
      </c>
      <c r="Y10" s="6">
        <v>402734.3</v>
      </c>
      <c r="Z10" s="6">
        <v>210874.6</v>
      </c>
      <c r="AA10" s="6"/>
      <c r="AB10" s="11">
        <f>AB9+24</f>
        <v>182817.8</v>
      </c>
      <c r="AC10" s="6">
        <v>345</v>
      </c>
      <c r="AD10" s="6">
        <v>49977</v>
      </c>
      <c r="AE10" s="6">
        <v>303444</v>
      </c>
      <c r="AF10" s="6">
        <v>155746.70000000001</v>
      </c>
      <c r="AG10" s="6"/>
      <c r="AH10" s="6">
        <f>AH9+24</f>
        <v>182762.3</v>
      </c>
      <c r="AI10" s="6">
        <v>1111.7</v>
      </c>
      <c r="AJ10" s="9">
        <v>250</v>
      </c>
      <c r="AK10" s="6">
        <v>33396.699999999997</v>
      </c>
      <c r="AL10" s="6">
        <v>23725.8</v>
      </c>
      <c r="AM10" s="6">
        <v>71533.5</v>
      </c>
      <c r="AN10" s="6">
        <v>55176.6</v>
      </c>
      <c r="AO10" s="6">
        <v>48569.3</v>
      </c>
      <c r="AP10" s="6">
        <v>39665.800000000003</v>
      </c>
      <c r="AQ10" s="6">
        <v>49154.400000000001</v>
      </c>
      <c r="AR10" s="6">
        <v>19383.7</v>
      </c>
      <c r="AS10" s="6">
        <v>10.5</v>
      </c>
      <c r="AT10" s="6">
        <v>7.3</v>
      </c>
      <c r="AU10" s="7"/>
      <c r="AV10" s="7"/>
      <c r="AW10" s="6">
        <v>303665</v>
      </c>
      <c r="AX10" s="6">
        <v>142075.9</v>
      </c>
      <c r="AY10" s="6">
        <v>59037.599999999999</v>
      </c>
      <c r="AZ10" s="6">
        <v>13635.5</v>
      </c>
      <c r="BA10" s="6">
        <v>289390.8</v>
      </c>
      <c r="BB10" s="6">
        <v>128336.6</v>
      </c>
      <c r="BC10" s="6">
        <f>BC9+24</f>
        <v>51106.2</v>
      </c>
      <c r="BD10" s="6">
        <v>1135.9000000000001</v>
      </c>
      <c r="BE10" s="6">
        <v>698</v>
      </c>
      <c r="BF10" s="6">
        <v>135.44999999999999</v>
      </c>
      <c r="BG10" s="6">
        <v>81.75</v>
      </c>
      <c r="BH10" s="6">
        <v>524.1</v>
      </c>
      <c r="BI10" s="6">
        <v>225.9</v>
      </c>
      <c r="BJ10" s="6">
        <v>1336.5</v>
      </c>
      <c r="BK10" s="6">
        <v>1070.4000000000001</v>
      </c>
      <c r="BL10" s="6">
        <v>0.9</v>
      </c>
      <c r="BM10" s="7">
        <v>9955</v>
      </c>
      <c r="BN10" s="7">
        <v>37388</v>
      </c>
      <c r="BO10" s="7">
        <v>8355</v>
      </c>
      <c r="BP10" s="7">
        <v>6404</v>
      </c>
      <c r="BQ10" s="6"/>
      <c r="BR10" s="6"/>
      <c r="BS10" s="6"/>
      <c r="BT10" s="6"/>
      <c r="BU10" s="6"/>
      <c r="BV10" s="6"/>
      <c r="BW10" s="6"/>
      <c r="BX10" s="6"/>
      <c r="BY10" s="6"/>
      <c r="BZ10" s="7">
        <v>4157624</v>
      </c>
      <c r="CA10" s="7">
        <v>2944987</v>
      </c>
      <c r="CB10" s="7"/>
      <c r="CC10" s="6">
        <v>28923</v>
      </c>
      <c r="CD10" s="6">
        <v>23704</v>
      </c>
      <c r="CE10" s="7"/>
      <c r="CF10" s="7">
        <v>567.1117931889155</v>
      </c>
      <c r="CG10" s="7">
        <v>90.723592696670607</v>
      </c>
      <c r="CH10" s="7">
        <v>1053.0772916666667</v>
      </c>
      <c r="CI10" s="6">
        <v>2660</v>
      </c>
      <c r="CJ10" s="6">
        <v>2</v>
      </c>
      <c r="CK10" s="6">
        <v>1760.8</v>
      </c>
      <c r="CL10" s="6">
        <v>287132</v>
      </c>
      <c r="CM10" s="6">
        <v>4715</v>
      </c>
      <c r="CN10" s="6">
        <v>1717</v>
      </c>
      <c r="CO10" s="6">
        <v>9371</v>
      </c>
      <c r="CP10" s="6">
        <v>44</v>
      </c>
      <c r="CQ10" s="6">
        <v>101</v>
      </c>
      <c r="CR10" s="6">
        <v>739.4</v>
      </c>
      <c r="CS10" s="6">
        <v>500.5</v>
      </c>
      <c r="CT10" s="6">
        <v>85426</v>
      </c>
      <c r="CU10" s="6">
        <v>50621</v>
      </c>
      <c r="CV10" s="6">
        <v>69229</v>
      </c>
      <c r="CW10" s="6">
        <v>44242</v>
      </c>
    </row>
    <row r="11" spans="1:105" ht="12.5">
      <c r="A11" s="5">
        <v>43839</v>
      </c>
      <c r="B11" s="6">
        <v>806.9</v>
      </c>
      <c r="C11" s="6">
        <v>442.7</v>
      </c>
      <c r="D11" s="6">
        <v>6428.5</v>
      </c>
      <c r="E11" s="6"/>
      <c r="F11" s="6"/>
      <c r="G11" s="6"/>
      <c r="H11" s="6">
        <v>2710.1</v>
      </c>
      <c r="I11" s="6">
        <v>1423.8</v>
      </c>
      <c r="J11" s="6">
        <v>384949</v>
      </c>
      <c r="K11" s="6">
        <v>170631.5</v>
      </c>
      <c r="L11" s="6">
        <f>L10+24</f>
        <v>77884.5</v>
      </c>
      <c r="M11" s="6">
        <v>15</v>
      </c>
      <c r="N11" s="6">
        <v>25</v>
      </c>
      <c r="O11" s="7">
        <v>14492.4</v>
      </c>
      <c r="P11" s="7">
        <v>6783.2</v>
      </c>
      <c r="Q11" s="6">
        <v>14020.7</v>
      </c>
      <c r="R11" s="6">
        <v>11215.8</v>
      </c>
      <c r="S11" s="6">
        <v>116775.6</v>
      </c>
      <c r="T11" s="6">
        <v>96983</v>
      </c>
      <c r="U11" s="6">
        <v>118373.2</v>
      </c>
      <c r="V11" s="6">
        <v>80873.899999999994</v>
      </c>
      <c r="W11" s="6">
        <v>12138.7</v>
      </c>
      <c r="X11" s="6">
        <v>9104.7999999999993</v>
      </c>
      <c r="Y11" s="6">
        <v>403024.8</v>
      </c>
      <c r="Z11" s="6">
        <v>211033.3</v>
      </c>
      <c r="AA11" s="6"/>
      <c r="AB11" s="11">
        <f>AB10+24</f>
        <v>182841.8</v>
      </c>
      <c r="AC11" s="6">
        <v>345</v>
      </c>
      <c r="AD11" s="6">
        <v>49977</v>
      </c>
      <c r="AE11" s="6">
        <v>303614.3</v>
      </c>
      <c r="AF11" s="6">
        <v>155830.6</v>
      </c>
      <c r="AG11" s="6"/>
      <c r="AH11" s="6">
        <f>AH10+24</f>
        <v>182786.3</v>
      </c>
      <c r="AI11" s="6">
        <v>1111.7</v>
      </c>
      <c r="AJ11" s="9">
        <v>250</v>
      </c>
      <c r="AK11" s="6">
        <v>33402.199999999997</v>
      </c>
      <c r="AL11" s="6">
        <v>23730.400000000001</v>
      </c>
      <c r="AM11" s="6">
        <v>71545.600000000006</v>
      </c>
      <c r="AN11" s="6">
        <v>55185.9</v>
      </c>
      <c r="AO11" s="6">
        <v>48584.9</v>
      </c>
      <c r="AP11" s="6">
        <v>39678.199999999997</v>
      </c>
      <c r="AQ11" s="6">
        <v>49162.9</v>
      </c>
      <c r="AR11" s="6">
        <v>19386.900000000001</v>
      </c>
      <c r="AS11" s="6">
        <v>10.5</v>
      </c>
      <c r="AT11" s="6">
        <v>7.3</v>
      </c>
      <c r="AU11" s="7"/>
      <c r="AV11" s="7"/>
      <c r="AW11" s="6">
        <v>303817</v>
      </c>
      <c r="AX11" s="6">
        <v>142145.29999999999</v>
      </c>
      <c r="AY11" s="6">
        <v>59043.5</v>
      </c>
      <c r="AZ11" s="6">
        <v>13635.5</v>
      </c>
      <c r="BA11" s="6">
        <v>289526.5</v>
      </c>
      <c r="BB11" s="6">
        <v>128395.8</v>
      </c>
      <c r="BC11" s="6">
        <f>BC10+24</f>
        <v>51130.2</v>
      </c>
      <c r="BD11" s="6">
        <v>1142.8</v>
      </c>
      <c r="BE11" s="6">
        <v>702.2</v>
      </c>
      <c r="BF11" s="6">
        <v>135.44999999999999</v>
      </c>
      <c r="BG11" s="6">
        <v>81.75</v>
      </c>
      <c r="BH11" s="6">
        <v>524.1</v>
      </c>
      <c r="BI11" s="6">
        <v>225.9</v>
      </c>
      <c r="BJ11" s="6">
        <v>1336.5</v>
      </c>
      <c r="BK11" s="6">
        <v>1070.4000000000001</v>
      </c>
      <c r="BL11" s="6">
        <v>0.9</v>
      </c>
      <c r="BM11" s="7">
        <v>9593</v>
      </c>
      <c r="BN11" s="7">
        <v>36239</v>
      </c>
      <c r="BO11" s="7">
        <v>9087</v>
      </c>
      <c r="BP11" s="7">
        <v>5585</v>
      </c>
      <c r="BQ11" s="6"/>
      <c r="BR11" s="6"/>
      <c r="BS11" s="6"/>
      <c r="BT11" s="6"/>
      <c r="BU11" s="6"/>
      <c r="BV11" s="6"/>
      <c r="BW11" s="6"/>
      <c r="BX11" s="6"/>
      <c r="BY11" s="6"/>
      <c r="BZ11" s="7">
        <v>4157624</v>
      </c>
      <c r="CA11" s="7">
        <v>2944987</v>
      </c>
      <c r="CB11" s="7"/>
      <c r="CC11" s="7">
        <v>29767</v>
      </c>
      <c r="CD11" s="7">
        <v>24325</v>
      </c>
      <c r="CE11" s="7"/>
      <c r="CF11" s="7">
        <v>470</v>
      </c>
      <c r="CG11" s="7">
        <v>89.774792922935589</v>
      </c>
      <c r="CH11" s="7">
        <v>985.11504761904746</v>
      </c>
      <c r="CI11" s="6">
        <v>7660</v>
      </c>
      <c r="CJ11" s="6">
        <v>2</v>
      </c>
      <c r="CK11" s="6">
        <v>1784.8</v>
      </c>
      <c r="CL11" s="6">
        <v>289710</v>
      </c>
      <c r="CM11" s="6">
        <v>4715</v>
      </c>
      <c r="CN11" s="6">
        <v>1736</v>
      </c>
      <c r="CO11" s="6">
        <v>9371</v>
      </c>
      <c r="CP11" s="6">
        <v>44</v>
      </c>
      <c r="CQ11" s="6">
        <v>101</v>
      </c>
      <c r="CR11" s="6">
        <v>747.3</v>
      </c>
      <c r="CS11" s="6">
        <v>506</v>
      </c>
      <c r="CT11" s="6">
        <v>86036</v>
      </c>
      <c r="CU11" s="6">
        <v>50978</v>
      </c>
      <c r="CV11" s="6">
        <v>70030</v>
      </c>
      <c r="CW11" s="6">
        <v>44767</v>
      </c>
    </row>
    <row r="12" spans="1:105" ht="12.5">
      <c r="A12" s="5">
        <v>43840</v>
      </c>
      <c r="B12" s="6">
        <v>806.9</v>
      </c>
      <c r="C12" s="6">
        <v>442.7</v>
      </c>
      <c r="D12" s="6">
        <v>6428.5</v>
      </c>
      <c r="E12" s="6"/>
      <c r="F12" s="6"/>
      <c r="G12" s="6"/>
      <c r="H12" s="6">
        <v>2719.7</v>
      </c>
      <c r="I12" s="6">
        <v>1425</v>
      </c>
      <c r="J12" s="6">
        <v>385131.5</v>
      </c>
      <c r="K12" s="6">
        <v>170720.2</v>
      </c>
      <c r="L12" s="6">
        <f>L11+24</f>
        <v>77908.5</v>
      </c>
      <c r="M12" s="6">
        <v>15</v>
      </c>
      <c r="N12" s="6">
        <v>25</v>
      </c>
      <c r="O12" s="7">
        <v>14492.5</v>
      </c>
      <c r="P12" s="7">
        <v>6783.3</v>
      </c>
      <c r="Q12" s="6">
        <v>14047.1</v>
      </c>
      <c r="R12" s="6">
        <v>11236.6</v>
      </c>
      <c r="S12" s="6">
        <v>116796.3</v>
      </c>
      <c r="T12" s="6">
        <v>96999.8</v>
      </c>
      <c r="U12" s="9">
        <v>118392.9</v>
      </c>
      <c r="V12" s="9">
        <v>80887.899999999994</v>
      </c>
      <c r="W12" s="6">
        <v>12138.7</v>
      </c>
      <c r="X12" s="6">
        <v>9104.7999999999993</v>
      </c>
      <c r="Y12" s="6">
        <v>403317.4</v>
      </c>
      <c r="Z12" s="6">
        <v>211193.4</v>
      </c>
      <c r="AA12" s="6"/>
      <c r="AB12" s="11">
        <f>AB11+24</f>
        <v>182865.8</v>
      </c>
      <c r="AC12" s="6">
        <v>345</v>
      </c>
      <c r="AD12" s="6">
        <v>49977</v>
      </c>
      <c r="AE12" s="6">
        <v>303784</v>
      </c>
      <c r="AF12" s="6">
        <v>155912.1</v>
      </c>
      <c r="AG12" s="6"/>
      <c r="AH12" s="6">
        <f>AH11+24</f>
        <v>182810.3</v>
      </c>
      <c r="AI12" s="6">
        <v>1111.7</v>
      </c>
      <c r="AJ12" s="9">
        <v>250</v>
      </c>
      <c r="AK12" s="6">
        <v>33407.699999999997</v>
      </c>
      <c r="AL12" s="6">
        <v>23735.1</v>
      </c>
      <c r="AM12" s="6">
        <v>71557.7</v>
      </c>
      <c r="AN12" s="6">
        <v>55195.199999999997</v>
      </c>
      <c r="AO12" s="6">
        <v>48600.3</v>
      </c>
      <c r="AP12" s="6">
        <v>39690.400000000001</v>
      </c>
      <c r="AQ12" s="6">
        <v>49171.8</v>
      </c>
      <c r="AR12" s="6">
        <v>19390.3</v>
      </c>
      <c r="AS12" s="6">
        <v>10.5</v>
      </c>
      <c r="AT12" s="6">
        <v>7.3</v>
      </c>
      <c r="AU12" s="7"/>
      <c r="AV12" s="7"/>
      <c r="AW12" s="6">
        <v>303971</v>
      </c>
      <c r="AX12" s="6">
        <v>142214.29999999999</v>
      </c>
      <c r="AY12" s="6">
        <v>59049.4</v>
      </c>
      <c r="AZ12" s="6">
        <v>13635.5</v>
      </c>
      <c r="BA12" s="6">
        <v>289662.2</v>
      </c>
      <c r="BB12" s="6">
        <v>128455.2</v>
      </c>
      <c r="BC12" s="6">
        <f>BC11+24</f>
        <v>51154.2</v>
      </c>
      <c r="BD12" s="6">
        <v>1149.3</v>
      </c>
      <c r="BE12" s="6">
        <v>706.1</v>
      </c>
      <c r="BF12" s="6">
        <v>135.44999999999999</v>
      </c>
      <c r="BG12" s="6">
        <v>81.75</v>
      </c>
      <c r="BH12" s="6">
        <v>524.1</v>
      </c>
      <c r="BI12" s="6">
        <v>225.9</v>
      </c>
      <c r="BJ12" s="6">
        <v>1336.5</v>
      </c>
      <c r="BK12" s="6">
        <v>1070.4000000000001</v>
      </c>
      <c r="BL12" s="6">
        <v>0.9</v>
      </c>
      <c r="BM12" s="7">
        <v>10072.890303999999</v>
      </c>
      <c r="BN12" s="7">
        <v>37118.980042678362</v>
      </c>
      <c r="BO12" s="7">
        <v>6500.315629304283</v>
      </c>
      <c r="BP12" s="7">
        <v>5584</v>
      </c>
      <c r="BQ12" s="6"/>
      <c r="BR12" s="6"/>
      <c r="BS12" s="6"/>
      <c r="BT12" s="6"/>
      <c r="BU12" s="6"/>
      <c r="BV12" s="6"/>
      <c r="BW12" s="6"/>
      <c r="BX12" s="6"/>
      <c r="BY12" s="6"/>
      <c r="BZ12" s="7">
        <v>4157624</v>
      </c>
      <c r="CA12" s="7">
        <v>2944987</v>
      </c>
      <c r="CB12" s="7"/>
      <c r="CC12" s="7">
        <v>32125</v>
      </c>
      <c r="CD12" s="7">
        <v>26277</v>
      </c>
      <c r="CE12" s="7"/>
      <c r="CF12" s="7">
        <v>816</v>
      </c>
      <c r="CG12" s="7">
        <v>100.1093291292601</v>
      </c>
      <c r="CH12" s="7">
        <v>1698.3354999999999</v>
      </c>
      <c r="CI12" s="6">
        <v>12660</v>
      </c>
      <c r="CJ12" s="6">
        <v>2</v>
      </c>
      <c r="CK12" s="6">
        <v>1808.8</v>
      </c>
      <c r="CL12" s="6">
        <v>289710</v>
      </c>
      <c r="CM12" s="6">
        <v>4715</v>
      </c>
      <c r="CN12" s="6">
        <v>1736</v>
      </c>
      <c r="CO12" s="6">
        <v>9371</v>
      </c>
      <c r="CP12" s="6">
        <v>44</v>
      </c>
      <c r="CQ12" s="6">
        <v>101</v>
      </c>
      <c r="CR12" s="6">
        <v>756</v>
      </c>
      <c r="CS12" s="6">
        <v>511.8</v>
      </c>
      <c r="CT12" s="6">
        <v>86632</v>
      </c>
      <c r="CU12" s="6">
        <v>51322</v>
      </c>
      <c r="CV12" s="6">
        <v>70781</v>
      </c>
      <c r="CW12" s="6">
        <v>45264</v>
      </c>
    </row>
    <row r="13" spans="1:105" ht="12.5">
      <c r="A13" s="5">
        <v>43841</v>
      </c>
      <c r="B13" s="6">
        <v>806.9</v>
      </c>
      <c r="C13" s="6">
        <v>442.7</v>
      </c>
      <c r="D13" s="6">
        <v>6428.5</v>
      </c>
      <c r="E13" s="6"/>
      <c r="F13" s="6"/>
      <c r="G13" s="6"/>
      <c r="H13" s="6">
        <v>2729.1</v>
      </c>
      <c r="I13" s="6">
        <v>1425.6</v>
      </c>
      <c r="J13" s="6">
        <v>385322</v>
      </c>
      <c r="K13" s="6">
        <v>170811</v>
      </c>
      <c r="L13" s="6">
        <v>77932.5</v>
      </c>
      <c r="M13" s="6">
        <v>15</v>
      </c>
      <c r="N13" s="6">
        <v>25</v>
      </c>
      <c r="O13" s="7">
        <v>14492.6</v>
      </c>
      <c r="P13" s="7">
        <v>6783.3</v>
      </c>
      <c r="Q13" s="6">
        <v>14074.3</v>
      </c>
      <c r="R13" s="6">
        <v>11257.7</v>
      </c>
      <c r="S13" s="6">
        <v>116816.3</v>
      </c>
      <c r="T13" s="6">
        <v>97016</v>
      </c>
      <c r="U13" s="9">
        <v>118411.8</v>
      </c>
      <c r="V13" s="9">
        <v>80902</v>
      </c>
      <c r="W13" s="6">
        <v>12138.7</v>
      </c>
      <c r="X13" s="6">
        <v>9104.7999999999993</v>
      </c>
      <c r="Y13" s="6">
        <v>403617</v>
      </c>
      <c r="Z13" s="6">
        <v>211357</v>
      </c>
      <c r="AA13" s="6"/>
      <c r="AB13" s="11">
        <v>182889.8</v>
      </c>
      <c r="AC13" s="6">
        <v>345</v>
      </c>
      <c r="AD13" s="6">
        <v>49977</v>
      </c>
      <c r="AE13" s="6">
        <v>303953</v>
      </c>
      <c r="AF13" s="6">
        <v>155991</v>
      </c>
      <c r="AG13" s="6"/>
      <c r="AH13" s="6">
        <v>182834.3</v>
      </c>
      <c r="AI13" s="6">
        <v>1111.7</v>
      </c>
      <c r="AJ13" s="9">
        <v>250</v>
      </c>
      <c r="AK13" s="6">
        <v>33413</v>
      </c>
      <c r="AL13" s="6">
        <v>23739.7</v>
      </c>
      <c r="AM13" s="6">
        <v>71569.7</v>
      </c>
      <c r="AN13" s="6">
        <v>55204.4</v>
      </c>
      <c r="AO13" s="6">
        <v>48614.5</v>
      </c>
      <c r="AP13" s="6">
        <v>39702</v>
      </c>
      <c r="AQ13" s="6">
        <v>49180.7</v>
      </c>
      <c r="AR13" s="6">
        <v>19393.7</v>
      </c>
      <c r="AS13" s="6">
        <v>10.5</v>
      </c>
      <c r="AT13" s="6">
        <v>7.3</v>
      </c>
      <c r="AU13" s="7"/>
      <c r="AV13" s="7"/>
      <c r="AW13" s="6">
        <v>304125.59999999998</v>
      </c>
      <c r="AX13" s="6">
        <v>142284.29999999999</v>
      </c>
      <c r="AY13" s="6">
        <v>59055</v>
      </c>
      <c r="AZ13" s="6">
        <v>13635.5</v>
      </c>
      <c r="BA13" s="6">
        <v>289801</v>
      </c>
      <c r="BB13" s="6">
        <v>128516</v>
      </c>
      <c r="BC13" s="6">
        <v>51178.2</v>
      </c>
      <c r="BD13" s="6">
        <v>1156.3</v>
      </c>
      <c r="BE13" s="6">
        <v>710.4</v>
      </c>
      <c r="BF13" s="6">
        <v>135.5</v>
      </c>
      <c r="BG13" s="6">
        <v>81.77</v>
      </c>
      <c r="BH13" s="6">
        <v>524.1</v>
      </c>
      <c r="BI13" s="6">
        <v>225.9</v>
      </c>
      <c r="BJ13" s="6">
        <v>1336.5</v>
      </c>
      <c r="BK13" s="6">
        <v>1070.4000000000001</v>
      </c>
      <c r="BL13" s="6">
        <v>0.9</v>
      </c>
      <c r="BM13" s="7">
        <v>10553.587407999999</v>
      </c>
      <c r="BN13" s="7">
        <v>38449.888289362578</v>
      </c>
      <c r="BO13" s="7">
        <v>6047.9444668572114</v>
      </c>
      <c r="BP13" s="7">
        <v>5488</v>
      </c>
      <c r="BQ13" s="6"/>
      <c r="BR13" s="6"/>
      <c r="BS13" s="6"/>
      <c r="BT13" s="6"/>
      <c r="BU13" s="6"/>
      <c r="BV13" s="6"/>
      <c r="BW13" s="6"/>
      <c r="BX13" s="6"/>
      <c r="BY13" s="6"/>
      <c r="BZ13" s="7">
        <v>4157624</v>
      </c>
      <c r="CA13" s="7">
        <v>2944987</v>
      </c>
      <c r="CB13" s="7"/>
      <c r="CC13" s="7">
        <v>34579</v>
      </c>
      <c r="CD13" s="7">
        <v>28318</v>
      </c>
      <c r="CE13" s="7"/>
      <c r="CF13" s="7">
        <v>814.95791452160734</v>
      </c>
      <c r="CG13" s="7">
        <v>99.926829913483843</v>
      </c>
      <c r="CH13" s="7">
        <v>1696.0624166666666</v>
      </c>
      <c r="CI13" s="6">
        <v>17660</v>
      </c>
      <c r="CJ13" s="6">
        <v>2</v>
      </c>
      <c r="CK13" s="6">
        <v>1832.8</v>
      </c>
      <c r="CL13" s="6">
        <v>289710</v>
      </c>
      <c r="CM13" s="6">
        <v>4715</v>
      </c>
      <c r="CN13" s="6">
        <v>1736</v>
      </c>
      <c r="CO13" s="6">
        <v>9371</v>
      </c>
      <c r="CP13" s="6">
        <v>44</v>
      </c>
      <c r="CQ13" s="6">
        <v>101</v>
      </c>
      <c r="CR13" s="6">
        <v>764.6</v>
      </c>
      <c r="CS13" s="6">
        <v>517.70000000000005</v>
      </c>
      <c r="CT13" s="6">
        <v>87450</v>
      </c>
      <c r="CU13" s="6">
        <v>51780</v>
      </c>
      <c r="CV13" s="6">
        <v>71130</v>
      </c>
      <c r="CW13" s="6">
        <v>45490</v>
      </c>
    </row>
    <row r="14" spans="1:105" ht="12.5">
      <c r="A14" s="5">
        <v>43842</v>
      </c>
      <c r="B14" s="6">
        <v>806.9</v>
      </c>
      <c r="C14" s="6">
        <v>442.7</v>
      </c>
      <c r="D14" s="6">
        <v>6428.5</v>
      </c>
      <c r="E14" s="6"/>
      <c r="F14" s="6"/>
      <c r="G14" s="6"/>
      <c r="H14" s="6">
        <v>2738.6</v>
      </c>
      <c r="I14" s="6">
        <v>1426.7</v>
      </c>
      <c r="J14" s="6">
        <v>385511</v>
      </c>
      <c r="K14" s="6">
        <v>170901</v>
      </c>
      <c r="L14" s="6">
        <v>77956.5</v>
      </c>
      <c r="M14" s="6">
        <v>15</v>
      </c>
      <c r="N14" s="6">
        <v>25</v>
      </c>
      <c r="O14" s="7">
        <v>14492.6</v>
      </c>
      <c r="P14" s="7">
        <v>6783.4</v>
      </c>
      <c r="Q14" s="6">
        <v>14101.5</v>
      </c>
      <c r="R14" s="6">
        <v>11279.1</v>
      </c>
      <c r="S14" s="6">
        <v>116835.8</v>
      </c>
      <c r="T14" s="6">
        <v>97031.6</v>
      </c>
      <c r="U14" s="9">
        <v>118430.5</v>
      </c>
      <c r="V14" s="9">
        <v>80915.100000000006</v>
      </c>
      <c r="W14" s="6">
        <v>12138.7</v>
      </c>
      <c r="X14" s="6">
        <v>9104.7999999999993</v>
      </c>
      <c r="Y14" s="6">
        <v>403922</v>
      </c>
      <c r="Z14" s="6">
        <v>211522</v>
      </c>
      <c r="AA14" s="6"/>
      <c r="AB14" s="11">
        <v>182913.8</v>
      </c>
      <c r="AC14" s="6">
        <v>345</v>
      </c>
      <c r="AD14" s="6">
        <v>49977</v>
      </c>
      <c r="AE14" s="6">
        <v>304118</v>
      </c>
      <c r="AF14" s="6">
        <v>156070</v>
      </c>
      <c r="AG14" s="6"/>
      <c r="AH14" s="6">
        <v>182858.3</v>
      </c>
      <c r="AI14" s="6">
        <v>1111.7</v>
      </c>
      <c r="AJ14" s="9">
        <v>250</v>
      </c>
      <c r="AK14" s="6">
        <v>33418.199999999997</v>
      </c>
      <c r="AL14" s="6">
        <v>23744.3</v>
      </c>
      <c r="AM14" s="6">
        <v>71580.600000000006</v>
      </c>
      <c r="AN14" s="6">
        <v>55213</v>
      </c>
      <c r="AO14" s="6">
        <v>48630</v>
      </c>
      <c r="AP14" s="6">
        <v>39714</v>
      </c>
      <c r="AQ14" s="6">
        <v>49190.3</v>
      </c>
      <c r="AR14" s="6">
        <v>19397.3</v>
      </c>
      <c r="AS14" s="6">
        <v>10.5</v>
      </c>
      <c r="AT14" s="6">
        <v>7.3</v>
      </c>
      <c r="AU14" s="7"/>
      <c r="AV14" s="7"/>
      <c r="AW14" s="6">
        <v>304281.40000000002</v>
      </c>
      <c r="AX14" s="6">
        <v>142355.5</v>
      </c>
      <c r="AY14" s="6">
        <v>59061</v>
      </c>
      <c r="AZ14" s="6">
        <v>13635.5</v>
      </c>
      <c r="BA14" s="6">
        <v>289940</v>
      </c>
      <c r="BB14" s="6">
        <v>128576</v>
      </c>
      <c r="BC14" s="6">
        <v>51202.2</v>
      </c>
      <c r="BD14" s="6">
        <v>1163.3</v>
      </c>
      <c r="BE14" s="6">
        <v>714.7</v>
      </c>
      <c r="BF14" s="6">
        <v>135.5</v>
      </c>
      <c r="BG14" s="6">
        <v>81.78</v>
      </c>
      <c r="BH14" s="6">
        <v>524.1</v>
      </c>
      <c r="BI14" s="6">
        <v>225.9</v>
      </c>
      <c r="BJ14" s="6">
        <v>1336.5</v>
      </c>
      <c r="BK14" s="6">
        <v>1070.4000000000001</v>
      </c>
      <c r="BL14" s="6">
        <v>0.9</v>
      </c>
      <c r="BM14" s="7">
        <v>10912.700703999999</v>
      </c>
      <c r="BN14" s="7">
        <v>38435.75026991812</v>
      </c>
      <c r="BO14" s="7">
        <v>7894.1048571624879</v>
      </c>
      <c r="BP14" s="7">
        <v>6554</v>
      </c>
      <c r="BQ14" s="6"/>
      <c r="BR14" s="6"/>
      <c r="BS14" s="6"/>
      <c r="BT14" s="6"/>
      <c r="BU14" s="6"/>
      <c r="BV14" s="6"/>
      <c r="BW14" s="6"/>
      <c r="BX14" s="6"/>
      <c r="BY14" s="6"/>
      <c r="BZ14" s="7">
        <v>4157624</v>
      </c>
      <c r="CA14" s="7">
        <v>2944987</v>
      </c>
      <c r="CB14" s="7"/>
      <c r="CC14" s="7">
        <v>37038</v>
      </c>
      <c r="CD14" s="7">
        <v>30360</v>
      </c>
      <c r="CE14" s="7"/>
      <c r="CF14" s="7">
        <v>814.59117785393209</v>
      </c>
      <c r="CG14" s="7">
        <v>100.06903741140901</v>
      </c>
      <c r="CH14" s="7">
        <v>1692.1652916666665</v>
      </c>
      <c r="CI14" s="6">
        <v>22100</v>
      </c>
      <c r="CJ14" s="6">
        <v>2</v>
      </c>
      <c r="CK14" s="6">
        <v>1856.8</v>
      </c>
      <c r="CL14" s="6">
        <v>289710</v>
      </c>
      <c r="CM14" s="6">
        <v>4715</v>
      </c>
      <c r="CN14" s="6">
        <v>1736</v>
      </c>
      <c r="CO14" s="6">
        <v>9371</v>
      </c>
      <c r="CP14" s="6">
        <v>44</v>
      </c>
      <c r="CQ14" s="6">
        <v>101</v>
      </c>
      <c r="CR14" s="6">
        <v>773.6</v>
      </c>
      <c r="CS14" s="6">
        <v>523.79999999999995</v>
      </c>
      <c r="CT14" s="6">
        <v>88370</v>
      </c>
      <c r="CU14" s="6">
        <v>52330</v>
      </c>
      <c r="CV14" s="6">
        <v>71150</v>
      </c>
      <c r="CW14" s="6">
        <v>45500</v>
      </c>
    </row>
    <row r="15" spans="1:105" ht="12.5">
      <c r="A15" s="5">
        <v>43843</v>
      </c>
      <c r="B15" s="6">
        <v>807.03800000000001</v>
      </c>
      <c r="C15" s="6">
        <v>442.75099999999998</v>
      </c>
      <c r="D15" s="6">
        <v>6428.9</v>
      </c>
      <c r="E15" s="6"/>
      <c r="F15" s="6"/>
      <c r="G15" s="6"/>
      <c r="H15" s="6">
        <v>2748.1</v>
      </c>
      <c r="I15" s="6">
        <v>1427.7</v>
      </c>
      <c r="J15" s="6">
        <v>385703</v>
      </c>
      <c r="K15" s="6">
        <v>170992</v>
      </c>
      <c r="L15" s="6">
        <v>77980.5</v>
      </c>
      <c r="M15" s="6">
        <v>15</v>
      </c>
      <c r="N15" s="6">
        <v>25</v>
      </c>
      <c r="O15" s="7">
        <v>14492.7</v>
      </c>
      <c r="P15" s="7">
        <v>6783.4</v>
      </c>
      <c r="Q15" s="6">
        <v>14128.8</v>
      </c>
      <c r="R15" s="6">
        <v>11300.5</v>
      </c>
      <c r="S15" s="6">
        <v>116856.1</v>
      </c>
      <c r="T15" s="6">
        <v>97047.8</v>
      </c>
      <c r="U15" s="9">
        <v>118449.4</v>
      </c>
      <c r="V15" s="9">
        <v>80928.399999999994</v>
      </c>
      <c r="W15" s="6">
        <v>12138.7</v>
      </c>
      <c r="X15" s="6">
        <v>9104.7999999999993</v>
      </c>
      <c r="Y15" s="6">
        <v>404247</v>
      </c>
      <c r="Z15" s="6">
        <v>211689</v>
      </c>
      <c r="AA15" s="6"/>
      <c r="AB15" s="11">
        <v>182937.8</v>
      </c>
      <c r="AC15" s="6">
        <v>345</v>
      </c>
      <c r="AD15" s="6">
        <v>49977</v>
      </c>
      <c r="AE15" s="6">
        <v>304262</v>
      </c>
      <c r="AF15" s="6">
        <v>156146</v>
      </c>
      <c r="AG15" s="6"/>
      <c r="AH15" s="6">
        <v>182882.3</v>
      </c>
      <c r="AI15" s="6">
        <v>1111.7</v>
      </c>
      <c r="AJ15" s="9">
        <v>250</v>
      </c>
      <c r="AK15" s="6">
        <v>33423.5</v>
      </c>
      <c r="AL15" s="6">
        <v>23748.7</v>
      </c>
      <c r="AM15" s="6">
        <v>71592.7</v>
      </c>
      <c r="AN15" s="6">
        <v>55222.1</v>
      </c>
      <c r="AO15" s="6">
        <v>48642.8</v>
      </c>
      <c r="AP15" s="6">
        <v>39724.1</v>
      </c>
      <c r="AQ15" s="6">
        <v>49200</v>
      </c>
      <c r="AR15" s="6">
        <v>19401</v>
      </c>
      <c r="AS15" s="6">
        <v>10.5</v>
      </c>
      <c r="AT15" s="6">
        <v>7.3</v>
      </c>
      <c r="AU15" s="7"/>
      <c r="AV15" s="7"/>
      <c r="AW15" s="6">
        <v>304436.5</v>
      </c>
      <c r="AX15" s="6">
        <v>142426</v>
      </c>
      <c r="AY15" s="6">
        <v>59065.599999999999</v>
      </c>
      <c r="AZ15" s="6">
        <v>13635.5</v>
      </c>
      <c r="BA15" s="6">
        <v>290077</v>
      </c>
      <c r="BB15" s="6">
        <v>128635</v>
      </c>
      <c r="BC15" s="6">
        <v>51226.2</v>
      </c>
      <c r="BD15" s="6">
        <v>1171.0999999999999</v>
      </c>
      <c r="BE15" s="6">
        <v>719.4</v>
      </c>
      <c r="BF15" s="6">
        <v>135.5</v>
      </c>
      <c r="BG15" s="6">
        <v>81.78</v>
      </c>
      <c r="BH15" s="6">
        <v>524.1</v>
      </c>
      <c r="BI15" s="6">
        <v>225.9</v>
      </c>
      <c r="BJ15" s="6">
        <v>1336.5</v>
      </c>
      <c r="BK15" s="6">
        <v>1070.4000000000001</v>
      </c>
      <c r="BL15" s="6">
        <v>0.9</v>
      </c>
      <c r="BM15" s="7">
        <v>10557.720927999999</v>
      </c>
      <c r="BN15" s="7">
        <v>37951.837158304101</v>
      </c>
      <c r="BO15" s="7">
        <v>6468.7571308310698</v>
      </c>
      <c r="BP15" s="7">
        <v>6431</v>
      </c>
      <c r="BQ15" s="6"/>
      <c r="BR15" s="6"/>
      <c r="BS15" s="6"/>
      <c r="BT15" s="6"/>
      <c r="BU15" s="6"/>
      <c r="BV15" s="6"/>
      <c r="BW15" s="6"/>
      <c r="BX15" s="6"/>
      <c r="BY15" s="6"/>
      <c r="BZ15" s="7">
        <v>4157624</v>
      </c>
      <c r="CA15" s="7">
        <v>2944987</v>
      </c>
      <c r="CB15" s="7"/>
      <c r="CC15" s="7">
        <v>39473</v>
      </c>
      <c r="CD15" s="7">
        <v>32403</v>
      </c>
      <c r="CE15" s="7"/>
      <c r="CF15" s="7">
        <v>810.97315835070879</v>
      </c>
      <c r="CG15" s="7">
        <v>99.880925683676054</v>
      </c>
      <c r="CH15" s="7">
        <v>1687.8070833333331</v>
      </c>
      <c r="CI15" s="6">
        <v>26900</v>
      </c>
      <c r="CJ15" s="6">
        <v>2</v>
      </c>
      <c r="CK15" s="6">
        <v>1880.8</v>
      </c>
      <c r="CL15" s="6">
        <v>289710</v>
      </c>
      <c r="CM15" s="6">
        <v>4715</v>
      </c>
      <c r="CN15" s="6">
        <v>1736</v>
      </c>
      <c r="CO15" s="6">
        <v>9371</v>
      </c>
      <c r="CP15" s="6">
        <v>44</v>
      </c>
      <c r="CQ15" s="6">
        <v>101</v>
      </c>
      <c r="CR15" s="6">
        <v>782.4</v>
      </c>
      <c r="CS15" s="6">
        <v>529.9</v>
      </c>
      <c r="CT15" s="6">
        <v>89610</v>
      </c>
      <c r="CU15" s="6">
        <v>53030</v>
      </c>
      <c r="CV15" s="6">
        <v>71160</v>
      </c>
      <c r="CW15" s="6">
        <v>45510</v>
      </c>
    </row>
    <row r="16" spans="1:105" ht="12.5">
      <c r="A16" s="5">
        <v>43844</v>
      </c>
      <c r="B16" s="6">
        <v>807.03800000000001</v>
      </c>
      <c r="C16" s="6">
        <v>442.75099999999998</v>
      </c>
      <c r="D16" s="6">
        <v>6428.9</v>
      </c>
      <c r="E16" s="6"/>
      <c r="F16" s="6"/>
      <c r="G16" s="6"/>
      <c r="H16" s="6">
        <v>2755.7</v>
      </c>
      <c r="I16" s="6">
        <v>1428.1</v>
      </c>
      <c r="J16" s="6">
        <v>385892</v>
      </c>
      <c r="K16" s="6">
        <v>171082</v>
      </c>
      <c r="L16" s="6">
        <v>78004.5</v>
      </c>
      <c r="M16" s="6">
        <v>15</v>
      </c>
      <c r="N16" s="6">
        <v>25</v>
      </c>
      <c r="O16" s="7">
        <v>14492.7</v>
      </c>
      <c r="P16" s="7">
        <v>6783.5</v>
      </c>
      <c r="Q16" s="6">
        <v>14155.3</v>
      </c>
      <c r="R16" s="6">
        <v>11321.3</v>
      </c>
      <c r="S16" s="6">
        <v>116875</v>
      </c>
      <c r="T16" s="6">
        <v>97063</v>
      </c>
      <c r="U16" s="6">
        <v>118468.4</v>
      </c>
      <c r="V16" s="6">
        <v>80941.7</v>
      </c>
      <c r="W16" s="6">
        <v>12138.7</v>
      </c>
      <c r="X16" s="6">
        <v>9104.7999999999993</v>
      </c>
      <c r="Y16" s="6">
        <v>404559</v>
      </c>
      <c r="Z16" s="6">
        <v>211854</v>
      </c>
      <c r="AA16" s="6"/>
      <c r="AB16" s="11">
        <v>182961.8</v>
      </c>
      <c r="AC16" s="6">
        <v>345</v>
      </c>
      <c r="AD16" s="6">
        <v>49977</v>
      </c>
      <c r="AE16" s="6">
        <v>304407</v>
      </c>
      <c r="AF16" s="6">
        <v>156219</v>
      </c>
      <c r="AG16" s="6"/>
      <c r="AH16" s="6">
        <v>182906.3</v>
      </c>
      <c r="AI16" s="6">
        <v>1111.7</v>
      </c>
      <c r="AJ16" s="9">
        <v>250</v>
      </c>
      <c r="AK16" s="6">
        <v>33428.699999999997</v>
      </c>
      <c r="AL16" s="6">
        <v>23753</v>
      </c>
      <c r="AM16" s="6">
        <v>71604.100000000006</v>
      </c>
      <c r="AN16" s="6">
        <v>55231</v>
      </c>
      <c r="AO16" s="6">
        <v>48652.7</v>
      </c>
      <c r="AP16" s="6">
        <v>39732.5</v>
      </c>
      <c r="AQ16" s="6">
        <v>49208.1</v>
      </c>
      <c r="AR16" s="6">
        <v>19404.099999999999</v>
      </c>
      <c r="AS16" s="6">
        <v>10.5</v>
      </c>
      <c r="AT16" s="6">
        <v>7.3</v>
      </c>
      <c r="AU16" s="7"/>
      <c r="AV16" s="7"/>
      <c r="AW16" s="6">
        <v>304588.2</v>
      </c>
      <c r="AX16" s="6">
        <v>142496</v>
      </c>
      <c r="AY16" s="6">
        <v>59071</v>
      </c>
      <c r="AZ16" s="6">
        <v>13635.5</v>
      </c>
      <c r="BA16" s="6">
        <v>290214</v>
      </c>
      <c r="BB16" s="6">
        <v>128695</v>
      </c>
      <c r="BC16" s="6">
        <v>51250.2</v>
      </c>
      <c r="BD16" s="6">
        <v>1177.5999999999999</v>
      </c>
      <c r="BE16" s="6">
        <v>723.3</v>
      </c>
      <c r="BF16" s="6">
        <v>135.5</v>
      </c>
      <c r="BG16" s="6">
        <v>81.78</v>
      </c>
      <c r="BH16" s="6">
        <v>524.1</v>
      </c>
      <c r="BI16" s="6">
        <v>225.9</v>
      </c>
      <c r="BJ16" s="6">
        <v>1336.5</v>
      </c>
      <c r="BK16" s="6">
        <v>1070.4000000000001</v>
      </c>
      <c r="BL16" s="6">
        <v>0.9</v>
      </c>
      <c r="BM16" s="7">
        <v>10354.171136000001</v>
      </c>
      <c r="BN16" s="7">
        <v>37153.201913760233</v>
      </c>
      <c r="BO16" s="7">
        <v>6538.0824810752219</v>
      </c>
      <c r="BP16" s="7">
        <v>5541</v>
      </c>
      <c r="BQ16" s="6"/>
      <c r="BR16" s="6"/>
      <c r="BS16" s="6"/>
      <c r="BT16" s="6"/>
      <c r="BU16" s="6"/>
      <c r="BV16" s="6"/>
      <c r="BW16" s="6"/>
      <c r="BX16" s="6"/>
      <c r="BY16" s="6"/>
      <c r="BZ16" s="7">
        <v>4157624</v>
      </c>
      <c r="CA16" s="7">
        <v>2944987</v>
      </c>
      <c r="CB16" s="7"/>
      <c r="CC16" s="7">
        <v>41899</v>
      </c>
      <c r="CD16" s="7">
        <v>34440</v>
      </c>
      <c r="CE16" s="7"/>
      <c r="CF16" s="7">
        <v>811.57490671799667</v>
      </c>
      <c r="CG16" s="7">
        <v>100.11118044275138</v>
      </c>
      <c r="CH16" s="7">
        <v>1686.2530583333332</v>
      </c>
      <c r="CI16" s="6">
        <v>31500</v>
      </c>
      <c r="CJ16" s="6">
        <v>2</v>
      </c>
      <c r="CK16" s="6">
        <v>1904.8</v>
      </c>
      <c r="CL16" s="6">
        <v>289710</v>
      </c>
      <c r="CM16" s="6">
        <v>4715</v>
      </c>
      <c r="CN16" s="6">
        <v>1736</v>
      </c>
      <c r="CO16" s="6">
        <v>9371</v>
      </c>
      <c r="CP16" s="6">
        <v>44</v>
      </c>
      <c r="CQ16" s="6">
        <v>101</v>
      </c>
      <c r="CR16" s="6">
        <v>790.4</v>
      </c>
      <c r="CS16" s="6">
        <v>535.4</v>
      </c>
      <c r="CT16" s="6">
        <v>90840</v>
      </c>
      <c r="CU16" s="6">
        <v>53740</v>
      </c>
      <c r="CV16" s="6">
        <v>71160</v>
      </c>
      <c r="CW16" s="6">
        <v>45510</v>
      </c>
    </row>
    <row r="17" spans="1:105" ht="12.5">
      <c r="A17" s="5">
        <v>43845</v>
      </c>
      <c r="B17" s="6">
        <v>807.03800000000001</v>
      </c>
      <c r="C17" s="6">
        <v>442.75099999999998</v>
      </c>
      <c r="D17" s="6">
        <v>6428.9</v>
      </c>
      <c r="E17" s="6"/>
      <c r="F17" s="6"/>
      <c r="G17" s="6"/>
      <c r="H17" s="6">
        <v>2764.7</v>
      </c>
      <c r="I17" s="6">
        <v>1428.7</v>
      </c>
      <c r="J17" s="6">
        <v>386076</v>
      </c>
      <c r="K17" s="6">
        <v>171170.6</v>
      </c>
      <c r="L17" s="6">
        <v>78028.5</v>
      </c>
      <c r="M17" s="7">
        <v>15</v>
      </c>
      <c r="N17" s="7">
        <v>25</v>
      </c>
      <c r="O17" s="7">
        <v>14492.8</v>
      </c>
      <c r="P17" s="7">
        <v>6783.6</v>
      </c>
      <c r="Q17" s="6">
        <v>14184.26</v>
      </c>
      <c r="R17" s="6">
        <v>11344.1</v>
      </c>
      <c r="S17" s="6">
        <v>116893.5</v>
      </c>
      <c r="T17" s="6">
        <v>97077.7</v>
      </c>
      <c r="U17" s="6">
        <v>118487.9</v>
      </c>
      <c r="V17" s="6">
        <v>80955.100000000006</v>
      </c>
      <c r="W17" s="6">
        <v>12138.7</v>
      </c>
      <c r="X17" s="6">
        <v>9104.7999999999993</v>
      </c>
      <c r="Y17" s="6">
        <v>404864</v>
      </c>
      <c r="Z17" s="6">
        <v>212016</v>
      </c>
      <c r="AA17" s="6"/>
      <c r="AB17" s="11">
        <v>182985.8</v>
      </c>
      <c r="AC17" s="6">
        <v>345</v>
      </c>
      <c r="AD17" s="6">
        <v>49977</v>
      </c>
      <c r="AE17" s="6">
        <v>304551</v>
      </c>
      <c r="AF17" s="6">
        <v>156292</v>
      </c>
      <c r="AG17" s="6"/>
      <c r="AH17" s="6">
        <v>182930.3</v>
      </c>
      <c r="AI17" s="6">
        <v>1111.7</v>
      </c>
      <c r="AJ17" s="9">
        <v>250</v>
      </c>
      <c r="AK17" s="6">
        <v>33434</v>
      </c>
      <c r="AL17" s="6">
        <v>23757.3</v>
      </c>
      <c r="AM17" s="6">
        <v>71615.399999999994</v>
      </c>
      <c r="AN17" s="6">
        <v>55239.5</v>
      </c>
      <c r="AO17" s="6">
        <v>48662.5</v>
      </c>
      <c r="AP17" s="6">
        <v>39740.400000000001</v>
      </c>
      <c r="AQ17" s="6">
        <v>49216.6</v>
      </c>
      <c r="AR17" s="6">
        <v>19407.3</v>
      </c>
      <c r="AS17" s="6">
        <v>10.5</v>
      </c>
      <c r="AT17" s="6">
        <v>7.3</v>
      </c>
      <c r="AU17" s="7"/>
      <c r="AV17" s="7"/>
      <c r="AW17" s="6">
        <v>304736.3</v>
      </c>
      <c r="AX17" s="6">
        <v>142563.9</v>
      </c>
      <c r="AY17" s="6">
        <v>59076</v>
      </c>
      <c r="AZ17" s="6">
        <v>13635.5</v>
      </c>
      <c r="BA17" s="6">
        <v>290346</v>
      </c>
      <c r="BB17" s="6">
        <v>128753</v>
      </c>
      <c r="BC17" s="6">
        <v>51274.2</v>
      </c>
      <c r="BD17" s="6">
        <v>1184.2</v>
      </c>
      <c r="BE17" s="6">
        <v>727.5</v>
      </c>
      <c r="BF17" s="6">
        <v>135.5</v>
      </c>
      <c r="BG17" s="6">
        <v>81.78</v>
      </c>
      <c r="BH17" s="6">
        <v>524.1</v>
      </c>
      <c r="BI17" s="6">
        <v>225.9</v>
      </c>
      <c r="BJ17" s="6">
        <v>1336.5</v>
      </c>
      <c r="BK17" s="6">
        <v>1070.4000000000001</v>
      </c>
      <c r="BL17" s="6">
        <v>0.9</v>
      </c>
      <c r="BM17" s="7">
        <v>10235</v>
      </c>
      <c r="BN17" s="7">
        <v>30605</v>
      </c>
      <c r="BO17" s="7">
        <v>7588</v>
      </c>
      <c r="BP17" s="7">
        <v>5780</v>
      </c>
      <c r="BQ17" s="6"/>
      <c r="BR17" s="6"/>
      <c r="BS17" s="6"/>
      <c r="BT17" s="6"/>
      <c r="BU17" s="6"/>
      <c r="BV17" s="6"/>
      <c r="BW17" s="6"/>
      <c r="BX17" s="6"/>
      <c r="BY17" s="6"/>
      <c r="BZ17" s="7">
        <v>4157624</v>
      </c>
      <c r="CA17" s="7">
        <v>2944987</v>
      </c>
      <c r="CB17" s="7"/>
      <c r="CC17" s="7">
        <v>44423</v>
      </c>
      <c r="CD17" s="7">
        <v>36397</v>
      </c>
      <c r="CE17" s="7"/>
      <c r="CF17" s="7">
        <v>812</v>
      </c>
      <c r="CG17" s="7">
        <v>100.379</v>
      </c>
      <c r="CH17" s="7">
        <v>1686</v>
      </c>
      <c r="CI17" s="6">
        <v>36500</v>
      </c>
      <c r="CJ17" s="6">
        <v>2</v>
      </c>
      <c r="CK17" s="6">
        <v>1928.8</v>
      </c>
      <c r="CL17" s="6">
        <v>289710</v>
      </c>
      <c r="CM17" s="6">
        <v>4715</v>
      </c>
      <c r="CN17" s="6">
        <v>1736</v>
      </c>
      <c r="CO17" s="6">
        <v>9371</v>
      </c>
      <c r="CP17" s="6">
        <v>44</v>
      </c>
      <c r="CQ17" s="6">
        <v>101</v>
      </c>
      <c r="CR17" s="6">
        <v>798.7</v>
      </c>
      <c r="CS17" s="6">
        <v>541.1</v>
      </c>
      <c r="CT17" s="6">
        <v>91920</v>
      </c>
      <c r="CU17" s="6">
        <v>54350</v>
      </c>
      <c r="CV17" s="6">
        <v>71340</v>
      </c>
      <c r="CW17" s="6">
        <v>45630</v>
      </c>
    </row>
    <row r="18" spans="1:105" ht="12.75" customHeight="1">
      <c r="A18" s="5">
        <v>43846</v>
      </c>
      <c r="B18" s="6">
        <v>807.03800000000001</v>
      </c>
      <c r="C18" s="6">
        <v>442.75099999999998</v>
      </c>
      <c r="D18" s="6">
        <v>6428.9</v>
      </c>
      <c r="E18" s="6"/>
      <c r="F18" s="6"/>
      <c r="G18" s="6"/>
      <c r="H18" s="6">
        <v>2772.2</v>
      </c>
      <c r="I18" s="6">
        <v>1429.9</v>
      </c>
      <c r="J18" s="6">
        <v>386268</v>
      </c>
      <c r="K18" s="6">
        <v>171261.8</v>
      </c>
      <c r="L18" s="6">
        <f>L17+24</f>
        <v>78052.5</v>
      </c>
      <c r="M18" s="7">
        <v>15</v>
      </c>
      <c r="N18" s="7">
        <v>25</v>
      </c>
      <c r="O18" s="6">
        <v>14492.9</v>
      </c>
      <c r="P18" s="6">
        <v>6783.6</v>
      </c>
      <c r="Q18" s="6">
        <v>14214.5</v>
      </c>
      <c r="R18" s="6">
        <v>11367.9</v>
      </c>
      <c r="S18" s="6">
        <v>116912.8</v>
      </c>
      <c r="T18" s="6">
        <v>97092.9</v>
      </c>
      <c r="U18" s="6">
        <v>118507.5</v>
      </c>
      <c r="V18" s="6">
        <v>80968.7</v>
      </c>
      <c r="W18" s="6">
        <v>12138.7</v>
      </c>
      <c r="X18" s="6">
        <v>9104.7999999999993</v>
      </c>
      <c r="Y18" s="6">
        <v>405181.5</v>
      </c>
      <c r="Z18" s="6">
        <v>212181.5</v>
      </c>
      <c r="AA18" s="6"/>
      <c r="AB18" s="11">
        <f>AB17+24</f>
        <v>183009.8</v>
      </c>
      <c r="AC18" s="6">
        <v>345</v>
      </c>
      <c r="AD18" s="6">
        <v>49977</v>
      </c>
      <c r="AE18" s="6">
        <v>304697.7</v>
      </c>
      <c r="AF18" s="6">
        <v>156367.9</v>
      </c>
      <c r="AG18" s="6"/>
      <c r="AH18" s="6">
        <f>AH17+24</f>
        <v>182954.3</v>
      </c>
      <c r="AI18" s="6">
        <v>1111.7</v>
      </c>
      <c r="AJ18" s="9">
        <v>250</v>
      </c>
      <c r="AK18" s="6">
        <v>33439.4</v>
      </c>
      <c r="AL18" s="6">
        <v>23761.7</v>
      </c>
      <c r="AM18" s="6">
        <v>71627</v>
      </c>
      <c r="AN18" s="6">
        <v>55248.3</v>
      </c>
      <c r="AO18" s="6">
        <v>48672.4</v>
      </c>
      <c r="AP18" s="6">
        <v>39748.6</v>
      </c>
      <c r="AQ18" s="6">
        <v>49225.599999999999</v>
      </c>
      <c r="AR18" s="6">
        <v>19410.8</v>
      </c>
      <c r="AS18" s="6">
        <v>10.5</v>
      </c>
      <c r="AT18" s="6">
        <v>7.3</v>
      </c>
      <c r="AU18" s="7"/>
      <c r="AV18" s="7"/>
      <c r="AW18" s="6">
        <v>304885.09999999998</v>
      </c>
      <c r="AX18" s="6">
        <v>142632.29999999999</v>
      </c>
      <c r="AY18" s="6">
        <v>59082.7</v>
      </c>
      <c r="AZ18" s="6">
        <v>13635.5</v>
      </c>
      <c r="BA18" s="6">
        <v>290478.3</v>
      </c>
      <c r="BB18" s="6">
        <v>128811.6</v>
      </c>
      <c r="BC18" s="6">
        <f>BC17+24</f>
        <v>51298.2</v>
      </c>
      <c r="BD18" s="6">
        <v>1190.3</v>
      </c>
      <c r="BE18" s="6">
        <v>731.1</v>
      </c>
      <c r="BF18" s="6">
        <v>135.5</v>
      </c>
      <c r="BG18" s="6">
        <v>81.78</v>
      </c>
      <c r="BH18" s="6">
        <v>524.24900000000002</v>
      </c>
      <c r="BI18" s="6">
        <v>226.023</v>
      </c>
      <c r="BJ18" s="6">
        <v>1336.8</v>
      </c>
      <c r="BK18" s="6">
        <v>1070.4000000000001</v>
      </c>
      <c r="BL18" s="6">
        <v>0.9</v>
      </c>
      <c r="BM18" s="7">
        <v>10883.572848</v>
      </c>
      <c r="BN18" s="7">
        <v>38289.527059070177</v>
      </c>
      <c r="BO18" s="7">
        <v>8352.0882028099331</v>
      </c>
      <c r="BP18" s="7">
        <v>5909</v>
      </c>
      <c r="BQ18" s="6"/>
      <c r="BR18" s="6"/>
      <c r="BS18" s="6"/>
      <c r="BT18" s="6"/>
      <c r="BU18" s="6"/>
      <c r="BV18" s="6"/>
      <c r="BW18" s="6"/>
      <c r="BX18" s="6"/>
      <c r="BY18" s="6"/>
      <c r="BZ18" s="7">
        <v>4157624</v>
      </c>
      <c r="CA18" s="7">
        <v>2944987</v>
      </c>
      <c r="CB18" s="7"/>
      <c r="CC18" s="7">
        <v>46747</v>
      </c>
      <c r="CD18" s="7">
        <v>38518</v>
      </c>
      <c r="CE18" s="7"/>
      <c r="CF18" s="7">
        <v>812</v>
      </c>
      <c r="CG18" s="7">
        <v>100.099</v>
      </c>
      <c r="CH18" s="7">
        <v>1680</v>
      </c>
      <c r="CI18" s="6">
        <v>41500</v>
      </c>
      <c r="CJ18" s="6">
        <v>2</v>
      </c>
      <c r="CK18" s="6">
        <v>1952.8</v>
      </c>
      <c r="CL18" s="6">
        <v>289710</v>
      </c>
      <c r="CM18" s="6">
        <v>4715</v>
      </c>
      <c r="CN18" s="6">
        <v>1736</v>
      </c>
      <c r="CO18" s="6">
        <v>9371</v>
      </c>
      <c r="CP18" s="6">
        <v>44</v>
      </c>
      <c r="CQ18" s="6">
        <v>101</v>
      </c>
      <c r="CR18" s="6">
        <v>806.7</v>
      </c>
      <c r="CS18" s="6">
        <v>546.9</v>
      </c>
      <c r="CT18" s="6">
        <v>92955</v>
      </c>
      <c r="CU18" s="6">
        <v>54949</v>
      </c>
      <c r="CV18" s="6">
        <v>71591</v>
      </c>
      <c r="CW18" s="6">
        <v>45789</v>
      </c>
    </row>
    <row r="19" spans="1:105" ht="12.5">
      <c r="A19" s="5">
        <v>43847</v>
      </c>
      <c r="B19" s="6">
        <v>807.03800000000001</v>
      </c>
      <c r="C19" s="6">
        <v>442.75099999999998</v>
      </c>
      <c r="D19" s="6">
        <v>6428.9</v>
      </c>
      <c r="E19" s="6"/>
      <c r="F19" s="6"/>
      <c r="G19" s="6"/>
      <c r="H19" s="6">
        <v>2773.6</v>
      </c>
      <c r="I19" s="6">
        <v>1430.8</v>
      </c>
      <c r="J19" s="6">
        <v>386460.13799999998</v>
      </c>
      <c r="K19" s="6">
        <v>171353.394</v>
      </c>
      <c r="L19" s="6">
        <v>78076.5</v>
      </c>
      <c r="M19" s="7">
        <v>15</v>
      </c>
      <c r="N19" s="7">
        <v>25</v>
      </c>
      <c r="O19" s="6">
        <v>14493</v>
      </c>
      <c r="P19" s="6">
        <v>6783.7</v>
      </c>
      <c r="Q19" s="6">
        <v>14244.61</v>
      </c>
      <c r="R19" s="6">
        <v>11391.69</v>
      </c>
      <c r="S19" s="6">
        <v>116931.93</v>
      </c>
      <c r="T19" s="6">
        <v>97108.15</v>
      </c>
      <c r="U19" s="6">
        <v>118527.12</v>
      </c>
      <c r="V19" s="6">
        <v>80982.34</v>
      </c>
      <c r="W19" s="6">
        <v>12138.7</v>
      </c>
      <c r="X19" s="6">
        <v>9104.7999999999993</v>
      </c>
      <c r="Y19" s="6">
        <v>405481.90700000001</v>
      </c>
      <c r="Z19" s="6">
        <v>212341.12100000001</v>
      </c>
      <c r="AA19" s="6"/>
      <c r="AB19" s="11">
        <v>183033.8</v>
      </c>
      <c r="AC19" s="6">
        <v>345</v>
      </c>
      <c r="AD19" s="6">
        <v>49977</v>
      </c>
      <c r="AE19" s="6">
        <v>304857.77399999998</v>
      </c>
      <c r="AF19" s="6">
        <v>156448.44899999999</v>
      </c>
      <c r="AG19" s="6"/>
      <c r="AH19" s="6">
        <v>182978.3</v>
      </c>
      <c r="AI19" s="6">
        <v>1111.7</v>
      </c>
      <c r="AJ19" s="9">
        <v>250</v>
      </c>
      <c r="AK19" s="6">
        <v>33444.79</v>
      </c>
      <c r="AL19" s="6">
        <v>23766.17</v>
      </c>
      <c r="AM19" s="6">
        <v>71638.41</v>
      </c>
      <c r="AN19" s="6">
        <v>55256.92</v>
      </c>
      <c r="AO19" s="6">
        <v>48682.35</v>
      </c>
      <c r="AP19" s="6">
        <v>39756.86</v>
      </c>
      <c r="AQ19" s="6">
        <v>49234.2</v>
      </c>
      <c r="AR19" s="6">
        <v>19413.900000000001</v>
      </c>
      <c r="AS19" s="6">
        <v>10.5</v>
      </c>
      <c r="AT19" s="6">
        <v>7.3</v>
      </c>
      <c r="AU19" s="7"/>
      <c r="AV19" s="7"/>
      <c r="AW19" s="6">
        <v>305034.5</v>
      </c>
      <c r="AX19" s="6">
        <v>142701.20000000001</v>
      </c>
      <c r="AY19" s="6">
        <v>59088.565000000002</v>
      </c>
      <c r="AZ19" s="6">
        <v>13635.5</v>
      </c>
      <c r="BA19" s="6">
        <v>290609.62199999997</v>
      </c>
      <c r="BB19" s="6">
        <v>128869.558</v>
      </c>
      <c r="BC19" s="6">
        <v>51322.2</v>
      </c>
      <c r="BD19" s="6">
        <v>1196.1400000000001</v>
      </c>
      <c r="BE19" s="6">
        <v>734.71</v>
      </c>
      <c r="BF19" s="6">
        <v>135.54</v>
      </c>
      <c r="BG19" s="6">
        <v>81.81</v>
      </c>
      <c r="BH19" s="6">
        <v>524.24900000000002</v>
      </c>
      <c r="BI19" s="6">
        <v>226.023</v>
      </c>
      <c r="BJ19" s="6">
        <v>1336.8</v>
      </c>
      <c r="BK19" s="6">
        <v>1070.4000000000001</v>
      </c>
      <c r="BL19" s="6">
        <v>0.9</v>
      </c>
      <c r="BM19" s="7">
        <v>10635.328911999997</v>
      </c>
      <c r="BN19" s="7">
        <v>38435.411918456142</v>
      </c>
      <c r="BO19" s="7">
        <v>7077.2697867439529</v>
      </c>
      <c r="BP19" s="7">
        <v>5123</v>
      </c>
      <c r="BQ19" s="6"/>
      <c r="BR19" s="6"/>
      <c r="BS19" s="6"/>
      <c r="BT19" s="6"/>
      <c r="BU19" s="6"/>
      <c r="BV19" s="6"/>
      <c r="BW19" s="6"/>
      <c r="BX19" s="6"/>
      <c r="BY19" s="6"/>
      <c r="BZ19" s="7">
        <v>4157624</v>
      </c>
      <c r="CA19" s="7">
        <v>2944987</v>
      </c>
      <c r="CB19" s="7"/>
      <c r="CC19" s="7">
        <v>49180</v>
      </c>
      <c r="CD19" s="7">
        <v>40565</v>
      </c>
      <c r="CE19" s="7"/>
      <c r="CF19" s="7">
        <v>811</v>
      </c>
      <c r="CG19" s="7">
        <v>100.072</v>
      </c>
      <c r="CH19" s="7">
        <v>1683</v>
      </c>
      <c r="CI19" s="6">
        <v>46500</v>
      </c>
      <c r="CJ19" s="6">
        <v>2</v>
      </c>
      <c r="CK19" s="6">
        <v>1976.8</v>
      </c>
      <c r="CL19" s="6">
        <v>289710</v>
      </c>
      <c r="CM19" s="6">
        <v>4715</v>
      </c>
      <c r="CN19" s="6">
        <v>1736</v>
      </c>
      <c r="CO19" s="6">
        <v>9371</v>
      </c>
      <c r="CP19" s="6">
        <v>44</v>
      </c>
      <c r="CQ19" s="6">
        <v>101</v>
      </c>
      <c r="CR19" s="6">
        <v>812.71</v>
      </c>
      <c r="CS19" s="6">
        <v>551.73</v>
      </c>
      <c r="CT19" s="6">
        <v>93991</v>
      </c>
      <c r="CU19" s="6">
        <v>55552</v>
      </c>
      <c r="CV19" s="6">
        <v>71788</v>
      </c>
      <c r="CW19" s="6">
        <v>45908</v>
      </c>
    </row>
    <row r="20" spans="1:105" ht="12.5">
      <c r="A20" s="5">
        <v>43848</v>
      </c>
      <c r="B20" s="6">
        <v>807.03800000000001</v>
      </c>
      <c r="C20" s="6">
        <v>442.75099999999998</v>
      </c>
      <c r="D20" s="6">
        <v>6428.9</v>
      </c>
      <c r="E20" s="6"/>
      <c r="F20" s="6"/>
      <c r="G20" s="6"/>
      <c r="H20" s="6">
        <v>2776.2</v>
      </c>
      <c r="I20" s="6">
        <v>1432</v>
      </c>
      <c r="J20" s="6">
        <v>386643.58899999998</v>
      </c>
      <c r="K20" s="6">
        <v>171441.41899999999</v>
      </c>
      <c r="L20" s="6">
        <v>78100.5</v>
      </c>
      <c r="M20" s="7">
        <v>15</v>
      </c>
      <c r="N20" s="7">
        <v>25</v>
      </c>
      <c r="O20" s="6">
        <v>14493.1</v>
      </c>
      <c r="P20" s="6">
        <v>6783.8</v>
      </c>
      <c r="Q20" s="6">
        <v>14273.36</v>
      </c>
      <c r="R20" s="6">
        <v>11414.28</v>
      </c>
      <c r="S20" s="6">
        <v>116950.16</v>
      </c>
      <c r="T20" s="6">
        <v>97122.7</v>
      </c>
      <c r="U20" s="6">
        <v>118546.1</v>
      </c>
      <c r="V20" s="6">
        <v>80995.58</v>
      </c>
      <c r="W20" s="6">
        <v>12138.7</v>
      </c>
      <c r="X20" s="6">
        <v>9104.7999999999993</v>
      </c>
      <c r="Y20" s="6">
        <v>405621.033</v>
      </c>
      <c r="Z20" s="6">
        <v>212411.274</v>
      </c>
      <c r="AA20" s="6"/>
      <c r="AB20" s="11">
        <v>183057.8</v>
      </c>
      <c r="AC20" s="6">
        <v>345</v>
      </c>
      <c r="AD20" s="6">
        <v>49977</v>
      </c>
      <c r="AE20" s="6">
        <v>305162.54499999998</v>
      </c>
      <c r="AF20" s="6">
        <v>156607.071</v>
      </c>
      <c r="AG20" s="6"/>
      <c r="AH20" s="6">
        <v>183002.3</v>
      </c>
      <c r="AI20" s="6">
        <v>1111.7</v>
      </c>
      <c r="AJ20" s="9">
        <v>250</v>
      </c>
      <c r="AK20" s="6">
        <v>33449.69</v>
      </c>
      <c r="AL20" s="6">
        <v>23770.26</v>
      </c>
      <c r="AM20" s="6">
        <v>71649.490000000005</v>
      </c>
      <c r="AN20" s="6">
        <v>55265.279999999999</v>
      </c>
      <c r="AO20" s="6">
        <v>48691.98</v>
      </c>
      <c r="AP20" s="6">
        <v>39764.85</v>
      </c>
      <c r="AQ20" s="6">
        <v>49241.9</v>
      </c>
      <c r="AR20" s="6">
        <v>19416.7</v>
      </c>
      <c r="AS20" s="6">
        <v>10.5</v>
      </c>
      <c r="AT20" s="6">
        <v>7.3</v>
      </c>
      <c r="AU20" s="7"/>
      <c r="AV20" s="7"/>
      <c r="AW20" s="6">
        <v>305180.90000000002</v>
      </c>
      <c r="AX20" s="6">
        <v>142768.79999999999</v>
      </c>
      <c r="AY20" s="6">
        <v>59094.319000000003</v>
      </c>
      <c r="AZ20" s="6">
        <v>13635.5</v>
      </c>
      <c r="BA20" s="6">
        <v>290738.09399999998</v>
      </c>
      <c r="BB20" s="6">
        <v>128926.251</v>
      </c>
      <c r="BC20" s="6">
        <v>51346.2</v>
      </c>
      <c r="BD20" s="6">
        <v>1203.22</v>
      </c>
      <c r="BE20" s="6">
        <v>738.97</v>
      </c>
      <c r="BF20" s="6">
        <v>135.54</v>
      </c>
      <c r="BG20" s="6">
        <v>81.81</v>
      </c>
      <c r="BH20" s="6">
        <v>524.24900000000002</v>
      </c>
      <c r="BI20" s="6">
        <v>226.023</v>
      </c>
      <c r="BJ20" s="6">
        <v>1336.8</v>
      </c>
      <c r="BK20" s="6">
        <v>1070.4000000000001</v>
      </c>
      <c r="BL20" s="6">
        <v>0.9</v>
      </c>
      <c r="BM20" s="7">
        <v>9927.6204480000015</v>
      </c>
      <c r="BN20" s="7">
        <v>38474.066306982451</v>
      </c>
      <c r="BO20" s="7">
        <v>10115.016817711115</v>
      </c>
      <c r="BP20" s="7">
        <v>3738</v>
      </c>
      <c r="BQ20" s="6"/>
      <c r="BR20" s="6"/>
      <c r="BS20" s="6"/>
      <c r="BT20" s="6"/>
      <c r="BU20" s="6"/>
      <c r="BV20" s="6"/>
      <c r="BW20" s="6"/>
      <c r="BX20" s="6"/>
      <c r="BY20" s="6"/>
      <c r="BZ20" s="7">
        <v>4157624</v>
      </c>
      <c r="CA20" s="7">
        <v>2944987</v>
      </c>
      <c r="CB20" s="7"/>
      <c r="CC20" s="7">
        <v>51609</v>
      </c>
      <c r="CD20" s="7">
        <v>42601</v>
      </c>
      <c r="CE20" s="7"/>
      <c r="CF20" s="7">
        <v>808</v>
      </c>
      <c r="CG20" s="7">
        <v>100.01600000000001</v>
      </c>
      <c r="CH20" s="7">
        <v>1685</v>
      </c>
      <c r="CI20" s="6">
        <v>51500</v>
      </c>
      <c r="CJ20" s="6">
        <v>2</v>
      </c>
      <c r="CK20" s="6">
        <v>2000.8</v>
      </c>
      <c r="CL20" s="6">
        <v>289710</v>
      </c>
      <c r="CM20" s="6">
        <v>4715</v>
      </c>
      <c r="CN20" s="6">
        <v>1736</v>
      </c>
      <c r="CO20" s="6">
        <v>9371</v>
      </c>
      <c r="CP20" s="6">
        <v>44</v>
      </c>
      <c r="CQ20" s="6">
        <v>101</v>
      </c>
      <c r="CR20" s="6">
        <v>818.91</v>
      </c>
      <c r="CS20" s="6">
        <v>556.67999999999995</v>
      </c>
      <c r="CT20" s="6">
        <v>95028</v>
      </c>
      <c r="CU20" s="6">
        <v>56158</v>
      </c>
      <c r="CV20" s="6">
        <v>71979</v>
      </c>
      <c r="CW20" s="6">
        <v>46025</v>
      </c>
    </row>
    <row r="21" spans="1:105" ht="12.5">
      <c r="A21" s="5">
        <v>43849</v>
      </c>
      <c r="B21" s="6">
        <v>807.03800000000001</v>
      </c>
      <c r="C21" s="6">
        <v>442.75099999999998</v>
      </c>
      <c r="D21" s="6">
        <v>6428.9</v>
      </c>
      <c r="E21" s="6"/>
      <c r="F21" s="6"/>
      <c r="G21" s="6"/>
      <c r="H21" s="6">
        <v>2776.7</v>
      </c>
      <c r="I21" s="6">
        <v>1432.4</v>
      </c>
      <c r="J21" s="6">
        <v>386833.43199999997</v>
      </c>
      <c r="K21" s="6">
        <v>171532.177</v>
      </c>
      <c r="L21" s="6">
        <v>78124.5</v>
      </c>
      <c r="M21" s="7">
        <v>15</v>
      </c>
      <c r="N21" s="7">
        <v>25</v>
      </c>
      <c r="O21" s="6">
        <v>14493.2</v>
      </c>
      <c r="P21" s="6">
        <v>6783.9</v>
      </c>
      <c r="Q21" s="6">
        <v>14303.38</v>
      </c>
      <c r="R21" s="6">
        <v>11437.92</v>
      </c>
      <c r="S21" s="6">
        <v>116969.42</v>
      </c>
      <c r="T21" s="6">
        <v>97137.919999999998</v>
      </c>
      <c r="U21" s="6">
        <v>118565.58</v>
      </c>
      <c r="V21" s="6">
        <v>81009.279999999999</v>
      </c>
      <c r="W21" s="6">
        <v>12138.7</v>
      </c>
      <c r="X21" s="6">
        <v>9104.7999999999993</v>
      </c>
      <c r="Y21" s="6">
        <v>405766.15500000003</v>
      </c>
      <c r="Z21" s="6">
        <v>212483.82199999999</v>
      </c>
      <c r="AA21" s="6"/>
      <c r="AB21" s="11">
        <v>183081.8</v>
      </c>
      <c r="AC21" s="6">
        <v>345</v>
      </c>
      <c r="AD21" s="6">
        <v>49977</v>
      </c>
      <c r="AE21" s="6">
        <v>305476.81400000001</v>
      </c>
      <c r="AF21" s="6">
        <v>156770.83799999999</v>
      </c>
      <c r="AG21" s="6"/>
      <c r="AH21" s="6">
        <v>183026.3</v>
      </c>
      <c r="AI21" s="6">
        <v>1111.7</v>
      </c>
      <c r="AJ21" s="9">
        <v>250</v>
      </c>
      <c r="AK21" s="6">
        <v>33454.67</v>
      </c>
      <c r="AL21" s="6">
        <v>23774.45</v>
      </c>
      <c r="AM21" s="6">
        <v>71661.27</v>
      </c>
      <c r="AN21" s="6">
        <v>55274.21</v>
      </c>
      <c r="AO21" s="6">
        <v>48701.87</v>
      </c>
      <c r="AP21" s="6">
        <v>39773.06</v>
      </c>
      <c r="AQ21" s="6">
        <v>49251.3</v>
      </c>
      <c r="AR21" s="6">
        <v>19420.099999999999</v>
      </c>
      <c r="AS21" s="6">
        <v>10.5</v>
      </c>
      <c r="AT21" s="6">
        <v>7.3</v>
      </c>
      <c r="AU21" s="7"/>
      <c r="AV21" s="7"/>
      <c r="AW21" s="6">
        <v>305330.59999999998</v>
      </c>
      <c r="AX21" s="6">
        <v>142838.39999999999</v>
      </c>
      <c r="AY21" s="6">
        <v>59100.171000000002</v>
      </c>
      <c r="AZ21" s="6">
        <v>13635.5</v>
      </c>
      <c r="BA21" s="6">
        <v>290869.23200000002</v>
      </c>
      <c r="BB21" s="6">
        <v>128984.14</v>
      </c>
      <c r="BC21" s="6">
        <v>51370.2</v>
      </c>
      <c r="BD21" s="6">
        <v>1209.8599999999999</v>
      </c>
      <c r="BE21" s="6">
        <v>743.06</v>
      </c>
      <c r="BF21" s="6">
        <v>135.54</v>
      </c>
      <c r="BG21" s="6">
        <v>81.81</v>
      </c>
      <c r="BH21" s="6">
        <v>524.24900000000002</v>
      </c>
      <c r="BI21" s="6">
        <v>226.023</v>
      </c>
      <c r="BJ21" s="6">
        <v>1336.8</v>
      </c>
      <c r="BK21" s="6">
        <v>1070.4000000000001</v>
      </c>
      <c r="BL21" s="6">
        <v>0.9</v>
      </c>
      <c r="BM21" s="7">
        <v>10933.367696000001</v>
      </c>
      <c r="BN21" s="7">
        <v>38490.045848614034</v>
      </c>
      <c r="BO21" s="7">
        <v>8369.7271441932917</v>
      </c>
      <c r="BP21" s="7">
        <v>4402</v>
      </c>
      <c r="BQ21" s="6"/>
      <c r="BR21" s="6"/>
      <c r="BS21" s="6"/>
      <c r="BT21" s="6"/>
      <c r="BU21" s="6"/>
      <c r="BV21" s="6"/>
      <c r="BW21" s="6"/>
      <c r="BX21" s="6"/>
      <c r="BY21" s="6"/>
      <c r="BZ21" s="7">
        <v>4157624</v>
      </c>
      <c r="CA21" s="7">
        <v>2944987</v>
      </c>
      <c r="CB21" s="7"/>
      <c r="CC21" s="7">
        <v>54044</v>
      </c>
      <c r="CD21" s="7">
        <v>44631</v>
      </c>
      <c r="CE21" s="7"/>
      <c r="CF21" s="7">
        <v>808</v>
      </c>
      <c r="CG21" s="7">
        <v>100.36499999999999</v>
      </c>
      <c r="CH21" s="7">
        <v>1679</v>
      </c>
      <c r="CI21" s="6">
        <v>56500</v>
      </c>
      <c r="CJ21" s="6">
        <v>2</v>
      </c>
      <c r="CK21" s="6">
        <v>2024.8</v>
      </c>
      <c r="CL21" s="6">
        <v>289710</v>
      </c>
      <c r="CM21" s="6">
        <v>4715</v>
      </c>
      <c r="CN21" s="6">
        <v>1736</v>
      </c>
      <c r="CO21" s="6">
        <v>9371</v>
      </c>
      <c r="CP21" s="6">
        <v>44</v>
      </c>
      <c r="CQ21" s="6">
        <v>101</v>
      </c>
      <c r="CR21" s="6">
        <v>824.75</v>
      </c>
      <c r="CS21" s="6">
        <v>561.37</v>
      </c>
      <c r="CT21" s="6">
        <v>96083</v>
      </c>
      <c r="CU21" s="6">
        <v>56774</v>
      </c>
      <c r="CV21" s="6">
        <v>72169</v>
      </c>
      <c r="CW21" s="6">
        <v>46142</v>
      </c>
    </row>
    <row r="22" spans="1:105" ht="12.75" customHeight="1">
      <c r="A22" s="5">
        <v>43850</v>
      </c>
      <c r="B22" s="6">
        <v>807.03800000000001</v>
      </c>
      <c r="C22" s="6">
        <v>442.75099999999998</v>
      </c>
      <c r="D22" s="6">
        <v>6428.9</v>
      </c>
      <c r="E22" s="6"/>
      <c r="F22" s="6"/>
      <c r="G22" s="6"/>
      <c r="H22" s="6">
        <v>2779.7</v>
      </c>
      <c r="I22" s="6">
        <v>1433.7</v>
      </c>
      <c r="J22" s="6">
        <v>387011.87</v>
      </c>
      <c r="K22" s="6">
        <v>171619.29</v>
      </c>
      <c r="L22" s="6">
        <v>78148.5</v>
      </c>
      <c r="M22" s="7">
        <v>15</v>
      </c>
      <c r="N22" s="7">
        <v>25</v>
      </c>
      <c r="O22" s="6">
        <v>14493.3</v>
      </c>
      <c r="P22" s="6">
        <v>6784.1</v>
      </c>
      <c r="Q22" s="6">
        <v>14332.44</v>
      </c>
      <c r="R22" s="6">
        <v>11460.84</v>
      </c>
      <c r="S22" s="6">
        <v>116989.06</v>
      </c>
      <c r="T22" s="6">
        <v>97153.7</v>
      </c>
      <c r="U22" s="6">
        <v>118585.11</v>
      </c>
      <c r="V22" s="6">
        <v>81022.789999999994</v>
      </c>
      <c r="W22" s="6">
        <v>12138.7</v>
      </c>
      <c r="X22" s="6">
        <v>9104.7999999999993</v>
      </c>
      <c r="Y22" s="6">
        <v>405908.93</v>
      </c>
      <c r="Z22" s="6">
        <v>212560.72</v>
      </c>
      <c r="AA22" s="6"/>
      <c r="AB22" s="11">
        <v>183105.8</v>
      </c>
      <c r="AC22" s="6">
        <v>345</v>
      </c>
      <c r="AD22" s="6">
        <v>49977</v>
      </c>
      <c r="AE22" s="6">
        <v>305776.99</v>
      </c>
      <c r="AF22" s="6">
        <v>156924.01999999999</v>
      </c>
      <c r="AG22" s="6"/>
      <c r="AH22" s="6">
        <v>183050.3</v>
      </c>
      <c r="AI22" s="6">
        <v>1111.7</v>
      </c>
      <c r="AJ22" s="9">
        <v>250</v>
      </c>
      <c r="AK22" s="6">
        <v>33459.65</v>
      </c>
      <c r="AL22" s="6">
        <v>23778.63</v>
      </c>
      <c r="AM22" s="6">
        <v>71673.33</v>
      </c>
      <c r="AN22" s="6">
        <v>55283.45</v>
      </c>
      <c r="AO22" s="6">
        <v>48712.24</v>
      </c>
      <c r="AP22" s="6">
        <v>39781.480000000003</v>
      </c>
      <c r="AQ22" s="6">
        <v>49258.400000000001</v>
      </c>
      <c r="AR22" s="6">
        <v>19422.7</v>
      </c>
      <c r="AS22" s="6">
        <v>10.5</v>
      </c>
      <c r="AT22" s="6">
        <v>7.3</v>
      </c>
      <c r="AU22" s="7"/>
      <c r="AV22" s="7"/>
      <c r="AW22" s="6">
        <v>305477.5</v>
      </c>
      <c r="AX22" s="6">
        <v>142905.4</v>
      </c>
      <c r="AY22" s="6">
        <v>59106.41</v>
      </c>
      <c r="AZ22" s="6">
        <v>13635.5</v>
      </c>
      <c r="BA22" s="6">
        <v>290997.77</v>
      </c>
      <c r="BB22" s="6">
        <v>129040.86</v>
      </c>
      <c r="BC22" s="6">
        <v>51394.2</v>
      </c>
      <c r="BD22" s="6">
        <v>1215.83</v>
      </c>
      <c r="BE22" s="6">
        <v>746.7</v>
      </c>
      <c r="BF22" s="6">
        <v>135.54</v>
      </c>
      <c r="BG22" s="6">
        <v>81.81</v>
      </c>
      <c r="BH22" s="6">
        <v>524.24900000000002</v>
      </c>
      <c r="BI22" s="6">
        <v>226.023</v>
      </c>
      <c r="BJ22" s="6">
        <v>1336.8</v>
      </c>
      <c r="BK22" s="6">
        <v>1070.4000000000001</v>
      </c>
      <c r="BL22" s="6">
        <v>0.9</v>
      </c>
      <c r="BM22" s="7">
        <v>9435.8780640000004</v>
      </c>
      <c r="BN22" s="7">
        <v>38570.921865625722</v>
      </c>
      <c r="BO22" s="7">
        <v>7059.8654832271786</v>
      </c>
      <c r="BP22" s="7">
        <v>4252</v>
      </c>
      <c r="BQ22" s="6"/>
      <c r="BR22" s="6"/>
      <c r="BS22" s="6"/>
      <c r="BT22" s="6"/>
      <c r="BU22" s="6"/>
      <c r="BV22" s="6"/>
      <c r="BW22" s="6"/>
      <c r="BX22" s="6"/>
      <c r="BY22" s="6"/>
      <c r="BZ22" s="7">
        <v>4157624</v>
      </c>
      <c r="CA22" s="7">
        <v>2944987</v>
      </c>
      <c r="CB22" s="7"/>
      <c r="CC22" s="7">
        <v>56482</v>
      </c>
      <c r="CD22" s="7">
        <v>46674</v>
      </c>
      <c r="CE22" s="7"/>
      <c r="CF22" s="7">
        <v>810</v>
      </c>
      <c r="CG22" s="7">
        <v>100.19199999999999</v>
      </c>
      <c r="CH22" s="7">
        <v>1684</v>
      </c>
      <c r="CI22" s="6">
        <v>61500</v>
      </c>
      <c r="CJ22" s="6">
        <v>2</v>
      </c>
      <c r="CK22" s="6">
        <v>2048.8000000000002</v>
      </c>
      <c r="CL22" s="6">
        <v>290842</v>
      </c>
      <c r="CM22" s="6">
        <v>4725</v>
      </c>
      <c r="CN22" s="6">
        <v>1742.88</v>
      </c>
      <c r="CO22" s="6">
        <v>9371</v>
      </c>
      <c r="CP22" s="6">
        <v>44</v>
      </c>
      <c r="CQ22" s="6">
        <v>101</v>
      </c>
      <c r="CR22" s="6">
        <v>830.4</v>
      </c>
      <c r="CS22" s="6">
        <v>565.88</v>
      </c>
      <c r="CT22" s="6">
        <v>97111</v>
      </c>
      <c r="CU22" s="6">
        <v>57376</v>
      </c>
      <c r="CV22" s="6">
        <v>72358</v>
      </c>
      <c r="CW22" s="6">
        <v>46255</v>
      </c>
    </row>
    <row r="23" spans="1:105" ht="12.5">
      <c r="A23" s="5">
        <v>43851</v>
      </c>
      <c r="B23" s="6">
        <v>807.32100000000003</v>
      </c>
      <c r="C23" s="6">
        <v>442.88799999999998</v>
      </c>
      <c r="D23" s="6">
        <v>6429.4</v>
      </c>
      <c r="E23" s="6"/>
      <c r="F23" s="6"/>
      <c r="G23" s="6"/>
      <c r="H23" s="6">
        <v>2790.4</v>
      </c>
      <c r="I23" s="6">
        <v>1438.1</v>
      </c>
      <c r="J23" s="6">
        <v>387191.21</v>
      </c>
      <c r="K23" s="6">
        <v>171707.06</v>
      </c>
      <c r="L23" s="6">
        <v>78172.5</v>
      </c>
      <c r="M23" s="7">
        <v>15</v>
      </c>
      <c r="N23" s="7">
        <v>25</v>
      </c>
      <c r="O23" s="6">
        <v>14493.4</v>
      </c>
      <c r="P23" s="6">
        <v>6784.2</v>
      </c>
      <c r="Q23" s="6">
        <v>14362.06</v>
      </c>
      <c r="R23" s="6">
        <v>11484.33</v>
      </c>
      <c r="S23" s="6">
        <v>117008</v>
      </c>
      <c r="T23" s="6">
        <v>97169.41</v>
      </c>
      <c r="U23" s="6">
        <v>118605.04</v>
      </c>
      <c r="V23" s="6">
        <v>81036.58</v>
      </c>
      <c r="W23" s="6">
        <v>12138.7</v>
      </c>
      <c r="X23" s="6">
        <v>9104.7999999999993</v>
      </c>
      <c r="Y23" s="6">
        <v>406052.85</v>
      </c>
      <c r="Z23" s="6">
        <v>212644.67</v>
      </c>
      <c r="AA23" s="6"/>
      <c r="AB23" s="11">
        <v>183129.8</v>
      </c>
      <c r="AC23" s="6">
        <v>345</v>
      </c>
      <c r="AD23" s="6">
        <v>49977</v>
      </c>
      <c r="AE23" s="6">
        <v>306080.40999999997</v>
      </c>
      <c r="AF23" s="6">
        <v>157076.41</v>
      </c>
      <c r="AG23" s="6"/>
      <c r="AH23" s="6">
        <v>183074.3</v>
      </c>
      <c r="AI23" s="6">
        <v>1111.7</v>
      </c>
      <c r="AJ23" s="9">
        <v>250</v>
      </c>
      <c r="AK23" s="6">
        <v>33464.68</v>
      </c>
      <c r="AL23" s="6">
        <v>23782.86</v>
      </c>
      <c r="AM23" s="6">
        <v>71685.429999999993</v>
      </c>
      <c r="AN23" s="6">
        <v>55292.74</v>
      </c>
      <c r="AO23" s="6">
        <v>48724.38</v>
      </c>
      <c r="AP23" s="6">
        <v>39791.11</v>
      </c>
      <c r="AQ23" s="6">
        <v>49261.4</v>
      </c>
      <c r="AR23" s="6">
        <v>19423.8</v>
      </c>
      <c r="AS23" s="6">
        <v>10.5</v>
      </c>
      <c r="AT23" s="6">
        <v>7.3</v>
      </c>
      <c r="AU23" s="7"/>
      <c r="AV23" s="7"/>
      <c r="AW23" s="6">
        <v>305626.40000000002</v>
      </c>
      <c r="AX23" s="6">
        <v>142974.1</v>
      </c>
      <c r="AY23" s="6">
        <v>59112.966</v>
      </c>
      <c r="AZ23" s="6">
        <v>13635.5</v>
      </c>
      <c r="BA23" s="6">
        <v>291129.08</v>
      </c>
      <c r="BB23" s="6">
        <v>129098.7</v>
      </c>
      <c r="BC23" s="6">
        <v>51418.2</v>
      </c>
      <c r="BD23" s="6">
        <v>1222.8900000000001</v>
      </c>
      <c r="BE23" s="6">
        <v>751.03</v>
      </c>
      <c r="BF23" s="6">
        <v>135.54</v>
      </c>
      <c r="BG23" s="6">
        <v>81.81</v>
      </c>
      <c r="BH23" s="6">
        <v>524.49800000000005</v>
      </c>
      <c r="BI23" s="6">
        <v>226.11799999999999</v>
      </c>
      <c r="BJ23" s="6">
        <v>1337.1</v>
      </c>
      <c r="BK23" s="6">
        <v>1070.4000000000001</v>
      </c>
      <c r="BL23" s="6">
        <v>0.9</v>
      </c>
      <c r="BM23" s="7">
        <v>11125.93296</v>
      </c>
      <c r="BN23" s="7">
        <v>38515.392287192983</v>
      </c>
      <c r="BO23" s="7">
        <v>10621.234973020595</v>
      </c>
      <c r="BP23" s="7">
        <v>2224</v>
      </c>
      <c r="BQ23" s="6"/>
      <c r="BR23" s="6"/>
      <c r="BS23" s="6"/>
      <c r="BT23" s="6"/>
      <c r="BU23" s="6"/>
      <c r="BV23" s="6"/>
      <c r="BW23" s="6"/>
      <c r="BX23" s="6"/>
      <c r="BY23" s="6"/>
      <c r="BZ23" s="7">
        <v>4157624</v>
      </c>
      <c r="CA23" s="7">
        <v>2944987</v>
      </c>
      <c r="CB23" s="7"/>
      <c r="CC23" s="7">
        <v>58942</v>
      </c>
      <c r="CD23" s="7">
        <v>48709</v>
      </c>
      <c r="CE23" s="7"/>
      <c r="CF23" s="7">
        <v>804</v>
      </c>
      <c r="CG23" s="7">
        <v>100.206</v>
      </c>
      <c r="CH23" s="7">
        <v>1676</v>
      </c>
      <c r="CI23" s="6">
        <v>66500</v>
      </c>
      <c r="CJ23" s="6">
        <v>2</v>
      </c>
      <c r="CK23" s="6">
        <v>2072.8000000000002</v>
      </c>
      <c r="CL23" s="6">
        <v>294918</v>
      </c>
      <c r="CM23" s="6">
        <v>4749</v>
      </c>
      <c r="CN23" s="6">
        <v>1766.9</v>
      </c>
      <c r="CO23" s="6">
        <v>9371</v>
      </c>
      <c r="CP23" s="6">
        <v>44</v>
      </c>
      <c r="CQ23" s="6">
        <v>101</v>
      </c>
      <c r="CR23" s="6">
        <v>836.5</v>
      </c>
      <c r="CS23" s="6">
        <v>570.65</v>
      </c>
      <c r="CT23" s="6">
        <v>98201</v>
      </c>
      <c r="CU23" s="6">
        <v>58003</v>
      </c>
      <c r="CV23" s="6">
        <v>72564</v>
      </c>
      <c r="CW23" s="6">
        <v>46378</v>
      </c>
    </row>
    <row r="24" spans="1:105" ht="12.5">
      <c r="A24" s="5">
        <v>43852</v>
      </c>
      <c r="B24" s="6">
        <v>807.32100000000003</v>
      </c>
      <c r="C24" s="6">
        <v>442.88799999999998</v>
      </c>
      <c r="D24" s="6">
        <v>6429.4</v>
      </c>
      <c r="E24" s="6"/>
      <c r="F24" s="6"/>
      <c r="G24" s="6"/>
      <c r="H24" s="6">
        <v>2801.3</v>
      </c>
      <c r="I24" s="6">
        <v>1442.5</v>
      </c>
      <c r="J24" s="6">
        <v>387365.7</v>
      </c>
      <c r="K24" s="6">
        <v>171792.9</v>
      </c>
      <c r="L24" s="6">
        <v>78196.5</v>
      </c>
      <c r="M24" s="7">
        <v>15</v>
      </c>
      <c r="N24" s="7">
        <v>25</v>
      </c>
      <c r="O24" s="6">
        <v>14493.5</v>
      </c>
      <c r="P24" s="6">
        <v>6784.3</v>
      </c>
      <c r="Q24" s="6">
        <v>14390.96</v>
      </c>
      <c r="R24" s="6">
        <v>11507.27</v>
      </c>
      <c r="S24" s="6">
        <v>117025.9</v>
      </c>
      <c r="T24" s="6">
        <v>97184.7</v>
      </c>
      <c r="U24" s="6">
        <v>118624.9</v>
      </c>
      <c r="V24" s="6">
        <v>81050.2</v>
      </c>
      <c r="W24" s="6">
        <v>12138.7</v>
      </c>
      <c r="X24" s="6">
        <v>9104.7999999999993</v>
      </c>
      <c r="Y24" s="6">
        <v>406194.4</v>
      </c>
      <c r="Z24" s="6">
        <v>212726.7</v>
      </c>
      <c r="AA24" s="6"/>
      <c r="AB24" s="11">
        <v>183153.8</v>
      </c>
      <c r="AC24" s="6">
        <v>345</v>
      </c>
      <c r="AD24" s="6">
        <v>49977</v>
      </c>
      <c r="AE24" s="6">
        <v>306373.09999999998</v>
      </c>
      <c r="AF24" s="6">
        <v>157225.1</v>
      </c>
      <c r="AG24" s="6"/>
      <c r="AH24" s="6">
        <v>183098.3</v>
      </c>
      <c r="AI24" s="6">
        <v>1111.7</v>
      </c>
      <c r="AJ24" s="9">
        <v>250</v>
      </c>
      <c r="AK24" s="6">
        <v>33469.599999999999</v>
      </c>
      <c r="AL24" s="6">
        <v>23787</v>
      </c>
      <c r="AM24" s="6">
        <v>71697.3</v>
      </c>
      <c r="AN24" s="6">
        <v>55301.8</v>
      </c>
      <c r="AO24" s="6">
        <v>48736.7</v>
      </c>
      <c r="AP24" s="6">
        <v>39801</v>
      </c>
      <c r="AQ24" s="6">
        <v>49261.4</v>
      </c>
      <c r="AR24" s="6">
        <v>19423.8</v>
      </c>
      <c r="AS24" s="6">
        <v>10.5</v>
      </c>
      <c r="AT24" s="6">
        <v>7.3</v>
      </c>
      <c r="AU24" s="7"/>
      <c r="AV24" s="7"/>
      <c r="AW24" s="6">
        <v>305771.5</v>
      </c>
      <c r="AX24" s="6">
        <v>143040.9</v>
      </c>
      <c r="AY24" s="6">
        <v>59119.4</v>
      </c>
      <c r="AZ24" s="6">
        <v>13635.5</v>
      </c>
      <c r="BA24" s="6">
        <v>291256.40000000002</v>
      </c>
      <c r="BB24" s="6">
        <v>129154.9</v>
      </c>
      <c r="BC24" s="6">
        <v>51442.2</v>
      </c>
      <c r="BD24" s="6">
        <v>1229.7</v>
      </c>
      <c r="BE24" s="6">
        <v>755.2</v>
      </c>
      <c r="BF24" s="6">
        <v>135.54</v>
      </c>
      <c r="BG24" s="6">
        <v>81.81</v>
      </c>
      <c r="BH24" s="6">
        <v>524.49800000000005</v>
      </c>
      <c r="BI24" s="6">
        <v>226.11799999999999</v>
      </c>
      <c r="BJ24" s="6">
        <v>1337.1</v>
      </c>
      <c r="BK24" s="6">
        <v>1070.4000000000001</v>
      </c>
      <c r="BL24" s="6">
        <v>0.9</v>
      </c>
      <c r="BM24" s="7">
        <v>10283.237407999999</v>
      </c>
      <c r="BN24" s="7">
        <v>38514.454546561399</v>
      </c>
      <c r="BO24" s="7">
        <v>7859.6639013384574</v>
      </c>
      <c r="BP24" s="7">
        <v>0</v>
      </c>
      <c r="BQ24" s="6"/>
      <c r="BR24" s="6"/>
      <c r="BS24" s="6"/>
      <c r="BT24" s="6"/>
      <c r="BU24" s="6"/>
      <c r="BV24" s="6"/>
      <c r="BW24" s="6"/>
      <c r="BX24" s="6"/>
      <c r="BY24" s="6"/>
      <c r="BZ24" s="7">
        <v>4157624</v>
      </c>
      <c r="CA24" s="7">
        <v>2944987</v>
      </c>
      <c r="CB24" s="7"/>
      <c r="CC24" s="7">
        <v>61422</v>
      </c>
      <c r="CD24" s="7">
        <v>50746</v>
      </c>
      <c r="CE24" s="7"/>
      <c r="CF24" s="7">
        <v>799</v>
      </c>
      <c r="CG24" s="7">
        <v>100.316</v>
      </c>
      <c r="CH24" s="7">
        <v>1668</v>
      </c>
      <c r="CI24" s="6">
        <v>71500</v>
      </c>
      <c r="CJ24" s="6">
        <v>2</v>
      </c>
      <c r="CK24" s="6">
        <v>2096.8000000000002</v>
      </c>
      <c r="CL24" s="6">
        <v>298575</v>
      </c>
      <c r="CM24" s="6">
        <v>4749</v>
      </c>
      <c r="CN24" s="6">
        <v>1790.9</v>
      </c>
      <c r="CO24" s="6">
        <v>9371</v>
      </c>
      <c r="CP24" s="6">
        <v>44</v>
      </c>
      <c r="CQ24" s="6">
        <v>101</v>
      </c>
      <c r="CR24" s="6">
        <v>843.4</v>
      </c>
      <c r="CS24" s="6">
        <v>575.70000000000005</v>
      </c>
      <c r="CT24" s="6">
        <v>99289</v>
      </c>
      <c r="CU24" s="6">
        <v>58626</v>
      </c>
      <c r="CV24" s="6">
        <v>72762</v>
      </c>
      <c r="CW24" s="6">
        <v>46497</v>
      </c>
    </row>
    <row r="25" spans="1:105" ht="12.5">
      <c r="A25" s="5">
        <v>43853</v>
      </c>
      <c r="B25" s="6">
        <v>807.32100000000003</v>
      </c>
      <c r="C25" s="6">
        <v>442.88799999999998</v>
      </c>
      <c r="D25" s="6">
        <v>6429.4</v>
      </c>
      <c r="E25" s="6"/>
      <c r="F25" s="6"/>
      <c r="G25" s="6"/>
      <c r="H25" s="6">
        <v>2813.5</v>
      </c>
      <c r="I25" s="6">
        <v>1447.4</v>
      </c>
      <c r="J25" s="6">
        <v>387541.9</v>
      </c>
      <c r="K25" s="6">
        <v>171880</v>
      </c>
      <c r="L25" s="6">
        <v>78220.5</v>
      </c>
      <c r="M25" s="7">
        <v>15</v>
      </c>
      <c r="N25" s="7">
        <v>25</v>
      </c>
      <c r="O25" s="6">
        <v>14493.6</v>
      </c>
      <c r="P25" s="6">
        <v>6784.4</v>
      </c>
      <c r="Q25" s="6">
        <v>14420.4</v>
      </c>
      <c r="R25" s="6">
        <v>11530.6</v>
      </c>
      <c r="S25" s="6">
        <v>117044.4</v>
      </c>
      <c r="T25" s="6">
        <v>97200.1</v>
      </c>
      <c r="U25" s="6">
        <v>118645</v>
      </c>
      <c r="V25" s="6">
        <v>81064.100000000006</v>
      </c>
      <c r="W25" s="6">
        <v>12138.7</v>
      </c>
      <c r="X25" s="6">
        <v>9104.7999999999993</v>
      </c>
      <c r="Y25" s="6">
        <v>406337.1</v>
      </c>
      <c r="Z25" s="6">
        <v>212809</v>
      </c>
      <c r="AA25" s="6"/>
      <c r="AB25" s="11">
        <v>183177.8</v>
      </c>
      <c r="AC25" s="6">
        <v>345</v>
      </c>
      <c r="AD25" s="6">
        <v>49977</v>
      </c>
      <c r="AE25" s="6">
        <v>306670.59999999998</v>
      </c>
      <c r="AF25" s="6">
        <v>157377.70000000001</v>
      </c>
      <c r="AG25" s="6"/>
      <c r="AH25" s="6">
        <v>183122.3</v>
      </c>
      <c r="AI25" s="6">
        <v>1111.7</v>
      </c>
      <c r="AJ25" s="9">
        <v>250</v>
      </c>
      <c r="AK25" s="6">
        <v>33474.9</v>
      </c>
      <c r="AL25" s="6">
        <v>23791.5</v>
      </c>
      <c r="AM25" s="6">
        <v>71709.399999999994</v>
      </c>
      <c r="AN25" s="6">
        <v>55311.1</v>
      </c>
      <c r="AO25" s="6">
        <v>48751.199999999997</v>
      </c>
      <c r="AP25" s="6">
        <v>39812.6</v>
      </c>
      <c r="AQ25" s="6">
        <v>49265.599999999999</v>
      </c>
      <c r="AR25" s="6">
        <v>19425.5</v>
      </c>
      <c r="AS25" s="6">
        <v>10.5</v>
      </c>
      <c r="AT25" s="6">
        <v>7.3</v>
      </c>
      <c r="AU25" s="7"/>
      <c r="AV25" s="7"/>
      <c r="AW25" s="6">
        <v>305911.3</v>
      </c>
      <c r="AX25" s="6">
        <v>143105.20000000001</v>
      </c>
      <c r="AY25" s="6">
        <v>59125.9</v>
      </c>
      <c r="AZ25" s="6">
        <v>13635.5</v>
      </c>
      <c r="BA25" s="6">
        <v>291379.8</v>
      </c>
      <c r="BB25" s="6">
        <v>129209.4</v>
      </c>
      <c r="BC25" s="6">
        <v>51464.7</v>
      </c>
      <c r="BD25" s="6">
        <v>1236.9000000000001</v>
      </c>
      <c r="BE25" s="6">
        <v>759.6</v>
      </c>
      <c r="BF25" s="6">
        <v>135.54</v>
      </c>
      <c r="BG25" s="6">
        <v>81.81</v>
      </c>
      <c r="BH25" s="6">
        <v>524.49800000000005</v>
      </c>
      <c r="BI25" s="6">
        <v>226.11799999999999</v>
      </c>
      <c r="BJ25" s="6">
        <v>1337.1</v>
      </c>
      <c r="BK25" s="6">
        <v>1070.4000000000001</v>
      </c>
      <c r="BL25" s="6">
        <v>0.9</v>
      </c>
      <c r="BM25" s="7">
        <v>9176.0998720000007</v>
      </c>
      <c r="BN25" s="7">
        <v>38518.643521152044</v>
      </c>
      <c r="BO25" s="7">
        <v>9938.5290424332034</v>
      </c>
      <c r="BP25" s="7">
        <v>3054</v>
      </c>
      <c r="BQ25" s="6"/>
      <c r="BR25" s="6"/>
      <c r="BS25" s="6"/>
      <c r="BT25" s="6"/>
      <c r="BU25" s="6"/>
      <c r="BV25" s="6"/>
      <c r="BW25" s="6"/>
      <c r="BX25" s="6"/>
      <c r="BY25" s="6"/>
      <c r="BZ25" s="7">
        <v>4157624</v>
      </c>
      <c r="CA25" s="7">
        <v>2944987</v>
      </c>
      <c r="CB25" s="7"/>
      <c r="CC25" s="7">
        <v>63892</v>
      </c>
      <c r="CD25" s="7">
        <v>52750</v>
      </c>
      <c r="CE25" s="7"/>
      <c r="CF25" s="7">
        <v>802</v>
      </c>
      <c r="CG25" s="7">
        <v>100.419</v>
      </c>
      <c r="CH25" s="7">
        <v>1674</v>
      </c>
      <c r="CI25" s="6">
        <v>76500</v>
      </c>
      <c r="CJ25" s="6">
        <v>2</v>
      </c>
      <c r="CK25" s="6">
        <v>2120.8000000000002</v>
      </c>
      <c r="CL25" s="6">
        <v>302257</v>
      </c>
      <c r="CM25" s="6">
        <v>4750</v>
      </c>
      <c r="CN25" s="6">
        <v>1814.2</v>
      </c>
      <c r="CO25" s="6">
        <v>9371</v>
      </c>
      <c r="CP25" s="6">
        <v>44</v>
      </c>
      <c r="CQ25" s="6">
        <v>101</v>
      </c>
      <c r="CR25" s="6">
        <v>851.6</v>
      </c>
      <c r="CS25" s="6">
        <v>581.5</v>
      </c>
      <c r="CT25" s="6">
        <v>100391</v>
      </c>
      <c r="CU25" s="6">
        <v>59255</v>
      </c>
      <c r="CV25" s="6">
        <v>72995</v>
      </c>
      <c r="CW25" s="6">
        <v>46637</v>
      </c>
    </row>
    <row r="26" spans="1:105" ht="12.5">
      <c r="A26" s="5">
        <v>43854</v>
      </c>
      <c r="B26" s="6">
        <v>807.32100000000003</v>
      </c>
      <c r="C26" s="6">
        <v>442.88799999999998</v>
      </c>
      <c r="D26" s="6">
        <v>6429.4</v>
      </c>
      <c r="E26" s="6"/>
      <c r="F26" s="6"/>
      <c r="G26" s="6"/>
      <c r="H26" s="6">
        <v>2825.4</v>
      </c>
      <c r="I26" s="6">
        <v>1452</v>
      </c>
      <c r="J26" s="6">
        <v>387712.1</v>
      </c>
      <c r="K26" s="6">
        <v>171965.3</v>
      </c>
      <c r="L26" s="6">
        <v>78244.5</v>
      </c>
      <c r="M26" s="7">
        <v>15</v>
      </c>
      <c r="N26" s="7">
        <v>25</v>
      </c>
      <c r="O26" s="6">
        <v>14493.7</v>
      </c>
      <c r="P26" s="6">
        <v>6784.5</v>
      </c>
      <c r="Q26" s="6">
        <v>14449.6</v>
      </c>
      <c r="R26" s="6">
        <v>11553.8</v>
      </c>
      <c r="S26" s="6">
        <v>117062.3</v>
      </c>
      <c r="T26" s="6">
        <v>97214.3</v>
      </c>
      <c r="U26" s="6">
        <v>118664.6</v>
      </c>
      <c r="V26" s="6">
        <v>81077.600000000006</v>
      </c>
      <c r="W26" s="6">
        <v>12138.7</v>
      </c>
      <c r="X26" s="6">
        <v>9104.7999999999993</v>
      </c>
      <c r="Y26" s="6">
        <v>406484.7</v>
      </c>
      <c r="Z26" s="6">
        <v>212892.1</v>
      </c>
      <c r="AA26" s="6"/>
      <c r="AB26" s="11">
        <v>183201.8</v>
      </c>
      <c r="AC26" s="6">
        <v>345</v>
      </c>
      <c r="AD26" s="6">
        <v>49977</v>
      </c>
      <c r="AE26" s="6">
        <v>306968.59999999998</v>
      </c>
      <c r="AF26" s="6">
        <v>157530.79999999999</v>
      </c>
      <c r="AG26" s="6"/>
      <c r="AH26" s="6">
        <v>183146.3</v>
      </c>
      <c r="AI26" s="6">
        <v>1111.7</v>
      </c>
      <c r="AJ26" s="9">
        <v>250</v>
      </c>
      <c r="AK26" s="6">
        <v>33480.400000000001</v>
      </c>
      <c r="AL26" s="6">
        <v>23796.2</v>
      </c>
      <c r="AM26" s="6">
        <v>71719.899999999994</v>
      </c>
      <c r="AN26" s="6">
        <v>55319.199999999997</v>
      </c>
      <c r="AO26" s="6">
        <v>48766.3</v>
      </c>
      <c r="AP26" s="6">
        <v>39825</v>
      </c>
      <c r="AQ26" s="6">
        <v>49279.4</v>
      </c>
      <c r="AR26" s="6">
        <v>19430.900000000001</v>
      </c>
      <c r="AS26" s="6">
        <v>10.5</v>
      </c>
      <c r="AT26" s="6">
        <v>7.3</v>
      </c>
      <c r="AU26" s="7"/>
      <c r="AV26" s="7"/>
      <c r="AW26" s="6">
        <v>306055.40000000002</v>
      </c>
      <c r="AX26" s="6">
        <v>143171.20000000001</v>
      </c>
      <c r="AY26" s="6">
        <v>59132.2</v>
      </c>
      <c r="AZ26" s="6">
        <v>13635.5</v>
      </c>
      <c r="BA26" s="6">
        <v>291508.5</v>
      </c>
      <c r="BB26" s="6">
        <v>129266.1</v>
      </c>
      <c r="BC26" s="6">
        <v>51488.7</v>
      </c>
      <c r="BD26" s="6">
        <v>1243.5</v>
      </c>
      <c r="BE26" s="6">
        <v>763.7</v>
      </c>
      <c r="BF26" s="6">
        <v>135.54</v>
      </c>
      <c r="BG26" s="6">
        <v>81.81</v>
      </c>
      <c r="BH26" s="6">
        <v>524.49800000000005</v>
      </c>
      <c r="BI26" s="6">
        <v>226.11799999999999</v>
      </c>
      <c r="BJ26" s="6">
        <v>1337.1</v>
      </c>
      <c r="BK26" s="6">
        <v>1070.4000000000001</v>
      </c>
      <c r="BL26" s="6">
        <v>0.9</v>
      </c>
      <c r="BM26" s="7">
        <v>10059.918272000003</v>
      </c>
      <c r="BN26" s="7">
        <v>38749.879941309926</v>
      </c>
      <c r="BO26" s="7">
        <v>9629.1969347787417</v>
      </c>
      <c r="BP26" s="7">
        <v>9473</v>
      </c>
      <c r="BQ26" s="6"/>
      <c r="BR26" s="6"/>
      <c r="BS26" s="6"/>
      <c r="BT26" s="6"/>
      <c r="BU26" s="6"/>
      <c r="BV26" s="6"/>
      <c r="BW26" s="6"/>
      <c r="BX26" s="6"/>
      <c r="BY26" s="6"/>
      <c r="BZ26" s="7">
        <v>4157624</v>
      </c>
      <c r="CA26" s="7">
        <v>2944987</v>
      </c>
      <c r="CB26" s="7"/>
      <c r="CC26" s="7">
        <v>66352</v>
      </c>
      <c r="CD26" s="7">
        <v>54760</v>
      </c>
      <c r="CE26" s="7"/>
      <c r="CF26" s="7">
        <v>800.3288765786765</v>
      </c>
      <c r="CG26" s="7">
        <v>100.35558807455274</v>
      </c>
      <c r="CH26" s="7">
        <v>1672.1714166666666</v>
      </c>
      <c r="CI26" s="6">
        <v>81500</v>
      </c>
      <c r="CJ26" s="6">
        <v>2</v>
      </c>
      <c r="CK26" s="6">
        <v>2140</v>
      </c>
      <c r="CL26" s="6">
        <v>305906</v>
      </c>
      <c r="CM26" s="6">
        <v>4761</v>
      </c>
      <c r="CN26" s="6">
        <v>1836.2</v>
      </c>
      <c r="CO26" s="6">
        <v>9371</v>
      </c>
      <c r="CP26" s="6">
        <v>44</v>
      </c>
      <c r="CQ26" s="6">
        <v>101</v>
      </c>
      <c r="CR26" s="6">
        <v>859.6</v>
      </c>
      <c r="CS26" s="6">
        <v>587.20000000000005</v>
      </c>
      <c r="CT26" s="6">
        <v>101491</v>
      </c>
      <c r="CU26" s="6">
        <v>59881</v>
      </c>
      <c r="CV26" s="6">
        <v>73226</v>
      </c>
      <c r="CW26" s="6">
        <v>46773</v>
      </c>
    </row>
    <row r="27" spans="1:105" s="16" customFormat="1" ht="12.5">
      <c r="A27" s="5">
        <v>43855</v>
      </c>
      <c r="B27" s="6">
        <v>807.32100000000003</v>
      </c>
      <c r="C27" s="6">
        <v>442.88799999999998</v>
      </c>
      <c r="D27" s="6">
        <v>6429.4</v>
      </c>
      <c r="E27" s="9"/>
      <c r="F27" s="9"/>
      <c r="G27" s="9"/>
      <c r="H27" s="9">
        <v>2837.5</v>
      </c>
      <c r="I27" s="9">
        <v>1456.7</v>
      </c>
      <c r="J27" s="9">
        <v>387888.7</v>
      </c>
      <c r="K27" s="9">
        <v>172052.3</v>
      </c>
      <c r="L27" s="9">
        <v>78268.5</v>
      </c>
      <c r="M27" s="7">
        <v>15</v>
      </c>
      <c r="N27" s="7">
        <v>25</v>
      </c>
      <c r="O27" s="9">
        <v>14493.7</v>
      </c>
      <c r="P27" s="9">
        <v>6784.5</v>
      </c>
      <c r="Q27" s="9">
        <v>14479.3</v>
      </c>
      <c r="R27" s="9">
        <v>11577.1</v>
      </c>
      <c r="S27" s="9">
        <v>117082.1</v>
      </c>
      <c r="T27" s="9">
        <v>97230.6</v>
      </c>
      <c r="U27" s="9">
        <v>118684.7</v>
      </c>
      <c r="V27" s="9">
        <v>81091.8</v>
      </c>
      <c r="W27" s="6">
        <v>12138.7</v>
      </c>
      <c r="X27" s="6">
        <v>9104.7999999999993</v>
      </c>
      <c r="Y27" s="9">
        <v>406633.4</v>
      </c>
      <c r="Z27" s="9">
        <v>212974.8</v>
      </c>
      <c r="AA27" s="9"/>
      <c r="AB27" s="11">
        <v>183225.8</v>
      </c>
      <c r="AC27" s="6">
        <v>345</v>
      </c>
      <c r="AD27" s="6">
        <v>49977</v>
      </c>
      <c r="AE27" s="9">
        <v>307277.59999999998</v>
      </c>
      <c r="AF27" s="9">
        <v>157691.29999999999</v>
      </c>
      <c r="AG27" s="9"/>
      <c r="AH27" s="9">
        <v>183170.3</v>
      </c>
      <c r="AI27" s="6">
        <v>1111.7</v>
      </c>
      <c r="AJ27" s="9">
        <v>250</v>
      </c>
      <c r="AK27" s="9">
        <v>33486.1</v>
      </c>
      <c r="AL27" s="9">
        <v>23800.9</v>
      </c>
      <c r="AM27" s="9">
        <v>71732</v>
      </c>
      <c r="AN27" s="9">
        <v>55328.5</v>
      </c>
      <c r="AO27" s="9">
        <v>48784.4</v>
      </c>
      <c r="AP27" s="9">
        <v>39839.199999999997</v>
      </c>
      <c r="AQ27" s="9">
        <v>49287.8</v>
      </c>
      <c r="AR27" s="9">
        <v>19434.2</v>
      </c>
      <c r="AS27" s="6">
        <v>10.5</v>
      </c>
      <c r="AT27" s="6">
        <v>7.3</v>
      </c>
      <c r="AU27" s="15"/>
      <c r="AV27" s="15"/>
      <c r="AW27" s="9">
        <v>306202.59999999998</v>
      </c>
      <c r="AX27" s="9">
        <v>143238.6</v>
      </c>
      <c r="AY27" s="9">
        <v>59137.599999999999</v>
      </c>
      <c r="AZ27" s="6">
        <v>13635.5</v>
      </c>
      <c r="BA27" s="9">
        <v>291639.59999999998</v>
      </c>
      <c r="BB27" s="9">
        <v>129323.8</v>
      </c>
      <c r="BC27" s="9">
        <v>51512.7</v>
      </c>
      <c r="BD27" s="9">
        <v>1249.7</v>
      </c>
      <c r="BE27" s="9">
        <v>767.5</v>
      </c>
      <c r="BF27" s="6">
        <v>135.54</v>
      </c>
      <c r="BG27" s="6">
        <v>81.81</v>
      </c>
      <c r="BH27" s="6">
        <v>524.49800000000005</v>
      </c>
      <c r="BI27" s="6">
        <v>226.11799999999999</v>
      </c>
      <c r="BJ27" s="6">
        <v>1337.1</v>
      </c>
      <c r="BK27" s="6">
        <v>1070.4000000000001</v>
      </c>
      <c r="BL27" s="6">
        <v>0.9</v>
      </c>
      <c r="BM27" s="15">
        <v>9343.631136</v>
      </c>
      <c r="BN27" s="15">
        <v>38615.933636023394</v>
      </c>
      <c r="BO27" s="15">
        <v>9058.202447967702</v>
      </c>
      <c r="BP27" s="15">
        <v>6335</v>
      </c>
      <c r="BQ27" s="9"/>
      <c r="BR27" s="9"/>
      <c r="BS27" s="9"/>
      <c r="BT27" s="9"/>
      <c r="BU27" s="9"/>
      <c r="BV27" s="9"/>
      <c r="BW27" s="9"/>
      <c r="BX27" s="9"/>
      <c r="BY27" s="9"/>
      <c r="BZ27" s="15">
        <v>4157624</v>
      </c>
      <c r="CA27" s="15">
        <v>2944987</v>
      </c>
      <c r="CB27" s="15"/>
      <c r="CC27" s="15">
        <v>68791</v>
      </c>
      <c r="CD27" s="15">
        <v>56784</v>
      </c>
      <c r="CE27" s="15"/>
      <c r="CF27" s="15">
        <v>799.21001331708317</v>
      </c>
      <c r="CG27" s="15">
        <v>100.34261255744816</v>
      </c>
      <c r="CH27" s="15">
        <v>1667.2164583333333</v>
      </c>
      <c r="CI27" s="6">
        <v>86500</v>
      </c>
      <c r="CJ27" s="6">
        <v>2</v>
      </c>
      <c r="CK27" s="6">
        <v>2164</v>
      </c>
      <c r="CL27" s="6">
        <v>309730</v>
      </c>
      <c r="CM27" s="6">
        <v>4763</v>
      </c>
      <c r="CN27" s="6">
        <v>1860.2</v>
      </c>
      <c r="CO27" s="6">
        <v>9371</v>
      </c>
      <c r="CP27" s="6">
        <v>44</v>
      </c>
      <c r="CQ27" s="6">
        <v>101</v>
      </c>
      <c r="CR27" s="6">
        <v>867.6</v>
      </c>
      <c r="CS27" s="6">
        <v>592.79999999999995</v>
      </c>
      <c r="CT27" s="6">
        <v>102570</v>
      </c>
      <c r="CU27" s="6">
        <v>60496</v>
      </c>
      <c r="CV27" s="6">
        <v>73466</v>
      </c>
      <c r="CW27" s="6">
        <v>46916</v>
      </c>
      <c r="CX27" s="10"/>
      <c r="CY27" s="10"/>
      <c r="CZ27" s="10"/>
      <c r="DA27" s="10"/>
    </row>
    <row r="28" spans="1:105" ht="12.5">
      <c r="A28" s="5">
        <v>43856</v>
      </c>
      <c r="B28" s="6">
        <v>807.32100000000003</v>
      </c>
      <c r="C28" s="6">
        <v>442.88799999999998</v>
      </c>
      <c r="D28" s="6">
        <v>6429.4</v>
      </c>
      <c r="E28" s="6"/>
      <c r="F28" s="6"/>
      <c r="G28" s="6"/>
      <c r="H28" s="6">
        <v>2849.7</v>
      </c>
      <c r="I28" s="6">
        <v>1461.6</v>
      </c>
      <c r="J28" s="6">
        <v>388064.8</v>
      </c>
      <c r="K28" s="6">
        <v>172138.8</v>
      </c>
      <c r="L28" s="6">
        <v>78292.5</v>
      </c>
      <c r="M28" s="7">
        <v>15</v>
      </c>
      <c r="N28" s="7">
        <v>25</v>
      </c>
      <c r="O28" s="6">
        <v>14493.8</v>
      </c>
      <c r="P28" s="6">
        <v>6784.6</v>
      </c>
      <c r="Q28" s="6">
        <v>14508</v>
      </c>
      <c r="R28" s="6">
        <v>11599.6</v>
      </c>
      <c r="S28" s="6">
        <v>117102</v>
      </c>
      <c r="T28" s="6">
        <v>97247</v>
      </c>
      <c r="U28" s="6">
        <v>118704.3</v>
      </c>
      <c r="V28" s="6">
        <v>81105.5</v>
      </c>
      <c r="W28" s="6">
        <v>12138.7</v>
      </c>
      <c r="X28" s="6">
        <v>9104.7999999999993</v>
      </c>
      <c r="Y28" s="6">
        <v>406780.4</v>
      </c>
      <c r="Z28" s="6">
        <v>213057.9</v>
      </c>
      <c r="AA28" s="6"/>
      <c r="AB28" s="11">
        <v>183249.8</v>
      </c>
      <c r="AC28" s="6">
        <v>345</v>
      </c>
      <c r="AD28" s="6">
        <v>49977</v>
      </c>
      <c r="AE28" s="6">
        <v>307584.7</v>
      </c>
      <c r="AF28" s="6">
        <v>157849.9</v>
      </c>
      <c r="AG28" s="6"/>
      <c r="AH28" s="6">
        <v>183194.3</v>
      </c>
      <c r="AI28" s="6">
        <v>1111.7</v>
      </c>
      <c r="AJ28" s="9">
        <v>250</v>
      </c>
      <c r="AK28" s="6">
        <v>33491.4</v>
      </c>
      <c r="AL28" s="6">
        <v>23805.599999999999</v>
      </c>
      <c r="AM28" s="6">
        <v>71743.899999999994</v>
      </c>
      <c r="AN28" s="6">
        <v>55337.599999999999</v>
      </c>
      <c r="AO28" s="6">
        <v>48802.7</v>
      </c>
      <c r="AP28" s="6">
        <v>39853.800000000003</v>
      </c>
      <c r="AQ28" s="6">
        <v>49296.6</v>
      </c>
      <c r="AR28" s="6">
        <v>19437.8</v>
      </c>
      <c r="AS28" s="6">
        <v>10.5</v>
      </c>
      <c r="AT28" s="6">
        <v>7.3</v>
      </c>
      <c r="AU28" s="7"/>
      <c r="AV28" s="7"/>
      <c r="AW28" s="6">
        <v>306348.09999999998</v>
      </c>
      <c r="AX28" s="6">
        <v>143305.60000000001</v>
      </c>
      <c r="AY28" s="6">
        <v>59143.3</v>
      </c>
      <c r="AZ28" s="6">
        <v>13635.5</v>
      </c>
      <c r="BA28" s="6">
        <v>291768.5</v>
      </c>
      <c r="BB28" s="6">
        <v>129380.7</v>
      </c>
      <c r="BC28" s="6">
        <v>51536.7</v>
      </c>
      <c r="BD28" s="6">
        <v>1256.5</v>
      </c>
      <c r="BE28" s="6">
        <v>771.6</v>
      </c>
      <c r="BF28" s="6">
        <v>135.54</v>
      </c>
      <c r="BG28" s="6">
        <v>81.81</v>
      </c>
      <c r="BH28" s="6">
        <v>524.49800000000005</v>
      </c>
      <c r="BI28" s="6">
        <v>226.11799999999999</v>
      </c>
      <c r="BJ28" s="6">
        <v>1337.1</v>
      </c>
      <c r="BK28" s="6">
        <v>1070.4000000000001</v>
      </c>
      <c r="BL28" s="6">
        <v>0.9</v>
      </c>
      <c r="BM28" s="7">
        <v>9613.8479039999984</v>
      </c>
      <c r="BN28" s="7">
        <v>37861.82038865496</v>
      </c>
      <c r="BO28" s="7">
        <v>10437.549719816276</v>
      </c>
      <c r="BP28" s="7">
        <v>6530</v>
      </c>
      <c r="BQ28" s="6"/>
      <c r="BR28" s="6"/>
      <c r="BS28" s="6"/>
      <c r="BT28" s="6"/>
      <c r="BU28" s="6"/>
      <c r="BV28" s="6"/>
      <c r="BW28" s="6"/>
      <c r="BX28" s="6"/>
      <c r="BY28" s="6"/>
      <c r="BZ28" s="7">
        <v>4157624</v>
      </c>
      <c r="CA28" s="7">
        <v>2944987</v>
      </c>
      <c r="CB28" s="7"/>
      <c r="CC28" s="7">
        <v>71178</v>
      </c>
      <c r="CD28" s="7">
        <v>58765</v>
      </c>
      <c r="CE28" s="7"/>
      <c r="CF28" s="7">
        <v>800</v>
      </c>
      <c r="CG28" s="7">
        <v>100.35299999999999</v>
      </c>
      <c r="CH28" s="7">
        <v>1667</v>
      </c>
      <c r="CI28" s="6">
        <v>91500</v>
      </c>
      <c r="CJ28" s="6">
        <v>2</v>
      </c>
      <c r="CK28" s="6">
        <v>2188</v>
      </c>
      <c r="CL28" s="6">
        <v>313650</v>
      </c>
      <c r="CM28" s="6">
        <v>4775</v>
      </c>
      <c r="CN28" s="6">
        <v>1884.2</v>
      </c>
      <c r="CO28" s="6">
        <v>9371</v>
      </c>
      <c r="CP28" s="6">
        <v>44</v>
      </c>
      <c r="CQ28" s="6">
        <v>101</v>
      </c>
      <c r="CR28" s="6">
        <v>875.6</v>
      </c>
      <c r="CS28" s="6">
        <v>598.4</v>
      </c>
      <c r="CT28" s="6">
        <v>103656</v>
      </c>
      <c r="CU28" s="6">
        <v>61115</v>
      </c>
      <c r="CV28" s="6">
        <v>73726</v>
      </c>
      <c r="CW28" s="6">
        <v>47071</v>
      </c>
    </row>
    <row r="29" spans="1:105" s="16" customFormat="1" ht="12.5">
      <c r="A29" s="5">
        <v>43857</v>
      </c>
      <c r="B29" s="6">
        <v>808</v>
      </c>
      <c r="C29" s="6">
        <v>443.2</v>
      </c>
      <c r="D29" s="6">
        <v>6430.6</v>
      </c>
      <c r="E29" s="6"/>
      <c r="F29" s="6"/>
      <c r="G29" s="6"/>
      <c r="H29" s="6">
        <v>2861</v>
      </c>
      <c r="I29" s="6">
        <v>1466.5</v>
      </c>
      <c r="J29" s="9">
        <v>388217</v>
      </c>
      <c r="K29" s="9">
        <v>172217.9</v>
      </c>
      <c r="L29" s="9">
        <v>78315.149999999994</v>
      </c>
      <c r="M29" s="7">
        <v>15</v>
      </c>
      <c r="N29" s="7">
        <v>25</v>
      </c>
      <c r="O29" s="9">
        <v>14493.8</v>
      </c>
      <c r="P29" s="9">
        <v>6784.7</v>
      </c>
      <c r="Q29" s="9">
        <v>14534.8</v>
      </c>
      <c r="R29" s="9">
        <v>11620.6</v>
      </c>
      <c r="S29" s="9">
        <v>117120.4</v>
      </c>
      <c r="T29" s="9">
        <v>97261.9</v>
      </c>
      <c r="U29" s="9">
        <v>118724</v>
      </c>
      <c r="V29" s="9">
        <v>81119.100000000006</v>
      </c>
      <c r="W29" s="6">
        <v>12138.7</v>
      </c>
      <c r="X29" s="6">
        <v>9104.7999999999993</v>
      </c>
      <c r="Y29" s="9">
        <v>406927.5</v>
      </c>
      <c r="Z29" s="9">
        <v>213138.8</v>
      </c>
      <c r="AA29" s="6"/>
      <c r="AB29" s="11">
        <v>183273.8</v>
      </c>
      <c r="AC29" s="6">
        <v>345</v>
      </c>
      <c r="AD29" s="6">
        <v>49977</v>
      </c>
      <c r="AE29" s="9">
        <v>307865.2</v>
      </c>
      <c r="AF29" s="9">
        <v>158001.29999999999</v>
      </c>
      <c r="AG29" s="6"/>
      <c r="AH29" s="9">
        <v>183218.3</v>
      </c>
      <c r="AI29" s="6">
        <v>1111.7</v>
      </c>
      <c r="AJ29" s="9">
        <v>250</v>
      </c>
      <c r="AK29" s="9">
        <v>33497</v>
      </c>
      <c r="AL29" s="9">
        <v>23810.400000000001</v>
      </c>
      <c r="AM29" s="9">
        <v>71755.399999999994</v>
      </c>
      <c r="AN29" s="9">
        <v>55346.5</v>
      </c>
      <c r="AO29" s="9">
        <v>48820.800000000003</v>
      </c>
      <c r="AP29" s="9">
        <v>39868.400000000001</v>
      </c>
      <c r="AQ29" s="9">
        <v>49305.1</v>
      </c>
      <c r="AR29" s="9">
        <v>19441.099999999999</v>
      </c>
      <c r="AS29" s="6">
        <v>10.5</v>
      </c>
      <c r="AT29" s="6">
        <v>7.3</v>
      </c>
      <c r="AU29" s="15"/>
      <c r="AV29" s="15"/>
      <c r="AW29" s="9">
        <v>306495.2</v>
      </c>
      <c r="AX29" s="9">
        <v>143373.70000000001</v>
      </c>
      <c r="AY29" s="9">
        <v>59150</v>
      </c>
      <c r="AZ29" s="6">
        <v>13635.5</v>
      </c>
      <c r="BA29" s="9">
        <v>291899</v>
      </c>
      <c r="BB29" s="9">
        <v>129438.3</v>
      </c>
      <c r="BC29" s="9">
        <v>51560.7</v>
      </c>
      <c r="BD29" s="6">
        <v>1263.5</v>
      </c>
      <c r="BE29" s="6">
        <v>775.8</v>
      </c>
      <c r="BF29" s="6">
        <v>135.54</v>
      </c>
      <c r="BG29" s="6">
        <v>81.81</v>
      </c>
      <c r="BH29" s="6">
        <v>524.96</v>
      </c>
      <c r="BI29" s="6">
        <v>226.29499999999999</v>
      </c>
      <c r="BJ29" s="6">
        <v>1337.7</v>
      </c>
      <c r="BK29" s="6">
        <v>1070.4000000000001</v>
      </c>
      <c r="BL29" s="6">
        <v>0.9</v>
      </c>
      <c r="BM29" s="15">
        <v>9481.8973760000008</v>
      </c>
      <c r="BN29" s="15">
        <v>38366.79639763743</v>
      </c>
      <c r="BO29" s="15">
        <v>8432.1453633095462</v>
      </c>
      <c r="BP29" s="15">
        <v>5069</v>
      </c>
      <c r="BQ29" s="6"/>
      <c r="BR29" s="6"/>
      <c r="BS29" s="6"/>
      <c r="BT29" s="6"/>
      <c r="BU29" s="6"/>
      <c r="BV29" s="6"/>
      <c r="BW29" s="6"/>
      <c r="BX29" s="6"/>
      <c r="BY29" s="6"/>
      <c r="BZ29" s="15">
        <v>4157624</v>
      </c>
      <c r="CA29" s="15">
        <v>2944987</v>
      </c>
      <c r="CB29" s="15"/>
      <c r="CC29" s="7">
        <v>73675</v>
      </c>
      <c r="CD29" s="7">
        <v>60820</v>
      </c>
      <c r="CE29" s="15"/>
      <c r="CF29" s="15">
        <v>799</v>
      </c>
      <c r="CG29" s="15">
        <v>100.328</v>
      </c>
      <c r="CH29" s="15">
        <v>1668</v>
      </c>
      <c r="CI29" s="6">
        <v>96500</v>
      </c>
      <c r="CJ29" s="6">
        <v>2</v>
      </c>
      <c r="CK29" s="6">
        <v>2212</v>
      </c>
      <c r="CL29" s="6">
        <v>317730</v>
      </c>
      <c r="CM29" s="6">
        <v>4843</v>
      </c>
      <c r="CN29" s="6">
        <v>1908.2</v>
      </c>
      <c r="CO29" s="6">
        <v>9371</v>
      </c>
      <c r="CP29" s="6">
        <v>44</v>
      </c>
      <c r="CQ29" s="6">
        <v>101</v>
      </c>
      <c r="CR29" s="6">
        <v>883.4</v>
      </c>
      <c r="CS29" s="6">
        <v>603.9</v>
      </c>
      <c r="CT29" s="6">
        <v>104774</v>
      </c>
      <c r="CU29" s="6">
        <v>61752</v>
      </c>
      <c r="CV29" s="6">
        <v>74016</v>
      </c>
      <c r="CW29" s="6">
        <v>47242</v>
      </c>
      <c r="CX29" s="10"/>
      <c r="CY29" s="10"/>
      <c r="CZ29" s="10"/>
      <c r="DA29" s="10"/>
    </row>
    <row r="30" spans="1:105" s="16" customFormat="1" ht="12.5">
      <c r="A30" s="5">
        <v>43858</v>
      </c>
      <c r="B30" s="6">
        <v>813.91700000000003</v>
      </c>
      <c r="C30" s="6">
        <v>446.82600000000002</v>
      </c>
      <c r="D30" s="6">
        <v>6438.1</v>
      </c>
      <c r="E30" s="6"/>
      <c r="F30" s="6"/>
      <c r="G30" s="6"/>
      <c r="H30" s="6">
        <v>2873.5</v>
      </c>
      <c r="I30" s="6">
        <v>1471</v>
      </c>
      <c r="J30" s="9">
        <v>388357.58</v>
      </c>
      <c r="K30" s="9">
        <v>172293.109</v>
      </c>
      <c r="L30" s="9">
        <v>78336.899999999994</v>
      </c>
      <c r="M30" s="7">
        <v>15</v>
      </c>
      <c r="N30" s="7">
        <v>25</v>
      </c>
      <c r="O30" s="9">
        <v>14493.9</v>
      </c>
      <c r="P30" s="9">
        <v>6784.8</v>
      </c>
      <c r="Q30" s="9">
        <v>14562.82</v>
      </c>
      <c r="R30" s="9">
        <v>11642.81</v>
      </c>
      <c r="S30" s="9">
        <v>117139.2</v>
      </c>
      <c r="T30" s="9">
        <v>97277.42</v>
      </c>
      <c r="U30" s="9">
        <v>118739.11</v>
      </c>
      <c r="V30" s="9">
        <v>81129.61</v>
      </c>
      <c r="W30" s="6">
        <v>12138.7</v>
      </c>
      <c r="X30" s="6">
        <v>9104.7999999999993</v>
      </c>
      <c r="Y30" s="9">
        <v>407070.52500000002</v>
      </c>
      <c r="Z30" s="9">
        <v>213221.19</v>
      </c>
      <c r="AA30" s="6"/>
      <c r="AB30" s="11">
        <v>183297.8</v>
      </c>
      <c r="AC30" s="6">
        <v>345</v>
      </c>
      <c r="AD30" s="6">
        <v>49977</v>
      </c>
      <c r="AE30" s="9">
        <v>308135.647</v>
      </c>
      <c r="AF30" s="9">
        <v>158145.89499999999</v>
      </c>
      <c r="AG30" s="6"/>
      <c r="AH30" s="9">
        <v>183242.3</v>
      </c>
      <c r="AI30" s="6">
        <v>1111.7</v>
      </c>
      <c r="AJ30" s="9">
        <v>250</v>
      </c>
      <c r="AK30" s="9">
        <v>33502.769999999997</v>
      </c>
      <c r="AL30" s="9">
        <v>23815.25</v>
      </c>
      <c r="AM30" s="9">
        <v>71766.289999999994</v>
      </c>
      <c r="AN30" s="9">
        <v>55354.78</v>
      </c>
      <c r="AO30" s="9">
        <v>48838.3</v>
      </c>
      <c r="AP30" s="9">
        <v>39882.839999999997</v>
      </c>
      <c r="AQ30" s="9">
        <v>49313.5</v>
      </c>
      <c r="AR30" s="9">
        <v>19444.5</v>
      </c>
      <c r="AS30" s="6">
        <v>10.6</v>
      </c>
      <c r="AT30" s="6">
        <v>7.6</v>
      </c>
      <c r="AU30" s="15"/>
      <c r="AV30" s="15"/>
      <c r="AW30" s="9">
        <v>306644.40000000002</v>
      </c>
      <c r="AX30" s="9">
        <v>143442.70000000001</v>
      </c>
      <c r="AY30" s="9">
        <v>59156.733</v>
      </c>
      <c r="AZ30" s="6">
        <v>13635.5</v>
      </c>
      <c r="BA30" s="9">
        <v>292030.72700000001</v>
      </c>
      <c r="BB30" s="9">
        <v>129496.496</v>
      </c>
      <c r="BC30" s="9">
        <v>51584.7</v>
      </c>
      <c r="BD30" s="6">
        <v>1270.72</v>
      </c>
      <c r="BE30" s="6">
        <v>780.19</v>
      </c>
      <c r="BF30" s="6">
        <v>135.6</v>
      </c>
      <c r="BG30" s="6">
        <v>81.849999999999994</v>
      </c>
      <c r="BH30" s="6">
        <v>524.96</v>
      </c>
      <c r="BI30" s="6">
        <v>226.29499999999999</v>
      </c>
      <c r="BJ30" s="6">
        <v>1337.7</v>
      </c>
      <c r="BK30" s="6">
        <v>1070.4000000000001</v>
      </c>
      <c r="BL30" s="6">
        <v>0.9</v>
      </c>
      <c r="BM30" s="15">
        <v>8665.5327519999992</v>
      </c>
      <c r="BN30" s="15">
        <v>38110.78805026316</v>
      </c>
      <c r="BO30" s="15">
        <v>9763.8970896664196</v>
      </c>
      <c r="BP30" s="15">
        <v>6062</v>
      </c>
      <c r="BQ30" s="6"/>
      <c r="BR30" s="6"/>
      <c r="BS30" s="6"/>
      <c r="BT30" s="6"/>
      <c r="BU30" s="6"/>
      <c r="BV30" s="6"/>
      <c r="BW30" s="6"/>
      <c r="BX30" s="6"/>
      <c r="BY30" s="6"/>
      <c r="BZ30" s="15">
        <v>4158926</v>
      </c>
      <c r="CA30" s="15">
        <v>2946119</v>
      </c>
      <c r="CB30" s="15">
        <v>75197</v>
      </c>
      <c r="CC30" s="7">
        <v>75197</v>
      </c>
      <c r="CD30" s="7">
        <v>62165</v>
      </c>
      <c r="CE30" s="15"/>
      <c r="CF30" s="15">
        <v>776.72485325237983</v>
      </c>
      <c r="CG30" s="15">
        <v>95.22875392076817</v>
      </c>
      <c r="CH30" s="15">
        <v>1618.131231884058</v>
      </c>
      <c r="CI30" s="6">
        <v>101500</v>
      </c>
      <c r="CJ30" s="6">
        <v>2</v>
      </c>
      <c r="CK30" s="6">
        <v>2236</v>
      </c>
      <c r="CL30" s="6">
        <v>321387</v>
      </c>
      <c r="CM30" s="6">
        <v>4881</v>
      </c>
      <c r="CN30" s="6">
        <v>1932.2</v>
      </c>
      <c r="CO30" s="6">
        <v>9371</v>
      </c>
      <c r="CP30" s="6">
        <v>44</v>
      </c>
      <c r="CQ30" s="6">
        <v>101</v>
      </c>
      <c r="CR30" s="6">
        <v>891.11</v>
      </c>
      <c r="CS30" s="6">
        <v>609.29999999999995</v>
      </c>
      <c r="CT30" s="6">
        <v>105886</v>
      </c>
      <c r="CU30" s="6">
        <v>62386</v>
      </c>
      <c r="CV30" s="6">
        <v>74293</v>
      </c>
      <c r="CW30" s="6">
        <v>47409</v>
      </c>
      <c r="CX30" s="10"/>
      <c r="CY30" s="10"/>
      <c r="CZ30" s="10"/>
      <c r="DA30" s="10"/>
    </row>
    <row r="31" spans="1:105" ht="12.5">
      <c r="A31" s="5">
        <v>43859</v>
      </c>
      <c r="B31" s="6">
        <v>813.91700000000003</v>
      </c>
      <c r="C31" s="6">
        <v>446.82600000000002</v>
      </c>
      <c r="D31" s="6">
        <v>6438.1</v>
      </c>
      <c r="E31" s="6"/>
      <c r="F31" s="6"/>
      <c r="G31" s="6"/>
      <c r="H31" s="6">
        <v>2883.3</v>
      </c>
      <c r="I31" s="6">
        <v>1473</v>
      </c>
      <c r="J31" s="6">
        <v>388512</v>
      </c>
      <c r="K31" s="6">
        <v>172371</v>
      </c>
      <c r="L31" s="6">
        <v>78359.7</v>
      </c>
      <c r="M31" s="7">
        <v>15</v>
      </c>
      <c r="N31" s="7">
        <v>25</v>
      </c>
      <c r="O31" s="7">
        <v>14494</v>
      </c>
      <c r="P31" s="6">
        <v>6784.9</v>
      </c>
      <c r="Q31" s="6">
        <v>14591.5</v>
      </c>
      <c r="R31" s="6">
        <v>11665.7</v>
      </c>
      <c r="S31" s="6">
        <v>117157.5</v>
      </c>
      <c r="T31" s="6">
        <v>97292.2</v>
      </c>
      <c r="U31" s="6">
        <v>118759.1</v>
      </c>
      <c r="V31" s="6">
        <v>81143.399999999994</v>
      </c>
      <c r="W31" s="6">
        <v>12138.7</v>
      </c>
      <c r="X31" s="6">
        <v>9104.7999999999993</v>
      </c>
      <c r="Y31" s="6">
        <v>407211</v>
      </c>
      <c r="Z31" s="6">
        <v>213303</v>
      </c>
      <c r="AA31" s="6"/>
      <c r="AB31" s="11">
        <v>183321.8</v>
      </c>
      <c r="AC31" s="6">
        <v>345</v>
      </c>
      <c r="AD31" s="6">
        <v>49977</v>
      </c>
      <c r="AE31" s="6">
        <v>308424</v>
      </c>
      <c r="AF31" s="6">
        <v>158293</v>
      </c>
      <c r="AG31" s="6"/>
      <c r="AH31" s="6">
        <v>183266.3</v>
      </c>
      <c r="AI31" s="6">
        <v>1111.7</v>
      </c>
      <c r="AJ31" s="9">
        <v>250</v>
      </c>
      <c r="AK31" s="6">
        <v>33508</v>
      </c>
      <c r="AL31" s="6">
        <v>23819.8</v>
      </c>
      <c r="AM31" s="6">
        <v>71777.399999999994</v>
      </c>
      <c r="AN31" s="6">
        <v>55363.3</v>
      </c>
      <c r="AO31" s="6">
        <v>48855.1</v>
      </c>
      <c r="AP31" s="6">
        <v>39896.699999999997</v>
      </c>
      <c r="AQ31" s="6">
        <v>49324.2</v>
      </c>
      <c r="AR31" s="6">
        <v>19448.900000000001</v>
      </c>
      <c r="AS31" s="6">
        <v>10.7</v>
      </c>
      <c r="AT31" s="6">
        <v>7.7</v>
      </c>
      <c r="AU31" s="7"/>
      <c r="AV31" s="7"/>
      <c r="AW31" s="6">
        <v>306789</v>
      </c>
      <c r="AX31" s="6">
        <v>143510</v>
      </c>
      <c r="AY31" s="6">
        <v>59163</v>
      </c>
      <c r="AZ31" s="6">
        <v>13635.5</v>
      </c>
      <c r="BA31" s="6">
        <v>292159</v>
      </c>
      <c r="BB31" s="6">
        <v>129553</v>
      </c>
      <c r="BC31" s="6">
        <v>51608.7</v>
      </c>
      <c r="BD31" s="6">
        <v>1278.0999999999999</v>
      </c>
      <c r="BE31" s="6">
        <v>784.6</v>
      </c>
      <c r="BF31" s="6">
        <v>135.6</v>
      </c>
      <c r="BG31" s="6">
        <v>81.849999999999994</v>
      </c>
      <c r="BH31" s="6">
        <v>524.96</v>
      </c>
      <c r="BI31" s="6">
        <v>226.29499999999999</v>
      </c>
      <c r="BJ31" s="6">
        <v>1337.7</v>
      </c>
      <c r="BK31" s="6">
        <v>1070.4000000000001</v>
      </c>
      <c r="BL31" s="6">
        <v>0.9</v>
      </c>
      <c r="BM31" s="7">
        <v>11515.933184000001</v>
      </c>
      <c r="BN31" s="7">
        <v>37549.088848871346</v>
      </c>
      <c r="BO31" s="7">
        <v>12333.767326079387</v>
      </c>
      <c r="BP31" s="7">
        <v>8785</v>
      </c>
      <c r="BQ31" s="6"/>
      <c r="BR31" s="6"/>
      <c r="BS31" s="6"/>
      <c r="BT31" s="6"/>
      <c r="BU31" s="6"/>
      <c r="BV31" s="6"/>
      <c r="BW31" s="6"/>
      <c r="BX31" s="6"/>
      <c r="BY31" s="6"/>
      <c r="BZ31" s="7">
        <v>4160291</v>
      </c>
      <c r="CA31" s="7">
        <v>2947192</v>
      </c>
      <c r="CB31" s="7"/>
      <c r="CC31" s="7">
        <v>75197</v>
      </c>
      <c r="CD31" s="7">
        <v>62165</v>
      </c>
      <c r="CE31" s="7"/>
      <c r="CF31" s="7">
        <v>406.32321744171935</v>
      </c>
      <c r="CG31" s="7">
        <v>67.026742231587434</v>
      </c>
      <c r="CH31" s="7">
        <v>859.46291666666673</v>
      </c>
      <c r="CI31" s="6">
        <v>106000</v>
      </c>
      <c r="CJ31" s="6">
        <v>2</v>
      </c>
      <c r="CK31" s="6">
        <v>2259.8000000000002</v>
      </c>
      <c r="CL31" s="6">
        <v>323990</v>
      </c>
      <c r="CM31" s="6">
        <v>4883</v>
      </c>
      <c r="CN31" s="6">
        <v>1956.2</v>
      </c>
      <c r="CO31" s="6">
        <v>9371</v>
      </c>
      <c r="CP31" s="6">
        <v>44</v>
      </c>
      <c r="CQ31" s="6">
        <v>101</v>
      </c>
      <c r="CR31" s="6">
        <v>898.2</v>
      </c>
      <c r="CS31" s="6">
        <v>614.20000000000005</v>
      </c>
      <c r="CT31" s="6">
        <v>106950</v>
      </c>
      <c r="CU31" s="6">
        <v>62990</v>
      </c>
      <c r="CV31" s="6">
        <v>74550</v>
      </c>
      <c r="CW31" s="6">
        <v>47560</v>
      </c>
    </row>
    <row r="32" spans="1:105" ht="12.5">
      <c r="A32" s="5">
        <v>43860</v>
      </c>
      <c r="B32" s="6">
        <v>813.91700000000003</v>
      </c>
      <c r="C32" s="6">
        <v>446.82600000000002</v>
      </c>
      <c r="D32" s="6">
        <v>6438.1</v>
      </c>
      <c r="E32" s="6"/>
      <c r="F32" s="6"/>
      <c r="G32" s="6"/>
      <c r="H32" s="6">
        <v>2895</v>
      </c>
      <c r="I32" s="6">
        <v>1475.1</v>
      </c>
      <c r="J32" s="6">
        <v>388698</v>
      </c>
      <c r="K32" s="6">
        <v>172461</v>
      </c>
      <c r="L32" s="6">
        <v>78383.7</v>
      </c>
      <c r="M32" s="7">
        <v>15</v>
      </c>
      <c r="N32" s="7">
        <v>25</v>
      </c>
      <c r="O32" s="7">
        <v>14494.2</v>
      </c>
      <c r="P32" s="6">
        <v>6785.1</v>
      </c>
      <c r="Q32" s="6">
        <v>14621</v>
      </c>
      <c r="R32" s="6">
        <v>11689.3</v>
      </c>
      <c r="S32" s="6">
        <v>117176.7</v>
      </c>
      <c r="T32" s="6">
        <v>97308.1</v>
      </c>
      <c r="U32" s="6">
        <v>118779</v>
      </c>
      <c r="V32" s="6">
        <v>81157</v>
      </c>
      <c r="W32" s="6">
        <v>12138.7</v>
      </c>
      <c r="X32" s="6">
        <v>9104.7999999999993</v>
      </c>
      <c r="Y32" s="6">
        <v>407360</v>
      </c>
      <c r="Z32" s="6">
        <v>213383</v>
      </c>
      <c r="AA32" s="6"/>
      <c r="AB32" s="11">
        <v>183345.8</v>
      </c>
      <c r="AC32" s="6">
        <v>345</v>
      </c>
      <c r="AD32" s="6">
        <v>49977</v>
      </c>
      <c r="AE32" s="6">
        <v>308734</v>
      </c>
      <c r="AF32" s="6">
        <v>158450</v>
      </c>
      <c r="AG32" s="6"/>
      <c r="AH32" s="6">
        <v>183290.3</v>
      </c>
      <c r="AI32" s="6">
        <v>1111.7</v>
      </c>
      <c r="AJ32" s="9">
        <v>250</v>
      </c>
      <c r="AK32" s="6">
        <v>33513.599999999999</v>
      </c>
      <c r="AL32" s="6">
        <v>23824.6</v>
      </c>
      <c r="AM32" s="6">
        <v>71788.800000000003</v>
      </c>
      <c r="AN32" s="6">
        <v>55372.1</v>
      </c>
      <c r="AO32" s="6">
        <v>48872.3</v>
      </c>
      <c r="AP32" s="6">
        <v>39911</v>
      </c>
      <c r="AQ32" s="6">
        <v>49330.5</v>
      </c>
      <c r="AR32" s="6">
        <v>19451.400000000001</v>
      </c>
      <c r="AS32" s="6">
        <v>10.7</v>
      </c>
      <c r="AT32" s="6">
        <v>7.7</v>
      </c>
      <c r="AU32" s="7"/>
      <c r="AV32" s="7"/>
      <c r="AW32" s="6">
        <v>306932</v>
      </c>
      <c r="AX32" s="6">
        <v>143574</v>
      </c>
      <c r="AY32" s="6">
        <v>59169</v>
      </c>
      <c r="AZ32" s="6">
        <v>13635.5</v>
      </c>
      <c r="BA32" s="6">
        <v>292289</v>
      </c>
      <c r="BB32" s="6">
        <v>129610</v>
      </c>
      <c r="BC32" s="6">
        <v>51632.7</v>
      </c>
      <c r="BD32" s="6">
        <v>1283.7</v>
      </c>
      <c r="BE32" s="6">
        <v>788</v>
      </c>
      <c r="BF32" s="6">
        <v>135.66</v>
      </c>
      <c r="BG32" s="6">
        <v>81.89</v>
      </c>
      <c r="BH32" s="6">
        <v>524.96</v>
      </c>
      <c r="BI32" s="6">
        <v>226.29499999999999</v>
      </c>
      <c r="BJ32" s="6">
        <v>1337.7</v>
      </c>
      <c r="BK32" s="6">
        <v>1070.4000000000001</v>
      </c>
      <c r="BL32" s="6">
        <v>0.9</v>
      </c>
      <c r="BM32" s="7">
        <v>9615.4844799999992</v>
      </c>
      <c r="BN32" s="7">
        <v>34377.184650701754</v>
      </c>
      <c r="BO32" s="7">
        <v>1576.2053633097782</v>
      </c>
      <c r="BP32" s="7">
        <v>4724</v>
      </c>
      <c r="BQ32" s="6"/>
      <c r="BR32" s="6"/>
      <c r="BS32" s="6"/>
      <c r="BT32" s="6"/>
      <c r="BU32" s="6"/>
      <c r="BV32" s="6"/>
      <c r="BW32" s="6"/>
      <c r="BX32" s="6"/>
      <c r="BY32" s="6"/>
      <c r="BZ32" s="7">
        <v>4162936</v>
      </c>
      <c r="CA32" s="7">
        <v>2949380</v>
      </c>
      <c r="CB32" s="7"/>
      <c r="CC32" s="7">
        <v>75197</v>
      </c>
      <c r="CD32" s="7">
        <v>62165</v>
      </c>
      <c r="CE32" s="7"/>
      <c r="CF32" s="7">
        <v>791.9300729029012</v>
      </c>
      <c r="CG32" s="7">
        <v>99.613612903870987</v>
      </c>
      <c r="CH32" s="7">
        <v>1662.9074166666664</v>
      </c>
      <c r="CI32" s="6">
        <v>107500</v>
      </c>
      <c r="CJ32" s="6">
        <v>2</v>
      </c>
      <c r="CK32" s="6">
        <v>2267.1999999999998</v>
      </c>
      <c r="CL32" s="6">
        <v>328140</v>
      </c>
      <c r="CM32" s="6">
        <v>5096</v>
      </c>
      <c r="CN32" s="6">
        <v>1980.2</v>
      </c>
      <c r="CO32" s="6">
        <v>9371</v>
      </c>
      <c r="CP32" s="6">
        <v>44</v>
      </c>
      <c r="CQ32" s="6">
        <v>101</v>
      </c>
      <c r="CR32" s="6">
        <v>905.3</v>
      </c>
      <c r="CS32" s="6">
        <v>619.20000000000005</v>
      </c>
      <c r="CT32" s="6">
        <v>108050</v>
      </c>
      <c r="CU32" s="6">
        <v>63620</v>
      </c>
      <c r="CV32" s="6">
        <v>74880</v>
      </c>
      <c r="CW32" s="6">
        <v>47770</v>
      </c>
    </row>
    <row r="33" spans="1:101" ht="12.5">
      <c r="A33" s="5">
        <v>43861</v>
      </c>
      <c r="B33" s="6">
        <v>813.91700000000003</v>
      </c>
      <c r="C33" s="6">
        <v>446.82600000000002</v>
      </c>
      <c r="D33" s="6">
        <v>6438.1</v>
      </c>
      <c r="E33" s="6"/>
      <c r="F33" s="6"/>
      <c r="G33" s="6"/>
      <c r="H33" s="6">
        <v>2907.2</v>
      </c>
      <c r="I33" s="6">
        <v>1479.5</v>
      </c>
      <c r="J33" s="6">
        <v>388884</v>
      </c>
      <c r="K33" s="6">
        <v>172550</v>
      </c>
      <c r="L33" s="6">
        <v>78407.7</v>
      </c>
      <c r="M33" s="7">
        <v>15</v>
      </c>
      <c r="N33" s="7">
        <v>25</v>
      </c>
      <c r="O33" s="7">
        <v>14494.3</v>
      </c>
      <c r="P33" s="6">
        <v>6785.2</v>
      </c>
      <c r="Q33" s="6">
        <v>14650.3</v>
      </c>
      <c r="R33" s="6">
        <v>11712.6</v>
      </c>
      <c r="S33" s="6">
        <v>117194.6</v>
      </c>
      <c r="T33" s="6">
        <v>97322.8</v>
      </c>
      <c r="U33" s="6">
        <v>118798.5</v>
      </c>
      <c r="V33" s="6">
        <v>81170.3</v>
      </c>
      <c r="W33" s="6">
        <v>12138.7</v>
      </c>
      <c r="X33" s="6">
        <v>9104.7999999999993</v>
      </c>
      <c r="Y33" s="6">
        <v>407507</v>
      </c>
      <c r="Z33" s="6">
        <v>213462</v>
      </c>
      <c r="AA33" s="6"/>
      <c r="AB33" s="11">
        <v>183369.8</v>
      </c>
      <c r="AC33" s="6">
        <v>345</v>
      </c>
      <c r="AD33" s="6">
        <v>49977</v>
      </c>
      <c r="AE33" s="6">
        <v>309040</v>
      </c>
      <c r="AF33" s="6">
        <v>158605</v>
      </c>
      <c r="AG33" s="6"/>
      <c r="AH33" s="6">
        <v>183314.3</v>
      </c>
      <c r="AI33" s="6">
        <v>1111.7</v>
      </c>
      <c r="AJ33" s="9">
        <v>250</v>
      </c>
      <c r="AK33" s="6">
        <v>33519.1</v>
      </c>
      <c r="AL33" s="6">
        <v>23829.200000000001</v>
      </c>
      <c r="AM33" s="6">
        <v>71799.899999999994</v>
      </c>
      <c r="AN33" s="6">
        <v>55380.7</v>
      </c>
      <c r="AO33" s="6">
        <v>48889.4</v>
      </c>
      <c r="AP33" s="6">
        <v>39925</v>
      </c>
      <c r="AQ33" s="6">
        <v>49339</v>
      </c>
      <c r="AR33" s="6">
        <v>19454.8</v>
      </c>
      <c r="AS33" s="6">
        <v>10.7</v>
      </c>
      <c r="AT33" s="6">
        <v>7.7</v>
      </c>
      <c r="AU33" s="7"/>
      <c r="AV33" s="7"/>
      <c r="AW33" s="6">
        <v>307071</v>
      </c>
      <c r="AX33" s="6">
        <v>143634</v>
      </c>
      <c r="AY33" s="6">
        <v>59175</v>
      </c>
      <c r="AZ33" s="6">
        <v>13635.5</v>
      </c>
      <c r="BA33" s="6">
        <v>292418</v>
      </c>
      <c r="BB33" s="6">
        <v>129667</v>
      </c>
      <c r="BC33" s="6">
        <v>51656.7</v>
      </c>
      <c r="BD33" s="6">
        <v>1288.5999999999999</v>
      </c>
      <c r="BE33" s="6">
        <v>790.9</v>
      </c>
      <c r="BF33" s="6">
        <v>135.72999999999999</v>
      </c>
      <c r="BG33" s="6">
        <v>81.93</v>
      </c>
      <c r="BH33" s="6">
        <v>524.96</v>
      </c>
      <c r="BI33" s="6">
        <v>226.29499999999999</v>
      </c>
      <c r="BJ33" s="6">
        <v>1337.7</v>
      </c>
      <c r="BK33" s="6">
        <v>1070.4000000000001</v>
      </c>
      <c r="BL33" s="6">
        <v>0.9</v>
      </c>
      <c r="BM33" s="7">
        <v>10790.161295999998</v>
      </c>
      <c r="BN33" s="7">
        <v>37770.147139789464</v>
      </c>
      <c r="BO33" s="7">
        <v>1588.8967594529263</v>
      </c>
      <c r="BP33" s="7">
        <v>4838</v>
      </c>
      <c r="BQ33" s="6"/>
      <c r="BR33" s="6"/>
      <c r="BS33" s="6"/>
      <c r="BT33" s="6"/>
      <c r="BU33" s="6"/>
      <c r="BV33" s="6"/>
      <c r="BW33" s="6"/>
      <c r="BX33" s="6"/>
      <c r="BY33" s="6"/>
      <c r="BZ33" s="7">
        <v>4165852</v>
      </c>
      <c r="CA33" s="7">
        <v>2951797</v>
      </c>
      <c r="CB33" s="7"/>
      <c r="CC33" s="7">
        <v>75197</v>
      </c>
      <c r="CD33" s="7">
        <v>62165</v>
      </c>
      <c r="CE33" s="7"/>
      <c r="CF33" s="7">
        <v>799.91296641491363</v>
      </c>
      <c r="CG33" s="7">
        <v>99.650191584130539</v>
      </c>
      <c r="CH33" s="7">
        <v>1668.3819166666667</v>
      </c>
      <c r="CI33" s="6">
        <v>107500</v>
      </c>
      <c r="CJ33" s="6">
        <v>2</v>
      </c>
      <c r="CK33" s="6">
        <v>2267.1999999999998</v>
      </c>
      <c r="CL33" s="6">
        <v>332470</v>
      </c>
      <c r="CM33" s="6">
        <v>5190</v>
      </c>
      <c r="CN33" s="6">
        <v>2004.2</v>
      </c>
      <c r="CO33" s="6">
        <v>9521</v>
      </c>
      <c r="CP33" s="6">
        <v>44</v>
      </c>
      <c r="CQ33" s="6">
        <v>102.3</v>
      </c>
      <c r="CR33" s="6">
        <v>912.4</v>
      </c>
      <c r="CS33" s="6">
        <v>624</v>
      </c>
      <c r="CT33" s="6">
        <v>109130</v>
      </c>
      <c r="CU33" s="6">
        <v>64230</v>
      </c>
      <c r="CV33" s="6">
        <v>75200</v>
      </c>
      <c r="CW33" s="6">
        <v>47960</v>
      </c>
    </row>
    <row r="34" spans="1:101" ht="13">
      <c r="A34" s="17"/>
      <c r="B34" s="18"/>
      <c r="C34" s="18"/>
      <c r="D34" s="18"/>
      <c r="E34" s="18"/>
      <c r="F34" s="18"/>
      <c r="G34" s="18"/>
      <c r="H34" s="18"/>
      <c r="I34" s="18"/>
      <c r="J34" s="19"/>
      <c r="K34" s="19"/>
      <c r="L34" s="20"/>
      <c r="M34" s="18"/>
      <c r="N34" s="18"/>
      <c r="O34" s="21"/>
      <c r="P34" s="18"/>
      <c r="Q34" s="18"/>
      <c r="R34" s="18"/>
      <c r="S34" s="18"/>
      <c r="T34" s="22"/>
      <c r="U34" s="18"/>
      <c r="V34" s="18"/>
      <c r="W34" s="18"/>
      <c r="X34" s="18"/>
      <c r="Y34" s="18"/>
      <c r="Z34" s="18"/>
      <c r="AA34" s="18"/>
      <c r="AB34" s="23"/>
      <c r="AC34" s="18"/>
      <c r="AD34" s="18"/>
      <c r="AE34" s="24"/>
      <c r="AF34" s="25"/>
      <c r="AG34" s="24"/>
      <c r="AH34" s="18"/>
      <c r="AI34" s="18"/>
      <c r="AJ34" s="26"/>
      <c r="AK34" s="18"/>
      <c r="AL34" s="18"/>
      <c r="AM34" s="18"/>
      <c r="AN34" s="18"/>
      <c r="AO34" s="18"/>
      <c r="AP34" s="18"/>
      <c r="AQ34" s="21"/>
      <c r="AR34" s="21"/>
      <c r="AS34" s="18"/>
      <c r="AT34" s="18"/>
      <c r="AU34" s="19"/>
      <c r="AV34" s="19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22"/>
    </row>
    <row r="35" spans="1:101" ht="12.5">
      <c r="A35" s="5">
        <v>43861</v>
      </c>
      <c r="B35" s="6">
        <v>813.91700000000003</v>
      </c>
      <c r="C35" s="6">
        <v>446.82600000000002</v>
      </c>
      <c r="D35" s="6">
        <v>6438.1</v>
      </c>
      <c r="E35" s="6"/>
      <c r="F35" s="6"/>
      <c r="G35" s="6"/>
      <c r="H35" s="6">
        <v>2907.2</v>
      </c>
      <c r="I35" s="6">
        <v>1479.5</v>
      </c>
      <c r="J35" s="6">
        <v>388884</v>
      </c>
      <c r="K35" s="6">
        <v>172550</v>
      </c>
      <c r="L35" s="6">
        <v>78407.7</v>
      </c>
      <c r="M35" s="7">
        <v>0</v>
      </c>
      <c r="N35" s="7">
        <v>0</v>
      </c>
      <c r="O35" s="7">
        <v>14494.3</v>
      </c>
      <c r="P35" s="6">
        <v>6785.2</v>
      </c>
      <c r="Q35" s="6">
        <v>14650.3</v>
      </c>
      <c r="R35" s="6">
        <v>11712.6</v>
      </c>
      <c r="S35" s="6">
        <v>117194.6</v>
      </c>
      <c r="T35" s="6">
        <v>97322.8</v>
      </c>
      <c r="U35" s="6">
        <v>118798.5</v>
      </c>
      <c r="V35" s="6">
        <v>81170.3</v>
      </c>
      <c r="W35" s="6">
        <v>12138.7</v>
      </c>
      <c r="X35" s="6">
        <v>9104.7999999999993</v>
      </c>
      <c r="Y35" s="6">
        <v>407507</v>
      </c>
      <c r="Z35" s="6">
        <v>213462</v>
      </c>
      <c r="AA35" s="6"/>
      <c r="AB35" s="11">
        <v>183369.8</v>
      </c>
      <c r="AC35" s="6">
        <v>345</v>
      </c>
      <c r="AD35" s="6">
        <v>49977</v>
      </c>
      <c r="AE35" s="6">
        <v>309040</v>
      </c>
      <c r="AF35" s="6">
        <v>158605</v>
      </c>
      <c r="AG35" s="6"/>
      <c r="AH35" s="6">
        <v>183314.3</v>
      </c>
      <c r="AI35" s="6">
        <v>1111.7</v>
      </c>
      <c r="AJ35" s="9">
        <v>250</v>
      </c>
      <c r="AK35" s="6">
        <v>33519.1</v>
      </c>
      <c r="AL35" s="6">
        <v>23829.200000000001</v>
      </c>
      <c r="AM35" s="6">
        <v>71799.899999999994</v>
      </c>
      <c r="AN35" s="6">
        <v>55380.7</v>
      </c>
      <c r="AO35" s="6">
        <v>48889.4</v>
      </c>
      <c r="AP35" s="6">
        <v>39925</v>
      </c>
      <c r="AQ35" s="6">
        <v>49339</v>
      </c>
      <c r="AR35" s="6">
        <v>19454.8</v>
      </c>
      <c r="AS35" s="6">
        <v>10.7</v>
      </c>
      <c r="AT35" s="6">
        <v>7.7</v>
      </c>
      <c r="AU35" s="7"/>
      <c r="AV35" s="7"/>
      <c r="AW35" s="6">
        <v>307071</v>
      </c>
      <c r="AX35" s="6">
        <v>143634</v>
      </c>
      <c r="AY35" s="6">
        <v>59175</v>
      </c>
      <c r="AZ35" s="6">
        <v>13635.5</v>
      </c>
      <c r="BA35" s="6">
        <v>292418</v>
      </c>
      <c r="BB35" s="6">
        <v>129667</v>
      </c>
      <c r="BC35" s="6">
        <v>51656.7</v>
      </c>
      <c r="BD35" s="6">
        <v>1288.5999999999999</v>
      </c>
      <c r="BE35" s="6">
        <v>790.9</v>
      </c>
      <c r="BF35" s="6">
        <v>135.72999999999999</v>
      </c>
      <c r="BG35" s="6">
        <v>81.93</v>
      </c>
      <c r="BH35" s="6">
        <v>524.96</v>
      </c>
      <c r="BI35" s="6">
        <v>226.29499999999999</v>
      </c>
      <c r="BJ35" s="6">
        <v>1337.7</v>
      </c>
      <c r="BK35" s="6">
        <v>1046.9000000000001</v>
      </c>
      <c r="BL35" s="6">
        <v>0.9</v>
      </c>
      <c r="BM35" s="7">
        <v>10790.161295999998</v>
      </c>
      <c r="BN35" s="7">
        <v>37770.147139789464</v>
      </c>
      <c r="BO35" s="7">
        <v>1588.8967594529263</v>
      </c>
      <c r="BP35" s="7">
        <v>4838</v>
      </c>
      <c r="BQ35" s="6"/>
      <c r="BR35" s="6"/>
      <c r="BS35" s="6"/>
      <c r="BT35" s="6"/>
      <c r="BU35" s="6"/>
      <c r="BV35" s="6"/>
      <c r="BW35" s="6"/>
      <c r="BX35" s="6"/>
      <c r="BY35" s="6"/>
      <c r="BZ35" s="7">
        <v>4165852</v>
      </c>
      <c r="CA35" s="7">
        <v>2951797</v>
      </c>
      <c r="CB35" s="7"/>
      <c r="CC35" s="7">
        <v>75197</v>
      </c>
      <c r="CD35" s="7">
        <v>62165</v>
      </c>
      <c r="CE35" s="7"/>
      <c r="CF35" s="7">
        <v>799.91296641491363</v>
      </c>
      <c r="CG35" s="7">
        <v>99.650191584130539</v>
      </c>
      <c r="CH35" s="7">
        <v>1668.3819166666667</v>
      </c>
      <c r="CI35" s="6">
        <v>107500</v>
      </c>
      <c r="CJ35" s="6">
        <v>2</v>
      </c>
      <c r="CK35" s="6">
        <v>2267.1999999999998</v>
      </c>
      <c r="CL35" s="6">
        <v>332470</v>
      </c>
      <c r="CM35" s="6">
        <v>5190</v>
      </c>
      <c r="CN35" s="6">
        <v>2004.2</v>
      </c>
      <c r="CO35" s="6">
        <v>9521</v>
      </c>
      <c r="CP35" s="6">
        <v>44</v>
      </c>
      <c r="CQ35" s="6">
        <v>102.3</v>
      </c>
      <c r="CR35" s="6">
        <v>912.4</v>
      </c>
      <c r="CS35" s="6">
        <v>624</v>
      </c>
      <c r="CT35" s="6">
        <v>109130</v>
      </c>
      <c r="CU35" s="6">
        <v>64230</v>
      </c>
      <c r="CV35" s="6">
        <v>75200</v>
      </c>
      <c r="CW35" s="6">
        <v>47960</v>
      </c>
    </row>
    <row r="36" spans="1:101" ht="12.5">
      <c r="A36" s="5">
        <v>43862</v>
      </c>
      <c r="B36" s="6">
        <v>813.91700000000003</v>
      </c>
      <c r="C36" s="6">
        <v>446.82600000000002</v>
      </c>
      <c r="D36" s="6">
        <v>6438.1</v>
      </c>
      <c r="E36" s="6"/>
      <c r="F36" s="6"/>
      <c r="G36" s="6"/>
      <c r="H36" s="6">
        <v>2919.4</v>
      </c>
      <c r="I36" s="6">
        <v>1479.6</v>
      </c>
      <c r="J36" s="6">
        <v>389069</v>
      </c>
      <c r="K36" s="6">
        <v>172639</v>
      </c>
      <c r="L36" s="6">
        <v>78431.7</v>
      </c>
      <c r="M36" s="7">
        <v>0</v>
      </c>
      <c r="N36" s="7">
        <v>0</v>
      </c>
      <c r="O36" s="7">
        <v>14494.3</v>
      </c>
      <c r="P36" s="6">
        <v>6785.4</v>
      </c>
      <c r="Q36" s="6">
        <v>14681.6</v>
      </c>
      <c r="R36" s="6">
        <v>11737.2</v>
      </c>
      <c r="S36" s="6">
        <v>117213.2</v>
      </c>
      <c r="T36" s="6">
        <v>97338.4</v>
      </c>
      <c r="U36" s="6">
        <v>118818.5</v>
      </c>
      <c r="V36" s="6">
        <v>81184.2</v>
      </c>
      <c r="W36" s="6">
        <v>12138.7</v>
      </c>
      <c r="X36" s="6">
        <v>9104.7999999999993</v>
      </c>
      <c r="Y36" s="6">
        <v>407815</v>
      </c>
      <c r="Z36" s="6">
        <v>213625</v>
      </c>
      <c r="AA36" s="6"/>
      <c r="AB36" s="11">
        <v>183393.8</v>
      </c>
      <c r="AC36" s="6">
        <v>345</v>
      </c>
      <c r="AD36" s="6">
        <v>49977</v>
      </c>
      <c r="AE36" s="6">
        <v>309195</v>
      </c>
      <c r="AF36" s="6">
        <v>158683</v>
      </c>
      <c r="AG36" s="6"/>
      <c r="AH36" s="6">
        <v>183338.3</v>
      </c>
      <c r="AI36" s="6">
        <v>1111.7</v>
      </c>
      <c r="AJ36" s="9">
        <v>250</v>
      </c>
      <c r="AK36" s="6">
        <v>33524.800000000003</v>
      </c>
      <c r="AL36" s="6">
        <v>23834</v>
      </c>
      <c r="AM36" s="6">
        <v>71811.399999999994</v>
      </c>
      <c r="AN36" s="6">
        <v>55389.599999999999</v>
      </c>
      <c r="AO36" s="6">
        <v>48907.1</v>
      </c>
      <c r="AP36" s="6">
        <v>39939.599999999999</v>
      </c>
      <c r="AQ36" s="6">
        <v>49348</v>
      </c>
      <c r="AR36" s="6">
        <v>19458.3</v>
      </c>
      <c r="AS36" s="6">
        <v>10.7</v>
      </c>
      <c r="AT36" s="6">
        <v>7.7</v>
      </c>
      <c r="AU36" s="7"/>
      <c r="AV36" s="7"/>
      <c r="AW36" s="6">
        <v>307215</v>
      </c>
      <c r="AX36" s="6">
        <v>143698</v>
      </c>
      <c r="AY36" s="6">
        <v>59182</v>
      </c>
      <c r="AZ36" s="6">
        <v>13635.5</v>
      </c>
      <c r="BA36" s="6">
        <v>292548</v>
      </c>
      <c r="BB36" s="6">
        <v>129724</v>
      </c>
      <c r="BC36" s="6">
        <v>51680.7</v>
      </c>
      <c r="BD36" s="6">
        <v>1295.7</v>
      </c>
      <c r="BE36" s="6">
        <v>795.2</v>
      </c>
      <c r="BF36" s="6">
        <v>135.72999999999999</v>
      </c>
      <c r="BG36" s="6">
        <v>81.93</v>
      </c>
      <c r="BH36" s="6">
        <v>524.96</v>
      </c>
      <c r="BI36" s="6">
        <v>226.29499999999999</v>
      </c>
      <c r="BJ36" s="6">
        <v>1337.7</v>
      </c>
      <c r="BK36" s="6">
        <v>1046.9000000000001</v>
      </c>
      <c r="BL36" s="6">
        <v>0.9</v>
      </c>
      <c r="BM36" s="6">
        <v>9959.9476639999993</v>
      </c>
      <c r="BN36" s="6">
        <v>38546.764460631566</v>
      </c>
      <c r="BO36" s="6">
        <v>7522.039664721995</v>
      </c>
      <c r="BP36" s="6">
        <v>4601</v>
      </c>
      <c r="BQ36" s="6"/>
      <c r="BR36" s="6"/>
      <c r="BS36" s="27"/>
      <c r="BT36" s="6"/>
      <c r="BU36" s="6"/>
      <c r="BV36" s="6"/>
      <c r="BW36" s="7"/>
      <c r="BX36" s="7"/>
      <c r="BY36" s="7"/>
      <c r="BZ36" s="6">
        <v>4168765</v>
      </c>
      <c r="CA36" s="6">
        <v>2954221</v>
      </c>
      <c r="CB36" s="6"/>
      <c r="CC36" s="7">
        <v>75197</v>
      </c>
      <c r="CD36" s="7">
        <v>62165</v>
      </c>
      <c r="CE36" s="6"/>
      <c r="CF36" s="6">
        <v>801.85537434680145</v>
      </c>
      <c r="CG36" s="6">
        <v>99.509974446114569</v>
      </c>
      <c r="CH36" s="6">
        <v>1670.4261250000004</v>
      </c>
      <c r="CI36" s="6">
        <v>107500</v>
      </c>
      <c r="CJ36" s="6">
        <v>2</v>
      </c>
      <c r="CK36" s="6">
        <v>2267.1999999999998</v>
      </c>
      <c r="CL36" s="6">
        <v>337370</v>
      </c>
      <c r="CM36" s="6">
        <v>5410</v>
      </c>
      <c r="CN36" s="6">
        <v>2028.2</v>
      </c>
      <c r="CO36" s="6">
        <v>9521</v>
      </c>
      <c r="CP36" s="6">
        <v>44</v>
      </c>
      <c r="CQ36" s="6">
        <v>102.3</v>
      </c>
      <c r="CR36" s="6">
        <v>919.8</v>
      </c>
      <c r="CS36" s="6">
        <v>629.29999999999995</v>
      </c>
      <c r="CT36" s="6">
        <v>110500</v>
      </c>
      <c r="CU36" s="6">
        <v>65000</v>
      </c>
      <c r="CV36" s="6">
        <v>75220</v>
      </c>
      <c r="CW36" s="6">
        <v>47980</v>
      </c>
    </row>
    <row r="37" spans="1:101" ht="12.5">
      <c r="A37" s="5">
        <v>43863</v>
      </c>
      <c r="B37" s="6">
        <v>813.91700000000003</v>
      </c>
      <c r="C37" s="6">
        <v>446.82600000000002</v>
      </c>
      <c r="D37" s="6">
        <v>6438.1</v>
      </c>
      <c r="E37" s="6"/>
      <c r="F37" s="6"/>
      <c r="G37" s="6"/>
      <c r="H37" s="6">
        <v>2931.7</v>
      </c>
      <c r="I37" s="6">
        <v>1480.8</v>
      </c>
      <c r="J37" s="6">
        <v>389258</v>
      </c>
      <c r="K37" s="6">
        <v>172730</v>
      </c>
      <c r="L37" s="6">
        <v>78455.7</v>
      </c>
      <c r="M37" s="7">
        <v>0</v>
      </c>
      <c r="N37" s="7">
        <v>0</v>
      </c>
      <c r="O37" s="7">
        <v>14494.6</v>
      </c>
      <c r="P37" s="6">
        <v>6785.6</v>
      </c>
      <c r="Q37" s="6">
        <v>14711.3</v>
      </c>
      <c r="R37" s="6">
        <v>11760.4</v>
      </c>
      <c r="S37" s="6">
        <v>117232</v>
      </c>
      <c r="T37" s="6">
        <v>97354</v>
      </c>
      <c r="U37" s="6">
        <v>118837.4</v>
      </c>
      <c r="V37" s="6">
        <v>81197.600000000006</v>
      </c>
      <c r="W37" s="6">
        <v>12138.7</v>
      </c>
      <c r="X37" s="6">
        <v>9104.7999999999993</v>
      </c>
      <c r="Y37" s="6">
        <v>408127</v>
      </c>
      <c r="Z37" s="6">
        <v>213793</v>
      </c>
      <c r="AA37" s="6"/>
      <c r="AB37" s="11">
        <v>183417.8</v>
      </c>
      <c r="AC37" s="6">
        <v>345</v>
      </c>
      <c r="AD37" s="6">
        <v>49977</v>
      </c>
      <c r="AE37" s="6">
        <v>309344</v>
      </c>
      <c r="AF37" s="6">
        <v>158758</v>
      </c>
      <c r="AG37" s="6"/>
      <c r="AH37" s="6">
        <v>183362.3</v>
      </c>
      <c r="AI37" s="6">
        <v>1111.7</v>
      </c>
      <c r="AJ37" s="9">
        <v>250</v>
      </c>
      <c r="AK37" s="6">
        <v>33530.5</v>
      </c>
      <c r="AL37" s="6">
        <v>23838.7</v>
      </c>
      <c r="AM37" s="6">
        <v>71822.8</v>
      </c>
      <c r="AN37" s="6">
        <v>55398.400000000001</v>
      </c>
      <c r="AO37" s="6">
        <v>48924.6</v>
      </c>
      <c r="AP37" s="6">
        <v>39954.1</v>
      </c>
      <c r="AQ37" s="6">
        <v>49353.8</v>
      </c>
      <c r="AR37" s="6">
        <v>19460.599999999999</v>
      </c>
      <c r="AS37" s="6">
        <v>10.7</v>
      </c>
      <c r="AT37" s="6">
        <v>7.7</v>
      </c>
      <c r="AU37" s="7"/>
      <c r="AV37" s="7"/>
      <c r="AW37" s="6">
        <v>307358</v>
      </c>
      <c r="AX37" s="6">
        <v>143763</v>
      </c>
      <c r="AY37" s="6">
        <v>59187</v>
      </c>
      <c r="AZ37" s="6">
        <v>13635.5</v>
      </c>
      <c r="BA37" s="6">
        <v>292678</v>
      </c>
      <c r="BB37" s="6">
        <v>129780</v>
      </c>
      <c r="BC37" s="6">
        <v>51704.7</v>
      </c>
      <c r="BD37" s="6">
        <v>1302.3</v>
      </c>
      <c r="BE37" s="6">
        <v>799.2</v>
      </c>
      <c r="BF37" s="6">
        <v>135.72999999999999</v>
      </c>
      <c r="BG37" s="6">
        <v>81.93</v>
      </c>
      <c r="BH37" s="6">
        <v>524.96</v>
      </c>
      <c r="BI37" s="6">
        <v>226.29499999999999</v>
      </c>
      <c r="BJ37" s="6">
        <v>1337.7</v>
      </c>
      <c r="BK37" s="6">
        <v>1046.9000000000001</v>
      </c>
      <c r="BL37" s="6">
        <v>0.9</v>
      </c>
      <c r="BM37" s="6">
        <v>10556.867856000001</v>
      </c>
      <c r="BN37" s="6">
        <v>38278.088541237164</v>
      </c>
      <c r="BO37" s="6">
        <v>4603.7618565801922</v>
      </c>
      <c r="BP37" s="6">
        <v>3924</v>
      </c>
      <c r="BQ37" s="6"/>
      <c r="BR37" s="6"/>
      <c r="BS37" s="27"/>
      <c r="BT37" s="6"/>
      <c r="BU37" s="6"/>
      <c r="BV37" s="6"/>
      <c r="BW37" s="7"/>
      <c r="BX37" s="7"/>
      <c r="BY37" s="7"/>
      <c r="BZ37" s="6">
        <v>4171667</v>
      </c>
      <c r="CA37" s="6">
        <v>2956627</v>
      </c>
      <c r="CB37" s="6"/>
      <c r="CC37" s="7">
        <v>75197</v>
      </c>
      <c r="CD37" s="7">
        <v>62165</v>
      </c>
      <c r="CE37" s="6"/>
      <c r="CF37" s="6">
        <v>802.7778273161224</v>
      </c>
      <c r="CG37" s="6">
        <v>99.726037028942926</v>
      </c>
      <c r="CH37" s="6">
        <v>1679.4749999999999</v>
      </c>
      <c r="CI37" s="6">
        <v>107500</v>
      </c>
      <c r="CJ37" s="6">
        <v>2</v>
      </c>
      <c r="CK37" s="6">
        <v>2267.1999999999998</v>
      </c>
      <c r="CL37" s="6">
        <v>340490</v>
      </c>
      <c r="CM37" s="6">
        <v>5512</v>
      </c>
      <c r="CN37" s="6">
        <v>2044.8</v>
      </c>
      <c r="CO37" s="6">
        <v>11160</v>
      </c>
      <c r="CP37" s="6">
        <v>74</v>
      </c>
      <c r="CQ37" s="6">
        <v>111.5</v>
      </c>
      <c r="CR37" s="6">
        <v>927.3</v>
      </c>
      <c r="CS37" s="6">
        <v>634.6</v>
      </c>
      <c r="CT37" s="6">
        <v>111810</v>
      </c>
      <c r="CU37" s="6">
        <v>65740</v>
      </c>
      <c r="CV37" s="6">
        <v>75230</v>
      </c>
      <c r="CW37" s="6">
        <v>47980</v>
      </c>
    </row>
    <row r="38" spans="1:101" ht="12.5">
      <c r="A38" s="5">
        <v>43864</v>
      </c>
      <c r="B38" s="6">
        <v>814.09400000000005</v>
      </c>
      <c r="C38" s="6">
        <v>446.91199999999998</v>
      </c>
      <c r="D38" s="6">
        <v>6438.6</v>
      </c>
      <c r="E38" s="6"/>
      <c r="F38" s="6"/>
      <c r="G38" s="6"/>
      <c r="H38" s="6">
        <v>2943.1</v>
      </c>
      <c r="I38" s="6">
        <v>1481</v>
      </c>
      <c r="J38" s="6">
        <v>389445</v>
      </c>
      <c r="K38" s="6">
        <v>172820</v>
      </c>
      <c r="L38" s="6">
        <v>78479.7</v>
      </c>
      <c r="M38" s="7">
        <v>0</v>
      </c>
      <c r="N38" s="7">
        <v>0</v>
      </c>
      <c r="O38" s="7">
        <v>14494.8</v>
      </c>
      <c r="P38" s="6">
        <v>6785.8</v>
      </c>
      <c r="Q38" s="6">
        <v>14740.6</v>
      </c>
      <c r="R38" s="6">
        <v>11783.4</v>
      </c>
      <c r="S38" s="6">
        <v>117250.5</v>
      </c>
      <c r="T38" s="6">
        <v>97369</v>
      </c>
      <c r="U38" s="6">
        <v>118856.3</v>
      </c>
      <c r="V38" s="6">
        <v>81210.899999999994</v>
      </c>
      <c r="W38" s="6">
        <v>12138.7</v>
      </c>
      <c r="X38" s="6">
        <v>9104.7999999999993</v>
      </c>
      <c r="Y38" s="6">
        <v>408438</v>
      </c>
      <c r="Z38" s="6">
        <v>213958</v>
      </c>
      <c r="AA38" s="6"/>
      <c r="AB38" s="11">
        <v>183441.8</v>
      </c>
      <c r="AC38" s="6">
        <v>345</v>
      </c>
      <c r="AD38" s="6">
        <v>49977</v>
      </c>
      <c r="AE38" s="6">
        <v>309492</v>
      </c>
      <c r="AF38" s="6">
        <v>158835</v>
      </c>
      <c r="AG38" s="6"/>
      <c r="AH38" s="6">
        <v>183386.3</v>
      </c>
      <c r="AI38" s="6">
        <v>1111.7</v>
      </c>
      <c r="AJ38" s="9">
        <v>250</v>
      </c>
      <c r="AK38" s="6">
        <v>33536.1</v>
      </c>
      <c r="AL38" s="6">
        <v>23843.5</v>
      </c>
      <c r="AM38" s="6">
        <v>71834.100000000006</v>
      </c>
      <c r="AN38" s="6">
        <v>55407.1</v>
      </c>
      <c r="AO38" s="6">
        <v>48941.8</v>
      </c>
      <c r="AP38" s="6">
        <v>39968.400000000001</v>
      </c>
      <c r="AQ38" s="6">
        <v>49360.7</v>
      </c>
      <c r="AR38" s="6">
        <v>19463.5</v>
      </c>
      <c r="AS38" s="6">
        <v>10.7</v>
      </c>
      <c r="AT38" s="6">
        <v>7.7</v>
      </c>
      <c r="AU38" s="7"/>
      <c r="AV38" s="7"/>
      <c r="AW38" s="6">
        <v>307503.2</v>
      </c>
      <c r="AX38" s="6">
        <v>143831</v>
      </c>
      <c r="AY38" s="6">
        <v>59193</v>
      </c>
      <c r="AZ38" s="6">
        <v>13635.5</v>
      </c>
      <c r="BA38" s="6">
        <v>292809</v>
      </c>
      <c r="BB38" s="6">
        <v>129839</v>
      </c>
      <c r="BC38" s="6">
        <v>51728.7</v>
      </c>
      <c r="BD38" s="6">
        <v>1309.2</v>
      </c>
      <c r="BE38" s="6">
        <v>803.3</v>
      </c>
      <c r="BF38" s="6">
        <v>135.72999999999999</v>
      </c>
      <c r="BG38" s="6">
        <v>81.93</v>
      </c>
      <c r="BH38" s="6">
        <v>524.96</v>
      </c>
      <c r="BI38" s="6">
        <v>226.29499999999999</v>
      </c>
      <c r="BJ38" s="6">
        <v>1337.7</v>
      </c>
      <c r="BK38" s="6">
        <v>1046.9000000000001</v>
      </c>
      <c r="BL38" s="6">
        <v>0.9</v>
      </c>
      <c r="BM38" s="6">
        <v>10491.733055999999</v>
      </c>
      <c r="BN38" s="6">
        <v>38004.840380693953</v>
      </c>
      <c r="BO38" s="6">
        <v>5357.3346898191685</v>
      </c>
      <c r="BP38" s="6">
        <v>4204</v>
      </c>
      <c r="BQ38" s="6"/>
      <c r="BR38" s="6"/>
      <c r="BS38" s="27"/>
      <c r="BT38" s="6"/>
      <c r="BU38" s="6"/>
      <c r="BV38" s="6"/>
      <c r="BW38" s="7"/>
      <c r="BX38" s="7"/>
      <c r="BY38" s="7"/>
      <c r="BZ38" s="6">
        <v>4174600</v>
      </c>
      <c r="CA38" s="6">
        <v>2959039</v>
      </c>
      <c r="CB38" s="6"/>
      <c r="CC38" s="7">
        <v>75197</v>
      </c>
      <c r="CD38" s="7">
        <v>62165</v>
      </c>
      <c r="CE38" s="6"/>
      <c r="CF38" s="6">
        <v>804.43188612589825</v>
      </c>
      <c r="CG38" s="6">
        <v>99.287503211607614</v>
      </c>
      <c r="CH38" s="6">
        <v>1681.0062083333332</v>
      </c>
      <c r="CI38" s="6">
        <v>108000</v>
      </c>
      <c r="CJ38" s="6">
        <v>2</v>
      </c>
      <c r="CK38" s="6">
        <v>2272</v>
      </c>
      <c r="CL38" s="6">
        <v>341380</v>
      </c>
      <c r="CM38" s="6">
        <v>5534</v>
      </c>
      <c r="CN38" s="6">
        <v>2050.5</v>
      </c>
      <c r="CO38" s="6">
        <v>14450</v>
      </c>
      <c r="CP38" s="6">
        <v>142</v>
      </c>
      <c r="CQ38" s="6">
        <v>129.30000000000001</v>
      </c>
      <c r="CR38" s="6">
        <v>934.3</v>
      </c>
      <c r="CS38" s="6">
        <v>639.5</v>
      </c>
      <c r="CT38" s="6">
        <v>114000</v>
      </c>
      <c r="CU38" s="6">
        <v>66460</v>
      </c>
      <c r="CV38" s="6">
        <v>75230</v>
      </c>
      <c r="CW38" s="6">
        <v>47990</v>
      </c>
    </row>
    <row r="39" spans="1:101" ht="12.5">
      <c r="A39" s="5">
        <v>43865</v>
      </c>
      <c r="B39" s="6">
        <v>814.09400000000005</v>
      </c>
      <c r="C39" s="6">
        <v>446.91199999999998</v>
      </c>
      <c r="D39" s="6">
        <v>6438.6</v>
      </c>
      <c r="E39" s="6"/>
      <c r="F39" s="6"/>
      <c r="G39" s="6"/>
      <c r="H39" s="6">
        <v>2951.3</v>
      </c>
      <c r="I39" s="6">
        <v>1481</v>
      </c>
      <c r="J39" s="6">
        <v>389626.6</v>
      </c>
      <c r="K39" s="6">
        <v>172907.9</v>
      </c>
      <c r="L39" s="6">
        <v>78503.7</v>
      </c>
      <c r="M39" s="7">
        <v>0</v>
      </c>
      <c r="N39" s="7">
        <v>0</v>
      </c>
      <c r="O39" s="7">
        <v>14495</v>
      </c>
      <c r="P39" s="6">
        <v>6786</v>
      </c>
      <c r="Q39" s="6">
        <v>14769.4</v>
      </c>
      <c r="R39" s="6">
        <v>11805.8</v>
      </c>
      <c r="S39" s="6">
        <v>117269.3</v>
      </c>
      <c r="T39" s="6">
        <v>97384.1</v>
      </c>
      <c r="U39" s="6">
        <v>118875.4</v>
      </c>
      <c r="V39" s="6">
        <v>81224.2</v>
      </c>
      <c r="W39" s="6">
        <v>12138.7</v>
      </c>
      <c r="X39" s="6">
        <v>9104.7999999999993</v>
      </c>
      <c r="Y39" s="6">
        <v>408748.5</v>
      </c>
      <c r="Z39" s="6">
        <v>214124.7</v>
      </c>
      <c r="AA39" s="6"/>
      <c r="AB39" s="11">
        <v>183465.8</v>
      </c>
      <c r="AC39" s="6">
        <v>345</v>
      </c>
      <c r="AD39" s="6">
        <v>49977</v>
      </c>
      <c r="AE39" s="6">
        <v>309637.90000000002</v>
      </c>
      <c r="AF39" s="6">
        <v>158908.20000000001</v>
      </c>
      <c r="AG39" s="6"/>
      <c r="AH39" s="6">
        <v>183410.3</v>
      </c>
      <c r="AI39" s="6">
        <v>1111.7</v>
      </c>
      <c r="AJ39" s="9">
        <v>250</v>
      </c>
      <c r="AK39" s="6">
        <v>33541.699999999997</v>
      </c>
      <c r="AL39" s="6">
        <v>23848.1</v>
      </c>
      <c r="AM39" s="6">
        <v>71844.3</v>
      </c>
      <c r="AN39" s="6">
        <v>55415.1</v>
      </c>
      <c r="AO39" s="6">
        <v>48958.8</v>
      </c>
      <c r="AP39" s="6">
        <v>39982.400000000001</v>
      </c>
      <c r="AQ39" s="6">
        <v>49374.7</v>
      </c>
      <c r="AR39" s="6">
        <v>19468.900000000001</v>
      </c>
      <c r="AS39" s="6">
        <v>10.7</v>
      </c>
      <c r="AT39" s="6">
        <v>7.7</v>
      </c>
      <c r="AU39" s="7"/>
      <c r="AV39" s="7"/>
      <c r="AW39" s="6">
        <v>307648.3</v>
      </c>
      <c r="AX39" s="6">
        <v>143898.20000000001</v>
      </c>
      <c r="AY39" s="6">
        <v>59199</v>
      </c>
      <c r="AZ39" s="6">
        <v>13635.5</v>
      </c>
      <c r="BA39" s="6">
        <v>292938</v>
      </c>
      <c r="BB39" s="6">
        <v>129896</v>
      </c>
      <c r="BC39" s="6">
        <v>51752.7</v>
      </c>
      <c r="BD39" s="6">
        <v>1315.8</v>
      </c>
      <c r="BE39" s="6">
        <v>807.3</v>
      </c>
      <c r="BF39" s="6">
        <v>135.72999999999999</v>
      </c>
      <c r="BG39" s="6">
        <v>81.93</v>
      </c>
      <c r="BH39" s="6">
        <v>525.11500000000001</v>
      </c>
      <c r="BI39" s="6">
        <v>226.33500000000001</v>
      </c>
      <c r="BJ39" s="6">
        <v>1337.9</v>
      </c>
      <c r="BK39" s="6">
        <v>1046.9000000000001</v>
      </c>
      <c r="BL39" s="6">
        <v>0.9</v>
      </c>
      <c r="BM39" s="6">
        <v>10215.243695999998</v>
      </c>
      <c r="BN39" s="6">
        <v>38393.411536147498</v>
      </c>
      <c r="BO39" s="6">
        <v>5298.8595931643968</v>
      </c>
      <c r="BP39" s="6">
        <v>9080</v>
      </c>
      <c r="BQ39" s="6"/>
      <c r="BR39" s="6"/>
      <c r="BS39" s="27"/>
      <c r="BT39" s="6"/>
      <c r="BU39" s="6"/>
      <c r="BV39" s="6"/>
      <c r="BW39" s="7"/>
      <c r="BX39" s="7"/>
      <c r="BY39" s="7"/>
      <c r="BZ39" s="6">
        <v>4177501</v>
      </c>
      <c r="CA39" s="6">
        <v>2961445</v>
      </c>
      <c r="CB39" s="6"/>
      <c r="CC39" s="6">
        <v>75197</v>
      </c>
      <c r="CD39" s="6">
        <v>62165</v>
      </c>
      <c r="CE39" s="6"/>
      <c r="CF39" s="6">
        <v>802.53323561289301</v>
      </c>
      <c r="CG39" s="6">
        <v>99.130197489250634</v>
      </c>
      <c r="CH39" s="6">
        <v>1678.6445000000003</v>
      </c>
      <c r="CI39" s="6">
        <v>112900</v>
      </c>
      <c r="CJ39" s="6">
        <v>2</v>
      </c>
      <c r="CK39" s="6">
        <v>2296</v>
      </c>
      <c r="CL39" s="6">
        <v>341380</v>
      </c>
      <c r="CM39" s="6">
        <v>5534</v>
      </c>
      <c r="CN39" s="6">
        <v>2050.5</v>
      </c>
      <c r="CO39" s="6">
        <v>15599</v>
      </c>
      <c r="CP39" s="6">
        <v>142</v>
      </c>
      <c r="CQ39" s="6">
        <v>140.72</v>
      </c>
      <c r="CR39" s="6">
        <v>941.5</v>
      </c>
      <c r="CS39" s="6">
        <v>644.70000000000005</v>
      </c>
      <c r="CT39" s="6">
        <v>114400</v>
      </c>
      <c r="CU39" s="6">
        <v>67180</v>
      </c>
      <c r="CV39" s="6">
        <v>75230</v>
      </c>
      <c r="CW39" s="6">
        <v>47990</v>
      </c>
    </row>
    <row r="40" spans="1:101" ht="12.5">
      <c r="A40" s="5">
        <v>43866</v>
      </c>
      <c r="B40" s="6">
        <v>814.09400000000005</v>
      </c>
      <c r="C40" s="6">
        <v>446.91199999999998</v>
      </c>
      <c r="D40" s="6">
        <v>6438.6</v>
      </c>
      <c r="E40" s="6"/>
      <c r="F40" s="6"/>
      <c r="G40" s="6"/>
      <c r="H40" s="6">
        <v>2959.5</v>
      </c>
      <c r="I40" s="6">
        <v>1481.1</v>
      </c>
      <c r="J40" s="6">
        <v>389817.50300000003</v>
      </c>
      <c r="K40" s="6">
        <v>172999.492</v>
      </c>
      <c r="L40" s="6">
        <v>78527.7</v>
      </c>
      <c r="M40" s="7">
        <v>0</v>
      </c>
      <c r="N40" s="7">
        <v>0</v>
      </c>
      <c r="O40" s="7">
        <v>14495.2</v>
      </c>
      <c r="P40" s="6">
        <v>6786.2</v>
      </c>
      <c r="Q40" s="6">
        <v>14798.73</v>
      </c>
      <c r="R40" s="6">
        <v>11828.77</v>
      </c>
      <c r="S40" s="6">
        <v>117287.13</v>
      </c>
      <c r="T40" s="6">
        <v>97398.76</v>
      </c>
      <c r="U40" s="6">
        <v>118894.92</v>
      </c>
      <c r="V40" s="6">
        <v>81237.89</v>
      </c>
      <c r="W40" s="6">
        <v>12138.7</v>
      </c>
      <c r="X40" s="6">
        <v>9104.7999999999993</v>
      </c>
      <c r="Y40" s="6">
        <v>409037.89</v>
      </c>
      <c r="Z40" s="6">
        <v>214276.76699999999</v>
      </c>
      <c r="AA40" s="6"/>
      <c r="AB40" s="11">
        <v>183489.8</v>
      </c>
      <c r="AC40" s="6">
        <v>345.1</v>
      </c>
      <c r="AD40" s="6">
        <v>49984</v>
      </c>
      <c r="AE40" s="6">
        <v>309810.72600000002</v>
      </c>
      <c r="AF40" s="6">
        <v>158996.69899999999</v>
      </c>
      <c r="AG40" s="6"/>
      <c r="AH40" s="6">
        <v>183434.3</v>
      </c>
      <c r="AI40" s="6">
        <v>1111.7</v>
      </c>
      <c r="AJ40" s="9">
        <v>250</v>
      </c>
      <c r="AK40" s="6">
        <v>33547.21</v>
      </c>
      <c r="AL40" s="6">
        <v>23852.720000000001</v>
      </c>
      <c r="AM40" s="6">
        <v>71854.429999999993</v>
      </c>
      <c r="AN40" s="6">
        <v>55422.99</v>
      </c>
      <c r="AO40" s="6">
        <v>48976.23</v>
      </c>
      <c r="AP40" s="6">
        <v>39996.76</v>
      </c>
      <c r="AQ40" s="6">
        <v>49382.2</v>
      </c>
      <c r="AR40" s="6">
        <v>19471.8</v>
      </c>
      <c r="AS40" s="6">
        <v>10.7</v>
      </c>
      <c r="AT40" s="6">
        <v>7.7</v>
      </c>
      <c r="AU40" s="7"/>
      <c r="AV40" s="7"/>
      <c r="AW40" s="6">
        <v>307795.8</v>
      </c>
      <c r="AX40" s="6">
        <v>143966.79999999999</v>
      </c>
      <c r="AY40" s="6">
        <v>59204.911999999997</v>
      </c>
      <c r="AZ40" s="6">
        <v>13635.5</v>
      </c>
      <c r="BA40" s="6">
        <v>293068.71399999998</v>
      </c>
      <c r="BB40" s="6">
        <v>129954.505</v>
      </c>
      <c r="BC40" s="6">
        <v>51776.7</v>
      </c>
      <c r="BD40" s="6">
        <v>1323.28</v>
      </c>
      <c r="BE40" s="6">
        <v>811.71</v>
      </c>
      <c r="BF40" s="6">
        <v>135.74</v>
      </c>
      <c r="BG40" s="6">
        <v>81.94</v>
      </c>
      <c r="BH40" s="6">
        <v>526.91099999999994</v>
      </c>
      <c r="BI40" s="6">
        <v>227.04499999999999</v>
      </c>
      <c r="BJ40" s="6">
        <v>1339.9</v>
      </c>
      <c r="BK40" s="6">
        <v>1046.9000000000001</v>
      </c>
      <c r="BL40" s="6">
        <v>0.9</v>
      </c>
      <c r="BM40" s="6">
        <v>10329.903392</v>
      </c>
      <c r="BN40" s="6">
        <v>38003.528425287848</v>
      </c>
      <c r="BO40" s="6">
        <v>7055.7776370776064</v>
      </c>
      <c r="BP40" s="6">
        <v>5359</v>
      </c>
      <c r="BQ40" s="6"/>
      <c r="BR40" s="6"/>
      <c r="BS40" s="27"/>
      <c r="BT40" s="6"/>
      <c r="BU40" s="6"/>
      <c r="BV40" s="6"/>
      <c r="BW40" s="7"/>
      <c r="BX40" s="7"/>
      <c r="BY40" s="7"/>
      <c r="BZ40" s="6">
        <v>4180434</v>
      </c>
      <c r="CA40" s="6">
        <v>2963898</v>
      </c>
      <c r="CB40" s="6"/>
      <c r="CC40" s="6">
        <v>75197</v>
      </c>
      <c r="CD40" s="6">
        <v>62165</v>
      </c>
      <c r="CE40" s="6"/>
      <c r="CF40" s="6">
        <v>807</v>
      </c>
      <c r="CG40" s="6">
        <v>99.003</v>
      </c>
      <c r="CH40" s="6">
        <v>1687</v>
      </c>
      <c r="CI40" s="6">
        <v>117800</v>
      </c>
      <c r="CJ40" s="6">
        <v>2</v>
      </c>
      <c r="CK40" s="6">
        <v>2320</v>
      </c>
      <c r="CL40" s="6">
        <v>342199</v>
      </c>
      <c r="CM40" s="6">
        <v>5534</v>
      </c>
      <c r="CN40" s="6">
        <v>2058.59</v>
      </c>
      <c r="CO40" s="6">
        <v>15599</v>
      </c>
      <c r="CP40" s="6">
        <v>142</v>
      </c>
      <c r="CQ40" s="6">
        <v>140.72</v>
      </c>
      <c r="CR40" s="6">
        <v>948.71</v>
      </c>
      <c r="CS40" s="6">
        <v>649.83000000000004</v>
      </c>
      <c r="CT40" s="6">
        <v>115702</v>
      </c>
      <c r="CU40" s="6">
        <v>67916</v>
      </c>
      <c r="CV40" s="6">
        <v>75244</v>
      </c>
      <c r="CW40" s="6">
        <v>47996</v>
      </c>
    </row>
    <row r="41" spans="1:101" ht="12.5">
      <c r="A41" s="5">
        <v>43867</v>
      </c>
      <c r="B41" s="6">
        <v>814.09400000000005</v>
      </c>
      <c r="C41" s="6">
        <v>446.91199999999998</v>
      </c>
      <c r="D41" s="6">
        <v>6438.6</v>
      </c>
      <c r="E41" s="6"/>
      <c r="F41" s="6"/>
      <c r="G41" s="6"/>
      <c r="H41" s="6">
        <v>2969.3</v>
      </c>
      <c r="I41" s="6">
        <v>1481.5</v>
      </c>
      <c r="J41" s="6">
        <v>390001</v>
      </c>
      <c r="K41" s="6">
        <v>173088.32</v>
      </c>
      <c r="L41" s="6">
        <v>78551.7</v>
      </c>
      <c r="M41" s="7">
        <v>0</v>
      </c>
      <c r="N41" s="7">
        <v>0</v>
      </c>
      <c r="O41" s="7">
        <v>14495.3</v>
      </c>
      <c r="P41" s="6">
        <v>6786.4</v>
      </c>
      <c r="Q41" s="6">
        <v>14828.05</v>
      </c>
      <c r="R41" s="6">
        <v>11851.8</v>
      </c>
      <c r="S41" s="6">
        <v>117304.91</v>
      </c>
      <c r="T41" s="6">
        <v>97413.43</v>
      </c>
      <c r="U41" s="6">
        <v>118914.28</v>
      </c>
      <c r="V41" s="6">
        <v>81251.37</v>
      </c>
      <c r="W41" s="6">
        <v>12138.7</v>
      </c>
      <c r="X41" s="6">
        <v>9104.7999999999993</v>
      </c>
      <c r="Y41" s="6">
        <v>409347.85600000003</v>
      </c>
      <c r="Z41" s="6">
        <v>214431.81299999999</v>
      </c>
      <c r="AA41" s="6"/>
      <c r="AB41" s="11">
        <v>183513.8</v>
      </c>
      <c r="AC41" s="6">
        <v>345.1</v>
      </c>
      <c r="AD41" s="6">
        <v>49984</v>
      </c>
      <c r="AE41" s="6">
        <v>309954.69799999997</v>
      </c>
      <c r="AF41" s="6">
        <v>159080.916</v>
      </c>
      <c r="AG41" s="6"/>
      <c r="AH41" s="6">
        <v>183458.3</v>
      </c>
      <c r="AI41" s="6">
        <v>1112.0999999999999</v>
      </c>
      <c r="AJ41" s="9">
        <v>689</v>
      </c>
      <c r="AK41" s="6">
        <v>33552.620000000003</v>
      </c>
      <c r="AL41" s="6">
        <v>23857.279999999999</v>
      </c>
      <c r="AM41" s="6">
        <v>71864.160000000003</v>
      </c>
      <c r="AN41" s="6">
        <v>55430.55</v>
      </c>
      <c r="AO41" s="6">
        <v>48993.37</v>
      </c>
      <c r="AP41" s="6">
        <v>40010.730000000003</v>
      </c>
      <c r="AQ41" s="6">
        <v>49391.7</v>
      </c>
      <c r="AR41" s="6">
        <v>19475.7</v>
      </c>
      <c r="AS41" s="6">
        <v>10.7</v>
      </c>
      <c r="AT41" s="6">
        <v>7.7</v>
      </c>
      <c r="AU41" s="7"/>
      <c r="AV41" s="7"/>
      <c r="AW41" s="6">
        <v>307939.5</v>
      </c>
      <c r="AX41" s="6">
        <v>144033.9</v>
      </c>
      <c r="AY41" s="6">
        <v>59210.642999999996</v>
      </c>
      <c r="AZ41" s="6">
        <v>13635.5</v>
      </c>
      <c r="BA41" s="6">
        <v>293197.34499999997</v>
      </c>
      <c r="BB41" s="6">
        <v>130011.40399999999</v>
      </c>
      <c r="BC41" s="6">
        <v>51800.7</v>
      </c>
      <c r="BD41" s="6">
        <v>1330.7</v>
      </c>
      <c r="BE41" s="6">
        <v>816.12</v>
      </c>
      <c r="BF41" s="6">
        <v>135.79</v>
      </c>
      <c r="BG41" s="6">
        <v>81.97</v>
      </c>
      <c r="BH41" s="6">
        <v>526.91099999999994</v>
      </c>
      <c r="BI41" s="6">
        <v>227.04499999999999</v>
      </c>
      <c r="BJ41" s="6">
        <v>1339.9</v>
      </c>
      <c r="BK41" s="6">
        <v>1046.9000000000001</v>
      </c>
      <c r="BL41" s="6">
        <v>0.9</v>
      </c>
      <c r="BM41" s="6">
        <v>10652.18</v>
      </c>
      <c r="BN41" s="6">
        <v>38434.613297696553</v>
      </c>
      <c r="BO41" s="6">
        <v>7715.8585690069267</v>
      </c>
      <c r="BP41" s="6">
        <v>5725</v>
      </c>
      <c r="BQ41" s="6"/>
      <c r="BR41" s="6"/>
      <c r="BS41" s="27"/>
      <c r="BT41" s="6"/>
      <c r="BU41" s="6"/>
      <c r="BV41" s="6"/>
      <c r="BW41" s="7"/>
      <c r="BX41" s="7"/>
      <c r="BY41" s="7"/>
      <c r="BZ41" s="6">
        <v>4183316</v>
      </c>
      <c r="CA41" s="6">
        <v>2966295</v>
      </c>
      <c r="CB41" s="6"/>
      <c r="CC41" s="6">
        <v>75197</v>
      </c>
      <c r="CD41" s="6">
        <v>62165</v>
      </c>
      <c r="CE41" s="6"/>
      <c r="CF41" s="6">
        <v>810</v>
      </c>
      <c r="CG41" s="6">
        <v>98.495000000000005</v>
      </c>
      <c r="CH41" s="6">
        <v>1692</v>
      </c>
      <c r="CI41" s="6">
        <v>117800</v>
      </c>
      <c r="CJ41" s="6">
        <v>2</v>
      </c>
      <c r="CK41" s="6">
        <v>2320</v>
      </c>
      <c r="CL41" s="6">
        <v>344992</v>
      </c>
      <c r="CM41" s="6">
        <v>5610</v>
      </c>
      <c r="CN41" s="6">
        <v>2082.6</v>
      </c>
      <c r="CO41" s="6">
        <v>15599</v>
      </c>
      <c r="CP41" s="6">
        <v>142</v>
      </c>
      <c r="CQ41" s="6">
        <v>140.72</v>
      </c>
      <c r="CR41" s="6">
        <v>955.45</v>
      </c>
      <c r="CS41" s="6">
        <v>654.58000000000004</v>
      </c>
      <c r="CT41" s="6">
        <v>116988</v>
      </c>
      <c r="CU41" s="6">
        <v>68637</v>
      </c>
      <c r="CV41" s="6">
        <v>75306</v>
      </c>
      <c r="CW41" s="6">
        <v>48040</v>
      </c>
    </row>
    <row r="42" spans="1:101" s="16" customFormat="1" ht="12.5">
      <c r="A42" s="5">
        <v>43868</v>
      </c>
      <c r="B42" s="6">
        <v>814.09400000000005</v>
      </c>
      <c r="C42" s="6">
        <v>446.91199999999998</v>
      </c>
      <c r="D42" s="6">
        <v>6438.6</v>
      </c>
      <c r="E42" s="9"/>
      <c r="F42" s="9"/>
      <c r="G42" s="9"/>
      <c r="H42" s="6">
        <v>2980.5</v>
      </c>
      <c r="I42" s="6">
        <v>1481.8</v>
      </c>
      <c r="J42" s="9">
        <v>390183.51500000001</v>
      </c>
      <c r="K42" s="9">
        <v>173176.802</v>
      </c>
      <c r="L42" s="9">
        <v>78575.7</v>
      </c>
      <c r="M42" s="7">
        <v>0</v>
      </c>
      <c r="N42" s="7">
        <v>0</v>
      </c>
      <c r="O42" s="7">
        <v>14495.6</v>
      </c>
      <c r="P42" s="6">
        <v>6786.6</v>
      </c>
      <c r="Q42" s="9">
        <v>14857.6</v>
      </c>
      <c r="R42" s="9">
        <v>11874.84</v>
      </c>
      <c r="S42" s="9">
        <v>117323.25</v>
      </c>
      <c r="T42" s="9">
        <v>97428.58</v>
      </c>
      <c r="U42" s="9">
        <v>118933.67</v>
      </c>
      <c r="V42" s="9">
        <v>81264.92</v>
      </c>
      <c r="W42" s="6">
        <v>12138.7</v>
      </c>
      <c r="X42" s="6">
        <v>9104.7999999999993</v>
      </c>
      <c r="Y42" s="9">
        <v>409637.74400000001</v>
      </c>
      <c r="Z42" s="9">
        <v>214586.87</v>
      </c>
      <c r="AA42" s="6"/>
      <c r="AB42" s="11">
        <v>183537.8</v>
      </c>
      <c r="AC42" s="6">
        <v>345.1</v>
      </c>
      <c r="AD42" s="6">
        <v>49984</v>
      </c>
      <c r="AE42" s="9">
        <v>310120.79100000003</v>
      </c>
      <c r="AF42" s="9">
        <v>159167.54800000001</v>
      </c>
      <c r="AG42" s="6"/>
      <c r="AH42" s="9">
        <v>183482.3</v>
      </c>
      <c r="AI42" s="6">
        <v>1112.0999999999999</v>
      </c>
      <c r="AJ42" s="9">
        <v>689</v>
      </c>
      <c r="AK42" s="9">
        <v>33558.1</v>
      </c>
      <c r="AL42" s="9">
        <v>23861.89</v>
      </c>
      <c r="AM42" s="9">
        <v>71874.47</v>
      </c>
      <c r="AN42" s="9">
        <v>55438.55</v>
      </c>
      <c r="AO42" s="9">
        <v>49010.5</v>
      </c>
      <c r="AP42" s="9">
        <v>40024.67</v>
      </c>
      <c r="AQ42" s="9">
        <v>49401.8</v>
      </c>
      <c r="AR42" s="9">
        <v>19479.7</v>
      </c>
      <c r="AS42" s="6">
        <v>10.7</v>
      </c>
      <c r="AT42" s="6">
        <v>7.7</v>
      </c>
      <c r="AU42" s="15"/>
      <c r="AV42" s="15"/>
      <c r="AW42" s="9">
        <v>308083.3</v>
      </c>
      <c r="AX42" s="9">
        <v>144102.20000000001</v>
      </c>
      <c r="AY42" s="9">
        <v>59216.423000000003</v>
      </c>
      <c r="AZ42" s="6">
        <v>13635.5</v>
      </c>
      <c r="BA42" s="9">
        <v>293327.99099999998</v>
      </c>
      <c r="BB42" s="9">
        <v>130068.966</v>
      </c>
      <c r="BC42" s="9">
        <v>51824.7</v>
      </c>
      <c r="BD42" s="6">
        <v>1338.29</v>
      </c>
      <c r="BE42" s="6">
        <v>820.64</v>
      </c>
      <c r="BF42" s="6">
        <v>135.79</v>
      </c>
      <c r="BG42" s="6">
        <v>81.97</v>
      </c>
      <c r="BH42" s="6">
        <v>526.91099999999994</v>
      </c>
      <c r="BI42" s="6">
        <v>227.04499999999999</v>
      </c>
      <c r="BJ42" s="6">
        <v>1339.9</v>
      </c>
      <c r="BK42" s="6">
        <v>1046.9000000000001</v>
      </c>
      <c r="BL42" s="6">
        <v>0.9</v>
      </c>
      <c r="BM42" s="9">
        <v>10746.58016</v>
      </c>
      <c r="BN42" s="9">
        <v>38442.855872647815</v>
      </c>
      <c r="BO42" s="9">
        <v>6662.5932057115051</v>
      </c>
      <c r="BP42" s="9">
        <v>5958</v>
      </c>
      <c r="BQ42" s="6"/>
      <c r="BR42" s="6"/>
      <c r="BS42" s="27"/>
      <c r="BT42" s="6"/>
      <c r="BU42" s="6"/>
      <c r="BV42" s="6"/>
      <c r="BW42" s="7"/>
      <c r="BX42" s="7"/>
      <c r="BY42" s="7"/>
      <c r="BZ42" s="9">
        <v>4186236</v>
      </c>
      <c r="CA42" s="9">
        <v>2968715</v>
      </c>
      <c r="CB42" s="9"/>
      <c r="CC42" s="6">
        <v>75197</v>
      </c>
      <c r="CD42" s="6">
        <v>62165</v>
      </c>
      <c r="CE42" s="9"/>
      <c r="CF42" s="9">
        <v>813</v>
      </c>
      <c r="CG42" s="9">
        <v>98.388000000000005</v>
      </c>
      <c r="CH42" s="9">
        <v>1699</v>
      </c>
      <c r="CI42" s="6">
        <v>117800</v>
      </c>
      <c r="CJ42" s="6">
        <v>2</v>
      </c>
      <c r="CK42" s="6">
        <v>2320</v>
      </c>
      <c r="CL42" s="9">
        <v>348863</v>
      </c>
      <c r="CM42" s="9">
        <v>5740</v>
      </c>
      <c r="CN42" s="9">
        <v>2106.6</v>
      </c>
      <c r="CO42" s="6">
        <v>15599</v>
      </c>
      <c r="CP42" s="6">
        <v>142</v>
      </c>
      <c r="CQ42" s="6">
        <v>140.72</v>
      </c>
      <c r="CR42" s="9">
        <v>962.57</v>
      </c>
      <c r="CS42" s="9">
        <v>659.58</v>
      </c>
      <c r="CT42" s="9">
        <v>118286</v>
      </c>
      <c r="CU42" s="9">
        <v>69361</v>
      </c>
      <c r="CV42" s="9">
        <v>75319</v>
      </c>
      <c r="CW42" s="9">
        <v>48051</v>
      </c>
    </row>
    <row r="43" spans="1:101" ht="12.5">
      <c r="A43" s="5">
        <v>43869</v>
      </c>
      <c r="B43" s="6">
        <v>814.09400000000005</v>
      </c>
      <c r="C43" s="6">
        <v>446.91199999999998</v>
      </c>
      <c r="D43" s="6">
        <v>6438.6</v>
      </c>
      <c r="E43" s="9"/>
      <c r="F43" s="9"/>
      <c r="G43" s="9"/>
      <c r="H43" s="6">
        <v>2992.3</v>
      </c>
      <c r="I43" s="6">
        <v>1481.9</v>
      </c>
      <c r="J43" s="6">
        <v>390368.93400000001</v>
      </c>
      <c r="K43" s="6">
        <v>173266.351</v>
      </c>
      <c r="L43" s="6">
        <v>78599.7</v>
      </c>
      <c r="M43" s="7">
        <v>0</v>
      </c>
      <c r="N43" s="7">
        <v>0</v>
      </c>
      <c r="O43" s="7">
        <v>14495.7</v>
      </c>
      <c r="P43" s="6">
        <v>6786.8</v>
      </c>
      <c r="Q43" s="6">
        <v>14887.18</v>
      </c>
      <c r="R43" s="6">
        <v>11897.87</v>
      </c>
      <c r="S43" s="6">
        <v>117342</v>
      </c>
      <c r="T43" s="6">
        <v>97444</v>
      </c>
      <c r="U43" s="6">
        <v>118952.88</v>
      </c>
      <c r="V43" s="6">
        <v>81278.58</v>
      </c>
      <c r="W43" s="6">
        <v>12138.7</v>
      </c>
      <c r="X43" s="6">
        <v>9104.7999999999993</v>
      </c>
      <c r="Y43" s="6">
        <v>409763.53200000001</v>
      </c>
      <c r="Z43" s="6">
        <v>214659</v>
      </c>
      <c r="AA43" s="6"/>
      <c r="AB43" s="11">
        <v>183561.8</v>
      </c>
      <c r="AC43" s="6">
        <v>345.1</v>
      </c>
      <c r="AD43" s="6">
        <v>49984</v>
      </c>
      <c r="AE43" s="6">
        <v>310454.51</v>
      </c>
      <c r="AF43" s="6">
        <v>159335.47700000001</v>
      </c>
      <c r="AG43" s="6"/>
      <c r="AH43" s="9">
        <v>183506.3</v>
      </c>
      <c r="AI43" s="6">
        <v>1112.0999999999999</v>
      </c>
      <c r="AJ43" s="9">
        <v>689</v>
      </c>
      <c r="AK43" s="6">
        <v>33563.86</v>
      </c>
      <c r="AL43" s="6">
        <v>23866.67</v>
      </c>
      <c r="AM43" s="6">
        <v>71884.98</v>
      </c>
      <c r="AN43" s="6">
        <v>55446.69</v>
      </c>
      <c r="AO43" s="6">
        <v>49027.61</v>
      </c>
      <c r="AP43" s="6">
        <v>40038.6</v>
      </c>
      <c r="AQ43" s="6">
        <v>49410.3</v>
      </c>
      <c r="AR43" s="6">
        <v>19483</v>
      </c>
      <c r="AS43" s="6">
        <v>10.7</v>
      </c>
      <c r="AT43" s="6">
        <v>7.7</v>
      </c>
      <c r="AU43" s="7"/>
      <c r="AV43" s="7"/>
      <c r="AW43" s="6">
        <v>308227.40000000002</v>
      </c>
      <c r="AX43" s="6">
        <v>144170.9</v>
      </c>
      <c r="AY43" s="6">
        <v>59221.934999999998</v>
      </c>
      <c r="AZ43" s="6">
        <v>13635.5</v>
      </c>
      <c r="BA43" s="6">
        <v>293457.84000000003</v>
      </c>
      <c r="BB43" s="6">
        <v>130126.477</v>
      </c>
      <c r="BC43" s="6">
        <v>51848.7</v>
      </c>
      <c r="BD43" s="6">
        <v>1346.29</v>
      </c>
      <c r="BE43" s="6">
        <v>825.44</v>
      </c>
      <c r="BF43" s="6">
        <v>135.79</v>
      </c>
      <c r="BG43" s="6">
        <v>81.97</v>
      </c>
      <c r="BH43" s="6">
        <v>526.91099999999994</v>
      </c>
      <c r="BI43" s="6">
        <v>227.04499999999999</v>
      </c>
      <c r="BJ43" s="6">
        <v>1339.9</v>
      </c>
      <c r="BK43" s="6">
        <v>1046.9000000000001</v>
      </c>
      <c r="BL43" s="6">
        <v>0.9</v>
      </c>
      <c r="BM43" s="6">
        <v>10033.415280000001</v>
      </c>
      <c r="BN43" s="6">
        <v>38417.680724476937</v>
      </c>
      <c r="BO43" s="6">
        <v>7860.0723130752322</v>
      </c>
      <c r="BP43" s="6">
        <v>4908</v>
      </c>
      <c r="BQ43" s="6"/>
      <c r="BR43" s="6"/>
      <c r="BS43" s="27"/>
      <c r="BT43" s="6"/>
      <c r="BU43" s="6"/>
      <c r="BV43" s="6"/>
      <c r="BW43" s="7"/>
      <c r="BX43" s="7"/>
      <c r="BY43" s="7"/>
      <c r="BZ43" s="6">
        <v>4189155</v>
      </c>
      <c r="CA43" s="6">
        <v>2971127</v>
      </c>
      <c r="CB43" s="6"/>
      <c r="CC43" s="6">
        <v>75197</v>
      </c>
      <c r="CD43" s="6">
        <v>62165</v>
      </c>
      <c r="CE43" s="6"/>
      <c r="CF43" s="6">
        <v>815</v>
      </c>
      <c r="CG43" s="6">
        <v>97.763000000000005</v>
      </c>
      <c r="CH43" s="6">
        <v>1697</v>
      </c>
      <c r="CI43" s="6">
        <v>117800</v>
      </c>
      <c r="CJ43" s="6">
        <v>2</v>
      </c>
      <c r="CK43" s="6">
        <v>2320</v>
      </c>
      <c r="CL43" s="6">
        <v>352952</v>
      </c>
      <c r="CM43" s="6">
        <v>5790</v>
      </c>
      <c r="CN43" s="6">
        <v>2130.6</v>
      </c>
      <c r="CO43" s="6">
        <v>15599</v>
      </c>
      <c r="CP43" s="6">
        <v>142</v>
      </c>
      <c r="CQ43" s="6">
        <v>140.72</v>
      </c>
      <c r="CR43" s="6">
        <v>969.83</v>
      </c>
      <c r="CS43" s="6">
        <v>664.77</v>
      </c>
      <c r="CT43" s="6">
        <v>119600</v>
      </c>
      <c r="CU43" s="6">
        <v>70094</v>
      </c>
      <c r="CV43" s="6">
        <v>75327</v>
      </c>
      <c r="CW43" s="6">
        <v>48056</v>
      </c>
    </row>
    <row r="44" spans="1:101" ht="12.5">
      <c r="A44" s="5">
        <v>43870</v>
      </c>
      <c r="B44" s="6">
        <v>814.09400000000005</v>
      </c>
      <c r="C44" s="6">
        <v>446.91199999999998</v>
      </c>
      <c r="D44" s="6">
        <v>6438.6</v>
      </c>
      <c r="E44" s="9"/>
      <c r="F44" s="9"/>
      <c r="G44" s="9"/>
      <c r="H44" s="6">
        <v>3004.1</v>
      </c>
      <c r="I44" s="6">
        <v>1482</v>
      </c>
      <c r="J44" s="6">
        <v>390549.141</v>
      </c>
      <c r="K44" s="6">
        <v>173353.80100000001</v>
      </c>
      <c r="L44" s="6">
        <v>78623.7</v>
      </c>
      <c r="M44" s="7">
        <v>0</v>
      </c>
      <c r="N44" s="7">
        <v>0</v>
      </c>
      <c r="O44" s="7">
        <v>14495.8</v>
      </c>
      <c r="P44" s="6">
        <v>6787</v>
      </c>
      <c r="Q44" s="6">
        <v>14916.04</v>
      </c>
      <c r="R44" s="6">
        <v>11920.34</v>
      </c>
      <c r="S44" s="6">
        <v>117360.33</v>
      </c>
      <c r="T44" s="6">
        <v>97459.3</v>
      </c>
      <c r="U44" s="6">
        <v>118971.37</v>
      </c>
      <c r="V44" s="6">
        <v>81291.710000000006</v>
      </c>
      <c r="W44" s="6">
        <v>12138.7</v>
      </c>
      <c r="X44" s="6">
        <v>9104.7999999999993</v>
      </c>
      <c r="Y44" s="6">
        <v>409906.45299999998</v>
      </c>
      <c r="Z44" s="6">
        <v>214739.18100000001</v>
      </c>
      <c r="AA44" s="6"/>
      <c r="AB44" s="11">
        <v>183585.8</v>
      </c>
      <c r="AC44" s="6">
        <v>345.1</v>
      </c>
      <c r="AD44" s="6">
        <v>49984</v>
      </c>
      <c r="AE44" s="6">
        <v>310759.109</v>
      </c>
      <c r="AF44" s="6">
        <v>159490.01699999999</v>
      </c>
      <c r="AG44" s="6"/>
      <c r="AH44" s="6">
        <v>183530.3</v>
      </c>
      <c r="AI44" s="6">
        <v>1112.0999999999999</v>
      </c>
      <c r="AJ44" s="9">
        <v>689</v>
      </c>
      <c r="AK44" s="6">
        <v>33569.279999999999</v>
      </c>
      <c r="AL44" s="6">
        <v>23871.23</v>
      </c>
      <c r="AM44" s="6">
        <v>71896.100000000006</v>
      </c>
      <c r="AN44" s="6">
        <v>55455.28</v>
      </c>
      <c r="AO44" s="6">
        <v>49043.98</v>
      </c>
      <c r="AP44" s="6">
        <v>40051.86</v>
      </c>
      <c r="AQ44" s="6">
        <v>49415.6</v>
      </c>
      <c r="AR44" s="6">
        <v>19485.099999999999</v>
      </c>
      <c r="AS44" s="6">
        <v>10.7</v>
      </c>
      <c r="AT44" s="6">
        <v>7.7</v>
      </c>
      <c r="AU44" s="7"/>
      <c r="AV44" s="7"/>
      <c r="AW44" s="6">
        <v>308370.2</v>
      </c>
      <c r="AX44" s="6">
        <v>144238.79999999999</v>
      </c>
      <c r="AY44" s="6">
        <v>59227.044000000002</v>
      </c>
      <c r="AZ44" s="6">
        <v>13635.5</v>
      </c>
      <c r="BA44" s="6">
        <v>293587.228</v>
      </c>
      <c r="BB44" s="6">
        <v>130183.931</v>
      </c>
      <c r="BC44" s="6">
        <v>51872.7</v>
      </c>
      <c r="BD44" s="6">
        <v>1354.09</v>
      </c>
      <c r="BE44" s="6">
        <v>830.23</v>
      </c>
      <c r="BF44" s="6">
        <v>135.79</v>
      </c>
      <c r="BG44" s="6">
        <v>81.98</v>
      </c>
      <c r="BH44" s="6">
        <v>526.91099999999994</v>
      </c>
      <c r="BI44" s="6">
        <v>227.04499999999999</v>
      </c>
      <c r="BJ44" s="6">
        <v>1339.9</v>
      </c>
      <c r="BK44" s="6">
        <v>1046.9000000000001</v>
      </c>
      <c r="BL44" s="6">
        <v>0.9</v>
      </c>
      <c r="BM44" s="6">
        <v>10200.799983999999</v>
      </c>
      <c r="BN44" s="6">
        <v>38352.338989844691</v>
      </c>
      <c r="BO44" s="6">
        <v>6892.5757329309836</v>
      </c>
      <c r="BP44" s="6">
        <v>3019</v>
      </c>
      <c r="BQ44" s="6"/>
      <c r="BR44" s="6"/>
      <c r="BS44" s="27"/>
      <c r="BT44" s="6"/>
      <c r="BU44" s="6"/>
      <c r="BV44" s="6"/>
      <c r="BW44" s="7"/>
      <c r="BX44" s="7"/>
      <c r="BY44" s="7"/>
      <c r="BZ44" s="6">
        <v>4192067</v>
      </c>
      <c r="CA44" s="6">
        <v>2973541</v>
      </c>
      <c r="CB44" s="6"/>
      <c r="CC44" s="6">
        <v>75197</v>
      </c>
      <c r="CD44" s="6">
        <v>62165</v>
      </c>
      <c r="CE44" s="6"/>
      <c r="CF44" s="6">
        <v>814</v>
      </c>
      <c r="CG44" s="6">
        <v>97.552000000000007</v>
      </c>
      <c r="CH44" s="6">
        <v>1699</v>
      </c>
      <c r="CI44" s="6">
        <v>117800</v>
      </c>
      <c r="CJ44" s="6">
        <v>2</v>
      </c>
      <c r="CK44" s="6">
        <v>2320</v>
      </c>
      <c r="CL44" s="6">
        <v>357281</v>
      </c>
      <c r="CM44" s="6">
        <v>5860</v>
      </c>
      <c r="CN44" s="6">
        <v>2154.6</v>
      </c>
      <c r="CO44" s="6">
        <v>15599</v>
      </c>
      <c r="CP44" s="6">
        <v>142</v>
      </c>
      <c r="CQ44" s="6">
        <v>140.72</v>
      </c>
      <c r="CR44" s="6">
        <v>977.26</v>
      </c>
      <c r="CS44" s="6">
        <v>670.16</v>
      </c>
      <c r="CT44" s="6">
        <v>120882</v>
      </c>
      <c r="CU44" s="6">
        <v>70809</v>
      </c>
      <c r="CV44" s="6">
        <v>75336</v>
      </c>
      <c r="CW44" s="6">
        <v>48064</v>
      </c>
    </row>
    <row r="45" spans="1:101" ht="12.5">
      <c r="A45" s="5">
        <v>43871</v>
      </c>
      <c r="B45" s="6">
        <v>814.38300000000004</v>
      </c>
      <c r="C45" s="6">
        <v>447.05500000000001</v>
      </c>
      <c r="D45" s="6">
        <v>6439.1</v>
      </c>
      <c r="E45" s="9"/>
      <c r="F45" s="9"/>
      <c r="G45" s="9"/>
      <c r="H45" s="6">
        <v>3017.4</v>
      </c>
      <c r="I45" s="6">
        <v>1482.5</v>
      </c>
      <c r="J45" s="6">
        <v>390730.94</v>
      </c>
      <c r="K45" s="6">
        <v>173442.13</v>
      </c>
      <c r="L45" s="6">
        <v>78647.7</v>
      </c>
      <c r="M45" s="7">
        <v>0</v>
      </c>
      <c r="N45" s="7">
        <v>0</v>
      </c>
      <c r="O45" s="7">
        <v>14496</v>
      </c>
      <c r="P45" s="6">
        <v>6787.1</v>
      </c>
      <c r="Q45" s="6">
        <v>14945</v>
      </c>
      <c r="R45" s="6">
        <v>11943.14</v>
      </c>
      <c r="S45" s="6">
        <v>117379.52</v>
      </c>
      <c r="T45" s="6">
        <v>97474.87</v>
      </c>
      <c r="U45" s="6">
        <v>118990.3</v>
      </c>
      <c r="V45" s="6">
        <v>81304.89</v>
      </c>
      <c r="W45" s="6">
        <v>12138.7</v>
      </c>
      <c r="X45" s="6">
        <v>9104.7999999999993</v>
      </c>
      <c r="Y45" s="6">
        <v>410050.29</v>
      </c>
      <c r="Z45" s="6">
        <v>214820.78</v>
      </c>
      <c r="AA45" s="6"/>
      <c r="AB45" s="11">
        <v>183609.8</v>
      </c>
      <c r="AC45" s="6">
        <v>345.1</v>
      </c>
      <c r="AD45" s="6">
        <v>49984</v>
      </c>
      <c r="AE45" s="6">
        <v>311071.25</v>
      </c>
      <c r="AF45" s="6">
        <v>159647</v>
      </c>
      <c r="AG45" s="6"/>
      <c r="AH45" s="6">
        <v>183554.3</v>
      </c>
      <c r="AI45" s="6">
        <v>1112.0999999999999</v>
      </c>
      <c r="AJ45" s="9">
        <v>689</v>
      </c>
      <c r="AK45" s="6">
        <v>33574.97</v>
      </c>
      <c r="AL45" s="6">
        <v>23875.95</v>
      </c>
      <c r="AM45" s="6">
        <v>71907.37</v>
      </c>
      <c r="AN45" s="6">
        <v>55463.97</v>
      </c>
      <c r="AO45" s="6">
        <v>49059.97</v>
      </c>
      <c r="AP45" s="6">
        <v>40064.730000000003</v>
      </c>
      <c r="AQ45" s="6">
        <v>49426</v>
      </c>
      <c r="AR45" s="6">
        <v>19489.099999999999</v>
      </c>
      <c r="AS45" s="6">
        <v>10.7</v>
      </c>
      <c r="AT45" s="6">
        <v>7.7</v>
      </c>
      <c r="AU45" s="7"/>
      <c r="AV45" s="7"/>
      <c r="AW45" s="6">
        <v>308512.09999999998</v>
      </c>
      <c r="AX45" s="6">
        <v>144306.29999999999</v>
      </c>
      <c r="AY45" s="6">
        <v>59232.713000000003</v>
      </c>
      <c r="AZ45" s="6">
        <v>13635.5</v>
      </c>
      <c r="BA45" s="6">
        <v>293716.44300000003</v>
      </c>
      <c r="BB45" s="6">
        <v>130241.281</v>
      </c>
      <c r="BC45" s="6">
        <v>51896.7</v>
      </c>
      <c r="BD45" s="6">
        <v>1360.84</v>
      </c>
      <c r="BE45" s="6">
        <v>834.37</v>
      </c>
      <c r="BF45" s="6">
        <v>135.79</v>
      </c>
      <c r="BG45" s="6">
        <v>81.98</v>
      </c>
      <c r="BH45" s="6">
        <v>526.91099999999994</v>
      </c>
      <c r="BI45" s="6">
        <v>227.04499999999999</v>
      </c>
      <c r="BJ45" s="6">
        <v>1339.9</v>
      </c>
      <c r="BK45" s="6">
        <v>1046.9000000000001</v>
      </c>
      <c r="BL45" s="6">
        <v>0.9</v>
      </c>
      <c r="BM45" s="6">
        <v>9918.6987680000002</v>
      </c>
      <c r="BN45" s="6">
        <v>38111.659587488633</v>
      </c>
      <c r="BO45" s="6">
        <v>5265.8977432018009</v>
      </c>
      <c r="BP45" s="6">
        <v>6267</v>
      </c>
      <c r="BQ45" s="6"/>
      <c r="BR45" s="6"/>
      <c r="BS45" s="27"/>
      <c r="BT45" s="6"/>
      <c r="BU45" s="6"/>
      <c r="BV45" s="6"/>
      <c r="BW45" s="7"/>
      <c r="BX45" s="7"/>
      <c r="BY45" s="7"/>
      <c r="BZ45" s="6">
        <v>4194987</v>
      </c>
      <c r="CA45" s="6">
        <v>2975956</v>
      </c>
      <c r="CB45" s="6"/>
      <c r="CC45" s="6">
        <v>75197</v>
      </c>
      <c r="CD45" s="6">
        <v>62165</v>
      </c>
      <c r="CE45" s="6"/>
      <c r="CF45" s="6">
        <v>812</v>
      </c>
      <c r="CG45" s="6">
        <v>97.465999999999994</v>
      </c>
      <c r="CH45" s="6">
        <v>1693</v>
      </c>
      <c r="CI45" s="6">
        <v>117800</v>
      </c>
      <c r="CJ45" s="6">
        <v>2</v>
      </c>
      <c r="CK45" s="6">
        <v>2320</v>
      </c>
      <c r="CL45" s="6">
        <v>362483</v>
      </c>
      <c r="CM45" s="6">
        <v>5960</v>
      </c>
      <c r="CN45" s="6">
        <v>2178.6</v>
      </c>
      <c r="CO45" s="6">
        <v>15599</v>
      </c>
      <c r="CP45" s="6">
        <v>142</v>
      </c>
      <c r="CQ45" s="6">
        <v>140.72</v>
      </c>
      <c r="CR45" s="6">
        <v>985.12</v>
      </c>
      <c r="CS45" s="6">
        <v>675.87</v>
      </c>
      <c r="CT45" s="6">
        <v>122160</v>
      </c>
      <c r="CU45" s="6">
        <v>71522</v>
      </c>
      <c r="CV45" s="6">
        <v>75346</v>
      </c>
      <c r="CW45" s="6">
        <v>48072</v>
      </c>
    </row>
    <row r="46" spans="1:101" ht="12.5">
      <c r="A46" s="5">
        <v>43872</v>
      </c>
      <c r="B46" s="6">
        <v>814.38300000000004</v>
      </c>
      <c r="C46" s="6">
        <v>447.05500000000001</v>
      </c>
      <c r="D46" s="6">
        <v>6439.1</v>
      </c>
      <c r="E46" s="9"/>
      <c r="F46" s="9"/>
      <c r="G46" s="9"/>
      <c r="H46" s="6">
        <v>3027.5</v>
      </c>
      <c r="I46" s="6">
        <v>1482.7</v>
      </c>
      <c r="J46" s="6">
        <v>390911</v>
      </c>
      <c r="K46" s="6">
        <v>173530</v>
      </c>
      <c r="L46" s="6">
        <v>78671.7</v>
      </c>
      <c r="M46" s="7">
        <v>0</v>
      </c>
      <c r="N46" s="7">
        <v>0</v>
      </c>
      <c r="O46" s="7">
        <v>14496.1</v>
      </c>
      <c r="P46" s="6">
        <v>6787.2</v>
      </c>
      <c r="Q46" s="6">
        <v>14973.2</v>
      </c>
      <c r="R46" s="6">
        <v>11965.5</v>
      </c>
      <c r="S46" s="6">
        <v>117393.4</v>
      </c>
      <c r="T46" s="6">
        <v>97489.7</v>
      </c>
      <c r="U46" s="6">
        <v>119010</v>
      </c>
      <c r="V46" s="6">
        <v>81318.399999999994</v>
      </c>
      <c r="W46" s="6">
        <v>12138.7</v>
      </c>
      <c r="X46" s="6">
        <v>9104.7999999999993</v>
      </c>
      <c r="Y46" s="6">
        <v>410177</v>
      </c>
      <c r="Z46" s="6">
        <v>214898</v>
      </c>
      <c r="AA46" s="6"/>
      <c r="AB46" s="11">
        <v>183633.8</v>
      </c>
      <c r="AC46" s="6">
        <v>345.1</v>
      </c>
      <c r="AD46" s="6">
        <v>49984</v>
      </c>
      <c r="AE46" s="6">
        <v>311390</v>
      </c>
      <c r="AF46" s="6">
        <v>159803</v>
      </c>
      <c r="AG46" s="6"/>
      <c r="AH46" s="6">
        <v>183578.3</v>
      </c>
      <c r="AI46" s="6">
        <v>1112.0999999999999</v>
      </c>
      <c r="AJ46" s="9">
        <v>689</v>
      </c>
      <c r="AK46" s="6">
        <v>33580.800000000003</v>
      </c>
      <c r="AL46" s="6">
        <v>23880.7</v>
      </c>
      <c r="AM46" s="6">
        <v>71918</v>
      </c>
      <c r="AN46" s="6">
        <v>55472.1</v>
      </c>
      <c r="AO46" s="6">
        <v>49076</v>
      </c>
      <c r="AP46" s="6">
        <v>40077.699999999997</v>
      </c>
      <c r="AQ46" s="6">
        <v>49431.9</v>
      </c>
      <c r="AR46" s="6">
        <v>19491.400000000001</v>
      </c>
      <c r="AS46" s="6">
        <v>10.7</v>
      </c>
      <c r="AT46" s="6">
        <v>7.7</v>
      </c>
      <c r="AU46" s="7"/>
      <c r="AV46" s="7"/>
      <c r="AW46" s="6">
        <v>308656</v>
      </c>
      <c r="AX46" s="6">
        <v>144373</v>
      </c>
      <c r="AY46" s="6">
        <v>59238.7</v>
      </c>
      <c r="AZ46" s="6">
        <v>13635.5</v>
      </c>
      <c r="BA46" s="6">
        <v>293847.3</v>
      </c>
      <c r="BB46" s="6">
        <v>130299</v>
      </c>
      <c r="BC46" s="6">
        <v>51920.7</v>
      </c>
      <c r="BD46" s="6">
        <v>1367.8</v>
      </c>
      <c r="BE46" s="6">
        <v>838.5</v>
      </c>
      <c r="BF46" s="6">
        <v>135.79</v>
      </c>
      <c r="BG46" s="6">
        <v>81.98</v>
      </c>
      <c r="BH46" s="6">
        <v>529.02300000000002</v>
      </c>
      <c r="BI46" s="6">
        <v>227.858</v>
      </c>
      <c r="BJ46" s="6">
        <v>1342.1</v>
      </c>
      <c r="BK46" s="6">
        <v>1046.9000000000001</v>
      </c>
      <c r="BL46" s="6">
        <v>0.9</v>
      </c>
      <c r="BM46" s="6">
        <v>9994</v>
      </c>
      <c r="BN46" s="6">
        <v>38367</v>
      </c>
      <c r="BO46" s="6">
        <v>6311</v>
      </c>
      <c r="BP46" s="6">
        <v>3230</v>
      </c>
      <c r="BQ46" s="6"/>
      <c r="BR46" s="6"/>
      <c r="BS46" s="27"/>
      <c r="BT46" s="6"/>
      <c r="BU46" s="6"/>
      <c r="BV46" s="6"/>
      <c r="BW46" s="7"/>
      <c r="BX46" s="7"/>
      <c r="BY46" s="7"/>
      <c r="BZ46" s="6">
        <v>4197896</v>
      </c>
      <c r="CA46" s="6">
        <v>2978367</v>
      </c>
      <c r="CB46" s="6"/>
      <c r="CC46" s="6">
        <v>75197</v>
      </c>
      <c r="CD46" s="6">
        <v>62165</v>
      </c>
      <c r="CE46" s="6"/>
      <c r="CF46" s="6">
        <v>814</v>
      </c>
      <c r="CG46" s="6">
        <v>97.180999999999997</v>
      </c>
      <c r="CH46" s="6">
        <v>1693</v>
      </c>
      <c r="CI46" s="6">
        <v>121800</v>
      </c>
      <c r="CJ46" s="6">
        <v>2</v>
      </c>
      <c r="CK46" s="6">
        <v>2341.1999999999998</v>
      </c>
      <c r="CL46" s="6">
        <v>364548</v>
      </c>
      <c r="CM46" s="6">
        <v>6036</v>
      </c>
      <c r="CN46" s="6">
        <v>2188.5</v>
      </c>
      <c r="CO46" s="6">
        <v>15613</v>
      </c>
      <c r="CP46" s="6">
        <v>142</v>
      </c>
      <c r="CQ46" s="6">
        <v>140.9</v>
      </c>
      <c r="CR46" s="6">
        <v>993.1</v>
      </c>
      <c r="CS46" s="6">
        <v>681.7</v>
      </c>
      <c r="CT46" s="6">
        <v>123546</v>
      </c>
      <c r="CU46" s="6">
        <v>72247</v>
      </c>
      <c r="CV46" s="6">
        <v>75355</v>
      </c>
      <c r="CW46" s="6">
        <v>48079</v>
      </c>
    </row>
    <row r="47" spans="1:101" ht="12.5">
      <c r="A47" s="5">
        <v>43873</v>
      </c>
      <c r="B47" s="6">
        <v>814.38300000000004</v>
      </c>
      <c r="C47" s="6">
        <v>447.05500000000001</v>
      </c>
      <c r="D47" s="6">
        <v>6439.1</v>
      </c>
      <c r="E47" s="6"/>
      <c r="F47" s="6"/>
      <c r="G47" s="6"/>
      <c r="H47" s="6">
        <v>3036.2</v>
      </c>
      <c r="I47" s="6">
        <v>1483.4</v>
      </c>
      <c r="J47" s="6">
        <v>391088.6</v>
      </c>
      <c r="K47" s="6">
        <v>173617.6</v>
      </c>
      <c r="L47" s="6">
        <v>78695.7</v>
      </c>
      <c r="M47" s="7">
        <v>0</v>
      </c>
      <c r="N47" s="7">
        <v>0</v>
      </c>
      <c r="O47" s="7">
        <v>14496.3</v>
      </c>
      <c r="P47" s="6">
        <v>6787.5</v>
      </c>
      <c r="Q47" s="6">
        <v>15000.6</v>
      </c>
      <c r="R47" s="6">
        <v>11987.5</v>
      </c>
      <c r="S47" s="6">
        <v>117415.2</v>
      </c>
      <c r="T47" s="6">
        <v>97504.6</v>
      </c>
      <c r="U47" s="6">
        <v>119029.6</v>
      </c>
      <c r="V47" s="6">
        <v>81332</v>
      </c>
      <c r="W47" s="6">
        <v>12138.7</v>
      </c>
      <c r="X47" s="6">
        <v>9104.7999999999993</v>
      </c>
      <c r="Y47" s="6">
        <v>410330.1</v>
      </c>
      <c r="Z47" s="6">
        <v>214978.9</v>
      </c>
      <c r="AA47" s="6"/>
      <c r="AB47" s="11">
        <v>183657.3</v>
      </c>
      <c r="AC47" s="6">
        <v>345.6</v>
      </c>
      <c r="AD47" s="6">
        <v>50342</v>
      </c>
      <c r="AE47" s="6">
        <v>311686.3</v>
      </c>
      <c r="AF47" s="6">
        <v>159957.70000000001</v>
      </c>
      <c r="AG47" s="6"/>
      <c r="AH47" s="6">
        <v>183602.3</v>
      </c>
      <c r="AI47" s="6">
        <v>1112.0999999999999</v>
      </c>
      <c r="AJ47" s="9">
        <v>689</v>
      </c>
      <c r="AK47" s="6">
        <v>33586.5</v>
      </c>
      <c r="AL47" s="6">
        <v>23885.5</v>
      </c>
      <c r="AM47" s="6">
        <v>71928.600000000006</v>
      </c>
      <c r="AN47" s="6">
        <v>55480.4</v>
      </c>
      <c r="AO47" s="6">
        <v>49091.8</v>
      </c>
      <c r="AP47" s="6">
        <v>40090.5</v>
      </c>
      <c r="AQ47" s="6">
        <v>49440.9</v>
      </c>
      <c r="AR47" s="6">
        <v>19495</v>
      </c>
      <c r="AS47" s="6">
        <v>10.7</v>
      </c>
      <c r="AT47" s="6">
        <v>7.7</v>
      </c>
      <c r="AU47" s="7"/>
      <c r="AV47" s="7"/>
      <c r="AW47" s="6">
        <v>308802.8</v>
      </c>
      <c r="AX47" s="6">
        <v>144442.5</v>
      </c>
      <c r="AY47" s="6">
        <v>59244.800000000003</v>
      </c>
      <c r="AZ47" s="6">
        <v>13635.5</v>
      </c>
      <c r="BA47" s="6">
        <v>293975</v>
      </c>
      <c r="BB47" s="6">
        <v>130355.8</v>
      </c>
      <c r="BC47" s="6">
        <v>51944.7</v>
      </c>
      <c r="BD47" s="6">
        <v>1375.2</v>
      </c>
      <c r="BE47" s="6">
        <v>843.1</v>
      </c>
      <c r="BF47" s="6">
        <v>135.79</v>
      </c>
      <c r="BG47" s="6">
        <v>81.98</v>
      </c>
      <c r="BH47" s="6">
        <v>529.02300000000002</v>
      </c>
      <c r="BI47" s="6">
        <v>227.858</v>
      </c>
      <c r="BJ47" s="6">
        <v>1342.1</v>
      </c>
      <c r="BK47" s="6">
        <v>1046.9000000000001</v>
      </c>
      <c r="BL47" s="6">
        <v>0.9</v>
      </c>
      <c r="BM47" s="6">
        <v>10004</v>
      </c>
      <c r="BN47" s="6">
        <v>38357</v>
      </c>
      <c r="BO47" s="6">
        <v>7575</v>
      </c>
      <c r="BP47" s="6">
        <v>4834</v>
      </c>
      <c r="BQ47" s="6"/>
      <c r="BR47" s="6"/>
      <c r="BS47" s="27"/>
      <c r="BT47" s="6"/>
      <c r="BU47" s="6"/>
      <c r="BV47" s="6"/>
      <c r="BW47" s="7"/>
      <c r="BX47" s="7"/>
      <c r="BY47" s="7"/>
      <c r="BZ47" s="6">
        <v>4200830</v>
      </c>
      <c r="CA47" s="6">
        <v>2980775</v>
      </c>
      <c r="CB47" s="6"/>
      <c r="CC47" s="6">
        <v>75197</v>
      </c>
      <c r="CD47" s="6">
        <v>62165</v>
      </c>
      <c r="CE47" s="6"/>
      <c r="CF47" s="6">
        <v>807</v>
      </c>
      <c r="CG47" s="6">
        <v>97.221999999999994</v>
      </c>
      <c r="CH47" s="6">
        <v>1683</v>
      </c>
      <c r="CI47" s="6">
        <v>126800</v>
      </c>
      <c r="CJ47" s="6">
        <v>2</v>
      </c>
      <c r="CK47" s="6">
        <v>2375.1999999999998</v>
      </c>
      <c r="CL47" s="6">
        <v>364548</v>
      </c>
      <c r="CM47" s="6">
        <v>6036</v>
      </c>
      <c r="CN47" s="6">
        <v>2188.5</v>
      </c>
      <c r="CO47" s="6">
        <v>15613</v>
      </c>
      <c r="CP47" s="6">
        <v>142</v>
      </c>
      <c r="CQ47" s="6">
        <v>140.9</v>
      </c>
      <c r="CR47" s="6">
        <v>1001.4</v>
      </c>
      <c r="CS47" s="6">
        <v>687.7</v>
      </c>
      <c r="CT47" s="6">
        <v>124726</v>
      </c>
      <c r="CU47" s="6">
        <v>72959</v>
      </c>
      <c r="CV47" s="6">
        <v>75481</v>
      </c>
      <c r="CW47" s="6">
        <v>48151</v>
      </c>
    </row>
    <row r="48" spans="1:101" ht="12.75" customHeight="1">
      <c r="A48" s="5">
        <v>43874</v>
      </c>
      <c r="B48" s="6">
        <v>814.38300000000004</v>
      </c>
      <c r="C48" s="6">
        <v>447.05500000000001</v>
      </c>
      <c r="D48" s="6">
        <v>6439.1</v>
      </c>
      <c r="E48" s="6"/>
      <c r="F48" s="6"/>
      <c r="G48" s="6"/>
      <c r="H48" s="6">
        <v>3045.5</v>
      </c>
      <c r="I48" s="6">
        <v>1484.9</v>
      </c>
      <c r="J48" s="6">
        <v>391258.4</v>
      </c>
      <c r="K48" s="6">
        <v>173702.7</v>
      </c>
      <c r="L48" s="6">
        <v>78719.7</v>
      </c>
      <c r="M48" s="7">
        <v>0</v>
      </c>
      <c r="N48" s="7">
        <v>0</v>
      </c>
      <c r="O48" s="7">
        <v>14496.4</v>
      </c>
      <c r="P48" s="6">
        <v>6787.6</v>
      </c>
      <c r="Q48" s="6">
        <v>15027.6</v>
      </c>
      <c r="R48" s="6">
        <v>12009</v>
      </c>
      <c r="S48" s="6">
        <v>117434.8</v>
      </c>
      <c r="T48" s="6">
        <v>97520.7</v>
      </c>
      <c r="U48" s="6">
        <v>119050.1</v>
      </c>
      <c r="V48" s="6">
        <v>81346.100000000006</v>
      </c>
      <c r="W48" s="6">
        <v>12138.7</v>
      </c>
      <c r="X48" s="6">
        <v>9104.7999999999993</v>
      </c>
      <c r="Y48" s="6">
        <v>410497.6</v>
      </c>
      <c r="Z48" s="6">
        <v>215071.2</v>
      </c>
      <c r="AA48" s="6"/>
      <c r="AB48" s="11">
        <v>183681.3</v>
      </c>
      <c r="AC48" s="6">
        <v>345.6</v>
      </c>
      <c r="AD48" s="6">
        <v>50342</v>
      </c>
      <c r="AE48" s="6">
        <v>311965.7</v>
      </c>
      <c r="AF48" s="6">
        <v>160101.6</v>
      </c>
      <c r="AG48" s="6"/>
      <c r="AH48" s="6">
        <v>183626.3</v>
      </c>
      <c r="AI48" s="6">
        <v>1112.0999999999999</v>
      </c>
      <c r="AJ48" s="9">
        <v>689</v>
      </c>
      <c r="AK48" s="6">
        <v>33592.1</v>
      </c>
      <c r="AL48" s="6">
        <v>23890.1</v>
      </c>
      <c r="AM48" s="6">
        <v>71939.7</v>
      </c>
      <c r="AN48" s="6">
        <v>55489</v>
      </c>
      <c r="AO48" s="6">
        <v>49107.5</v>
      </c>
      <c r="AP48" s="6">
        <v>40103.300000000003</v>
      </c>
      <c r="AQ48" s="6">
        <v>49452</v>
      </c>
      <c r="AR48" s="6">
        <v>19499.400000000001</v>
      </c>
      <c r="AS48" s="6">
        <v>10.7</v>
      </c>
      <c r="AT48" s="6">
        <v>7.7</v>
      </c>
      <c r="AU48" s="7"/>
      <c r="AV48" s="7"/>
      <c r="AW48" s="6">
        <v>308951.5</v>
      </c>
      <c r="AX48" s="6">
        <v>144509.4</v>
      </c>
      <c r="AY48" s="6">
        <v>59251</v>
      </c>
      <c r="AZ48" s="6">
        <v>13635.5</v>
      </c>
      <c r="BA48" s="6">
        <v>294104.90000000002</v>
      </c>
      <c r="BB48" s="6">
        <v>130413.2</v>
      </c>
      <c r="BC48" s="6">
        <v>51968.7</v>
      </c>
      <c r="BD48" s="6">
        <v>1382.8</v>
      </c>
      <c r="BE48" s="6">
        <v>847.7</v>
      </c>
      <c r="BF48" s="6">
        <v>135.83000000000001</v>
      </c>
      <c r="BG48" s="6">
        <v>82.01</v>
      </c>
      <c r="BH48" s="6">
        <v>529.02300000000002</v>
      </c>
      <c r="BI48" s="6">
        <v>227.858</v>
      </c>
      <c r="BJ48" s="6">
        <v>1342.1</v>
      </c>
      <c r="BK48" s="6">
        <v>1046.9000000000001</v>
      </c>
      <c r="BL48" s="6">
        <v>0.9</v>
      </c>
      <c r="BM48" s="6">
        <v>9682.5507040000011</v>
      </c>
      <c r="BN48" s="6">
        <v>38496.671594182582</v>
      </c>
      <c r="BO48" s="6">
        <v>7166.3309704896974</v>
      </c>
      <c r="BP48" s="6">
        <v>6753</v>
      </c>
      <c r="BQ48" s="6"/>
      <c r="BR48" s="6"/>
      <c r="BS48" s="27"/>
      <c r="BT48" s="6"/>
      <c r="BU48" s="6"/>
      <c r="BV48" s="6"/>
      <c r="BW48" s="7"/>
      <c r="BX48" s="7"/>
      <c r="BY48" s="7"/>
      <c r="BZ48" s="6">
        <v>4203791</v>
      </c>
      <c r="CA48" s="6">
        <v>2983177</v>
      </c>
      <c r="CB48" s="6"/>
      <c r="CC48" s="6">
        <v>75197</v>
      </c>
      <c r="CD48" s="6">
        <v>62165</v>
      </c>
      <c r="CE48" s="6"/>
      <c r="CF48" s="6">
        <v>814</v>
      </c>
      <c r="CG48" s="6">
        <v>96.563999999999993</v>
      </c>
      <c r="CH48" s="6">
        <v>1699</v>
      </c>
      <c r="CI48" s="6">
        <v>131800</v>
      </c>
      <c r="CJ48" s="6">
        <v>2</v>
      </c>
      <c r="CK48" s="6">
        <v>2399.1999999999998</v>
      </c>
      <c r="CL48" s="6">
        <v>364846</v>
      </c>
      <c r="CM48" s="6">
        <v>6036</v>
      </c>
      <c r="CN48" s="6">
        <v>2191.5</v>
      </c>
      <c r="CO48" s="6">
        <v>15613</v>
      </c>
      <c r="CP48" s="6">
        <v>142</v>
      </c>
      <c r="CQ48" s="6">
        <v>140.9</v>
      </c>
      <c r="CR48" s="6">
        <v>1009.6</v>
      </c>
      <c r="CS48" s="6">
        <v>693.7</v>
      </c>
      <c r="CT48" s="6">
        <v>125896</v>
      </c>
      <c r="CU48" s="6">
        <v>75783</v>
      </c>
      <c r="CV48" s="6">
        <v>75629</v>
      </c>
      <c r="CW48" s="6">
        <v>48340</v>
      </c>
    </row>
    <row r="49" spans="1:101" ht="12.75" customHeight="1">
      <c r="A49" s="5">
        <v>43875</v>
      </c>
      <c r="B49" s="6">
        <v>814.38300000000004</v>
      </c>
      <c r="C49" s="6">
        <v>447.05500000000001</v>
      </c>
      <c r="D49" s="6">
        <v>6439.1</v>
      </c>
      <c r="E49" s="6"/>
      <c r="F49" s="6"/>
      <c r="G49" s="6"/>
      <c r="H49" s="6">
        <v>3058.2</v>
      </c>
      <c r="I49" s="6">
        <v>1487.5</v>
      </c>
      <c r="J49" s="6">
        <v>391428.4</v>
      </c>
      <c r="K49" s="6">
        <v>173787.8</v>
      </c>
      <c r="L49" s="6">
        <v>78743.7</v>
      </c>
      <c r="M49" s="7">
        <v>0</v>
      </c>
      <c r="N49" s="7">
        <v>0</v>
      </c>
      <c r="O49" s="7">
        <v>14496.5</v>
      </c>
      <c r="P49" s="6">
        <v>6787.8</v>
      </c>
      <c r="Q49" s="6">
        <v>15055.8</v>
      </c>
      <c r="R49" s="6">
        <v>12031.6</v>
      </c>
      <c r="S49" s="6">
        <v>117454</v>
      </c>
      <c r="T49" s="6">
        <v>97536.8</v>
      </c>
      <c r="U49" s="6">
        <v>119069.6</v>
      </c>
      <c r="V49" s="6">
        <v>81359.600000000006</v>
      </c>
      <c r="W49" s="6">
        <v>12138.7</v>
      </c>
      <c r="X49" s="6">
        <v>9104.7999999999993</v>
      </c>
      <c r="Y49" s="6">
        <v>410665.5</v>
      </c>
      <c r="Z49" s="6">
        <v>215164.7</v>
      </c>
      <c r="AA49" s="6"/>
      <c r="AB49" s="11">
        <v>183705.3</v>
      </c>
      <c r="AC49" s="6">
        <v>345.6</v>
      </c>
      <c r="AD49" s="6">
        <v>50342</v>
      </c>
      <c r="AE49" s="6">
        <v>312240.3</v>
      </c>
      <c r="AF49" s="6">
        <v>160243.70000000001</v>
      </c>
      <c r="AG49" s="6"/>
      <c r="AH49" s="6">
        <v>183650.3</v>
      </c>
      <c r="AI49" s="6">
        <v>1112.0999999999999</v>
      </c>
      <c r="AJ49" s="9">
        <v>689</v>
      </c>
      <c r="AK49" s="6">
        <v>33597.5</v>
      </c>
      <c r="AL49" s="6">
        <v>23894.6</v>
      </c>
      <c r="AM49" s="6">
        <v>71951</v>
      </c>
      <c r="AN49" s="6">
        <v>55497.7</v>
      </c>
      <c r="AO49" s="6">
        <v>49124</v>
      </c>
      <c r="AP49" s="6">
        <v>40116.800000000003</v>
      </c>
      <c r="AQ49" s="6">
        <v>49457.9</v>
      </c>
      <c r="AR49" s="6">
        <v>19501.7</v>
      </c>
      <c r="AS49" s="6">
        <v>10.7</v>
      </c>
      <c r="AT49" s="6">
        <v>7.7</v>
      </c>
      <c r="AU49" s="7"/>
      <c r="AV49" s="7"/>
      <c r="AW49" s="6">
        <v>309096.8</v>
      </c>
      <c r="AX49" s="6">
        <v>144575.9</v>
      </c>
      <c r="AY49" s="6">
        <v>59257.2</v>
      </c>
      <c r="AZ49" s="6">
        <v>13635.5</v>
      </c>
      <c r="BA49" s="6">
        <v>294234.5</v>
      </c>
      <c r="BB49" s="6">
        <v>130470.6</v>
      </c>
      <c r="BC49" s="6">
        <v>51992.7</v>
      </c>
      <c r="BD49" s="6">
        <v>1389.7</v>
      </c>
      <c r="BE49" s="6">
        <v>852</v>
      </c>
      <c r="BF49" s="6">
        <v>135.83000000000001</v>
      </c>
      <c r="BG49" s="6">
        <v>82.01</v>
      </c>
      <c r="BH49" s="6">
        <v>529.02300000000002</v>
      </c>
      <c r="BI49" s="6">
        <v>227.858</v>
      </c>
      <c r="BJ49" s="6">
        <v>1342.1</v>
      </c>
      <c r="BK49" s="6">
        <v>1046.9000000000001</v>
      </c>
      <c r="BL49" s="6">
        <v>0.9</v>
      </c>
      <c r="BM49" s="6">
        <v>9042.3795040000005</v>
      </c>
      <c r="BN49" s="6">
        <v>38511.337266077964</v>
      </c>
      <c r="BO49" s="6">
        <v>5840.0603103801905</v>
      </c>
      <c r="BP49" s="6">
        <v>3863</v>
      </c>
      <c r="BQ49" s="6"/>
      <c r="BR49" s="6"/>
      <c r="BS49" s="27"/>
      <c r="BT49" s="6"/>
      <c r="BU49" s="6"/>
      <c r="BV49" s="6"/>
      <c r="BW49" s="7"/>
      <c r="BX49" s="7"/>
      <c r="BY49" s="7"/>
      <c r="BZ49" s="6">
        <v>4206758</v>
      </c>
      <c r="CA49" s="6">
        <v>2985593</v>
      </c>
      <c r="CB49" s="6"/>
      <c r="CC49" s="6">
        <v>75197</v>
      </c>
      <c r="CD49" s="6">
        <v>62165</v>
      </c>
      <c r="CE49" s="6"/>
      <c r="CF49" s="6">
        <v>813.68329131139717</v>
      </c>
      <c r="CG49" s="6">
        <v>96.344929195462498</v>
      </c>
      <c r="CH49" s="6">
        <v>1698.2046541666666</v>
      </c>
      <c r="CI49" s="6">
        <v>136800</v>
      </c>
      <c r="CJ49" s="6">
        <v>2</v>
      </c>
      <c r="CK49" s="6">
        <v>2423.1999999999998</v>
      </c>
      <c r="CL49" s="6">
        <v>369239</v>
      </c>
      <c r="CM49" s="6">
        <v>6180</v>
      </c>
      <c r="CN49" s="6">
        <v>2215.5</v>
      </c>
      <c r="CO49" s="6">
        <v>15613</v>
      </c>
      <c r="CP49" s="6">
        <v>142</v>
      </c>
      <c r="CQ49" s="6">
        <v>140.9</v>
      </c>
      <c r="CR49" s="6">
        <v>1017.6</v>
      </c>
      <c r="CS49" s="6">
        <v>699.5</v>
      </c>
      <c r="CT49" s="6">
        <v>127080</v>
      </c>
      <c r="CU49" s="6">
        <v>74308</v>
      </c>
      <c r="CV49" s="6">
        <v>76044</v>
      </c>
      <c r="CW49" s="6">
        <v>48501</v>
      </c>
    </row>
    <row r="50" spans="1:101" ht="12.5">
      <c r="A50" s="5">
        <v>43876</v>
      </c>
      <c r="B50" s="6">
        <v>814.38300000000004</v>
      </c>
      <c r="C50" s="6">
        <v>447.05500000000001</v>
      </c>
      <c r="D50" s="6">
        <v>6439.1</v>
      </c>
      <c r="E50" s="6"/>
      <c r="F50" s="6"/>
      <c r="G50" s="6"/>
      <c r="H50" s="6">
        <v>3065.9</v>
      </c>
      <c r="I50" s="6">
        <v>1487.8</v>
      </c>
      <c r="J50" s="6">
        <v>391600</v>
      </c>
      <c r="K50" s="6">
        <v>173873.8</v>
      </c>
      <c r="L50" s="6">
        <v>78767.7</v>
      </c>
      <c r="M50" s="7">
        <v>0</v>
      </c>
      <c r="N50" s="7">
        <v>0</v>
      </c>
      <c r="O50" s="7">
        <v>14496.6</v>
      </c>
      <c r="P50" s="6">
        <v>6787.8</v>
      </c>
      <c r="Q50" s="6">
        <v>15084.3</v>
      </c>
      <c r="R50" s="6">
        <v>12054.2</v>
      </c>
      <c r="S50" s="6">
        <v>117472.5</v>
      </c>
      <c r="T50" s="6">
        <v>97552.1</v>
      </c>
      <c r="U50" s="6">
        <v>119089.4</v>
      </c>
      <c r="V50" s="6">
        <v>81373.5</v>
      </c>
      <c r="W50" s="6">
        <v>12138.7</v>
      </c>
      <c r="X50" s="6">
        <v>9104.7999999999993</v>
      </c>
      <c r="Y50" s="6">
        <v>410800.7</v>
      </c>
      <c r="Z50" s="6">
        <v>215240.5</v>
      </c>
      <c r="AA50" s="6"/>
      <c r="AB50" s="11">
        <v>183729.3</v>
      </c>
      <c r="AC50" s="6">
        <v>345.6</v>
      </c>
      <c r="AD50" s="6">
        <v>50342</v>
      </c>
      <c r="AE50" s="6">
        <v>312496</v>
      </c>
      <c r="AF50" s="6">
        <v>160380.6</v>
      </c>
      <c r="AG50" s="6"/>
      <c r="AH50" s="6">
        <v>183674.3</v>
      </c>
      <c r="AI50" s="6">
        <v>1112.0999999999999</v>
      </c>
      <c r="AJ50" s="9">
        <v>689</v>
      </c>
      <c r="AK50" s="6">
        <v>33602.800000000003</v>
      </c>
      <c r="AL50" s="6">
        <v>23899</v>
      </c>
      <c r="AM50" s="6">
        <v>71962.2</v>
      </c>
      <c r="AN50" s="6">
        <v>55506.400000000001</v>
      </c>
      <c r="AO50" s="6">
        <v>49140.7</v>
      </c>
      <c r="AP50" s="6">
        <v>40130.5</v>
      </c>
      <c r="AQ50" s="6">
        <v>49466.9</v>
      </c>
      <c r="AR50" s="6">
        <v>19505.3</v>
      </c>
      <c r="AS50" s="6">
        <v>10.7</v>
      </c>
      <c r="AT50" s="6">
        <v>7.7</v>
      </c>
      <c r="AU50" s="7"/>
      <c r="AV50" s="7"/>
      <c r="AW50" s="6">
        <v>309190.40000000002</v>
      </c>
      <c r="AX50" s="6">
        <v>144619.20000000001</v>
      </c>
      <c r="AY50" s="6">
        <v>59263.4</v>
      </c>
      <c r="AZ50" s="6">
        <v>13635.5</v>
      </c>
      <c r="BA50" s="6">
        <v>294317.8</v>
      </c>
      <c r="BB50" s="6">
        <v>130507.4</v>
      </c>
      <c r="BC50" s="6">
        <v>52007.7</v>
      </c>
      <c r="BD50" s="6">
        <v>1395.3</v>
      </c>
      <c r="BE50" s="6">
        <v>855.4</v>
      </c>
      <c r="BF50" s="6">
        <v>135.83000000000001</v>
      </c>
      <c r="BG50" s="6">
        <v>82.01</v>
      </c>
      <c r="BH50" s="6">
        <v>529.02300000000002</v>
      </c>
      <c r="BI50" s="6">
        <v>227.858</v>
      </c>
      <c r="BJ50" s="6">
        <v>1342.1</v>
      </c>
      <c r="BK50" s="6">
        <v>1046.9000000000001</v>
      </c>
      <c r="BL50" s="6">
        <v>0.9</v>
      </c>
      <c r="BM50" s="6">
        <v>9620.5502080000006</v>
      </c>
      <c r="BN50" s="6">
        <v>24777.317655368417</v>
      </c>
      <c r="BO50" s="6">
        <v>8494.579922406072</v>
      </c>
      <c r="BP50" s="6">
        <v>3251</v>
      </c>
      <c r="BQ50" s="6"/>
      <c r="BR50" s="6"/>
      <c r="BS50" s="27"/>
      <c r="BT50" s="6"/>
      <c r="BU50" s="6"/>
      <c r="BV50" s="6"/>
      <c r="BW50" s="7"/>
      <c r="BX50" s="7"/>
      <c r="BY50" s="7"/>
      <c r="BZ50" s="6">
        <v>4209304</v>
      </c>
      <c r="CA50" s="6">
        <v>2987747</v>
      </c>
      <c r="CB50" s="6"/>
      <c r="CC50" s="6">
        <v>75197</v>
      </c>
      <c r="CD50" s="6">
        <v>62165</v>
      </c>
      <c r="CE50" s="6"/>
      <c r="CF50" s="6">
        <v>647.0518076502151</v>
      </c>
      <c r="CG50" s="6">
        <v>91.009970751589279</v>
      </c>
      <c r="CH50" s="6">
        <v>1356.2639583333334</v>
      </c>
      <c r="CI50" s="6">
        <v>139925</v>
      </c>
      <c r="CJ50" s="6">
        <v>2</v>
      </c>
      <c r="CK50" s="6">
        <v>2438.1999999999998</v>
      </c>
      <c r="CL50" s="6">
        <v>371803</v>
      </c>
      <c r="CM50" s="6">
        <v>6249</v>
      </c>
      <c r="CN50" s="6">
        <v>2230.5</v>
      </c>
      <c r="CO50" s="6">
        <v>15613</v>
      </c>
      <c r="CP50" s="6">
        <v>142</v>
      </c>
      <c r="CQ50" s="6">
        <v>140.9</v>
      </c>
      <c r="CR50" s="6">
        <v>1023.49</v>
      </c>
      <c r="CS50" s="6">
        <v>703.9</v>
      </c>
      <c r="CT50" s="6">
        <v>127977</v>
      </c>
      <c r="CU50" s="6">
        <v>74835</v>
      </c>
      <c r="CV50" s="6">
        <v>76308</v>
      </c>
      <c r="CW50" s="6">
        <v>48661</v>
      </c>
    </row>
    <row r="51" spans="1:101" ht="12.5">
      <c r="A51" s="5">
        <v>43877</v>
      </c>
      <c r="B51" s="6">
        <v>814.38300000000004</v>
      </c>
      <c r="C51" s="6">
        <v>447.05500000000001</v>
      </c>
      <c r="D51" s="6">
        <v>6439.1</v>
      </c>
      <c r="E51" s="6"/>
      <c r="F51" s="6"/>
      <c r="G51" s="6"/>
      <c r="H51" s="6">
        <v>3071.4</v>
      </c>
      <c r="I51" s="6">
        <v>1490.8</v>
      </c>
      <c r="J51" s="6">
        <v>391766.4</v>
      </c>
      <c r="K51" s="6">
        <v>173957.5</v>
      </c>
      <c r="L51" s="6">
        <v>78790.8</v>
      </c>
      <c r="M51" s="7">
        <v>0</v>
      </c>
      <c r="N51" s="7">
        <v>0</v>
      </c>
      <c r="O51" s="7">
        <v>14496.6</v>
      </c>
      <c r="P51" s="6">
        <v>6787.8</v>
      </c>
      <c r="Q51" s="6">
        <v>15112</v>
      </c>
      <c r="R51" s="6">
        <v>12076.3</v>
      </c>
      <c r="S51" s="6">
        <v>117491.8</v>
      </c>
      <c r="T51" s="6">
        <v>97568.3</v>
      </c>
      <c r="U51" s="6">
        <v>119109.4</v>
      </c>
      <c r="V51" s="6">
        <v>81387.3</v>
      </c>
      <c r="W51" s="6">
        <v>12138.7</v>
      </c>
      <c r="X51" s="6">
        <v>9104.7999999999993</v>
      </c>
      <c r="Y51" s="6">
        <v>411009.6</v>
      </c>
      <c r="Z51" s="6">
        <v>215355.4</v>
      </c>
      <c r="AA51" s="6"/>
      <c r="AB51" s="11">
        <v>183753.3</v>
      </c>
      <c r="AC51" s="6">
        <v>345.6</v>
      </c>
      <c r="AD51" s="6">
        <v>50342</v>
      </c>
      <c r="AE51" s="6">
        <v>312660</v>
      </c>
      <c r="AF51" s="6">
        <v>160476.5</v>
      </c>
      <c r="AG51" s="6"/>
      <c r="AH51" s="6">
        <v>183698.3</v>
      </c>
      <c r="AI51" s="6">
        <v>1112.0999999999999</v>
      </c>
      <c r="AJ51" s="9">
        <v>689</v>
      </c>
      <c r="AK51" s="6">
        <v>33607.9</v>
      </c>
      <c r="AL51" s="6">
        <v>23903.200000000001</v>
      </c>
      <c r="AM51" s="6">
        <v>71973.5</v>
      </c>
      <c r="AN51" s="6">
        <v>55515.1</v>
      </c>
      <c r="AO51" s="6">
        <v>49157.8</v>
      </c>
      <c r="AP51" s="6">
        <v>40144.6</v>
      </c>
      <c r="AQ51" s="6">
        <v>49473.599999999999</v>
      </c>
      <c r="AR51" s="6">
        <v>19508</v>
      </c>
      <c r="AS51" s="6">
        <v>10.7</v>
      </c>
      <c r="AT51" s="6">
        <v>7.7</v>
      </c>
      <c r="AU51" s="7"/>
      <c r="AV51" s="7"/>
      <c r="AW51" s="6">
        <v>309275.2</v>
      </c>
      <c r="AX51" s="6">
        <v>144658.9</v>
      </c>
      <c r="AY51" s="6">
        <v>59269.7</v>
      </c>
      <c r="AZ51" s="6">
        <v>13635.5</v>
      </c>
      <c r="BA51" s="6">
        <v>294392.09999999998</v>
      </c>
      <c r="BB51" s="6">
        <v>130540.4</v>
      </c>
      <c r="BC51" s="6">
        <v>52021.7</v>
      </c>
      <c r="BD51" s="6">
        <v>1397.29</v>
      </c>
      <c r="BE51" s="6">
        <v>856.6</v>
      </c>
      <c r="BF51" s="6">
        <v>135.83000000000001</v>
      </c>
      <c r="BG51" s="6">
        <v>82.01</v>
      </c>
      <c r="BH51" s="6">
        <v>529.02300000000002</v>
      </c>
      <c r="BI51" s="6">
        <v>227.858</v>
      </c>
      <c r="BJ51" s="6">
        <v>1342.1</v>
      </c>
      <c r="BK51" s="6">
        <v>1049.2</v>
      </c>
      <c r="BL51" s="6">
        <v>1.7</v>
      </c>
      <c r="BM51" s="6">
        <v>9260.173648</v>
      </c>
      <c r="BN51" s="6">
        <v>17260.424882539315</v>
      </c>
      <c r="BO51" s="6">
        <v>7419.0750314856759</v>
      </c>
      <c r="BP51" s="6">
        <v>4097</v>
      </c>
      <c r="BQ51" s="6"/>
      <c r="BR51" s="6"/>
      <c r="BS51" s="27"/>
      <c r="BT51" s="6"/>
      <c r="BU51" s="6"/>
      <c r="BV51" s="6"/>
      <c r="BW51" s="7"/>
      <c r="BX51" s="7"/>
      <c r="BY51" s="7"/>
      <c r="BZ51" s="6">
        <v>4211325</v>
      </c>
      <c r="CA51" s="6">
        <v>2989735</v>
      </c>
      <c r="CB51" s="6"/>
      <c r="CC51" s="6">
        <v>75197</v>
      </c>
      <c r="CD51" s="6">
        <v>62165</v>
      </c>
      <c r="CE51" s="6"/>
      <c r="CF51" s="6">
        <v>359</v>
      </c>
      <c r="CG51" s="6">
        <v>81.022999999999996</v>
      </c>
      <c r="CH51" s="6">
        <v>761</v>
      </c>
      <c r="CI51" s="6">
        <v>140730</v>
      </c>
      <c r="CJ51" s="6">
        <v>2</v>
      </c>
      <c r="CK51" s="6">
        <v>2441.6</v>
      </c>
      <c r="CL51" s="6">
        <v>372608</v>
      </c>
      <c r="CM51" s="6">
        <v>6283</v>
      </c>
      <c r="CN51" s="6">
        <v>2234.3000000000002</v>
      </c>
      <c r="CO51" s="6">
        <v>15613</v>
      </c>
      <c r="CP51" s="6">
        <v>142</v>
      </c>
      <c r="CQ51" s="6">
        <v>140.9</v>
      </c>
      <c r="CR51" s="6">
        <v>1028.5999999999999</v>
      </c>
      <c r="CS51" s="6">
        <v>708</v>
      </c>
      <c r="CT51" s="6">
        <v>128823</v>
      </c>
      <c r="CU51" s="6">
        <v>75324</v>
      </c>
      <c r="CV51" s="6">
        <v>76533</v>
      </c>
      <c r="CW51" s="6">
        <v>48789</v>
      </c>
    </row>
    <row r="52" spans="1:101" ht="12.5">
      <c r="A52" s="5">
        <v>43878</v>
      </c>
      <c r="B52" s="6">
        <v>814.38300000000004</v>
      </c>
      <c r="C52" s="6">
        <v>447.05500000000001</v>
      </c>
      <c r="D52" s="6">
        <v>6439.1</v>
      </c>
      <c r="E52" s="6"/>
      <c r="F52" s="6"/>
      <c r="G52" s="6"/>
      <c r="H52" s="6">
        <v>3085.4</v>
      </c>
      <c r="I52" s="6">
        <v>1497.5</v>
      </c>
      <c r="J52" s="6">
        <v>391879.1</v>
      </c>
      <c r="K52" s="6">
        <v>174015.9</v>
      </c>
      <c r="L52" s="6">
        <v>78808.100000000006</v>
      </c>
      <c r="M52" s="7">
        <v>0</v>
      </c>
      <c r="N52" s="7">
        <v>0</v>
      </c>
      <c r="O52" s="7">
        <v>14496.6</v>
      </c>
      <c r="P52" s="6">
        <v>6787.8</v>
      </c>
      <c r="Q52" s="6">
        <v>15139.7</v>
      </c>
      <c r="R52" s="6">
        <v>12098.4</v>
      </c>
      <c r="S52" s="6">
        <v>117511.2</v>
      </c>
      <c r="T52" s="6">
        <v>97584.4</v>
      </c>
      <c r="U52" s="6">
        <v>119129.4</v>
      </c>
      <c r="V52" s="6">
        <v>81401</v>
      </c>
      <c r="W52" s="6">
        <v>12138.7</v>
      </c>
      <c r="X52" s="6">
        <v>9104.7999999999993</v>
      </c>
      <c r="Y52" s="6">
        <v>411271.1</v>
      </c>
      <c r="Z52" s="6">
        <v>215503.1</v>
      </c>
      <c r="AA52" s="6"/>
      <c r="AB52" s="11">
        <v>183777.3</v>
      </c>
      <c r="AC52" s="6">
        <v>345.6</v>
      </c>
      <c r="AD52" s="6">
        <v>50342</v>
      </c>
      <c r="AE52" s="6">
        <v>312784.40000000002</v>
      </c>
      <c r="AF52" s="6">
        <v>160543.9</v>
      </c>
      <c r="AG52" s="6"/>
      <c r="AH52" s="6">
        <v>183722.3</v>
      </c>
      <c r="AI52" s="6">
        <v>1112.0999999999999</v>
      </c>
      <c r="AJ52" s="9">
        <v>689</v>
      </c>
      <c r="AK52" s="6">
        <v>33613</v>
      </c>
      <c r="AL52" s="6">
        <v>23907.5</v>
      </c>
      <c r="AM52" s="6">
        <v>71984.399999999994</v>
      </c>
      <c r="AN52" s="6">
        <v>55523.5</v>
      </c>
      <c r="AO52" s="6">
        <v>49174.7</v>
      </c>
      <c r="AP52" s="6">
        <v>40158.199999999997</v>
      </c>
      <c r="AQ52" s="6">
        <v>49481.599999999999</v>
      </c>
      <c r="AR52" s="6">
        <v>19511</v>
      </c>
      <c r="AS52" s="6">
        <v>10.7</v>
      </c>
      <c r="AT52" s="6">
        <v>7.7</v>
      </c>
      <c r="AU52" s="7"/>
      <c r="AV52" s="7"/>
      <c r="AW52" s="6">
        <v>309418.2</v>
      </c>
      <c r="AX52" s="6">
        <v>144723.5</v>
      </c>
      <c r="AY52" s="6">
        <v>59276.1</v>
      </c>
      <c r="AZ52" s="6">
        <v>13635.5</v>
      </c>
      <c r="BA52" s="6">
        <v>294523.09999999998</v>
      </c>
      <c r="BB52" s="6">
        <v>130598.2</v>
      </c>
      <c r="BC52" s="6">
        <v>52045.7</v>
      </c>
      <c r="BD52" s="6">
        <v>1399.5</v>
      </c>
      <c r="BE52" s="6">
        <v>858</v>
      </c>
      <c r="BF52" s="6">
        <v>135.83000000000001</v>
      </c>
      <c r="BG52" s="6">
        <v>82.01</v>
      </c>
      <c r="BH52" s="6">
        <v>529.20699999999999</v>
      </c>
      <c r="BI52" s="6">
        <v>227.929</v>
      </c>
      <c r="BJ52" s="6">
        <v>1342.4</v>
      </c>
      <c r="BK52" s="6">
        <v>1051.0999999999999</v>
      </c>
      <c r="BL52" s="6">
        <v>1.9</v>
      </c>
      <c r="BM52" s="6">
        <v>8425.4968960000006</v>
      </c>
      <c r="BN52" s="6">
        <v>38655.155170650418</v>
      </c>
      <c r="BO52" s="6">
        <v>3949.645365415487</v>
      </c>
      <c r="BP52" s="6">
        <v>4896</v>
      </c>
      <c r="BQ52" s="6"/>
      <c r="BR52" s="6"/>
      <c r="BS52" s="27"/>
      <c r="BT52" s="6"/>
      <c r="BU52" s="6"/>
      <c r="BV52" s="6"/>
      <c r="BW52" s="7"/>
      <c r="BX52" s="7"/>
      <c r="BY52" s="7"/>
      <c r="BZ52" s="6">
        <v>4213280</v>
      </c>
      <c r="CA52" s="6">
        <v>2991672</v>
      </c>
      <c r="CB52" s="6"/>
      <c r="CC52" s="6">
        <v>75197</v>
      </c>
      <c r="CD52" s="6">
        <v>62165</v>
      </c>
      <c r="CE52" s="6"/>
      <c r="CF52" s="6">
        <v>359</v>
      </c>
      <c r="CG52" s="6">
        <v>80.646000000000001</v>
      </c>
      <c r="CH52" s="6">
        <v>763</v>
      </c>
      <c r="CI52" s="6">
        <v>146038</v>
      </c>
      <c r="CJ52" s="6">
        <v>2</v>
      </c>
      <c r="CK52" s="6">
        <v>2465.6</v>
      </c>
      <c r="CL52" s="6">
        <v>377916</v>
      </c>
      <c r="CM52" s="6">
        <v>6720</v>
      </c>
      <c r="CN52" s="6">
        <v>2258.3000000000002</v>
      </c>
      <c r="CO52" s="6">
        <v>15613</v>
      </c>
      <c r="CP52" s="6">
        <v>142</v>
      </c>
      <c r="CQ52" s="6">
        <v>140.9</v>
      </c>
      <c r="CR52" s="6">
        <v>1036.9000000000001</v>
      </c>
      <c r="CS52" s="6">
        <v>714.4</v>
      </c>
      <c r="CT52" s="6">
        <v>129843</v>
      </c>
      <c r="CU52" s="6">
        <v>75907</v>
      </c>
      <c r="CV52" s="6">
        <v>76779</v>
      </c>
      <c r="CW52" s="6">
        <v>48942</v>
      </c>
    </row>
    <row r="53" spans="1:101" ht="12.5">
      <c r="A53" s="5">
        <v>43879</v>
      </c>
      <c r="B53" s="6">
        <v>814.79399999999998</v>
      </c>
      <c r="C53" s="6">
        <v>447.28</v>
      </c>
      <c r="D53" s="6">
        <v>6439.9</v>
      </c>
      <c r="E53" s="6"/>
      <c r="F53" s="6"/>
      <c r="G53" s="6"/>
      <c r="H53" s="6">
        <v>3098.5</v>
      </c>
      <c r="I53" s="6">
        <v>1503.5</v>
      </c>
      <c r="J53" s="6">
        <v>391981</v>
      </c>
      <c r="K53" s="6">
        <v>174073</v>
      </c>
      <c r="L53" s="6">
        <v>78826.5</v>
      </c>
      <c r="M53" s="7">
        <v>0</v>
      </c>
      <c r="N53" s="7">
        <v>0</v>
      </c>
      <c r="O53" s="7">
        <v>14496.6</v>
      </c>
      <c r="P53" s="6">
        <v>6787.8</v>
      </c>
      <c r="Q53" s="6">
        <v>15168.64</v>
      </c>
      <c r="R53" s="6">
        <v>12121.4</v>
      </c>
      <c r="S53" s="6">
        <v>117530.9</v>
      </c>
      <c r="T53" s="6">
        <v>97600.72</v>
      </c>
      <c r="U53" s="6">
        <v>119149.51</v>
      </c>
      <c r="V53" s="6">
        <v>81414.98</v>
      </c>
      <c r="W53" s="6">
        <v>12141.57</v>
      </c>
      <c r="X53" s="6">
        <v>9107.19</v>
      </c>
      <c r="Y53" s="6">
        <v>411523.44400000002</v>
      </c>
      <c r="Z53" s="6">
        <v>215647.47200000001</v>
      </c>
      <c r="AA53" s="6"/>
      <c r="AB53" s="11">
        <v>183801.3</v>
      </c>
      <c r="AC53" s="6">
        <v>345.6</v>
      </c>
      <c r="AD53" s="6">
        <v>50342</v>
      </c>
      <c r="AE53" s="6">
        <v>312918.837</v>
      </c>
      <c r="AF53" s="6">
        <v>160618.079</v>
      </c>
      <c r="AG53" s="6"/>
      <c r="AH53" s="6">
        <v>183746.3</v>
      </c>
      <c r="AI53" s="6">
        <v>1112.0999999999999</v>
      </c>
      <c r="AJ53" s="9">
        <v>689</v>
      </c>
      <c r="AK53" s="6">
        <v>33615.72</v>
      </c>
      <c r="AL53" s="6">
        <v>23909.72</v>
      </c>
      <c r="AM53" s="6">
        <v>71995.990000000005</v>
      </c>
      <c r="AN53" s="6">
        <v>55532.49</v>
      </c>
      <c r="AO53" s="6">
        <v>49190.99</v>
      </c>
      <c r="AP53" s="6">
        <v>40171</v>
      </c>
      <c r="AQ53" s="6">
        <v>49491.199999999997</v>
      </c>
      <c r="AR53" s="6">
        <v>19514.7</v>
      </c>
      <c r="AS53" s="6">
        <v>11.2</v>
      </c>
      <c r="AT53" s="6">
        <v>8.4</v>
      </c>
      <c r="AU53" s="7"/>
      <c r="AV53" s="7"/>
      <c r="AW53" s="6">
        <v>309565.5</v>
      </c>
      <c r="AX53" s="6">
        <v>144789.20000000001</v>
      </c>
      <c r="AY53" s="6">
        <v>59282.476999999999</v>
      </c>
      <c r="AZ53" s="6">
        <v>13635.5</v>
      </c>
      <c r="BA53" s="6">
        <v>294657.33899999998</v>
      </c>
      <c r="BB53" s="6">
        <v>130657.417</v>
      </c>
      <c r="BC53" s="6">
        <v>52069.7</v>
      </c>
      <c r="BD53" s="6">
        <v>1402.68</v>
      </c>
      <c r="BE53" s="6">
        <v>860.1</v>
      </c>
      <c r="BF53" s="6">
        <v>135.83000000000001</v>
      </c>
      <c r="BG53" s="6">
        <v>82.01</v>
      </c>
      <c r="BH53" s="6">
        <v>529.20699999999999</v>
      </c>
      <c r="BI53" s="6">
        <v>227.929</v>
      </c>
      <c r="BJ53" s="6">
        <v>1342.4</v>
      </c>
      <c r="BK53" s="6">
        <v>1053.5999999999999</v>
      </c>
      <c r="BL53" s="6">
        <v>3.3</v>
      </c>
      <c r="BM53" s="6">
        <v>8397.6021440000004</v>
      </c>
      <c r="BN53" s="6">
        <v>38540.755106914228</v>
      </c>
      <c r="BO53" s="6">
        <v>5962.0565154516007</v>
      </c>
      <c r="BP53" s="6">
        <v>6139</v>
      </c>
      <c r="BQ53" s="6"/>
      <c r="BR53" s="6"/>
      <c r="BS53" s="27"/>
      <c r="BT53" s="6"/>
      <c r="BU53" s="6"/>
      <c r="BV53" s="6"/>
      <c r="BW53" s="7"/>
      <c r="BX53" s="7"/>
      <c r="BY53" s="7"/>
      <c r="BZ53" s="6">
        <v>4215438</v>
      </c>
      <c r="CA53" s="6">
        <v>2993735</v>
      </c>
      <c r="CB53" s="6"/>
      <c r="CC53" s="6">
        <v>75197</v>
      </c>
      <c r="CD53" s="6">
        <v>62165</v>
      </c>
      <c r="CE53" s="6"/>
      <c r="CF53" s="6">
        <v>439.84099137821011</v>
      </c>
      <c r="CG53" s="6">
        <v>82.953605861947963</v>
      </c>
      <c r="CH53" s="6">
        <v>929.69545833333359</v>
      </c>
      <c r="CI53" s="6">
        <v>148692</v>
      </c>
      <c r="CJ53" s="6">
        <v>2</v>
      </c>
      <c r="CK53" s="6">
        <v>2477.9</v>
      </c>
      <c r="CL53" s="6">
        <v>382128</v>
      </c>
      <c r="CM53" s="6">
        <v>6870</v>
      </c>
      <c r="CN53" s="6">
        <v>2282.3000000000002</v>
      </c>
      <c r="CO53" s="6">
        <v>15613</v>
      </c>
      <c r="CP53" s="6">
        <v>142</v>
      </c>
      <c r="CQ53" s="6">
        <v>140.9</v>
      </c>
      <c r="CR53" s="6">
        <v>1045.29</v>
      </c>
      <c r="CS53" s="6">
        <v>720.89</v>
      </c>
      <c r="CT53" s="6">
        <v>130594</v>
      </c>
      <c r="CU53" s="6">
        <v>76342</v>
      </c>
      <c r="CV53" s="6">
        <v>77034</v>
      </c>
      <c r="CW53" s="6">
        <v>49094</v>
      </c>
    </row>
    <row r="54" spans="1:101" ht="12.5">
      <c r="A54" s="5">
        <v>43880</v>
      </c>
      <c r="B54" s="6">
        <v>814.79399999999998</v>
      </c>
      <c r="C54" s="6">
        <v>447.28</v>
      </c>
      <c r="D54" s="6">
        <v>6439.9</v>
      </c>
      <c r="E54" s="6"/>
      <c r="F54" s="6"/>
      <c r="G54" s="6"/>
      <c r="H54" s="6">
        <v>3111.4</v>
      </c>
      <c r="I54" s="6">
        <v>1509.3</v>
      </c>
      <c r="J54" s="6">
        <v>392080</v>
      </c>
      <c r="K54" s="6">
        <v>174127</v>
      </c>
      <c r="L54" s="6">
        <v>78844.7</v>
      </c>
      <c r="M54" s="7">
        <v>0</v>
      </c>
      <c r="N54" s="7">
        <v>0</v>
      </c>
      <c r="O54" s="7">
        <v>14496.6</v>
      </c>
      <c r="P54" s="6">
        <v>6787.8</v>
      </c>
      <c r="Q54" s="6">
        <v>15197</v>
      </c>
      <c r="R54" s="6">
        <v>12144.1</v>
      </c>
      <c r="S54" s="6">
        <v>117550.9</v>
      </c>
      <c r="T54" s="6">
        <v>97617</v>
      </c>
      <c r="U54" s="6">
        <v>119169.5</v>
      </c>
      <c r="V54" s="6">
        <v>81428.899999999994</v>
      </c>
      <c r="W54" s="6">
        <v>12146.9</v>
      </c>
      <c r="X54" s="6">
        <v>9111.5</v>
      </c>
      <c r="Y54" s="6">
        <v>411773</v>
      </c>
      <c r="Z54" s="6">
        <v>215783</v>
      </c>
      <c r="AA54" s="6"/>
      <c r="AB54" s="11">
        <v>183825.3</v>
      </c>
      <c r="AC54" s="6">
        <v>345.6</v>
      </c>
      <c r="AD54" s="6">
        <v>50342</v>
      </c>
      <c r="AE54" s="6">
        <v>313039</v>
      </c>
      <c r="AF54" s="6">
        <v>160689</v>
      </c>
      <c r="AG54" s="6"/>
      <c r="AH54" s="6">
        <v>183770.3</v>
      </c>
      <c r="AI54" s="6">
        <v>1112.0999999999999</v>
      </c>
      <c r="AJ54" s="9">
        <v>689</v>
      </c>
      <c r="AK54" s="6">
        <v>33615.72</v>
      </c>
      <c r="AL54" s="6">
        <v>23909.72</v>
      </c>
      <c r="AM54" s="6">
        <v>72007.399999999994</v>
      </c>
      <c r="AN54" s="6">
        <v>55541.3</v>
      </c>
      <c r="AO54" s="6">
        <v>49205.4</v>
      </c>
      <c r="AP54" s="6">
        <v>40182.6</v>
      </c>
      <c r="AQ54" s="6">
        <v>49502</v>
      </c>
      <c r="AR54" s="6">
        <v>19518.900000000001</v>
      </c>
      <c r="AS54" s="6">
        <v>11.4</v>
      </c>
      <c r="AT54" s="6">
        <v>8.8000000000000007</v>
      </c>
      <c r="AU54" s="7"/>
      <c r="AV54" s="7"/>
      <c r="AW54" s="6">
        <v>309703</v>
      </c>
      <c r="AX54" s="6">
        <v>144850</v>
      </c>
      <c r="AY54" s="6">
        <v>59290</v>
      </c>
      <c r="AZ54" s="6">
        <v>13635.5</v>
      </c>
      <c r="BA54" s="6">
        <v>294784</v>
      </c>
      <c r="BB54" s="6">
        <v>130713</v>
      </c>
      <c r="BC54" s="6">
        <v>52093.7</v>
      </c>
      <c r="BD54" s="6">
        <v>1406</v>
      </c>
      <c r="BE54" s="6">
        <v>862.2</v>
      </c>
      <c r="BF54" s="6">
        <v>135.88999999999999</v>
      </c>
      <c r="BG54" s="6">
        <v>82.04</v>
      </c>
      <c r="BH54" s="6">
        <v>529.20699999999999</v>
      </c>
      <c r="BI54" s="6">
        <v>227.929</v>
      </c>
      <c r="BJ54" s="6">
        <v>1342.4</v>
      </c>
      <c r="BK54" s="7">
        <v>1055.3</v>
      </c>
      <c r="BL54" s="7">
        <v>4.5</v>
      </c>
      <c r="BM54" s="6">
        <v>11219.024608000002</v>
      </c>
      <c r="BN54" s="6">
        <v>38590.058763295645</v>
      </c>
      <c r="BO54" s="6">
        <v>5552.7473906345576</v>
      </c>
      <c r="BP54" s="6">
        <v>7154</v>
      </c>
      <c r="BQ54" s="6"/>
      <c r="BR54" s="6"/>
      <c r="BS54" s="27"/>
      <c r="BT54" s="6"/>
      <c r="BU54" s="6"/>
      <c r="BV54" s="6"/>
      <c r="BW54" s="7"/>
      <c r="BX54" s="7"/>
      <c r="BY54" s="7"/>
      <c r="BZ54" s="6">
        <v>4217264</v>
      </c>
      <c r="CA54" s="6">
        <v>2995489</v>
      </c>
      <c r="CB54" s="6"/>
      <c r="CC54" s="6">
        <v>75197</v>
      </c>
      <c r="CD54" s="6">
        <v>62165</v>
      </c>
      <c r="CE54" s="6"/>
      <c r="CF54" s="6">
        <v>359.87099351054974</v>
      </c>
      <c r="CG54" s="6">
        <v>80.196426529623579</v>
      </c>
      <c r="CH54" s="6">
        <v>762.03166666666664</v>
      </c>
      <c r="CI54" s="6">
        <v>148692</v>
      </c>
      <c r="CJ54" s="6">
        <v>2</v>
      </c>
      <c r="CK54" s="6">
        <v>2477.9</v>
      </c>
      <c r="CL54" s="6">
        <v>386960</v>
      </c>
      <c r="CM54" s="6">
        <v>7127</v>
      </c>
      <c r="CN54" s="6">
        <v>2306.3000000000002</v>
      </c>
      <c r="CO54" s="6">
        <v>15613</v>
      </c>
      <c r="CP54" s="6">
        <v>142</v>
      </c>
      <c r="CQ54" s="6">
        <v>140.9</v>
      </c>
      <c r="CR54" s="6">
        <v>1053</v>
      </c>
      <c r="CS54" s="6">
        <v>726.9</v>
      </c>
      <c r="CT54" s="6">
        <v>131360</v>
      </c>
      <c r="CU54" s="6">
        <v>76780</v>
      </c>
      <c r="CV54" s="6">
        <v>77360</v>
      </c>
      <c r="CW54" s="6">
        <v>49290</v>
      </c>
    </row>
    <row r="55" spans="1:101" ht="12.5">
      <c r="A55" s="5">
        <v>43881</v>
      </c>
      <c r="B55" s="6">
        <v>814.79399999999998</v>
      </c>
      <c r="C55" s="6">
        <v>447.28</v>
      </c>
      <c r="D55" s="6">
        <v>6439.9</v>
      </c>
      <c r="E55" s="6"/>
      <c r="F55" s="6"/>
      <c r="G55" s="6"/>
      <c r="H55" s="6">
        <v>3125.5</v>
      </c>
      <c r="I55" s="6">
        <v>1515.4</v>
      </c>
      <c r="J55" s="6">
        <v>392217</v>
      </c>
      <c r="K55" s="6">
        <v>174200</v>
      </c>
      <c r="L55" s="6">
        <v>78865.2</v>
      </c>
      <c r="M55" s="7">
        <v>0</v>
      </c>
      <c r="N55" s="7">
        <v>0</v>
      </c>
      <c r="O55" s="7">
        <v>14496.6</v>
      </c>
      <c r="P55" s="6">
        <v>6787.8</v>
      </c>
      <c r="Q55" s="6">
        <v>15227.3</v>
      </c>
      <c r="R55" s="6">
        <v>12168.3</v>
      </c>
      <c r="S55" s="6">
        <v>117571</v>
      </c>
      <c r="T55" s="6">
        <v>97633.600000000006</v>
      </c>
      <c r="U55" s="6">
        <v>119190.3</v>
      </c>
      <c r="V55" s="6">
        <v>81443.399999999994</v>
      </c>
      <c r="W55" s="6">
        <v>12152.3</v>
      </c>
      <c r="X55" s="6">
        <v>9116</v>
      </c>
      <c r="Y55" s="6">
        <v>412047</v>
      </c>
      <c r="Z55" s="6">
        <v>215936</v>
      </c>
      <c r="AA55" s="6"/>
      <c r="AB55" s="11">
        <v>183849.3</v>
      </c>
      <c r="AC55" s="6">
        <v>345.6</v>
      </c>
      <c r="AD55" s="6">
        <v>50342</v>
      </c>
      <c r="AE55" s="6">
        <v>313178</v>
      </c>
      <c r="AF55" s="6">
        <v>160764</v>
      </c>
      <c r="AG55" s="6"/>
      <c r="AH55" s="6">
        <v>183794.3</v>
      </c>
      <c r="AI55" s="6">
        <v>1112.0999999999999</v>
      </c>
      <c r="AJ55" s="9">
        <v>689</v>
      </c>
      <c r="AK55" s="6">
        <v>33615.72</v>
      </c>
      <c r="AL55" s="6">
        <v>23909.72</v>
      </c>
      <c r="AM55" s="6">
        <v>72019.199999999997</v>
      </c>
      <c r="AN55" s="6">
        <v>55550.400000000001</v>
      </c>
      <c r="AO55" s="6">
        <v>49220.4</v>
      </c>
      <c r="AP55" s="6">
        <v>40194.699999999997</v>
      </c>
      <c r="AQ55" s="6">
        <v>49512</v>
      </c>
      <c r="AR55" s="6">
        <v>19522.7</v>
      </c>
      <c r="AS55" s="6">
        <v>11.5</v>
      </c>
      <c r="AT55" s="6">
        <v>9.1</v>
      </c>
      <c r="AU55" s="7"/>
      <c r="AV55" s="7"/>
      <c r="AW55" s="6">
        <v>309847</v>
      </c>
      <c r="AX55" s="6">
        <v>144912</v>
      </c>
      <c r="AY55" s="6">
        <v>59296</v>
      </c>
      <c r="AZ55" s="6">
        <v>13635.5</v>
      </c>
      <c r="BA55" s="6">
        <v>294916</v>
      </c>
      <c r="BB55" s="6">
        <v>130771</v>
      </c>
      <c r="BC55" s="6">
        <v>52117.7</v>
      </c>
      <c r="BD55" s="6">
        <v>1409</v>
      </c>
      <c r="BE55" s="6">
        <v>864.1</v>
      </c>
      <c r="BF55" s="6">
        <v>135.93</v>
      </c>
      <c r="BG55" s="6">
        <v>82.07</v>
      </c>
      <c r="BH55" s="6">
        <v>529.20699999999999</v>
      </c>
      <c r="BI55" s="6">
        <v>227.929</v>
      </c>
      <c r="BJ55" s="6">
        <v>1342.4</v>
      </c>
      <c r="BK55" s="6">
        <v>1058.3</v>
      </c>
      <c r="BL55" s="7">
        <v>6.8</v>
      </c>
      <c r="BM55" s="6">
        <v>8439.0766240000012</v>
      </c>
      <c r="BN55" s="6">
        <v>34876.474587194927</v>
      </c>
      <c r="BO55" s="6">
        <v>6819.520473497415</v>
      </c>
      <c r="BP55" s="6">
        <v>6091</v>
      </c>
      <c r="BQ55" s="6"/>
      <c r="BR55" s="6"/>
      <c r="BS55" s="27"/>
      <c r="BT55" s="6"/>
      <c r="BU55" s="6"/>
      <c r="BV55" s="6"/>
      <c r="BW55" s="7"/>
      <c r="BX55" s="7"/>
      <c r="BY55" s="7"/>
      <c r="BZ55" s="6">
        <v>4220023</v>
      </c>
      <c r="CA55" s="6">
        <v>2997744</v>
      </c>
      <c r="CB55" s="6"/>
      <c r="CC55" s="6">
        <v>75197</v>
      </c>
      <c r="CD55" s="6">
        <v>62165</v>
      </c>
      <c r="CE55" s="6"/>
      <c r="CF55" s="6">
        <v>804.46910295589805</v>
      </c>
      <c r="CG55" s="6">
        <v>93.707541017367561</v>
      </c>
      <c r="CH55" s="6">
        <v>1677.8023939393938</v>
      </c>
      <c r="CI55" s="6">
        <v>148692</v>
      </c>
      <c r="CJ55" s="6">
        <v>2</v>
      </c>
      <c r="CK55" s="6">
        <v>2477.9</v>
      </c>
      <c r="CL55" s="6">
        <v>392080</v>
      </c>
      <c r="CM55" s="6">
        <v>7313</v>
      </c>
      <c r="CN55" s="6">
        <v>2330.3000000000002</v>
      </c>
      <c r="CO55" s="6">
        <v>15613</v>
      </c>
      <c r="CP55" s="6">
        <v>142</v>
      </c>
      <c r="CQ55" s="6">
        <v>140.9</v>
      </c>
      <c r="CR55" s="6">
        <v>1061.4000000000001</v>
      </c>
      <c r="CS55" s="6">
        <v>733.3</v>
      </c>
      <c r="CT55" s="6">
        <v>132480</v>
      </c>
      <c r="CU55" s="6">
        <v>77430</v>
      </c>
      <c r="CV55" s="6">
        <v>77670</v>
      </c>
      <c r="CW55" s="6">
        <v>49480</v>
      </c>
    </row>
    <row r="56" spans="1:101" ht="12.5">
      <c r="A56" s="5">
        <v>43882</v>
      </c>
      <c r="B56" s="6">
        <v>814.79399999999998</v>
      </c>
      <c r="C56" s="6">
        <v>447.28</v>
      </c>
      <c r="D56" s="6">
        <v>6439.9</v>
      </c>
      <c r="E56" s="6"/>
      <c r="F56" s="6"/>
      <c r="G56" s="6"/>
      <c r="H56" s="6">
        <v>3135</v>
      </c>
      <c r="I56" s="6">
        <v>1520.7</v>
      </c>
      <c r="J56" s="6">
        <v>392401</v>
      </c>
      <c r="K56" s="6">
        <v>174288</v>
      </c>
      <c r="L56" s="6">
        <v>78889.2</v>
      </c>
      <c r="M56" s="6">
        <v>0.2</v>
      </c>
      <c r="N56" s="6">
        <v>0</v>
      </c>
      <c r="O56" s="7">
        <v>14496.6</v>
      </c>
      <c r="P56" s="6">
        <v>6787.8</v>
      </c>
      <c r="Q56" s="6">
        <v>15257.1</v>
      </c>
      <c r="R56" s="6">
        <v>12192.3</v>
      </c>
      <c r="S56" s="6">
        <v>117588</v>
      </c>
      <c r="T56" s="6">
        <v>97647.5</v>
      </c>
      <c r="U56" s="6">
        <v>119210.8</v>
      </c>
      <c r="V56" s="6">
        <v>81457.600000000006</v>
      </c>
      <c r="W56" s="6">
        <v>12158</v>
      </c>
      <c r="X56" s="6">
        <v>9120.6</v>
      </c>
      <c r="Y56" s="6">
        <v>412383</v>
      </c>
      <c r="Z56" s="6">
        <v>216116</v>
      </c>
      <c r="AA56" s="6"/>
      <c r="AB56" s="11">
        <v>183873.3</v>
      </c>
      <c r="AC56" s="6">
        <v>345.6</v>
      </c>
      <c r="AD56" s="6">
        <v>50342</v>
      </c>
      <c r="AE56" s="6">
        <v>313299</v>
      </c>
      <c r="AF56" s="6">
        <v>160830</v>
      </c>
      <c r="AG56" s="6"/>
      <c r="AH56" s="6">
        <v>183818.3</v>
      </c>
      <c r="AI56" s="6">
        <v>1112.0999999999999</v>
      </c>
      <c r="AJ56" s="9">
        <v>689</v>
      </c>
      <c r="AK56" s="6">
        <v>33615.72</v>
      </c>
      <c r="AL56" s="6">
        <v>23909.72</v>
      </c>
      <c r="AM56" s="6">
        <v>72030.5</v>
      </c>
      <c r="AN56" s="6">
        <v>55559.1</v>
      </c>
      <c r="AO56" s="6">
        <v>49235.6</v>
      </c>
      <c r="AP56" s="6">
        <v>40206.800000000003</v>
      </c>
      <c r="AQ56" s="6">
        <v>49521.4</v>
      </c>
      <c r="AR56" s="6">
        <v>19526.400000000001</v>
      </c>
      <c r="AS56" s="6">
        <v>11.5</v>
      </c>
      <c r="AT56" s="6">
        <v>9.1</v>
      </c>
      <c r="AU56" s="7"/>
      <c r="AV56" s="7"/>
      <c r="AW56" s="6">
        <v>309993</v>
      </c>
      <c r="AX56" s="6">
        <v>144978</v>
      </c>
      <c r="AY56" s="6">
        <v>59303</v>
      </c>
      <c r="AZ56" s="6">
        <v>13635.5</v>
      </c>
      <c r="BA56" s="6">
        <v>295046</v>
      </c>
      <c r="BB56" s="6">
        <v>130829</v>
      </c>
      <c r="BC56" s="6">
        <v>52141.7</v>
      </c>
      <c r="BD56" s="6">
        <v>1412.6</v>
      </c>
      <c r="BE56" s="6">
        <v>866.4</v>
      </c>
      <c r="BF56" s="6">
        <v>135.93</v>
      </c>
      <c r="BG56" s="6">
        <v>82.07</v>
      </c>
      <c r="BH56" s="6">
        <v>529.20699999999999</v>
      </c>
      <c r="BI56" s="6">
        <v>227.929</v>
      </c>
      <c r="BJ56" s="6">
        <v>1342.4</v>
      </c>
      <c r="BK56" s="6">
        <v>1061</v>
      </c>
      <c r="BL56" s="7">
        <v>8.6</v>
      </c>
      <c r="BM56" s="6">
        <v>9530.8403199999993</v>
      </c>
      <c r="BN56" s="6">
        <v>38229.370469426256</v>
      </c>
      <c r="BO56" s="6">
        <v>5211.0771352457123</v>
      </c>
      <c r="BP56" s="6">
        <v>5089</v>
      </c>
      <c r="BQ56" s="6"/>
      <c r="BR56" s="6"/>
      <c r="BS56" s="27"/>
      <c r="BT56" s="6"/>
      <c r="BU56" s="6"/>
      <c r="BV56" s="6"/>
      <c r="BW56" s="7"/>
      <c r="BX56" s="7"/>
      <c r="BY56" s="7"/>
      <c r="BZ56" s="6">
        <v>4222973</v>
      </c>
      <c r="CA56" s="6">
        <v>3000151</v>
      </c>
      <c r="CB56" s="6"/>
      <c r="CC56" s="6">
        <v>75197</v>
      </c>
      <c r="CD56" s="6">
        <v>62165</v>
      </c>
      <c r="CE56" s="6"/>
      <c r="CF56" s="6">
        <v>803.44872434784634</v>
      </c>
      <c r="CG56" s="6">
        <v>95.209875304148596</v>
      </c>
      <c r="CH56" s="6">
        <v>1675.4580416666668</v>
      </c>
      <c r="CI56" s="6">
        <v>150500</v>
      </c>
      <c r="CJ56" s="6">
        <v>2</v>
      </c>
      <c r="CK56" s="6">
        <v>2491.9</v>
      </c>
      <c r="CL56" s="6">
        <v>394083</v>
      </c>
      <c r="CM56" s="6">
        <v>7391</v>
      </c>
      <c r="CN56" s="6">
        <v>2339.5</v>
      </c>
      <c r="CO56" s="6">
        <v>15613</v>
      </c>
      <c r="CP56" s="6">
        <v>142</v>
      </c>
      <c r="CQ56" s="6">
        <v>140.9</v>
      </c>
      <c r="CR56" s="6">
        <v>1068.5999999999999</v>
      </c>
      <c r="CS56" s="6">
        <v>738.9</v>
      </c>
      <c r="CT56" s="6">
        <v>133570</v>
      </c>
      <c r="CU56" s="6">
        <v>78050</v>
      </c>
      <c r="CV56" s="6">
        <v>77950</v>
      </c>
      <c r="CW56" s="6">
        <v>49660</v>
      </c>
    </row>
    <row r="57" spans="1:101" ht="12.5">
      <c r="A57" s="5">
        <v>43883</v>
      </c>
      <c r="B57" s="6">
        <v>814.79399999999998</v>
      </c>
      <c r="C57" s="6">
        <v>447.28</v>
      </c>
      <c r="D57" s="6">
        <v>6439.9</v>
      </c>
      <c r="E57" s="6"/>
      <c r="F57" s="6"/>
      <c r="G57" s="6"/>
      <c r="H57" s="6">
        <v>3142.2</v>
      </c>
      <c r="I57" s="6">
        <v>1525.7</v>
      </c>
      <c r="J57" s="6">
        <v>392585</v>
      </c>
      <c r="K57" s="6">
        <v>174378</v>
      </c>
      <c r="L57" s="6">
        <v>78913.2</v>
      </c>
      <c r="M57" s="6">
        <v>0.2</v>
      </c>
      <c r="N57" s="6">
        <v>0</v>
      </c>
      <c r="O57" s="7">
        <v>14496.6</v>
      </c>
      <c r="P57" s="6">
        <v>6787.8</v>
      </c>
      <c r="Q57" s="6">
        <v>15287</v>
      </c>
      <c r="R57" s="6">
        <v>12216.3</v>
      </c>
      <c r="S57" s="6">
        <v>117605</v>
      </c>
      <c r="T57" s="6">
        <v>97661.9</v>
      </c>
      <c r="U57" s="6">
        <v>119233.4</v>
      </c>
      <c r="V57" s="6">
        <v>81473.399999999994</v>
      </c>
      <c r="W57" s="6">
        <v>12163.8</v>
      </c>
      <c r="X57" s="6">
        <v>9125.5</v>
      </c>
      <c r="Y57" s="6">
        <v>412718</v>
      </c>
      <c r="Z57" s="6">
        <v>216301</v>
      </c>
      <c r="AA57" s="6"/>
      <c r="AB57" s="11">
        <v>183897.3</v>
      </c>
      <c r="AC57" s="6">
        <v>345.6</v>
      </c>
      <c r="AD57" s="6">
        <v>50342</v>
      </c>
      <c r="AE57" s="6">
        <v>313429</v>
      </c>
      <c r="AF57" s="6">
        <v>160898</v>
      </c>
      <c r="AG57" s="6"/>
      <c r="AH57" s="6">
        <v>183842.3</v>
      </c>
      <c r="AI57" s="6">
        <v>1112.0999999999999</v>
      </c>
      <c r="AJ57" s="9">
        <v>689</v>
      </c>
      <c r="AK57" s="6">
        <v>33615.72</v>
      </c>
      <c r="AL57" s="6">
        <v>23909.72</v>
      </c>
      <c r="AM57" s="6">
        <v>72042.5</v>
      </c>
      <c r="AN57" s="6">
        <v>55568.2</v>
      </c>
      <c r="AO57" s="6">
        <v>49252.4</v>
      </c>
      <c r="AP57" s="6">
        <v>40220</v>
      </c>
      <c r="AQ57" s="6">
        <v>49531.199999999997</v>
      </c>
      <c r="AR57" s="6">
        <v>19530.3</v>
      </c>
      <c r="AS57" s="6">
        <v>11.5</v>
      </c>
      <c r="AT57" s="6">
        <v>9.1</v>
      </c>
      <c r="AU57" s="7"/>
      <c r="AV57" s="7"/>
      <c r="AW57" s="6">
        <v>310144</v>
      </c>
      <c r="AX57" s="6">
        <v>145049</v>
      </c>
      <c r="AY57" s="6">
        <v>59309</v>
      </c>
      <c r="AZ57" s="6">
        <v>13635.5</v>
      </c>
      <c r="BA57" s="6">
        <v>295176</v>
      </c>
      <c r="BB57" s="6">
        <v>130886</v>
      </c>
      <c r="BC57" s="6">
        <v>52165.7</v>
      </c>
      <c r="BD57" s="6">
        <v>1416.3</v>
      </c>
      <c r="BE57" s="6">
        <v>868.7</v>
      </c>
      <c r="BF57" s="6">
        <v>135.93</v>
      </c>
      <c r="BG57" s="6">
        <v>82.08</v>
      </c>
      <c r="BH57" s="6">
        <v>529.20699999999999</v>
      </c>
      <c r="BI57" s="6">
        <v>227.929</v>
      </c>
      <c r="BJ57" s="6">
        <v>1342.4</v>
      </c>
      <c r="BK57" s="6">
        <v>1063.5999999999999</v>
      </c>
      <c r="BL57" s="7">
        <v>10.5</v>
      </c>
      <c r="BM57" s="6">
        <v>10917.577407999997</v>
      </c>
      <c r="BN57" s="6">
        <v>38596.476904079937</v>
      </c>
      <c r="BO57" s="6">
        <v>8300.8993770102516</v>
      </c>
      <c r="BP57" s="6">
        <v>5361</v>
      </c>
      <c r="BQ57" s="6"/>
      <c r="BR57" s="6"/>
      <c r="BS57" s="27"/>
      <c r="BT57" s="6"/>
      <c r="BU57" s="6"/>
      <c r="BV57" s="6"/>
      <c r="BW57" s="7"/>
      <c r="BX57" s="7"/>
      <c r="BY57" s="7"/>
      <c r="BZ57" s="6">
        <v>4225980</v>
      </c>
      <c r="CA57" s="6">
        <v>3002570</v>
      </c>
      <c r="CB57" s="6"/>
      <c r="CC57" s="6">
        <v>75197</v>
      </c>
      <c r="CD57" s="6">
        <v>62165</v>
      </c>
      <c r="CE57" s="6"/>
      <c r="CF57" s="6">
        <v>814.46628765729088</v>
      </c>
      <c r="CG57" s="6">
        <v>94.882389403604407</v>
      </c>
      <c r="CH57" s="6">
        <v>1696.7445833333331</v>
      </c>
      <c r="CI57" s="6">
        <v>155500</v>
      </c>
      <c r="CJ57" s="6">
        <v>2</v>
      </c>
      <c r="CK57" s="6">
        <v>2515.9</v>
      </c>
      <c r="CL57" s="6">
        <v>394083</v>
      </c>
      <c r="CM57" s="6">
        <v>7391</v>
      </c>
      <c r="CN57" s="6">
        <v>2339.5</v>
      </c>
      <c r="CO57" s="6">
        <v>15613</v>
      </c>
      <c r="CP57" s="6">
        <v>142</v>
      </c>
      <c r="CQ57" s="6">
        <v>140.9</v>
      </c>
      <c r="CR57" s="6">
        <v>1075.5</v>
      </c>
      <c r="CS57" s="6">
        <v>744.6</v>
      </c>
      <c r="CT57" s="6">
        <v>134680</v>
      </c>
      <c r="CU57" s="6">
        <v>78680</v>
      </c>
      <c r="CV57" s="6">
        <v>78260</v>
      </c>
      <c r="CW57" s="6">
        <v>49860</v>
      </c>
    </row>
    <row r="58" spans="1:101" ht="12.5">
      <c r="A58" s="5">
        <v>43884</v>
      </c>
      <c r="B58" s="6">
        <v>814.79399999999998</v>
      </c>
      <c r="C58" s="6">
        <v>447.28</v>
      </c>
      <c r="D58" s="6">
        <v>6439.9</v>
      </c>
      <c r="E58" s="6"/>
      <c r="F58" s="6"/>
      <c r="G58" s="6"/>
      <c r="H58" s="6">
        <v>3149.4</v>
      </c>
      <c r="I58" s="6">
        <v>1530.1</v>
      </c>
      <c r="J58" s="6">
        <v>392771</v>
      </c>
      <c r="K58" s="6">
        <v>174468</v>
      </c>
      <c r="L58" s="6">
        <v>78937.2</v>
      </c>
      <c r="M58" s="6">
        <v>0.2</v>
      </c>
      <c r="N58" s="6">
        <v>0</v>
      </c>
      <c r="O58" s="7">
        <v>14496.6</v>
      </c>
      <c r="P58" s="6">
        <v>6787.8</v>
      </c>
      <c r="Q58" s="6">
        <v>15313.8</v>
      </c>
      <c r="R58" s="6">
        <v>12237.5</v>
      </c>
      <c r="S58" s="6">
        <v>117622.8</v>
      </c>
      <c r="T58" s="6">
        <v>97676.2</v>
      </c>
      <c r="U58" s="6">
        <v>119254.3</v>
      </c>
      <c r="V58" s="6">
        <v>81488.3</v>
      </c>
      <c r="W58" s="6">
        <v>12170.1</v>
      </c>
      <c r="X58" s="6">
        <v>9130.6</v>
      </c>
      <c r="Y58" s="6">
        <v>413029</v>
      </c>
      <c r="Z58" s="6">
        <v>216476</v>
      </c>
      <c r="AA58" s="6"/>
      <c r="AB58" s="11">
        <v>183921.3</v>
      </c>
      <c r="AC58" s="6">
        <v>345.6</v>
      </c>
      <c r="AD58" s="6">
        <v>50342</v>
      </c>
      <c r="AE58" s="6">
        <v>313574</v>
      </c>
      <c r="AF58" s="6">
        <v>160969</v>
      </c>
      <c r="AG58" s="6"/>
      <c r="AH58" s="6">
        <v>183866.3</v>
      </c>
      <c r="AI58" s="6">
        <v>1112.0999999999999</v>
      </c>
      <c r="AJ58" s="9">
        <v>689</v>
      </c>
      <c r="AK58" s="6">
        <v>33615.72</v>
      </c>
      <c r="AL58" s="6">
        <v>23909.72</v>
      </c>
      <c r="AM58" s="6">
        <v>72054.3</v>
      </c>
      <c r="AN58" s="6">
        <v>55577.3</v>
      </c>
      <c r="AO58" s="6">
        <v>49269.1</v>
      </c>
      <c r="AP58" s="6">
        <v>40233.699999999997</v>
      </c>
      <c r="AQ58" s="6">
        <v>49539.4</v>
      </c>
      <c r="AR58" s="6">
        <v>19533.599999999999</v>
      </c>
      <c r="AS58" s="6">
        <v>11.5</v>
      </c>
      <c r="AT58" s="6">
        <v>9.1</v>
      </c>
      <c r="AU58" s="7"/>
      <c r="AV58" s="7"/>
      <c r="AW58" s="6">
        <v>310293.09999999998</v>
      </c>
      <c r="AX58" s="6">
        <v>145117.20000000001</v>
      </c>
      <c r="AY58" s="6">
        <v>59315</v>
      </c>
      <c r="AZ58" s="6">
        <v>13635.5</v>
      </c>
      <c r="BA58" s="6">
        <v>295307</v>
      </c>
      <c r="BB58" s="6">
        <v>130943</v>
      </c>
      <c r="BC58" s="6">
        <v>52189.7</v>
      </c>
      <c r="BD58" s="6">
        <v>1420</v>
      </c>
      <c r="BE58" s="6">
        <v>871</v>
      </c>
      <c r="BF58" s="6">
        <v>135.93</v>
      </c>
      <c r="BG58" s="6">
        <v>82.08</v>
      </c>
      <c r="BH58" s="6">
        <v>529.20699999999999</v>
      </c>
      <c r="BI58" s="6">
        <v>227.929</v>
      </c>
      <c r="BJ58" s="6">
        <v>1342.4</v>
      </c>
      <c r="BK58" s="6">
        <v>1066.4000000000001</v>
      </c>
      <c r="BL58" s="7">
        <v>12.4</v>
      </c>
      <c r="BM58" s="6">
        <v>10427.24416</v>
      </c>
      <c r="BN58" s="6">
        <v>38078.003288888242</v>
      </c>
      <c r="BO58" s="6">
        <v>7797.6379200271404</v>
      </c>
      <c r="BP58" s="6">
        <v>4499</v>
      </c>
      <c r="BQ58" s="6"/>
      <c r="BR58" s="6"/>
      <c r="BS58" s="27"/>
      <c r="BT58" s="6"/>
      <c r="BU58" s="6"/>
      <c r="BV58" s="6"/>
      <c r="BW58" s="7"/>
      <c r="BX58" s="7"/>
      <c r="BY58" s="7"/>
      <c r="BZ58" s="6">
        <v>4228949</v>
      </c>
      <c r="CA58" s="6">
        <v>3004985</v>
      </c>
      <c r="CB58" s="6"/>
      <c r="CC58" s="6">
        <v>75197</v>
      </c>
      <c r="CD58" s="6">
        <v>62165</v>
      </c>
      <c r="CE58" s="6"/>
      <c r="CF58" s="6">
        <v>817.88282678219593</v>
      </c>
      <c r="CG58" s="6">
        <v>95.293639037812071</v>
      </c>
      <c r="CH58" s="6">
        <v>1701.9085833333334</v>
      </c>
      <c r="CI58" s="6">
        <v>160300</v>
      </c>
      <c r="CJ58" s="6">
        <v>2</v>
      </c>
      <c r="CK58" s="6">
        <v>2539.9</v>
      </c>
      <c r="CL58" s="6">
        <v>394083</v>
      </c>
      <c r="CM58" s="6">
        <v>7391</v>
      </c>
      <c r="CN58" s="6">
        <v>2339.5</v>
      </c>
      <c r="CO58" s="6">
        <v>15613</v>
      </c>
      <c r="CP58" s="6">
        <v>142</v>
      </c>
      <c r="CQ58" s="6">
        <v>140.9</v>
      </c>
      <c r="CR58" s="6">
        <v>1082.4000000000001</v>
      </c>
      <c r="CS58" s="6">
        <v>750.2</v>
      </c>
      <c r="CT58" s="6">
        <v>135770</v>
      </c>
      <c r="CU58" s="6">
        <v>79300</v>
      </c>
      <c r="CV58" s="6">
        <v>78580</v>
      </c>
      <c r="CW58" s="6">
        <v>50070</v>
      </c>
    </row>
    <row r="59" spans="1:101" ht="12.5">
      <c r="A59" s="5">
        <v>43885</v>
      </c>
      <c r="B59" s="6">
        <v>814.98400000000004</v>
      </c>
      <c r="C59" s="6">
        <v>447.35199999999998</v>
      </c>
      <c r="D59" s="6">
        <v>6440.3</v>
      </c>
      <c r="E59" s="6"/>
      <c r="F59" s="6"/>
      <c r="G59" s="6"/>
      <c r="H59" s="6">
        <v>3156.3</v>
      </c>
      <c r="I59" s="6">
        <v>1533.5</v>
      </c>
      <c r="J59" s="6">
        <v>392950</v>
      </c>
      <c r="K59" s="6">
        <v>174555</v>
      </c>
      <c r="L59" s="6">
        <v>78961.2</v>
      </c>
      <c r="M59" s="6">
        <v>0.2</v>
      </c>
      <c r="N59" s="6">
        <v>0</v>
      </c>
      <c r="O59" s="7">
        <v>14496.6</v>
      </c>
      <c r="P59" s="6">
        <v>6787.8</v>
      </c>
      <c r="Q59" s="6">
        <v>15337.2</v>
      </c>
      <c r="R59" s="6">
        <v>12255.6</v>
      </c>
      <c r="S59" s="6">
        <v>117641.5</v>
      </c>
      <c r="T59" s="6">
        <v>97691.3</v>
      </c>
      <c r="U59" s="6">
        <v>119275.2</v>
      </c>
      <c r="V59" s="6">
        <v>81503</v>
      </c>
      <c r="W59" s="6">
        <v>12176.7</v>
      </c>
      <c r="X59" s="6">
        <v>9135.7000000000007</v>
      </c>
      <c r="Y59" s="6">
        <v>413332</v>
      </c>
      <c r="Z59" s="6">
        <v>216645.5</v>
      </c>
      <c r="AA59" s="6"/>
      <c r="AB59" s="11">
        <v>183945.3</v>
      </c>
      <c r="AC59" s="6">
        <v>345.6</v>
      </c>
      <c r="AD59" s="6">
        <v>50342</v>
      </c>
      <c r="AE59" s="6">
        <v>313726</v>
      </c>
      <c r="AF59" s="6">
        <v>161042</v>
      </c>
      <c r="AG59" s="6"/>
      <c r="AH59" s="6">
        <v>183890.3</v>
      </c>
      <c r="AI59" s="6">
        <v>1112.0999999999999</v>
      </c>
      <c r="AJ59" s="9">
        <v>689</v>
      </c>
      <c r="AK59" s="6">
        <v>33615.72</v>
      </c>
      <c r="AL59" s="6">
        <v>23909.72</v>
      </c>
      <c r="AM59" s="6">
        <v>72066.3</v>
      </c>
      <c r="AN59" s="6">
        <v>55586.5</v>
      </c>
      <c r="AO59" s="6">
        <v>49286.400000000001</v>
      </c>
      <c r="AP59" s="6">
        <v>40247.699999999997</v>
      </c>
      <c r="AQ59" s="6">
        <v>49550.3</v>
      </c>
      <c r="AR59" s="6">
        <v>19538</v>
      </c>
      <c r="AS59" s="6">
        <v>11.5</v>
      </c>
      <c r="AT59" s="6">
        <v>9.1</v>
      </c>
      <c r="AU59" s="7"/>
      <c r="AV59" s="7"/>
      <c r="AW59" s="6">
        <v>310443.5</v>
      </c>
      <c r="AX59" s="6">
        <v>145186</v>
      </c>
      <c r="AY59" s="6">
        <v>59322</v>
      </c>
      <c r="AZ59" s="6">
        <v>13635.5</v>
      </c>
      <c r="BA59" s="6">
        <v>295436</v>
      </c>
      <c r="BB59" s="6">
        <v>131001</v>
      </c>
      <c r="BC59" s="6">
        <v>52213.7</v>
      </c>
      <c r="BD59" s="6">
        <v>1423.3</v>
      </c>
      <c r="BE59" s="6">
        <v>873.2</v>
      </c>
      <c r="BF59" s="6">
        <v>135.09</v>
      </c>
      <c r="BG59" s="6">
        <v>82.09</v>
      </c>
      <c r="BH59" s="6">
        <v>529.346</v>
      </c>
      <c r="BI59" s="6">
        <v>227.983</v>
      </c>
      <c r="BJ59" s="9">
        <v>1342.6</v>
      </c>
      <c r="BK59" s="6">
        <v>1069.0999999999999</v>
      </c>
      <c r="BL59" s="7">
        <v>14.1</v>
      </c>
      <c r="BM59" s="6">
        <v>9673.9192640000001</v>
      </c>
      <c r="BN59" s="6">
        <v>38320.083261660817</v>
      </c>
      <c r="BO59" s="6">
        <v>7827.1081168420351</v>
      </c>
      <c r="BP59" s="6">
        <v>6890</v>
      </c>
      <c r="BQ59" s="6"/>
      <c r="BR59" s="6"/>
      <c r="BS59" s="27"/>
      <c r="BT59" s="6"/>
      <c r="BU59" s="6"/>
      <c r="BV59" s="6"/>
      <c r="BW59" s="7"/>
      <c r="BX59" s="7"/>
      <c r="BY59" s="7"/>
      <c r="BZ59" s="6">
        <v>4231917</v>
      </c>
      <c r="CA59" s="6">
        <v>3007399</v>
      </c>
      <c r="CB59" s="6"/>
      <c r="CC59" s="6">
        <v>75197</v>
      </c>
      <c r="CD59" s="6">
        <v>62165</v>
      </c>
      <c r="CE59" s="6"/>
      <c r="CF59" s="6">
        <v>818.18688705236684</v>
      </c>
      <c r="CG59" s="6">
        <v>95.144310167189602</v>
      </c>
      <c r="CH59" s="6">
        <v>1703.3935041666666</v>
      </c>
      <c r="CI59" s="6">
        <v>165300</v>
      </c>
      <c r="CJ59" s="6">
        <v>2</v>
      </c>
      <c r="CK59" s="6">
        <v>2563.39</v>
      </c>
      <c r="CL59" s="6">
        <v>394150</v>
      </c>
      <c r="CM59" s="6">
        <v>7395</v>
      </c>
      <c r="CN59" s="6">
        <v>2339.9</v>
      </c>
      <c r="CO59" s="6">
        <v>15613</v>
      </c>
      <c r="CP59" s="6">
        <v>142</v>
      </c>
      <c r="CQ59" s="6">
        <v>140.9</v>
      </c>
      <c r="CR59" s="6">
        <v>1089.2</v>
      </c>
      <c r="CS59" s="6">
        <v>755.7</v>
      </c>
      <c r="CT59" s="6">
        <v>136570</v>
      </c>
      <c r="CU59" s="6">
        <v>79770</v>
      </c>
      <c r="CV59" s="6">
        <v>78910</v>
      </c>
      <c r="CW59" s="6">
        <v>50270</v>
      </c>
    </row>
    <row r="60" spans="1:101" ht="12.5">
      <c r="A60" s="5">
        <v>43886</v>
      </c>
      <c r="B60" s="6">
        <v>814.98400000000004</v>
      </c>
      <c r="C60" s="6">
        <v>447.35199999999998</v>
      </c>
      <c r="D60" s="6">
        <v>6440.3</v>
      </c>
      <c r="E60" s="6"/>
      <c r="F60" s="6"/>
      <c r="G60" s="6"/>
      <c r="H60" s="6">
        <v>3168.5</v>
      </c>
      <c r="I60" s="6">
        <v>1538.1</v>
      </c>
      <c r="J60" s="6">
        <v>393125.4</v>
      </c>
      <c r="K60" s="6">
        <v>174642.3</v>
      </c>
      <c r="L60" s="9">
        <v>78985.2</v>
      </c>
      <c r="M60" s="6">
        <v>0.2</v>
      </c>
      <c r="N60" s="6">
        <v>0</v>
      </c>
      <c r="O60" s="7">
        <v>14496.6</v>
      </c>
      <c r="P60" s="6">
        <v>6787.8</v>
      </c>
      <c r="Q60" s="6">
        <v>15358.5</v>
      </c>
      <c r="R60" s="6">
        <v>12272.7</v>
      </c>
      <c r="S60" s="6">
        <v>117660.9</v>
      </c>
      <c r="T60" s="6">
        <v>97707.1</v>
      </c>
      <c r="U60" s="6">
        <v>119295.2</v>
      </c>
      <c r="V60" s="6">
        <v>81516.7</v>
      </c>
      <c r="W60" s="6">
        <v>12182.9</v>
      </c>
      <c r="X60" s="6">
        <v>9140.7000000000007</v>
      </c>
      <c r="Y60" s="6">
        <v>413628.7</v>
      </c>
      <c r="Z60" s="6">
        <v>216812.6</v>
      </c>
      <c r="AA60" s="6"/>
      <c r="AB60" s="11">
        <v>183969.3</v>
      </c>
      <c r="AC60" s="6">
        <v>345.6</v>
      </c>
      <c r="AD60" s="6">
        <v>50342</v>
      </c>
      <c r="AE60" s="6">
        <v>313874.59999999998</v>
      </c>
      <c r="AF60" s="6">
        <v>161113.5</v>
      </c>
      <c r="AG60" s="6"/>
      <c r="AH60" s="9">
        <v>183914.3</v>
      </c>
      <c r="AI60" s="6">
        <v>1112.0999999999999</v>
      </c>
      <c r="AJ60" s="9">
        <v>689</v>
      </c>
      <c r="AK60" s="6">
        <v>33615.72</v>
      </c>
      <c r="AL60" s="6">
        <v>23909.72</v>
      </c>
      <c r="AM60" s="6">
        <v>72078</v>
      </c>
      <c r="AN60" s="6">
        <v>55595.5</v>
      </c>
      <c r="AO60" s="6">
        <v>49302.9</v>
      </c>
      <c r="AP60" s="6">
        <v>40261.1</v>
      </c>
      <c r="AQ60" s="6">
        <v>49560.2</v>
      </c>
      <c r="AR60" s="6">
        <v>19542</v>
      </c>
      <c r="AS60" s="6">
        <v>11.5</v>
      </c>
      <c r="AT60" s="6">
        <v>9.1</v>
      </c>
      <c r="AU60" s="7"/>
      <c r="AV60" s="7"/>
      <c r="AW60" s="6">
        <v>310589.2</v>
      </c>
      <c r="AX60" s="6">
        <v>145253.29999999999</v>
      </c>
      <c r="AY60" s="6">
        <v>59329</v>
      </c>
      <c r="AZ60" s="6">
        <v>13635.5</v>
      </c>
      <c r="BA60" s="6">
        <v>295564</v>
      </c>
      <c r="BB60" s="6">
        <v>131057</v>
      </c>
      <c r="BC60" s="6">
        <v>52237.7</v>
      </c>
      <c r="BD60" s="6">
        <v>1426.3</v>
      </c>
      <c r="BE60" s="6">
        <v>875.1</v>
      </c>
      <c r="BF60" s="6">
        <v>135.96</v>
      </c>
      <c r="BG60" s="6">
        <v>82.1</v>
      </c>
      <c r="BH60" s="6">
        <v>529.346</v>
      </c>
      <c r="BI60" s="6">
        <v>227.983</v>
      </c>
      <c r="BJ60" s="9">
        <v>1342.6</v>
      </c>
      <c r="BK60" s="6">
        <v>1071.7</v>
      </c>
      <c r="BL60" s="7">
        <v>15.9</v>
      </c>
      <c r="BM60" s="6">
        <v>10261.551407999999</v>
      </c>
      <c r="BN60" s="6">
        <v>38542.961030178689</v>
      </c>
      <c r="BO60" s="6">
        <v>6451.6498076185135</v>
      </c>
      <c r="BP60" s="6">
        <v>6571</v>
      </c>
      <c r="BQ60" s="6"/>
      <c r="BR60" s="6"/>
      <c r="BS60" s="27"/>
      <c r="BT60" s="6"/>
      <c r="BU60" s="6"/>
      <c r="BV60" s="6"/>
      <c r="BW60" s="7"/>
      <c r="BX60" s="7"/>
      <c r="BY60" s="7"/>
      <c r="BZ60" s="6">
        <v>4234886</v>
      </c>
      <c r="CA60" s="6">
        <v>3009816</v>
      </c>
      <c r="CB60" s="6"/>
      <c r="CC60" s="6">
        <v>75197</v>
      </c>
      <c r="CD60" s="6">
        <v>62165</v>
      </c>
      <c r="CE60" s="6"/>
      <c r="CF60" s="6">
        <v>819.45514217955383</v>
      </c>
      <c r="CG60" s="6">
        <v>94.678727358760597</v>
      </c>
      <c r="CH60" s="6">
        <v>1705.1866666666665</v>
      </c>
      <c r="CI60" s="6">
        <v>170300</v>
      </c>
      <c r="CJ60" s="6">
        <v>2</v>
      </c>
      <c r="CK60" s="6">
        <v>2587.9</v>
      </c>
      <c r="CL60" s="6">
        <v>398370</v>
      </c>
      <c r="CM60" s="6">
        <v>7461</v>
      </c>
      <c r="CN60" s="6">
        <v>2363.9</v>
      </c>
      <c r="CO60" s="6">
        <v>15621</v>
      </c>
      <c r="CP60" s="6">
        <v>142</v>
      </c>
      <c r="CQ60" s="6">
        <v>142</v>
      </c>
      <c r="CR60" s="6">
        <v>1096.0999999999999</v>
      </c>
      <c r="CS60" s="6">
        <v>761.3</v>
      </c>
      <c r="CT60" s="6">
        <v>136940</v>
      </c>
      <c r="CU60" s="6">
        <v>79990</v>
      </c>
      <c r="CV60" s="6">
        <v>79850</v>
      </c>
      <c r="CW60" s="6">
        <v>50890</v>
      </c>
    </row>
    <row r="61" spans="1:101" ht="12.5">
      <c r="A61" s="5">
        <v>43887</v>
      </c>
      <c r="B61" s="6">
        <v>814.98400000000004</v>
      </c>
      <c r="C61" s="6">
        <v>447.35199999999998</v>
      </c>
      <c r="D61" s="6">
        <v>6440.3</v>
      </c>
      <c r="E61" s="6"/>
      <c r="F61" s="6"/>
      <c r="G61" s="6"/>
      <c r="H61" s="6">
        <v>3181</v>
      </c>
      <c r="I61" s="6">
        <v>1541.6</v>
      </c>
      <c r="J61" s="6">
        <v>393310.4</v>
      </c>
      <c r="K61" s="6">
        <v>174732.6</v>
      </c>
      <c r="L61" s="6">
        <v>79009.2</v>
      </c>
      <c r="M61" s="6">
        <v>0.2</v>
      </c>
      <c r="N61" s="6">
        <v>0</v>
      </c>
      <c r="O61" s="7">
        <v>14496.6</v>
      </c>
      <c r="P61" s="6">
        <v>6787.8</v>
      </c>
      <c r="Q61" s="6">
        <v>15382</v>
      </c>
      <c r="R61" s="6">
        <v>12291.8</v>
      </c>
      <c r="S61" s="6">
        <v>117680.12</v>
      </c>
      <c r="T61" s="6">
        <v>97723</v>
      </c>
      <c r="U61" s="6">
        <v>119316.8</v>
      </c>
      <c r="V61" s="6">
        <v>81531.600000000006</v>
      </c>
      <c r="W61" s="6">
        <v>12189.42</v>
      </c>
      <c r="X61" s="6">
        <v>9145.82</v>
      </c>
      <c r="Y61" s="6">
        <v>413935.6</v>
      </c>
      <c r="Z61" s="6">
        <v>216980.4</v>
      </c>
      <c r="AA61" s="6"/>
      <c r="AB61" s="11">
        <v>183993.3</v>
      </c>
      <c r="AC61" s="6">
        <v>345.6</v>
      </c>
      <c r="AD61" s="6">
        <v>50342</v>
      </c>
      <c r="AE61" s="6">
        <v>314027.59999999998</v>
      </c>
      <c r="AF61" s="6">
        <v>161190.70000000001</v>
      </c>
      <c r="AG61" s="6"/>
      <c r="AH61" s="9">
        <v>183938.3</v>
      </c>
      <c r="AI61" s="6">
        <v>1112.0999999999999</v>
      </c>
      <c r="AJ61" s="9">
        <v>689</v>
      </c>
      <c r="AK61" s="6">
        <v>33615.72</v>
      </c>
      <c r="AL61" s="6">
        <v>23909.72</v>
      </c>
      <c r="AM61" s="6">
        <v>72090.25</v>
      </c>
      <c r="AN61" s="6">
        <v>55604.89</v>
      </c>
      <c r="AO61" s="6">
        <v>49319.25</v>
      </c>
      <c r="AP61" s="6">
        <v>40274.44</v>
      </c>
      <c r="AQ61" s="6">
        <v>49567.6</v>
      </c>
      <c r="AR61" s="6">
        <v>19544.8</v>
      </c>
      <c r="AS61" s="6">
        <v>11.5</v>
      </c>
      <c r="AT61" s="6">
        <v>9.1</v>
      </c>
      <c r="AU61" s="7"/>
      <c r="AV61" s="7"/>
      <c r="AW61" s="6">
        <v>310737.2</v>
      </c>
      <c r="AX61" s="6">
        <v>145322</v>
      </c>
      <c r="AY61" s="6">
        <v>59335.074000000001</v>
      </c>
      <c r="AZ61" s="6">
        <v>13635.5</v>
      </c>
      <c r="BA61" s="6">
        <v>295696</v>
      </c>
      <c r="BB61" s="6">
        <v>131115.79999999999</v>
      </c>
      <c r="BC61" s="6">
        <v>52261.7</v>
      </c>
      <c r="BD61" s="6">
        <v>1429.29</v>
      </c>
      <c r="BE61" s="6">
        <v>876.99</v>
      </c>
      <c r="BF61" s="6">
        <v>135.97</v>
      </c>
      <c r="BG61" s="6">
        <v>82.11</v>
      </c>
      <c r="BH61" s="6">
        <v>529.346</v>
      </c>
      <c r="BI61" s="6">
        <v>227.983</v>
      </c>
      <c r="BJ61" s="9">
        <v>1342.6</v>
      </c>
      <c r="BK61" s="6">
        <v>1074.2</v>
      </c>
      <c r="BL61" s="7">
        <v>16.899999999999999</v>
      </c>
      <c r="BM61" s="6">
        <v>10084.539040000001</v>
      </c>
      <c r="BN61" s="6">
        <v>38558.179021013639</v>
      </c>
      <c r="BO61" s="6">
        <v>8283.2259333181864</v>
      </c>
      <c r="BP61" s="6">
        <v>4066</v>
      </c>
      <c r="BQ61" s="6"/>
      <c r="BR61" s="6"/>
      <c r="BS61" s="27"/>
      <c r="BT61" s="6"/>
      <c r="BU61" s="6"/>
      <c r="BV61" s="6"/>
      <c r="BW61" s="7"/>
      <c r="BX61" s="7"/>
      <c r="BY61" s="7"/>
      <c r="BZ61" s="6">
        <v>4237909</v>
      </c>
      <c r="CA61" s="6">
        <v>3012274</v>
      </c>
      <c r="CB61" s="6"/>
      <c r="CC61" s="6">
        <v>75197</v>
      </c>
      <c r="CD61" s="6">
        <v>62165</v>
      </c>
      <c r="CE61" s="6"/>
      <c r="CF61" s="6">
        <v>813</v>
      </c>
      <c r="CG61" s="6">
        <v>95.043000000000006</v>
      </c>
      <c r="CH61" s="6">
        <v>1695</v>
      </c>
      <c r="CI61" s="6">
        <v>174500</v>
      </c>
      <c r="CJ61" s="6">
        <v>2</v>
      </c>
      <c r="CK61" s="6">
        <v>2611</v>
      </c>
      <c r="CL61" s="6">
        <v>402314</v>
      </c>
      <c r="CM61" s="6">
        <v>7463</v>
      </c>
      <c r="CN61" s="6">
        <v>2387.4</v>
      </c>
      <c r="CO61" s="6">
        <v>16223</v>
      </c>
      <c r="CP61" s="6">
        <v>143</v>
      </c>
      <c r="CQ61" s="6">
        <v>146.4</v>
      </c>
      <c r="CR61" s="6">
        <v>1103.23</v>
      </c>
      <c r="CS61" s="6">
        <v>766.98</v>
      </c>
      <c r="CT61" s="6">
        <v>137317</v>
      </c>
      <c r="CU61" s="6">
        <v>80220</v>
      </c>
      <c r="CV61" s="6">
        <v>80856</v>
      </c>
      <c r="CW61" s="6">
        <v>51539</v>
      </c>
    </row>
    <row r="62" spans="1:101" ht="12.5">
      <c r="A62" s="5">
        <v>43888</v>
      </c>
      <c r="B62" s="6">
        <v>814.98400000000004</v>
      </c>
      <c r="C62" s="6">
        <v>447.35199999999998</v>
      </c>
      <c r="D62" s="6">
        <v>6440.3</v>
      </c>
      <c r="E62" s="6"/>
      <c r="F62" s="6"/>
      <c r="G62" s="6"/>
      <c r="H62" s="6">
        <v>3192.9</v>
      </c>
      <c r="I62" s="6">
        <v>1543</v>
      </c>
      <c r="J62" s="6">
        <v>393486</v>
      </c>
      <c r="K62" s="6">
        <v>174819.20000000001</v>
      </c>
      <c r="L62" s="6">
        <v>79033.2</v>
      </c>
      <c r="M62" s="6">
        <v>0.2</v>
      </c>
      <c r="N62" s="6">
        <v>0</v>
      </c>
      <c r="O62" s="7">
        <v>14496.6</v>
      </c>
      <c r="P62" s="6">
        <v>6787.8</v>
      </c>
      <c r="Q62" s="6">
        <v>15405.17</v>
      </c>
      <c r="R62" s="6">
        <v>12310.51</v>
      </c>
      <c r="S62" s="6">
        <v>117698.3</v>
      </c>
      <c r="T62" s="6">
        <v>97738.2</v>
      </c>
      <c r="U62" s="6">
        <v>119337.4</v>
      </c>
      <c r="V62" s="6">
        <v>81545.8</v>
      </c>
      <c r="W62" s="6">
        <v>12195.69</v>
      </c>
      <c r="X62" s="6">
        <v>9150.7800000000007</v>
      </c>
      <c r="Y62" s="6">
        <v>414231.42</v>
      </c>
      <c r="Z62" s="6">
        <v>217143</v>
      </c>
      <c r="AA62" s="6"/>
      <c r="AB62" s="11">
        <v>184017.2</v>
      </c>
      <c r="AC62" s="6">
        <v>345.6</v>
      </c>
      <c r="AD62" s="6">
        <v>50342</v>
      </c>
      <c r="AE62" s="6">
        <v>314176.71999999997</v>
      </c>
      <c r="AF62" s="6">
        <v>161264.44</v>
      </c>
      <c r="AG62" s="6"/>
      <c r="AH62" s="6">
        <v>183962.3</v>
      </c>
      <c r="AI62" s="6">
        <v>1112.0999999999999</v>
      </c>
      <c r="AJ62" s="9">
        <v>689</v>
      </c>
      <c r="AK62" s="6">
        <v>33615.72</v>
      </c>
      <c r="AL62" s="6">
        <v>23909.72</v>
      </c>
      <c r="AM62" s="6">
        <v>72102.14</v>
      </c>
      <c r="AN62" s="6">
        <v>55614.05</v>
      </c>
      <c r="AO62" s="6">
        <v>49335.31</v>
      </c>
      <c r="AP62" s="6">
        <v>40287.629999999997</v>
      </c>
      <c r="AQ62" s="6">
        <v>49576.800000000003</v>
      </c>
      <c r="AR62" s="6">
        <v>19548.5</v>
      </c>
      <c r="AS62" s="6">
        <v>11.5</v>
      </c>
      <c r="AT62" s="6">
        <v>9.1</v>
      </c>
      <c r="AU62" s="7"/>
      <c r="AV62" s="7"/>
      <c r="AW62" s="6">
        <v>310882.5</v>
      </c>
      <c r="AX62" s="6">
        <v>145389.70000000001</v>
      </c>
      <c r="AY62" s="6">
        <v>59341.409</v>
      </c>
      <c r="AZ62" s="6">
        <v>13635.5</v>
      </c>
      <c r="BA62" s="6">
        <v>295824.7</v>
      </c>
      <c r="BB62" s="6">
        <v>131172.70000000001</v>
      </c>
      <c r="BC62" s="6">
        <v>52285.7</v>
      </c>
      <c r="BD62" s="6">
        <v>1433.24</v>
      </c>
      <c r="BE62" s="6">
        <v>879.52</v>
      </c>
      <c r="BF62" s="6">
        <v>135.97</v>
      </c>
      <c r="BG62" s="6">
        <v>82.12</v>
      </c>
      <c r="BH62" s="6">
        <v>529.346</v>
      </c>
      <c r="BI62" s="6">
        <v>227.983</v>
      </c>
      <c r="BJ62" s="9">
        <v>1342.6</v>
      </c>
      <c r="BK62" s="6">
        <v>1076.5</v>
      </c>
      <c r="BL62" s="7">
        <v>16.899999999999999</v>
      </c>
      <c r="BM62" s="6">
        <v>9373.9808639999992</v>
      </c>
      <c r="BN62" s="6">
        <v>38625.232629608181</v>
      </c>
      <c r="BO62" s="6">
        <v>7213.3945189014576</v>
      </c>
      <c r="BP62" s="6">
        <v>4547</v>
      </c>
      <c r="BQ62" s="6"/>
      <c r="BR62" s="6"/>
      <c r="BS62" s="27"/>
      <c r="BT62" s="6"/>
      <c r="BU62" s="6"/>
      <c r="BV62" s="6"/>
      <c r="BW62" s="7"/>
      <c r="BX62" s="7"/>
      <c r="BY62" s="7"/>
      <c r="BZ62" s="6">
        <v>4240854</v>
      </c>
      <c r="CA62" s="6">
        <v>3014669</v>
      </c>
      <c r="CB62" s="6"/>
      <c r="CC62" s="6">
        <v>75197</v>
      </c>
      <c r="CD62" s="6">
        <v>62165</v>
      </c>
      <c r="CE62" s="6"/>
      <c r="CF62" s="6">
        <v>817</v>
      </c>
      <c r="CG62" s="6">
        <v>95.084999999999994</v>
      </c>
      <c r="CH62" s="6">
        <v>1705</v>
      </c>
      <c r="CI62" s="6">
        <v>179000</v>
      </c>
      <c r="CJ62" s="6">
        <v>2</v>
      </c>
      <c r="CK62" s="6">
        <v>2635</v>
      </c>
      <c r="CL62" s="6">
        <v>406109</v>
      </c>
      <c r="CM62" s="6">
        <v>7482</v>
      </c>
      <c r="CN62" s="6">
        <v>2411.4</v>
      </c>
      <c r="CO62" s="6">
        <v>17040</v>
      </c>
      <c r="CP62" s="6">
        <v>143</v>
      </c>
      <c r="CQ62" s="6">
        <v>154.27000000000001</v>
      </c>
      <c r="CR62" s="6">
        <v>1109.42</v>
      </c>
      <c r="CS62" s="6">
        <v>771.98</v>
      </c>
      <c r="CT62" s="6">
        <v>137710</v>
      </c>
      <c r="CU62" s="6">
        <v>80457</v>
      </c>
      <c r="CV62" s="6">
        <v>81840</v>
      </c>
      <c r="CW62" s="6">
        <v>52181</v>
      </c>
    </row>
    <row r="63" spans="1:101" ht="12.5">
      <c r="A63" s="5">
        <v>43889</v>
      </c>
      <c r="B63" s="6">
        <v>814.98400000000004</v>
      </c>
      <c r="C63" s="6">
        <v>447.35199999999998</v>
      </c>
      <c r="D63" s="6">
        <v>6440.3</v>
      </c>
      <c r="E63" s="6"/>
      <c r="F63" s="6"/>
      <c r="G63" s="6"/>
      <c r="H63" s="6">
        <v>3201.3</v>
      </c>
      <c r="I63" s="6">
        <v>1544.5</v>
      </c>
      <c r="J63" s="6">
        <v>393666</v>
      </c>
      <c r="K63" s="6">
        <v>174907</v>
      </c>
      <c r="L63" s="6">
        <v>79057.2</v>
      </c>
      <c r="M63" s="6">
        <v>0.2</v>
      </c>
      <c r="N63" s="6">
        <v>0</v>
      </c>
      <c r="O63" s="7">
        <v>14496.6</v>
      </c>
      <c r="P63" s="6">
        <v>6787.8</v>
      </c>
      <c r="Q63" s="6">
        <v>15430</v>
      </c>
      <c r="R63" s="6">
        <v>12330.6</v>
      </c>
      <c r="S63" s="6">
        <v>117716.7</v>
      </c>
      <c r="T63" s="6">
        <v>97753.600000000006</v>
      </c>
      <c r="U63" s="6">
        <v>119357</v>
      </c>
      <c r="V63" s="6">
        <v>81559.399999999994</v>
      </c>
      <c r="W63" s="6">
        <v>12201.7</v>
      </c>
      <c r="X63" s="6">
        <v>9155.6</v>
      </c>
      <c r="Y63" s="6">
        <v>414528</v>
      </c>
      <c r="Z63" s="6">
        <v>217305</v>
      </c>
      <c r="AA63" s="6"/>
      <c r="AB63" s="11">
        <v>184041.2</v>
      </c>
      <c r="AC63" s="6">
        <v>345.6</v>
      </c>
      <c r="AD63" s="6">
        <v>50342</v>
      </c>
      <c r="AE63" s="6">
        <v>314327</v>
      </c>
      <c r="AF63" s="6">
        <v>161336</v>
      </c>
      <c r="AG63" s="6"/>
      <c r="AH63" s="6">
        <v>183986.3</v>
      </c>
      <c r="AI63" s="6">
        <v>1112.0999999999999</v>
      </c>
      <c r="AJ63" s="9">
        <v>689</v>
      </c>
      <c r="AK63" s="6">
        <v>33615.72</v>
      </c>
      <c r="AL63" s="6">
        <v>23909.72</v>
      </c>
      <c r="AM63" s="6">
        <v>72113.399999999994</v>
      </c>
      <c r="AN63" s="6">
        <v>55622.7</v>
      </c>
      <c r="AO63" s="6">
        <v>49350.6</v>
      </c>
      <c r="AP63" s="6">
        <v>40300.199999999997</v>
      </c>
      <c r="AQ63" s="6">
        <v>49581.599999999999</v>
      </c>
      <c r="AR63" s="6">
        <v>19550.400000000001</v>
      </c>
      <c r="AS63" s="6">
        <v>11.5</v>
      </c>
      <c r="AT63" s="6">
        <v>9.1</v>
      </c>
      <c r="AU63" s="7"/>
      <c r="AV63" s="7"/>
      <c r="AW63" s="6">
        <v>311032</v>
      </c>
      <c r="AX63" s="6">
        <v>145460</v>
      </c>
      <c r="AY63" s="6">
        <v>59345</v>
      </c>
      <c r="AZ63" s="6">
        <v>13635.5</v>
      </c>
      <c r="BA63" s="6">
        <v>295954</v>
      </c>
      <c r="BB63" s="6">
        <v>131230</v>
      </c>
      <c r="BC63" s="6">
        <v>52309.7</v>
      </c>
      <c r="BD63" s="6">
        <v>1437.4</v>
      </c>
      <c r="BE63" s="6">
        <v>882.2</v>
      </c>
      <c r="BF63" s="6">
        <v>135.97999999999999</v>
      </c>
      <c r="BG63" s="6">
        <v>82.13</v>
      </c>
      <c r="BH63" s="6">
        <v>529.346</v>
      </c>
      <c r="BI63" s="6">
        <v>227.983</v>
      </c>
      <c r="BJ63" s="9">
        <v>1342.6</v>
      </c>
      <c r="BK63" s="6">
        <v>1078.8</v>
      </c>
      <c r="BL63" s="7">
        <v>17</v>
      </c>
      <c r="BM63" s="6">
        <v>9682.1458080000011</v>
      </c>
      <c r="BN63" s="6">
        <v>38452.39563810917</v>
      </c>
      <c r="BO63" s="6">
        <v>7562.8274621737128</v>
      </c>
      <c r="BP63" s="6">
        <v>2644</v>
      </c>
      <c r="BQ63" s="6"/>
      <c r="BR63" s="6"/>
      <c r="BS63" s="27"/>
      <c r="BT63" s="6"/>
      <c r="BU63" s="6"/>
      <c r="BV63" s="6"/>
      <c r="BW63" s="7"/>
      <c r="BX63" s="7"/>
      <c r="BY63" s="7"/>
      <c r="BZ63" s="6">
        <v>4243807</v>
      </c>
      <c r="CA63" s="6">
        <v>3017090</v>
      </c>
      <c r="CB63" s="6"/>
      <c r="CC63" s="6">
        <v>75197</v>
      </c>
      <c r="CD63" s="6">
        <v>62165</v>
      </c>
      <c r="CE63" s="6"/>
      <c r="CF63" s="6">
        <v>820</v>
      </c>
      <c r="CG63" s="6">
        <v>95.147999999999996</v>
      </c>
      <c r="CH63" s="6">
        <v>1711</v>
      </c>
      <c r="CI63" s="6">
        <v>183900</v>
      </c>
      <c r="CJ63" s="6">
        <v>2</v>
      </c>
      <c r="CK63" s="6">
        <v>2659</v>
      </c>
      <c r="CL63" s="6">
        <v>406960</v>
      </c>
      <c r="CM63" s="6">
        <v>7482</v>
      </c>
      <c r="CN63" s="6">
        <v>2419.6999999999998</v>
      </c>
      <c r="CO63" s="6">
        <v>17890</v>
      </c>
      <c r="CP63" s="6">
        <v>143</v>
      </c>
      <c r="CQ63" s="6">
        <v>162.69999999999999</v>
      </c>
      <c r="CR63" s="6">
        <v>1115.3</v>
      </c>
      <c r="CS63" s="6">
        <v>776.7</v>
      </c>
      <c r="CT63" s="6">
        <v>138090</v>
      </c>
      <c r="CU63" s="6">
        <v>80680</v>
      </c>
      <c r="CV63" s="6">
        <v>82830</v>
      </c>
      <c r="CW63" s="6">
        <v>52830</v>
      </c>
    </row>
    <row r="64" spans="1:101" ht="12.5">
      <c r="A64" s="5">
        <v>43890</v>
      </c>
      <c r="B64" s="6">
        <v>814.98400000000004</v>
      </c>
      <c r="C64" s="6">
        <v>447.35199999999998</v>
      </c>
      <c r="D64" s="6">
        <v>6440.3</v>
      </c>
      <c r="E64" s="6"/>
      <c r="F64" s="6"/>
      <c r="G64" s="6"/>
      <c r="H64" s="6">
        <v>3209.6</v>
      </c>
      <c r="I64" s="6">
        <v>1547</v>
      </c>
      <c r="J64" s="6">
        <v>393856</v>
      </c>
      <c r="K64" s="6">
        <v>174998</v>
      </c>
      <c r="L64" s="6">
        <v>79081.2</v>
      </c>
      <c r="M64" s="6">
        <v>0.2</v>
      </c>
      <c r="N64" s="6">
        <v>0</v>
      </c>
      <c r="O64" s="7">
        <v>14496.6</v>
      </c>
      <c r="P64" s="6">
        <v>6787.8</v>
      </c>
      <c r="Q64" s="6">
        <v>15456.2</v>
      </c>
      <c r="R64" s="6">
        <v>12351.1</v>
      </c>
      <c r="S64" s="6">
        <v>117735.4</v>
      </c>
      <c r="T64" s="6">
        <v>97768.8</v>
      </c>
      <c r="U64" s="6">
        <v>119375.8</v>
      </c>
      <c r="V64" s="6">
        <v>81572.600000000006</v>
      </c>
      <c r="W64" s="6">
        <v>12207.3</v>
      </c>
      <c r="X64" s="6">
        <v>9160.4</v>
      </c>
      <c r="Y64" s="6">
        <v>414836</v>
      </c>
      <c r="Z64" s="6">
        <v>217470</v>
      </c>
      <c r="AA64" s="6"/>
      <c r="AB64" s="11">
        <v>184065.2</v>
      </c>
      <c r="AC64" s="6">
        <v>345.6</v>
      </c>
      <c r="AD64" s="6">
        <v>50342</v>
      </c>
      <c r="AE64" s="6">
        <v>314473</v>
      </c>
      <c r="AF64" s="6">
        <v>161411</v>
      </c>
      <c r="AG64" s="6"/>
      <c r="AH64" s="6">
        <v>184010.3</v>
      </c>
      <c r="AI64" s="6">
        <v>1112.0999999999999</v>
      </c>
      <c r="AJ64" s="9">
        <v>689</v>
      </c>
      <c r="AK64" s="6">
        <v>33615.72</v>
      </c>
      <c r="AL64" s="6">
        <v>23909.72</v>
      </c>
      <c r="AM64" s="6">
        <v>72124.600000000006</v>
      </c>
      <c r="AN64" s="6">
        <v>55631.3</v>
      </c>
      <c r="AO64" s="6">
        <v>49366</v>
      </c>
      <c r="AP64" s="6">
        <v>40312.699999999997</v>
      </c>
      <c r="AQ64" s="6">
        <v>49590</v>
      </c>
      <c r="AR64" s="6">
        <v>19553.8</v>
      </c>
      <c r="AS64" s="6">
        <v>11.5</v>
      </c>
      <c r="AT64" s="6">
        <v>9.1</v>
      </c>
      <c r="AU64" s="7"/>
      <c r="AV64" s="7"/>
      <c r="AW64" s="6">
        <v>311178</v>
      </c>
      <c r="AX64" s="6">
        <v>145526</v>
      </c>
      <c r="AY64" s="6">
        <v>59350</v>
      </c>
      <c r="AZ64" s="6">
        <v>13635.5</v>
      </c>
      <c r="BA64" s="6">
        <v>296084</v>
      </c>
      <c r="BB64" s="6">
        <v>131286</v>
      </c>
      <c r="BC64" s="6">
        <v>52333.7</v>
      </c>
      <c r="BD64" s="6">
        <v>1441.3</v>
      </c>
      <c r="BE64" s="6">
        <v>884.8</v>
      </c>
      <c r="BF64" s="6">
        <v>135.97999999999999</v>
      </c>
      <c r="BG64" s="6">
        <v>82.13</v>
      </c>
      <c r="BH64" s="6">
        <v>529.346</v>
      </c>
      <c r="BI64" s="6">
        <v>227.983</v>
      </c>
      <c r="BJ64" s="9">
        <v>1342.6</v>
      </c>
      <c r="BK64" s="6">
        <v>1081.2</v>
      </c>
      <c r="BL64" s="7">
        <v>17.3</v>
      </c>
      <c r="BM64" s="6">
        <v>10323.385792000001</v>
      </c>
      <c r="BN64" s="6">
        <v>38340.66697358025</v>
      </c>
      <c r="BO64" s="6">
        <v>7779.3017215061664</v>
      </c>
      <c r="BP64" s="6">
        <v>5926</v>
      </c>
      <c r="BQ64" s="6"/>
      <c r="BR64" s="6"/>
      <c r="BS64" s="27"/>
      <c r="BT64" s="6"/>
      <c r="BU64" s="6"/>
      <c r="BV64" s="6"/>
      <c r="BW64" s="7"/>
      <c r="BX64" s="7"/>
      <c r="BY64" s="7"/>
      <c r="BZ64" s="6">
        <v>4246757</v>
      </c>
      <c r="CA64" s="6">
        <v>3019509</v>
      </c>
      <c r="CB64" s="6"/>
      <c r="CC64" s="6">
        <v>75197</v>
      </c>
      <c r="CD64" s="6">
        <v>62165</v>
      </c>
      <c r="CE64" s="6"/>
      <c r="CF64" s="6">
        <v>814</v>
      </c>
      <c r="CG64" s="6">
        <v>95.12</v>
      </c>
      <c r="CH64" s="6">
        <v>1701</v>
      </c>
      <c r="CI64" s="6">
        <v>187800</v>
      </c>
      <c r="CJ64" s="6">
        <v>2</v>
      </c>
      <c r="CK64" s="6">
        <v>2677.5</v>
      </c>
      <c r="CL64" s="6">
        <v>407482</v>
      </c>
      <c r="CM64" s="6">
        <v>7510</v>
      </c>
      <c r="CN64" s="6">
        <v>2422.5</v>
      </c>
      <c r="CO64" s="6">
        <v>17890</v>
      </c>
      <c r="CP64" s="6">
        <v>143</v>
      </c>
      <c r="CQ64" s="6">
        <v>162.69999999999999</v>
      </c>
      <c r="CR64" s="6">
        <v>1122</v>
      </c>
      <c r="CS64" s="6">
        <v>781.8</v>
      </c>
      <c r="CT64" s="6">
        <v>138450</v>
      </c>
      <c r="CU64" s="6">
        <v>80900</v>
      </c>
      <c r="CV64" s="6">
        <v>83780</v>
      </c>
      <c r="CW64" s="6">
        <v>53450</v>
      </c>
    </row>
    <row r="65" spans="1:101" ht="12.5">
      <c r="A65" s="17"/>
      <c r="B65" s="17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28"/>
      <c r="AC65" s="19"/>
      <c r="AD65" s="19"/>
      <c r="AE65" s="19"/>
      <c r="AF65" s="19"/>
      <c r="AG65" s="19"/>
      <c r="AH65" s="19"/>
      <c r="AI65" s="19"/>
      <c r="AJ65" s="2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30"/>
      <c r="BQ65" s="19"/>
      <c r="BR65" s="19"/>
      <c r="BS65" s="19"/>
      <c r="BT65" s="19"/>
      <c r="BU65" s="19"/>
      <c r="BV65" s="30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</row>
    <row r="66" spans="1:101" ht="12.5">
      <c r="A66" s="5">
        <v>43890</v>
      </c>
      <c r="B66" s="6">
        <v>814.98400000000004</v>
      </c>
      <c r="C66" s="6">
        <v>447.35199999999998</v>
      </c>
      <c r="D66" s="6">
        <v>6440.3</v>
      </c>
      <c r="E66" s="6"/>
      <c r="F66" s="6"/>
      <c r="G66" s="6"/>
      <c r="H66" s="6">
        <v>3209.6</v>
      </c>
      <c r="I66" s="6">
        <v>1547</v>
      </c>
      <c r="J66" s="6">
        <v>393856</v>
      </c>
      <c r="K66" s="6">
        <v>174998</v>
      </c>
      <c r="L66" s="6">
        <v>79081.2</v>
      </c>
      <c r="M66" s="6">
        <v>0.2</v>
      </c>
      <c r="N66" s="6">
        <v>0</v>
      </c>
      <c r="O66" s="7">
        <v>14496.6</v>
      </c>
      <c r="P66" s="6">
        <v>6787.8</v>
      </c>
      <c r="Q66" s="6">
        <v>15456.2</v>
      </c>
      <c r="R66" s="6">
        <v>12351.1</v>
      </c>
      <c r="S66" s="6">
        <v>117735.4</v>
      </c>
      <c r="T66" s="6">
        <v>97768.8</v>
      </c>
      <c r="U66" s="6">
        <v>119375.8</v>
      </c>
      <c r="V66" s="6">
        <v>81572.600000000006</v>
      </c>
      <c r="W66" s="6">
        <v>12207.3</v>
      </c>
      <c r="X66" s="6">
        <v>9160.4</v>
      </c>
      <c r="Y66" s="6">
        <v>414836</v>
      </c>
      <c r="Z66" s="6">
        <v>217470</v>
      </c>
      <c r="AA66" s="6"/>
      <c r="AB66" s="11">
        <v>184065.2</v>
      </c>
      <c r="AC66" s="6">
        <v>345.6</v>
      </c>
      <c r="AD66" s="6">
        <v>50342</v>
      </c>
      <c r="AE66" s="6">
        <v>314473</v>
      </c>
      <c r="AF66" s="6">
        <v>161411</v>
      </c>
      <c r="AG66" s="6"/>
      <c r="AH66" s="6">
        <v>184010.3</v>
      </c>
      <c r="AI66" s="6">
        <v>1112.0999999999999</v>
      </c>
      <c r="AJ66" s="9">
        <v>689</v>
      </c>
      <c r="AK66" s="6">
        <v>33615.72</v>
      </c>
      <c r="AL66" s="6">
        <v>23909.72</v>
      </c>
      <c r="AM66" s="6">
        <v>72124.600000000006</v>
      </c>
      <c r="AN66" s="6">
        <v>55631.3</v>
      </c>
      <c r="AO66" s="6">
        <v>49366</v>
      </c>
      <c r="AP66" s="6">
        <v>40312.699999999997</v>
      </c>
      <c r="AQ66" s="6">
        <v>49590</v>
      </c>
      <c r="AR66" s="6">
        <v>19553.8</v>
      </c>
      <c r="AS66" s="6">
        <v>11.5</v>
      </c>
      <c r="AT66" s="6">
        <v>9.1</v>
      </c>
      <c r="AU66" s="7"/>
      <c r="AV66" s="7"/>
      <c r="AW66" s="6">
        <v>311178</v>
      </c>
      <c r="AX66" s="6">
        <v>145526</v>
      </c>
      <c r="AY66" s="6">
        <v>59354</v>
      </c>
      <c r="AZ66" s="6">
        <v>13635.5</v>
      </c>
      <c r="BA66" s="6">
        <v>296084</v>
      </c>
      <c r="BB66" s="6">
        <v>131286</v>
      </c>
      <c r="BC66" s="6">
        <v>52333.7</v>
      </c>
      <c r="BD66" s="6">
        <v>1441.3</v>
      </c>
      <c r="BE66" s="6">
        <v>884.8</v>
      </c>
      <c r="BF66" s="6">
        <v>135.97999999999999</v>
      </c>
      <c r="BG66" s="6">
        <v>82.13</v>
      </c>
      <c r="BH66" s="6">
        <v>529.346</v>
      </c>
      <c r="BI66" s="6">
        <v>227.983</v>
      </c>
      <c r="BJ66" s="9">
        <v>1342.6</v>
      </c>
      <c r="BK66" s="6">
        <v>1081.2</v>
      </c>
      <c r="BL66" s="7">
        <v>17.3</v>
      </c>
      <c r="BM66" s="6">
        <v>10323.385792000001</v>
      </c>
      <c r="BN66" s="6">
        <v>38340.66697358025</v>
      </c>
      <c r="BO66" s="6">
        <v>7779.3017215061664</v>
      </c>
      <c r="BP66" s="6">
        <v>5926</v>
      </c>
      <c r="BQ66" s="6"/>
      <c r="BR66" s="6"/>
      <c r="BS66" s="27"/>
      <c r="BT66" s="6"/>
      <c r="BU66" s="6"/>
      <c r="BV66" s="6"/>
      <c r="BW66" s="7"/>
      <c r="BX66" s="7"/>
      <c r="BY66" s="7"/>
      <c r="BZ66" s="6">
        <v>4246757</v>
      </c>
      <c r="CA66" s="6">
        <v>3019509</v>
      </c>
      <c r="CB66" s="6"/>
      <c r="CC66" s="6">
        <v>75197</v>
      </c>
      <c r="CD66" s="6">
        <v>62165</v>
      </c>
      <c r="CE66" s="6"/>
      <c r="CF66" s="6">
        <v>814</v>
      </c>
      <c r="CG66" s="6">
        <v>95.12</v>
      </c>
      <c r="CH66" s="6">
        <v>1701</v>
      </c>
      <c r="CI66" s="6">
        <v>187800</v>
      </c>
      <c r="CJ66" s="6">
        <v>2</v>
      </c>
      <c r="CK66" s="6">
        <v>2677.5</v>
      </c>
      <c r="CL66" s="6">
        <v>407482</v>
      </c>
      <c r="CM66" s="6">
        <v>7510</v>
      </c>
      <c r="CN66" s="6">
        <v>2422.5</v>
      </c>
      <c r="CO66" s="6">
        <v>17890</v>
      </c>
      <c r="CP66" s="6">
        <v>143</v>
      </c>
      <c r="CQ66" s="6">
        <v>162.69999999999999</v>
      </c>
      <c r="CR66" s="6">
        <v>1122</v>
      </c>
      <c r="CS66" s="6">
        <v>781.8</v>
      </c>
      <c r="CT66" s="6">
        <v>138450</v>
      </c>
      <c r="CU66" s="6">
        <v>80900</v>
      </c>
      <c r="CV66" s="6">
        <v>83780</v>
      </c>
      <c r="CW66" s="6">
        <v>53450</v>
      </c>
    </row>
    <row r="67" spans="1:101" ht="12.5">
      <c r="A67" s="5">
        <v>43891</v>
      </c>
      <c r="B67" s="6">
        <v>814.98400000000004</v>
      </c>
      <c r="C67" s="6">
        <v>447.35199999999998</v>
      </c>
      <c r="D67" s="6">
        <v>6440.3</v>
      </c>
      <c r="E67" s="6"/>
      <c r="F67" s="6"/>
      <c r="G67" s="6"/>
      <c r="H67" s="6">
        <v>3218.4</v>
      </c>
      <c r="I67" s="6">
        <v>1548.3</v>
      </c>
      <c r="J67" s="6">
        <v>394031</v>
      </c>
      <c r="K67" s="6">
        <v>175084</v>
      </c>
      <c r="L67" s="6">
        <v>79105.2</v>
      </c>
      <c r="M67" s="6">
        <v>0.2</v>
      </c>
      <c r="N67" s="6">
        <v>0</v>
      </c>
      <c r="O67" s="7">
        <v>14496.6</v>
      </c>
      <c r="P67" s="6">
        <v>6787.8</v>
      </c>
      <c r="Q67" s="6">
        <v>15480.4</v>
      </c>
      <c r="R67" s="6">
        <v>12370.5</v>
      </c>
      <c r="S67" s="6">
        <v>117754.2</v>
      </c>
      <c r="T67" s="6">
        <v>97784.3</v>
      </c>
      <c r="U67" s="6">
        <v>119394.7</v>
      </c>
      <c r="V67" s="6">
        <v>81586</v>
      </c>
      <c r="W67" s="6">
        <v>12212.8</v>
      </c>
      <c r="X67" s="6">
        <v>9165</v>
      </c>
      <c r="Y67" s="6">
        <v>415021</v>
      </c>
      <c r="Z67" s="6">
        <v>217570</v>
      </c>
      <c r="AA67" s="6"/>
      <c r="AB67" s="11">
        <v>184089.2</v>
      </c>
      <c r="AC67" s="6">
        <v>345.6</v>
      </c>
      <c r="AD67" s="6">
        <v>50342</v>
      </c>
      <c r="AE67" s="6">
        <v>314730</v>
      </c>
      <c r="AF67" s="6">
        <v>161543</v>
      </c>
      <c r="AG67" s="6"/>
      <c r="AH67" s="6">
        <v>184034.3</v>
      </c>
      <c r="AI67" s="6">
        <v>1112.0999999999999</v>
      </c>
      <c r="AJ67" s="9">
        <v>689</v>
      </c>
      <c r="AK67" s="6">
        <v>33615.72</v>
      </c>
      <c r="AL67" s="6">
        <v>23909.72</v>
      </c>
      <c r="AM67" s="6">
        <v>72136.399999999994</v>
      </c>
      <c r="AN67" s="6">
        <v>55640.4</v>
      </c>
      <c r="AO67" s="6">
        <v>49381.3</v>
      </c>
      <c r="AP67" s="6">
        <v>40325.300000000003</v>
      </c>
      <c r="AQ67" s="6">
        <v>49597</v>
      </c>
      <c r="AR67" s="6">
        <v>19556.599999999999</v>
      </c>
      <c r="AS67" s="6">
        <v>11.5</v>
      </c>
      <c r="AT67" s="6">
        <v>9.1</v>
      </c>
      <c r="AU67" s="7"/>
      <c r="AV67" s="7"/>
      <c r="AW67" s="6">
        <v>311326</v>
      </c>
      <c r="AX67" s="6">
        <v>145593</v>
      </c>
      <c r="AY67" s="6">
        <v>59358</v>
      </c>
      <c r="AZ67" s="6">
        <v>13635.5</v>
      </c>
      <c r="BA67" s="6">
        <v>296214</v>
      </c>
      <c r="BB67" s="6">
        <v>131344</v>
      </c>
      <c r="BC67" s="9">
        <v>52357.7</v>
      </c>
      <c r="BD67" s="6">
        <v>1444.3</v>
      </c>
      <c r="BE67" s="6">
        <v>886.6</v>
      </c>
      <c r="BF67" s="6">
        <v>135.99</v>
      </c>
      <c r="BG67" s="6">
        <v>82.14</v>
      </c>
      <c r="BH67" s="6">
        <v>529.346</v>
      </c>
      <c r="BI67" s="6">
        <v>227.983</v>
      </c>
      <c r="BJ67" s="9">
        <v>1342.6</v>
      </c>
      <c r="BK67" s="6">
        <v>1083.8</v>
      </c>
      <c r="BL67" s="6">
        <v>18.600000000000001</v>
      </c>
      <c r="BM67" s="6">
        <v>8115.73</v>
      </c>
      <c r="BN67" s="6">
        <v>34407.19122807018</v>
      </c>
      <c r="BO67" s="6">
        <v>7452.6568572256056</v>
      </c>
      <c r="BP67" s="6">
        <v>4901</v>
      </c>
      <c r="BQ67" s="6"/>
      <c r="BR67" s="6"/>
      <c r="BS67" s="27"/>
      <c r="BT67" s="6"/>
      <c r="BU67" s="6"/>
      <c r="BV67" s="6"/>
      <c r="BW67" s="7"/>
      <c r="BX67" s="7"/>
      <c r="BY67" s="7"/>
      <c r="BZ67" s="6">
        <v>4249715</v>
      </c>
      <c r="CA67" s="6">
        <v>3021935</v>
      </c>
      <c r="CB67" s="6"/>
      <c r="CC67" s="6">
        <v>75197</v>
      </c>
      <c r="CD67" s="6">
        <v>62165</v>
      </c>
      <c r="CE67" s="6"/>
      <c r="CF67" s="6">
        <v>815</v>
      </c>
      <c r="CG67" s="6">
        <v>94.947999999999993</v>
      </c>
      <c r="CH67" s="6">
        <v>1701</v>
      </c>
      <c r="CI67" s="6">
        <v>192900</v>
      </c>
      <c r="CJ67" s="6">
        <v>2</v>
      </c>
      <c r="CK67" s="6">
        <v>2701.5</v>
      </c>
      <c r="CL67" s="6">
        <v>408330</v>
      </c>
      <c r="CM67" s="6">
        <v>7555</v>
      </c>
      <c r="CN67" s="6">
        <v>2426.9</v>
      </c>
      <c r="CO67" s="6">
        <v>17890</v>
      </c>
      <c r="CP67" s="6">
        <v>143</v>
      </c>
      <c r="CQ67" s="6">
        <v>162.69999999999999</v>
      </c>
      <c r="CR67" s="6">
        <v>1129.3</v>
      </c>
      <c r="CS67" s="6">
        <v>787</v>
      </c>
      <c r="CT67" s="6">
        <v>138970</v>
      </c>
      <c r="CU67" s="6">
        <v>81210</v>
      </c>
      <c r="CV67" s="6">
        <v>84630</v>
      </c>
      <c r="CW67" s="6">
        <v>54010</v>
      </c>
    </row>
    <row r="68" spans="1:101" ht="12.5">
      <c r="A68" s="5">
        <v>43892</v>
      </c>
      <c r="B68" s="6">
        <v>815.255</v>
      </c>
      <c r="C68" s="6">
        <v>447.48399999999998</v>
      </c>
      <c r="D68" s="6">
        <v>6441</v>
      </c>
      <c r="E68" s="6"/>
      <c r="F68" s="6"/>
      <c r="G68" s="6"/>
      <c r="H68" s="6">
        <v>3229.7</v>
      </c>
      <c r="I68" s="6">
        <v>1552</v>
      </c>
      <c r="J68" s="6">
        <v>394190</v>
      </c>
      <c r="K68" s="6">
        <v>175164</v>
      </c>
      <c r="L68" s="6">
        <v>79127.600000000006</v>
      </c>
      <c r="M68" s="6">
        <v>0.2</v>
      </c>
      <c r="N68" s="6">
        <v>0</v>
      </c>
      <c r="O68" s="7">
        <v>14496.6</v>
      </c>
      <c r="P68" s="6">
        <v>6787.8</v>
      </c>
      <c r="Q68" s="6">
        <v>15504.5</v>
      </c>
      <c r="R68" s="6">
        <v>12390</v>
      </c>
      <c r="S68" s="6">
        <v>117773.7</v>
      </c>
      <c r="T68" s="6">
        <v>97800.4</v>
      </c>
      <c r="U68" s="6">
        <v>119414</v>
      </c>
      <c r="V68" s="6">
        <v>81599.199999999997</v>
      </c>
      <c r="W68" s="6">
        <v>12218.4</v>
      </c>
      <c r="X68" s="6">
        <v>9169.7999999999993</v>
      </c>
      <c r="Y68" s="6">
        <v>415184</v>
      </c>
      <c r="Z68" s="6">
        <v>217659</v>
      </c>
      <c r="AA68" s="6"/>
      <c r="AB68" s="11">
        <v>184113.2</v>
      </c>
      <c r="AC68" s="6">
        <v>345.6</v>
      </c>
      <c r="AD68" s="6">
        <v>50342</v>
      </c>
      <c r="AE68" s="6">
        <v>314995</v>
      </c>
      <c r="AF68" s="6">
        <v>161681</v>
      </c>
      <c r="AG68" s="6"/>
      <c r="AH68" s="6">
        <v>184058.3</v>
      </c>
      <c r="AI68" s="6">
        <v>1112.0999999999999</v>
      </c>
      <c r="AJ68" s="9">
        <v>689</v>
      </c>
      <c r="AK68" s="6">
        <v>33615.72</v>
      </c>
      <c r="AL68" s="6">
        <v>23909.72</v>
      </c>
      <c r="AM68" s="6">
        <v>72148.2</v>
      </c>
      <c r="AN68" s="6">
        <v>55649.5</v>
      </c>
      <c r="AO68" s="6">
        <v>49396.4</v>
      </c>
      <c r="AP68" s="6">
        <v>40337.800000000003</v>
      </c>
      <c r="AQ68" s="6">
        <v>49604.4</v>
      </c>
      <c r="AR68" s="6">
        <v>19559.5</v>
      </c>
      <c r="AS68" s="6">
        <v>11.6</v>
      </c>
      <c r="AT68" s="6">
        <v>9.1999999999999993</v>
      </c>
      <c r="AU68" s="7"/>
      <c r="AV68" s="7"/>
      <c r="AW68" s="6">
        <v>311472</v>
      </c>
      <c r="AX68" s="6">
        <v>145660</v>
      </c>
      <c r="AY68" s="6">
        <v>59364</v>
      </c>
      <c r="AZ68" s="6">
        <v>13635.5</v>
      </c>
      <c r="BA68" s="6">
        <v>296346</v>
      </c>
      <c r="BB68" s="6">
        <v>131402</v>
      </c>
      <c r="BC68" s="9">
        <v>52381.7</v>
      </c>
      <c r="BD68" s="6">
        <v>1446.5</v>
      </c>
      <c r="BE68" s="6">
        <v>888.1</v>
      </c>
      <c r="BF68" s="6">
        <v>135.99</v>
      </c>
      <c r="BG68" s="6">
        <v>82.14</v>
      </c>
      <c r="BH68" s="6">
        <v>529.81100000000004</v>
      </c>
      <c r="BI68" s="6">
        <v>228.16200000000001</v>
      </c>
      <c r="BJ68" s="9">
        <v>1343.1</v>
      </c>
      <c r="BK68" s="6">
        <v>1086.3</v>
      </c>
      <c r="BL68" s="6">
        <v>20.399999999999999</v>
      </c>
      <c r="BM68" s="6">
        <v>9096.35</v>
      </c>
      <c r="BN68" s="6">
        <v>35361.538596491228</v>
      </c>
      <c r="BO68" s="6">
        <v>5269.5718630032543</v>
      </c>
      <c r="BP68" s="6">
        <v>5048</v>
      </c>
      <c r="BQ68" s="6"/>
      <c r="BR68" s="6"/>
      <c r="BS68" s="27"/>
      <c r="BT68" s="6"/>
      <c r="BU68" s="6"/>
      <c r="BV68" s="6"/>
      <c r="BW68" s="7"/>
      <c r="BX68" s="7"/>
      <c r="BY68" s="7"/>
      <c r="BZ68" s="6">
        <v>4252683</v>
      </c>
      <c r="CA68" s="6">
        <v>3024374</v>
      </c>
      <c r="CB68" s="6"/>
      <c r="CC68" s="6">
        <v>75197</v>
      </c>
      <c r="CD68" s="6">
        <v>62165</v>
      </c>
      <c r="CE68" s="6"/>
      <c r="CF68" s="6">
        <v>810</v>
      </c>
      <c r="CG68" s="6">
        <v>94.358999999999995</v>
      </c>
      <c r="CH68" s="6">
        <v>1690</v>
      </c>
      <c r="CI68" s="6">
        <v>197500</v>
      </c>
      <c r="CJ68" s="6">
        <v>2</v>
      </c>
      <c r="CK68" s="6">
        <v>2725.5</v>
      </c>
      <c r="CL68" s="6">
        <v>411350</v>
      </c>
      <c r="CM68" s="6">
        <v>7763</v>
      </c>
      <c r="CN68" s="6">
        <v>2441.1999999999998</v>
      </c>
      <c r="CO68" s="6">
        <v>17890</v>
      </c>
      <c r="CP68" s="6">
        <v>143</v>
      </c>
      <c r="CQ68" s="6">
        <v>162.69999999999999</v>
      </c>
      <c r="CR68" s="6">
        <v>1136.5999999999999</v>
      </c>
      <c r="CS68" s="6">
        <v>792.4</v>
      </c>
      <c r="CT68" s="6">
        <v>139330</v>
      </c>
      <c r="CU68" s="6">
        <v>81430</v>
      </c>
      <c r="CV68" s="6">
        <v>85450</v>
      </c>
      <c r="CW68" s="6">
        <v>54530</v>
      </c>
    </row>
    <row r="69" spans="1:101" ht="12.5">
      <c r="A69" s="5">
        <v>43893</v>
      </c>
      <c r="B69" s="6">
        <v>815.255</v>
      </c>
      <c r="C69" s="6">
        <v>447.48399999999998</v>
      </c>
      <c r="D69" s="6">
        <v>6441</v>
      </c>
      <c r="E69" s="6"/>
      <c r="F69" s="6"/>
      <c r="G69" s="6"/>
      <c r="H69" s="6">
        <v>3240.7</v>
      </c>
      <c r="I69" s="6">
        <v>1555</v>
      </c>
      <c r="J69" s="6">
        <v>394366</v>
      </c>
      <c r="K69" s="6">
        <v>175251</v>
      </c>
      <c r="L69" s="6">
        <v>79151.600000000006</v>
      </c>
      <c r="M69" s="6">
        <v>0.3</v>
      </c>
      <c r="N69" s="6">
        <v>0</v>
      </c>
      <c r="O69" s="7">
        <v>14496.6</v>
      </c>
      <c r="P69" s="6">
        <v>6787.8</v>
      </c>
      <c r="Q69" s="6">
        <v>15530</v>
      </c>
      <c r="R69" s="6">
        <v>12410</v>
      </c>
      <c r="S69" s="6">
        <v>117793.5</v>
      </c>
      <c r="T69" s="6">
        <v>97817</v>
      </c>
      <c r="U69" s="6">
        <v>119433.2</v>
      </c>
      <c r="V69" s="6">
        <v>81612.7</v>
      </c>
      <c r="W69" s="6">
        <v>12224</v>
      </c>
      <c r="X69" s="6">
        <v>9174.7000000000007</v>
      </c>
      <c r="Y69" s="6">
        <v>415352</v>
      </c>
      <c r="Z69" s="6">
        <v>217758</v>
      </c>
      <c r="AA69" s="6"/>
      <c r="AB69" s="11">
        <v>184137.2</v>
      </c>
      <c r="AC69" s="6">
        <v>345.6</v>
      </c>
      <c r="AD69" s="6">
        <v>50342</v>
      </c>
      <c r="AE69" s="6">
        <v>315272</v>
      </c>
      <c r="AF69" s="6">
        <v>161817</v>
      </c>
      <c r="AG69" s="6"/>
      <c r="AH69" s="6">
        <v>184082.3</v>
      </c>
      <c r="AI69" s="6">
        <v>1112.0999999999999</v>
      </c>
      <c r="AJ69" s="9">
        <v>689</v>
      </c>
      <c r="AK69" s="6">
        <v>33615.72</v>
      </c>
      <c r="AL69" s="6">
        <v>23909.72</v>
      </c>
      <c r="AM69" s="6">
        <v>72160</v>
      </c>
      <c r="AN69" s="6">
        <v>55659</v>
      </c>
      <c r="AO69" s="6">
        <v>49411.8</v>
      </c>
      <c r="AP69" s="6">
        <v>40350.400000000001</v>
      </c>
      <c r="AQ69" s="6">
        <v>49610</v>
      </c>
      <c r="AR69" s="6">
        <v>19561.8</v>
      </c>
      <c r="AS69" s="6">
        <v>11.6</v>
      </c>
      <c r="AT69" s="6">
        <v>9.1999999999999993</v>
      </c>
      <c r="AU69" s="7"/>
      <c r="AV69" s="7"/>
      <c r="AW69" s="6">
        <v>311621</v>
      </c>
      <c r="AX69" s="6">
        <v>145728</v>
      </c>
      <c r="AY69" s="6">
        <v>59370</v>
      </c>
      <c r="AZ69" s="6">
        <v>13635.5</v>
      </c>
      <c r="BA69" s="6">
        <v>296474</v>
      </c>
      <c r="BB69" s="6">
        <v>131459</v>
      </c>
      <c r="BC69" s="9">
        <v>52405.7</v>
      </c>
      <c r="BD69" s="6">
        <v>1449.7</v>
      </c>
      <c r="BE69" s="6">
        <v>890.3</v>
      </c>
      <c r="BF69" s="6">
        <v>136</v>
      </c>
      <c r="BG69" s="6">
        <v>82.15</v>
      </c>
      <c r="BH69" s="6">
        <v>529.81100000000004</v>
      </c>
      <c r="BI69" s="6">
        <v>228.16200000000001</v>
      </c>
      <c r="BJ69" s="9">
        <v>1343.1</v>
      </c>
      <c r="BK69" s="6">
        <v>1089</v>
      </c>
      <c r="BL69" s="6">
        <v>21.9</v>
      </c>
      <c r="BM69" s="6">
        <v>8316.32</v>
      </c>
      <c r="BN69" s="6">
        <v>37064.194736842102</v>
      </c>
      <c r="BO69" s="6">
        <v>8548.4560381590727</v>
      </c>
      <c r="BP69" s="6">
        <v>3857</v>
      </c>
      <c r="BQ69" s="6"/>
      <c r="BR69" s="6"/>
      <c r="BS69" s="27"/>
      <c r="BT69" s="6"/>
      <c r="BU69" s="6"/>
      <c r="BV69" s="6"/>
      <c r="BW69" s="7"/>
      <c r="BX69" s="7"/>
      <c r="BY69" s="7"/>
      <c r="BZ69" s="6">
        <v>4255600</v>
      </c>
      <c r="CA69" s="6">
        <v>3026774</v>
      </c>
      <c r="CB69" s="6"/>
      <c r="CC69" s="6">
        <v>75197</v>
      </c>
      <c r="CD69" s="6">
        <v>62165</v>
      </c>
      <c r="CE69" s="6"/>
      <c r="CF69" s="6">
        <v>815</v>
      </c>
      <c r="CG69" s="6">
        <v>93.903999999999996</v>
      </c>
      <c r="CH69" s="6">
        <v>1698</v>
      </c>
      <c r="CI69" s="6">
        <v>202300</v>
      </c>
      <c r="CJ69" s="6">
        <v>2</v>
      </c>
      <c r="CK69" s="6">
        <v>2749.5</v>
      </c>
      <c r="CL69" s="6">
        <v>413810</v>
      </c>
      <c r="CM69" s="6">
        <v>7857</v>
      </c>
      <c r="CN69" s="6">
        <v>2453.6</v>
      </c>
      <c r="CO69" s="6">
        <v>17890</v>
      </c>
      <c r="CP69" s="6">
        <v>143</v>
      </c>
      <c r="CQ69" s="6">
        <v>162.69999999999999</v>
      </c>
      <c r="CR69" s="6">
        <v>1144.0999999999999</v>
      </c>
      <c r="CS69" s="6">
        <v>797.8</v>
      </c>
      <c r="CT69" s="6">
        <v>139690</v>
      </c>
      <c r="CU69" s="6">
        <v>81640</v>
      </c>
      <c r="CV69" s="6">
        <v>86440</v>
      </c>
      <c r="CW69" s="6">
        <v>55180</v>
      </c>
    </row>
    <row r="70" spans="1:101" ht="12.5">
      <c r="A70" s="5">
        <v>43894</v>
      </c>
      <c r="B70" s="6">
        <v>815.255</v>
      </c>
      <c r="C70" s="6">
        <v>447.48399999999998</v>
      </c>
      <c r="D70" s="6">
        <v>6441</v>
      </c>
      <c r="E70" s="6"/>
      <c r="F70" s="6"/>
      <c r="G70" s="6"/>
      <c r="H70" s="6">
        <v>3250.2</v>
      </c>
      <c r="I70" s="6">
        <v>1558.4</v>
      </c>
      <c r="J70" s="6">
        <v>394554</v>
      </c>
      <c r="K70" s="6">
        <v>175341.4</v>
      </c>
      <c r="L70" s="6">
        <v>79175.600000000006</v>
      </c>
      <c r="M70" s="6">
        <v>0.3</v>
      </c>
      <c r="N70" s="6">
        <v>0</v>
      </c>
      <c r="O70" s="7">
        <v>14496.6</v>
      </c>
      <c r="P70" s="6">
        <v>6787.8</v>
      </c>
      <c r="Q70" s="6">
        <v>15556.8</v>
      </c>
      <c r="R70" s="6">
        <v>12431.1</v>
      </c>
      <c r="S70" s="6">
        <v>117812.8</v>
      </c>
      <c r="T70" s="6">
        <v>97832.6</v>
      </c>
      <c r="U70" s="6">
        <v>119454.3</v>
      </c>
      <c r="V70" s="6">
        <v>81627</v>
      </c>
      <c r="W70" s="6">
        <v>12229.7</v>
      </c>
      <c r="X70" s="6">
        <v>9179.4</v>
      </c>
      <c r="Y70" s="6">
        <v>415505.9</v>
      </c>
      <c r="Z70" s="6">
        <v>217847.8</v>
      </c>
      <c r="AA70" s="6"/>
      <c r="AB70" s="11">
        <v>184161.2</v>
      </c>
      <c r="AC70" s="6">
        <v>345.6</v>
      </c>
      <c r="AD70" s="6">
        <v>50342</v>
      </c>
      <c r="AE70" s="6">
        <v>315558.2</v>
      </c>
      <c r="AF70" s="6">
        <v>161959.79999999999</v>
      </c>
      <c r="AG70" s="6"/>
      <c r="AH70" s="6">
        <v>184106.3</v>
      </c>
      <c r="AI70" s="6">
        <v>1112.0999999999999</v>
      </c>
      <c r="AJ70" s="9">
        <v>689</v>
      </c>
      <c r="AK70" s="6">
        <v>33615.72</v>
      </c>
      <c r="AL70" s="6">
        <v>23909.72</v>
      </c>
      <c r="AM70" s="6">
        <v>72171.600000000006</v>
      </c>
      <c r="AN70" s="6">
        <v>55667.5</v>
      </c>
      <c r="AO70" s="6">
        <v>49427.3</v>
      </c>
      <c r="AP70" s="6">
        <v>40363</v>
      </c>
      <c r="AQ70" s="6">
        <v>49617.1</v>
      </c>
      <c r="AR70" s="6">
        <v>19564.599999999999</v>
      </c>
      <c r="AS70" s="6">
        <v>11.6</v>
      </c>
      <c r="AT70" s="6">
        <v>9.1999999999999993</v>
      </c>
      <c r="AU70" s="7"/>
      <c r="AV70" s="7"/>
      <c r="AW70" s="6">
        <v>311748.5</v>
      </c>
      <c r="AX70" s="6">
        <v>145787.29999999999</v>
      </c>
      <c r="AY70" s="6">
        <v>59376.5</v>
      </c>
      <c r="AZ70" s="6">
        <v>13635.5</v>
      </c>
      <c r="BA70" s="6">
        <v>296585.09999999998</v>
      </c>
      <c r="BB70" s="6">
        <v>131508.1</v>
      </c>
      <c r="BC70" s="9">
        <v>52425.7</v>
      </c>
      <c r="BD70" s="6">
        <v>1452.6</v>
      </c>
      <c r="BE70" s="6">
        <v>891.9</v>
      </c>
      <c r="BF70" s="6">
        <v>136</v>
      </c>
      <c r="BG70" s="6">
        <v>82.15</v>
      </c>
      <c r="BH70" s="6">
        <v>529.81100000000004</v>
      </c>
      <c r="BI70" s="6">
        <v>228.16200000000001</v>
      </c>
      <c r="BJ70" s="9">
        <v>1343.1</v>
      </c>
      <c r="BK70" s="6">
        <v>1091.5</v>
      </c>
      <c r="BL70" s="6">
        <v>23.6</v>
      </c>
      <c r="BM70" s="6">
        <v>9758.630000000001</v>
      </c>
      <c r="BN70" s="6">
        <v>31934.968421052628</v>
      </c>
      <c r="BO70" s="6">
        <v>9192.7532560222007</v>
      </c>
      <c r="BP70" s="6">
        <v>5211</v>
      </c>
      <c r="BQ70" s="6"/>
      <c r="BR70" s="6"/>
      <c r="BS70" s="27"/>
      <c r="BT70" s="6"/>
      <c r="BU70" s="6"/>
      <c r="BV70" s="6"/>
      <c r="BW70" s="7"/>
      <c r="BX70" s="7"/>
      <c r="BY70" s="7"/>
      <c r="BZ70" s="6">
        <v>4258574</v>
      </c>
      <c r="CA70" s="6">
        <v>3029194</v>
      </c>
      <c r="CB70" s="6"/>
      <c r="CC70" s="6">
        <v>75197</v>
      </c>
      <c r="CD70" s="6">
        <v>62165</v>
      </c>
      <c r="CE70" s="6"/>
      <c r="CF70" s="6">
        <v>814</v>
      </c>
      <c r="CG70" s="6">
        <v>94.25</v>
      </c>
      <c r="CH70" s="6">
        <v>1700</v>
      </c>
      <c r="CI70" s="6">
        <v>205425</v>
      </c>
      <c r="CJ70" s="6">
        <v>2</v>
      </c>
      <c r="CK70" s="6">
        <v>2762.9</v>
      </c>
      <c r="CL70" s="6">
        <v>416614</v>
      </c>
      <c r="CM70" s="6">
        <v>7889</v>
      </c>
      <c r="CN70" s="6">
        <v>2468.4</v>
      </c>
      <c r="CO70" s="6">
        <v>17893</v>
      </c>
      <c r="CP70" s="6">
        <v>143</v>
      </c>
      <c r="CQ70" s="6">
        <v>162.77000000000001</v>
      </c>
      <c r="CR70" s="6">
        <v>1150.5</v>
      </c>
      <c r="CS70" s="6">
        <v>802.6</v>
      </c>
      <c r="CT70" s="6">
        <v>140206</v>
      </c>
      <c r="CU70" s="6">
        <v>81943</v>
      </c>
      <c r="CV70" s="6">
        <v>87291</v>
      </c>
      <c r="CW70" s="6">
        <v>55747</v>
      </c>
    </row>
    <row r="71" spans="1:101" ht="12.5">
      <c r="A71" s="5">
        <v>43895</v>
      </c>
      <c r="B71" s="6">
        <v>815.255</v>
      </c>
      <c r="C71" s="6">
        <v>447.48399999999998</v>
      </c>
      <c r="D71" s="6">
        <v>6441</v>
      </c>
      <c r="E71" s="6"/>
      <c r="F71" s="6"/>
      <c r="G71" s="6"/>
      <c r="H71" s="6">
        <v>3257</v>
      </c>
      <c r="I71" s="6">
        <v>1561.6</v>
      </c>
      <c r="J71" s="6">
        <v>394733.9</v>
      </c>
      <c r="K71" s="6">
        <v>175429.7</v>
      </c>
      <c r="L71" s="6">
        <v>79199.600000000006</v>
      </c>
      <c r="M71" s="6">
        <v>0.3</v>
      </c>
      <c r="N71" s="6">
        <v>0</v>
      </c>
      <c r="O71" s="7">
        <v>14496.6</v>
      </c>
      <c r="P71" s="6">
        <v>6787.8</v>
      </c>
      <c r="Q71" s="6">
        <v>15583.8</v>
      </c>
      <c r="R71" s="6">
        <v>12452.3</v>
      </c>
      <c r="S71" s="6">
        <v>117832</v>
      </c>
      <c r="T71" s="6">
        <v>97848.5</v>
      </c>
      <c r="U71" s="6">
        <v>119477.7</v>
      </c>
      <c r="V71" s="6">
        <v>81642.7</v>
      </c>
      <c r="W71" s="6">
        <v>12235.4</v>
      </c>
      <c r="X71" s="6">
        <v>9184.2999999999993</v>
      </c>
      <c r="Y71" s="6">
        <v>415742.4</v>
      </c>
      <c r="Z71" s="6">
        <v>217971.9</v>
      </c>
      <c r="AA71" s="6"/>
      <c r="AB71" s="11">
        <v>184184.9</v>
      </c>
      <c r="AC71" s="6">
        <v>345.9</v>
      </c>
      <c r="AD71" s="6">
        <v>50604</v>
      </c>
      <c r="AE71" s="6">
        <v>315784.5</v>
      </c>
      <c r="AF71" s="6">
        <v>162080.4</v>
      </c>
      <c r="AG71" s="6"/>
      <c r="AH71" s="6">
        <v>184130</v>
      </c>
      <c r="AI71" s="6">
        <v>1112.4000000000001</v>
      </c>
      <c r="AJ71" s="9">
        <v>828</v>
      </c>
      <c r="AK71" s="6">
        <v>33615.72</v>
      </c>
      <c r="AL71" s="6">
        <v>23909.72</v>
      </c>
      <c r="AM71" s="6">
        <v>72182.100000000006</v>
      </c>
      <c r="AN71" s="6">
        <v>55675.6</v>
      </c>
      <c r="AO71" s="6">
        <v>49442.8</v>
      </c>
      <c r="AP71" s="6">
        <v>40375.599999999999</v>
      </c>
      <c r="AQ71" s="6">
        <v>49625.9</v>
      </c>
      <c r="AR71" s="6">
        <v>19568.099999999999</v>
      </c>
      <c r="AS71" s="6">
        <v>11.6</v>
      </c>
      <c r="AT71" s="6">
        <v>9.1999999999999993</v>
      </c>
      <c r="AU71" s="7"/>
      <c r="AV71" s="7"/>
      <c r="AW71" s="6">
        <v>311905.09999999998</v>
      </c>
      <c r="AX71" s="6">
        <v>145858.20000000001</v>
      </c>
      <c r="AY71" s="6">
        <v>59382.7</v>
      </c>
      <c r="AZ71" s="6">
        <v>13635.5</v>
      </c>
      <c r="BA71" s="6">
        <v>296721.7</v>
      </c>
      <c r="BB71" s="6">
        <v>131567.79999999999</v>
      </c>
      <c r="BC71" s="9">
        <v>52449.7</v>
      </c>
      <c r="BD71" s="6">
        <v>1456.2</v>
      </c>
      <c r="BE71" s="6">
        <v>894.3</v>
      </c>
      <c r="BF71" s="6">
        <v>136</v>
      </c>
      <c r="BG71" s="6">
        <v>82.15</v>
      </c>
      <c r="BH71" s="6">
        <v>530.76499999999999</v>
      </c>
      <c r="BI71" s="6">
        <v>228.53100000000001</v>
      </c>
      <c r="BJ71" s="9">
        <v>1344.2</v>
      </c>
      <c r="BK71" s="6">
        <v>1093.9000000000001</v>
      </c>
      <c r="BL71" s="6">
        <v>24</v>
      </c>
      <c r="BM71" s="6">
        <v>8646.6400000000012</v>
      </c>
      <c r="BN71" s="6">
        <v>37573.214035087716</v>
      </c>
      <c r="BO71" s="6">
        <v>7911.0063265981644</v>
      </c>
      <c r="BP71" s="6">
        <v>5944</v>
      </c>
      <c r="BQ71" s="6"/>
      <c r="BR71" s="6"/>
      <c r="BS71" s="27"/>
      <c r="BT71" s="6"/>
      <c r="BU71" s="6"/>
      <c r="BV71" s="6"/>
      <c r="BW71" s="7"/>
      <c r="BX71" s="7"/>
      <c r="BY71" s="7"/>
      <c r="BZ71" s="6">
        <v>4261540</v>
      </c>
      <c r="CA71" s="6">
        <v>3031608</v>
      </c>
      <c r="CB71" s="6"/>
      <c r="CC71" s="6">
        <v>75197</v>
      </c>
      <c r="CD71" s="6">
        <v>62165</v>
      </c>
      <c r="CE71" s="6"/>
      <c r="CF71" s="6">
        <v>816</v>
      </c>
      <c r="CG71" s="6">
        <v>93.876999999999995</v>
      </c>
      <c r="CH71" s="6">
        <v>1702</v>
      </c>
      <c r="CI71" s="6">
        <v>210195</v>
      </c>
      <c r="CJ71" s="6">
        <v>2</v>
      </c>
      <c r="CK71" s="6">
        <v>2785.8</v>
      </c>
      <c r="CL71" s="6">
        <v>418609</v>
      </c>
      <c r="CM71" s="6">
        <v>7949</v>
      </c>
      <c r="CN71" s="6">
        <v>2480.6</v>
      </c>
      <c r="CO71" s="6">
        <v>17893</v>
      </c>
      <c r="CP71" s="6">
        <v>143</v>
      </c>
      <c r="CQ71" s="6">
        <v>162.77000000000001</v>
      </c>
      <c r="CR71" s="6">
        <v>1156.3</v>
      </c>
      <c r="CS71" s="6">
        <v>807.3</v>
      </c>
      <c r="CT71" s="6">
        <v>140916</v>
      </c>
      <c r="CU71" s="6">
        <v>82345</v>
      </c>
      <c r="CV71" s="6">
        <v>88009</v>
      </c>
      <c r="CW71" s="6">
        <v>56227</v>
      </c>
    </row>
    <row r="72" spans="1:101" ht="12.5">
      <c r="A72" s="5">
        <v>43896</v>
      </c>
      <c r="B72" s="6">
        <v>815.255</v>
      </c>
      <c r="C72" s="6">
        <v>447.48399999999998</v>
      </c>
      <c r="D72" s="6">
        <v>6441</v>
      </c>
      <c r="E72" s="6"/>
      <c r="F72" s="6"/>
      <c r="G72" s="6"/>
      <c r="H72" s="6">
        <v>3268.8</v>
      </c>
      <c r="I72" s="6">
        <v>1566.6</v>
      </c>
      <c r="J72" s="6">
        <v>394908.9</v>
      </c>
      <c r="K72" s="6">
        <v>175516.2</v>
      </c>
      <c r="L72" s="6">
        <v>79223.600000000006</v>
      </c>
      <c r="M72" s="6">
        <v>0.3</v>
      </c>
      <c r="N72" s="6">
        <v>0</v>
      </c>
      <c r="O72" s="7">
        <v>14496.6</v>
      </c>
      <c r="P72" s="6">
        <v>6787.8</v>
      </c>
      <c r="Q72" s="6">
        <v>15610.8</v>
      </c>
      <c r="R72" s="6">
        <v>12473.5</v>
      </c>
      <c r="S72" s="6">
        <v>117851.6</v>
      </c>
      <c r="T72" s="6">
        <v>97864.8</v>
      </c>
      <c r="U72" s="6">
        <v>119500.9</v>
      </c>
      <c r="V72" s="6">
        <v>81658.3</v>
      </c>
      <c r="W72" s="6">
        <v>12241.1</v>
      </c>
      <c r="X72" s="6">
        <v>9189.1</v>
      </c>
      <c r="Y72" s="6">
        <v>416031</v>
      </c>
      <c r="Z72" s="6">
        <v>218132.2</v>
      </c>
      <c r="AA72" s="6"/>
      <c r="AB72" s="11">
        <v>184208.9</v>
      </c>
      <c r="AC72" s="6">
        <v>345.9</v>
      </c>
      <c r="AD72" s="6">
        <v>50604</v>
      </c>
      <c r="AE72" s="6">
        <v>315955.3</v>
      </c>
      <c r="AF72" s="6">
        <v>162168</v>
      </c>
      <c r="AG72" s="6"/>
      <c r="AH72" s="6">
        <v>184154</v>
      </c>
      <c r="AI72" s="6">
        <v>1112.4000000000001</v>
      </c>
      <c r="AJ72" s="9">
        <v>828</v>
      </c>
      <c r="AK72" s="6">
        <v>33615.72</v>
      </c>
      <c r="AL72" s="6">
        <v>23909.72</v>
      </c>
      <c r="AM72" s="6">
        <v>72193.3</v>
      </c>
      <c r="AN72" s="6">
        <v>55684.2</v>
      </c>
      <c r="AO72" s="6">
        <v>49458.5</v>
      </c>
      <c r="AP72" s="6">
        <v>40388.6</v>
      </c>
      <c r="AQ72" s="6">
        <v>49633.8</v>
      </c>
      <c r="AR72" s="6">
        <v>19571.3</v>
      </c>
      <c r="AS72" s="6">
        <v>11.6</v>
      </c>
      <c r="AT72" s="6">
        <v>9.1999999999999993</v>
      </c>
      <c r="AU72" s="7"/>
      <c r="AV72" s="7"/>
      <c r="AW72" s="6">
        <v>312060.5</v>
      </c>
      <c r="AX72" s="6">
        <v>145929.20000000001</v>
      </c>
      <c r="AY72" s="6">
        <v>59388.9</v>
      </c>
      <c r="AZ72" s="6">
        <v>13635.5</v>
      </c>
      <c r="BA72" s="6">
        <v>296859.09999999998</v>
      </c>
      <c r="BB72" s="6">
        <v>131627.79999999999</v>
      </c>
      <c r="BC72" s="9">
        <v>52473.7</v>
      </c>
      <c r="BD72" s="6">
        <v>1460.2</v>
      </c>
      <c r="BE72" s="6">
        <v>897</v>
      </c>
      <c r="BF72" s="6">
        <v>136.19999999999999</v>
      </c>
      <c r="BG72" s="6">
        <v>82.3</v>
      </c>
      <c r="BH72" s="6">
        <v>530.76499999999999</v>
      </c>
      <c r="BI72" s="6">
        <v>228.53100000000001</v>
      </c>
      <c r="BJ72" s="9">
        <v>1344.2</v>
      </c>
      <c r="BK72" s="6">
        <v>1096.3</v>
      </c>
      <c r="BL72" s="6">
        <v>24</v>
      </c>
      <c r="BM72" s="6">
        <v>8333.32</v>
      </c>
      <c r="BN72" s="6">
        <v>37739.682456140348</v>
      </c>
      <c r="BO72" s="6">
        <v>9397.5885376492806</v>
      </c>
      <c r="BP72" s="6">
        <v>5437</v>
      </c>
      <c r="BQ72" s="6"/>
      <c r="BR72" s="6"/>
      <c r="BS72" s="27"/>
      <c r="BT72" s="6"/>
      <c r="BU72" s="6"/>
      <c r="BV72" s="6"/>
      <c r="BW72" s="7"/>
      <c r="BX72" s="7"/>
      <c r="BY72" s="7"/>
      <c r="BZ72" s="6">
        <v>4264517</v>
      </c>
      <c r="CA72" s="6">
        <v>3034027</v>
      </c>
      <c r="CB72" s="6"/>
      <c r="CC72" s="6">
        <v>75197</v>
      </c>
      <c r="CD72" s="6">
        <v>62165</v>
      </c>
      <c r="CE72" s="6"/>
      <c r="CF72" s="6">
        <v>815.81632383671263</v>
      </c>
      <c r="CG72" s="6">
        <v>93.886774792794583</v>
      </c>
      <c r="CH72" s="6">
        <v>1702.3778333333335</v>
      </c>
      <c r="CI72" s="6">
        <v>215195</v>
      </c>
      <c r="CJ72" s="6">
        <v>2</v>
      </c>
      <c r="CK72" s="6">
        <v>2809.8</v>
      </c>
      <c r="CL72" s="6">
        <v>423600</v>
      </c>
      <c r="CM72" s="6">
        <v>8416</v>
      </c>
      <c r="CN72" s="6">
        <v>2504.5</v>
      </c>
      <c r="CO72" s="6">
        <v>17893</v>
      </c>
      <c r="CP72" s="6">
        <v>143</v>
      </c>
      <c r="CQ72" s="6">
        <v>162.77000000000001</v>
      </c>
      <c r="CR72" s="6">
        <v>1162.2</v>
      </c>
      <c r="CS72" s="6">
        <v>812.1</v>
      </c>
      <c r="CT72" s="6">
        <v>141744</v>
      </c>
      <c r="CU72" s="6">
        <v>82808</v>
      </c>
      <c r="CV72" s="6">
        <v>88515</v>
      </c>
      <c r="CW72" s="6">
        <v>56612</v>
      </c>
    </row>
    <row r="73" spans="1:101" ht="12.5">
      <c r="A73" s="5">
        <v>43897</v>
      </c>
      <c r="B73" s="6">
        <v>815.255</v>
      </c>
      <c r="C73" s="6">
        <v>447.48399999999998</v>
      </c>
      <c r="D73" s="6">
        <v>6441</v>
      </c>
      <c r="E73" s="6"/>
      <c r="F73" s="6"/>
      <c r="G73" s="6"/>
      <c r="H73" s="6">
        <v>3281.1</v>
      </c>
      <c r="I73" s="6">
        <v>1572.1</v>
      </c>
      <c r="J73" s="6">
        <v>395082.2</v>
      </c>
      <c r="K73" s="6">
        <v>175602</v>
      </c>
      <c r="L73" s="6">
        <v>79247.600000000006</v>
      </c>
      <c r="M73" s="6">
        <v>0.3</v>
      </c>
      <c r="N73" s="6">
        <v>0</v>
      </c>
      <c r="O73" s="7">
        <v>14496.6</v>
      </c>
      <c r="P73" s="6">
        <v>6787.8</v>
      </c>
      <c r="Q73" s="6">
        <v>15637.4</v>
      </c>
      <c r="R73" s="6">
        <v>12494.4</v>
      </c>
      <c r="S73" s="6">
        <v>117871.5</v>
      </c>
      <c r="T73" s="6">
        <v>97881.2</v>
      </c>
      <c r="U73" s="6">
        <v>119522.5</v>
      </c>
      <c r="V73" s="6">
        <v>81673.3</v>
      </c>
      <c r="W73" s="6">
        <v>12246.9</v>
      </c>
      <c r="X73" s="6">
        <v>9194</v>
      </c>
      <c r="Y73" s="6">
        <v>416318.1</v>
      </c>
      <c r="Z73" s="6">
        <v>218293.8</v>
      </c>
      <c r="AA73" s="6"/>
      <c r="AB73" s="11">
        <v>184232.9</v>
      </c>
      <c r="AC73" s="6">
        <v>345.9</v>
      </c>
      <c r="AD73" s="6">
        <v>50604</v>
      </c>
      <c r="AE73" s="6">
        <v>316122.09999999998</v>
      </c>
      <c r="AF73" s="6">
        <v>162251.9</v>
      </c>
      <c r="AG73" s="6"/>
      <c r="AH73" s="6">
        <v>184178</v>
      </c>
      <c r="AI73" s="6">
        <v>1112.4000000000001</v>
      </c>
      <c r="AJ73" s="9">
        <v>828</v>
      </c>
      <c r="AK73" s="6">
        <v>33615.72</v>
      </c>
      <c r="AL73" s="6">
        <v>23909.72</v>
      </c>
      <c r="AM73" s="6">
        <v>72204.399999999994</v>
      </c>
      <c r="AN73" s="6">
        <v>55692.800000000003</v>
      </c>
      <c r="AO73" s="6">
        <v>49474.8</v>
      </c>
      <c r="AP73" s="6">
        <v>40402.1</v>
      </c>
      <c r="AQ73" s="6">
        <v>49643.8</v>
      </c>
      <c r="AR73" s="6">
        <v>19575.3</v>
      </c>
      <c r="AS73" s="6">
        <v>11.6</v>
      </c>
      <c r="AT73" s="6">
        <v>9.1999999999999993</v>
      </c>
      <c r="AU73" s="7"/>
      <c r="AV73" s="7"/>
      <c r="AW73" s="6">
        <v>312210.09999999998</v>
      </c>
      <c r="AX73" s="6">
        <v>145997.79999999999</v>
      </c>
      <c r="AY73" s="6">
        <v>59394.7</v>
      </c>
      <c r="AZ73" s="6">
        <v>13635.5</v>
      </c>
      <c r="BA73" s="6">
        <v>296991.59999999998</v>
      </c>
      <c r="BB73" s="6">
        <v>131686.20000000001</v>
      </c>
      <c r="BC73" s="9">
        <v>52497.7</v>
      </c>
      <c r="BD73" s="6">
        <v>1464.6</v>
      </c>
      <c r="BE73" s="6">
        <v>899.8</v>
      </c>
      <c r="BF73" s="6">
        <v>137.82</v>
      </c>
      <c r="BG73" s="6">
        <v>83.13</v>
      </c>
      <c r="BH73" s="6">
        <v>530.76499999999999</v>
      </c>
      <c r="BI73" s="6">
        <v>228.53100000000001</v>
      </c>
      <c r="BJ73" s="9">
        <v>1344.2</v>
      </c>
      <c r="BK73" s="6">
        <v>1098.5999999999999</v>
      </c>
      <c r="BL73" s="6">
        <v>24.1</v>
      </c>
      <c r="BM73" s="6">
        <v>8710.33</v>
      </c>
      <c r="BN73" s="6">
        <v>30845.30877192982</v>
      </c>
      <c r="BO73" s="6">
        <v>9411.4388854902736</v>
      </c>
      <c r="BP73" s="6">
        <v>6343</v>
      </c>
      <c r="BQ73" s="6"/>
      <c r="BR73" s="6"/>
      <c r="BS73" s="27"/>
      <c r="BT73" s="6"/>
      <c r="BU73" s="6"/>
      <c r="BV73" s="6"/>
      <c r="BW73" s="7"/>
      <c r="BX73" s="7"/>
      <c r="BY73" s="7"/>
      <c r="BZ73" s="6">
        <v>4267490</v>
      </c>
      <c r="CA73" s="6">
        <v>3036445</v>
      </c>
      <c r="CB73" s="6"/>
      <c r="CC73" s="6">
        <v>75197</v>
      </c>
      <c r="CD73" s="6">
        <v>62165</v>
      </c>
      <c r="CE73" s="6"/>
      <c r="CF73" s="6">
        <v>817.89624773298942</v>
      </c>
      <c r="CG73" s="6">
        <v>94.488736582337594</v>
      </c>
      <c r="CH73" s="6">
        <v>1701.0683750000001</v>
      </c>
      <c r="CI73" s="6">
        <v>220195</v>
      </c>
      <c r="CJ73" s="6">
        <v>2</v>
      </c>
      <c r="CK73" s="6">
        <v>2833.8</v>
      </c>
      <c r="CL73" s="6">
        <v>428050</v>
      </c>
      <c r="CM73" s="6">
        <v>8758</v>
      </c>
      <c r="CN73" s="6">
        <v>2528.5</v>
      </c>
      <c r="CO73" s="6">
        <v>17893</v>
      </c>
      <c r="CP73" s="6">
        <v>143</v>
      </c>
      <c r="CQ73" s="6">
        <v>162.77000000000001</v>
      </c>
      <c r="CR73" s="6">
        <v>1168.43</v>
      </c>
      <c r="CS73" s="6">
        <v>817.2</v>
      </c>
      <c r="CT73" s="6">
        <v>142917</v>
      </c>
      <c r="CU73" s="6">
        <v>83462</v>
      </c>
      <c r="CV73" s="6">
        <v>90193</v>
      </c>
      <c r="CW73" s="6">
        <v>57556</v>
      </c>
    </row>
    <row r="74" spans="1:101" ht="12.5">
      <c r="A74" s="5">
        <v>43898</v>
      </c>
      <c r="B74" s="6">
        <v>815.255</v>
      </c>
      <c r="C74" s="6">
        <v>447.48399999999998</v>
      </c>
      <c r="D74" s="6">
        <v>6441</v>
      </c>
      <c r="E74" s="6">
        <v>6441</v>
      </c>
      <c r="F74" s="6">
        <v>6441</v>
      </c>
      <c r="G74" s="6">
        <v>6441</v>
      </c>
      <c r="H74" s="6">
        <v>3290.9</v>
      </c>
      <c r="I74" s="6">
        <v>1576.3</v>
      </c>
      <c r="J74" s="6">
        <v>395261.1</v>
      </c>
      <c r="K74" s="6">
        <v>175690.4</v>
      </c>
      <c r="L74" s="6">
        <v>79271.600000000006</v>
      </c>
      <c r="M74" s="6">
        <v>0.3</v>
      </c>
      <c r="N74" s="6">
        <v>0</v>
      </c>
      <c r="O74" s="7">
        <v>14496.6</v>
      </c>
      <c r="P74" s="6">
        <v>6787.8</v>
      </c>
      <c r="Q74" s="9">
        <v>15664.5</v>
      </c>
      <c r="R74" s="9">
        <v>12515.9</v>
      </c>
      <c r="S74" s="9">
        <v>117891.9</v>
      </c>
      <c r="T74" s="9">
        <v>97897.8</v>
      </c>
      <c r="U74" s="9">
        <v>119543.8</v>
      </c>
      <c r="V74" s="9">
        <v>81688.3</v>
      </c>
      <c r="W74" s="6">
        <v>12252.6</v>
      </c>
      <c r="X74" s="6">
        <v>9198.7999999999993</v>
      </c>
      <c r="Y74" s="9">
        <v>416628.8</v>
      </c>
      <c r="Z74" s="9">
        <v>218462</v>
      </c>
      <c r="AA74" s="6"/>
      <c r="AB74" s="11">
        <v>184256.9</v>
      </c>
      <c r="AC74" s="6">
        <v>345.9</v>
      </c>
      <c r="AD74" s="6">
        <v>50604</v>
      </c>
      <c r="AE74" s="9">
        <v>316270.90000000002</v>
      </c>
      <c r="AF74" s="9">
        <v>162330.79999999999</v>
      </c>
      <c r="AG74" s="6"/>
      <c r="AH74" s="6">
        <v>184202</v>
      </c>
      <c r="AI74" s="6">
        <v>1112.4000000000001</v>
      </c>
      <c r="AJ74" s="9">
        <v>828</v>
      </c>
      <c r="AK74" s="6">
        <v>33615.72</v>
      </c>
      <c r="AL74" s="6">
        <v>23909.72</v>
      </c>
      <c r="AM74" s="9">
        <v>72215.8</v>
      </c>
      <c r="AN74" s="9">
        <v>55701.599999999999</v>
      </c>
      <c r="AO74" s="9">
        <v>49491.5</v>
      </c>
      <c r="AP74" s="9">
        <v>40415.9</v>
      </c>
      <c r="AQ74" s="9">
        <v>49652.800000000003</v>
      </c>
      <c r="AR74" s="9">
        <v>19578.900000000001</v>
      </c>
      <c r="AS74" s="6">
        <v>11.6</v>
      </c>
      <c r="AT74" s="6">
        <v>9.1999999999999993</v>
      </c>
      <c r="AU74" s="7"/>
      <c r="AV74" s="7"/>
      <c r="AW74" s="6">
        <v>312361</v>
      </c>
      <c r="AX74" s="6">
        <v>146065.79999999999</v>
      </c>
      <c r="AY74" s="6">
        <v>59400.6</v>
      </c>
      <c r="AZ74" s="6">
        <v>13635.5</v>
      </c>
      <c r="BA74" s="6">
        <v>297125.2</v>
      </c>
      <c r="BB74" s="6">
        <v>131744.9</v>
      </c>
      <c r="BC74" s="9">
        <v>52521.7</v>
      </c>
      <c r="BD74" s="6">
        <v>1468.6</v>
      </c>
      <c r="BE74" s="6">
        <v>902.5</v>
      </c>
      <c r="BF74" s="6">
        <v>137.82</v>
      </c>
      <c r="BG74" s="6">
        <v>83.13</v>
      </c>
      <c r="BH74" s="6">
        <v>530.76499999999999</v>
      </c>
      <c r="BI74" s="6">
        <v>228.53100000000001</v>
      </c>
      <c r="BJ74" s="9">
        <v>1344.2</v>
      </c>
      <c r="BK74" s="6">
        <v>1100.5999999999999</v>
      </c>
      <c r="BL74" s="6">
        <v>24.1</v>
      </c>
      <c r="BM74" s="6">
        <v>8960.82</v>
      </c>
      <c r="BN74" s="6">
        <v>37632.692982456138</v>
      </c>
      <c r="BO74" s="6">
        <v>11057.270962813225</v>
      </c>
      <c r="BP74" s="6">
        <v>5250</v>
      </c>
      <c r="BQ74" s="6"/>
      <c r="BR74" s="6"/>
      <c r="BS74" s="27"/>
      <c r="BT74" s="6"/>
      <c r="BU74" s="6"/>
      <c r="BV74" s="6"/>
      <c r="BW74" s="7"/>
      <c r="BX74" s="7"/>
      <c r="BY74" s="7"/>
      <c r="BZ74" s="6">
        <v>4270470</v>
      </c>
      <c r="CA74" s="6">
        <v>3038878</v>
      </c>
      <c r="CB74" s="6"/>
      <c r="CC74" s="6">
        <v>75197</v>
      </c>
      <c r="CD74" s="6">
        <v>62165</v>
      </c>
      <c r="CE74" s="6"/>
      <c r="CF74" s="6">
        <v>817</v>
      </c>
      <c r="CG74" s="6">
        <v>94.510999999999996</v>
      </c>
      <c r="CH74" s="6">
        <v>1706</v>
      </c>
      <c r="CI74" s="6">
        <v>223424</v>
      </c>
      <c r="CJ74" s="6">
        <v>2</v>
      </c>
      <c r="CK74" s="6">
        <v>2849.3</v>
      </c>
      <c r="CL74" s="6">
        <v>431779</v>
      </c>
      <c r="CM74" s="6">
        <v>9037</v>
      </c>
      <c r="CN74" s="6">
        <v>2545.6999999999998</v>
      </c>
      <c r="CO74" s="6">
        <v>17893</v>
      </c>
      <c r="CP74" s="6">
        <v>143</v>
      </c>
      <c r="CQ74" s="6">
        <v>162.77000000000001</v>
      </c>
      <c r="CR74" s="6">
        <v>1174.5</v>
      </c>
      <c r="CS74" s="6">
        <v>822.3</v>
      </c>
      <c r="CT74" s="6">
        <v>143679</v>
      </c>
      <c r="CU74" s="6">
        <v>83897</v>
      </c>
      <c r="CV74" s="6">
        <v>90934</v>
      </c>
      <c r="CW74" s="6">
        <v>58063</v>
      </c>
    </row>
    <row r="75" spans="1:101" ht="12.5">
      <c r="A75" s="5">
        <v>43899</v>
      </c>
      <c r="B75" s="6">
        <v>815.45799999999997</v>
      </c>
      <c r="C75" s="6">
        <v>447.584</v>
      </c>
      <c r="D75" s="6">
        <v>6441.5</v>
      </c>
      <c r="E75" s="6"/>
      <c r="F75" s="6"/>
      <c r="G75" s="6"/>
      <c r="H75" s="6">
        <v>3302.5</v>
      </c>
      <c r="I75" s="6">
        <v>1581.4</v>
      </c>
      <c r="J75" s="6">
        <v>395436.1</v>
      </c>
      <c r="K75" s="6">
        <v>175776.6</v>
      </c>
      <c r="L75" s="6">
        <v>79295.600000000006</v>
      </c>
      <c r="M75" s="6">
        <v>0.3</v>
      </c>
      <c r="N75" s="6">
        <v>0</v>
      </c>
      <c r="O75" s="7">
        <v>14496.6</v>
      </c>
      <c r="P75" s="6">
        <v>6787.8</v>
      </c>
      <c r="Q75" s="6">
        <v>15693.6</v>
      </c>
      <c r="R75" s="6">
        <v>12538.8</v>
      </c>
      <c r="S75" s="6">
        <v>117910.9</v>
      </c>
      <c r="T75" s="6">
        <v>97914.1</v>
      </c>
      <c r="U75" s="6">
        <v>119564.1</v>
      </c>
      <c r="V75" s="6">
        <v>81702.600000000006</v>
      </c>
      <c r="W75" s="6">
        <v>12258.4</v>
      </c>
      <c r="X75" s="6">
        <v>9203.7999999999993</v>
      </c>
      <c r="Y75" s="6">
        <v>416939.1</v>
      </c>
      <c r="Z75" s="6">
        <v>218635.6</v>
      </c>
      <c r="AA75" s="6"/>
      <c r="AB75" s="11">
        <v>184280.9</v>
      </c>
      <c r="AC75" s="6">
        <v>345.9</v>
      </c>
      <c r="AD75" s="6">
        <v>50604</v>
      </c>
      <c r="AE75" s="6">
        <v>316418.3</v>
      </c>
      <c r="AF75" s="6">
        <v>162405.70000000001</v>
      </c>
      <c r="AG75" s="6"/>
      <c r="AH75" s="6">
        <v>184226</v>
      </c>
      <c r="AI75" s="6">
        <v>1112.4000000000001</v>
      </c>
      <c r="AJ75" s="9">
        <v>828</v>
      </c>
      <c r="AK75" s="6">
        <v>33615.72</v>
      </c>
      <c r="AL75" s="6">
        <v>23909.72</v>
      </c>
      <c r="AM75" s="6">
        <v>72227.7</v>
      </c>
      <c r="AN75" s="6">
        <v>55710.8</v>
      </c>
      <c r="AO75" s="6">
        <v>49508.1</v>
      </c>
      <c r="AP75" s="6">
        <v>40429.4</v>
      </c>
      <c r="AQ75" s="9">
        <v>49661.8</v>
      </c>
      <c r="AR75" s="9">
        <v>19582.400000000001</v>
      </c>
      <c r="AS75" s="6">
        <v>11.6</v>
      </c>
      <c r="AT75" s="6">
        <v>9.1999999999999993</v>
      </c>
      <c r="AU75" s="7"/>
      <c r="AV75" s="7"/>
      <c r="AW75" s="6">
        <v>312513.5</v>
      </c>
      <c r="AX75" s="6">
        <v>146135.29999999999</v>
      </c>
      <c r="AY75" s="6">
        <v>59406.6</v>
      </c>
      <c r="AZ75" s="6">
        <v>13635.5</v>
      </c>
      <c r="BA75" s="6">
        <v>297260.79999999999</v>
      </c>
      <c r="BB75" s="6">
        <v>131804.29999999999</v>
      </c>
      <c r="BC75" s="9">
        <v>52545.7</v>
      </c>
      <c r="BD75" s="6">
        <v>1473.5</v>
      </c>
      <c r="BE75" s="6">
        <v>905.7</v>
      </c>
      <c r="BF75" s="6">
        <v>137.82</v>
      </c>
      <c r="BG75" s="6">
        <v>83.13</v>
      </c>
      <c r="BH75" s="6">
        <v>530.95899999999995</v>
      </c>
      <c r="BI75" s="6">
        <v>228.60599999999999</v>
      </c>
      <c r="BJ75" s="9">
        <v>1344.5</v>
      </c>
      <c r="BK75" s="6">
        <v>1102</v>
      </c>
      <c r="BL75" s="6">
        <v>24.1</v>
      </c>
      <c r="BM75" s="6">
        <v>9361.5899999999983</v>
      </c>
      <c r="BN75" s="6">
        <v>37660.028070175445</v>
      </c>
      <c r="BO75" s="6">
        <v>8996.6070763624757</v>
      </c>
      <c r="BP75" s="6">
        <v>5299</v>
      </c>
      <c r="BQ75" s="6"/>
      <c r="BR75" s="6"/>
      <c r="BS75" s="27"/>
      <c r="BT75" s="6"/>
      <c r="BU75" s="6"/>
      <c r="BV75" s="6"/>
      <c r="BW75" s="7"/>
      <c r="BX75" s="7"/>
      <c r="BY75" s="7"/>
      <c r="BZ75" s="6">
        <v>4273276</v>
      </c>
      <c r="CA75" s="6">
        <v>3041213</v>
      </c>
      <c r="CB75" s="6"/>
      <c r="CC75" s="6">
        <v>75275</v>
      </c>
      <c r="CD75" s="6">
        <v>62183</v>
      </c>
      <c r="CE75" s="6"/>
      <c r="CF75" s="6">
        <v>824</v>
      </c>
      <c r="CG75" s="6">
        <v>94.602999999999994</v>
      </c>
      <c r="CH75" s="6">
        <v>1719</v>
      </c>
      <c r="CI75" s="6">
        <v>228424</v>
      </c>
      <c r="CJ75" s="6">
        <v>2</v>
      </c>
      <c r="CK75" s="6">
        <v>2873.5</v>
      </c>
      <c r="CL75" s="6">
        <v>436600</v>
      </c>
      <c r="CM75" s="6">
        <v>9475</v>
      </c>
      <c r="CN75" s="6">
        <v>2569.6999999999998</v>
      </c>
      <c r="CO75" s="6">
        <v>17893</v>
      </c>
      <c r="CP75" s="6">
        <v>143</v>
      </c>
      <c r="CQ75" s="6">
        <v>162.77000000000001</v>
      </c>
      <c r="CR75" s="6">
        <v>1180.8</v>
      </c>
      <c r="CS75" s="6">
        <v>827.5</v>
      </c>
      <c r="CT75" s="6">
        <v>144707</v>
      </c>
      <c r="CU75" s="6">
        <v>84476</v>
      </c>
      <c r="CV75" s="6">
        <v>91210</v>
      </c>
      <c r="CW75" s="6">
        <v>58227</v>
      </c>
    </row>
    <row r="76" spans="1:101" ht="12.5">
      <c r="A76" s="5">
        <v>43900</v>
      </c>
      <c r="B76" s="6">
        <v>815.45799999999997</v>
      </c>
      <c r="C76" s="6">
        <v>447.584</v>
      </c>
      <c r="D76" s="6">
        <v>6441.5</v>
      </c>
      <c r="E76" s="6"/>
      <c r="F76" s="6"/>
      <c r="G76" s="6"/>
      <c r="H76" s="6">
        <v>3312.8</v>
      </c>
      <c r="I76" s="6">
        <v>1586</v>
      </c>
      <c r="J76" s="6">
        <v>395608</v>
      </c>
      <c r="K76" s="6">
        <v>175862</v>
      </c>
      <c r="L76" s="6">
        <v>79319.600000000006</v>
      </c>
      <c r="M76" s="6">
        <v>0.3</v>
      </c>
      <c r="N76" s="6">
        <v>0</v>
      </c>
      <c r="O76" s="7">
        <v>14496.6</v>
      </c>
      <c r="P76" s="6">
        <v>6787.9</v>
      </c>
      <c r="Q76" s="6">
        <v>15722.2</v>
      </c>
      <c r="R76" s="6">
        <v>12561.2</v>
      </c>
      <c r="S76" s="6">
        <v>117930.3</v>
      </c>
      <c r="T76" s="6">
        <v>97930.3</v>
      </c>
      <c r="U76" s="6">
        <v>119584.7</v>
      </c>
      <c r="V76" s="6">
        <v>81717</v>
      </c>
      <c r="W76" s="6">
        <v>12264</v>
      </c>
      <c r="X76" s="6">
        <v>9203.5</v>
      </c>
      <c r="Y76" s="6">
        <v>417243</v>
      </c>
      <c r="Z76" s="6">
        <v>218806</v>
      </c>
      <c r="AA76" s="6"/>
      <c r="AB76" s="11">
        <v>184304.9</v>
      </c>
      <c r="AC76" s="6">
        <v>345.9</v>
      </c>
      <c r="AD76" s="6">
        <v>50604</v>
      </c>
      <c r="AE76" s="6">
        <v>316563</v>
      </c>
      <c r="AF76" s="6">
        <v>162479</v>
      </c>
      <c r="AG76" s="6"/>
      <c r="AH76" s="6">
        <v>184250</v>
      </c>
      <c r="AI76" s="6">
        <v>1112.4000000000001</v>
      </c>
      <c r="AJ76" s="9">
        <v>828</v>
      </c>
      <c r="AK76" s="6">
        <v>33615.72</v>
      </c>
      <c r="AL76" s="6">
        <v>23909.72</v>
      </c>
      <c r="AM76" s="6">
        <v>72239.5</v>
      </c>
      <c r="AN76" s="6">
        <v>55719.8</v>
      </c>
      <c r="AO76" s="6">
        <v>49523.7</v>
      </c>
      <c r="AP76" s="6">
        <v>40442.1</v>
      </c>
      <c r="AQ76" s="6">
        <v>49670</v>
      </c>
      <c r="AR76" s="6">
        <v>19585.8</v>
      </c>
      <c r="AS76" s="6">
        <v>11.6</v>
      </c>
      <c r="AT76" s="6">
        <v>9.1999999999999993</v>
      </c>
      <c r="AU76" s="7"/>
      <c r="AV76" s="7"/>
      <c r="AW76" s="6">
        <v>312663</v>
      </c>
      <c r="AX76" s="6">
        <v>146203.4</v>
      </c>
      <c r="AY76" s="6">
        <v>59413</v>
      </c>
      <c r="AZ76" s="6">
        <v>13635.5</v>
      </c>
      <c r="BA76" s="6">
        <v>297395</v>
      </c>
      <c r="BB76" s="6">
        <v>131863</v>
      </c>
      <c r="BC76" s="9">
        <v>52569.7</v>
      </c>
      <c r="BD76" s="6">
        <v>1478.3</v>
      </c>
      <c r="BE76" s="6">
        <v>908.9</v>
      </c>
      <c r="BF76" s="6">
        <v>137.82</v>
      </c>
      <c r="BG76" s="6">
        <v>83.13</v>
      </c>
      <c r="BH76" s="6">
        <v>530.95899999999995</v>
      </c>
      <c r="BI76" s="6">
        <v>228.60599999999999</v>
      </c>
      <c r="BJ76" s="9">
        <v>1344.5</v>
      </c>
      <c r="BK76" s="6">
        <v>1103.2</v>
      </c>
      <c r="BL76" s="6">
        <v>24.1</v>
      </c>
      <c r="BM76" s="6">
        <v>9346.67</v>
      </c>
      <c r="BN76" s="6">
        <v>35461.791228070171</v>
      </c>
      <c r="BO76" s="6">
        <v>7609.5194836762967</v>
      </c>
      <c r="BP76" s="6">
        <v>5070</v>
      </c>
      <c r="BQ76" s="6"/>
      <c r="BR76" s="6"/>
      <c r="BS76" s="27"/>
      <c r="BT76" s="6"/>
      <c r="BU76" s="6"/>
      <c r="BV76" s="6"/>
      <c r="BW76" s="7"/>
      <c r="BX76" s="7"/>
      <c r="BY76" s="7"/>
      <c r="BZ76" s="6">
        <v>4276200</v>
      </c>
      <c r="CA76" s="6">
        <v>3043670</v>
      </c>
      <c r="CB76" s="6"/>
      <c r="CC76" s="6">
        <v>75275</v>
      </c>
      <c r="CD76" s="6">
        <v>62183</v>
      </c>
      <c r="CE76" s="6"/>
      <c r="CF76" s="6">
        <v>824.22822041559948</v>
      </c>
      <c r="CG76" s="6">
        <v>94.325107233031844</v>
      </c>
      <c r="CH76" s="6">
        <v>1720.9635833333334</v>
      </c>
      <c r="CI76" s="6">
        <v>233200</v>
      </c>
      <c r="CJ76" s="6">
        <v>2</v>
      </c>
      <c r="CK76" s="6">
        <v>2897.5</v>
      </c>
      <c r="CL76" s="6">
        <v>440500</v>
      </c>
      <c r="CM76" s="6">
        <v>9684</v>
      </c>
      <c r="CN76" s="6">
        <v>2590.1999999999998</v>
      </c>
      <c r="CO76" s="6">
        <v>17893</v>
      </c>
      <c r="CP76" s="6">
        <v>143</v>
      </c>
      <c r="CQ76" s="6">
        <v>162.77000000000001</v>
      </c>
      <c r="CR76" s="6">
        <v>1187</v>
      </c>
      <c r="CS76" s="6">
        <v>832.7</v>
      </c>
      <c r="CT76" s="6">
        <v>145550</v>
      </c>
      <c r="CU76" s="6">
        <v>84960</v>
      </c>
      <c r="CV76" s="6">
        <v>91710</v>
      </c>
      <c r="CW76" s="6">
        <v>58590</v>
      </c>
    </row>
    <row r="77" spans="1:101" ht="12.5">
      <c r="A77" s="5">
        <v>43901</v>
      </c>
      <c r="B77" s="6">
        <v>815.45799999999997</v>
      </c>
      <c r="C77" s="6">
        <v>447.584</v>
      </c>
      <c r="D77" s="6">
        <v>6441.5</v>
      </c>
      <c r="E77" s="6"/>
      <c r="F77" s="6"/>
      <c r="G77" s="6"/>
      <c r="H77" s="6">
        <v>3324.1</v>
      </c>
      <c r="I77" s="6">
        <v>1589.4</v>
      </c>
      <c r="J77" s="6">
        <v>395774</v>
      </c>
      <c r="K77" s="6">
        <v>175946</v>
      </c>
      <c r="L77" s="6">
        <v>79343.600000000006</v>
      </c>
      <c r="M77" s="6">
        <v>0.3</v>
      </c>
      <c r="N77" s="6">
        <v>0</v>
      </c>
      <c r="O77" s="7">
        <v>14496.6</v>
      </c>
      <c r="P77" s="6">
        <v>6787.9</v>
      </c>
      <c r="Q77" s="6">
        <v>15750.3</v>
      </c>
      <c r="R77" s="6">
        <v>12583.6</v>
      </c>
      <c r="S77" s="6">
        <v>117949.2</v>
      </c>
      <c r="T77" s="6">
        <v>97946.4</v>
      </c>
      <c r="U77" s="6">
        <v>119605.7</v>
      </c>
      <c r="V77" s="6">
        <v>81731.5</v>
      </c>
      <c r="W77" s="6">
        <v>12269.7</v>
      </c>
      <c r="X77" s="6">
        <v>9213.4</v>
      </c>
      <c r="Y77" s="6">
        <v>417540</v>
      </c>
      <c r="Z77" s="6">
        <v>218979</v>
      </c>
      <c r="AA77" s="6"/>
      <c r="AB77" s="11">
        <v>184328.9</v>
      </c>
      <c r="AC77" s="6">
        <v>345.9</v>
      </c>
      <c r="AD77" s="6">
        <v>50604</v>
      </c>
      <c r="AE77" s="6">
        <v>316709</v>
      </c>
      <c r="AF77" s="6">
        <v>162549</v>
      </c>
      <c r="AG77" s="6"/>
      <c r="AH77" s="6">
        <v>184274</v>
      </c>
      <c r="AI77" s="6">
        <v>1112.4000000000001</v>
      </c>
      <c r="AJ77" s="9">
        <v>828</v>
      </c>
      <c r="AK77" s="6">
        <v>33615.72</v>
      </c>
      <c r="AL77" s="6">
        <v>23909.72</v>
      </c>
      <c r="AM77" s="6">
        <v>72251.199999999997</v>
      </c>
      <c r="AN77" s="6">
        <v>55728.9</v>
      </c>
      <c r="AO77" s="6">
        <v>49540.3</v>
      </c>
      <c r="AP77" s="6">
        <v>40455.800000000003</v>
      </c>
      <c r="AQ77" s="6">
        <v>49674.7</v>
      </c>
      <c r="AR77" s="6">
        <v>19587.599999999999</v>
      </c>
      <c r="AS77" s="6">
        <v>11.6</v>
      </c>
      <c r="AT77" s="6">
        <v>9.1999999999999993</v>
      </c>
      <c r="AU77" s="7"/>
      <c r="AV77" s="7"/>
      <c r="AW77" s="6">
        <v>312814</v>
      </c>
      <c r="AX77" s="6">
        <v>146273</v>
      </c>
      <c r="AY77" s="6">
        <v>59420</v>
      </c>
      <c r="AZ77" s="6">
        <v>13635.5</v>
      </c>
      <c r="BA77" s="6">
        <v>297528</v>
      </c>
      <c r="BB77" s="6">
        <v>131922</v>
      </c>
      <c r="BC77" s="6">
        <v>52593.7</v>
      </c>
      <c r="BD77" s="6">
        <v>1483.3</v>
      </c>
      <c r="BE77" s="6">
        <v>912.2</v>
      </c>
      <c r="BF77" s="6">
        <v>137.82</v>
      </c>
      <c r="BG77" s="6">
        <v>83.13</v>
      </c>
      <c r="BH77" s="6">
        <v>530.95899999999995</v>
      </c>
      <c r="BI77" s="6">
        <v>228.60599999999999</v>
      </c>
      <c r="BJ77" s="9">
        <v>1344.5</v>
      </c>
      <c r="BK77" s="6">
        <v>1104.2</v>
      </c>
      <c r="BL77" s="6">
        <v>24.1</v>
      </c>
      <c r="BM77" s="6">
        <v>8917.9800000000014</v>
      </c>
      <c r="BN77" s="6">
        <v>35250.091228070181</v>
      </c>
      <c r="BO77" s="6">
        <v>8947.1704967594942</v>
      </c>
      <c r="BP77" s="6">
        <v>2883</v>
      </c>
      <c r="BQ77" s="6"/>
      <c r="BR77" s="6"/>
      <c r="BS77" s="27"/>
      <c r="BT77" s="6"/>
      <c r="BU77" s="6"/>
      <c r="BV77" s="6"/>
      <c r="BW77" s="7"/>
      <c r="BX77" s="7"/>
      <c r="BY77" s="7"/>
      <c r="BZ77" s="6">
        <v>4279116</v>
      </c>
      <c r="CA77" s="6">
        <v>3046098</v>
      </c>
      <c r="CB77" s="6"/>
      <c r="CC77" s="6">
        <v>75275</v>
      </c>
      <c r="CD77" s="6">
        <v>62183</v>
      </c>
      <c r="CE77" s="6"/>
      <c r="CF77" s="6">
        <v>820.37386752293401</v>
      </c>
      <c r="CG77" s="6">
        <v>94.553301052569893</v>
      </c>
      <c r="CH77" s="6">
        <v>1709.5752083333334</v>
      </c>
      <c r="CI77" s="6">
        <v>238000</v>
      </c>
      <c r="CJ77" s="6">
        <v>2</v>
      </c>
      <c r="CK77" s="6">
        <v>2921.5</v>
      </c>
      <c r="CL77" s="6">
        <v>444980</v>
      </c>
      <c r="CM77" s="6">
        <v>9920</v>
      </c>
      <c r="CN77" s="6">
        <v>2613.1999999999998</v>
      </c>
      <c r="CO77" s="6">
        <v>17893</v>
      </c>
      <c r="CP77" s="6">
        <v>143</v>
      </c>
      <c r="CQ77" s="6">
        <v>162.77000000000001</v>
      </c>
      <c r="CR77" s="6">
        <v>1193.3</v>
      </c>
      <c r="CS77" s="6">
        <v>837.9</v>
      </c>
      <c r="CT77" s="6">
        <v>146410</v>
      </c>
      <c r="CU77" s="6">
        <v>85440</v>
      </c>
      <c r="CV77" s="6">
        <v>91970</v>
      </c>
      <c r="CW77" s="6">
        <v>58740</v>
      </c>
    </row>
    <row r="78" spans="1:101" ht="12.5">
      <c r="A78" s="5">
        <v>43902</v>
      </c>
      <c r="B78" s="6">
        <v>815.45799999999997</v>
      </c>
      <c r="C78" s="6">
        <v>447.584</v>
      </c>
      <c r="D78" s="6">
        <v>6441.5</v>
      </c>
      <c r="E78" s="6"/>
      <c r="F78" s="6"/>
      <c r="G78" s="6"/>
      <c r="H78" s="6">
        <v>3335.7</v>
      </c>
      <c r="I78" s="6">
        <v>1589.7</v>
      </c>
      <c r="J78" s="6">
        <v>395930</v>
      </c>
      <c r="K78" s="6">
        <v>176028</v>
      </c>
      <c r="L78" s="6">
        <v>79366.600000000006</v>
      </c>
      <c r="M78" s="6">
        <v>0.3</v>
      </c>
      <c r="N78" s="6">
        <v>0</v>
      </c>
      <c r="O78" s="7">
        <v>14496.7</v>
      </c>
      <c r="P78" s="6">
        <v>6788</v>
      </c>
      <c r="Q78" s="6">
        <v>15779.7</v>
      </c>
      <c r="R78" s="6">
        <v>12607.1</v>
      </c>
      <c r="S78" s="6">
        <v>117963.3</v>
      </c>
      <c r="T78" s="6">
        <v>97963</v>
      </c>
      <c r="U78" s="6">
        <v>119627.8</v>
      </c>
      <c r="V78" s="6">
        <v>81746.600000000006</v>
      </c>
      <c r="W78" s="6">
        <v>12275.6</v>
      </c>
      <c r="X78" s="6">
        <v>9218.4</v>
      </c>
      <c r="Y78" s="6">
        <v>417837</v>
      </c>
      <c r="Z78" s="6">
        <v>219151</v>
      </c>
      <c r="AA78" s="6"/>
      <c r="AB78" s="11">
        <v>184352.9</v>
      </c>
      <c r="AC78" s="6">
        <v>345.9</v>
      </c>
      <c r="AD78" s="6">
        <v>50604</v>
      </c>
      <c r="AE78" s="6">
        <v>316856</v>
      </c>
      <c r="AF78" s="6">
        <v>162618</v>
      </c>
      <c r="AG78" s="6"/>
      <c r="AH78" s="6">
        <v>184298</v>
      </c>
      <c r="AI78" s="6">
        <v>1112.4000000000001</v>
      </c>
      <c r="AJ78" s="9">
        <v>828</v>
      </c>
      <c r="AK78" s="6">
        <v>33615.72</v>
      </c>
      <c r="AL78" s="6">
        <v>23909.72</v>
      </c>
      <c r="AM78" s="6">
        <v>72263.100000000006</v>
      </c>
      <c r="AN78" s="6">
        <v>55738</v>
      </c>
      <c r="AO78" s="6">
        <v>49557</v>
      </c>
      <c r="AP78" s="6">
        <v>40469.300000000003</v>
      </c>
      <c r="AQ78" s="6">
        <v>49685.7</v>
      </c>
      <c r="AR78" s="6">
        <v>19592.099999999999</v>
      </c>
      <c r="AS78" s="6">
        <v>11.7</v>
      </c>
      <c r="AT78" s="6">
        <v>9.3000000000000007</v>
      </c>
      <c r="AU78" s="7"/>
      <c r="AV78" s="7"/>
      <c r="AW78" s="6">
        <v>312966</v>
      </c>
      <c r="AX78" s="6">
        <v>146343</v>
      </c>
      <c r="AY78" s="6">
        <v>59426</v>
      </c>
      <c r="AZ78" s="6">
        <v>13635.5</v>
      </c>
      <c r="BA78" s="6">
        <v>297661</v>
      </c>
      <c r="BB78" s="6">
        <v>131980</v>
      </c>
      <c r="BC78" s="9">
        <v>52617.7</v>
      </c>
      <c r="BD78" s="6">
        <v>1487.3</v>
      </c>
      <c r="BE78" s="6">
        <v>914.8</v>
      </c>
      <c r="BF78" s="6">
        <v>137.85</v>
      </c>
      <c r="BG78" s="6">
        <v>83.16</v>
      </c>
      <c r="BH78" s="6">
        <v>530.95899999999995</v>
      </c>
      <c r="BI78" s="6">
        <v>228.60599999999999</v>
      </c>
      <c r="BJ78" s="9">
        <v>1344.5</v>
      </c>
      <c r="BK78" s="6">
        <v>1105.9000000000001</v>
      </c>
      <c r="BL78" s="6">
        <v>24.1</v>
      </c>
      <c r="BM78" s="6">
        <v>8804.5499999999993</v>
      </c>
      <c r="BN78" s="6">
        <v>35062.792982456143</v>
      </c>
      <c r="BO78" s="6">
        <v>8927.5363023941045</v>
      </c>
      <c r="BP78" s="6">
        <v>7540</v>
      </c>
      <c r="BQ78" s="6"/>
      <c r="BR78" s="6"/>
      <c r="BS78" s="27"/>
      <c r="BT78" s="6"/>
      <c r="BU78" s="6"/>
      <c r="BV78" s="6"/>
      <c r="BW78" s="7"/>
      <c r="BX78" s="7"/>
      <c r="BY78" s="7"/>
      <c r="BZ78" s="6">
        <v>4282035</v>
      </c>
      <c r="CA78" s="6">
        <v>3048550</v>
      </c>
      <c r="CB78" s="6"/>
      <c r="CC78" s="6">
        <v>75275</v>
      </c>
      <c r="CD78" s="6">
        <v>62183</v>
      </c>
      <c r="CE78" s="6"/>
      <c r="CF78" s="6">
        <v>820.086872209023</v>
      </c>
      <c r="CG78" s="6">
        <v>94.343822805870573</v>
      </c>
      <c r="CH78" s="6">
        <v>1706.3544583333332</v>
      </c>
      <c r="CI78" s="6">
        <v>242800</v>
      </c>
      <c r="CJ78" s="6">
        <v>2</v>
      </c>
      <c r="CK78" s="6">
        <v>2945.5</v>
      </c>
      <c r="CL78" s="6">
        <v>449770</v>
      </c>
      <c r="CM78" s="6">
        <v>10230</v>
      </c>
      <c r="CN78" s="6">
        <v>2637.2</v>
      </c>
      <c r="CO78" s="6">
        <v>17893</v>
      </c>
      <c r="CP78" s="6">
        <v>143</v>
      </c>
      <c r="CQ78" s="6">
        <v>162.77000000000001</v>
      </c>
      <c r="CR78" s="6">
        <v>1199.4000000000001</v>
      </c>
      <c r="CS78" s="6">
        <v>842.9</v>
      </c>
      <c r="CT78" s="6">
        <v>147300</v>
      </c>
      <c r="CU78" s="6">
        <v>85950</v>
      </c>
      <c r="CV78" s="6">
        <v>92520</v>
      </c>
      <c r="CW78" s="6">
        <v>59120</v>
      </c>
    </row>
    <row r="79" spans="1:101" ht="12.5">
      <c r="A79" s="5">
        <v>43903</v>
      </c>
      <c r="B79" s="6">
        <v>815.45799999999997</v>
      </c>
      <c r="C79" s="6">
        <v>447.584</v>
      </c>
      <c r="D79" s="6">
        <v>6441.5</v>
      </c>
      <c r="E79" s="6"/>
      <c r="F79" s="6"/>
      <c r="G79" s="6"/>
      <c r="H79" s="6">
        <v>3347.2</v>
      </c>
      <c r="I79" s="6">
        <v>1590.2</v>
      </c>
      <c r="J79" s="6">
        <v>396096</v>
      </c>
      <c r="K79" s="6">
        <v>176112</v>
      </c>
      <c r="L79" s="6">
        <v>79390.600000000006</v>
      </c>
      <c r="M79" s="6">
        <v>0.3</v>
      </c>
      <c r="N79" s="6">
        <v>0</v>
      </c>
      <c r="O79" s="7">
        <v>14496.7</v>
      </c>
      <c r="P79" s="6">
        <v>6788</v>
      </c>
      <c r="Q79" s="6">
        <v>15809</v>
      </c>
      <c r="R79" s="6">
        <v>12629.7</v>
      </c>
      <c r="S79" s="6">
        <v>117987.6</v>
      </c>
      <c r="T79" s="6">
        <v>97978.5</v>
      </c>
      <c r="U79" s="6">
        <v>119647.5</v>
      </c>
      <c r="V79" s="6">
        <v>81760</v>
      </c>
      <c r="W79" s="6">
        <v>12281.3</v>
      </c>
      <c r="X79" s="6">
        <v>9223.2000000000007</v>
      </c>
      <c r="Y79" s="6">
        <v>418161</v>
      </c>
      <c r="Z79" s="6">
        <v>219327</v>
      </c>
      <c r="AA79" s="6"/>
      <c r="AB79" s="11">
        <v>184376.9</v>
      </c>
      <c r="AC79" s="6">
        <v>345.9</v>
      </c>
      <c r="AD79" s="6">
        <v>50604</v>
      </c>
      <c r="AE79" s="6">
        <v>316974</v>
      </c>
      <c r="AF79" s="6">
        <v>162681</v>
      </c>
      <c r="AG79" s="6"/>
      <c r="AH79" s="6">
        <v>184322</v>
      </c>
      <c r="AI79" s="6">
        <v>1112.4000000000001</v>
      </c>
      <c r="AJ79" s="9">
        <v>828</v>
      </c>
      <c r="AK79" s="6">
        <v>33615.72</v>
      </c>
      <c r="AL79" s="6">
        <v>23909.72</v>
      </c>
      <c r="AM79" s="6">
        <v>72274.8</v>
      </c>
      <c r="AN79" s="6">
        <v>55747</v>
      </c>
      <c r="AO79" s="6">
        <v>49572.4</v>
      </c>
      <c r="AP79" s="6">
        <v>40482</v>
      </c>
      <c r="AQ79" s="6">
        <v>49690.2</v>
      </c>
      <c r="AR79" s="6">
        <v>19593.8</v>
      </c>
      <c r="AS79" s="6">
        <v>11.7</v>
      </c>
      <c r="AT79" s="6">
        <v>9.3000000000000007</v>
      </c>
      <c r="AU79" s="7"/>
      <c r="AV79" s="7"/>
      <c r="AW79" s="6">
        <v>313120</v>
      </c>
      <c r="AX79" s="6">
        <v>146412</v>
      </c>
      <c r="AY79" s="6">
        <v>59433</v>
      </c>
      <c r="AZ79" s="6">
        <v>13635.5</v>
      </c>
      <c r="BA79" s="6">
        <v>297800</v>
      </c>
      <c r="BB79" s="6">
        <v>132040</v>
      </c>
      <c r="BC79" s="9">
        <v>52641.7</v>
      </c>
      <c r="BD79" s="6">
        <v>1491.3</v>
      </c>
      <c r="BE79" s="6">
        <v>917.5</v>
      </c>
      <c r="BF79" s="6">
        <v>137.85</v>
      </c>
      <c r="BG79" s="6">
        <v>83.16</v>
      </c>
      <c r="BH79" s="6">
        <v>530.95899999999995</v>
      </c>
      <c r="BI79" s="6">
        <v>228.60599999999999</v>
      </c>
      <c r="BJ79" s="9">
        <v>1344.5</v>
      </c>
      <c r="BK79" s="6">
        <v>1108.0999999999999</v>
      </c>
      <c r="BL79" s="6">
        <v>24.1</v>
      </c>
      <c r="BM79" s="6">
        <v>9065.64</v>
      </c>
      <c r="BN79" s="6">
        <v>36406.336842105251</v>
      </c>
      <c r="BO79" s="6">
        <v>2477.7753691931689</v>
      </c>
      <c r="BP79" s="6">
        <v>1589</v>
      </c>
      <c r="BQ79" s="6"/>
      <c r="BR79" s="6"/>
      <c r="BS79" s="27"/>
      <c r="BT79" s="6"/>
      <c r="BU79" s="6"/>
      <c r="BV79" s="6"/>
      <c r="BW79" s="7"/>
      <c r="BX79" s="7"/>
      <c r="BY79" s="7"/>
      <c r="BZ79" s="6">
        <v>4284950</v>
      </c>
      <c r="CA79" s="6">
        <v>3050999</v>
      </c>
      <c r="CB79" s="6"/>
      <c r="CC79" s="6">
        <v>75275</v>
      </c>
      <c r="CD79" s="6">
        <v>62183</v>
      </c>
      <c r="CE79" s="6"/>
      <c r="CF79" s="6">
        <v>820.4787692575336</v>
      </c>
      <c r="CG79" s="6">
        <v>93.909190796249163</v>
      </c>
      <c r="CH79" s="6">
        <v>1715.6840833333331</v>
      </c>
      <c r="CI79" s="6">
        <v>247800</v>
      </c>
      <c r="CJ79" s="6">
        <v>2</v>
      </c>
      <c r="CK79" s="6">
        <v>2969.5</v>
      </c>
      <c r="CL79" s="6">
        <v>454380</v>
      </c>
      <c r="CM79" s="6">
        <v>10530</v>
      </c>
      <c r="CN79" s="6">
        <v>2661.2</v>
      </c>
      <c r="CO79" s="6">
        <v>17893</v>
      </c>
      <c r="CP79" s="6">
        <v>143</v>
      </c>
      <c r="CQ79" s="6">
        <v>162.77000000000001</v>
      </c>
      <c r="CR79" s="6">
        <v>1206.0999999999999</v>
      </c>
      <c r="CS79" s="6">
        <v>848.4</v>
      </c>
      <c r="CT79" s="6">
        <v>148590</v>
      </c>
      <c r="CU79" s="6">
        <v>86660</v>
      </c>
      <c r="CV79" s="6">
        <v>92670</v>
      </c>
      <c r="CW79" s="6">
        <v>59210</v>
      </c>
    </row>
    <row r="80" spans="1:101" ht="12.5">
      <c r="A80" s="5">
        <v>43904</v>
      </c>
      <c r="B80" s="6">
        <v>815.45799999999997</v>
      </c>
      <c r="C80" s="6">
        <v>447.584</v>
      </c>
      <c r="D80" s="6">
        <v>6441.5</v>
      </c>
      <c r="E80" s="6"/>
      <c r="F80" s="6"/>
      <c r="G80" s="6"/>
      <c r="H80" s="6">
        <v>3357.3</v>
      </c>
      <c r="I80" s="6">
        <v>1590.3</v>
      </c>
      <c r="J80" s="6">
        <v>396276</v>
      </c>
      <c r="K80" s="6">
        <v>176200</v>
      </c>
      <c r="L80" s="9">
        <v>79414.600000000006</v>
      </c>
      <c r="M80" s="6">
        <v>0.3</v>
      </c>
      <c r="N80" s="6">
        <v>0</v>
      </c>
      <c r="O80" s="7">
        <v>14496.8</v>
      </c>
      <c r="P80" s="6">
        <v>6788.1</v>
      </c>
      <c r="Q80" s="6">
        <v>15836.1</v>
      </c>
      <c r="R80" s="6">
        <v>12651.8</v>
      </c>
      <c r="S80" s="6">
        <v>118008.8</v>
      </c>
      <c r="T80" s="6">
        <v>97995.3</v>
      </c>
      <c r="U80" s="6">
        <v>119667.2</v>
      </c>
      <c r="V80" s="6">
        <v>81773.8</v>
      </c>
      <c r="W80" s="6">
        <v>12287</v>
      </c>
      <c r="X80" s="6">
        <v>9228</v>
      </c>
      <c r="Y80" s="6">
        <v>418493</v>
      </c>
      <c r="Z80" s="6">
        <v>219502</v>
      </c>
      <c r="AA80" s="6"/>
      <c r="AB80" s="11">
        <v>184400.9</v>
      </c>
      <c r="AC80" s="6">
        <v>345.9</v>
      </c>
      <c r="AD80" s="6">
        <v>50604</v>
      </c>
      <c r="AE80" s="6">
        <v>317112</v>
      </c>
      <c r="AF80" s="6">
        <v>162750</v>
      </c>
      <c r="AG80" s="6"/>
      <c r="AH80" s="6">
        <v>184346</v>
      </c>
      <c r="AI80" s="6">
        <v>1112.4000000000001</v>
      </c>
      <c r="AJ80" s="9">
        <v>828</v>
      </c>
      <c r="AK80" s="6">
        <v>33615.72</v>
      </c>
      <c r="AL80" s="6">
        <v>23909.72</v>
      </c>
      <c r="AM80" s="6">
        <v>72287</v>
      </c>
      <c r="AN80" s="6">
        <v>55756.2</v>
      </c>
      <c r="AO80" s="6">
        <v>49588.4</v>
      </c>
      <c r="AP80" s="6">
        <v>40494.800000000003</v>
      </c>
      <c r="AQ80" s="6">
        <v>49705</v>
      </c>
      <c r="AR80" s="6">
        <v>19599.7</v>
      </c>
      <c r="AS80" s="6">
        <v>11.7</v>
      </c>
      <c r="AT80" s="6">
        <v>9.3000000000000007</v>
      </c>
      <c r="AU80" s="7"/>
      <c r="AV80" s="7"/>
      <c r="AW80" s="6">
        <v>313273</v>
      </c>
      <c r="AX80" s="6">
        <v>146481</v>
      </c>
      <c r="AY80" s="6">
        <v>59439</v>
      </c>
      <c r="AZ80" s="6">
        <v>13635.5</v>
      </c>
      <c r="BA80" s="6">
        <v>297937</v>
      </c>
      <c r="BB80" s="6">
        <v>132101</v>
      </c>
      <c r="BC80" s="6">
        <v>52665.7</v>
      </c>
      <c r="BD80" s="6">
        <v>1494.3</v>
      </c>
      <c r="BE80" s="6">
        <v>919.6</v>
      </c>
      <c r="BF80" s="6">
        <v>137.85</v>
      </c>
      <c r="BG80" s="6">
        <v>83.16</v>
      </c>
      <c r="BH80" s="6">
        <v>530.95899999999995</v>
      </c>
      <c r="BI80" s="6">
        <v>228.60599999999999</v>
      </c>
      <c r="BJ80" s="9">
        <v>1344.5</v>
      </c>
      <c r="BK80" s="6">
        <v>1109.0999999999999</v>
      </c>
      <c r="BL80" s="6">
        <v>24.1</v>
      </c>
      <c r="BM80" s="6">
        <v>9601.93</v>
      </c>
      <c r="BN80" s="6">
        <v>36030.768421052628</v>
      </c>
      <c r="BO80" s="6">
        <v>940.65249000363508</v>
      </c>
      <c r="BP80" s="6">
        <v>7084</v>
      </c>
      <c r="BQ80" s="6"/>
      <c r="BR80" s="6"/>
      <c r="BS80" s="27"/>
      <c r="BT80" s="6"/>
      <c r="BU80" s="6"/>
      <c r="BV80" s="6"/>
      <c r="BW80" s="7"/>
      <c r="BX80" s="7"/>
      <c r="BY80" s="7"/>
      <c r="BZ80" s="6">
        <v>4287857</v>
      </c>
      <c r="CA80" s="6">
        <v>3053450</v>
      </c>
      <c r="CB80" s="6"/>
      <c r="CC80" s="6">
        <v>75275</v>
      </c>
      <c r="CD80" s="6">
        <v>62183</v>
      </c>
      <c r="CE80" s="6"/>
      <c r="CF80" s="6">
        <v>827.71946746642266</v>
      </c>
      <c r="CG80" s="6">
        <v>93.704046057814125</v>
      </c>
      <c r="CH80" s="6">
        <v>1722.8826666666669</v>
      </c>
      <c r="CI80" s="6">
        <v>252500</v>
      </c>
      <c r="CJ80" s="6">
        <v>2</v>
      </c>
      <c r="CK80" s="6">
        <v>2992.4</v>
      </c>
      <c r="CL80" s="6">
        <v>457110</v>
      </c>
      <c r="CM80" s="6">
        <v>10549</v>
      </c>
      <c r="CN80" s="6">
        <v>2679.7</v>
      </c>
      <c r="CO80" s="6">
        <v>17893</v>
      </c>
      <c r="CP80" s="6">
        <v>143</v>
      </c>
      <c r="CQ80" s="6">
        <v>162.77000000000001</v>
      </c>
      <c r="CR80" s="6">
        <v>1213.3</v>
      </c>
      <c r="CS80" s="6">
        <v>854.2</v>
      </c>
      <c r="CT80" s="6">
        <v>149780</v>
      </c>
      <c r="CU80" s="6">
        <v>87350</v>
      </c>
      <c r="CV80" s="6">
        <v>92940</v>
      </c>
      <c r="CW80" s="6">
        <v>59380</v>
      </c>
    </row>
    <row r="81" spans="1:101" ht="12.5">
      <c r="A81" s="5">
        <v>43905</v>
      </c>
      <c r="B81" s="6">
        <v>815.45799999999997</v>
      </c>
      <c r="C81" s="6">
        <v>447.584</v>
      </c>
      <c r="D81" s="6">
        <v>6441.5</v>
      </c>
      <c r="E81" s="6"/>
      <c r="F81" s="6"/>
      <c r="G81" s="6"/>
      <c r="H81" s="6">
        <v>3364.5</v>
      </c>
      <c r="I81" s="6">
        <v>1590.3</v>
      </c>
      <c r="J81" s="6">
        <v>396467</v>
      </c>
      <c r="K81" s="6">
        <v>176290</v>
      </c>
      <c r="L81" s="9">
        <v>79438.600000000006</v>
      </c>
      <c r="M81" s="6">
        <v>0.3</v>
      </c>
      <c r="N81" s="6">
        <v>0</v>
      </c>
      <c r="O81" s="7">
        <v>14496.9</v>
      </c>
      <c r="P81" s="6">
        <v>6788.2</v>
      </c>
      <c r="Q81" s="6">
        <v>15864</v>
      </c>
      <c r="R81" s="6">
        <v>12674.2</v>
      </c>
      <c r="S81" s="6">
        <v>118026.7</v>
      </c>
      <c r="T81" s="6">
        <v>98009.7</v>
      </c>
      <c r="U81" s="6">
        <v>119686</v>
      </c>
      <c r="V81" s="6">
        <v>81782.2</v>
      </c>
      <c r="W81" s="6">
        <v>12293.2</v>
      </c>
      <c r="X81" s="6">
        <v>9233</v>
      </c>
      <c r="Y81" s="6">
        <v>418811</v>
      </c>
      <c r="Z81" s="6">
        <v>219671</v>
      </c>
      <c r="AA81" s="6"/>
      <c r="AB81" s="11">
        <v>184424.9</v>
      </c>
      <c r="AC81" s="6">
        <v>345.9</v>
      </c>
      <c r="AD81" s="6">
        <v>50604</v>
      </c>
      <c r="AE81" s="6">
        <v>317258</v>
      </c>
      <c r="AF81" s="6">
        <v>162817</v>
      </c>
      <c r="AG81" s="6"/>
      <c r="AH81" s="6">
        <v>184370</v>
      </c>
      <c r="AI81" s="6">
        <v>1112.4000000000001</v>
      </c>
      <c r="AJ81" s="9">
        <v>828</v>
      </c>
      <c r="AK81" s="6">
        <v>33615.72</v>
      </c>
      <c r="AL81" s="6">
        <v>23909.72</v>
      </c>
      <c r="AM81" s="6">
        <v>72298.600000000006</v>
      </c>
      <c r="AN81" s="6">
        <v>55765.2</v>
      </c>
      <c r="AO81" s="6">
        <v>49605.3</v>
      </c>
      <c r="AP81" s="6">
        <v>40508.5</v>
      </c>
      <c r="AQ81" s="6">
        <v>49712.800000000003</v>
      </c>
      <c r="AR81" s="6">
        <v>19602.7</v>
      </c>
      <c r="AS81" s="6">
        <v>11.7</v>
      </c>
      <c r="AT81" s="6">
        <v>9.3000000000000007</v>
      </c>
      <c r="AU81" s="7"/>
      <c r="AV81" s="7"/>
      <c r="AW81" s="6">
        <v>313423.5</v>
      </c>
      <c r="AX81" s="6">
        <v>146546.4</v>
      </c>
      <c r="AY81" s="6">
        <v>59445</v>
      </c>
      <c r="AZ81" s="6">
        <v>13635.5</v>
      </c>
      <c r="BA81" s="6">
        <v>298074</v>
      </c>
      <c r="BB81" s="6">
        <v>132160</v>
      </c>
      <c r="BC81" s="6">
        <v>52689.7</v>
      </c>
      <c r="BD81" s="6">
        <v>1497.1</v>
      </c>
      <c r="BE81" s="6">
        <v>921.5</v>
      </c>
      <c r="BF81" s="6">
        <v>137.85</v>
      </c>
      <c r="BG81" s="6">
        <v>83.16</v>
      </c>
      <c r="BH81" s="6">
        <v>530.95899999999995</v>
      </c>
      <c r="BI81" s="6">
        <v>228.60599999999999</v>
      </c>
      <c r="BJ81" s="9">
        <v>1344.5</v>
      </c>
      <c r="BK81" s="6">
        <v>1110.0999999999999</v>
      </c>
      <c r="BL81" s="6">
        <v>24.1</v>
      </c>
      <c r="BM81" s="6">
        <v>10548.610000000002</v>
      </c>
      <c r="BN81" s="6">
        <v>35907.477192982456</v>
      </c>
      <c r="BO81" s="6">
        <v>1220.4089422028353</v>
      </c>
      <c r="BP81" s="6">
        <v>3976</v>
      </c>
      <c r="BQ81" s="6"/>
      <c r="BR81" s="6"/>
      <c r="BS81" s="27"/>
      <c r="BT81" s="6"/>
      <c r="BU81" s="6"/>
      <c r="BV81" s="6"/>
      <c r="BW81" s="7"/>
      <c r="BX81" s="7"/>
      <c r="BY81" s="7"/>
      <c r="BZ81" s="6">
        <v>4290767</v>
      </c>
      <c r="CA81" s="6">
        <v>3055901</v>
      </c>
      <c r="CB81" s="6"/>
      <c r="CC81" s="6">
        <v>75275</v>
      </c>
      <c r="CD81" s="6">
        <v>62183</v>
      </c>
      <c r="CE81" s="6"/>
      <c r="CF81" s="6">
        <v>826.34504238029319</v>
      </c>
      <c r="CG81" s="6">
        <v>93.555665038952355</v>
      </c>
      <c r="CH81" s="6">
        <v>1728.1790000000001</v>
      </c>
      <c r="CI81" s="6">
        <v>254500</v>
      </c>
      <c r="CJ81" s="6">
        <v>2</v>
      </c>
      <c r="CK81" s="6">
        <v>3003.4</v>
      </c>
      <c r="CL81" s="6">
        <v>457110</v>
      </c>
      <c r="CM81" s="6">
        <v>10549</v>
      </c>
      <c r="CN81" s="6">
        <v>2679.7</v>
      </c>
      <c r="CO81" s="6">
        <v>17893</v>
      </c>
      <c r="CP81" s="6">
        <v>143</v>
      </c>
      <c r="CQ81" s="6">
        <v>162.77000000000001</v>
      </c>
      <c r="CR81" s="6">
        <v>1220.3</v>
      </c>
      <c r="CS81" s="6">
        <v>859.9</v>
      </c>
      <c r="CT81" s="6">
        <v>150880</v>
      </c>
      <c r="CU81" s="6">
        <v>87980</v>
      </c>
      <c r="CV81" s="6">
        <v>93170</v>
      </c>
      <c r="CW81" s="6">
        <v>59520</v>
      </c>
    </row>
    <row r="82" spans="1:101" ht="12.5">
      <c r="A82" s="5">
        <v>43906</v>
      </c>
      <c r="B82" s="6">
        <v>815.93200000000002</v>
      </c>
      <c r="C82" s="6">
        <v>447.81400000000002</v>
      </c>
      <c r="D82" s="6">
        <v>6442.2</v>
      </c>
      <c r="E82" s="6"/>
      <c r="F82" s="6"/>
      <c r="G82" s="6"/>
      <c r="H82" s="6">
        <v>3371.7</v>
      </c>
      <c r="I82" s="6">
        <v>1590.3</v>
      </c>
      <c r="J82" s="6">
        <v>396670</v>
      </c>
      <c r="K82" s="6">
        <v>176384</v>
      </c>
      <c r="L82" s="9">
        <v>79462.600000000006</v>
      </c>
      <c r="M82" s="6">
        <v>0.4</v>
      </c>
      <c r="N82" s="6">
        <v>0</v>
      </c>
      <c r="O82" s="7">
        <v>14497</v>
      </c>
      <c r="P82" s="6">
        <v>6788.3</v>
      </c>
      <c r="Q82" s="6">
        <v>15891.2</v>
      </c>
      <c r="R82" s="6">
        <v>12696.2</v>
      </c>
      <c r="S82" s="6">
        <v>118041.7</v>
      </c>
      <c r="T82" s="6">
        <v>98021.7</v>
      </c>
      <c r="U82" s="6">
        <v>119705.5</v>
      </c>
      <c r="V82" s="6">
        <v>81800.800000000003</v>
      </c>
      <c r="W82" s="6">
        <v>12299.2</v>
      </c>
      <c r="X82" s="6">
        <v>9237.9</v>
      </c>
      <c r="Y82" s="6">
        <v>419130</v>
      </c>
      <c r="Z82" s="6">
        <v>219826</v>
      </c>
      <c r="AA82" s="6"/>
      <c r="AB82" s="11">
        <v>184448.9</v>
      </c>
      <c r="AC82" s="6">
        <v>345.9</v>
      </c>
      <c r="AD82" s="6">
        <v>50604</v>
      </c>
      <c r="AE82" s="6">
        <v>317404</v>
      </c>
      <c r="AF82" s="6">
        <v>162893</v>
      </c>
      <c r="AG82" s="6"/>
      <c r="AH82" s="6">
        <v>184394</v>
      </c>
      <c r="AI82" s="6">
        <v>1112.4000000000001</v>
      </c>
      <c r="AJ82" s="9">
        <v>828</v>
      </c>
      <c r="AK82" s="6">
        <v>33615.72</v>
      </c>
      <c r="AL82" s="6">
        <v>23909.72</v>
      </c>
      <c r="AM82" s="6">
        <v>72308.7</v>
      </c>
      <c r="AN82" s="6">
        <v>55772.7</v>
      </c>
      <c r="AO82" s="6">
        <v>49622.2</v>
      </c>
      <c r="AP82" s="6">
        <v>40522.199999999997</v>
      </c>
      <c r="AQ82" s="6">
        <v>49719</v>
      </c>
      <c r="AR82" s="6">
        <v>19605.2</v>
      </c>
      <c r="AS82" s="6">
        <v>11.7</v>
      </c>
      <c r="AT82" s="6">
        <v>9.3000000000000007</v>
      </c>
      <c r="AU82" s="7"/>
      <c r="AV82" s="7"/>
      <c r="AW82" s="6">
        <v>313570</v>
      </c>
      <c r="AX82" s="6">
        <v>146610</v>
      </c>
      <c r="AY82" s="6">
        <v>59451</v>
      </c>
      <c r="AZ82" s="6">
        <v>13635.5</v>
      </c>
      <c r="BA82" s="6">
        <v>298210</v>
      </c>
      <c r="BB82" s="6">
        <v>132219</v>
      </c>
      <c r="BC82" s="6">
        <v>52713.7</v>
      </c>
      <c r="BD82" s="6">
        <v>1499.8</v>
      </c>
      <c r="BE82" s="6">
        <v>923.4</v>
      </c>
      <c r="BF82" s="6">
        <v>137.86000000000001</v>
      </c>
      <c r="BG82" s="6">
        <v>83.16</v>
      </c>
      <c r="BH82" s="6">
        <v>531.14099999999996</v>
      </c>
      <c r="BI82" s="6">
        <v>228.67099999999999</v>
      </c>
      <c r="BJ82" s="6">
        <v>1345.1</v>
      </c>
      <c r="BK82" s="6">
        <v>1111.2</v>
      </c>
      <c r="BL82" s="6">
        <v>24.1</v>
      </c>
      <c r="BM82" s="6">
        <v>11206.780000000002</v>
      </c>
      <c r="BN82" s="6">
        <v>35963.742105263162</v>
      </c>
      <c r="BO82" s="6">
        <v>1221.8120683387858</v>
      </c>
      <c r="BP82" s="6">
        <v>3832</v>
      </c>
      <c r="BQ82" s="6"/>
      <c r="BR82" s="6"/>
      <c r="BS82" s="27"/>
      <c r="BT82" s="6"/>
      <c r="BU82" s="6"/>
      <c r="BV82" s="6"/>
      <c r="BW82" s="7"/>
      <c r="BX82" s="7"/>
      <c r="BY82" s="7"/>
      <c r="BZ82" s="6">
        <v>4293711</v>
      </c>
      <c r="CA82" s="6">
        <v>3058344</v>
      </c>
      <c r="CB82" s="6"/>
      <c r="CC82" s="6">
        <v>75275</v>
      </c>
      <c r="CD82" s="6">
        <v>62183</v>
      </c>
      <c r="CE82" s="6"/>
      <c r="CF82" s="6">
        <v>819.392005606064</v>
      </c>
      <c r="CG82" s="6">
        <v>93.617518494679643</v>
      </c>
      <c r="CH82" s="6">
        <v>1714.02</v>
      </c>
      <c r="CI82" s="6">
        <v>254500</v>
      </c>
      <c r="CJ82" s="6">
        <v>2</v>
      </c>
      <c r="CK82" s="6">
        <v>3003.4</v>
      </c>
      <c r="CL82" s="6">
        <v>457110</v>
      </c>
      <c r="CM82" s="6">
        <v>10549</v>
      </c>
      <c r="CN82" s="6">
        <v>2679.7</v>
      </c>
      <c r="CO82" s="6">
        <v>17893</v>
      </c>
      <c r="CP82" s="6">
        <v>143</v>
      </c>
      <c r="CQ82" s="6">
        <v>162.77000000000001</v>
      </c>
      <c r="CR82" s="6">
        <v>1227.0999999999999</v>
      </c>
      <c r="CS82" s="6">
        <v>865.4</v>
      </c>
      <c r="CT82" s="6">
        <v>152000</v>
      </c>
      <c r="CU82" s="6">
        <v>88620</v>
      </c>
      <c r="CV82" s="6">
        <v>93400</v>
      </c>
      <c r="CW82" s="6">
        <v>59660</v>
      </c>
    </row>
    <row r="83" spans="1:101" ht="12.5">
      <c r="A83" s="5">
        <v>43907</v>
      </c>
      <c r="B83" s="6">
        <v>815.93200000000002</v>
      </c>
      <c r="C83" s="6">
        <v>447.81400000000002</v>
      </c>
      <c r="D83" s="6">
        <v>6442.2</v>
      </c>
      <c r="E83" s="6"/>
      <c r="F83" s="6"/>
      <c r="G83" s="6"/>
      <c r="H83" s="6">
        <v>3379</v>
      </c>
      <c r="I83" s="6">
        <v>1590.3</v>
      </c>
      <c r="J83" s="6">
        <v>396869.6</v>
      </c>
      <c r="K83" s="6">
        <v>176477</v>
      </c>
      <c r="L83" s="6">
        <v>79486.600000000006</v>
      </c>
      <c r="M83" s="6">
        <v>0.4</v>
      </c>
      <c r="N83" s="6">
        <v>0</v>
      </c>
      <c r="O83" s="7">
        <v>14497.1</v>
      </c>
      <c r="P83" s="6">
        <v>6788.4</v>
      </c>
      <c r="Q83" s="6">
        <v>15918.9</v>
      </c>
      <c r="R83" s="6">
        <v>12718.1</v>
      </c>
      <c r="S83" s="6">
        <v>118059.8</v>
      </c>
      <c r="T83" s="6">
        <v>98035.7</v>
      </c>
      <c r="U83" s="6">
        <v>119725.8</v>
      </c>
      <c r="V83" s="6">
        <v>81814.899999999994</v>
      </c>
      <c r="W83" s="6">
        <v>12304.6</v>
      </c>
      <c r="X83" s="6">
        <v>9242.7099999999991</v>
      </c>
      <c r="Y83" s="6">
        <v>419449.4</v>
      </c>
      <c r="Z83" s="6">
        <v>219984.7</v>
      </c>
      <c r="AA83" s="6"/>
      <c r="AB83" s="11">
        <v>184472.9</v>
      </c>
      <c r="AC83" s="6">
        <v>345.9</v>
      </c>
      <c r="AD83" s="6">
        <v>50604</v>
      </c>
      <c r="AE83" s="6">
        <v>317562.3</v>
      </c>
      <c r="AF83" s="6">
        <v>162970.9</v>
      </c>
      <c r="AG83" s="6"/>
      <c r="AH83" s="6">
        <v>184418</v>
      </c>
      <c r="AI83" s="6">
        <v>1112.4000000000001</v>
      </c>
      <c r="AJ83" s="9">
        <v>828</v>
      </c>
      <c r="AK83" s="6">
        <v>33615.72</v>
      </c>
      <c r="AL83" s="6">
        <v>23909.72</v>
      </c>
      <c r="AM83" s="6">
        <v>72319.100000000006</v>
      </c>
      <c r="AN83" s="6">
        <v>55780.5</v>
      </c>
      <c r="AO83" s="6">
        <v>49639.1</v>
      </c>
      <c r="AP83" s="6">
        <v>40535.9</v>
      </c>
      <c r="AQ83" s="6">
        <v>49736.3</v>
      </c>
      <c r="AR83" s="6">
        <v>19612</v>
      </c>
      <c r="AS83" s="6">
        <v>11.7</v>
      </c>
      <c r="AT83" s="6">
        <v>9.3000000000000007</v>
      </c>
      <c r="AU83" s="7"/>
      <c r="AV83" s="7"/>
      <c r="AW83" s="6">
        <v>313714.7</v>
      </c>
      <c r="AX83" s="6">
        <v>146672.29999999999</v>
      </c>
      <c r="AY83" s="6">
        <v>59458</v>
      </c>
      <c r="AZ83" s="6">
        <v>13635.5</v>
      </c>
      <c r="BA83" s="6">
        <v>298347</v>
      </c>
      <c r="BB83" s="6">
        <v>132279</v>
      </c>
      <c r="BC83" s="11">
        <v>52737.7</v>
      </c>
      <c r="BD83" s="6">
        <v>1501.5</v>
      </c>
      <c r="BE83" s="6">
        <v>924</v>
      </c>
      <c r="BF83" s="6">
        <v>137.86000000000001</v>
      </c>
      <c r="BG83" s="6">
        <v>83.16</v>
      </c>
      <c r="BH83" s="6">
        <v>531.14099999999996</v>
      </c>
      <c r="BI83" s="6">
        <v>228.67099999999999</v>
      </c>
      <c r="BJ83" s="6">
        <v>1345.1</v>
      </c>
      <c r="BK83" s="6">
        <v>1112.5999999999999</v>
      </c>
      <c r="BL83" s="6">
        <v>24.1</v>
      </c>
      <c r="BM83" s="6">
        <v>9233.0500000000011</v>
      </c>
      <c r="BN83" s="6">
        <v>35942.72631578947</v>
      </c>
      <c r="BO83" s="6">
        <v>772.92075608869504</v>
      </c>
      <c r="BP83" s="6">
        <v>9694</v>
      </c>
      <c r="BQ83" s="6"/>
      <c r="BR83" s="6"/>
      <c r="BS83" s="27"/>
      <c r="BT83" s="6"/>
      <c r="BU83" s="6"/>
      <c r="BV83" s="6"/>
      <c r="BW83" s="7"/>
      <c r="BX83" s="7"/>
      <c r="BY83" s="7"/>
      <c r="BZ83" s="6">
        <v>4296659</v>
      </c>
      <c r="CA83" s="6">
        <v>3060792</v>
      </c>
      <c r="CB83" s="6"/>
      <c r="CC83" s="6">
        <v>75275</v>
      </c>
      <c r="CD83" s="6">
        <v>62183</v>
      </c>
      <c r="CE83" s="6"/>
      <c r="CF83" s="6">
        <v>820.09391290086671</v>
      </c>
      <c r="CG83" s="6">
        <v>93.748054132549854</v>
      </c>
      <c r="CH83" s="6">
        <v>1707.3420833333332</v>
      </c>
      <c r="CI83" s="6">
        <v>254500</v>
      </c>
      <c r="CJ83" s="6">
        <v>2</v>
      </c>
      <c r="CK83" s="6">
        <v>3003.4</v>
      </c>
      <c r="CL83" s="6">
        <v>457110</v>
      </c>
      <c r="CM83" s="6">
        <v>10549</v>
      </c>
      <c r="CN83" s="6">
        <v>2679.7</v>
      </c>
      <c r="CO83" s="6">
        <v>17893</v>
      </c>
      <c r="CP83" s="6">
        <v>143</v>
      </c>
      <c r="CQ83" s="6">
        <v>162.77000000000001</v>
      </c>
      <c r="CR83" s="6">
        <v>1234.2</v>
      </c>
      <c r="CS83" s="6">
        <v>871.1</v>
      </c>
      <c r="CT83" s="6">
        <v>152900</v>
      </c>
      <c r="CU83" s="6">
        <v>89140</v>
      </c>
      <c r="CV83" s="6">
        <v>93660</v>
      </c>
      <c r="CW83" s="6">
        <v>59820</v>
      </c>
    </row>
    <row r="84" spans="1:101" ht="12.5">
      <c r="A84" s="5">
        <v>43908</v>
      </c>
      <c r="B84" s="6">
        <v>815.93200000000002</v>
      </c>
      <c r="C84" s="6">
        <v>447.81400000000002</v>
      </c>
      <c r="D84" s="6">
        <v>6442.2</v>
      </c>
      <c r="E84" s="6"/>
      <c r="F84" s="6"/>
      <c r="G84" s="6"/>
      <c r="H84" s="6">
        <v>3387.9</v>
      </c>
      <c r="I84" s="6">
        <v>1591</v>
      </c>
      <c r="J84" s="6">
        <v>397051.7</v>
      </c>
      <c r="K84" s="6">
        <v>176566</v>
      </c>
      <c r="L84" s="6">
        <v>79510.600000000006</v>
      </c>
      <c r="M84" s="6">
        <v>0.5</v>
      </c>
      <c r="N84" s="6">
        <v>0</v>
      </c>
      <c r="O84" s="7">
        <v>14497.2</v>
      </c>
      <c r="P84" s="6">
        <v>6788.5</v>
      </c>
      <c r="Q84" s="6">
        <v>15946.6</v>
      </c>
      <c r="R84" s="6">
        <v>12740.31</v>
      </c>
      <c r="S84" s="6">
        <v>118077.73</v>
      </c>
      <c r="T84" s="6">
        <v>98050.29</v>
      </c>
      <c r="U84" s="6">
        <v>119745.9</v>
      </c>
      <c r="V84" s="6">
        <v>81828.91</v>
      </c>
      <c r="W84" s="6">
        <v>12310.54</v>
      </c>
      <c r="X84" s="6">
        <v>9247.7199999999993</v>
      </c>
      <c r="Y84" s="6">
        <v>419764.17</v>
      </c>
      <c r="Z84" s="6">
        <v>220149.44</v>
      </c>
      <c r="AA84" s="6"/>
      <c r="AB84" s="11">
        <v>184496.9</v>
      </c>
      <c r="AC84" s="6">
        <v>345.9</v>
      </c>
      <c r="AD84" s="6">
        <v>50604</v>
      </c>
      <c r="AE84" s="6">
        <v>317712.94</v>
      </c>
      <c r="AF84" s="6">
        <v>163047.12</v>
      </c>
      <c r="AG84" s="6"/>
      <c r="AH84" s="6">
        <v>184442</v>
      </c>
      <c r="AI84" s="6">
        <v>1112.4000000000001</v>
      </c>
      <c r="AJ84" s="9">
        <v>828</v>
      </c>
      <c r="AK84" s="6">
        <v>33615.72</v>
      </c>
      <c r="AL84" s="6">
        <v>23909.72</v>
      </c>
      <c r="AM84" s="6">
        <v>72329.87</v>
      </c>
      <c r="AN84" s="6">
        <v>55788.7</v>
      </c>
      <c r="AO84" s="6">
        <v>49656.13</v>
      </c>
      <c r="AP84" s="6">
        <v>40549.78</v>
      </c>
      <c r="AQ84" s="6">
        <v>49744.4</v>
      </c>
      <c r="AR84" s="6">
        <v>19615.2</v>
      </c>
      <c r="AS84" s="6">
        <v>11.7</v>
      </c>
      <c r="AT84" s="6">
        <v>9.3000000000000007</v>
      </c>
      <c r="AU84" s="7"/>
      <c r="AV84" s="7"/>
      <c r="AW84" s="6">
        <v>313872.8</v>
      </c>
      <c r="AX84" s="6">
        <v>146743.4</v>
      </c>
      <c r="AY84" s="6">
        <v>59465.02</v>
      </c>
      <c r="AZ84" s="6">
        <v>13635.5</v>
      </c>
      <c r="BA84" s="6">
        <v>298489.8</v>
      </c>
      <c r="BB84" s="6">
        <v>132340.73000000001</v>
      </c>
      <c r="BC84" s="11">
        <f>BC83+24</f>
        <v>52761.7</v>
      </c>
      <c r="BD84" s="6">
        <v>1504.22</v>
      </c>
      <c r="BE84" s="6">
        <v>926.4</v>
      </c>
      <c r="BF84" s="6">
        <v>137.86000000000001</v>
      </c>
      <c r="BG84" s="6">
        <v>83.16</v>
      </c>
      <c r="BH84" s="6">
        <v>531.14099999999996</v>
      </c>
      <c r="BI84" s="6">
        <v>228.67099999999999</v>
      </c>
      <c r="BJ84" s="6">
        <v>1345.1</v>
      </c>
      <c r="BK84" s="6">
        <v>1113</v>
      </c>
      <c r="BL84" s="6">
        <v>24.1</v>
      </c>
      <c r="BM84" s="6">
        <v>8820.3299999999981</v>
      </c>
      <c r="BN84" s="6">
        <v>35526.968421052632</v>
      </c>
      <c r="BO84" s="6">
        <v>8550.6327928055725</v>
      </c>
      <c r="BP84" s="6">
        <v>4946</v>
      </c>
      <c r="BQ84" s="6"/>
      <c r="BR84" s="6"/>
      <c r="BS84" s="27"/>
      <c r="BT84" s="6"/>
      <c r="BU84" s="6"/>
      <c r="BV84" s="6"/>
      <c r="BW84" s="7"/>
      <c r="BX84" s="7"/>
      <c r="BY84" s="7"/>
      <c r="BZ84" s="6">
        <v>4299594</v>
      </c>
      <c r="CA84" s="6">
        <v>3063224</v>
      </c>
      <c r="CB84" s="6"/>
      <c r="CC84" s="6">
        <v>75275</v>
      </c>
      <c r="CD84" s="6">
        <v>62183</v>
      </c>
      <c r="CE84" s="6"/>
      <c r="CF84" s="6">
        <v>816</v>
      </c>
      <c r="CG84" s="6">
        <v>93.37</v>
      </c>
      <c r="CH84" s="6">
        <v>1708</v>
      </c>
      <c r="CI84" s="6">
        <v>258666</v>
      </c>
      <c r="CJ84" s="6">
        <v>2</v>
      </c>
      <c r="CK84" s="6">
        <v>3023.6</v>
      </c>
      <c r="CL84" s="6">
        <v>457111</v>
      </c>
      <c r="CM84" s="6">
        <v>10549</v>
      </c>
      <c r="CN84" s="6">
        <v>2679.7</v>
      </c>
      <c r="CO84" s="6">
        <v>17895</v>
      </c>
      <c r="CP84" s="6">
        <v>143</v>
      </c>
      <c r="CQ84" s="6">
        <v>162.82</v>
      </c>
      <c r="CR84" s="6">
        <v>1242.83</v>
      </c>
      <c r="CS84" s="6">
        <v>877.44</v>
      </c>
      <c r="CT84" s="6">
        <v>153255</v>
      </c>
      <c r="CU84" s="6">
        <v>89345</v>
      </c>
      <c r="CV84" s="6">
        <v>93888</v>
      </c>
      <c r="CW84" s="6">
        <v>59954</v>
      </c>
    </row>
    <row r="85" spans="1:101" ht="12.5">
      <c r="A85" s="5">
        <v>43909</v>
      </c>
      <c r="B85" s="6">
        <v>815.93200000000002</v>
      </c>
      <c r="C85" s="6">
        <v>447.81400000000002</v>
      </c>
      <c r="D85" s="6">
        <v>6442.2</v>
      </c>
      <c r="E85" s="6"/>
      <c r="F85" s="6"/>
      <c r="G85" s="6"/>
      <c r="H85" s="6">
        <v>3397.5</v>
      </c>
      <c r="I85" s="6">
        <v>1591.1</v>
      </c>
      <c r="J85" s="6">
        <v>397226.53</v>
      </c>
      <c r="K85" s="6">
        <v>176652.17</v>
      </c>
      <c r="L85" s="6">
        <v>79534.600000000006</v>
      </c>
      <c r="M85" s="6">
        <v>0.5</v>
      </c>
      <c r="N85" s="6">
        <v>0</v>
      </c>
      <c r="O85" s="7">
        <v>14497.3</v>
      </c>
      <c r="P85" s="6">
        <v>6788.6</v>
      </c>
      <c r="Q85" s="6">
        <v>15973.54</v>
      </c>
      <c r="R85" s="6">
        <v>12761.91</v>
      </c>
      <c r="S85" s="6">
        <v>118095</v>
      </c>
      <c r="T85" s="6">
        <v>98065.46</v>
      </c>
      <c r="U85" s="6">
        <v>119765</v>
      </c>
      <c r="V85" s="6">
        <v>81842.39</v>
      </c>
      <c r="W85" s="6">
        <v>12316.1</v>
      </c>
      <c r="X85" s="6">
        <v>9252.41</v>
      </c>
      <c r="Y85" s="6">
        <v>420072.18</v>
      </c>
      <c r="Z85" s="6">
        <v>220311.75</v>
      </c>
      <c r="AA85" s="6"/>
      <c r="AB85" s="11">
        <v>184520.9</v>
      </c>
      <c r="AC85" s="6">
        <v>345.9</v>
      </c>
      <c r="AD85" s="6">
        <v>50604</v>
      </c>
      <c r="AE85" s="6">
        <v>317859.89</v>
      </c>
      <c r="AF85" s="6">
        <v>163120.54</v>
      </c>
      <c r="AG85" s="6"/>
      <c r="AH85" s="6">
        <v>184466</v>
      </c>
      <c r="AI85" s="6">
        <v>1112.4000000000001</v>
      </c>
      <c r="AJ85" s="9">
        <v>828</v>
      </c>
      <c r="AK85" s="6">
        <v>33615.72</v>
      </c>
      <c r="AL85" s="6">
        <v>23909.72</v>
      </c>
      <c r="AM85" s="6">
        <v>72341.13</v>
      </c>
      <c r="AN85" s="6">
        <v>55797.26</v>
      </c>
      <c r="AO85" s="6">
        <v>49677.68</v>
      </c>
      <c r="AP85" s="6">
        <v>40563.26</v>
      </c>
      <c r="AQ85" s="6">
        <v>49752.5</v>
      </c>
      <c r="AR85" s="6">
        <v>19618.400000000001</v>
      </c>
      <c r="AS85" s="6">
        <v>11.7</v>
      </c>
      <c r="AT85" s="6">
        <v>9.3000000000000007</v>
      </c>
      <c r="AU85" s="7"/>
      <c r="AV85" s="7"/>
      <c r="AW85" s="6">
        <v>314029.3</v>
      </c>
      <c r="AX85" s="6">
        <v>146814.1</v>
      </c>
      <c r="AY85" s="6">
        <v>59471.224000000002</v>
      </c>
      <c r="AZ85" s="6">
        <v>13635.5</v>
      </c>
      <c r="BA85" s="6">
        <v>298629.34000000003</v>
      </c>
      <c r="BB85" s="6">
        <v>132401.14000000001</v>
      </c>
      <c r="BC85" s="11">
        <f>BC84+24</f>
        <v>52785.7</v>
      </c>
      <c r="BD85" s="6">
        <v>1508.56</v>
      </c>
      <c r="BE85" s="6">
        <v>929.15</v>
      </c>
      <c r="BF85" s="6">
        <v>137.99</v>
      </c>
      <c r="BG85" s="6">
        <v>83.23</v>
      </c>
      <c r="BH85" s="6">
        <v>531.14099999999996</v>
      </c>
      <c r="BI85" s="6">
        <v>228.67099999999999</v>
      </c>
      <c r="BJ85" s="6">
        <v>1345.1</v>
      </c>
      <c r="BK85" s="6">
        <v>1117.4000000000001</v>
      </c>
      <c r="BL85" s="6">
        <v>24.5</v>
      </c>
      <c r="BM85" s="6">
        <v>8215.3499999999985</v>
      </c>
      <c r="BN85" s="6">
        <v>36206.915789473678</v>
      </c>
      <c r="BO85" s="6">
        <v>10368.144071039947</v>
      </c>
      <c r="BP85" s="6">
        <v>5479</v>
      </c>
      <c r="BQ85" s="6"/>
      <c r="BR85" s="6"/>
      <c r="BS85" s="27"/>
      <c r="BT85" s="6"/>
      <c r="BU85" s="6"/>
      <c r="BV85" s="6"/>
      <c r="BW85" s="7"/>
      <c r="BX85" s="7"/>
      <c r="BY85" s="7"/>
      <c r="BZ85" s="6">
        <v>4301809</v>
      </c>
      <c r="CA85" s="6">
        <v>3065011</v>
      </c>
      <c r="CB85" s="6"/>
      <c r="CC85" s="6">
        <v>75275</v>
      </c>
      <c r="CD85" s="6">
        <v>62183</v>
      </c>
      <c r="CE85" s="6"/>
      <c r="CF85" s="6">
        <v>716</v>
      </c>
      <c r="CG85" s="6">
        <v>89.727999999999994</v>
      </c>
      <c r="CH85" s="6">
        <v>1500</v>
      </c>
      <c r="CI85" s="6">
        <v>263646</v>
      </c>
      <c r="CJ85" s="6">
        <v>2</v>
      </c>
      <c r="CK85" s="6">
        <v>3047.6</v>
      </c>
      <c r="CL85" s="6">
        <v>457111</v>
      </c>
      <c r="CM85" s="6">
        <v>10549</v>
      </c>
      <c r="CN85" s="6">
        <v>2679.7</v>
      </c>
      <c r="CO85" s="6">
        <v>17895</v>
      </c>
      <c r="CP85" s="6">
        <v>143</v>
      </c>
      <c r="CQ85" s="6">
        <v>162.82</v>
      </c>
      <c r="CR85" s="6">
        <v>1251.81</v>
      </c>
      <c r="CS85" s="6">
        <v>883.78</v>
      </c>
      <c r="CT85" s="6">
        <v>154068</v>
      </c>
      <c r="CU85" s="6">
        <v>89812</v>
      </c>
      <c r="CV85" s="6">
        <v>94243</v>
      </c>
      <c r="CW85" s="6">
        <v>60171</v>
      </c>
    </row>
    <row r="86" spans="1:101" ht="12.5">
      <c r="A86" s="5">
        <v>43910</v>
      </c>
      <c r="B86" s="6">
        <v>815.93200000000002</v>
      </c>
      <c r="C86" s="6">
        <v>447.81400000000002</v>
      </c>
      <c r="D86" s="6">
        <v>6442.2</v>
      </c>
      <c r="E86" s="6"/>
      <c r="F86" s="6"/>
      <c r="G86" s="6"/>
      <c r="H86" s="6">
        <v>3408.5</v>
      </c>
      <c r="I86" s="6">
        <v>1592.4</v>
      </c>
      <c r="J86" s="9">
        <v>397406.46</v>
      </c>
      <c r="K86" s="6">
        <v>176740.11</v>
      </c>
      <c r="L86" s="9">
        <v>79558.600000000006</v>
      </c>
      <c r="M86" s="6">
        <v>0.5</v>
      </c>
      <c r="N86" s="6">
        <v>0</v>
      </c>
      <c r="O86" s="7">
        <v>14497.3</v>
      </c>
      <c r="P86" s="6">
        <v>6788.7</v>
      </c>
      <c r="Q86" s="9">
        <v>16001</v>
      </c>
      <c r="R86" s="9">
        <v>12783.95</v>
      </c>
      <c r="S86" s="9">
        <v>118113.94</v>
      </c>
      <c r="T86" s="9">
        <v>98080.65</v>
      </c>
      <c r="U86" s="6">
        <v>119784</v>
      </c>
      <c r="V86" s="6">
        <v>81855.75</v>
      </c>
      <c r="W86" s="6">
        <v>12321.84</v>
      </c>
      <c r="X86" s="6">
        <v>9257.2099999999991</v>
      </c>
      <c r="Y86" s="6">
        <v>420259.82</v>
      </c>
      <c r="Z86" s="6">
        <v>220424.36</v>
      </c>
      <c r="AA86" s="6"/>
      <c r="AB86" s="11">
        <v>184544.9</v>
      </c>
      <c r="AC86" s="6">
        <v>345.9</v>
      </c>
      <c r="AD86" s="6">
        <v>50604</v>
      </c>
      <c r="AE86" s="6">
        <v>318107.57</v>
      </c>
      <c r="AF86" s="6">
        <v>163235.34</v>
      </c>
      <c r="AG86" s="6"/>
      <c r="AH86" s="6">
        <v>184490</v>
      </c>
      <c r="AI86" s="6">
        <v>1112.4000000000001</v>
      </c>
      <c r="AJ86" s="9">
        <v>828</v>
      </c>
      <c r="AK86" s="6">
        <v>33615.72</v>
      </c>
      <c r="AL86" s="6">
        <v>23909.72</v>
      </c>
      <c r="AM86" s="9">
        <v>72352.53</v>
      </c>
      <c r="AN86" s="9">
        <v>55806.1</v>
      </c>
      <c r="AO86" s="6">
        <v>49689.58</v>
      </c>
      <c r="AP86" s="6">
        <v>40576.94</v>
      </c>
      <c r="AQ86" s="9">
        <v>49758.7</v>
      </c>
      <c r="AR86" s="9">
        <v>19620.8</v>
      </c>
      <c r="AS86" s="6">
        <v>11.7</v>
      </c>
      <c r="AT86" s="6">
        <v>9.3000000000000007</v>
      </c>
      <c r="AU86" s="7"/>
      <c r="AV86" s="7"/>
      <c r="AW86" s="6">
        <v>314160.3</v>
      </c>
      <c r="AX86" s="6">
        <v>146873.4</v>
      </c>
      <c r="AY86" s="11">
        <v>59477.144</v>
      </c>
      <c r="AZ86" s="6">
        <v>13635.5</v>
      </c>
      <c r="BA86" s="6">
        <v>298744.61300000001</v>
      </c>
      <c r="BB86" s="6">
        <v>132451.215</v>
      </c>
      <c r="BC86" s="9">
        <f>BC85+19.5</f>
        <v>52805.2</v>
      </c>
      <c r="BD86" s="6">
        <v>1513.22</v>
      </c>
      <c r="BE86" s="6">
        <v>932.1</v>
      </c>
      <c r="BF86" s="6">
        <v>137.99</v>
      </c>
      <c r="BG86" s="6">
        <v>83.23</v>
      </c>
      <c r="BH86" s="6">
        <v>531.14099999999996</v>
      </c>
      <c r="BI86" s="6">
        <v>228.67099999999999</v>
      </c>
      <c r="BJ86" s="6">
        <v>1345.1</v>
      </c>
      <c r="BK86" s="6">
        <v>1119.8</v>
      </c>
      <c r="BL86" s="6">
        <v>24.5</v>
      </c>
      <c r="BM86" s="6">
        <v>9695.5399999999991</v>
      </c>
      <c r="BN86" s="6">
        <v>35719.168421052636</v>
      </c>
      <c r="BO86" s="6">
        <v>14397.358735773838</v>
      </c>
      <c r="BP86" s="6">
        <v>3993</v>
      </c>
      <c r="BQ86" s="6"/>
      <c r="BR86" s="6"/>
      <c r="BS86" s="27"/>
      <c r="BT86" s="6"/>
      <c r="BU86" s="6"/>
      <c r="BV86" s="6"/>
      <c r="BW86" s="7"/>
      <c r="BX86" s="7"/>
      <c r="BY86" s="7"/>
      <c r="BZ86" s="6">
        <v>4304272</v>
      </c>
      <c r="CA86" s="6">
        <v>3066822</v>
      </c>
      <c r="CB86" s="6"/>
      <c r="CC86" s="6">
        <v>75275</v>
      </c>
      <c r="CD86" s="6">
        <v>62183</v>
      </c>
      <c r="CE86" s="6"/>
      <c r="CF86" s="6">
        <v>819</v>
      </c>
      <c r="CG86" s="6">
        <v>93.637</v>
      </c>
      <c r="CH86" s="6">
        <v>1707</v>
      </c>
      <c r="CI86" s="6">
        <v>268435</v>
      </c>
      <c r="CJ86" s="6">
        <v>2</v>
      </c>
      <c r="CK86" s="6">
        <v>3071.6</v>
      </c>
      <c r="CL86" s="6">
        <v>458222</v>
      </c>
      <c r="CM86" s="6">
        <v>10619</v>
      </c>
      <c r="CN86" s="6">
        <v>2685.9</v>
      </c>
      <c r="CO86" s="6">
        <v>17895</v>
      </c>
      <c r="CP86" s="6">
        <v>143</v>
      </c>
      <c r="CQ86" s="6">
        <v>162.82</v>
      </c>
      <c r="CR86" s="6">
        <v>1261.32</v>
      </c>
      <c r="CS86" s="6">
        <v>890.33</v>
      </c>
      <c r="CT86" s="6">
        <v>155009</v>
      </c>
      <c r="CU86" s="6">
        <v>90344</v>
      </c>
      <c r="CV86" s="6">
        <v>94454</v>
      </c>
      <c r="CW86" s="6">
        <v>60300</v>
      </c>
    </row>
    <row r="87" spans="1:101" ht="12.5">
      <c r="A87" s="5">
        <v>43911</v>
      </c>
      <c r="B87" s="6">
        <v>815.93200000000002</v>
      </c>
      <c r="C87" s="6">
        <v>447.81400000000002</v>
      </c>
      <c r="D87" s="6">
        <v>6442.2</v>
      </c>
      <c r="E87" s="6"/>
      <c r="F87" s="6"/>
      <c r="G87" s="6"/>
      <c r="H87" s="6">
        <v>3423.3</v>
      </c>
      <c r="I87" s="6">
        <v>1594.5</v>
      </c>
      <c r="J87" s="6">
        <v>397577.76</v>
      </c>
      <c r="K87" s="6">
        <v>176825.38</v>
      </c>
      <c r="L87" s="9">
        <v>79582.600000000006</v>
      </c>
      <c r="M87" s="6">
        <v>0.5</v>
      </c>
      <c r="N87" s="6">
        <v>0</v>
      </c>
      <c r="O87" s="7">
        <v>14497.4</v>
      </c>
      <c r="P87" s="6">
        <v>6788.7</v>
      </c>
      <c r="Q87" s="6">
        <v>16029</v>
      </c>
      <c r="R87" s="6">
        <v>12806.16</v>
      </c>
      <c r="S87" s="6">
        <v>118132.59</v>
      </c>
      <c r="T87" s="6">
        <v>98096.05</v>
      </c>
      <c r="U87" s="6">
        <v>119803</v>
      </c>
      <c r="V87" s="6">
        <v>81869.210000000006</v>
      </c>
      <c r="W87" s="6">
        <v>12327.58</v>
      </c>
      <c r="X87" s="6">
        <v>9261.99</v>
      </c>
      <c r="Y87" s="6">
        <v>420402</v>
      </c>
      <c r="Z87" s="6">
        <v>220515.69</v>
      </c>
      <c r="AA87" s="6"/>
      <c r="AB87" s="11">
        <v>184568.9</v>
      </c>
      <c r="AC87" s="6">
        <v>345.9</v>
      </c>
      <c r="AD87" s="6">
        <v>50604</v>
      </c>
      <c r="AE87" s="6">
        <v>318417.908</v>
      </c>
      <c r="AF87" s="6">
        <v>163380.43700000001</v>
      </c>
      <c r="AG87" s="6"/>
      <c r="AH87" s="6">
        <v>184514</v>
      </c>
      <c r="AI87" s="6">
        <v>1112.4000000000001</v>
      </c>
      <c r="AJ87" s="9">
        <v>828</v>
      </c>
      <c r="AK87" s="6">
        <v>33615.72</v>
      </c>
      <c r="AL87" s="6">
        <v>23909.72</v>
      </c>
      <c r="AM87" s="6">
        <v>72363.75</v>
      </c>
      <c r="AN87" s="6">
        <v>55814.73</v>
      </c>
      <c r="AO87" s="6">
        <v>49706.239999999998</v>
      </c>
      <c r="AP87" s="6">
        <v>40590.5</v>
      </c>
      <c r="AQ87" s="6">
        <v>49765.2</v>
      </c>
      <c r="AR87" s="6">
        <v>19623.400000000001</v>
      </c>
      <c r="AS87" s="6">
        <v>11.7</v>
      </c>
      <c r="AT87" s="6">
        <v>9.3000000000000007</v>
      </c>
      <c r="AU87" s="7"/>
      <c r="AV87" s="7"/>
      <c r="AW87" s="6">
        <v>314312.3</v>
      </c>
      <c r="AX87" s="6">
        <v>146942.79999999999</v>
      </c>
      <c r="AY87" s="6">
        <v>59483.027000000002</v>
      </c>
      <c r="AZ87" s="6">
        <v>13635.5</v>
      </c>
      <c r="BA87" s="9">
        <v>298882.88</v>
      </c>
      <c r="BB87" s="9">
        <v>132511.42000000001</v>
      </c>
      <c r="BC87" s="9">
        <f>BC86+24</f>
        <v>52829.2</v>
      </c>
      <c r="BD87" s="6">
        <v>1517.48</v>
      </c>
      <c r="BE87" s="6">
        <v>934.84</v>
      </c>
      <c r="BF87" s="6">
        <v>137.99</v>
      </c>
      <c r="BG87" s="6">
        <v>83.23</v>
      </c>
      <c r="BH87" s="6">
        <v>531.14099999999996</v>
      </c>
      <c r="BI87" s="6">
        <v>228.67099999999999</v>
      </c>
      <c r="BJ87" s="6">
        <v>1345.1</v>
      </c>
      <c r="BK87" s="6">
        <v>1122.0999999999999</v>
      </c>
      <c r="BL87" s="6">
        <v>24.5</v>
      </c>
      <c r="BM87" s="6">
        <v>7931.22</v>
      </c>
      <c r="BN87" s="6">
        <v>33415.826315789469</v>
      </c>
      <c r="BO87" s="6">
        <v>9410.6022052586959</v>
      </c>
      <c r="BP87" s="6">
        <v>4651</v>
      </c>
      <c r="BQ87" s="6"/>
      <c r="BR87" s="6"/>
      <c r="BS87" s="27"/>
      <c r="BT87" s="6"/>
      <c r="BU87" s="6"/>
      <c r="BV87" s="6"/>
      <c r="BW87" s="7"/>
      <c r="BX87" s="7"/>
      <c r="BY87" s="7"/>
      <c r="BZ87" s="6">
        <v>4306727</v>
      </c>
      <c r="CA87" s="6">
        <v>3068635</v>
      </c>
      <c r="CB87" s="6"/>
      <c r="CC87" s="6">
        <v>75275</v>
      </c>
      <c r="CD87" s="6">
        <v>62183</v>
      </c>
      <c r="CE87" s="6"/>
      <c r="CF87" s="6">
        <v>814</v>
      </c>
      <c r="CG87" s="6">
        <v>93.512</v>
      </c>
      <c r="CH87" s="6">
        <v>1700</v>
      </c>
      <c r="CI87" s="6">
        <v>273385</v>
      </c>
      <c r="CJ87" s="6">
        <v>2</v>
      </c>
      <c r="CK87" s="6">
        <v>3095.6</v>
      </c>
      <c r="CL87" s="6">
        <v>463076</v>
      </c>
      <c r="CM87" s="6">
        <v>10971</v>
      </c>
      <c r="CN87" s="6">
        <v>2709.9</v>
      </c>
      <c r="CO87" s="6">
        <v>17895</v>
      </c>
      <c r="CP87" s="6">
        <v>143</v>
      </c>
      <c r="CQ87" s="6">
        <v>162.82</v>
      </c>
      <c r="CR87" s="6">
        <v>1270.9000000000001</v>
      </c>
      <c r="CS87" s="6">
        <v>897.04</v>
      </c>
      <c r="CT87" s="6">
        <v>156085</v>
      </c>
      <c r="CU87" s="6">
        <v>90953</v>
      </c>
      <c r="CV87" s="6">
        <v>94868</v>
      </c>
      <c r="CW87" s="6">
        <v>60543</v>
      </c>
    </row>
    <row r="88" spans="1:101" ht="12.5">
      <c r="A88" s="5">
        <v>43912</v>
      </c>
      <c r="B88" s="6">
        <v>815.93200000000002</v>
      </c>
      <c r="C88" s="6">
        <v>447.81400000000002</v>
      </c>
      <c r="D88" s="6">
        <v>6442.2</v>
      </c>
      <c r="E88" s="6"/>
      <c r="F88" s="6"/>
      <c r="G88" s="6"/>
      <c r="H88" s="6">
        <v>3438.4</v>
      </c>
      <c r="I88" s="6">
        <v>1596.6</v>
      </c>
      <c r="J88" s="6">
        <v>397748.99</v>
      </c>
      <c r="K88" s="6">
        <v>176910.89</v>
      </c>
      <c r="L88" s="9">
        <v>79606.600000000006</v>
      </c>
      <c r="M88" s="6">
        <v>0.5</v>
      </c>
      <c r="N88" s="6">
        <v>0</v>
      </c>
      <c r="O88" s="7">
        <v>14497.5</v>
      </c>
      <c r="P88" s="6">
        <v>6788.8</v>
      </c>
      <c r="Q88" s="6">
        <v>16056.57</v>
      </c>
      <c r="R88" s="6">
        <v>12828.15</v>
      </c>
      <c r="S88" s="6">
        <v>118152.24</v>
      </c>
      <c r="T88" s="6">
        <v>98112</v>
      </c>
      <c r="U88" s="6">
        <v>119821.99</v>
      </c>
      <c r="V88" s="6">
        <v>81882.649999999994</v>
      </c>
      <c r="W88" s="6">
        <v>12333.48</v>
      </c>
      <c r="X88" s="6">
        <v>9266.85</v>
      </c>
      <c r="Y88" s="6">
        <v>420544</v>
      </c>
      <c r="Z88" s="6">
        <v>220600.51</v>
      </c>
      <c r="AA88" s="6"/>
      <c r="AB88" s="11">
        <v>184592.9</v>
      </c>
      <c r="AC88" s="6">
        <v>345.9</v>
      </c>
      <c r="AD88" s="6">
        <v>50604</v>
      </c>
      <c r="AE88" s="6">
        <v>318732.32</v>
      </c>
      <c r="AF88" s="6">
        <v>163534.16</v>
      </c>
      <c r="AG88" s="6"/>
      <c r="AH88" s="6">
        <v>184538</v>
      </c>
      <c r="AI88" s="6">
        <v>1112.4000000000001</v>
      </c>
      <c r="AJ88" s="9">
        <v>828</v>
      </c>
      <c r="AK88" s="6">
        <v>33615.72</v>
      </c>
      <c r="AL88" s="6">
        <v>23909.72</v>
      </c>
      <c r="AM88" s="6">
        <v>72375.520000000004</v>
      </c>
      <c r="AN88" s="6">
        <v>55823.76</v>
      </c>
      <c r="AO88" s="6">
        <v>49723.11</v>
      </c>
      <c r="AP88" s="6">
        <v>40604.199999999997</v>
      </c>
      <c r="AQ88" s="6">
        <v>49775.6</v>
      </c>
      <c r="AR88" s="6">
        <v>19627.599999999999</v>
      </c>
      <c r="AS88" s="6">
        <v>11.7</v>
      </c>
      <c r="AT88" s="6">
        <v>9.3000000000000007</v>
      </c>
      <c r="AU88" s="7"/>
      <c r="AV88" s="7"/>
      <c r="AW88" s="6">
        <v>314462.7</v>
      </c>
      <c r="AX88" s="6">
        <v>147011.70000000001</v>
      </c>
      <c r="AY88" s="6">
        <v>59488.853000000003</v>
      </c>
      <c r="AZ88" s="6">
        <v>13635.5</v>
      </c>
      <c r="BA88" s="6">
        <v>299019.25</v>
      </c>
      <c r="BB88" s="6">
        <v>132571</v>
      </c>
      <c r="BC88" s="9">
        <f t="shared" ref="BC88:BC97" si="0">BC87+24</f>
        <v>52853.2</v>
      </c>
      <c r="BD88" s="6">
        <v>1521.98</v>
      </c>
      <c r="BE88" s="6">
        <v>937.7</v>
      </c>
      <c r="BF88" s="6">
        <v>138.35</v>
      </c>
      <c r="BG88" s="6">
        <v>83.43</v>
      </c>
      <c r="BH88" s="6">
        <v>531.14099999999996</v>
      </c>
      <c r="BI88" s="6">
        <v>228.67099999999999</v>
      </c>
      <c r="BJ88" s="6">
        <v>1345.1</v>
      </c>
      <c r="BK88" s="6">
        <v>1124.4000000000001</v>
      </c>
      <c r="BL88" s="6">
        <v>24.5</v>
      </c>
      <c r="BM88" s="6">
        <v>8589.869999999999</v>
      </c>
      <c r="BN88" s="6">
        <v>27773.057894736841</v>
      </c>
      <c r="BO88" s="6">
        <v>12428.013287112151</v>
      </c>
      <c r="BP88" s="6">
        <v>6103</v>
      </c>
      <c r="BQ88" s="6"/>
      <c r="BR88" s="6"/>
      <c r="BS88" s="27"/>
      <c r="BT88" s="6"/>
      <c r="BU88" s="6"/>
      <c r="BV88" s="6"/>
      <c r="BW88" s="7"/>
      <c r="BX88" s="7"/>
      <c r="BY88" s="7"/>
      <c r="BZ88" s="6">
        <v>4309186</v>
      </c>
      <c r="CA88" s="6">
        <v>3070447</v>
      </c>
      <c r="CB88" s="6"/>
      <c r="CC88" s="6">
        <v>75275</v>
      </c>
      <c r="CD88" s="6">
        <v>62183</v>
      </c>
      <c r="CE88" s="6"/>
      <c r="CF88" s="6">
        <v>818</v>
      </c>
      <c r="CG88" s="6">
        <v>93.405000000000001</v>
      </c>
      <c r="CH88" s="6">
        <v>1707</v>
      </c>
      <c r="CI88" s="6">
        <v>277385</v>
      </c>
      <c r="CJ88" s="6">
        <v>2</v>
      </c>
      <c r="CK88" s="6">
        <v>3119</v>
      </c>
      <c r="CL88" s="6">
        <v>468200</v>
      </c>
      <c r="CM88" s="6">
        <v>11174</v>
      </c>
      <c r="CN88" s="6">
        <v>2733.9</v>
      </c>
      <c r="CO88" s="6">
        <v>17895</v>
      </c>
      <c r="CP88" s="6">
        <v>143</v>
      </c>
      <c r="CQ88" s="6">
        <v>162.82</v>
      </c>
      <c r="CR88" s="6">
        <v>1280.3900000000001</v>
      </c>
      <c r="CS88" s="6">
        <v>903.64</v>
      </c>
      <c r="CT88" s="6">
        <v>157177</v>
      </c>
      <c r="CU88" s="6">
        <v>91571</v>
      </c>
      <c r="CV88" s="6">
        <v>95178</v>
      </c>
      <c r="CW88" s="6">
        <v>60733</v>
      </c>
    </row>
    <row r="89" spans="1:101" ht="12.5">
      <c r="A89" s="5">
        <v>43913</v>
      </c>
      <c r="B89" s="6">
        <v>816.11599999999999</v>
      </c>
      <c r="C89" s="6">
        <v>447.90300000000002</v>
      </c>
      <c r="D89" s="6">
        <v>6442.6</v>
      </c>
      <c r="E89" s="6"/>
      <c r="F89" s="6"/>
      <c r="G89" s="6"/>
      <c r="H89" s="6">
        <v>3452.6</v>
      </c>
      <c r="I89" s="6">
        <v>1598.3</v>
      </c>
      <c r="J89" s="6">
        <v>397926</v>
      </c>
      <c r="K89" s="6">
        <v>176998</v>
      </c>
      <c r="L89" s="9">
        <v>79630.600000000006</v>
      </c>
      <c r="M89" s="6">
        <v>0.5</v>
      </c>
      <c r="N89" s="6">
        <v>0</v>
      </c>
      <c r="O89" s="7">
        <v>14497.5</v>
      </c>
      <c r="P89" s="6">
        <v>6788.8</v>
      </c>
      <c r="Q89" s="9">
        <v>16083.1</v>
      </c>
      <c r="R89" s="9">
        <v>12851.1</v>
      </c>
      <c r="S89" s="9">
        <v>118171.7</v>
      </c>
      <c r="T89" s="9">
        <v>98128.3</v>
      </c>
      <c r="U89" s="9">
        <v>119841.3</v>
      </c>
      <c r="V89" s="9">
        <v>81896.3</v>
      </c>
      <c r="W89" s="6">
        <v>12339.8</v>
      </c>
      <c r="X89" s="6">
        <v>9271.9</v>
      </c>
      <c r="Y89" s="9">
        <v>420688</v>
      </c>
      <c r="Z89" s="9">
        <v>220681</v>
      </c>
      <c r="AA89" s="6"/>
      <c r="AB89" s="11">
        <v>184616.9</v>
      </c>
      <c r="AC89" s="6">
        <v>345.9</v>
      </c>
      <c r="AD89" s="6">
        <v>50604</v>
      </c>
      <c r="AE89" s="6">
        <v>319054</v>
      </c>
      <c r="AF89" s="6">
        <v>163695</v>
      </c>
      <c r="AG89" s="6"/>
      <c r="AH89" s="6">
        <v>184562</v>
      </c>
      <c r="AI89" s="6">
        <v>1112.4000000000001</v>
      </c>
      <c r="AJ89" s="9">
        <v>828</v>
      </c>
      <c r="AK89" s="6">
        <v>33615.72</v>
      </c>
      <c r="AL89" s="6">
        <v>23909.72</v>
      </c>
      <c r="AM89" s="9">
        <v>72387.5</v>
      </c>
      <c r="AN89" s="9">
        <v>55833</v>
      </c>
      <c r="AO89" s="6">
        <v>49740</v>
      </c>
      <c r="AP89" s="6">
        <v>40618</v>
      </c>
      <c r="AQ89" s="9">
        <v>49782.2</v>
      </c>
      <c r="AR89" s="9">
        <v>19630.2</v>
      </c>
      <c r="AS89" s="6">
        <v>11.7</v>
      </c>
      <c r="AT89" s="6">
        <v>9.3000000000000007</v>
      </c>
      <c r="AU89" s="7"/>
      <c r="AV89" s="7"/>
      <c r="AW89" s="6">
        <v>314620</v>
      </c>
      <c r="AX89" s="6">
        <v>147083.29999999999</v>
      </c>
      <c r="AY89" s="6">
        <v>59495</v>
      </c>
      <c r="AZ89" s="6">
        <v>13635.5</v>
      </c>
      <c r="BA89" s="9">
        <v>299164</v>
      </c>
      <c r="BB89" s="9">
        <v>132634</v>
      </c>
      <c r="BC89" s="9">
        <f t="shared" si="0"/>
        <v>52877.2</v>
      </c>
      <c r="BD89" s="6">
        <v>1526.3</v>
      </c>
      <c r="BE89" s="6">
        <v>940.4</v>
      </c>
      <c r="BF89" s="6">
        <v>138.35</v>
      </c>
      <c r="BG89" s="6">
        <v>83.43</v>
      </c>
      <c r="BH89" s="6">
        <v>531.32399999999996</v>
      </c>
      <c r="BI89" s="6">
        <v>228.74100000000001</v>
      </c>
      <c r="BJ89" s="6">
        <v>1345.3</v>
      </c>
      <c r="BK89" s="6">
        <v>1126.8</v>
      </c>
      <c r="BL89" s="6">
        <v>24.5</v>
      </c>
      <c r="BM89" s="6">
        <v>9229.4400000000023</v>
      </c>
      <c r="BN89" s="6">
        <v>27514.843859649125</v>
      </c>
      <c r="BO89" s="6">
        <v>9825.8725947401235</v>
      </c>
      <c r="BP89" s="6">
        <v>4256</v>
      </c>
      <c r="BQ89" s="6"/>
      <c r="BR89" s="6"/>
      <c r="BS89" s="27"/>
      <c r="BT89" s="6"/>
      <c r="BU89" s="6"/>
      <c r="BV89" s="6"/>
      <c r="BW89" s="7"/>
      <c r="BX89" s="7"/>
      <c r="BY89" s="7"/>
      <c r="BZ89" s="6">
        <v>4311680</v>
      </c>
      <c r="CA89" s="6">
        <v>3072268</v>
      </c>
      <c r="CB89" s="6"/>
      <c r="CC89" s="6">
        <v>75275</v>
      </c>
      <c r="CD89" s="6">
        <v>62183</v>
      </c>
      <c r="CE89" s="6"/>
      <c r="CF89" s="6">
        <v>701</v>
      </c>
      <c r="CG89" s="6">
        <v>67.960999999999999</v>
      </c>
      <c r="CH89" s="6">
        <v>1463</v>
      </c>
      <c r="CI89" s="6">
        <v>281100</v>
      </c>
      <c r="CJ89" s="6">
        <v>2</v>
      </c>
      <c r="CK89" s="6">
        <v>3142.9</v>
      </c>
      <c r="CL89" s="6">
        <v>472930</v>
      </c>
      <c r="CM89" s="6">
        <v>11460</v>
      </c>
      <c r="CN89" s="6">
        <v>2757.9</v>
      </c>
      <c r="CO89" s="6">
        <v>17895</v>
      </c>
      <c r="CP89" s="6">
        <v>143</v>
      </c>
      <c r="CQ89" s="6">
        <v>162.82</v>
      </c>
      <c r="CR89" s="6">
        <v>1290</v>
      </c>
      <c r="CS89" s="6">
        <v>910.2</v>
      </c>
      <c r="CT89" s="6">
        <v>158280</v>
      </c>
      <c r="CU89" s="6">
        <v>92200</v>
      </c>
      <c r="CV89" s="6">
        <v>95410</v>
      </c>
      <c r="CW89" s="6">
        <v>60880</v>
      </c>
    </row>
    <row r="90" spans="1:101" ht="12.5">
      <c r="A90" s="5">
        <v>43914</v>
      </c>
      <c r="B90" s="6">
        <v>816.11599999999999</v>
      </c>
      <c r="C90" s="6">
        <v>447.90300000000002</v>
      </c>
      <c r="D90" s="6">
        <v>6442.6</v>
      </c>
      <c r="E90" s="6"/>
      <c r="F90" s="6"/>
      <c r="G90" s="6"/>
      <c r="H90" s="6">
        <v>3467</v>
      </c>
      <c r="I90" s="6">
        <v>1600</v>
      </c>
      <c r="J90" s="6">
        <v>398099</v>
      </c>
      <c r="K90" s="6">
        <v>177084</v>
      </c>
      <c r="L90" s="9">
        <v>79654.600000000006</v>
      </c>
      <c r="M90" s="6">
        <v>0.5</v>
      </c>
      <c r="N90" s="6">
        <v>0</v>
      </c>
      <c r="O90" s="7">
        <v>14497.7</v>
      </c>
      <c r="P90" s="6">
        <v>6789.1</v>
      </c>
      <c r="Q90" s="6">
        <v>16113.4</v>
      </c>
      <c r="R90" s="6">
        <v>12873.9</v>
      </c>
      <c r="S90" s="6">
        <v>118191.3</v>
      </c>
      <c r="T90" s="6">
        <v>98144.1</v>
      </c>
      <c r="U90" s="6">
        <v>119860.3</v>
      </c>
      <c r="V90" s="6">
        <v>81909.7</v>
      </c>
      <c r="W90" s="6">
        <v>12346.3</v>
      </c>
      <c r="X90" s="6">
        <v>9276.9</v>
      </c>
      <c r="Y90" s="6">
        <v>420834.3</v>
      </c>
      <c r="Z90" s="6">
        <v>220762.2</v>
      </c>
      <c r="AA90" s="6"/>
      <c r="AB90" s="11">
        <v>184640.9</v>
      </c>
      <c r="AC90" s="6">
        <v>345.9</v>
      </c>
      <c r="AD90" s="6">
        <v>50604</v>
      </c>
      <c r="AE90" s="6">
        <v>319379.20000000001</v>
      </c>
      <c r="AF90" s="6">
        <v>163858.9</v>
      </c>
      <c r="AG90" s="6"/>
      <c r="AH90" s="6">
        <v>184586</v>
      </c>
      <c r="AI90" s="6">
        <v>1112.4000000000001</v>
      </c>
      <c r="AJ90" s="9">
        <v>828</v>
      </c>
      <c r="AK90" s="6">
        <v>33615.72</v>
      </c>
      <c r="AL90" s="6">
        <v>23909.72</v>
      </c>
      <c r="AM90" s="6">
        <v>72399.3</v>
      </c>
      <c r="AN90" s="6">
        <v>55842</v>
      </c>
      <c r="AO90" s="6">
        <v>49756.5</v>
      </c>
      <c r="AP90" s="6">
        <v>40631.4</v>
      </c>
      <c r="AQ90" s="6">
        <v>49793.3</v>
      </c>
      <c r="AR90" s="6">
        <v>19634.2</v>
      </c>
      <c r="AS90" s="6">
        <v>11.7</v>
      </c>
      <c r="AT90" s="6">
        <v>9.3000000000000007</v>
      </c>
      <c r="AU90" s="7"/>
      <c r="AV90" s="7"/>
      <c r="AW90" s="6">
        <v>314780.5</v>
      </c>
      <c r="AX90" s="6">
        <v>147155.70000000001</v>
      </c>
      <c r="AY90" s="6">
        <v>59501</v>
      </c>
      <c r="AZ90" s="6">
        <v>13635.5</v>
      </c>
      <c r="BA90" s="6">
        <v>299307</v>
      </c>
      <c r="BB90" s="6">
        <v>132695</v>
      </c>
      <c r="BC90" s="9">
        <f t="shared" si="0"/>
        <v>52901.2</v>
      </c>
      <c r="BD90" s="6">
        <v>1530.72</v>
      </c>
      <c r="BE90" s="6">
        <v>943.2</v>
      </c>
      <c r="BF90" s="6">
        <v>138.35</v>
      </c>
      <c r="BG90" s="6">
        <v>83.43</v>
      </c>
      <c r="BH90" s="6">
        <v>531.32399999999996</v>
      </c>
      <c r="BI90" s="6">
        <v>228.74100000000001</v>
      </c>
      <c r="BJ90" s="6">
        <v>1345.3</v>
      </c>
      <c r="BK90" s="6">
        <v>1129.0999999999999</v>
      </c>
      <c r="BL90" s="6">
        <v>24.6</v>
      </c>
      <c r="BM90" s="6">
        <v>8779.67</v>
      </c>
      <c r="BN90" s="6">
        <v>32330.343859649125</v>
      </c>
      <c r="BO90" s="6">
        <v>8983.6125444406043</v>
      </c>
      <c r="BP90" s="6">
        <v>5976</v>
      </c>
      <c r="BQ90" s="6"/>
      <c r="BR90" s="6"/>
      <c r="BS90" s="27"/>
      <c r="BT90" s="6"/>
      <c r="BU90" s="6"/>
      <c r="BV90" s="6"/>
      <c r="BW90" s="7"/>
      <c r="BX90" s="7"/>
      <c r="BY90" s="7"/>
      <c r="BZ90" s="6">
        <v>4314206</v>
      </c>
      <c r="CA90" s="6">
        <v>3074106</v>
      </c>
      <c r="CB90" s="6"/>
      <c r="CC90" s="6">
        <v>75275</v>
      </c>
      <c r="CD90" s="6">
        <v>62183</v>
      </c>
      <c r="CE90" s="6"/>
      <c r="CF90" s="6">
        <v>769</v>
      </c>
      <c r="CG90" s="6">
        <v>86.254999999999995</v>
      </c>
      <c r="CH90" s="6">
        <v>1633</v>
      </c>
      <c r="CI90" s="6">
        <v>285990</v>
      </c>
      <c r="CJ90" s="6">
        <v>2</v>
      </c>
      <c r="CK90" s="6">
        <v>3166.7</v>
      </c>
      <c r="CL90" s="6">
        <v>478049</v>
      </c>
      <c r="CM90" s="6">
        <v>11966</v>
      </c>
      <c r="CN90" s="6">
        <v>2780.7</v>
      </c>
      <c r="CO90" s="6">
        <v>17895</v>
      </c>
      <c r="CP90" s="6">
        <v>143</v>
      </c>
      <c r="CQ90" s="6">
        <v>162.82</v>
      </c>
      <c r="CR90" s="6">
        <v>1298.93</v>
      </c>
      <c r="CS90" s="6">
        <v>916.6</v>
      </c>
      <c r="CT90" s="6">
        <v>159382</v>
      </c>
      <c r="CU90" s="6">
        <v>92815</v>
      </c>
      <c r="CV90" s="6">
        <v>95637</v>
      </c>
      <c r="CW90" s="6">
        <v>61020</v>
      </c>
    </row>
    <row r="91" spans="1:101" ht="12.5">
      <c r="A91" s="5">
        <v>43915</v>
      </c>
      <c r="B91" s="6">
        <v>816.11599999999999</v>
      </c>
      <c r="C91" s="6">
        <v>447.90300000000002</v>
      </c>
      <c r="D91" s="6">
        <v>6442.6</v>
      </c>
      <c r="E91" s="6"/>
      <c r="F91" s="6"/>
      <c r="G91" s="6"/>
      <c r="H91" s="6">
        <v>3480</v>
      </c>
      <c r="I91" s="6">
        <v>1602</v>
      </c>
      <c r="J91" s="6">
        <v>398264.3</v>
      </c>
      <c r="K91" s="6">
        <v>177168</v>
      </c>
      <c r="L91" s="9">
        <v>79678.600000000006</v>
      </c>
      <c r="M91" s="6">
        <v>0.5</v>
      </c>
      <c r="N91" s="6">
        <v>0</v>
      </c>
      <c r="O91" s="7">
        <v>14497.7</v>
      </c>
      <c r="P91" s="6">
        <v>6789.1</v>
      </c>
      <c r="Q91" s="6">
        <v>16141.8</v>
      </c>
      <c r="R91" s="6">
        <v>12897</v>
      </c>
      <c r="S91" s="6">
        <v>118210.1</v>
      </c>
      <c r="T91" s="6">
        <v>98159.6</v>
      </c>
      <c r="U91" s="6">
        <v>119879.6</v>
      </c>
      <c r="V91" s="6">
        <v>81923.3</v>
      </c>
      <c r="W91" s="6">
        <v>12352.8</v>
      </c>
      <c r="X91" s="6">
        <v>9281.9</v>
      </c>
      <c r="Y91" s="6">
        <v>420980.5</v>
      </c>
      <c r="Z91" s="6">
        <v>220838.3</v>
      </c>
      <c r="AA91" s="6"/>
      <c r="AB91" s="11">
        <v>184664.9</v>
      </c>
      <c r="AC91" s="6">
        <v>345.9</v>
      </c>
      <c r="AD91" s="6">
        <v>50604</v>
      </c>
      <c r="AE91" s="6">
        <v>319689.59999999998</v>
      </c>
      <c r="AF91" s="6">
        <v>164023.4</v>
      </c>
      <c r="AG91" s="6"/>
      <c r="AH91" s="6">
        <v>184610</v>
      </c>
      <c r="AI91" s="6">
        <v>1112.4000000000001</v>
      </c>
      <c r="AJ91" s="9">
        <v>828</v>
      </c>
      <c r="AK91" s="6">
        <v>33615.72</v>
      </c>
      <c r="AL91" s="6">
        <v>23909.72</v>
      </c>
      <c r="AM91" s="6">
        <v>72411.100000000006</v>
      </c>
      <c r="AN91" s="6">
        <v>55851.1</v>
      </c>
      <c r="AO91" s="6">
        <v>49773.1</v>
      </c>
      <c r="AP91" s="6">
        <v>40644.9</v>
      </c>
      <c r="AQ91" s="6">
        <v>49801</v>
      </c>
      <c r="AR91" s="6">
        <v>19637.2</v>
      </c>
      <c r="AS91" s="6">
        <v>11.7</v>
      </c>
      <c r="AT91" s="6">
        <v>9.3000000000000007</v>
      </c>
      <c r="AU91" s="7"/>
      <c r="AV91" s="7"/>
      <c r="AW91" s="6">
        <v>314940.5</v>
      </c>
      <c r="AX91" s="6">
        <v>147228.6</v>
      </c>
      <c r="AY91" s="6">
        <v>59507</v>
      </c>
      <c r="AZ91" s="6">
        <v>13635.5</v>
      </c>
      <c r="BA91" s="6">
        <v>299453</v>
      </c>
      <c r="BB91" s="6">
        <v>132758</v>
      </c>
      <c r="BC91" s="9">
        <f t="shared" si="0"/>
        <v>52925.2</v>
      </c>
      <c r="BD91" s="6">
        <v>1534.4</v>
      </c>
      <c r="BE91" s="6">
        <v>945.6</v>
      </c>
      <c r="BF91" s="6">
        <v>138.35</v>
      </c>
      <c r="BG91" s="6">
        <v>83.43</v>
      </c>
      <c r="BH91" s="6">
        <v>531.32399999999996</v>
      </c>
      <c r="BI91" s="6">
        <v>228.74100000000001</v>
      </c>
      <c r="BJ91" s="6">
        <v>1345.3</v>
      </c>
      <c r="BK91" s="6">
        <v>1131.7</v>
      </c>
      <c r="BL91" s="6">
        <v>25.8</v>
      </c>
      <c r="BM91" s="6">
        <v>8780.3399999999983</v>
      </c>
      <c r="BN91" s="6">
        <v>31002.938596491225</v>
      </c>
      <c r="BO91" s="6">
        <v>9315.6727376297767</v>
      </c>
      <c r="BP91" s="6">
        <v>4047</v>
      </c>
      <c r="BQ91" s="6"/>
      <c r="BR91" s="6"/>
      <c r="BS91" s="27"/>
      <c r="BT91" s="6"/>
      <c r="BU91" s="6"/>
      <c r="BV91" s="6"/>
      <c r="BW91" s="7"/>
      <c r="BX91" s="7"/>
      <c r="BY91" s="7"/>
      <c r="BZ91" s="6">
        <v>4316673</v>
      </c>
      <c r="CA91" s="6">
        <v>3075881</v>
      </c>
      <c r="CB91" s="6"/>
      <c r="CC91" s="6">
        <v>75275</v>
      </c>
      <c r="CD91" s="6">
        <v>62183</v>
      </c>
      <c r="CE91" s="6"/>
      <c r="CF91" s="6">
        <v>796</v>
      </c>
      <c r="CG91" s="6">
        <v>93.344999999999999</v>
      </c>
      <c r="CH91" s="6">
        <v>1720</v>
      </c>
      <c r="CI91" s="6">
        <v>291137</v>
      </c>
      <c r="CJ91" s="6">
        <v>2</v>
      </c>
      <c r="CK91" s="6">
        <v>3190.7</v>
      </c>
      <c r="CL91" s="6">
        <v>483196</v>
      </c>
      <c r="CM91" s="6">
        <v>12386</v>
      </c>
      <c r="CN91" s="6">
        <v>2804.7</v>
      </c>
      <c r="CO91" s="6">
        <v>17895</v>
      </c>
      <c r="CP91" s="6">
        <v>143</v>
      </c>
      <c r="CQ91" s="6">
        <v>162.82</v>
      </c>
      <c r="CR91" s="6">
        <v>1307.5</v>
      </c>
      <c r="CS91" s="6">
        <v>922.7</v>
      </c>
      <c r="CT91" s="6">
        <v>160504</v>
      </c>
      <c r="CU91" s="6">
        <v>93450</v>
      </c>
      <c r="CV91" s="6">
        <v>95896</v>
      </c>
      <c r="CW91" s="6">
        <v>61182</v>
      </c>
    </row>
    <row r="92" spans="1:101" ht="12.5">
      <c r="A92" s="5">
        <v>43916</v>
      </c>
      <c r="B92" s="6">
        <v>816.11599999999999</v>
      </c>
      <c r="C92" s="6">
        <v>447.90300000000002</v>
      </c>
      <c r="D92" s="6">
        <v>6442.6</v>
      </c>
      <c r="E92" s="6"/>
      <c r="F92" s="6"/>
      <c r="G92" s="6"/>
      <c r="H92" s="6">
        <v>3490.7</v>
      </c>
      <c r="I92" s="6">
        <v>1603.6</v>
      </c>
      <c r="J92" s="6">
        <v>398440.8</v>
      </c>
      <c r="K92" s="6">
        <v>177255.4</v>
      </c>
      <c r="L92" s="9">
        <v>79702.600000000006</v>
      </c>
      <c r="M92" s="6">
        <v>0.5</v>
      </c>
      <c r="N92" s="6">
        <v>0</v>
      </c>
      <c r="O92" s="7">
        <v>14497.7</v>
      </c>
      <c r="P92" s="6">
        <v>6789.1</v>
      </c>
      <c r="Q92" s="6">
        <v>16170.9</v>
      </c>
      <c r="R92" s="6">
        <v>12920.5</v>
      </c>
      <c r="S92" s="6">
        <v>118228.8</v>
      </c>
      <c r="T92" s="6">
        <v>98175.3</v>
      </c>
      <c r="U92" s="6">
        <v>119899</v>
      </c>
      <c r="V92" s="6">
        <v>81937</v>
      </c>
      <c r="W92" s="6">
        <v>12359.3</v>
      </c>
      <c r="X92" s="6">
        <v>9287</v>
      </c>
      <c r="Y92" s="6">
        <v>421139.7</v>
      </c>
      <c r="Z92" s="6">
        <v>220920.8</v>
      </c>
      <c r="AA92" s="6"/>
      <c r="AB92" s="11">
        <v>184688.9</v>
      </c>
      <c r="AC92" s="6">
        <v>345.9</v>
      </c>
      <c r="AD92" s="6">
        <v>50604</v>
      </c>
      <c r="AE92" s="6">
        <v>319996.09999999998</v>
      </c>
      <c r="AF92" s="6">
        <v>164186.29999999999</v>
      </c>
      <c r="AG92" s="6"/>
      <c r="AH92" s="6">
        <v>184634</v>
      </c>
      <c r="AI92" s="6">
        <v>1112.4000000000001</v>
      </c>
      <c r="AJ92" s="9">
        <v>828</v>
      </c>
      <c r="AK92" s="6">
        <v>33615.72</v>
      </c>
      <c r="AL92" s="6">
        <v>23909.72</v>
      </c>
      <c r="AM92" s="6">
        <v>72423</v>
      </c>
      <c r="AN92" s="6">
        <v>55860.3</v>
      </c>
      <c r="AO92" s="6">
        <v>49790</v>
      </c>
      <c r="AP92" s="6">
        <v>40658.6</v>
      </c>
      <c r="AQ92" s="6">
        <v>49804.4</v>
      </c>
      <c r="AR92" s="6">
        <v>19638.5</v>
      </c>
      <c r="AS92" s="6">
        <v>11.7</v>
      </c>
      <c r="AT92" s="6">
        <v>9.3000000000000007</v>
      </c>
      <c r="AU92" s="7"/>
      <c r="AV92" s="7"/>
      <c r="AW92" s="6">
        <v>315104.2</v>
      </c>
      <c r="AX92" s="6">
        <v>147303.6</v>
      </c>
      <c r="AY92" s="6">
        <v>59513.7</v>
      </c>
      <c r="AZ92" s="6">
        <v>13635.5</v>
      </c>
      <c r="BA92" s="6">
        <v>299599.40000000002</v>
      </c>
      <c r="BB92" s="6">
        <v>132821.70000000001</v>
      </c>
      <c r="BC92" s="9">
        <f t="shared" si="0"/>
        <v>52949.2</v>
      </c>
      <c r="BD92" s="6">
        <v>1537.6</v>
      </c>
      <c r="BE92" s="6">
        <v>947.7</v>
      </c>
      <c r="BF92" s="6">
        <v>138.4</v>
      </c>
      <c r="BG92" s="6">
        <v>83.46</v>
      </c>
      <c r="BH92" s="6">
        <v>531.32399999999996</v>
      </c>
      <c r="BI92" s="6">
        <v>228.74100000000001</v>
      </c>
      <c r="BJ92" s="6">
        <v>1345.3</v>
      </c>
      <c r="BK92" s="6">
        <v>1134.3</v>
      </c>
      <c r="BL92" s="6">
        <v>27.3</v>
      </c>
      <c r="BM92" s="6">
        <v>8674.8799999999992</v>
      </c>
      <c r="BN92" s="6">
        <v>30942.219298245607</v>
      </c>
      <c r="BO92" s="6">
        <v>7142.5337903733471</v>
      </c>
      <c r="BP92" s="6">
        <v>1964</v>
      </c>
      <c r="BQ92" s="6"/>
      <c r="BR92" s="6"/>
      <c r="BS92" s="27"/>
      <c r="BT92" s="6"/>
      <c r="BU92" s="6"/>
      <c r="BV92" s="6"/>
      <c r="BW92" s="7"/>
      <c r="BX92" s="7"/>
      <c r="BY92" s="7"/>
      <c r="BZ92" s="6">
        <v>4319172</v>
      </c>
      <c r="CA92" s="6">
        <v>3077700</v>
      </c>
      <c r="CB92" s="6"/>
      <c r="CC92" s="6">
        <v>75275</v>
      </c>
      <c r="CD92" s="6">
        <v>62183</v>
      </c>
      <c r="CE92" s="6"/>
      <c r="CF92" s="6">
        <v>812</v>
      </c>
      <c r="CG92" s="6">
        <v>92.983999999999995</v>
      </c>
      <c r="CH92" s="6">
        <v>1736</v>
      </c>
      <c r="CI92" s="6">
        <v>294324.5</v>
      </c>
      <c r="CJ92" s="6">
        <v>2</v>
      </c>
      <c r="CK92" s="6">
        <v>3206.04</v>
      </c>
      <c r="CL92" s="6">
        <v>485697</v>
      </c>
      <c r="CM92" s="6">
        <v>12546</v>
      </c>
      <c r="CN92" s="6">
        <v>2818</v>
      </c>
      <c r="CO92" s="6">
        <v>17895</v>
      </c>
      <c r="CP92" s="6">
        <v>143</v>
      </c>
      <c r="CQ92" s="6">
        <v>162.82</v>
      </c>
      <c r="CR92" s="6">
        <v>1314.8</v>
      </c>
      <c r="CS92" s="6">
        <v>928.1</v>
      </c>
      <c r="CT92" s="6">
        <v>161614</v>
      </c>
      <c r="CU92" s="6">
        <v>94077</v>
      </c>
      <c r="CV92" s="6">
        <v>96194</v>
      </c>
      <c r="CW92" s="6">
        <v>61363</v>
      </c>
    </row>
    <row r="93" spans="1:101" ht="12.5">
      <c r="A93" s="5">
        <v>43917</v>
      </c>
      <c r="B93" s="6">
        <v>816.11599999999999</v>
      </c>
      <c r="C93" s="6">
        <v>447.90300000000002</v>
      </c>
      <c r="D93" s="6">
        <v>6442.6</v>
      </c>
      <c r="E93" s="6"/>
      <c r="F93" s="6"/>
      <c r="G93" s="6"/>
      <c r="H93" s="6">
        <v>3503</v>
      </c>
      <c r="I93" s="6">
        <v>1609.5</v>
      </c>
      <c r="J93" s="6">
        <v>398605.4</v>
      </c>
      <c r="K93" s="6">
        <v>177339.1</v>
      </c>
      <c r="L93" s="9">
        <v>79726.600000000006</v>
      </c>
      <c r="M93" s="6">
        <v>0.5</v>
      </c>
      <c r="N93" s="6">
        <v>0</v>
      </c>
      <c r="O93" s="7">
        <v>14497.8</v>
      </c>
      <c r="P93" s="6">
        <v>6789.3</v>
      </c>
      <c r="Q93" s="6">
        <v>16199</v>
      </c>
      <c r="R93" s="6">
        <v>12943.2</v>
      </c>
      <c r="S93" s="6">
        <v>118248.5</v>
      </c>
      <c r="T93" s="6">
        <v>98191.2</v>
      </c>
      <c r="U93" s="6">
        <v>119918.2</v>
      </c>
      <c r="V93" s="6">
        <v>81950.600000000006</v>
      </c>
      <c r="W93" s="6">
        <v>12365.9</v>
      </c>
      <c r="X93" s="6">
        <v>9292.1</v>
      </c>
      <c r="Y93" s="6">
        <v>421303.3</v>
      </c>
      <c r="Z93" s="6">
        <v>221009.1</v>
      </c>
      <c r="AA93" s="6"/>
      <c r="AB93" s="11">
        <v>184712.9</v>
      </c>
      <c r="AC93" s="6">
        <v>345.9</v>
      </c>
      <c r="AD93" s="6">
        <v>50604</v>
      </c>
      <c r="AE93" s="6">
        <v>320277.40000000002</v>
      </c>
      <c r="AF93" s="6">
        <v>164339.20000000001</v>
      </c>
      <c r="AG93" s="6"/>
      <c r="AH93" s="6">
        <v>184658</v>
      </c>
      <c r="AI93" s="6">
        <v>1112.4000000000001</v>
      </c>
      <c r="AJ93" s="9">
        <v>828</v>
      </c>
      <c r="AK93" s="6">
        <v>33615.72</v>
      </c>
      <c r="AL93" s="6">
        <v>23909.72</v>
      </c>
      <c r="AM93" s="6">
        <v>72434.600000000006</v>
      </c>
      <c r="AN93" s="6">
        <v>55869.3</v>
      </c>
      <c r="AO93" s="6">
        <v>49806.5</v>
      </c>
      <c r="AP93" s="6">
        <v>40672.1</v>
      </c>
      <c r="AQ93" s="6">
        <v>49815.9</v>
      </c>
      <c r="AR93" s="6">
        <v>19642.8</v>
      </c>
      <c r="AS93" s="6">
        <v>11.7</v>
      </c>
      <c r="AT93" s="6">
        <v>9.3000000000000007</v>
      </c>
      <c r="AU93" s="7"/>
      <c r="AV93" s="7"/>
      <c r="AW93" s="6">
        <v>315249.7</v>
      </c>
      <c r="AX93" s="6">
        <v>147371</v>
      </c>
      <c r="AY93" s="6">
        <v>59520</v>
      </c>
      <c r="AZ93" s="6">
        <v>13635.5</v>
      </c>
      <c r="BA93" s="6">
        <v>299731.59999999998</v>
      </c>
      <c r="BB93" s="6">
        <v>132879.9</v>
      </c>
      <c r="BC93" s="9">
        <f t="shared" si="0"/>
        <v>52973.2</v>
      </c>
      <c r="BD93" s="6">
        <v>1540.4</v>
      </c>
      <c r="BE93" s="6">
        <v>949.5</v>
      </c>
      <c r="BF93" s="6">
        <v>138.57</v>
      </c>
      <c r="BG93" s="6">
        <v>83.55</v>
      </c>
      <c r="BH93" s="6">
        <v>531.32399999999996</v>
      </c>
      <c r="BI93" s="6">
        <v>228.74100000000001</v>
      </c>
      <c r="BJ93" s="6">
        <v>1345.3</v>
      </c>
      <c r="BK93" s="6">
        <v>1136.9000000000001</v>
      </c>
      <c r="BL93" s="6">
        <v>28.1</v>
      </c>
      <c r="BM93" s="6">
        <v>7899.380000000001</v>
      </c>
      <c r="BN93" s="6">
        <v>28543.922807017552</v>
      </c>
      <c r="BO93" s="6">
        <v>7652.6725536611993</v>
      </c>
      <c r="BP93" s="6">
        <v>6452</v>
      </c>
      <c r="BQ93" s="6"/>
      <c r="BR93" s="6"/>
      <c r="BS93" s="27"/>
      <c r="BT93" s="6"/>
      <c r="BU93" s="6"/>
      <c r="BV93" s="6"/>
      <c r="BW93" s="7"/>
      <c r="BX93" s="7"/>
      <c r="BY93" s="7"/>
      <c r="BZ93" s="6">
        <v>4321605</v>
      </c>
      <c r="CA93" s="6">
        <v>3079483</v>
      </c>
      <c r="CB93" s="6"/>
      <c r="CC93" s="6">
        <v>75275</v>
      </c>
      <c r="CD93" s="6">
        <v>62183</v>
      </c>
      <c r="CE93" s="6"/>
      <c r="CF93" s="6">
        <v>808.07352064990027</v>
      </c>
      <c r="CG93" s="6">
        <v>92.808624037299268</v>
      </c>
      <c r="CH93" s="6">
        <v>1730.368375</v>
      </c>
      <c r="CI93" s="6">
        <v>298949.5</v>
      </c>
      <c r="CJ93" s="6">
        <v>2</v>
      </c>
      <c r="CK93" s="6">
        <v>3228.2</v>
      </c>
      <c r="CL93" s="6">
        <v>490203</v>
      </c>
      <c r="CM93" s="6">
        <v>13063</v>
      </c>
      <c r="CN93" s="6">
        <v>2839.7</v>
      </c>
      <c r="CO93" s="6">
        <v>17895</v>
      </c>
      <c r="CP93" s="6">
        <v>143</v>
      </c>
      <c r="CQ93" s="6">
        <v>162.82</v>
      </c>
      <c r="CR93" s="6">
        <v>1322.6</v>
      </c>
      <c r="CS93" s="6">
        <v>933.8</v>
      </c>
      <c r="CT93" s="6">
        <v>162732</v>
      </c>
      <c r="CU93" s="6">
        <v>94708</v>
      </c>
      <c r="CV93" s="6">
        <v>96627</v>
      </c>
      <c r="CW93" s="6">
        <v>61616</v>
      </c>
    </row>
    <row r="94" spans="1:101" ht="12.5">
      <c r="A94" s="5">
        <v>43918</v>
      </c>
      <c r="B94" s="6">
        <v>816.11599999999999</v>
      </c>
      <c r="C94" s="6">
        <v>447.90300000000002</v>
      </c>
      <c r="D94" s="6">
        <v>6442.6</v>
      </c>
      <c r="E94" s="6"/>
      <c r="F94" s="6"/>
      <c r="G94" s="6"/>
      <c r="H94" s="6">
        <v>3517.1</v>
      </c>
      <c r="I94" s="6">
        <v>1615.5</v>
      </c>
      <c r="J94" s="6">
        <v>398746.5</v>
      </c>
      <c r="K94" s="6">
        <v>177414.3</v>
      </c>
      <c r="L94" s="9">
        <v>79748.5</v>
      </c>
      <c r="M94" s="6">
        <v>0.5</v>
      </c>
      <c r="N94" s="6">
        <v>0</v>
      </c>
      <c r="O94" s="7">
        <v>14498</v>
      </c>
      <c r="P94" s="6">
        <v>6789.4</v>
      </c>
      <c r="Q94" s="6">
        <v>16228.2</v>
      </c>
      <c r="R94" s="6">
        <v>12966.8</v>
      </c>
      <c r="S94" s="6">
        <v>118268.5</v>
      </c>
      <c r="T94" s="6">
        <v>98207.1</v>
      </c>
      <c r="U94" s="6">
        <v>119937.7</v>
      </c>
      <c r="V94" s="6">
        <v>81964.3</v>
      </c>
      <c r="W94" s="6">
        <v>12372.5</v>
      </c>
      <c r="X94" s="6">
        <v>9297.2000000000007</v>
      </c>
      <c r="Y94" s="6">
        <v>421448.7</v>
      </c>
      <c r="Z94" s="6">
        <v>221098.2</v>
      </c>
      <c r="AA94" s="6"/>
      <c r="AB94" s="11">
        <v>184736.9</v>
      </c>
      <c r="AC94" s="6">
        <v>345.9</v>
      </c>
      <c r="AD94" s="6">
        <v>50604</v>
      </c>
      <c r="AE94" s="6">
        <v>320559.8</v>
      </c>
      <c r="AF94" s="6">
        <v>164486.5</v>
      </c>
      <c r="AG94" s="6"/>
      <c r="AH94" s="6">
        <v>184682</v>
      </c>
      <c r="AI94" s="6">
        <v>1112.4000000000001</v>
      </c>
      <c r="AJ94" s="9">
        <v>828</v>
      </c>
      <c r="AK94" s="6">
        <v>33615.72</v>
      </c>
      <c r="AL94" s="6">
        <v>23909.72</v>
      </c>
      <c r="AM94" s="6">
        <v>72446.5</v>
      </c>
      <c r="AN94" s="6">
        <v>55878.400000000001</v>
      </c>
      <c r="AO94" s="6">
        <v>49823.5</v>
      </c>
      <c r="AP94" s="6">
        <v>40686</v>
      </c>
      <c r="AQ94" s="6">
        <v>49827.7</v>
      </c>
      <c r="AR94" s="6">
        <v>19647.400000000001</v>
      </c>
      <c r="AS94" s="6">
        <v>11.7</v>
      </c>
      <c r="AT94" s="6">
        <v>9.3000000000000007</v>
      </c>
      <c r="AU94" s="7"/>
      <c r="AV94" s="7"/>
      <c r="AW94" s="6">
        <v>315399</v>
      </c>
      <c r="AX94" s="6">
        <v>147440.1</v>
      </c>
      <c r="AY94" s="6">
        <v>59526</v>
      </c>
      <c r="AZ94" s="6">
        <v>13635.5</v>
      </c>
      <c r="BA94" s="6">
        <v>299864.2</v>
      </c>
      <c r="BB94" s="6">
        <v>132938.20000000001</v>
      </c>
      <c r="BC94" s="9">
        <f t="shared" si="0"/>
        <v>52997.2</v>
      </c>
      <c r="BD94" s="6">
        <v>1543.8</v>
      </c>
      <c r="BE94" s="6">
        <v>951.6</v>
      </c>
      <c r="BF94" s="6">
        <v>138.57</v>
      </c>
      <c r="BG94" s="6">
        <v>83.55</v>
      </c>
      <c r="BH94" s="6">
        <v>531.32399999999996</v>
      </c>
      <c r="BI94" s="6">
        <v>228.74100000000001</v>
      </c>
      <c r="BJ94" s="6">
        <v>1345.3</v>
      </c>
      <c r="BK94" s="6">
        <v>1139.5</v>
      </c>
      <c r="BL94" s="6">
        <v>29.7</v>
      </c>
      <c r="BM94" s="6">
        <v>8522.64</v>
      </c>
      <c r="BN94" s="6">
        <v>26394.971929824558</v>
      </c>
      <c r="BO94" s="6">
        <v>10474.489106695866</v>
      </c>
      <c r="BP94" s="6">
        <v>7891</v>
      </c>
      <c r="BQ94" s="6"/>
      <c r="BR94" s="6"/>
      <c r="BS94" s="27"/>
      <c r="BT94" s="6"/>
      <c r="BU94" s="6"/>
      <c r="BV94" s="6"/>
      <c r="BW94" s="7"/>
      <c r="BX94" s="7"/>
      <c r="BY94" s="7"/>
      <c r="BZ94" s="6">
        <v>4324130</v>
      </c>
      <c r="CA94" s="6">
        <v>3081283</v>
      </c>
      <c r="CB94" s="6"/>
      <c r="CC94" s="6">
        <v>75275</v>
      </c>
      <c r="CD94" s="6">
        <v>62183</v>
      </c>
      <c r="CE94" s="6"/>
      <c r="CF94" s="6">
        <v>808.71279307410555</v>
      </c>
      <c r="CG94" s="6">
        <v>93.249070704904511</v>
      </c>
      <c r="CH94" s="6">
        <v>1728.4184166666664</v>
      </c>
      <c r="CI94" s="6">
        <v>303952.5</v>
      </c>
      <c r="CJ94" s="6">
        <v>2</v>
      </c>
      <c r="CK94" s="6">
        <v>3252.2</v>
      </c>
      <c r="CL94" s="6">
        <v>495206</v>
      </c>
      <c r="CM94" s="6">
        <v>13523</v>
      </c>
      <c r="CN94" s="6">
        <v>2863.7</v>
      </c>
      <c r="CO94" s="6">
        <v>17895</v>
      </c>
      <c r="CP94" s="6">
        <v>143</v>
      </c>
      <c r="CQ94" s="6">
        <v>162.82</v>
      </c>
      <c r="CR94" s="6">
        <v>1330.4</v>
      </c>
      <c r="CS94" s="6">
        <v>939.5</v>
      </c>
      <c r="CT94" s="6">
        <v>163844</v>
      </c>
      <c r="CU94" s="6">
        <v>95334</v>
      </c>
      <c r="CV94" s="6">
        <v>96872</v>
      </c>
      <c r="CW94" s="6">
        <v>61768</v>
      </c>
    </row>
    <row r="95" spans="1:101" ht="12.5">
      <c r="A95" s="5">
        <v>43919</v>
      </c>
      <c r="B95" s="6">
        <v>816.11599999999999</v>
      </c>
      <c r="C95" s="6">
        <v>447.90300000000002</v>
      </c>
      <c r="D95" s="6">
        <v>6442.6</v>
      </c>
      <c r="E95" s="6"/>
      <c r="F95" s="6"/>
      <c r="G95" s="6"/>
      <c r="H95" s="6">
        <v>3529.5</v>
      </c>
      <c r="I95" s="6">
        <v>1620.6</v>
      </c>
      <c r="J95" s="6">
        <v>398920</v>
      </c>
      <c r="K95" s="6">
        <v>177500.3</v>
      </c>
      <c r="L95" s="9">
        <v>79772.5</v>
      </c>
      <c r="M95" s="6">
        <v>0.5</v>
      </c>
      <c r="N95" s="6">
        <v>0</v>
      </c>
      <c r="O95" s="7">
        <v>14498</v>
      </c>
      <c r="P95" s="6">
        <v>6789.5</v>
      </c>
      <c r="Q95" s="6">
        <v>16258.6</v>
      </c>
      <c r="R95" s="6">
        <v>12991.5</v>
      </c>
      <c r="S95" s="6">
        <v>118288.2</v>
      </c>
      <c r="T95" s="6">
        <v>98223.2</v>
      </c>
      <c r="U95" s="6">
        <v>119956.9</v>
      </c>
      <c r="V95" s="6">
        <v>81977.7</v>
      </c>
      <c r="W95" s="6">
        <v>12378.1</v>
      </c>
      <c r="X95" s="6">
        <v>9301.7000000000007</v>
      </c>
      <c r="Y95" s="6">
        <v>421601</v>
      </c>
      <c r="Z95" s="6">
        <v>221185</v>
      </c>
      <c r="AA95" s="6"/>
      <c r="AB95" s="11">
        <v>184760.9</v>
      </c>
      <c r="AC95" s="6">
        <v>345.9</v>
      </c>
      <c r="AD95" s="6">
        <v>50604</v>
      </c>
      <c r="AE95" s="6">
        <v>320862.3</v>
      </c>
      <c r="AF95" s="6">
        <v>164643.20000000001</v>
      </c>
      <c r="AG95" s="6"/>
      <c r="AH95" s="6">
        <v>184706</v>
      </c>
      <c r="AI95" s="6">
        <v>1112.4000000000001</v>
      </c>
      <c r="AJ95" s="9">
        <v>828</v>
      </c>
      <c r="AK95" s="6">
        <v>33615.72</v>
      </c>
      <c r="AL95" s="6">
        <v>23909.72</v>
      </c>
      <c r="AM95" s="6">
        <v>72457.8</v>
      </c>
      <c r="AN95" s="6">
        <v>55887.1</v>
      </c>
      <c r="AO95" s="6">
        <v>49840.7</v>
      </c>
      <c r="AP95" s="6">
        <v>40700</v>
      </c>
      <c r="AQ95" s="6">
        <v>49836.4</v>
      </c>
      <c r="AR95" s="6">
        <v>19650.8</v>
      </c>
      <c r="AS95" s="6">
        <v>11.7</v>
      </c>
      <c r="AT95" s="6">
        <v>9.3000000000000007</v>
      </c>
      <c r="AU95" s="7"/>
      <c r="AV95" s="7"/>
      <c r="AW95" s="6">
        <v>315547</v>
      </c>
      <c r="AX95" s="6">
        <v>147508.1</v>
      </c>
      <c r="AY95" s="6">
        <v>59532</v>
      </c>
      <c r="AZ95" s="6">
        <v>13635.5</v>
      </c>
      <c r="BA95" s="6">
        <v>299997</v>
      </c>
      <c r="BB95" s="6">
        <v>132996.5</v>
      </c>
      <c r="BC95" s="9">
        <f t="shared" si="0"/>
        <v>53021.2</v>
      </c>
      <c r="BD95" s="6">
        <v>1546.9</v>
      </c>
      <c r="BE95" s="6">
        <v>953.5</v>
      </c>
      <c r="BF95" s="6">
        <v>138.57</v>
      </c>
      <c r="BG95" s="6">
        <v>83.55</v>
      </c>
      <c r="BH95" s="6">
        <v>531.32399999999996</v>
      </c>
      <c r="BI95" s="6">
        <v>228.74100000000001</v>
      </c>
      <c r="BJ95" s="6">
        <v>1345.3</v>
      </c>
      <c r="BK95" s="6">
        <v>1141.9000000000001</v>
      </c>
      <c r="BL95" s="6">
        <v>31</v>
      </c>
      <c r="BM95" s="6">
        <v>9423.49</v>
      </c>
      <c r="BN95" s="6">
        <v>27170.5947368421</v>
      </c>
      <c r="BO95" s="6">
        <v>9118.1244070892189</v>
      </c>
      <c r="BP95" s="6">
        <v>5303</v>
      </c>
      <c r="BQ95" s="6"/>
      <c r="BR95" s="6"/>
      <c r="BS95" s="27"/>
      <c r="BT95" s="6"/>
      <c r="BU95" s="6"/>
      <c r="BV95" s="6"/>
      <c r="BW95" s="7"/>
      <c r="BX95" s="7"/>
      <c r="BY95" s="7"/>
      <c r="BZ95" s="6">
        <v>4326632</v>
      </c>
      <c r="CA95" s="6">
        <v>3083085</v>
      </c>
      <c r="CB95" s="6"/>
      <c r="CC95" s="6">
        <v>75275</v>
      </c>
      <c r="CD95" s="6">
        <v>62183</v>
      </c>
      <c r="CE95" s="6"/>
      <c r="CF95" s="6">
        <v>809</v>
      </c>
      <c r="CG95" s="6">
        <v>94.433000000000007</v>
      </c>
      <c r="CH95" s="6">
        <v>1726</v>
      </c>
      <c r="CI95" s="6">
        <v>308119.2</v>
      </c>
      <c r="CJ95" s="6">
        <v>2</v>
      </c>
      <c r="CK95" s="6">
        <v>3274.7</v>
      </c>
      <c r="CL95" s="6">
        <v>499443</v>
      </c>
      <c r="CM95" s="6">
        <v>13827</v>
      </c>
      <c r="CN95" s="6">
        <v>2883.7</v>
      </c>
      <c r="CO95" s="6">
        <v>17895</v>
      </c>
      <c r="CP95" s="6">
        <v>143</v>
      </c>
      <c r="CQ95" s="6">
        <v>162.82</v>
      </c>
      <c r="CR95" s="6">
        <v>1338.2</v>
      </c>
      <c r="CS95" s="6">
        <v>945.2</v>
      </c>
      <c r="CT95" s="6">
        <v>164938</v>
      </c>
      <c r="CU95" s="6">
        <v>95951</v>
      </c>
      <c r="CV95" s="6">
        <v>97080</v>
      </c>
      <c r="CW95" s="6">
        <v>61894</v>
      </c>
    </row>
    <row r="96" spans="1:101" ht="12.5">
      <c r="A96" s="5">
        <v>43920</v>
      </c>
      <c r="B96" s="6">
        <v>816.32</v>
      </c>
      <c r="C96" s="6">
        <v>448.00200000000001</v>
      </c>
      <c r="D96" s="6">
        <v>6443.2</v>
      </c>
      <c r="E96" s="6"/>
      <c r="F96" s="6"/>
      <c r="G96" s="6"/>
      <c r="H96" s="6">
        <v>3543.3</v>
      </c>
      <c r="I96" s="6">
        <v>1626.8</v>
      </c>
      <c r="J96" s="6">
        <v>399088.6</v>
      </c>
      <c r="K96" s="6">
        <v>177585.6</v>
      </c>
      <c r="L96" s="9">
        <v>79796.5</v>
      </c>
      <c r="M96" s="6">
        <v>0.5</v>
      </c>
      <c r="N96" s="6">
        <v>0</v>
      </c>
      <c r="O96" s="7">
        <v>14498.1</v>
      </c>
      <c r="P96" s="6">
        <v>6789.6</v>
      </c>
      <c r="Q96" s="6">
        <v>16287.2</v>
      </c>
      <c r="R96" s="6">
        <v>13014.5</v>
      </c>
      <c r="S96" s="6">
        <v>118306.1</v>
      </c>
      <c r="T96" s="6">
        <v>98237.8</v>
      </c>
      <c r="U96" s="6">
        <v>119975.9</v>
      </c>
      <c r="V96" s="6">
        <v>81991.199999999997</v>
      </c>
      <c r="W96" s="6">
        <v>12384</v>
      </c>
      <c r="X96" s="6">
        <v>9306.5</v>
      </c>
      <c r="Y96" s="6">
        <v>421747.7</v>
      </c>
      <c r="Z96" s="6">
        <v>221268</v>
      </c>
      <c r="AA96" s="6"/>
      <c r="AB96" s="11">
        <v>184784.9</v>
      </c>
      <c r="AC96" s="6">
        <v>345.9</v>
      </c>
      <c r="AD96" s="6">
        <v>50604</v>
      </c>
      <c r="AE96" s="6">
        <v>321163.40000000002</v>
      </c>
      <c r="AF96" s="6">
        <v>164800.70000000001</v>
      </c>
      <c r="AG96" s="6"/>
      <c r="AH96" s="6">
        <v>184730</v>
      </c>
      <c r="AI96" s="6">
        <v>1112.4000000000001</v>
      </c>
      <c r="AJ96" s="9">
        <v>828</v>
      </c>
      <c r="AK96" s="6">
        <v>33615.72</v>
      </c>
      <c r="AL96" s="6">
        <v>23909.72</v>
      </c>
      <c r="AM96" s="6">
        <v>72467.8</v>
      </c>
      <c r="AN96" s="6">
        <v>55894.8</v>
      </c>
      <c r="AO96" s="6">
        <v>49857.7</v>
      </c>
      <c r="AP96" s="6">
        <v>40713.800000000003</v>
      </c>
      <c r="AQ96" s="6">
        <v>49845.3</v>
      </c>
      <c r="AR96" s="6">
        <v>19654.3</v>
      </c>
      <c r="AS96" s="6">
        <v>11.7</v>
      </c>
      <c r="AT96" s="6">
        <v>9.3000000000000007</v>
      </c>
      <c r="AU96" s="7"/>
      <c r="AV96" s="7"/>
      <c r="AW96" s="6">
        <v>315696.7</v>
      </c>
      <c r="AX96" s="6">
        <v>147577</v>
      </c>
      <c r="AY96" s="6">
        <v>59538</v>
      </c>
      <c r="AZ96" s="6">
        <v>13635.5</v>
      </c>
      <c r="BA96" s="6">
        <v>300130.8</v>
      </c>
      <c r="BB96" s="6">
        <v>133055.29999999999</v>
      </c>
      <c r="BC96" s="9">
        <f t="shared" si="0"/>
        <v>53045.2</v>
      </c>
      <c r="BD96" s="6">
        <v>1550.1</v>
      </c>
      <c r="BE96" s="6">
        <v>955.5</v>
      </c>
      <c r="BF96" s="6">
        <v>138.57</v>
      </c>
      <c r="BG96" s="6">
        <v>83.55</v>
      </c>
      <c r="BH96" s="6">
        <v>531.46199999999999</v>
      </c>
      <c r="BI96" s="6">
        <v>228.79300000000001</v>
      </c>
      <c r="BJ96" s="6">
        <v>1345.5</v>
      </c>
      <c r="BK96" s="6">
        <v>1144.5</v>
      </c>
      <c r="BL96" s="6">
        <v>32.200000000000003</v>
      </c>
      <c r="BM96" s="6">
        <v>8864.3000000000011</v>
      </c>
      <c r="BN96" s="6">
        <v>25351.522807017544</v>
      </c>
      <c r="BO96" s="6">
        <v>10428.701085784032</v>
      </c>
      <c r="BP96" s="6">
        <v>5594</v>
      </c>
      <c r="BQ96" s="6"/>
      <c r="BR96" s="6"/>
      <c r="BS96" s="27"/>
      <c r="BT96" s="6"/>
      <c r="BU96" s="6"/>
      <c r="BV96" s="6"/>
      <c r="BW96" s="7"/>
      <c r="BX96" s="7"/>
      <c r="BY96" s="7"/>
      <c r="BZ96" s="6">
        <v>4329074</v>
      </c>
      <c r="CA96" s="6">
        <v>3084886</v>
      </c>
      <c r="CB96" s="6"/>
      <c r="CC96" s="6">
        <v>75275</v>
      </c>
      <c r="CD96" s="6">
        <v>62183</v>
      </c>
      <c r="CE96" s="6"/>
      <c r="CF96" s="6">
        <v>808</v>
      </c>
      <c r="CG96" s="6">
        <v>93.608999999999995</v>
      </c>
      <c r="CH96" s="6">
        <v>1749</v>
      </c>
      <c r="CI96" s="6">
        <v>313236.2</v>
      </c>
      <c r="CJ96" s="6">
        <v>2</v>
      </c>
      <c r="CK96" s="6">
        <v>3298.7</v>
      </c>
      <c r="CL96" s="6">
        <v>504560</v>
      </c>
      <c r="CM96" s="6">
        <v>14300</v>
      </c>
      <c r="CN96" s="6">
        <v>2907.7</v>
      </c>
      <c r="CO96" s="6">
        <v>17895</v>
      </c>
      <c r="CP96" s="6">
        <v>143</v>
      </c>
      <c r="CQ96" s="6">
        <v>162.82</v>
      </c>
      <c r="CR96" s="6">
        <v>1346.1</v>
      </c>
      <c r="CS96" s="6">
        <v>951</v>
      </c>
      <c r="CT96" s="6">
        <v>166041</v>
      </c>
      <c r="CU96" s="6">
        <v>96575</v>
      </c>
      <c r="CV96" s="6">
        <v>97341</v>
      </c>
      <c r="CW96" s="6">
        <v>62046</v>
      </c>
    </row>
    <row r="97" spans="1:101" ht="12.5">
      <c r="A97" s="5">
        <v>43921</v>
      </c>
      <c r="B97" s="6">
        <v>816.32</v>
      </c>
      <c r="C97" s="6">
        <v>448.00200000000001</v>
      </c>
      <c r="D97" s="6">
        <v>6443.2</v>
      </c>
      <c r="E97" s="6"/>
      <c r="F97" s="6"/>
      <c r="G97" s="6"/>
      <c r="H97" s="6">
        <v>3556.7</v>
      </c>
      <c r="I97" s="6">
        <v>1632.7</v>
      </c>
      <c r="J97" s="6">
        <v>399262.1</v>
      </c>
      <c r="K97" s="6">
        <v>177671</v>
      </c>
      <c r="L97" s="9">
        <v>79820.5</v>
      </c>
      <c r="M97" s="6">
        <v>0.5</v>
      </c>
      <c r="N97" s="6">
        <v>0</v>
      </c>
      <c r="O97" s="7">
        <v>14498.2</v>
      </c>
      <c r="P97" s="6">
        <v>6789.7</v>
      </c>
      <c r="Q97" s="6">
        <v>16315.1</v>
      </c>
      <c r="R97" s="6">
        <v>13036.7</v>
      </c>
      <c r="S97" s="6">
        <v>118324.2</v>
      </c>
      <c r="T97" s="6">
        <v>98252.2</v>
      </c>
      <c r="U97" s="6">
        <v>119994.3</v>
      </c>
      <c r="V97" s="6">
        <v>82004.3</v>
      </c>
      <c r="W97" s="6">
        <v>12389.9</v>
      </c>
      <c r="X97" s="6">
        <v>9311.2000000000007</v>
      </c>
      <c r="Y97" s="6">
        <v>421993.1</v>
      </c>
      <c r="Z97" s="6">
        <v>221395.6</v>
      </c>
      <c r="AA97" s="6"/>
      <c r="AB97" s="11">
        <v>184808.9</v>
      </c>
      <c r="AC97" s="6">
        <v>345.9</v>
      </c>
      <c r="AD97" s="6">
        <v>50604</v>
      </c>
      <c r="AE97" s="6">
        <v>321365.90000000002</v>
      </c>
      <c r="AF97" s="6">
        <v>164910.79999999999</v>
      </c>
      <c r="AG97" s="6"/>
      <c r="AH97" s="6">
        <v>184754</v>
      </c>
      <c r="AI97" s="6">
        <v>1112.4000000000001</v>
      </c>
      <c r="AJ97" s="9">
        <v>828</v>
      </c>
      <c r="AK97" s="6">
        <v>33615.72</v>
      </c>
      <c r="AL97" s="6">
        <v>23909.72</v>
      </c>
      <c r="AM97" s="6">
        <v>72477.3</v>
      </c>
      <c r="AN97" s="6">
        <v>55902</v>
      </c>
      <c r="AO97" s="6">
        <v>49874.400000000001</v>
      </c>
      <c r="AP97" s="6">
        <v>40727.300000000003</v>
      </c>
      <c r="AQ97" s="6">
        <v>49855.199999999997</v>
      </c>
      <c r="AR97" s="6">
        <v>19658.2</v>
      </c>
      <c r="AS97" s="6">
        <v>11.7</v>
      </c>
      <c r="AT97" s="6">
        <v>9.3000000000000007</v>
      </c>
      <c r="AU97" s="7"/>
      <c r="AV97" s="7"/>
      <c r="AW97" s="6">
        <v>315843.40000000002</v>
      </c>
      <c r="AX97" s="6">
        <v>147644.1</v>
      </c>
      <c r="AY97" s="6">
        <v>59543</v>
      </c>
      <c r="AZ97" s="6">
        <v>13635.5</v>
      </c>
      <c r="BA97" s="6">
        <v>300262.09999999998</v>
      </c>
      <c r="BB97" s="6">
        <v>133113</v>
      </c>
      <c r="BC97" s="9">
        <f t="shared" si="0"/>
        <v>53069.2</v>
      </c>
      <c r="BD97" s="6">
        <v>1553.83</v>
      </c>
      <c r="BE97" s="6">
        <v>957.9</v>
      </c>
      <c r="BF97" s="6">
        <v>138.57</v>
      </c>
      <c r="BG97" s="6">
        <v>83.55</v>
      </c>
      <c r="BH97" s="6">
        <v>531.46199999999999</v>
      </c>
      <c r="BI97" s="6">
        <v>228.79300000000001</v>
      </c>
      <c r="BJ97" s="6">
        <v>1345.5</v>
      </c>
      <c r="BK97" s="6">
        <v>1146.9000000000001</v>
      </c>
      <c r="BL97" s="6">
        <v>32.6</v>
      </c>
      <c r="BM97" s="6">
        <v>9548.0300000000007</v>
      </c>
      <c r="BN97" s="6">
        <v>27943.808771929816</v>
      </c>
      <c r="BO97" s="6">
        <v>10104.175325749986</v>
      </c>
      <c r="BP97" s="6">
        <v>5730</v>
      </c>
      <c r="BQ97" s="6"/>
      <c r="BR97" s="6"/>
      <c r="BS97" s="27"/>
      <c r="BT97" s="6"/>
      <c r="BU97" s="6"/>
      <c r="BV97" s="6"/>
      <c r="BW97" s="7"/>
      <c r="BX97" s="7"/>
      <c r="BY97" s="7"/>
      <c r="BZ97" s="6">
        <v>4331497</v>
      </c>
      <c r="CA97" s="6">
        <v>3086690</v>
      </c>
      <c r="CB97" s="6"/>
      <c r="CC97" s="6">
        <v>75275</v>
      </c>
      <c r="CD97" s="6">
        <v>62183</v>
      </c>
      <c r="CE97" s="6"/>
      <c r="CF97" s="6">
        <v>804.95041928620401</v>
      </c>
      <c r="CG97" s="6">
        <v>92.380945231847463</v>
      </c>
      <c r="CH97" s="6">
        <v>1789.5593333333336</v>
      </c>
      <c r="CI97" s="6">
        <v>318188.2</v>
      </c>
      <c r="CJ97" s="6">
        <v>2</v>
      </c>
      <c r="CK97" s="6">
        <v>3322.7</v>
      </c>
      <c r="CL97" s="6">
        <v>509512</v>
      </c>
      <c r="CM97" s="6">
        <v>14675</v>
      </c>
      <c r="CN97" s="6">
        <v>2931.7</v>
      </c>
      <c r="CO97" s="6">
        <v>17895</v>
      </c>
      <c r="CP97" s="6">
        <v>143</v>
      </c>
      <c r="CQ97" s="6">
        <v>162.82</v>
      </c>
      <c r="CR97" s="6">
        <v>1354.05</v>
      </c>
      <c r="CS97" s="6">
        <v>956.8</v>
      </c>
      <c r="CT97" s="6">
        <v>167111</v>
      </c>
      <c r="CU97" s="6">
        <v>97178</v>
      </c>
      <c r="CV97" s="6">
        <v>97564</v>
      </c>
      <c r="CW97" s="6">
        <v>62176</v>
      </c>
    </row>
    <row r="98" spans="1:101" ht="13">
      <c r="A98" s="17"/>
      <c r="B98" s="18"/>
      <c r="C98" s="18"/>
      <c r="D98" s="18"/>
      <c r="E98" s="18"/>
      <c r="F98" s="18"/>
      <c r="G98" s="18"/>
      <c r="H98" s="18"/>
      <c r="I98" s="18"/>
      <c r="J98" s="19"/>
      <c r="K98" s="19"/>
      <c r="L98" s="20"/>
      <c r="M98" s="18"/>
      <c r="N98" s="18"/>
      <c r="O98" s="21"/>
      <c r="P98" s="18"/>
      <c r="Q98" s="18"/>
      <c r="R98" s="18"/>
      <c r="S98" s="18"/>
      <c r="T98" s="22"/>
      <c r="U98" s="18"/>
      <c r="V98" s="18"/>
      <c r="W98" s="18"/>
      <c r="X98" s="18"/>
      <c r="Y98" s="18"/>
      <c r="Z98" s="18"/>
      <c r="AA98" s="18"/>
      <c r="AB98" s="23"/>
      <c r="AC98" s="18"/>
      <c r="AD98" s="18"/>
      <c r="AE98" s="24"/>
      <c r="AF98" s="25"/>
      <c r="AG98" s="24"/>
      <c r="AH98" s="24"/>
      <c r="AI98" s="18"/>
      <c r="AJ98" s="18"/>
      <c r="AK98" s="18"/>
      <c r="AL98" s="18"/>
      <c r="AM98" s="18"/>
      <c r="AN98" s="18"/>
      <c r="AO98" s="18"/>
      <c r="AP98" s="18"/>
      <c r="AQ98" s="21"/>
      <c r="AR98" s="21"/>
      <c r="AS98" s="18"/>
      <c r="AT98" s="18"/>
      <c r="AU98" s="19"/>
      <c r="AV98" s="19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22"/>
    </row>
    <row r="99" spans="1:101" ht="12.5">
      <c r="A99" s="5">
        <v>43921</v>
      </c>
      <c r="B99" s="6">
        <v>816.32</v>
      </c>
      <c r="C99" s="6">
        <v>448.00200000000001</v>
      </c>
      <c r="D99" s="6">
        <v>6443.2</v>
      </c>
      <c r="E99" s="6"/>
      <c r="F99" s="6"/>
      <c r="G99" s="6"/>
      <c r="H99" s="6">
        <v>3556.7</v>
      </c>
      <c r="I99" s="6">
        <v>1632.7</v>
      </c>
      <c r="J99" s="6">
        <v>399262.1</v>
      </c>
      <c r="K99" s="6">
        <v>177671</v>
      </c>
      <c r="L99" s="9">
        <v>79820.5</v>
      </c>
      <c r="M99" s="6">
        <v>0.5</v>
      </c>
      <c r="N99" s="6">
        <v>0</v>
      </c>
      <c r="O99" s="7">
        <v>14498.2</v>
      </c>
      <c r="P99" s="6">
        <v>6789.7</v>
      </c>
      <c r="Q99" s="6">
        <v>16315.1</v>
      </c>
      <c r="R99" s="6">
        <v>13036.7</v>
      </c>
      <c r="S99" s="6">
        <v>118324.2</v>
      </c>
      <c r="T99" s="6">
        <v>98252.2</v>
      </c>
      <c r="U99" s="6">
        <v>119994.3</v>
      </c>
      <c r="V99" s="6">
        <v>82004.3</v>
      </c>
      <c r="W99" s="6">
        <v>12389.9</v>
      </c>
      <c r="X99" s="6">
        <v>9311.2000000000007</v>
      </c>
      <c r="Y99" s="6">
        <v>421993.1</v>
      </c>
      <c r="Z99" s="6">
        <v>221395.6</v>
      </c>
      <c r="AA99" s="6"/>
      <c r="AB99" s="11">
        <v>184808.9</v>
      </c>
      <c r="AC99" s="6">
        <v>345.9</v>
      </c>
      <c r="AD99" s="6">
        <v>50604</v>
      </c>
      <c r="AE99" s="6">
        <v>321365.90000000002</v>
      </c>
      <c r="AF99" s="6">
        <v>164910.79999999999</v>
      </c>
      <c r="AG99" s="6"/>
      <c r="AH99" s="6">
        <v>184754</v>
      </c>
      <c r="AI99" s="6">
        <v>1112.4000000000001</v>
      </c>
      <c r="AJ99" s="9">
        <v>768</v>
      </c>
      <c r="AK99" s="6">
        <v>33615.72</v>
      </c>
      <c r="AL99" s="6">
        <v>23909.72</v>
      </c>
      <c r="AM99" s="6">
        <v>72477.3</v>
      </c>
      <c r="AN99" s="6">
        <v>55902</v>
      </c>
      <c r="AO99" s="6">
        <v>49874.400000000001</v>
      </c>
      <c r="AP99" s="6">
        <v>40727.300000000003</v>
      </c>
      <c r="AQ99" s="6">
        <v>49855.199999999997</v>
      </c>
      <c r="AR99" s="6">
        <v>19658.2</v>
      </c>
      <c r="AS99" s="6">
        <v>11.7</v>
      </c>
      <c r="AT99" s="6">
        <v>9.3000000000000007</v>
      </c>
      <c r="AU99" s="7"/>
      <c r="AV99" s="7"/>
      <c r="AW99" s="6">
        <v>315843.40000000002</v>
      </c>
      <c r="AX99" s="6">
        <v>147644.1</v>
      </c>
      <c r="AY99" s="6">
        <v>59543</v>
      </c>
      <c r="AZ99" s="6">
        <v>13635.5</v>
      </c>
      <c r="BA99" s="6">
        <v>300262.09999999998</v>
      </c>
      <c r="BB99" s="6">
        <v>133113</v>
      </c>
      <c r="BC99" s="9">
        <f>BC97</f>
        <v>53069.2</v>
      </c>
      <c r="BD99" s="6">
        <v>1553.83</v>
      </c>
      <c r="BE99" s="6">
        <v>957.9</v>
      </c>
      <c r="BF99" s="6">
        <v>138.57</v>
      </c>
      <c r="BG99" s="6">
        <v>83.55</v>
      </c>
      <c r="BH99" s="6">
        <v>531.46199999999999</v>
      </c>
      <c r="BI99" s="6">
        <v>228.79300000000001</v>
      </c>
      <c r="BJ99" s="6">
        <v>1345.5</v>
      </c>
      <c r="BK99" s="6">
        <v>1146.9000000000001</v>
      </c>
      <c r="BL99" s="6">
        <v>32.6</v>
      </c>
      <c r="BM99" s="6">
        <v>9548.0300000000007</v>
      </c>
      <c r="BN99" s="6">
        <v>27943.808771929816</v>
      </c>
      <c r="BO99" s="6">
        <v>10104.175325749986</v>
      </c>
      <c r="BP99" s="6">
        <v>5730</v>
      </c>
      <c r="BQ99" s="6"/>
      <c r="BR99" s="6"/>
      <c r="BS99" s="27"/>
      <c r="BT99" s="6"/>
      <c r="BU99" s="6"/>
      <c r="BV99" s="6"/>
      <c r="BW99" s="7"/>
      <c r="BX99" s="7"/>
      <c r="BY99" s="7"/>
      <c r="BZ99" s="6">
        <v>4331497</v>
      </c>
      <c r="CA99" s="6">
        <v>3086690</v>
      </c>
      <c r="CB99" s="6"/>
      <c r="CC99" s="6">
        <v>75275</v>
      </c>
      <c r="CD99" s="6">
        <v>62183</v>
      </c>
      <c r="CE99" s="6"/>
      <c r="CF99" s="6">
        <v>804.95041928620401</v>
      </c>
      <c r="CG99" s="6">
        <v>92.380945231847463</v>
      </c>
      <c r="CH99" s="6">
        <v>1789.5593333333336</v>
      </c>
      <c r="CI99" s="6">
        <v>318188.2</v>
      </c>
      <c r="CJ99" s="6">
        <v>2</v>
      </c>
      <c r="CK99" s="6">
        <v>3322.7</v>
      </c>
      <c r="CL99" s="6">
        <v>509512</v>
      </c>
      <c r="CM99" s="6">
        <v>14675</v>
      </c>
      <c r="CN99" s="6">
        <v>2931.7</v>
      </c>
      <c r="CO99" s="6">
        <v>17895</v>
      </c>
      <c r="CP99" s="6">
        <v>143</v>
      </c>
      <c r="CQ99" s="6">
        <v>162.82</v>
      </c>
      <c r="CR99" s="6">
        <v>1354.05</v>
      </c>
      <c r="CS99" s="6">
        <v>956.8</v>
      </c>
      <c r="CT99" s="6">
        <v>167111</v>
      </c>
      <c r="CU99" s="6">
        <v>97178</v>
      </c>
      <c r="CV99" s="6">
        <v>97564</v>
      </c>
      <c r="CW99" s="6">
        <v>62176</v>
      </c>
    </row>
    <row r="100" spans="1:101" ht="12.5">
      <c r="A100" s="5">
        <v>43922</v>
      </c>
      <c r="B100" s="6">
        <v>816.32</v>
      </c>
      <c r="C100" s="6">
        <v>448.00200000000001</v>
      </c>
      <c r="D100" s="6">
        <v>6443.2</v>
      </c>
      <c r="E100" s="6"/>
      <c r="F100" s="6"/>
      <c r="G100" s="6"/>
      <c r="H100" s="6">
        <v>3569.4</v>
      </c>
      <c r="I100" s="6">
        <v>1638.4</v>
      </c>
      <c r="J100" s="6">
        <v>399442</v>
      </c>
      <c r="K100" s="6">
        <v>177759.2</v>
      </c>
      <c r="L100" s="6">
        <v>79844.5</v>
      </c>
      <c r="M100" s="6">
        <v>0.5</v>
      </c>
      <c r="N100" s="6">
        <v>0</v>
      </c>
      <c r="O100" s="7">
        <v>14498.3</v>
      </c>
      <c r="P100" s="6">
        <v>6789.7</v>
      </c>
      <c r="Q100" s="6">
        <v>16343.9</v>
      </c>
      <c r="R100" s="6">
        <v>13059.8</v>
      </c>
      <c r="S100" s="6">
        <v>118342.1</v>
      </c>
      <c r="T100" s="6">
        <v>98266.8</v>
      </c>
      <c r="U100" s="6">
        <v>120013.5</v>
      </c>
      <c r="V100" s="6">
        <v>82017.899999999994</v>
      </c>
      <c r="W100" s="6">
        <v>12395.7</v>
      </c>
      <c r="X100" s="6">
        <v>9315.7999999999993</v>
      </c>
      <c r="Y100" s="6">
        <v>422298.2</v>
      </c>
      <c r="Z100" s="6">
        <v>221559.1</v>
      </c>
      <c r="AA100" s="6"/>
      <c r="AB100" s="11">
        <v>184832.9</v>
      </c>
      <c r="AC100" s="6">
        <v>345.9</v>
      </c>
      <c r="AD100" s="6">
        <v>50604</v>
      </c>
      <c r="AE100" s="6">
        <v>321516.79999999999</v>
      </c>
      <c r="AF100" s="6">
        <v>164990</v>
      </c>
      <c r="AG100" s="6"/>
      <c r="AH100" s="6">
        <v>184778</v>
      </c>
      <c r="AI100" s="6">
        <v>1112.4000000000001</v>
      </c>
      <c r="AJ100" s="9">
        <v>768</v>
      </c>
      <c r="AK100" s="6">
        <v>33615.72</v>
      </c>
      <c r="AL100" s="6">
        <v>23909.72</v>
      </c>
      <c r="AM100" s="6">
        <v>72487.399999999994</v>
      </c>
      <c r="AN100" s="6">
        <v>55909.599999999999</v>
      </c>
      <c r="AO100" s="6">
        <v>49891.4</v>
      </c>
      <c r="AP100" s="6">
        <v>40741</v>
      </c>
      <c r="AQ100" s="6">
        <v>49862.3</v>
      </c>
      <c r="AR100" s="6">
        <v>19661</v>
      </c>
      <c r="AS100" s="6">
        <v>11.7</v>
      </c>
      <c r="AT100" s="6">
        <v>9.3000000000000007</v>
      </c>
      <c r="AU100" s="7"/>
      <c r="AV100" s="7"/>
      <c r="AW100" s="6">
        <v>315992.09999999998</v>
      </c>
      <c r="AX100" s="6">
        <v>147711.29999999999</v>
      </c>
      <c r="AY100" s="6">
        <v>59550</v>
      </c>
      <c r="AZ100" s="6">
        <v>13635.5</v>
      </c>
      <c r="BA100" s="6">
        <v>300395.7</v>
      </c>
      <c r="BB100" s="6">
        <v>133171.5</v>
      </c>
      <c r="BC100" s="6">
        <f>BC99+24</f>
        <v>53093.2</v>
      </c>
      <c r="BD100" s="6">
        <v>1557.4</v>
      </c>
      <c r="BE100" s="6">
        <v>960.2</v>
      </c>
      <c r="BF100" s="6">
        <v>138.57</v>
      </c>
      <c r="BG100" s="6">
        <v>83.56</v>
      </c>
      <c r="BH100" s="6">
        <v>531.46199999999999</v>
      </c>
      <c r="BI100" s="6">
        <v>228.79300000000001</v>
      </c>
      <c r="BJ100" s="6">
        <v>1345.5</v>
      </c>
      <c r="BK100" s="6">
        <v>1149.3</v>
      </c>
      <c r="BL100" s="6">
        <v>33</v>
      </c>
      <c r="BM100" s="6">
        <v>9837.5899999999983</v>
      </c>
      <c r="BN100" s="6">
        <v>30007.354385964907</v>
      </c>
      <c r="BO100" s="6">
        <v>7029.6523141621838</v>
      </c>
      <c r="BP100" s="6">
        <v>4152</v>
      </c>
      <c r="BQ100" s="6"/>
      <c r="BR100" s="6"/>
      <c r="BS100" s="27"/>
      <c r="BT100" s="6"/>
      <c r="BU100" s="6"/>
      <c r="BV100" s="6"/>
      <c r="BW100" s="6"/>
      <c r="BX100" s="6"/>
      <c r="BY100" s="6"/>
      <c r="BZ100" s="6">
        <v>4334004</v>
      </c>
      <c r="CA100" s="6">
        <v>3088524</v>
      </c>
      <c r="CB100" s="6"/>
      <c r="CC100" s="6">
        <v>75275</v>
      </c>
      <c r="CD100" s="6">
        <v>62183</v>
      </c>
      <c r="CE100" s="6"/>
      <c r="CF100" s="6">
        <v>790.9181621603301</v>
      </c>
      <c r="CG100" s="6">
        <v>92.824918734910284</v>
      </c>
      <c r="CH100" s="6">
        <v>1770.1722916666668</v>
      </c>
      <c r="CI100" s="6">
        <v>322063.2</v>
      </c>
      <c r="CJ100" s="6">
        <v>2</v>
      </c>
      <c r="CK100" s="6">
        <v>3341.3</v>
      </c>
      <c r="CL100" s="6">
        <v>513197</v>
      </c>
      <c r="CM100" s="6">
        <v>14959</v>
      </c>
      <c r="CN100" s="6">
        <v>2950.3</v>
      </c>
      <c r="CO100" s="6">
        <v>17895</v>
      </c>
      <c r="CP100" s="6">
        <v>143</v>
      </c>
      <c r="CQ100" s="6">
        <v>162.82</v>
      </c>
      <c r="CR100" s="6">
        <v>1362.5</v>
      </c>
      <c r="CS100" s="6">
        <v>962.9</v>
      </c>
      <c r="CT100" s="6">
        <v>168332</v>
      </c>
      <c r="CU100" s="6">
        <v>97878</v>
      </c>
      <c r="CV100" s="6">
        <v>97818</v>
      </c>
      <c r="CW100" s="6">
        <v>62327</v>
      </c>
    </row>
    <row r="101" spans="1:101" ht="12.5">
      <c r="A101" s="5">
        <v>43923</v>
      </c>
      <c r="B101" s="6">
        <v>816.32</v>
      </c>
      <c r="C101" s="6">
        <v>448.00200000000001</v>
      </c>
      <c r="D101" s="6">
        <v>6443.2</v>
      </c>
      <c r="E101" s="6"/>
      <c r="F101" s="6"/>
      <c r="G101" s="6"/>
      <c r="H101" s="6">
        <v>3580</v>
      </c>
      <c r="I101" s="6">
        <v>1643</v>
      </c>
      <c r="J101" s="6">
        <v>399628.5</v>
      </c>
      <c r="K101" s="6">
        <v>177848.3</v>
      </c>
      <c r="L101" s="6">
        <v>79868.5</v>
      </c>
      <c r="M101" s="6">
        <v>0.5</v>
      </c>
      <c r="N101" s="6">
        <v>0</v>
      </c>
      <c r="O101" s="7">
        <v>14498.3</v>
      </c>
      <c r="P101" s="6">
        <v>6789.8</v>
      </c>
      <c r="Q101" s="6">
        <v>16372.5</v>
      </c>
      <c r="R101" s="6">
        <v>13082.5</v>
      </c>
      <c r="S101" s="6">
        <v>118361</v>
      </c>
      <c r="T101" s="6">
        <v>98282</v>
      </c>
      <c r="U101" s="9">
        <v>120031.6</v>
      </c>
      <c r="V101" s="6">
        <v>82030.8</v>
      </c>
      <c r="W101" s="6">
        <v>12401.2</v>
      </c>
      <c r="X101" s="6">
        <v>9320.2999999999993</v>
      </c>
      <c r="Y101" s="6">
        <v>422614.2</v>
      </c>
      <c r="Z101" s="6">
        <v>221723.4</v>
      </c>
      <c r="AA101" s="6"/>
      <c r="AB101" s="11">
        <v>184856.9</v>
      </c>
      <c r="AC101" s="6">
        <v>345.9</v>
      </c>
      <c r="AD101" s="6">
        <v>50604</v>
      </c>
      <c r="AE101" s="6">
        <v>321662.2</v>
      </c>
      <c r="AF101" s="6">
        <v>165069</v>
      </c>
      <c r="AG101" s="6"/>
      <c r="AH101" s="6">
        <v>184802</v>
      </c>
      <c r="AI101" s="6">
        <v>1112.4000000000001</v>
      </c>
      <c r="AJ101" s="9">
        <v>768</v>
      </c>
      <c r="AK101" s="6">
        <v>33615.72</v>
      </c>
      <c r="AL101" s="6">
        <v>23909.72</v>
      </c>
      <c r="AM101" s="6">
        <v>72498.399999999994</v>
      </c>
      <c r="AN101" s="6">
        <v>55917.9</v>
      </c>
      <c r="AO101" s="6">
        <v>49908.5</v>
      </c>
      <c r="AP101" s="6">
        <v>40754.699999999997</v>
      </c>
      <c r="AQ101" s="6">
        <v>49873.8</v>
      </c>
      <c r="AR101" s="6">
        <v>19665.5</v>
      </c>
      <c r="AS101" s="6">
        <v>11.7</v>
      </c>
      <c r="AT101" s="6">
        <v>9.3000000000000007</v>
      </c>
      <c r="AU101" s="7"/>
      <c r="AV101" s="7"/>
      <c r="AW101" s="6">
        <v>316137.59999999998</v>
      </c>
      <c r="AX101" s="6">
        <v>147777.60000000001</v>
      </c>
      <c r="AY101" s="6">
        <v>59555</v>
      </c>
      <c r="AZ101" s="6">
        <v>13635.5</v>
      </c>
      <c r="BA101" s="6">
        <v>300528.2</v>
      </c>
      <c r="BB101" s="6">
        <v>133229.6</v>
      </c>
      <c r="BC101" s="6">
        <f t="shared" ref="BC101:BC129" si="1">BC100+24</f>
        <v>53117.2</v>
      </c>
      <c r="BD101" s="6">
        <v>1561</v>
      </c>
      <c r="BE101" s="6">
        <v>962.6</v>
      </c>
      <c r="BF101" s="6">
        <v>138.61000000000001</v>
      </c>
      <c r="BG101" s="6">
        <v>83.58</v>
      </c>
      <c r="BH101" s="6">
        <v>531.46199999999999</v>
      </c>
      <c r="BI101" s="6">
        <v>228.79300000000001</v>
      </c>
      <c r="BJ101" s="6">
        <v>1345.5</v>
      </c>
      <c r="BK101" s="6">
        <v>1150.9000000000001</v>
      </c>
      <c r="BL101" s="6">
        <v>33</v>
      </c>
      <c r="BM101" s="6">
        <v>9819.14</v>
      </c>
      <c r="BN101" s="6">
        <v>29543.168421052629</v>
      </c>
      <c r="BO101" s="6">
        <v>6612.0521251695627</v>
      </c>
      <c r="BP101" s="6">
        <v>6608</v>
      </c>
      <c r="BQ101" s="6"/>
      <c r="BR101" s="6"/>
      <c r="BS101" s="27"/>
      <c r="BT101" s="6"/>
      <c r="BU101" s="6"/>
      <c r="BV101" s="6"/>
      <c r="BW101" s="6"/>
      <c r="BX101" s="6"/>
      <c r="BY101" s="6"/>
      <c r="BZ101" s="6">
        <v>4336456</v>
      </c>
      <c r="CA101" s="6">
        <v>3090327</v>
      </c>
      <c r="CB101" s="6"/>
      <c r="CC101" s="6">
        <v>75275</v>
      </c>
      <c r="CD101" s="6">
        <v>62183</v>
      </c>
      <c r="CE101" s="6"/>
      <c r="CF101" s="6">
        <v>798.38903927288311</v>
      </c>
      <c r="CG101" s="6">
        <v>92.358890887663051</v>
      </c>
      <c r="CH101" s="6">
        <v>1804.4403333333335</v>
      </c>
      <c r="CI101" s="6">
        <v>325813.2</v>
      </c>
      <c r="CJ101" s="6">
        <v>2</v>
      </c>
      <c r="CK101" s="6">
        <v>3359.3</v>
      </c>
      <c r="CL101" s="6">
        <v>516156</v>
      </c>
      <c r="CM101" s="6">
        <v>15061</v>
      </c>
      <c r="CN101" s="6">
        <v>2966.3</v>
      </c>
      <c r="CO101" s="6">
        <v>17895</v>
      </c>
      <c r="CP101" s="6">
        <v>143</v>
      </c>
      <c r="CQ101" s="6">
        <v>162.82</v>
      </c>
      <c r="CR101" s="6">
        <v>1370.7</v>
      </c>
      <c r="CS101" s="6">
        <v>968.9</v>
      </c>
      <c r="CT101" s="6">
        <v>169490</v>
      </c>
      <c r="CU101" s="6">
        <v>98544</v>
      </c>
      <c r="CV101" s="6">
        <v>98047</v>
      </c>
      <c r="CW101" s="6">
        <v>62464</v>
      </c>
    </row>
    <row r="102" spans="1:101" ht="12.5">
      <c r="A102" s="5">
        <v>43924</v>
      </c>
      <c r="B102" s="6">
        <v>816.32</v>
      </c>
      <c r="C102" s="6">
        <v>448.00200000000001</v>
      </c>
      <c r="D102" s="6">
        <v>6443.2</v>
      </c>
      <c r="E102" s="6"/>
      <c r="F102" s="6"/>
      <c r="G102" s="6"/>
      <c r="H102" s="6">
        <v>3590.5</v>
      </c>
      <c r="I102" s="6">
        <v>1647.4</v>
      </c>
      <c r="J102" s="6">
        <v>399811.6</v>
      </c>
      <c r="K102" s="6">
        <v>177936.6</v>
      </c>
      <c r="L102" s="6">
        <v>79892.5</v>
      </c>
      <c r="M102" s="6">
        <v>0.5</v>
      </c>
      <c r="N102" s="6">
        <v>0</v>
      </c>
      <c r="O102" s="7">
        <v>14498.4</v>
      </c>
      <c r="P102" s="6">
        <v>6789.8</v>
      </c>
      <c r="Q102" s="6">
        <v>16401</v>
      </c>
      <c r="R102" s="6">
        <v>13105.3</v>
      </c>
      <c r="S102" s="6">
        <v>118379.9</v>
      </c>
      <c r="T102" s="6">
        <v>98297.3</v>
      </c>
      <c r="U102" s="9">
        <v>120050.7</v>
      </c>
      <c r="V102" s="6">
        <v>82043.600000000006</v>
      </c>
      <c r="W102" s="6">
        <v>12407</v>
      </c>
      <c r="X102" s="6">
        <v>9324.9</v>
      </c>
      <c r="Y102" s="6">
        <v>422924.3</v>
      </c>
      <c r="Z102" s="6">
        <v>221889.5</v>
      </c>
      <c r="AA102" s="6"/>
      <c r="AB102" s="11">
        <v>184880.9</v>
      </c>
      <c r="AC102" s="6">
        <v>345.9</v>
      </c>
      <c r="AD102" s="6">
        <v>50604</v>
      </c>
      <c r="AE102" s="6">
        <v>321808.90000000002</v>
      </c>
      <c r="AF102" s="6">
        <v>165145</v>
      </c>
      <c r="AG102" s="6"/>
      <c r="AH102" s="6">
        <v>184826</v>
      </c>
      <c r="AI102" s="6">
        <v>1112.4000000000001</v>
      </c>
      <c r="AJ102" s="9">
        <v>768</v>
      </c>
      <c r="AK102" s="6">
        <v>33615.72</v>
      </c>
      <c r="AL102" s="6">
        <v>23909.72</v>
      </c>
      <c r="AM102" s="6">
        <v>72509.100000000006</v>
      </c>
      <c r="AN102" s="6">
        <v>55926.1</v>
      </c>
      <c r="AO102" s="6">
        <v>49925.5</v>
      </c>
      <c r="AP102" s="6">
        <v>40768.300000000003</v>
      </c>
      <c r="AQ102" s="6">
        <v>49882.5</v>
      </c>
      <c r="AR102" s="6">
        <v>19669</v>
      </c>
      <c r="AS102" s="6">
        <v>11.7</v>
      </c>
      <c r="AT102" s="6">
        <v>9.3000000000000007</v>
      </c>
      <c r="AU102" s="7"/>
      <c r="AV102" s="7"/>
      <c r="AW102" s="6">
        <v>316284.2</v>
      </c>
      <c r="AX102" s="6">
        <v>147844.79999999999</v>
      </c>
      <c r="AY102" s="6">
        <v>59560</v>
      </c>
      <c r="AZ102" s="6">
        <v>13635.5</v>
      </c>
      <c r="BA102" s="6">
        <v>300659.3</v>
      </c>
      <c r="BB102" s="6">
        <v>133287.20000000001</v>
      </c>
      <c r="BC102" s="6">
        <f t="shared" si="1"/>
        <v>53141.2</v>
      </c>
      <c r="BD102" s="6">
        <v>1565</v>
      </c>
      <c r="BE102" s="6">
        <v>965.2</v>
      </c>
      <c r="BF102" s="6">
        <v>138.61000000000001</v>
      </c>
      <c r="BG102" s="6">
        <v>83.58</v>
      </c>
      <c r="BH102" s="6">
        <v>531.46199999999999</v>
      </c>
      <c r="BI102" s="6">
        <v>228.79300000000001</v>
      </c>
      <c r="BJ102" s="6">
        <v>1345.5</v>
      </c>
      <c r="BK102" s="6">
        <v>1152.4000000000001</v>
      </c>
      <c r="BL102" s="6">
        <v>33.1</v>
      </c>
      <c r="BM102" s="6">
        <v>9626.5499999999975</v>
      </c>
      <c r="BN102" s="6">
        <v>28989.626315789475</v>
      </c>
      <c r="BO102" s="6">
        <v>8369.6244159551752</v>
      </c>
      <c r="BP102" s="6">
        <v>4170</v>
      </c>
      <c r="BQ102" s="6"/>
      <c r="BR102" s="6"/>
      <c r="BS102" s="27"/>
      <c r="BT102" s="6"/>
      <c r="BU102" s="6"/>
      <c r="BV102" s="6"/>
      <c r="BW102" s="6"/>
      <c r="BX102" s="6"/>
      <c r="BY102" s="6"/>
      <c r="BZ102" s="6">
        <v>4338929</v>
      </c>
      <c r="CA102" s="6">
        <v>3092123</v>
      </c>
      <c r="CB102" s="6"/>
      <c r="CC102" s="6">
        <v>75275</v>
      </c>
      <c r="CD102" s="6">
        <v>62183</v>
      </c>
      <c r="CE102" s="6"/>
      <c r="CF102" s="6">
        <v>782.80983052370755</v>
      </c>
      <c r="CG102" s="6">
        <v>92.51782674423265</v>
      </c>
      <c r="CH102" s="6">
        <v>1789.9130416666667</v>
      </c>
      <c r="CI102" s="6">
        <v>329875.7</v>
      </c>
      <c r="CJ102" s="6">
        <v>2</v>
      </c>
      <c r="CK102" s="6">
        <v>3378.8</v>
      </c>
      <c r="CL102" s="6">
        <v>519878</v>
      </c>
      <c r="CM102" s="6">
        <v>15317</v>
      </c>
      <c r="CN102" s="6">
        <v>2985.4</v>
      </c>
      <c r="CO102" s="6">
        <v>17895</v>
      </c>
      <c r="CP102" s="6">
        <v>143</v>
      </c>
      <c r="CQ102" s="6">
        <v>162.82</v>
      </c>
      <c r="CR102" s="6">
        <v>1377.8</v>
      </c>
      <c r="CS102" s="6">
        <v>974.2</v>
      </c>
      <c r="CT102" s="6">
        <v>170665</v>
      </c>
      <c r="CU102" s="6">
        <v>99213</v>
      </c>
      <c r="CV102" s="6">
        <v>98240</v>
      </c>
      <c r="CW102" s="6">
        <v>62581</v>
      </c>
    </row>
    <row r="103" spans="1:101" ht="11.25" customHeight="1">
      <c r="A103" s="5">
        <v>43925</v>
      </c>
      <c r="B103" s="6">
        <v>816.32</v>
      </c>
      <c r="C103" s="6">
        <v>448.00200000000001</v>
      </c>
      <c r="D103" s="6">
        <v>6443.2</v>
      </c>
      <c r="E103" s="6"/>
      <c r="F103" s="6"/>
      <c r="G103" s="6"/>
      <c r="H103" s="6">
        <v>3604.1</v>
      </c>
      <c r="I103" s="6">
        <v>1653.7</v>
      </c>
      <c r="J103" s="6">
        <v>399983.3</v>
      </c>
      <c r="K103" s="6">
        <v>178022.2</v>
      </c>
      <c r="L103" s="6">
        <v>79916.5</v>
      </c>
      <c r="M103" s="6">
        <v>0.5</v>
      </c>
      <c r="N103" s="6">
        <v>0</v>
      </c>
      <c r="O103" s="7">
        <v>14498.4</v>
      </c>
      <c r="P103" s="6">
        <v>6789.8</v>
      </c>
      <c r="Q103" s="6">
        <v>16430.099999999999</v>
      </c>
      <c r="R103" s="6">
        <v>13128.2</v>
      </c>
      <c r="S103" s="6">
        <v>118399.6</v>
      </c>
      <c r="T103" s="6">
        <v>98313.3</v>
      </c>
      <c r="U103" s="6">
        <v>120068.7</v>
      </c>
      <c r="V103" s="6">
        <v>82056.899999999994</v>
      </c>
      <c r="W103" s="6">
        <v>12412.7</v>
      </c>
      <c r="X103" s="6">
        <v>9329.5</v>
      </c>
      <c r="Y103" s="6">
        <v>423231.5</v>
      </c>
      <c r="Z103" s="6">
        <v>222057.8</v>
      </c>
      <c r="AA103" s="6"/>
      <c r="AB103" s="11">
        <v>184904.9</v>
      </c>
      <c r="AC103" s="6">
        <v>345.9</v>
      </c>
      <c r="AD103" s="6">
        <v>50604</v>
      </c>
      <c r="AE103" s="6">
        <v>321955.8</v>
      </c>
      <c r="AF103" s="6">
        <v>165221.70000000001</v>
      </c>
      <c r="AG103" s="6"/>
      <c r="AH103" s="6">
        <v>184850</v>
      </c>
      <c r="AI103" s="6">
        <v>1112.4000000000001</v>
      </c>
      <c r="AJ103" s="9">
        <v>768</v>
      </c>
      <c r="AK103" s="6">
        <v>33615.72</v>
      </c>
      <c r="AL103" s="6">
        <v>23909.72</v>
      </c>
      <c r="AM103" s="6">
        <v>72520</v>
      </c>
      <c r="AN103" s="6">
        <v>55934.5</v>
      </c>
      <c r="AO103" s="6">
        <v>49942.400000000001</v>
      </c>
      <c r="AP103" s="6">
        <v>40782</v>
      </c>
      <c r="AQ103" s="6">
        <v>49894.6</v>
      </c>
      <c r="AR103" s="6">
        <v>19673.8</v>
      </c>
      <c r="AS103" s="6">
        <v>11.7</v>
      </c>
      <c r="AT103" s="6">
        <v>9.3000000000000007</v>
      </c>
      <c r="AU103" s="7"/>
      <c r="AV103" s="7"/>
      <c r="AW103" s="6">
        <v>316431.59999999998</v>
      </c>
      <c r="AX103" s="6">
        <v>147912.70000000001</v>
      </c>
      <c r="AY103" s="6">
        <v>59566</v>
      </c>
      <c r="AZ103" s="6">
        <v>13635.5</v>
      </c>
      <c r="BA103" s="6">
        <v>300791.40000000002</v>
      </c>
      <c r="BB103" s="6">
        <v>133345.29999999999</v>
      </c>
      <c r="BC103" s="6">
        <f t="shared" si="1"/>
        <v>53165.2</v>
      </c>
      <c r="BD103" s="6">
        <v>1569</v>
      </c>
      <c r="BE103" s="6">
        <v>967.8</v>
      </c>
      <c r="BF103" s="6">
        <v>138.61000000000001</v>
      </c>
      <c r="BG103" s="6">
        <v>83.58</v>
      </c>
      <c r="BH103" s="6">
        <v>531.46199999999999</v>
      </c>
      <c r="BI103" s="6">
        <v>228.79300000000001</v>
      </c>
      <c r="BJ103" s="6">
        <v>1345.5</v>
      </c>
      <c r="BK103" s="6">
        <v>1154.2</v>
      </c>
      <c r="BL103" s="6">
        <v>33.1</v>
      </c>
      <c r="BM103" s="6">
        <v>9067.9499999999989</v>
      </c>
      <c r="BN103" s="6">
        <v>27286.794736842105</v>
      </c>
      <c r="BO103" s="6">
        <v>9171.5596841355564</v>
      </c>
      <c r="BP103" s="6">
        <v>6582</v>
      </c>
      <c r="BQ103" s="6"/>
      <c r="BR103" s="6"/>
      <c r="BS103" s="27"/>
      <c r="BT103" s="6"/>
      <c r="BU103" s="6"/>
      <c r="BV103" s="6"/>
      <c r="BW103" s="6"/>
      <c r="BX103" s="6"/>
      <c r="BY103" s="6"/>
      <c r="BZ103" s="6">
        <v>4341443</v>
      </c>
      <c r="CA103" s="6">
        <v>3093904</v>
      </c>
      <c r="CB103" s="6"/>
      <c r="CC103" s="6">
        <v>75275</v>
      </c>
      <c r="CD103" s="6">
        <v>62183</v>
      </c>
      <c r="CE103" s="6"/>
      <c r="CF103" s="6">
        <v>776.39823907516598</v>
      </c>
      <c r="CG103" s="6">
        <v>93.331675843700424</v>
      </c>
      <c r="CH103" s="6">
        <v>1794.9742500000002</v>
      </c>
      <c r="CI103" s="6">
        <v>334875.7</v>
      </c>
      <c r="CJ103" s="6">
        <v>2</v>
      </c>
      <c r="CK103" s="6">
        <v>3402.8</v>
      </c>
      <c r="CL103" s="6">
        <v>524960</v>
      </c>
      <c r="CM103" s="6">
        <v>15795</v>
      </c>
      <c r="CN103" s="6">
        <v>3009.4</v>
      </c>
      <c r="CO103" s="6">
        <v>17895</v>
      </c>
      <c r="CP103" s="6">
        <v>143</v>
      </c>
      <c r="CQ103" s="6">
        <v>162.82</v>
      </c>
      <c r="CR103" s="6">
        <v>1385.8</v>
      </c>
      <c r="CS103" s="6">
        <v>980</v>
      </c>
      <c r="CT103" s="6">
        <v>171855</v>
      </c>
      <c r="CU103" s="6">
        <v>99891</v>
      </c>
      <c r="CV103" s="6">
        <v>98479</v>
      </c>
      <c r="CW103" s="6">
        <v>62720</v>
      </c>
    </row>
    <row r="104" spans="1:101" ht="12.5">
      <c r="A104" s="5">
        <v>43926</v>
      </c>
      <c r="B104" s="6">
        <v>816.32</v>
      </c>
      <c r="C104" s="6">
        <v>448.00200000000001</v>
      </c>
      <c r="D104" s="6">
        <v>6443.2</v>
      </c>
      <c r="E104" s="6"/>
      <c r="F104" s="6"/>
      <c r="G104" s="6"/>
      <c r="H104" s="6">
        <v>3618.2</v>
      </c>
      <c r="I104" s="6">
        <v>1660.6</v>
      </c>
      <c r="J104" s="6">
        <v>400156.2</v>
      </c>
      <c r="K104" s="6">
        <v>178108.1</v>
      </c>
      <c r="L104" s="6">
        <v>79940.5</v>
      </c>
      <c r="M104" s="6">
        <v>0.5</v>
      </c>
      <c r="N104" s="6">
        <v>0</v>
      </c>
      <c r="O104" s="7">
        <v>14498.5</v>
      </c>
      <c r="P104" s="6">
        <v>6789.9</v>
      </c>
      <c r="Q104" s="6">
        <v>16458.900000000001</v>
      </c>
      <c r="R104" s="6">
        <v>13150.5</v>
      </c>
      <c r="S104" s="6">
        <v>118418.5</v>
      </c>
      <c r="T104" s="6">
        <v>98328.7</v>
      </c>
      <c r="U104" s="6">
        <v>120087.6</v>
      </c>
      <c r="V104" s="6">
        <v>82070.3</v>
      </c>
      <c r="W104" s="6">
        <v>12418.5</v>
      </c>
      <c r="X104" s="6">
        <v>9334.2000000000007</v>
      </c>
      <c r="Y104" s="6">
        <v>423534.7</v>
      </c>
      <c r="Z104" s="6">
        <v>222226</v>
      </c>
      <c r="AA104" s="6"/>
      <c r="AB104" s="11">
        <v>184928.9</v>
      </c>
      <c r="AC104" s="6">
        <v>345.9</v>
      </c>
      <c r="AD104" s="6">
        <v>50604</v>
      </c>
      <c r="AE104" s="6">
        <v>322103.7</v>
      </c>
      <c r="AF104" s="6">
        <v>165296.6</v>
      </c>
      <c r="AG104" s="6"/>
      <c r="AH104" s="6">
        <v>184874</v>
      </c>
      <c r="AI104" s="6">
        <v>1112.4000000000001</v>
      </c>
      <c r="AJ104" s="9">
        <v>768</v>
      </c>
      <c r="AK104" s="6">
        <v>33615.72</v>
      </c>
      <c r="AL104" s="6">
        <v>23909.72</v>
      </c>
      <c r="AM104" s="6">
        <v>72531.5</v>
      </c>
      <c r="AN104" s="6">
        <v>55943.199999999997</v>
      </c>
      <c r="AO104" s="6">
        <v>49959.3</v>
      </c>
      <c r="AP104" s="6">
        <v>40795.599999999999</v>
      </c>
      <c r="AQ104" s="6">
        <v>49902.6</v>
      </c>
      <c r="AR104" s="6">
        <v>19677</v>
      </c>
      <c r="AS104" s="6">
        <v>11.7</v>
      </c>
      <c r="AT104" s="6">
        <v>9.3000000000000007</v>
      </c>
      <c r="AU104" s="7"/>
      <c r="AV104" s="7"/>
      <c r="AW104" s="6">
        <v>316579.8</v>
      </c>
      <c r="AX104" s="6">
        <v>147980.5</v>
      </c>
      <c r="AY104" s="6">
        <v>59572</v>
      </c>
      <c r="AZ104" s="6">
        <v>13635.5</v>
      </c>
      <c r="BA104" s="6">
        <v>300923.90000000002</v>
      </c>
      <c r="BB104" s="6">
        <v>133403.4</v>
      </c>
      <c r="BC104" s="6">
        <f t="shared" si="1"/>
        <v>53189.2</v>
      </c>
      <c r="BD104" s="6">
        <v>1573</v>
      </c>
      <c r="BE104" s="6">
        <v>970.5</v>
      </c>
      <c r="BF104" s="6">
        <v>138.61000000000001</v>
      </c>
      <c r="BG104" s="6">
        <v>83.58</v>
      </c>
      <c r="BH104" s="6">
        <v>531.46199999999999</v>
      </c>
      <c r="BI104" s="6">
        <v>228.79300000000001</v>
      </c>
      <c r="BJ104" s="6">
        <v>1345.5</v>
      </c>
      <c r="BK104" s="6">
        <v>1156.4000000000001</v>
      </c>
      <c r="BL104" s="6">
        <v>33.1</v>
      </c>
      <c r="BM104" s="6">
        <v>8818.4200000000019</v>
      </c>
      <c r="BN104" s="6">
        <v>27683.391228070177</v>
      </c>
      <c r="BO104" s="6">
        <v>9459.5165431343521</v>
      </c>
      <c r="BP104" s="6">
        <v>3961</v>
      </c>
      <c r="BQ104" s="6"/>
      <c r="BR104" s="6"/>
      <c r="BS104" s="27"/>
      <c r="BT104" s="6"/>
      <c r="BU104" s="6"/>
      <c r="BV104" s="6"/>
      <c r="BW104" s="6"/>
      <c r="BX104" s="6"/>
      <c r="BY104" s="6"/>
      <c r="BZ104" s="6">
        <v>4344010</v>
      </c>
      <c r="CA104" s="6">
        <v>3095697</v>
      </c>
      <c r="CB104" s="6"/>
      <c r="CC104" s="6">
        <v>75275</v>
      </c>
      <c r="CD104" s="6">
        <v>62183</v>
      </c>
      <c r="CE104" s="6"/>
      <c r="CF104" s="6">
        <v>776.20405391762995</v>
      </c>
      <c r="CG104" s="6">
        <v>93.228020539305888</v>
      </c>
      <c r="CH104" s="6">
        <v>1800.0542916666664</v>
      </c>
      <c r="CI104" s="6">
        <v>339875.7</v>
      </c>
      <c r="CJ104" s="6">
        <v>2</v>
      </c>
      <c r="CK104" s="6">
        <v>3426.8</v>
      </c>
      <c r="CL104" s="6">
        <v>529976</v>
      </c>
      <c r="CM104" s="6">
        <v>16404</v>
      </c>
      <c r="CN104" s="6">
        <v>3033.4</v>
      </c>
      <c r="CO104" s="6">
        <v>17895</v>
      </c>
      <c r="CP104" s="6">
        <v>143</v>
      </c>
      <c r="CQ104" s="6">
        <v>162.82</v>
      </c>
      <c r="CR104" s="6">
        <v>1394.1</v>
      </c>
      <c r="CS104" s="6">
        <v>986.1</v>
      </c>
      <c r="CT104" s="6">
        <v>172962</v>
      </c>
      <c r="CU104" s="6">
        <v>100519</v>
      </c>
      <c r="CV104" s="6">
        <v>98753</v>
      </c>
      <c r="CW104" s="6">
        <v>62881</v>
      </c>
    </row>
    <row r="105" spans="1:101" ht="12.5">
      <c r="A105" s="5">
        <v>43927</v>
      </c>
      <c r="B105" s="6">
        <v>816.59699999999998</v>
      </c>
      <c r="C105" s="6">
        <v>448.13499999999999</v>
      </c>
      <c r="D105" s="6">
        <v>6443.9</v>
      </c>
      <c r="E105" s="6"/>
      <c r="F105" s="6"/>
      <c r="G105" s="6"/>
      <c r="H105" s="6">
        <v>3631.7</v>
      </c>
      <c r="I105" s="6">
        <v>1666.6</v>
      </c>
      <c r="J105" s="6">
        <v>400330.4</v>
      </c>
      <c r="K105" s="6">
        <v>178194.2</v>
      </c>
      <c r="L105" s="6">
        <v>79964.5</v>
      </c>
      <c r="M105" s="6">
        <v>0.5</v>
      </c>
      <c r="N105" s="6">
        <v>0</v>
      </c>
      <c r="O105" s="7">
        <v>14498.5</v>
      </c>
      <c r="P105" s="6">
        <v>6789.9</v>
      </c>
      <c r="Q105" s="6">
        <v>16486.8</v>
      </c>
      <c r="R105" s="6">
        <v>13173</v>
      </c>
      <c r="S105" s="6">
        <v>118437.8</v>
      </c>
      <c r="T105" s="6">
        <v>98344.3</v>
      </c>
      <c r="U105" s="6">
        <v>120106.9</v>
      </c>
      <c r="V105" s="6">
        <v>82083.8</v>
      </c>
      <c r="W105" s="6">
        <v>12423.9</v>
      </c>
      <c r="X105" s="6">
        <v>9338.5</v>
      </c>
      <c r="Y105" s="6">
        <v>423841</v>
      </c>
      <c r="Z105" s="6">
        <v>222395.9</v>
      </c>
      <c r="AA105" s="6"/>
      <c r="AB105" s="11">
        <v>184952.9</v>
      </c>
      <c r="AC105" s="6">
        <v>345.9</v>
      </c>
      <c r="AD105" s="6">
        <v>50604</v>
      </c>
      <c r="AE105" s="6">
        <v>322251.09999999998</v>
      </c>
      <c r="AF105" s="6">
        <v>165370.29999999999</v>
      </c>
      <c r="AG105" s="6"/>
      <c r="AH105" s="6">
        <v>184898</v>
      </c>
      <c r="AI105" s="6">
        <v>1112.4000000000001</v>
      </c>
      <c r="AJ105" s="9">
        <v>768</v>
      </c>
      <c r="AK105" s="6">
        <v>33615.72</v>
      </c>
      <c r="AL105" s="6">
        <v>23909.72</v>
      </c>
      <c r="AM105" s="6">
        <v>72543</v>
      </c>
      <c r="AN105" s="6">
        <v>55952</v>
      </c>
      <c r="AO105" s="6">
        <v>49976.2</v>
      </c>
      <c r="AP105" s="6">
        <v>40809.300000000003</v>
      </c>
      <c r="AQ105" s="6">
        <v>49913</v>
      </c>
      <c r="AR105" s="6">
        <v>19681</v>
      </c>
      <c r="AS105" s="6">
        <v>11.7</v>
      </c>
      <c r="AT105" s="6">
        <v>9.3000000000000007</v>
      </c>
      <c r="AU105" s="7"/>
      <c r="AV105" s="7"/>
      <c r="AW105" s="6">
        <v>316727.09999999998</v>
      </c>
      <c r="AX105" s="6">
        <v>148047</v>
      </c>
      <c r="AY105" s="6">
        <v>59578</v>
      </c>
      <c r="AZ105" s="6">
        <v>13635.5</v>
      </c>
      <c r="BA105" s="6">
        <v>301055.8</v>
      </c>
      <c r="BB105" s="6">
        <v>133461.29999999999</v>
      </c>
      <c r="BC105" s="6">
        <f t="shared" si="1"/>
        <v>53213.2</v>
      </c>
      <c r="BD105" s="6">
        <v>1577.4</v>
      </c>
      <c r="BE105" s="6">
        <v>973.4</v>
      </c>
      <c r="BF105" s="6">
        <v>138.61000000000001</v>
      </c>
      <c r="BG105" s="6">
        <v>83.58</v>
      </c>
      <c r="BH105" s="6">
        <v>531.46199999999999</v>
      </c>
      <c r="BI105" s="6">
        <v>228.79300000000001</v>
      </c>
      <c r="BJ105" s="6">
        <v>1345.5</v>
      </c>
      <c r="BK105" s="6">
        <v>1157.7</v>
      </c>
      <c r="BL105" s="6">
        <v>33.1</v>
      </c>
      <c r="BM105" s="6">
        <v>9036.5</v>
      </c>
      <c r="BN105" s="6">
        <v>26616.647368421054</v>
      </c>
      <c r="BO105" s="6">
        <v>9738.1189729972575</v>
      </c>
      <c r="BP105" s="6">
        <v>5467</v>
      </c>
      <c r="BQ105" s="6"/>
      <c r="BR105" s="6"/>
      <c r="BS105" s="27"/>
      <c r="BT105" s="6"/>
      <c r="BU105" s="6"/>
      <c r="BV105" s="6"/>
      <c r="BW105" s="6"/>
      <c r="BX105" s="6"/>
      <c r="BY105" s="6"/>
      <c r="BZ105" s="6">
        <v>4346745</v>
      </c>
      <c r="CA105" s="6">
        <v>3097708</v>
      </c>
      <c r="CB105" s="6"/>
      <c r="CC105" s="6">
        <v>75275</v>
      </c>
      <c r="CD105" s="6">
        <v>62183</v>
      </c>
      <c r="CE105" s="6"/>
      <c r="CF105" s="6">
        <v>778.52557024772432</v>
      </c>
      <c r="CG105" s="6">
        <v>92.732611813190758</v>
      </c>
      <c r="CH105" s="6">
        <v>1802.3382499999998</v>
      </c>
      <c r="CI105" s="6">
        <v>344875.7</v>
      </c>
      <c r="CJ105" s="6">
        <v>2</v>
      </c>
      <c r="CK105" s="6">
        <v>3450.8</v>
      </c>
      <c r="CL105" s="6">
        <v>534850</v>
      </c>
      <c r="CM105" s="6">
        <v>16774</v>
      </c>
      <c r="CN105" s="6">
        <v>3057.4</v>
      </c>
      <c r="CO105" s="6">
        <v>17895</v>
      </c>
      <c r="CP105" s="6">
        <v>143</v>
      </c>
      <c r="CQ105" s="6">
        <v>162.82</v>
      </c>
      <c r="CR105" s="6">
        <v>1402.1</v>
      </c>
      <c r="CS105" s="6">
        <v>992</v>
      </c>
      <c r="CT105" s="6">
        <v>174055</v>
      </c>
      <c r="CU105" s="6">
        <v>101135</v>
      </c>
      <c r="CV105" s="6">
        <v>98975</v>
      </c>
      <c r="CW105" s="6">
        <v>63016</v>
      </c>
    </row>
    <row r="106" spans="1:101" ht="12.5">
      <c r="A106" s="5">
        <v>43928</v>
      </c>
      <c r="B106" s="6">
        <v>816.59699999999998</v>
      </c>
      <c r="C106" s="6">
        <v>448.13499999999999</v>
      </c>
      <c r="D106" s="6">
        <v>6443.9</v>
      </c>
      <c r="E106" s="6"/>
      <c r="F106" s="6"/>
      <c r="G106" s="6"/>
      <c r="H106" s="6">
        <v>3645.2</v>
      </c>
      <c r="I106" s="6">
        <v>1672.7</v>
      </c>
      <c r="J106" s="6">
        <v>400509.02</v>
      </c>
      <c r="K106" s="6">
        <v>178281.83</v>
      </c>
      <c r="L106" s="6">
        <v>79988.5</v>
      </c>
      <c r="M106" s="6">
        <v>0.5</v>
      </c>
      <c r="N106" s="6">
        <v>0</v>
      </c>
      <c r="O106" s="7">
        <v>14498.6</v>
      </c>
      <c r="P106" s="6">
        <v>6790</v>
      </c>
      <c r="Q106" s="6">
        <v>16515.38</v>
      </c>
      <c r="R106" s="6">
        <v>13195.82</v>
      </c>
      <c r="S106" s="6">
        <v>118456.95</v>
      </c>
      <c r="T106" s="6">
        <v>98359.66</v>
      </c>
      <c r="U106" s="6">
        <v>120126.08</v>
      </c>
      <c r="V106" s="6">
        <v>82097.31</v>
      </c>
      <c r="W106" s="6">
        <v>12428.8</v>
      </c>
      <c r="X106" s="6">
        <v>9342.7099999999991</v>
      </c>
      <c r="Y106" s="6">
        <v>424151.141</v>
      </c>
      <c r="Z106" s="6">
        <v>222565.99</v>
      </c>
      <c r="AA106" s="6"/>
      <c r="AB106" s="11">
        <v>184976.9</v>
      </c>
      <c r="AC106" s="6">
        <v>345.9</v>
      </c>
      <c r="AD106" s="6">
        <v>50604</v>
      </c>
      <c r="AE106" s="6">
        <v>322401.40999999997</v>
      </c>
      <c r="AF106" s="6">
        <v>165445.5</v>
      </c>
      <c r="AG106" s="6"/>
      <c r="AH106" s="6">
        <v>184922</v>
      </c>
      <c r="AI106" s="6">
        <v>1112.4000000000001</v>
      </c>
      <c r="AJ106" s="9">
        <v>768</v>
      </c>
      <c r="AK106" s="6">
        <v>33615.72</v>
      </c>
      <c r="AL106" s="6">
        <v>23909.72</v>
      </c>
      <c r="AM106" s="6">
        <v>72554.53</v>
      </c>
      <c r="AN106" s="6">
        <v>55960.77</v>
      </c>
      <c r="AO106" s="6">
        <v>49993.43</v>
      </c>
      <c r="AP106" s="6">
        <v>40823.06</v>
      </c>
      <c r="AQ106" s="6">
        <v>49924.3</v>
      </c>
      <c r="AR106" s="6">
        <v>19685.5</v>
      </c>
      <c r="AS106" s="6">
        <v>11.7</v>
      </c>
      <c r="AT106" s="6">
        <v>9.4</v>
      </c>
      <c r="AU106" s="7"/>
      <c r="AV106" s="7"/>
      <c r="AW106" s="6">
        <v>316876.09999999998</v>
      </c>
      <c r="AX106" s="6">
        <v>148115.70000000001</v>
      </c>
      <c r="AY106" s="6">
        <v>59584.214999999997</v>
      </c>
      <c r="AZ106" s="6">
        <v>13635.5</v>
      </c>
      <c r="BA106" s="6">
        <v>301189.09000000003</v>
      </c>
      <c r="BB106" s="6">
        <v>133519.79</v>
      </c>
      <c r="BC106" s="6">
        <f t="shared" si="1"/>
        <v>53237.2</v>
      </c>
      <c r="BD106" s="6">
        <v>1582.51</v>
      </c>
      <c r="BE106" s="6">
        <v>976.77</v>
      </c>
      <c r="BF106" s="6">
        <v>138.62</v>
      </c>
      <c r="BG106" s="6">
        <v>83.59</v>
      </c>
      <c r="BH106" s="6">
        <v>531.46199999999999</v>
      </c>
      <c r="BI106" s="6">
        <v>228.79300000000001</v>
      </c>
      <c r="BJ106" s="6">
        <v>1345.5</v>
      </c>
      <c r="BK106" s="6">
        <v>1158.7</v>
      </c>
      <c r="BL106" s="6">
        <v>33.1</v>
      </c>
      <c r="BM106" s="6">
        <v>8842.18</v>
      </c>
      <c r="BN106" s="6">
        <v>28938.284210526315</v>
      </c>
      <c r="BO106" s="6">
        <v>9269.7121999982282</v>
      </c>
      <c r="BP106" s="6">
        <v>5185</v>
      </c>
      <c r="BQ106" s="6"/>
      <c r="BR106" s="6"/>
      <c r="BS106" s="27"/>
      <c r="BT106" s="6"/>
      <c r="BU106" s="6"/>
      <c r="BV106" s="6"/>
      <c r="BW106" s="6"/>
      <c r="BX106" s="6"/>
      <c r="BY106" s="6"/>
      <c r="BZ106" s="6">
        <v>4349741</v>
      </c>
      <c r="CA106" s="6">
        <v>3100106</v>
      </c>
      <c r="CB106" s="6"/>
      <c r="CC106" s="6">
        <v>75275</v>
      </c>
      <c r="CD106" s="6">
        <v>62183</v>
      </c>
      <c r="CE106" s="6"/>
      <c r="CF106" s="6">
        <v>780.82074890829404</v>
      </c>
      <c r="CG106" s="6">
        <v>92.524576477712202</v>
      </c>
      <c r="CH106" s="6">
        <v>1821.0819166666665</v>
      </c>
      <c r="CI106" s="6">
        <v>349836</v>
      </c>
      <c r="CJ106" s="6">
        <v>2.4</v>
      </c>
      <c r="CK106" s="6">
        <v>3474.8</v>
      </c>
      <c r="CL106" s="6">
        <v>539843</v>
      </c>
      <c r="CM106" s="6">
        <v>17206</v>
      </c>
      <c r="CN106" s="6">
        <v>3081.4</v>
      </c>
      <c r="CO106" s="6">
        <v>17895</v>
      </c>
      <c r="CP106" s="6">
        <v>143</v>
      </c>
      <c r="CQ106" s="6">
        <v>162.82</v>
      </c>
      <c r="CR106" s="6">
        <v>1410.12</v>
      </c>
      <c r="CS106" s="6">
        <v>997.88</v>
      </c>
      <c r="CT106" s="6">
        <v>175138</v>
      </c>
      <c r="CU106" s="6">
        <v>101745</v>
      </c>
      <c r="CV106" s="6">
        <v>99174</v>
      </c>
      <c r="CW106" s="6">
        <v>63136</v>
      </c>
    </row>
    <row r="107" spans="1:101" ht="12.5">
      <c r="A107" s="5">
        <v>43929</v>
      </c>
      <c r="B107" s="6">
        <v>816.59699999999998</v>
      </c>
      <c r="C107" s="6">
        <v>448.13499999999999</v>
      </c>
      <c r="D107" s="6">
        <v>6443.9</v>
      </c>
      <c r="E107" s="6"/>
      <c r="F107" s="6"/>
      <c r="G107" s="6"/>
      <c r="H107" s="6">
        <v>3658.3</v>
      </c>
      <c r="I107" s="6">
        <v>1678.5</v>
      </c>
      <c r="J107" s="6">
        <v>400683.88</v>
      </c>
      <c r="K107" s="6">
        <v>178367.9</v>
      </c>
      <c r="L107" s="6">
        <v>80012.5</v>
      </c>
      <c r="M107" s="6">
        <v>0.5</v>
      </c>
      <c r="N107" s="6">
        <v>0</v>
      </c>
      <c r="O107" s="7">
        <v>14498.6</v>
      </c>
      <c r="P107" s="6">
        <v>6790.1</v>
      </c>
      <c r="Q107" s="6">
        <v>16543.689999999999</v>
      </c>
      <c r="R107" s="6">
        <v>13218.49</v>
      </c>
      <c r="S107" s="6">
        <v>118474.64</v>
      </c>
      <c r="T107" s="6">
        <v>98373.82</v>
      </c>
      <c r="U107" s="6">
        <v>120144.82</v>
      </c>
      <c r="V107" s="6">
        <v>82110.559999999998</v>
      </c>
      <c r="W107" s="6">
        <v>12433.61</v>
      </c>
      <c r="X107" s="6">
        <v>9346.82</v>
      </c>
      <c r="Y107" s="6">
        <v>424449.96</v>
      </c>
      <c r="Z107" s="6">
        <v>222732.1</v>
      </c>
      <c r="AA107" s="6"/>
      <c r="AB107" s="11">
        <v>185000.9</v>
      </c>
      <c r="AC107" s="6">
        <v>345.9</v>
      </c>
      <c r="AD107" s="6">
        <v>50604</v>
      </c>
      <c r="AE107" s="6">
        <v>322550.89</v>
      </c>
      <c r="AF107" s="6">
        <v>165519.09</v>
      </c>
      <c r="AG107" s="6"/>
      <c r="AH107" s="6">
        <v>184946</v>
      </c>
      <c r="AI107" s="6">
        <v>1112.4000000000001</v>
      </c>
      <c r="AJ107" s="9">
        <v>768</v>
      </c>
      <c r="AK107" s="6">
        <v>33615.72</v>
      </c>
      <c r="AL107" s="6">
        <v>23909.72</v>
      </c>
      <c r="AM107" s="6">
        <v>72566.25</v>
      </c>
      <c r="AN107" s="6">
        <v>55969.71</v>
      </c>
      <c r="AO107" s="6">
        <v>50010.400000000001</v>
      </c>
      <c r="AP107" s="6">
        <v>40836.68</v>
      </c>
      <c r="AQ107" s="6">
        <v>49932.6</v>
      </c>
      <c r="AR107" s="6">
        <v>19688.599999999999</v>
      </c>
      <c r="AS107" s="6">
        <v>11.7</v>
      </c>
      <c r="AT107" s="6">
        <v>9.4</v>
      </c>
      <c r="AU107" s="7"/>
      <c r="AV107" s="7"/>
      <c r="AW107" s="6">
        <v>317022.2</v>
      </c>
      <c r="AX107" s="6">
        <v>148182.20000000001</v>
      </c>
      <c r="AY107" s="6">
        <v>59589.838000000003</v>
      </c>
      <c r="AZ107" s="6">
        <v>13635.5</v>
      </c>
      <c r="BA107" s="6">
        <v>301319.92</v>
      </c>
      <c r="BB107" s="6">
        <v>133577.24</v>
      </c>
      <c r="BC107" s="6">
        <f t="shared" si="1"/>
        <v>53261.2</v>
      </c>
      <c r="BD107" s="6">
        <v>1586.93</v>
      </c>
      <c r="BE107" s="6">
        <v>979.68</v>
      </c>
      <c r="BF107" s="6">
        <v>138.62</v>
      </c>
      <c r="BG107" s="6">
        <v>83.59</v>
      </c>
      <c r="BH107" s="6">
        <v>531.64300000000003</v>
      </c>
      <c r="BI107" s="6">
        <v>228.863</v>
      </c>
      <c r="BJ107" s="6">
        <v>1345.7</v>
      </c>
      <c r="BK107" s="6">
        <v>1159.8</v>
      </c>
      <c r="BL107" s="6">
        <v>33.1</v>
      </c>
      <c r="BM107" s="6">
        <v>8996.25</v>
      </c>
      <c r="BN107" s="6">
        <v>28206.966666666671</v>
      </c>
      <c r="BO107" s="6">
        <v>9663.1802552213085</v>
      </c>
      <c r="BP107" s="6">
        <v>5026</v>
      </c>
      <c r="BQ107" s="6"/>
      <c r="BR107" s="6"/>
      <c r="BS107" s="27"/>
      <c r="BT107" s="6"/>
      <c r="BU107" s="6"/>
      <c r="BV107" s="6"/>
      <c r="BW107" s="6"/>
      <c r="BX107" s="6"/>
      <c r="BY107" s="6"/>
      <c r="BZ107" s="6">
        <v>4352700</v>
      </c>
      <c r="CA107" s="6">
        <v>3102419</v>
      </c>
      <c r="CB107" s="6"/>
      <c r="CC107" s="6">
        <v>75275</v>
      </c>
      <c r="CD107" s="6">
        <v>62183</v>
      </c>
      <c r="CE107" s="6"/>
      <c r="CF107" s="6">
        <v>773</v>
      </c>
      <c r="CG107" s="6">
        <v>92.625</v>
      </c>
      <c r="CH107" s="6">
        <v>1804</v>
      </c>
      <c r="CI107" s="6">
        <v>354796</v>
      </c>
      <c r="CJ107" s="6">
        <v>2.8</v>
      </c>
      <c r="CK107" s="6">
        <v>3498.8</v>
      </c>
      <c r="CL107" s="6">
        <v>544716</v>
      </c>
      <c r="CM107" s="6">
        <v>17603</v>
      </c>
      <c r="CN107" s="6">
        <v>3105.4</v>
      </c>
      <c r="CO107" s="6">
        <v>17895</v>
      </c>
      <c r="CP107" s="6">
        <v>143</v>
      </c>
      <c r="CQ107" s="6">
        <v>162.82</v>
      </c>
      <c r="CR107" s="6">
        <v>1417.82</v>
      </c>
      <c r="CS107" s="6">
        <v>1003.5</v>
      </c>
      <c r="CT107" s="6">
        <v>176209</v>
      </c>
      <c r="CU107" s="6">
        <v>102351</v>
      </c>
      <c r="CV107" s="6">
        <v>99381</v>
      </c>
      <c r="CW107" s="6">
        <v>63257</v>
      </c>
    </row>
    <row r="108" spans="1:101" ht="12.5">
      <c r="A108" s="5">
        <v>43930</v>
      </c>
      <c r="B108" s="6">
        <v>816.59699999999998</v>
      </c>
      <c r="C108" s="6">
        <v>448.13499999999999</v>
      </c>
      <c r="D108" s="6">
        <v>6443.9</v>
      </c>
      <c r="E108" s="6"/>
      <c r="F108" s="6"/>
      <c r="G108" s="6"/>
      <c r="H108" s="6">
        <v>3671.4</v>
      </c>
      <c r="I108" s="6">
        <v>1684.1</v>
      </c>
      <c r="J108" s="6">
        <v>400858.22</v>
      </c>
      <c r="K108" s="6">
        <v>178453.96</v>
      </c>
      <c r="L108" s="6">
        <v>80036.5</v>
      </c>
      <c r="M108" s="6">
        <v>0.5</v>
      </c>
      <c r="N108" s="6">
        <v>0</v>
      </c>
      <c r="O108" s="7">
        <v>14498.7</v>
      </c>
      <c r="P108" s="6">
        <v>6790.1</v>
      </c>
      <c r="Q108" s="6">
        <v>16572.55</v>
      </c>
      <c r="R108" s="6">
        <v>13241.65</v>
      </c>
      <c r="S108" s="6">
        <v>118494.16</v>
      </c>
      <c r="T108" s="6">
        <v>98389.3</v>
      </c>
      <c r="U108" s="6">
        <v>120163.2</v>
      </c>
      <c r="V108" s="6">
        <v>82123.679999999993</v>
      </c>
      <c r="W108" s="6">
        <v>12438.77</v>
      </c>
      <c r="X108" s="6">
        <v>9351.2999999999993</v>
      </c>
      <c r="Y108" s="6">
        <v>424756.63</v>
      </c>
      <c r="Z108" s="6">
        <v>222904.04</v>
      </c>
      <c r="AA108" s="6"/>
      <c r="AB108" s="11">
        <v>185024.9</v>
      </c>
      <c r="AC108" s="6">
        <v>345.9</v>
      </c>
      <c r="AD108" s="6">
        <v>50604</v>
      </c>
      <c r="AE108" s="6">
        <v>322699.48</v>
      </c>
      <c r="AF108" s="6">
        <v>165591.23000000001</v>
      </c>
      <c r="AG108" s="6"/>
      <c r="AH108" s="6">
        <v>184970</v>
      </c>
      <c r="AI108" s="6">
        <v>1112.4000000000001</v>
      </c>
      <c r="AJ108" s="9">
        <v>768</v>
      </c>
      <c r="AK108" s="6">
        <v>33615.72</v>
      </c>
      <c r="AL108" s="6">
        <v>23909.72</v>
      </c>
      <c r="AM108" s="6">
        <v>72577.929999999993</v>
      </c>
      <c r="AN108" s="6">
        <v>55978.61</v>
      </c>
      <c r="AO108" s="6">
        <v>50027.4</v>
      </c>
      <c r="AP108" s="6">
        <v>40850.32</v>
      </c>
      <c r="AQ108" s="6">
        <v>49945.3</v>
      </c>
      <c r="AR108" s="6">
        <v>19693.599999999999</v>
      </c>
      <c r="AS108" s="6">
        <v>11.7</v>
      </c>
      <c r="AT108" s="6">
        <v>9.4</v>
      </c>
      <c r="AU108" s="7"/>
      <c r="AV108" s="7"/>
      <c r="AW108" s="6">
        <v>317168.90000000002</v>
      </c>
      <c r="AX108" s="6">
        <v>148249.29999999999</v>
      </c>
      <c r="AY108" s="6">
        <v>59595.158000000003</v>
      </c>
      <c r="AZ108" s="6">
        <v>13635.5</v>
      </c>
      <c r="BA108" s="6">
        <v>301450.2</v>
      </c>
      <c r="BB108" s="6">
        <v>133634.4</v>
      </c>
      <c r="BC108" s="6">
        <f t="shared" si="1"/>
        <v>53285.2</v>
      </c>
      <c r="BD108" s="6">
        <v>1590.77</v>
      </c>
      <c r="BE108" s="6">
        <v>982.23</v>
      </c>
      <c r="BF108" s="6">
        <v>138.69</v>
      </c>
      <c r="BG108" s="6">
        <v>83.63</v>
      </c>
      <c r="BH108" s="6">
        <v>531.64300000000003</v>
      </c>
      <c r="BI108" s="6">
        <v>228.863</v>
      </c>
      <c r="BJ108" s="6">
        <v>1345.7</v>
      </c>
      <c r="BK108" s="6">
        <v>1162</v>
      </c>
      <c r="BL108" s="6">
        <v>33.1</v>
      </c>
      <c r="BM108" s="6">
        <v>9423.4800000000014</v>
      </c>
      <c r="BN108" s="6">
        <v>24124.694736842106</v>
      </c>
      <c r="BO108" s="6">
        <v>9821.7669517071408</v>
      </c>
      <c r="BP108" s="6">
        <v>6270</v>
      </c>
      <c r="BQ108" s="6"/>
      <c r="BR108" s="6"/>
      <c r="BS108" s="27"/>
      <c r="BT108" s="6"/>
      <c r="BU108" s="6"/>
      <c r="BV108" s="6"/>
      <c r="BW108" s="6"/>
      <c r="BX108" s="6"/>
      <c r="BY108" s="6"/>
      <c r="BZ108" s="6">
        <v>4355665</v>
      </c>
      <c r="CA108" s="6">
        <v>3104873</v>
      </c>
      <c r="CB108" s="6"/>
      <c r="CC108" s="6">
        <v>75275</v>
      </c>
      <c r="CD108" s="6">
        <v>62183</v>
      </c>
      <c r="CE108" s="6"/>
      <c r="CF108" s="6">
        <v>777</v>
      </c>
      <c r="CG108" s="6">
        <v>92.983999999999995</v>
      </c>
      <c r="CH108" s="6">
        <v>1819</v>
      </c>
      <c r="CI108" s="6">
        <v>359500</v>
      </c>
      <c r="CJ108" s="6">
        <v>3.2</v>
      </c>
      <c r="CK108" s="6">
        <v>3522.8</v>
      </c>
      <c r="CL108" s="6">
        <v>549418</v>
      </c>
      <c r="CM108" s="6">
        <v>17882</v>
      </c>
      <c r="CN108" s="6">
        <v>3129.4</v>
      </c>
      <c r="CO108" s="6">
        <v>17895</v>
      </c>
      <c r="CP108" s="6">
        <v>143</v>
      </c>
      <c r="CQ108" s="6">
        <v>162.82</v>
      </c>
      <c r="CR108" s="6">
        <v>1425.58</v>
      </c>
      <c r="CS108" s="6">
        <v>1009.05</v>
      </c>
      <c r="CT108" s="6">
        <v>177284</v>
      </c>
      <c r="CU108" s="6">
        <v>102958</v>
      </c>
      <c r="CV108" s="6">
        <v>99561</v>
      </c>
      <c r="CW108" s="6">
        <v>63409</v>
      </c>
    </row>
    <row r="109" spans="1:101" ht="12.5">
      <c r="A109" s="5">
        <v>43931</v>
      </c>
      <c r="B109" s="6">
        <v>816.59699999999998</v>
      </c>
      <c r="C109" s="6">
        <v>448.13499999999999</v>
      </c>
      <c r="D109" s="6">
        <v>6443.9</v>
      </c>
      <c r="E109" s="6"/>
      <c r="F109" s="6"/>
      <c r="G109" s="6"/>
      <c r="H109" s="6">
        <v>3685.1</v>
      </c>
      <c r="I109" s="6">
        <v>1689.5</v>
      </c>
      <c r="J109" s="6">
        <v>401029.53</v>
      </c>
      <c r="K109" s="6">
        <v>178539.44</v>
      </c>
      <c r="L109" s="6">
        <v>80060.5</v>
      </c>
      <c r="M109" s="6">
        <v>0.5</v>
      </c>
      <c r="N109" s="6">
        <v>0</v>
      </c>
      <c r="O109" s="7">
        <v>14498.7</v>
      </c>
      <c r="P109" s="6">
        <v>6790.2</v>
      </c>
      <c r="Q109" s="6">
        <v>16601.349999999999</v>
      </c>
      <c r="R109" s="6">
        <v>13264.81</v>
      </c>
      <c r="S109" s="6">
        <v>118512.15</v>
      </c>
      <c r="T109" s="6">
        <v>98404.15</v>
      </c>
      <c r="U109" s="6">
        <v>120181.84</v>
      </c>
      <c r="V109" s="6">
        <v>82136.95</v>
      </c>
      <c r="W109" s="6">
        <v>12443.91</v>
      </c>
      <c r="X109" s="6">
        <v>9355.7900000000009</v>
      </c>
      <c r="Y109" s="6">
        <v>425051.59</v>
      </c>
      <c r="Z109" s="6">
        <v>223069.94</v>
      </c>
      <c r="AA109" s="6"/>
      <c r="AB109" s="11">
        <v>185048.9</v>
      </c>
      <c r="AC109" s="6">
        <v>345.9</v>
      </c>
      <c r="AD109" s="6">
        <v>50604</v>
      </c>
      <c r="AE109" s="6">
        <v>322846.37</v>
      </c>
      <c r="AF109" s="6">
        <v>165664.51999999999</v>
      </c>
      <c r="AG109" s="6"/>
      <c r="AH109" s="6">
        <v>184994</v>
      </c>
      <c r="AI109" s="6">
        <v>1112.4000000000001</v>
      </c>
      <c r="AJ109" s="9">
        <v>768</v>
      </c>
      <c r="AK109" s="6">
        <v>33615.72</v>
      </c>
      <c r="AL109" s="6">
        <v>23909.72</v>
      </c>
      <c r="AM109" s="6">
        <v>72589.13</v>
      </c>
      <c r="AN109" s="6">
        <v>55987.21</v>
      </c>
      <c r="AO109" s="6">
        <v>50044.31</v>
      </c>
      <c r="AP109" s="6">
        <v>40863.96</v>
      </c>
      <c r="AQ109" s="6">
        <v>49951</v>
      </c>
      <c r="AR109" s="6">
        <v>19695.8</v>
      </c>
      <c r="AS109" s="6">
        <v>11.7</v>
      </c>
      <c r="AT109" s="6">
        <v>9.4</v>
      </c>
      <c r="AU109" s="7"/>
      <c r="AV109" s="7"/>
      <c r="AW109" s="6">
        <v>317313.8</v>
      </c>
      <c r="AX109" s="6">
        <v>148315.79999999999</v>
      </c>
      <c r="AY109" s="6">
        <v>59600.764999999999</v>
      </c>
      <c r="AZ109" s="6">
        <v>13635.5</v>
      </c>
      <c r="BA109" s="6">
        <v>301582.98</v>
      </c>
      <c r="BB109" s="6">
        <v>133692.76</v>
      </c>
      <c r="BC109" s="6">
        <f t="shared" si="1"/>
        <v>53309.2</v>
      </c>
      <c r="BD109" s="6">
        <v>1594.99</v>
      </c>
      <c r="BE109" s="6">
        <v>985.01</v>
      </c>
      <c r="BF109" s="6">
        <v>138.69</v>
      </c>
      <c r="BG109" s="6">
        <v>83.63</v>
      </c>
      <c r="BH109" s="6">
        <v>531.64300000000003</v>
      </c>
      <c r="BI109" s="6">
        <v>228.863</v>
      </c>
      <c r="BJ109" s="6">
        <v>1345.7</v>
      </c>
      <c r="BK109" s="6">
        <v>1163.3</v>
      </c>
      <c r="BL109" s="6">
        <v>33.1</v>
      </c>
      <c r="BM109" s="6">
        <v>8963.0099999999984</v>
      </c>
      <c r="BN109" s="6">
        <v>21075.459649122811</v>
      </c>
      <c r="BO109" s="6">
        <v>9466.0508336953608</v>
      </c>
      <c r="BP109" s="6">
        <v>3531</v>
      </c>
      <c r="BQ109" s="6"/>
      <c r="BR109" s="6"/>
      <c r="BS109" s="27"/>
      <c r="BT109" s="6"/>
      <c r="BU109" s="6"/>
      <c r="BV109" s="6"/>
      <c r="BW109" s="6"/>
      <c r="BX109" s="6"/>
      <c r="BY109" s="6"/>
      <c r="BZ109" s="6">
        <v>4358714</v>
      </c>
      <c r="CA109" s="6">
        <v>3107357</v>
      </c>
      <c r="CB109" s="6"/>
      <c r="CC109" s="6">
        <v>75275</v>
      </c>
      <c r="CD109" s="6">
        <v>62183</v>
      </c>
      <c r="CE109" s="6"/>
      <c r="CF109" s="6">
        <v>768</v>
      </c>
      <c r="CG109" s="6">
        <v>93.054000000000002</v>
      </c>
      <c r="CH109" s="6">
        <v>1832</v>
      </c>
      <c r="CI109" s="6">
        <v>364273.66</v>
      </c>
      <c r="CJ109" s="6">
        <v>3.4849999999999999</v>
      </c>
      <c r="CK109" s="6">
        <v>3546.8</v>
      </c>
      <c r="CL109" s="6">
        <v>554164</v>
      </c>
      <c r="CM109" s="6">
        <v>18061</v>
      </c>
      <c r="CN109" s="6">
        <v>3153.4</v>
      </c>
      <c r="CO109" s="6">
        <v>17895</v>
      </c>
      <c r="CP109" s="6">
        <v>143</v>
      </c>
      <c r="CQ109" s="6">
        <v>162.82</v>
      </c>
      <c r="CR109" s="6">
        <v>1434.09</v>
      </c>
      <c r="CS109" s="6">
        <v>1014.96</v>
      </c>
      <c r="CT109" s="6">
        <v>178374</v>
      </c>
      <c r="CU109" s="6">
        <v>103574</v>
      </c>
      <c r="CV109" s="6">
        <v>99855</v>
      </c>
      <c r="CW109" s="6">
        <v>63529</v>
      </c>
    </row>
    <row r="110" spans="1:101" ht="12.5">
      <c r="A110" s="5">
        <v>43932</v>
      </c>
      <c r="B110" s="6">
        <v>816.59699999999998</v>
      </c>
      <c r="C110" s="6">
        <v>448.13499999999999</v>
      </c>
      <c r="D110" s="6">
        <v>6443.9</v>
      </c>
      <c r="E110" s="6"/>
      <c r="F110" s="6"/>
      <c r="G110" s="6"/>
      <c r="H110" s="6">
        <v>3699.9</v>
      </c>
      <c r="I110" s="6">
        <v>1694.4</v>
      </c>
      <c r="J110" s="6">
        <v>401200.62</v>
      </c>
      <c r="K110" s="6">
        <v>178624.87</v>
      </c>
      <c r="L110" s="6">
        <v>80084.5</v>
      </c>
      <c r="M110" s="6">
        <v>0.5</v>
      </c>
      <c r="N110" s="6">
        <v>0</v>
      </c>
      <c r="O110" s="7">
        <v>14498.8</v>
      </c>
      <c r="P110" s="6">
        <v>6790.2</v>
      </c>
      <c r="Q110" s="6">
        <v>16630.12</v>
      </c>
      <c r="R110" s="6">
        <v>13287.95</v>
      </c>
      <c r="S110" s="6">
        <v>118531.59</v>
      </c>
      <c r="T110" s="6">
        <v>98419.89</v>
      </c>
      <c r="U110" s="6">
        <v>120200.53</v>
      </c>
      <c r="V110" s="6">
        <v>82150.28</v>
      </c>
      <c r="W110" s="6">
        <v>12448.81</v>
      </c>
      <c r="X110" s="6">
        <v>9359.98</v>
      </c>
      <c r="Y110" s="6">
        <v>425350.45</v>
      </c>
      <c r="Z110" s="6">
        <v>223237.55</v>
      </c>
      <c r="AA110" s="6"/>
      <c r="AB110" s="11">
        <v>185072.9</v>
      </c>
      <c r="AC110" s="6">
        <v>345.9</v>
      </c>
      <c r="AD110" s="6">
        <v>50604</v>
      </c>
      <c r="AE110" s="6">
        <v>322992.76</v>
      </c>
      <c r="AF110" s="6">
        <v>165734.73000000001</v>
      </c>
      <c r="AG110" s="6"/>
      <c r="AH110" s="6">
        <v>185018</v>
      </c>
      <c r="AI110" s="6">
        <v>1112.4000000000001</v>
      </c>
      <c r="AJ110" s="9">
        <v>768</v>
      </c>
      <c r="AK110" s="6">
        <v>33615.72</v>
      </c>
      <c r="AL110" s="6">
        <v>23909.72</v>
      </c>
      <c r="AM110" s="6">
        <v>72600.5</v>
      </c>
      <c r="AN110" s="6">
        <v>55995.95</v>
      </c>
      <c r="AO110" s="6">
        <v>50061.24</v>
      </c>
      <c r="AP110" s="6">
        <v>40877.589999999997</v>
      </c>
      <c r="AQ110" s="6">
        <v>49960.7</v>
      </c>
      <c r="AR110" s="6">
        <v>19699.8</v>
      </c>
      <c r="AS110" s="6">
        <v>11.7</v>
      </c>
      <c r="AT110" s="6">
        <v>9.4</v>
      </c>
      <c r="AU110" s="7"/>
      <c r="AV110" s="7"/>
      <c r="AW110" s="6">
        <v>317455.5</v>
      </c>
      <c r="AX110" s="6">
        <v>148378.9</v>
      </c>
      <c r="AY110" s="6">
        <v>59606.336000000003</v>
      </c>
      <c r="AZ110" s="6">
        <v>13635.5</v>
      </c>
      <c r="BA110" s="6">
        <v>301713.14</v>
      </c>
      <c r="BB110" s="6">
        <v>133750.07</v>
      </c>
      <c r="BC110" s="6">
        <f t="shared" si="1"/>
        <v>53333.2</v>
      </c>
      <c r="BD110" s="6">
        <v>1599.15</v>
      </c>
      <c r="BE110" s="6">
        <v>987.78</v>
      </c>
      <c r="BF110" s="6">
        <v>138.69</v>
      </c>
      <c r="BG110" s="6">
        <v>83.63</v>
      </c>
      <c r="BH110" s="6">
        <v>531.64300000000003</v>
      </c>
      <c r="BI110" s="6">
        <v>228.863</v>
      </c>
      <c r="BJ110" s="6">
        <v>1345.7</v>
      </c>
      <c r="BK110" s="6">
        <v>1164.4000000000001</v>
      </c>
      <c r="BL110" s="6">
        <v>33.1</v>
      </c>
      <c r="BM110" s="6">
        <v>8544.06</v>
      </c>
      <c r="BN110" s="6">
        <v>21017.001754385969</v>
      </c>
      <c r="BO110" s="6">
        <v>7740.7299858440247</v>
      </c>
      <c r="BP110" s="6">
        <v>5553</v>
      </c>
      <c r="BQ110" s="6"/>
      <c r="BR110" s="6"/>
      <c r="BS110" s="27"/>
      <c r="BT110" s="6"/>
      <c r="BU110" s="6"/>
      <c r="BV110" s="6"/>
      <c r="BW110" s="6"/>
      <c r="BX110" s="6"/>
      <c r="BY110" s="6"/>
      <c r="BZ110" s="6">
        <v>4361671</v>
      </c>
      <c r="CA110" s="6">
        <v>3109757</v>
      </c>
      <c r="CB110" s="6"/>
      <c r="CC110" s="6">
        <v>75275</v>
      </c>
      <c r="CD110" s="6">
        <v>62183</v>
      </c>
      <c r="CE110" s="6"/>
      <c r="CF110" s="6">
        <v>768</v>
      </c>
      <c r="CG110" s="6">
        <v>93.363</v>
      </c>
      <c r="CH110" s="6">
        <v>1839</v>
      </c>
      <c r="CI110" s="6">
        <v>365877.8</v>
      </c>
      <c r="CJ110" s="6">
        <v>3.6</v>
      </c>
      <c r="CK110" s="6">
        <v>3554.52</v>
      </c>
      <c r="CL110" s="6">
        <v>560142</v>
      </c>
      <c r="CM110" s="6">
        <v>18063</v>
      </c>
      <c r="CN110" s="6">
        <v>3177.4</v>
      </c>
      <c r="CO110" s="6">
        <v>17895</v>
      </c>
      <c r="CP110" s="6">
        <v>143</v>
      </c>
      <c r="CQ110" s="6">
        <v>162.82</v>
      </c>
      <c r="CR110" s="6">
        <v>1442.53</v>
      </c>
      <c r="CS110" s="6">
        <v>1020.82</v>
      </c>
      <c r="CT110" s="6">
        <v>179463</v>
      </c>
      <c r="CU110" s="6">
        <v>104188</v>
      </c>
      <c r="CV110" s="6">
        <v>100058</v>
      </c>
      <c r="CW110" s="6">
        <v>63647</v>
      </c>
    </row>
    <row r="111" spans="1:101" ht="12.5">
      <c r="A111" s="5">
        <v>43933</v>
      </c>
      <c r="B111" s="6">
        <v>816.59699999999998</v>
      </c>
      <c r="C111" s="6">
        <v>448.13499999999999</v>
      </c>
      <c r="D111" s="6">
        <v>6443.9</v>
      </c>
      <c r="E111" s="6"/>
      <c r="F111" s="6"/>
      <c r="G111" s="6"/>
      <c r="H111" s="6">
        <v>3714</v>
      </c>
      <c r="I111" s="6">
        <v>1699.8</v>
      </c>
      <c r="J111" s="6">
        <v>401372.07299999997</v>
      </c>
      <c r="K111" s="6">
        <v>178710.171</v>
      </c>
      <c r="L111" s="6">
        <v>80108.5</v>
      </c>
      <c r="M111" s="6">
        <v>0.6</v>
      </c>
      <c r="N111" s="6">
        <v>0</v>
      </c>
      <c r="O111" s="7">
        <v>14498.8</v>
      </c>
      <c r="P111" s="6">
        <v>6790.3</v>
      </c>
      <c r="Q111" s="6">
        <v>16658.72</v>
      </c>
      <c r="R111" s="6">
        <v>13310.91</v>
      </c>
      <c r="S111" s="6">
        <v>118550.34</v>
      </c>
      <c r="T111" s="6">
        <v>98435.16</v>
      </c>
      <c r="U111" s="6">
        <v>120219.33</v>
      </c>
      <c r="V111" s="6">
        <v>82163.69</v>
      </c>
      <c r="W111" s="6">
        <v>12453.72</v>
      </c>
      <c r="X111" s="6">
        <v>9364.14</v>
      </c>
      <c r="Y111" s="6">
        <v>425646.66100000002</v>
      </c>
      <c r="Z111" s="6">
        <v>223404.842</v>
      </c>
      <c r="AA111" s="6"/>
      <c r="AB111" s="11">
        <v>185096.9</v>
      </c>
      <c r="AC111" s="6">
        <v>345.9</v>
      </c>
      <c r="AD111" s="6">
        <v>50604</v>
      </c>
      <c r="AE111" s="6">
        <v>323141.34999999998</v>
      </c>
      <c r="AF111" s="6">
        <v>165805.48800000001</v>
      </c>
      <c r="AG111" s="6"/>
      <c r="AH111" s="6">
        <v>185042</v>
      </c>
      <c r="AI111" s="6">
        <v>1112.4000000000001</v>
      </c>
      <c r="AJ111" s="9">
        <v>768</v>
      </c>
      <c r="AK111" s="6">
        <v>33615.72</v>
      </c>
      <c r="AL111" s="6">
        <v>23909.72</v>
      </c>
      <c r="AM111" s="6">
        <v>72612.23</v>
      </c>
      <c r="AN111" s="6">
        <v>56004.95</v>
      </c>
      <c r="AO111" s="6">
        <v>50078.13</v>
      </c>
      <c r="AP111" s="6">
        <v>40891.18</v>
      </c>
      <c r="AQ111" s="6">
        <v>49968.3</v>
      </c>
      <c r="AR111" s="6">
        <v>19702.7</v>
      </c>
      <c r="AS111" s="6">
        <v>11.7</v>
      </c>
      <c r="AT111" s="6">
        <v>9.4</v>
      </c>
      <c r="AU111" s="7"/>
      <c r="AV111" s="7"/>
      <c r="AW111" s="6">
        <v>317600</v>
      </c>
      <c r="AX111" s="6">
        <v>148443.79999999999</v>
      </c>
      <c r="AY111" s="6">
        <v>59611.95</v>
      </c>
      <c r="AZ111" s="6">
        <v>13635.5</v>
      </c>
      <c r="BA111" s="6">
        <v>301844.13699999999</v>
      </c>
      <c r="BB111" s="6">
        <v>133807.592</v>
      </c>
      <c r="BC111" s="6">
        <f t="shared" si="1"/>
        <v>53357.2</v>
      </c>
      <c r="BD111" s="6">
        <v>1602.78</v>
      </c>
      <c r="BE111" s="6">
        <v>990.2</v>
      </c>
      <c r="BF111" s="6">
        <v>138.69</v>
      </c>
      <c r="BG111" s="6">
        <v>83.63</v>
      </c>
      <c r="BH111" s="6">
        <v>531.64300000000003</v>
      </c>
      <c r="BI111" s="6">
        <v>228.863</v>
      </c>
      <c r="BJ111" s="6">
        <v>1345.7</v>
      </c>
      <c r="BK111" s="6">
        <v>1166.0999999999999</v>
      </c>
      <c r="BL111" s="6">
        <v>33.1</v>
      </c>
      <c r="BM111" s="6">
        <v>8932.2899999999991</v>
      </c>
      <c r="BN111" s="6">
        <v>23547.489473684203</v>
      </c>
      <c r="BO111" s="6">
        <v>9019.3222383287102</v>
      </c>
      <c r="BP111" s="6">
        <v>4624</v>
      </c>
      <c r="BQ111" s="6"/>
      <c r="BR111" s="6"/>
      <c r="BS111" s="27"/>
      <c r="BT111" s="6"/>
      <c r="BU111" s="6"/>
      <c r="BV111" s="6"/>
      <c r="BW111" s="6"/>
      <c r="BX111" s="6"/>
      <c r="BY111" s="6"/>
      <c r="BZ111" s="6">
        <v>4364653</v>
      </c>
      <c r="CA111" s="6">
        <v>3112181</v>
      </c>
      <c r="CB111" s="6"/>
      <c r="CC111" s="6">
        <v>75275</v>
      </c>
      <c r="CD111" s="6">
        <v>62183</v>
      </c>
      <c r="CE111" s="6"/>
      <c r="CF111" s="6">
        <v>761</v>
      </c>
      <c r="CG111" s="6">
        <v>93.4</v>
      </c>
      <c r="CH111" s="6">
        <v>1833</v>
      </c>
      <c r="CI111" s="6">
        <v>369065.3</v>
      </c>
      <c r="CJ111" s="6">
        <v>3.8</v>
      </c>
      <c r="CK111" s="6">
        <v>3569.8</v>
      </c>
      <c r="CL111" s="6">
        <v>565138</v>
      </c>
      <c r="CM111" s="6">
        <v>18095</v>
      </c>
      <c r="CN111" s="6">
        <v>3201.4</v>
      </c>
      <c r="CO111" s="6">
        <v>17895</v>
      </c>
      <c r="CP111" s="6">
        <v>143</v>
      </c>
      <c r="CQ111" s="6">
        <v>162.82</v>
      </c>
      <c r="CR111" s="6">
        <v>1451.23</v>
      </c>
      <c r="CS111" s="6">
        <v>1026.8699999999999</v>
      </c>
      <c r="CT111" s="6">
        <v>180534</v>
      </c>
      <c r="CU111" s="6">
        <v>104796</v>
      </c>
      <c r="CV111" s="6">
        <v>100253</v>
      </c>
      <c r="CW111" s="6">
        <v>63760</v>
      </c>
    </row>
    <row r="112" spans="1:101" ht="12.5">
      <c r="A112" s="5">
        <v>43934</v>
      </c>
      <c r="B112" s="6">
        <v>816.59699999999998</v>
      </c>
      <c r="C112" s="6">
        <v>448.13499999999999</v>
      </c>
      <c r="D112" s="6">
        <v>6443.9</v>
      </c>
      <c r="E112" s="6"/>
      <c r="F112" s="6"/>
      <c r="G112" s="6"/>
      <c r="H112" s="6">
        <v>3728</v>
      </c>
      <c r="I112" s="6">
        <v>1705.6</v>
      </c>
      <c r="J112" s="6">
        <v>401545</v>
      </c>
      <c r="K112" s="6">
        <v>178796</v>
      </c>
      <c r="L112" s="6">
        <v>80132.5</v>
      </c>
      <c r="M112" s="6">
        <v>0.6</v>
      </c>
      <c r="N112" s="6">
        <v>0</v>
      </c>
      <c r="O112" s="7">
        <v>14498.8</v>
      </c>
      <c r="P112" s="6">
        <v>6790.3</v>
      </c>
      <c r="Q112" s="6">
        <v>16687.5</v>
      </c>
      <c r="R112" s="6">
        <v>13333.9</v>
      </c>
      <c r="S112" s="6">
        <v>118569.9</v>
      </c>
      <c r="T112" s="6">
        <v>98451</v>
      </c>
      <c r="U112" s="6">
        <v>120238.6</v>
      </c>
      <c r="V112" s="6">
        <v>82177.3</v>
      </c>
      <c r="W112" s="6">
        <v>12458.8</v>
      </c>
      <c r="X112" s="6">
        <v>9368.2999999999993</v>
      </c>
      <c r="Y112" s="6">
        <v>425953</v>
      </c>
      <c r="Z112" s="6">
        <v>223580</v>
      </c>
      <c r="AA112" s="6"/>
      <c r="AB112" s="11">
        <v>185120.9</v>
      </c>
      <c r="AC112" s="6">
        <v>345.9</v>
      </c>
      <c r="AD112" s="6">
        <v>50604</v>
      </c>
      <c r="AE112" s="6">
        <v>323290</v>
      </c>
      <c r="AF112" s="6">
        <v>165875</v>
      </c>
      <c r="AG112" s="6"/>
      <c r="AH112" s="6">
        <v>185066</v>
      </c>
      <c r="AI112" s="6">
        <v>1112.4000000000001</v>
      </c>
      <c r="AJ112" s="9">
        <v>768</v>
      </c>
      <c r="AK112" s="6">
        <v>33615.72</v>
      </c>
      <c r="AL112" s="6">
        <v>23909.72</v>
      </c>
      <c r="AM112" s="6">
        <v>72624.100000000006</v>
      </c>
      <c r="AN112" s="6">
        <v>56014</v>
      </c>
      <c r="AO112" s="6">
        <v>50095.199999999997</v>
      </c>
      <c r="AP112" s="6">
        <v>40905</v>
      </c>
      <c r="AQ112" s="6">
        <v>49978.400000000001</v>
      </c>
      <c r="AR112" s="6">
        <v>19706.8</v>
      </c>
      <c r="AS112" s="6">
        <v>11.7</v>
      </c>
      <c r="AT112" s="6">
        <v>9.4</v>
      </c>
      <c r="AU112" s="7"/>
      <c r="AV112" s="7"/>
      <c r="AW112" s="6">
        <v>317749</v>
      </c>
      <c r="AX112" s="6">
        <v>148512</v>
      </c>
      <c r="AY112" s="6">
        <v>59617</v>
      </c>
      <c r="AZ112" s="6">
        <v>13635.5</v>
      </c>
      <c r="BA112" s="6">
        <v>301978</v>
      </c>
      <c r="BB112" s="6">
        <v>133866</v>
      </c>
      <c r="BC112" s="6">
        <f t="shared" si="1"/>
        <v>53381.2</v>
      </c>
      <c r="BD112" s="6">
        <v>1606.5</v>
      </c>
      <c r="BE112" s="6">
        <v>992.6</v>
      </c>
      <c r="BF112" s="6">
        <v>138.69</v>
      </c>
      <c r="BG112" s="6">
        <v>83.63</v>
      </c>
      <c r="BH112" s="6">
        <v>531.64300000000003</v>
      </c>
      <c r="BI112" s="6">
        <v>228.863</v>
      </c>
      <c r="BJ112" s="6">
        <v>1345.7</v>
      </c>
      <c r="BK112" s="6">
        <v>1167.5999999999999</v>
      </c>
      <c r="BL112" s="6">
        <v>33.1</v>
      </c>
      <c r="BM112" s="6">
        <v>8421.7100000000009</v>
      </c>
      <c r="BN112" s="6">
        <v>27138.361403508767</v>
      </c>
      <c r="BO112" s="6">
        <v>6938.9345744193552</v>
      </c>
      <c r="BP112" s="6">
        <v>6874</v>
      </c>
      <c r="BQ112" s="6"/>
      <c r="BR112" s="6"/>
      <c r="BS112" s="27"/>
      <c r="BT112" s="6"/>
      <c r="BU112" s="6"/>
      <c r="BV112" s="6"/>
      <c r="BW112" s="6"/>
      <c r="BX112" s="6"/>
      <c r="BY112" s="6"/>
      <c r="BZ112" s="6">
        <v>4367504</v>
      </c>
      <c r="CA112" s="6">
        <v>3114464</v>
      </c>
      <c r="CB112" s="6"/>
      <c r="CC112" s="6">
        <v>75275</v>
      </c>
      <c r="CD112" s="6">
        <v>62183</v>
      </c>
      <c r="CE112" s="6"/>
      <c r="CF112" s="6">
        <v>756</v>
      </c>
      <c r="CG112" s="6">
        <v>93.975999999999999</v>
      </c>
      <c r="CH112" s="6">
        <v>1832</v>
      </c>
      <c r="CI112" s="6">
        <v>374200</v>
      </c>
      <c r="CJ112" s="6">
        <v>4.0999999999999996</v>
      </c>
      <c r="CK112" s="6">
        <v>3593.8</v>
      </c>
      <c r="CL112" s="6">
        <v>569430</v>
      </c>
      <c r="CM112" s="6">
        <v>18155</v>
      </c>
      <c r="CN112" s="6">
        <v>3225.4</v>
      </c>
      <c r="CO112" s="6">
        <v>17895</v>
      </c>
      <c r="CP112" s="6">
        <v>143</v>
      </c>
      <c r="CQ112" s="6">
        <v>162.82</v>
      </c>
      <c r="CR112" s="6">
        <v>1460.4</v>
      </c>
      <c r="CS112" s="6">
        <v>1033.3</v>
      </c>
      <c r="CT112" s="6">
        <v>181840</v>
      </c>
      <c r="CU112" s="6">
        <v>105520</v>
      </c>
      <c r="CV112" s="6">
        <v>100310</v>
      </c>
      <c r="CW112" s="6">
        <v>63790</v>
      </c>
    </row>
    <row r="113" spans="1:101" ht="12.5">
      <c r="A113" s="5">
        <v>43935</v>
      </c>
      <c r="B113" s="6">
        <v>816.83500000000004</v>
      </c>
      <c r="C113" s="6">
        <v>448.25200000000001</v>
      </c>
      <c r="D113" s="6">
        <v>6444.3</v>
      </c>
      <c r="E113" s="6"/>
      <c r="F113" s="6"/>
      <c r="G113" s="6"/>
      <c r="H113" s="6">
        <v>3741.3</v>
      </c>
      <c r="I113" s="6">
        <v>1711.3</v>
      </c>
      <c r="J113" s="6">
        <v>401714</v>
      </c>
      <c r="K113" s="6">
        <v>178881</v>
      </c>
      <c r="L113" s="6">
        <v>80156.5</v>
      </c>
      <c r="M113" s="6">
        <v>0.6</v>
      </c>
      <c r="N113" s="6">
        <v>0</v>
      </c>
      <c r="O113" s="7">
        <v>14498.9</v>
      </c>
      <c r="P113" s="6">
        <v>6790.3</v>
      </c>
      <c r="Q113" s="6">
        <v>16715.8</v>
      </c>
      <c r="R113" s="6">
        <v>13356.4</v>
      </c>
      <c r="S113" s="6">
        <v>118588.1</v>
      </c>
      <c r="T113" s="6">
        <v>98465.8</v>
      </c>
      <c r="U113" s="6">
        <v>120257.4</v>
      </c>
      <c r="V113" s="6">
        <v>82190.7</v>
      </c>
      <c r="W113" s="6">
        <v>12464.3</v>
      </c>
      <c r="X113" s="6">
        <v>9373</v>
      </c>
      <c r="Y113" s="6">
        <v>426253</v>
      </c>
      <c r="Z113" s="6">
        <v>223751</v>
      </c>
      <c r="AA113" s="6"/>
      <c r="AB113" s="11">
        <v>185144.9</v>
      </c>
      <c r="AC113" s="6">
        <v>345.9</v>
      </c>
      <c r="AD113" s="6">
        <v>50604</v>
      </c>
      <c r="AE113" s="6">
        <v>323431</v>
      </c>
      <c r="AF113" s="6">
        <v>165942</v>
      </c>
      <c r="AG113" s="6"/>
      <c r="AH113" s="6">
        <v>185090</v>
      </c>
      <c r="AI113" s="6">
        <v>1112.4000000000001</v>
      </c>
      <c r="AJ113" s="9">
        <v>768</v>
      </c>
      <c r="AK113" s="6">
        <v>33615.72</v>
      </c>
      <c r="AL113" s="6">
        <v>23909.72</v>
      </c>
      <c r="AM113" s="6">
        <v>72636</v>
      </c>
      <c r="AN113" s="6">
        <v>56023.1</v>
      </c>
      <c r="AO113" s="6">
        <v>50111.9</v>
      </c>
      <c r="AP113" s="6">
        <v>40918.400000000001</v>
      </c>
      <c r="AQ113" s="6">
        <v>49985.3</v>
      </c>
      <c r="AR113" s="6">
        <v>19709.5</v>
      </c>
      <c r="AS113" s="6">
        <v>11.7</v>
      </c>
      <c r="AT113" s="6">
        <v>9.4</v>
      </c>
      <c r="AU113" s="7"/>
      <c r="AV113" s="7"/>
      <c r="AW113" s="6">
        <v>317894</v>
      </c>
      <c r="AX113" s="6">
        <v>148578</v>
      </c>
      <c r="AY113" s="6">
        <v>59623</v>
      </c>
      <c r="AZ113" s="6">
        <v>13635.5</v>
      </c>
      <c r="BA113" s="6">
        <v>302110</v>
      </c>
      <c r="BB113" s="6">
        <v>133924</v>
      </c>
      <c r="BC113" s="6">
        <f t="shared" si="1"/>
        <v>53405.2</v>
      </c>
      <c r="BD113" s="6">
        <v>1610.6</v>
      </c>
      <c r="BE113" s="6">
        <v>995.3</v>
      </c>
      <c r="BF113" s="6">
        <v>138.69</v>
      </c>
      <c r="BG113" s="6">
        <v>83.63</v>
      </c>
      <c r="BH113" s="6">
        <v>531.78899999999999</v>
      </c>
      <c r="BI113" s="6">
        <v>228.91800000000001</v>
      </c>
      <c r="BJ113" s="6">
        <v>1346.1</v>
      </c>
      <c r="BK113" s="6">
        <v>1169.0999999999999</v>
      </c>
      <c r="BL113" s="6">
        <v>33.1</v>
      </c>
      <c r="BM113" s="6">
        <v>7678.2900000000009</v>
      </c>
      <c r="BN113" s="6">
        <v>26762.528070175438</v>
      </c>
      <c r="BO113" s="6">
        <v>5806.1822345459013</v>
      </c>
      <c r="BP113" s="6">
        <v>4751</v>
      </c>
      <c r="BQ113" s="6"/>
      <c r="BR113" s="6"/>
      <c r="BS113" s="27"/>
      <c r="BT113" s="6"/>
      <c r="BU113" s="6"/>
      <c r="BV113" s="6"/>
      <c r="BW113" s="6"/>
      <c r="BX113" s="6"/>
      <c r="BY113" s="6"/>
      <c r="BZ113" s="6">
        <v>4370457</v>
      </c>
      <c r="CA113" s="6">
        <v>3116798</v>
      </c>
      <c r="CB113" s="6"/>
      <c r="CC113" s="6">
        <v>75275</v>
      </c>
      <c r="CD113" s="6">
        <v>62183</v>
      </c>
      <c r="CE113" s="6"/>
      <c r="CF113" s="6">
        <v>756</v>
      </c>
      <c r="CG113" s="6">
        <v>94.073999999999998</v>
      </c>
      <c r="CH113" s="6">
        <v>1840</v>
      </c>
      <c r="CI113" s="6">
        <v>379000</v>
      </c>
      <c r="CJ113" s="6">
        <v>5</v>
      </c>
      <c r="CK113" s="6">
        <v>3617.8</v>
      </c>
      <c r="CL113" s="6">
        <v>573410</v>
      </c>
      <c r="CM113" s="6">
        <v>18210</v>
      </c>
      <c r="CN113" s="6">
        <v>3249.4</v>
      </c>
      <c r="CO113" s="6">
        <v>17895</v>
      </c>
      <c r="CP113" s="6">
        <v>143</v>
      </c>
      <c r="CQ113" s="6">
        <v>162.82</v>
      </c>
      <c r="CR113" s="6">
        <v>1469.5</v>
      </c>
      <c r="CS113" s="6">
        <v>1039.7</v>
      </c>
      <c r="CT113" s="6">
        <v>183110</v>
      </c>
      <c r="CU113" s="6">
        <v>106240</v>
      </c>
      <c r="CV113" s="6">
        <v>100310</v>
      </c>
      <c r="CW113" s="6">
        <v>63790</v>
      </c>
    </row>
    <row r="114" spans="1:101" s="16" customFormat="1" ht="12.5">
      <c r="A114" s="5">
        <v>43936</v>
      </c>
      <c r="B114" s="6">
        <v>816.83500000000004</v>
      </c>
      <c r="C114" s="6">
        <v>448.25200000000001</v>
      </c>
      <c r="D114" s="6">
        <v>6444.3</v>
      </c>
      <c r="E114" s="9"/>
      <c r="F114" s="9"/>
      <c r="G114" s="9"/>
      <c r="H114" s="9">
        <v>3754.9</v>
      </c>
      <c r="I114" s="9">
        <v>1717.1</v>
      </c>
      <c r="J114" s="9">
        <v>401882</v>
      </c>
      <c r="K114" s="9">
        <v>178965</v>
      </c>
      <c r="L114" s="9">
        <v>80180.5</v>
      </c>
      <c r="M114" s="6">
        <v>0.6</v>
      </c>
      <c r="N114" s="6">
        <v>0</v>
      </c>
      <c r="O114" s="7">
        <v>14498.9</v>
      </c>
      <c r="P114" s="6">
        <v>6790.3</v>
      </c>
      <c r="Q114" s="9">
        <v>16743.7</v>
      </c>
      <c r="R114" s="9">
        <v>13378.7</v>
      </c>
      <c r="S114" s="9">
        <v>118607</v>
      </c>
      <c r="T114" s="9">
        <v>98481.2</v>
      </c>
      <c r="U114" s="9">
        <v>120276.4</v>
      </c>
      <c r="V114" s="9">
        <v>82204.2</v>
      </c>
      <c r="W114" s="9">
        <v>12470.2</v>
      </c>
      <c r="X114" s="9">
        <v>9377.7000000000007</v>
      </c>
      <c r="Y114" s="9">
        <v>426557</v>
      </c>
      <c r="Z114" s="9">
        <v>223922</v>
      </c>
      <c r="AA114" s="9"/>
      <c r="AB114" s="11">
        <v>185168.9</v>
      </c>
      <c r="AC114" s="6">
        <v>345.9</v>
      </c>
      <c r="AD114" s="6">
        <v>50604</v>
      </c>
      <c r="AE114" s="9">
        <v>323572</v>
      </c>
      <c r="AF114" s="9">
        <v>166011</v>
      </c>
      <c r="AG114" s="9"/>
      <c r="AH114" s="9">
        <v>185114</v>
      </c>
      <c r="AI114" s="6">
        <v>1112.4000000000001</v>
      </c>
      <c r="AJ114" s="9">
        <v>768</v>
      </c>
      <c r="AK114" s="6">
        <v>33615.72</v>
      </c>
      <c r="AL114" s="6">
        <v>23909.72</v>
      </c>
      <c r="AM114" s="9">
        <v>72647.7</v>
      </c>
      <c r="AN114" s="9">
        <v>56032.2</v>
      </c>
      <c r="AO114" s="9">
        <v>50128.5</v>
      </c>
      <c r="AP114" s="9">
        <v>40931.9</v>
      </c>
      <c r="AQ114" s="9">
        <v>49994.2</v>
      </c>
      <c r="AR114" s="9">
        <v>19713</v>
      </c>
      <c r="AS114" s="6">
        <v>11.7</v>
      </c>
      <c r="AT114" s="6">
        <v>9.4</v>
      </c>
      <c r="AU114" s="15"/>
      <c r="AV114" s="15"/>
      <c r="AW114" s="9">
        <v>318041</v>
      </c>
      <c r="AX114" s="9">
        <v>148645</v>
      </c>
      <c r="AY114" s="9">
        <v>59629</v>
      </c>
      <c r="AZ114" s="6">
        <v>13635.5</v>
      </c>
      <c r="BA114" s="9">
        <v>302242</v>
      </c>
      <c r="BB114" s="9">
        <v>133982</v>
      </c>
      <c r="BC114" s="6">
        <f t="shared" si="1"/>
        <v>53429.2</v>
      </c>
      <c r="BD114" s="9">
        <v>1614.6</v>
      </c>
      <c r="BE114" s="9">
        <v>998.1</v>
      </c>
      <c r="BF114" s="6">
        <v>138.69</v>
      </c>
      <c r="BG114" s="6">
        <v>83.63</v>
      </c>
      <c r="BH114" s="6">
        <v>531.78899999999999</v>
      </c>
      <c r="BI114" s="6">
        <v>228.91800000000001</v>
      </c>
      <c r="BJ114" s="6">
        <v>1346.1</v>
      </c>
      <c r="BK114" s="9">
        <v>1171.4000000000001</v>
      </c>
      <c r="BL114" s="9">
        <v>33.200000000000003</v>
      </c>
      <c r="BM114" s="9">
        <v>8743.18</v>
      </c>
      <c r="BN114" s="9">
        <v>26372.438596491233</v>
      </c>
      <c r="BO114" s="9">
        <v>10081.166272131644</v>
      </c>
      <c r="BP114" s="9">
        <v>6186</v>
      </c>
      <c r="BQ114" s="9"/>
      <c r="BR114" s="9"/>
      <c r="BS114" s="31"/>
      <c r="BT114" s="9"/>
      <c r="BU114" s="9"/>
      <c r="BV114" s="9"/>
      <c r="BW114" s="9"/>
      <c r="BX114" s="9"/>
      <c r="BY114" s="9"/>
      <c r="BZ114" s="9">
        <v>4373290</v>
      </c>
      <c r="CA114" s="9">
        <v>3119102</v>
      </c>
      <c r="CB114" s="9"/>
      <c r="CC114" s="6">
        <v>75275</v>
      </c>
      <c r="CD114" s="6">
        <v>62183</v>
      </c>
      <c r="CE114" s="9"/>
      <c r="CF114" s="9">
        <v>660</v>
      </c>
      <c r="CG114" s="9">
        <v>90.792000000000002</v>
      </c>
      <c r="CH114" s="9">
        <v>1648</v>
      </c>
      <c r="CI114" s="9">
        <v>383800</v>
      </c>
      <c r="CJ114" s="9">
        <v>5.5</v>
      </c>
      <c r="CK114" s="9">
        <v>3641.8</v>
      </c>
      <c r="CL114" s="9">
        <v>577370</v>
      </c>
      <c r="CM114" s="9">
        <v>18250</v>
      </c>
      <c r="CN114" s="9">
        <v>3273.4</v>
      </c>
      <c r="CO114" s="6">
        <v>17895</v>
      </c>
      <c r="CP114" s="6">
        <v>143</v>
      </c>
      <c r="CQ114" s="6">
        <v>162.82</v>
      </c>
      <c r="CR114" s="9">
        <v>1478.7</v>
      </c>
      <c r="CS114" s="9">
        <v>1046.2</v>
      </c>
      <c r="CT114" s="9">
        <v>184230</v>
      </c>
      <c r="CU114" s="9">
        <v>106870</v>
      </c>
      <c r="CV114" s="9">
        <v>100440</v>
      </c>
      <c r="CW114" s="9">
        <v>63880</v>
      </c>
    </row>
    <row r="115" spans="1:101" s="16" customFormat="1" ht="12.5">
      <c r="A115" s="5">
        <v>43937</v>
      </c>
      <c r="B115" s="6">
        <v>816.83500000000004</v>
      </c>
      <c r="C115" s="6">
        <v>448.25200000000001</v>
      </c>
      <c r="D115" s="6">
        <v>6444.3</v>
      </c>
      <c r="E115" s="9"/>
      <c r="F115" s="9"/>
      <c r="G115" s="9"/>
      <c r="H115" s="9">
        <v>3768.8</v>
      </c>
      <c r="I115" s="9">
        <v>1722.9</v>
      </c>
      <c r="J115" s="9">
        <v>402065</v>
      </c>
      <c r="K115" s="9">
        <v>179055</v>
      </c>
      <c r="L115" s="9">
        <v>80204.5</v>
      </c>
      <c r="M115" s="6">
        <v>0.6</v>
      </c>
      <c r="N115" s="6">
        <v>0</v>
      </c>
      <c r="O115" s="7">
        <v>14498.9</v>
      </c>
      <c r="P115" s="6">
        <v>6790.3</v>
      </c>
      <c r="Q115" s="9">
        <v>16772.599999999999</v>
      </c>
      <c r="R115" s="9">
        <v>13401.8</v>
      </c>
      <c r="S115" s="9">
        <v>118625.7</v>
      </c>
      <c r="T115" s="9">
        <v>98496.8</v>
      </c>
      <c r="U115" s="9">
        <v>120295.7</v>
      </c>
      <c r="V115" s="9">
        <v>82217.8</v>
      </c>
      <c r="W115" s="9">
        <v>12476.3</v>
      </c>
      <c r="X115" s="9">
        <v>9382.7999999999993</v>
      </c>
      <c r="Y115" s="9">
        <v>426878</v>
      </c>
      <c r="Z115" s="9">
        <v>224101</v>
      </c>
      <c r="AA115" s="9"/>
      <c r="AB115" s="11">
        <v>185192.9</v>
      </c>
      <c r="AC115" s="6">
        <v>345.9</v>
      </c>
      <c r="AD115" s="6">
        <v>50604</v>
      </c>
      <c r="AE115" s="9">
        <v>323719</v>
      </c>
      <c r="AF115" s="9">
        <v>166083</v>
      </c>
      <c r="AG115" s="9"/>
      <c r="AH115" s="9">
        <v>185138</v>
      </c>
      <c r="AI115" s="6">
        <v>1112.4000000000001</v>
      </c>
      <c r="AJ115" s="9">
        <v>768</v>
      </c>
      <c r="AK115" s="6">
        <v>33615.72</v>
      </c>
      <c r="AL115" s="6">
        <v>23909.72</v>
      </c>
      <c r="AM115" s="9">
        <v>72660</v>
      </c>
      <c r="AN115" s="9">
        <v>56041.599999999999</v>
      </c>
      <c r="AO115" s="9">
        <v>50145.8</v>
      </c>
      <c r="AP115" s="9">
        <v>40945.800000000003</v>
      </c>
      <c r="AQ115" s="9">
        <v>50001.3</v>
      </c>
      <c r="AR115" s="9">
        <v>19715.900000000001</v>
      </c>
      <c r="AS115" s="6">
        <v>11.7</v>
      </c>
      <c r="AT115" s="6">
        <v>9.4</v>
      </c>
      <c r="AU115" s="15"/>
      <c r="AV115" s="15"/>
      <c r="AW115" s="9">
        <v>318195.59999999998</v>
      </c>
      <c r="AX115" s="9">
        <v>148715.4</v>
      </c>
      <c r="AY115" s="9">
        <v>59635</v>
      </c>
      <c r="AZ115" s="6">
        <v>13635.5</v>
      </c>
      <c r="BA115" s="9">
        <v>302377</v>
      </c>
      <c r="BB115" s="9">
        <v>134040</v>
      </c>
      <c r="BC115" s="6">
        <f t="shared" si="1"/>
        <v>53453.2</v>
      </c>
      <c r="BD115" s="9">
        <v>1619.5</v>
      </c>
      <c r="BE115" s="9">
        <v>1001.3</v>
      </c>
      <c r="BF115" s="9">
        <v>138.72999999999999</v>
      </c>
      <c r="BG115" s="9">
        <v>83.65</v>
      </c>
      <c r="BH115" s="6">
        <v>531.78899999999999</v>
      </c>
      <c r="BI115" s="6">
        <v>228.91800000000001</v>
      </c>
      <c r="BJ115" s="6">
        <v>1346.1</v>
      </c>
      <c r="BK115" s="9">
        <v>1173.2</v>
      </c>
      <c r="BL115" s="9">
        <v>33.200000000000003</v>
      </c>
      <c r="BM115" s="9">
        <v>9327.9699999999993</v>
      </c>
      <c r="BN115" s="9">
        <v>26640.501754385972</v>
      </c>
      <c r="BO115" s="9">
        <v>9240.4925740233411</v>
      </c>
      <c r="BP115" s="9">
        <v>4714</v>
      </c>
      <c r="BQ115" s="9"/>
      <c r="BR115" s="9"/>
      <c r="BS115" s="31"/>
      <c r="BT115" s="9"/>
      <c r="BU115" s="9"/>
      <c r="BV115" s="9"/>
      <c r="BW115" s="9"/>
      <c r="BX115" s="9"/>
      <c r="BY115" s="9"/>
      <c r="BZ115" s="9">
        <v>4376252</v>
      </c>
      <c r="CA115" s="9">
        <v>3121559</v>
      </c>
      <c r="CB115" s="9"/>
      <c r="CC115" s="6">
        <v>75275</v>
      </c>
      <c r="CD115" s="6">
        <v>62183</v>
      </c>
      <c r="CE115" s="9"/>
      <c r="CF115" s="9">
        <v>757</v>
      </c>
      <c r="CG115" s="9">
        <v>94.741</v>
      </c>
      <c r="CH115" s="9">
        <v>1861</v>
      </c>
      <c r="CI115" s="9">
        <v>388600</v>
      </c>
      <c r="CJ115" s="9">
        <v>5.8</v>
      </c>
      <c r="CK115" s="9">
        <v>3665.3</v>
      </c>
      <c r="CL115" s="9">
        <v>581140</v>
      </c>
      <c r="CM115" s="9">
        <v>18270</v>
      </c>
      <c r="CN115" s="9">
        <v>3296.4</v>
      </c>
      <c r="CO115" s="6">
        <v>17895</v>
      </c>
      <c r="CP115" s="6">
        <v>143</v>
      </c>
      <c r="CQ115" s="6">
        <v>162.82</v>
      </c>
      <c r="CR115" s="9">
        <v>1487.8</v>
      </c>
      <c r="CS115" s="9">
        <v>1052.5999999999999</v>
      </c>
      <c r="CT115" s="9">
        <v>185330</v>
      </c>
      <c r="CU115" s="9">
        <v>107490</v>
      </c>
      <c r="CV115" s="9">
        <v>100660</v>
      </c>
      <c r="CW115" s="9">
        <v>64010</v>
      </c>
    </row>
    <row r="116" spans="1:101" ht="12.5">
      <c r="A116" s="5">
        <v>43938</v>
      </c>
      <c r="B116" s="6">
        <v>816.83500000000004</v>
      </c>
      <c r="C116" s="6">
        <v>448.25200000000001</v>
      </c>
      <c r="D116" s="6">
        <v>6444.3</v>
      </c>
      <c r="E116" s="6"/>
      <c r="F116" s="6"/>
      <c r="G116" s="6"/>
      <c r="H116" s="6">
        <v>3782.3</v>
      </c>
      <c r="I116" s="6">
        <v>1728.6</v>
      </c>
      <c r="J116" s="6">
        <v>402238</v>
      </c>
      <c r="K116" s="6">
        <v>179140</v>
      </c>
      <c r="L116" s="6">
        <v>80228.5</v>
      </c>
      <c r="M116" s="6">
        <v>0.6</v>
      </c>
      <c r="N116" s="6">
        <v>0</v>
      </c>
      <c r="O116" s="7">
        <v>14499</v>
      </c>
      <c r="P116" s="6">
        <v>6790.5</v>
      </c>
      <c r="Q116" s="6">
        <v>16800.2</v>
      </c>
      <c r="R116" s="6">
        <v>13423.8</v>
      </c>
      <c r="S116" s="6">
        <v>118644.4</v>
      </c>
      <c r="T116" s="6">
        <v>98512.1</v>
      </c>
      <c r="U116" s="6">
        <v>120313.60000000001</v>
      </c>
      <c r="V116" s="6">
        <v>82230.5</v>
      </c>
      <c r="W116" s="6">
        <v>12482.3</v>
      </c>
      <c r="X116" s="6">
        <v>9387.7000000000007</v>
      </c>
      <c r="Y116" s="6">
        <v>427186</v>
      </c>
      <c r="Z116" s="6">
        <v>224271</v>
      </c>
      <c r="AA116" s="6"/>
      <c r="AB116" s="11">
        <v>185216.9</v>
      </c>
      <c r="AC116" s="6">
        <v>345.9</v>
      </c>
      <c r="AD116" s="6">
        <v>50604</v>
      </c>
      <c r="AE116" s="6">
        <v>323861</v>
      </c>
      <c r="AF116" s="6">
        <v>166154</v>
      </c>
      <c r="AG116" s="6"/>
      <c r="AH116" s="6">
        <v>185162</v>
      </c>
      <c r="AI116" s="6">
        <v>1112.4000000000001</v>
      </c>
      <c r="AJ116" s="9">
        <v>768</v>
      </c>
      <c r="AK116" s="6">
        <v>33615.72</v>
      </c>
      <c r="AL116" s="6">
        <v>23909.72</v>
      </c>
      <c r="AM116" s="6">
        <v>72671.7</v>
      </c>
      <c r="AN116" s="6">
        <v>56050.6</v>
      </c>
      <c r="AO116" s="6">
        <v>50162.400000000001</v>
      </c>
      <c r="AP116" s="6">
        <v>40960</v>
      </c>
      <c r="AQ116" s="6">
        <v>50009.7</v>
      </c>
      <c r="AR116" s="6">
        <v>19719.2</v>
      </c>
      <c r="AS116" s="6">
        <v>11.7</v>
      </c>
      <c r="AT116" s="6">
        <v>9.4</v>
      </c>
      <c r="AU116" s="7"/>
      <c r="AV116" s="7"/>
      <c r="AW116" s="6">
        <v>318343</v>
      </c>
      <c r="AX116" s="6">
        <v>148783</v>
      </c>
      <c r="AY116" s="6">
        <v>59640</v>
      </c>
      <c r="AZ116" s="6">
        <v>13635.5</v>
      </c>
      <c r="BA116" s="6">
        <v>302512</v>
      </c>
      <c r="BB116" s="6">
        <v>134100</v>
      </c>
      <c r="BC116" s="6">
        <f t="shared" si="1"/>
        <v>53477.2</v>
      </c>
      <c r="BD116" s="6">
        <v>1624.2</v>
      </c>
      <c r="BE116" s="6">
        <v>1004.3</v>
      </c>
      <c r="BF116" s="9">
        <v>138.72999999999999</v>
      </c>
      <c r="BG116" s="9">
        <v>83.65</v>
      </c>
      <c r="BH116" s="6">
        <v>531.78899999999999</v>
      </c>
      <c r="BI116" s="6">
        <v>228.91800000000001</v>
      </c>
      <c r="BJ116" s="6">
        <v>1346.1</v>
      </c>
      <c r="BK116" s="6">
        <v>1174.7</v>
      </c>
      <c r="BL116" s="6">
        <v>33.200000000000003</v>
      </c>
      <c r="BM116" s="6">
        <v>8884.84</v>
      </c>
      <c r="BN116" s="6">
        <v>27561.296491228066</v>
      </c>
      <c r="BO116" s="6">
        <v>8286.5043716549517</v>
      </c>
      <c r="BP116" s="6">
        <v>5510</v>
      </c>
      <c r="BQ116" s="6"/>
      <c r="BR116" s="6"/>
      <c r="BS116" s="27"/>
      <c r="BT116" s="6"/>
      <c r="BU116" s="6"/>
      <c r="BV116" s="6"/>
      <c r="BW116" s="6"/>
      <c r="BX116" s="6"/>
      <c r="BY116" s="6"/>
      <c r="BZ116" s="6">
        <v>4379416</v>
      </c>
      <c r="CA116" s="6">
        <v>3123965</v>
      </c>
      <c r="CB116" s="6"/>
      <c r="CC116" s="6">
        <v>75275</v>
      </c>
      <c r="CD116" s="6">
        <v>62183</v>
      </c>
      <c r="CE116" s="6"/>
      <c r="CF116" s="6">
        <v>762.7817882074346</v>
      </c>
      <c r="CG116" s="6">
        <v>94.426774092839793</v>
      </c>
      <c r="CH116" s="6">
        <v>1856.4720833333336</v>
      </c>
      <c r="CI116" s="6">
        <v>393500</v>
      </c>
      <c r="CJ116" s="6">
        <v>6</v>
      </c>
      <c r="CK116" s="6">
        <v>3689.3</v>
      </c>
      <c r="CL116" s="6">
        <v>585180</v>
      </c>
      <c r="CM116" s="6">
        <v>18290</v>
      </c>
      <c r="CN116" s="6">
        <v>3320.4</v>
      </c>
      <c r="CO116" s="6">
        <v>17895</v>
      </c>
      <c r="CP116" s="6">
        <v>143</v>
      </c>
      <c r="CQ116" s="6">
        <v>162.82</v>
      </c>
      <c r="CR116" s="6">
        <v>1497</v>
      </c>
      <c r="CS116" s="6">
        <v>1057</v>
      </c>
      <c r="CT116" s="6">
        <v>186410</v>
      </c>
      <c r="CU116" s="6">
        <v>108100</v>
      </c>
      <c r="CV116" s="6">
        <v>100840</v>
      </c>
      <c r="CW116" s="6">
        <v>64120</v>
      </c>
    </row>
    <row r="117" spans="1:101" ht="12.5">
      <c r="A117" s="5">
        <v>43939</v>
      </c>
      <c r="B117" s="6">
        <v>816.83500000000004</v>
      </c>
      <c r="C117" s="6">
        <v>448.25200000000001</v>
      </c>
      <c r="D117" s="6">
        <v>6444.3</v>
      </c>
      <c r="E117" s="6"/>
      <c r="F117" s="6"/>
      <c r="G117" s="6"/>
      <c r="H117" s="6">
        <v>3796.1</v>
      </c>
      <c r="I117" s="6">
        <v>1734.6</v>
      </c>
      <c r="J117" s="6">
        <v>402409</v>
      </c>
      <c r="K117" s="6">
        <v>179225</v>
      </c>
      <c r="L117" s="6">
        <v>80252.5</v>
      </c>
      <c r="M117" s="6">
        <v>0.6</v>
      </c>
      <c r="N117" s="6">
        <v>0</v>
      </c>
      <c r="O117" s="7">
        <v>14499.1</v>
      </c>
      <c r="P117" s="6">
        <v>6790.6</v>
      </c>
      <c r="Q117" s="6">
        <v>16828.099999999999</v>
      </c>
      <c r="R117" s="6">
        <v>13446.1</v>
      </c>
      <c r="S117" s="6">
        <v>118663.3</v>
      </c>
      <c r="T117" s="6">
        <v>98527.5</v>
      </c>
      <c r="U117" s="6">
        <v>120331.7</v>
      </c>
      <c r="V117" s="6">
        <v>82243.3</v>
      </c>
      <c r="W117" s="6">
        <v>12488.4</v>
      </c>
      <c r="X117" s="6">
        <v>9392.6</v>
      </c>
      <c r="Y117" s="6">
        <v>427495</v>
      </c>
      <c r="Z117" s="6">
        <v>224442</v>
      </c>
      <c r="AA117" s="6"/>
      <c r="AB117" s="11">
        <v>185240.9</v>
      </c>
      <c r="AC117" s="6">
        <v>345.9</v>
      </c>
      <c r="AD117" s="6">
        <v>50604</v>
      </c>
      <c r="AE117" s="6">
        <v>324002</v>
      </c>
      <c r="AF117" s="6">
        <v>166224</v>
      </c>
      <c r="AG117" s="6"/>
      <c r="AH117" s="6">
        <v>185186</v>
      </c>
      <c r="AI117" s="6">
        <v>1112.4000000000001</v>
      </c>
      <c r="AJ117" s="9">
        <v>768</v>
      </c>
      <c r="AK117" s="6">
        <v>33615.72</v>
      </c>
      <c r="AL117" s="6">
        <v>23909.72</v>
      </c>
      <c r="AM117" s="6">
        <v>72683.5</v>
      </c>
      <c r="AN117" s="6">
        <v>56059.7</v>
      </c>
      <c r="AO117" s="6">
        <v>50179.1</v>
      </c>
      <c r="AP117" s="6">
        <v>40972.699999999997</v>
      </c>
      <c r="AQ117" s="6">
        <v>50019</v>
      </c>
      <c r="AR117" s="6">
        <v>19722.900000000001</v>
      </c>
      <c r="AS117" s="6">
        <v>11.7</v>
      </c>
      <c r="AT117" s="6">
        <v>9.4</v>
      </c>
      <c r="AU117" s="7"/>
      <c r="AV117" s="7"/>
      <c r="AW117" s="6">
        <v>318492</v>
      </c>
      <c r="AX117" s="6">
        <v>148850</v>
      </c>
      <c r="AY117" s="6">
        <v>59645</v>
      </c>
      <c r="AZ117" s="6">
        <v>13635.5</v>
      </c>
      <c r="BA117" s="6">
        <v>302647</v>
      </c>
      <c r="BB117" s="6">
        <v>134159</v>
      </c>
      <c r="BC117" s="6">
        <f t="shared" si="1"/>
        <v>53501.2</v>
      </c>
      <c r="BD117" s="6">
        <v>1628.9</v>
      </c>
      <c r="BE117" s="6">
        <v>1007.3</v>
      </c>
      <c r="BF117" s="9">
        <v>138.72999999999999</v>
      </c>
      <c r="BG117" s="9">
        <v>83.65</v>
      </c>
      <c r="BH117" s="6">
        <v>531.78899999999999</v>
      </c>
      <c r="BI117" s="6">
        <v>228.91800000000001</v>
      </c>
      <c r="BJ117" s="6">
        <v>1346.1</v>
      </c>
      <c r="BK117" s="6">
        <v>1177</v>
      </c>
      <c r="BL117" s="6">
        <v>33.200000000000003</v>
      </c>
      <c r="BM117" s="6">
        <v>8081.1200000000008</v>
      </c>
      <c r="BN117" s="6">
        <v>25088.657894736843</v>
      </c>
      <c r="BO117" s="6">
        <v>10288.332930671184</v>
      </c>
      <c r="BP117" s="6">
        <v>4790</v>
      </c>
      <c r="BQ117" s="6"/>
      <c r="BR117" s="6"/>
      <c r="BS117" s="6"/>
      <c r="BT117" s="6"/>
      <c r="BU117" s="6"/>
      <c r="BV117" s="6"/>
      <c r="BW117" s="6"/>
      <c r="BX117" s="6"/>
      <c r="BY117" s="6"/>
      <c r="BZ117" s="6">
        <v>4382475</v>
      </c>
      <c r="CA117" s="6">
        <v>3126385</v>
      </c>
      <c r="CB117" s="6"/>
      <c r="CC117" s="6">
        <v>75275</v>
      </c>
      <c r="CD117" s="6">
        <v>62183</v>
      </c>
      <c r="CE117" s="6"/>
      <c r="CF117" s="6">
        <v>760</v>
      </c>
      <c r="CG117" s="6">
        <v>94.188999999999993</v>
      </c>
      <c r="CH117" s="6">
        <v>1872</v>
      </c>
      <c r="CI117" s="6">
        <v>398500</v>
      </c>
      <c r="CJ117" s="6">
        <v>6.2</v>
      </c>
      <c r="CK117" s="6">
        <v>3713.3</v>
      </c>
      <c r="CL117" s="6">
        <v>589160</v>
      </c>
      <c r="CM117" s="6">
        <v>18290</v>
      </c>
      <c r="CN117" s="6">
        <v>3344.4</v>
      </c>
      <c r="CO117" s="6">
        <v>17895</v>
      </c>
      <c r="CP117" s="6">
        <v>143</v>
      </c>
      <c r="CQ117" s="6">
        <v>162.82</v>
      </c>
      <c r="CR117" s="6">
        <v>1506.2</v>
      </c>
      <c r="CS117" s="6">
        <v>1065.5</v>
      </c>
      <c r="CT117" s="6">
        <v>187480</v>
      </c>
      <c r="CU117" s="6">
        <v>108700</v>
      </c>
      <c r="CV117" s="6">
        <v>101050</v>
      </c>
      <c r="CW117" s="6">
        <v>64230</v>
      </c>
    </row>
    <row r="118" spans="1:101" ht="12.5">
      <c r="A118" s="5">
        <v>43940</v>
      </c>
      <c r="B118" s="6">
        <v>816.83500000000004</v>
      </c>
      <c r="C118" s="6">
        <v>448.25200000000001</v>
      </c>
      <c r="D118" s="6">
        <v>6444.3</v>
      </c>
      <c r="E118" s="6"/>
      <c r="F118" s="6"/>
      <c r="G118" s="6"/>
      <c r="H118" s="6">
        <v>3809.8</v>
      </c>
      <c r="I118" s="6">
        <v>1740.3</v>
      </c>
      <c r="J118" s="6">
        <v>402499</v>
      </c>
      <c r="K118" s="6">
        <v>179281</v>
      </c>
      <c r="L118" s="6">
        <v>80265.5</v>
      </c>
      <c r="M118" s="6">
        <v>0.6</v>
      </c>
      <c r="N118" s="6">
        <v>0</v>
      </c>
      <c r="O118" s="7">
        <v>14499.1</v>
      </c>
      <c r="P118" s="6">
        <v>6790.6</v>
      </c>
      <c r="Q118" s="6">
        <v>16857</v>
      </c>
      <c r="R118" s="6">
        <v>13469.2</v>
      </c>
      <c r="S118" s="6">
        <v>118682.8</v>
      </c>
      <c r="T118" s="6">
        <v>98543.4</v>
      </c>
      <c r="U118" s="6">
        <v>120350.6</v>
      </c>
      <c r="V118" s="6">
        <v>82256.5</v>
      </c>
      <c r="W118" s="6">
        <v>12494.4</v>
      </c>
      <c r="X118" s="6">
        <v>9397.5</v>
      </c>
      <c r="Y118" s="6">
        <v>427789</v>
      </c>
      <c r="Z118" s="6">
        <v>224613</v>
      </c>
      <c r="AA118" s="6"/>
      <c r="AB118" s="11">
        <v>185264.9</v>
      </c>
      <c r="AC118" s="6">
        <v>345.9</v>
      </c>
      <c r="AD118" s="6">
        <v>50604</v>
      </c>
      <c r="AE118" s="6">
        <v>324081</v>
      </c>
      <c r="AF118" s="6">
        <v>166262</v>
      </c>
      <c r="AG118" s="6"/>
      <c r="AH118" s="6">
        <v>185199</v>
      </c>
      <c r="AI118" s="6">
        <v>1112.4000000000001</v>
      </c>
      <c r="AJ118" s="9">
        <v>768</v>
      </c>
      <c r="AK118" s="6">
        <v>33615.72</v>
      </c>
      <c r="AL118" s="6">
        <v>23909.72</v>
      </c>
      <c r="AM118" s="6">
        <v>72695.8</v>
      </c>
      <c r="AN118" s="6">
        <v>56069.1</v>
      </c>
      <c r="AO118" s="6">
        <v>50196.5</v>
      </c>
      <c r="AP118" s="6">
        <v>40986.699999999997</v>
      </c>
      <c r="AQ118" s="6">
        <v>50026.8</v>
      </c>
      <c r="AR118" s="6">
        <v>19726</v>
      </c>
      <c r="AS118" s="6">
        <v>11.7</v>
      </c>
      <c r="AT118" s="6">
        <v>9.4</v>
      </c>
      <c r="AU118" s="7"/>
      <c r="AV118" s="7"/>
      <c r="AW118" s="6">
        <v>318646</v>
      </c>
      <c r="AX118" s="6">
        <v>148919.5</v>
      </c>
      <c r="AY118" s="6">
        <v>59650.3</v>
      </c>
      <c r="AZ118" s="6">
        <v>13635.5</v>
      </c>
      <c r="BA118" s="6">
        <v>302784</v>
      </c>
      <c r="BB118" s="6">
        <v>134219</v>
      </c>
      <c r="BC118" s="6">
        <f t="shared" si="1"/>
        <v>53525.2</v>
      </c>
      <c r="BD118" s="6">
        <v>1633.5</v>
      </c>
      <c r="BE118" s="6">
        <v>1010.3</v>
      </c>
      <c r="BF118" s="9">
        <v>138.72999999999999</v>
      </c>
      <c r="BG118" s="9">
        <v>83.65</v>
      </c>
      <c r="BH118" s="6">
        <v>531.78899999999999</v>
      </c>
      <c r="BI118" s="6">
        <v>228.91800000000001</v>
      </c>
      <c r="BJ118" s="6">
        <v>1346.1</v>
      </c>
      <c r="BK118" s="6">
        <v>1179.4000000000001</v>
      </c>
      <c r="BL118" s="6">
        <v>33.200000000000003</v>
      </c>
      <c r="BM118" s="6">
        <v>7852.26</v>
      </c>
      <c r="BN118" s="6">
        <v>26540.31578947368</v>
      </c>
      <c r="BO118" s="6">
        <v>9933.4396472236258</v>
      </c>
      <c r="BP118" s="6">
        <v>5545</v>
      </c>
      <c r="BQ118" s="6"/>
      <c r="BR118" s="6"/>
      <c r="BS118" s="6"/>
      <c r="BT118" s="6"/>
      <c r="BU118" s="6"/>
      <c r="BV118" s="6"/>
      <c r="BW118" s="6"/>
      <c r="BX118" s="6"/>
      <c r="BY118" s="6"/>
      <c r="BZ118" s="6">
        <v>4385540</v>
      </c>
      <c r="CA118" s="6">
        <v>3128830</v>
      </c>
      <c r="CB118" s="6"/>
      <c r="CC118" s="6">
        <v>75275</v>
      </c>
      <c r="CD118" s="6">
        <v>62183</v>
      </c>
      <c r="CE118" s="6"/>
      <c r="CF118" s="6">
        <v>795</v>
      </c>
      <c r="CG118" s="6">
        <v>93.971000000000004</v>
      </c>
      <c r="CH118" s="6">
        <v>1955</v>
      </c>
      <c r="CI118" s="6">
        <v>403200</v>
      </c>
      <c r="CJ118" s="6">
        <v>6.5</v>
      </c>
      <c r="CK118" s="6">
        <v>3737.3</v>
      </c>
      <c r="CL118" s="6">
        <v>593010</v>
      </c>
      <c r="CM118" s="6">
        <v>18290</v>
      </c>
      <c r="CN118" s="6">
        <v>3368.4</v>
      </c>
      <c r="CO118" s="6">
        <v>17895</v>
      </c>
      <c r="CP118" s="6">
        <v>143</v>
      </c>
      <c r="CQ118" s="6">
        <v>162.82</v>
      </c>
      <c r="CR118" s="6">
        <v>1515.5</v>
      </c>
      <c r="CS118" s="6">
        <v>1071.9000000000001</v>
      </c>
      <c r="CT118" s="6">
        <v>188550</v>
      </c>
      <c r="CU118" s="6">
        <v>109320</v>
      </c>
      <c r="CV118" s="6">
        <v>101230</v>
      </c>
      <c r="CW118" s="6">
        <v>64340</v>
      </c>
    </row>
    <row r="119" spans="1:101" ht="12.5">
      <c r="A119" s="5">
        <v>43941</v>
      </c>
      <c r="B119" s="6">
        <v>816.83500000000004</v>
      </c>
      <c r="C119" s="6">
        <v>448.25200000000001</v>
      </c>
      <c r="D119" s="6">
        <v>6444.3</v>
      </c>
      <c r="E119" s="6"/>
      <c r="F119" s="6"/>
      <c r="G119" s="6"/>
      <c r="H119" s="6">
        <v>3823.2</v>
      </c>
      <c r="I119" s="6">
        <v>1745.7</v>
      </c>
      <c r="J119" s="6">
        <v>402668</v>
      </c>
      <c r="K119" s="6">
        <v>179354</v>
      </c>
      <c r="L119" s="6">
        <v>80288.600000000006</v>
      </c>
      <c r="M119" s="6">
        <v>0.6</v>
      </c>
      <c r="N119" s="6">
        <v>0</v>
      </c>
      <c r="O119" s="7">
        <v>14499.2</v>
      </c>
      <c r="P119" s="6">
        <v>6790.7</v>
      </c>
      <c r="Q119" s="6">
        <v>16884.400000000001</v>
      </c>
      <c r="R119" s="6">
        <v>13491</v>
      </c>
      <c r="S119" s="6">
        <v>118701.4</v>
      </c>
      <c r="T119" s="6">
        <v>98559</v>
      </c>
      <c r="U119" s="6">
        <v>120368</v>
      </c>
      <c r="V119" s="6">
        <v>82269.3</v>
      </c>
      <c r="W119" s="6">
        <v>12500</v>
      </c>
      <c r="X119" s="6">
        <v>9401.7000000000007</v>
      </c>
      <c r="Y119" s="6">
        <v>428105</v>
      </c>
      <c r="Z119" s="6">
        <v>224782</v>
      </c>
      <c r="AA119" s="6"/>
      <c r="AB119" s="11">
        <v>185288.9</v>
      </c>
      <c r="AC119" s="6">
        <v>345.9</v>
      </c>
      <c r="AD119" s="6">
        <v>50604</v>
      </c>
      <c r="AE119" s="6">
        <v>324206</v>
      </c>
      <c r="AF119" s="6">
        <v>166330</v>
      </c>
      <c r="AG119" s="6"/>
      <c r="AH119" s="6">
        <v>185222.5</v>
      </c>
      <c r="AI119" s="6">
        <v>1112.4000000000001</v>
      </c>
      <c r="AJ119" s="9">
        <v>768</v>
      </c>
      <c r="AK119" s="6">
        <v>33615.72</v>
      </c>
      <c r="AL119" s="6">
        <v>23909.72</v>
      </c>
      <c r="AM119" s="6">
        <v>72707.3</v>
      </c>
      <c r="AN119" s="6">
        <v>56078</v>
      </c>
      <c r="AO119" s="6">
        <v>50212.800000000003</v>
      </c>
      <c r="AP119" s="6">
        <v>40999.9</v>
      </c>
      <c r="AQ119" s="6">
        <v>50033.5</v>
      </c>
      <c r="AR119" s="6">
        <v>19728.599999999999</v>
      </c>
      <c r="AS119" s="6">
        <v>11.8</v>
      </c>
      <c r="AT119" s="6">
        <v>9.5</v>
      </c>
      <c r="AU119" s="7"/>
      <c r="AV119" s="7"/>
      <c r="AW119" s="6">
        <v>318791</v>
      </c>
      <c r="AX119" s="6">
        <v>148986</v>
      </c>
      <c r="AY119" s="6">
        <v>59655</v>
      </c>
      <c r="AZ119" s="6">
        <v>13635.5</v>
      </c>
      <c r="BA119" s="6">
        <v>302915</v>
      </c>
      <c r="BB119" s="6">
        <v>134276</v>
      </c>
      <c r="BC119" s="6">
        <f t="shared" si="1"/>
        <v>53549.2</v>
      </c>
      <c r="BD119" s="6">
        <v>1640</v>
      </c>
      <c r="BE119" s="6">
        <v>1013.2</v>
      </c>
      <c r="BF119" s="9">
        <v>138.72999999999999</v>
      </c>
      <c r="BG119" s="9">
        <v>83.65</v>
      </c>
      <c r="BH119" s="6">
        <v>531.78899999999999</v>
      </c>
      <c r="BI119" s="6">
        <v>228.91800000000001</v>
      </c>
      <c r="BJ119" s="6">
        <v>1346.1</v>
      </c>
      <c r="BK119" s="6">
        <v>1181.7</v>
      </c>
      <c r="BL119" s="6">
        <v>33.200000000000003</v>
      </c>
      <c r="BM119" s="6">
        <v>9224.49</v>
      </c>
      <c r="BN119" s="6">
        <v>27098.356140350876</v>
      </c>
      <c r="BO119" s="6">
        <v>6857.5434985947468</v>
      </c>
      <c r="BP119" s="6">
        <v>4209</v>
      </c>
      <c r="BQ119" s="6"/>
      <c r="BR119" s="6"/>
      <c r="BS119" s="6"/>
      <c r="BT119" s="6"/>
      <c r="BU119" s="6"/>
      <c r="BV119" s="6"/>
      <c r="BW119" s="6"/>
      <c r="BX119" s="6"/>
      <c r="BY119" s="6"/>
      <c r="BZ119" s="6">
        <v>4388618</v>
      </c>
      <c r="CA119" s="6">
        <v>3131265</v>
      </c>
      <c r="CB119" s="6"/>
      <c r="CC119" s="6">
        <v>75275</v>
      </c>
      <c r="CD119" s="6">
        <v>62183</v>
      </c>
      <c r="CE119" s="6"/>
      <c r="CF119" s="6">
        <v>786.25861411925155</v>
      </c>
      <c r="CG119" s="6">
        <v>94.238664560184901</v>
      </c>
      <c r="CH119" s="6">
        <v>1944.1780833333335</v>
      </c>
      <c r="CI119" s="6">
        <v>408100</v>
      </c>
      <c r="CJ119" s="6">
        <v>6.7</v>
      </c>
      <c r="CK119" s="6">
        <v>3761.3</v>
      </c>
      <c r="CL119" s="6">
        <v>597030</v>
      </c>
      <c r="CM119" s="6">
        <v>18310</v>
      </c>
      <c r="CN119" s="6">
        <v>3392.4</v>
      </c>
      <c r="CO119" s="6">
        <v>17895</v>
      </c>
      <c r="CP119" s="6">
        <v>143</v>
      </c>
      <c r="CQ119" s="6">
        <v>162.82</v>
      </c>
      <c r="CR119" s="6">
        <v>1524.2</v>
      </c>
      <c r="CS119" s="6">
        <v>1078.0999999999999</v>
      </c>
      <c r="CT119" s="6">
        <v>189640</v>
      </c>
      <c r="CU119" s="6">
        <v>109940</v>
      </c>
      <c r="CV119" s="6">
        <v>101440</v>
      </c>
      <c r="CW119" s="6">
        <v>64470</v>
      </c>
    </row>
    <row r="120" spans="1:101" s="34" customFormat="1" ht="12.5">
      <c r="A120" s="5">
        <v>43942</v>
      </c>
      <c r="B120" s="6">
        <v>817.06</v>
      </c>
      <c r="C120" s="6">
        <v>448.363</v>
      </c>
      <c r="D120" s="6">
        <v>6445.1</v>
      </c>
      <c r="E120" s="6"/>
      <c r="F120" s="6"/>
      <c r="G120" s="6"/>
      <c r="H120" s="6">
        <v>3836.5</v>
      </c>
      <c r="I120" s="6">
        <v>1751.1</v>
      </c>
      <c r="J120" s="32">
        <v>402844</v>
      </c>
      <c r="K120" s="32">
        <v>179441</v>
      </c>
      <c r="L120" s="32">
        <v>80312.600000000006</v>
      </c>
      <c r="M120" s="6">
        <v>0.6</v>
      </c>
      <c r="N120" s="6">
        <v>0</v>
      </c>
      <c r="O120" s="7">
        <v>14499.2</v>
      </c>
      <c r="P120" s="6">
        <v>6790.7</v>
      </c>
      <c r="Q120" s="32">
        <v>16913.400000000001</v>
      </c>
      <c r="R120" s="32">
        <v>13513.9</v>
      </c>
      <c r="S120" s="32">
        <v>118720</v>
      </c>
      <c r="T120" s="32">
        <v>98574</v>
      </c>
      <c r="U120" s="32">
        <v>120386.8</v>
      </c>
      <c r="V120" s="32">
        <v>82282.3</v>
      </c>
      <c r="W120" s="6">
        <v>12506.1</v>
      </c>
      <c r="X120" s="6">
        <v>9406.5</v>
      </c>
      <c r="Y120" s="32">
        <v>428413</v>
      </c>
      <c r="Z120" s="32">
        <v>224954</v>
      </c>
      <c r="AA120" s="6"/>
      <c r="AB120" s="11">
        <v>185312.9</v>
      </c>
      <c r="AC120" s="6">
        <v>345.9</v>
      </c>
      <c r="AD120" s="6">
        <v>50604</v>
      </c>
      <c r="AE120" s="32">
        <v>324352</v>
      </c>
      <c r="AF120" s="32">
        <v>166401</v>
      </c>
      <c r="AG120" s="6"/>
      <c r="AH120" s="32">
        <v>185246.5</v>
      </c>
      <c r="AI120" s="6">
        <v>1112.4000000000001</v>
      </c>
      <c r="AJ120" s="9">
        <v>768</v>
      </c>
      <c r="AK120" s="6">
        <v>33615.72</v>
      </c>
      <c r="AL120" s="6">
        <v>23909.72</v>
      </c>
      <c r="AM120" s="32">
        <v>72719.100000000006</v>
      </c>
      <c r="AN120" s="32">
        <v>56087.199999999997</v>
      </c>
      <c r="AO120" s="32">
        <v>50229.599999999999</v>
      </c>
      <c r="AP120" s="32">
        <v>41013.5</v>
      </c>
      <c r="AQ120" s="32">
        <v>50041.8</v>
      </c>
      <c r="AR120" s="32">
        <v>19732</v>
      </c>
      <c r="AS120" s="6">
        <v>11.8</v>
      </c>
      <c r="AT120" s="6">
        <v>9.5</v>
      </c>
      <c r="AU120" s="33"/>
      <c r="AV120" s="33"/>
      <c r="AW120" s="32">
        <v>318940</v>
      </c>
      <c r="AX120" s="32">
        <v>149054</v>
      </c>
      <c r="AY120" s="6">
        <v>59661</v>
      </c>
      <c r="AZ120" s="6">
        <v>13635.5</v>
      </c>
      <c r="BA120" s="32">
        <v>303048</v>
      </c>
      <c r="BB120" s="32">
        <v>134335</v>
      </c>
      <c r="BC120" s="6">
        <f t="shared" si="1"/>
        <v>53573.2</v>
      </c>
      <c r="BD120" s="6">
        <v>1641.7</v>
      </c>
      <c r="BE120" s="6">
        <v>1015.6</v>
      </c>
      <c r="BF120" s="9">
        <v>138.72999999999999</v>
      </c>
      <c r="BG120" s="9">
        <v>83.65</v>
      </c>
      <c r="BH120" s="6">
        <v>531.92899999999997</v>
      </c>
      <c r="BI120" s="6">
        <v>228.971</v>
      </c>
      <c r="BJ120" s="6">
        <v>1346.3</v>
      </c>
      <c r="BK120" s="6">
        <v>1184.4000000000001</v>
      </c>
      <c r="BL120" s="6">
        <v>34.6</v>
      </c>
      <c r="BM120" s="32">
        <v>9011.869999999999</v>
      </c>
      <c r="BN120" s="32">
        <v>26576.752631578944</v>
      </c>
      <c r="BO120" s="32">
        <v>9046.7744508279357</v>
      </c>
      <c r="BP120" s="32">
        <v>5479</v>
      </c>
      <c r="BQ120" s="32"/>
      <c r="BR120" s="32"/>
      <c r="BS120" s="32"/>
      <c r="BT120" s="32"/>
      <c r="BU120" s="32"/>
      <c r="BV120" s="32"/>
      <c r="BW120" s="32"/>
      <c r="BX120" s="32"/>
      <c r="BY120" s="32"/>
      <c r="BZ120" s="32">
        <v>4391283</v>
      </c>
      <c r="CA120" s="32">
        <v>3133368</v>
      </c>
      <c r="CB120" s="32"/>
      <c r="CC120" s="6">
        <v>75605</v>
      </c>
      <c r="CD120" s="6">
        <v>62447</v>
      </c>
      <c r="CE120" s="32"/>
      <c r="CF120" s="32">
        <v>777.26601128475022</v>
      </c>
      <c r="CG120" s="32">
        <v>94.310799980481846</v>
      </c>
      <c r="CH120" s="32">
        <v>1913.3423333333335</v>
      </c>
      <c r="CI120" s="32">
        <v>413200</v>
      </c>
      <c r="CJ120" s="32">
        <v>6.9</v>
      </c>
      <c r="CK120" s="32">
        <v>3785.3</v>
      </c>
      <c r="CL120" s="32">
        <v>601000</v>
      </c>
      <c r="CM120" s="32">
        <v>18340</v>
      </c>
      <c r="CN120" s="32">
        <v>3416.4</v>
      </c>
      <c r="CO120" s="6">
        <v>17895</v>
      </c>
      <c r="CP120" s="6">
        <v>143</v>
      </c>
      <c r="CQ120" s="6">
        <v>162.82</v>
      </c>
      <c r="CR120" s="32">
        <v>1532.9</v>
      </c>
      <c r="CS120" s="32">
        <v>1084.0999999999999</v>
      </c>
      <c r="CT120" s="32">
        <v>190670</v>
      </c>
      <c r="CU120" s="32">
        <v>110520</v>
      </c>
      <c r="CV120" s="32">
        <v>101690</v>
      </c>
      <c r="CW120" s="32">
        <v>64610</v>
      </c>
    </row>
    <row r="121" spans="1:101" ht="12.5">
      <c r="A121" s="5">
        <v>43943</v>
      </c>
      <c r="B121" s="6">
        <v>817.06</v>
      </c>
      <c r="C121" s="6">
        <v>448.363</v>
      </c>
      <c r="D121" s="6">
        <v>6445.1</v>
      </c>
      <c r="E121" s="6"/>
      <c r="F121" s="6"/>
      <c r="G121" s="6"/>
      <c r="H121" s="6">
        <v>3849.1</v>
      </c>
      <c r="I121" s="6">
        <v>1756.2</v>
      </c>
      <c r="J121" s="6">
        <v>403020</v>
      </c>
      <c r="K121" s="6">
        <v>179528</v>
      </c>
      <c r="L121" s="6">
        <v>80336.600000000006</v>
      </c>
      <c r="M121" s="6">
        <v>0.6</v>
      </c>
      <c r="N121" s="6">
        <v>0</v>
      </c>
      <c r="O121" s="7">
        <v>14499.3</v>
      </c>
      <c r="P121" s="6">
        <v>6790.8</v>
      </c>
      <c r="Q121" s="6">
        <v>16943.5</v>
      </c>
      <c r="R121" s="6">
        <v>13537.5</v>
      </c>
      <c r="S121" s="6">
        <v>118738.7</v>
      </c>
      <c r="T121" s="6">
        <v>98589.3</v>
      </c>
      <c r="U121" s="6">
        <v>120405</v>
      </c>
      <c r="V121" s="6">
        <v>82295.3</v>
      </c>
      <c r="W121" s="6">
        <v>12512.1</v>
      </c>
      <c r="X121" s="6">
        <v>9411.2999999999993</v>
      </c>
      <c r="Y121" s="6">
        <v>428724</v>
      </c>
      <c r="Z121" s="6">
        <v>225126</v>
      </c>
      <c r="AA121" s="6"/>
      <c r="AB121" s="11">
        <v>185336.9</v>
      </c>
      <c r="AC121" s="6">
        <v>345.9</v>
      </c>
      <c r="AD121" s="6">
        <v>50604</v>
      </c>
      <c r="AE121" s="6">
        <v>324498</v>
      </c>
      <c r="AF121" s="6">
        <v>166475</v>
      </c>
      <c r="AG121" s="6"/>
      <c r="AH121" s="6">
        <v>185270.5</v>
      </c>
      <c r="AI121" s="6">
        <v>1112.4000000000001</v>
      </c>
      <c r="AJ121" s="9">
        <v>768</v>
      </c>
      <c r="AK121" s="6">
        <v>33615.72</v>
      </c>
      <c r="AL121" s="6">
        <v>23909.72</v>
      </c>
      <c r="AM121" s="6">
        <v>72730.3</v>
      </c>
      <c r="AN121" s="6">
        <v>56096</v>
      </c>
      <c r="AO121" s="6">
        <v>50246.6</v>
      </c>
      <c r="AP121" s="6">
        <v>41027.1</v>
      </c>
      <c r="AQ121" s="6">
        <v>50050.6</v>
      </c>
      <c r="AR121" s="6">
        <v>19735.400000000001</v>
      </c>
      <c r="AS121" s="6">
        <v>11.8</v>
      </c>
      <c r="AT121" s="6">
        <v>9.5</v>
      </c>
      <c r="AU121" s="7"/>
      <c r="AV121" s="7"/>
      <c r="AW121" s="6">
        <v>319090</v>
      </c>
      <c r="AX121" s="6">
        <v>149123</v>
      </c>
      <c r="AY121" s="6">
        <v>59666</v>
      </c>
      <c r="AZ121" s="6">
        <v>13635.5</v>
      </c>
      <c r="BA121" s="6">
        <v>303181</v>
      </c>
      <c r="BB121" s="6">
        <v>134393</v>
      </c>
      <c r="BC121" s="6">
        <f t="shared" si="1"/>
        <v>53597.2</v>
      </c>
      <c r="BD121" s="6">
        <v>1644.6</v>
      </c>
      <c r="BE121" s="6">
        <v>1017.5</v>
      </c>
      <c r="BF121" s="6">
        <v>139.08000000000001</v>
      </c>
      <c r="BG121" s="6">
        <v>83.83</v>
      </c>
      <c r="BH121" s="6">
        <v>531.92899999999997</v>
      </c>
      <c r="BI121" s="6">
        <v>228.971</v>
      </c>
      <c r="BJ121" s="6">
        <v>1346.3</v>
      </c>
      <c r="BK121" s="6">
        <v>1187.0999999999999</v>
      </c>
      <c r="BL121" s="6">
        <v>36.299999999999997</v>
      </c>
      <c r="BM121" s="6">
        <v>8075.38</v>
      </c>
      <c r="BN121" s="6">
        <v>27884.471929824569</v>
      </c>
      <c r="BO121" s="6">
        <v>7249.0807814157761</v>
      </c>
      <c r="BP121" s="6">
        <v>5822</v>
      </c>
      <c r="BQ121" s="6"/>
      <c r="BR121" s="6"/>
      <c r="BS121" s="6"/>
      <c r="BT121" s="6"/>
      <c r="BU121" s="6"/>
      <c r="BV121" s="6"/>
      <c r="BW121" s="6"/>
      <c r="BX121" s="6"/>
      <c r="BY121" s="6"/>
      <c r="BZ121" s="6">
        <v>4394166</v>
      </c>
      <c r="CA121" s="6">
        <v>3135673</v>
      </c>
      <c r="CB121" s="6"/>
      <c r="CC121" s="6">
        <v>75605</v>
      </c>
      <c r="CD121" s="6">
        <v>62447</v>
      </c>
      <c r="CE121" s="6"/>
      <c r="CF121" s="6">
        <v>748.4710923991737</v>
      </c>
      <c r="CG121" s="6">
        <v>94.477676364901853</v>
      </c>
      <c r="CH121" s="6">
        <v>1872.3321458333335</v>
      </c>
      <c r="CI121" s="6">
        <v>418000</v>
      </c>
      <c r="CJ121" s="6">
        <v>7.1</v>
      </c>
      <c r="CK121" s="6">
        <v>3809.1</v>
      </c>
      <c r="CL121" s="6">
        <v>604890</v>
      </c>
      <c r="CM121" s="6">
        <v>18360</v>
      </c>
      <c r="CN121" s="6">
        <v>3440</v>
      </c>
      <c r="CO121" s="6">
        <v>17895</v>
      </c>
      <c r="CP121" s="6">
        <v>143</v>
      </c>
      <c r="CQ121" s="6">
        <v>162.82</v>
      </c>
      <c r="CR121" s="6">
        <v>1540.4</v>
      </c>
      <c r="CS121" s="6">
        <v>1089.7</v>
      </c>
      <c r="CT121" s="6">
        <v>191270</v>
      </c>
      <c r="CU121" s="6">
        <v>110870</v>
      </c>
      <c r="CV121" s="6">
        <v>102820</v>
      </c>
      <c r="CW121" s="6">
        <v>65310</v>
      </c>
    </row>
    <row r="122" spans="1:101" ht="12.5">
      <c r="A122" s="5">
        <v>43944</v>
      </c>
      <c r="B122" s="6">
        <v>817.06</v>
      </c>
      <c r="C122" s="6">
        <v>448.363</v>
      </c>
      <c r="D122" s="6">
        <v>6445.1</v>
      </c>
      <c r="E122" s="6"/>
      <c r="F122" s="6"/>
      <c r="G122" s="6"/>
      <c r="H122" s="6">
        <v>3861.2</v>
      </c>
      <c r="I122" s="6">
        <v>1761.1</v>
      </c>
      <c r="J122" s="6">
        <v>403193</v>
      </c>
      <c r="K122" s="6">
        <v>179614</v>
      </c>
      <c r="L122" s="6">
        <v>80360.600000000006</v>
      </c>
      <c r="M122" s="6">
        <v>0.6</v>
      </c>
      <c r="N122" s="6">
        <v>0</v>
      </c>
      <c r="O122" s="7">
        <v>14499.3</v>
      </c>
      <c r="P122" s="6">
        <v>6790.8</v>
      </c>
      <c r="Q122" s="6">
        <v>16972.400000000001</v>
      </c>
      <c r="R122" s="6">
        <v>13560</v>
      </c>
      <c r="S122" s="6">
        <v>118757.4</v>
      </c>
      <c r="T122" s="6">
        <v>98604.4</v>
      </c>
      <c r="U122" s="6">
        <v>120423.1</v>
      </c>
      <c r="V122" s="6">
        <v>82308.3</v>
      </c>
      <c r="W122" s="6">
        <v>12518.1</v>
      </c>
      <c r="X122" s="6">
        <v>9416.1</v>
      </c>
      <c r="Y122" s="6">
        <v>429031</v>
      </c>
      <c r="Z122" s="6">
        <v>225296</v>
      </c>
      <c r="AA122" s="6"/>
      <c r="AB122" s="11">
        <v>185360.9</v>
      </c>
      <c r="AC122" s="6">
        <v>345.9</v>
      </c>
      <c r="AD122" s="6">
        <v>50604</v>
      </c>
      <c r="AE122" s="6">
        <v>324643</v>
      </c>
      <c r="AF122" s="6">
        <v>166547</v>
      </c>
      <c r="AG122" s="6"/>
      <c r="AH122" s="6">
        <v>185294.5</v>
      </c>
      <c r="AI122" s="6">
        <v>1112.4000000000001</v>
      </c>
      <c r="AJ122" s="9">
        <v>768</v>
      </c>
      <c r="AK122" s="6">
        <v>33615.72</v>
      </c>
      <c r="AL122" s="6">
        <v>23909.72</v>
      </c>
      <c r="AM122" s="6">
        <v>72741.7</v>
      </c>
      <c r="AN122" s="6">
        <v>56104.800000000003</v>
      </c>
      <c r="AO122" s="6">
        <v>50263.8</v>
      </c>
      <c r="AP122" s="6">
        <v>41040.699999999997</v>
      </c>
      <c r="AQ122" s="6">
        <v>50060</v>
      </c>
      <c r="AR122" s="6">
        <v>19739</v>
      </c>
      <c r="AS122" s="6">
        <v>11.8</v>
      </c>
      <c r="AT122" s="6">
        <v>9.5</v>
      </c>
      <c r="AU122" s="7"/>
      <c r="AV122" s="7"/>
      <c r="AW122" s="6">
        <v>319239</v>
      </c>
      <c r="AX122" s="6">
        <v>149191</v>
      </c>
      <c r="AY122" s="6">
        <v>59671</v>
      </c>
      <c r="AZ122" s="6">
        <v>13635.5</v>
      </c>
      <c r="BA122" s="6">
        <v>303315</v>
      </c>
      <c r="BB122" s="6">
        <v>134452</v>
      </c>
      <c r="BC122" s="6">
        <f t="shared" si="1"/>
        <v>53621.2</v>
      </c>
      <c r="BD122" s="6">
        <v>1647.2</v>
      </c>
      <c r="BE122" s="6">
        <v>1019.2</v>
      </c>
      <c r="BF122" s="6">
        <v>139.26</v>
      </c>
      <c r="BG122" s="6">
        <v>83.94</v>
      </c>
      <c r="BH122" s="6">
        <v>531.92899999999997</v>
      </c>
      <c r="BI122" s="6">
        <v>228.971</v>
      </c>
      <c r="BJ122" s="6">
        <v>1346.3</v>
      </c>
      <c r="BK122" s="6">
        <v>1189.8</v>
      </c>
      <c r="BL122" s="6">
        <v>37.9</v>
      </c>
      <c r="BM122" s="6">
        <v>8585.58</v>
      </c>
      <c r="BN122" s="6">
        <v>27724.864912280707</v>
      </c>
      <c r="BO122" s="6">
        <v>10768.603408812171</v>
      </c>
      <c r="BP122" s="6">
        <v>5675</v>
      </c>
      <c r="BQ122" s="6"/>
      <c r="BR122" s="6"/>
      <c r="BS122" s="6"/>
      <c r="BT122" s="6"/>
      <c r="BU122" s="6"/>
      <c r="BV122" s="6"/>
      <c r="BW122" s="6"/>
      <c r="BX122" s="6"/>
      <c r="BY122" s="6"/>
      <c r="BZ122" s="6">
        <v>4397166</v>
      </c>
      <c r="CA122" s="6">
        <v>3138133</v>
      </c>
      <c r="CB122" s="6"/>
      <c r="CC122" s="6">
        <v>75605</v>
      </c>
      <c r="CD122" s="6">
        <v>62447</v>
      </c>
      <c r="CE122" s="6"/>
      <c r="CF122" s="6">
        <v>755.27195545019731</v>
      </c>
      <c r="CG122" s="6">
        <v>93.934328738611129</v>
      </c>
      <c r="CH122" s="6">
        <v>1890.3754166666665</v>
      </c>
      <c r="CI122" s="6">
        <v>422700</v>
      </c>
      <c r="CJ122" s="6">
        <v>7.3</v>
      </c>
      <c r="CK122" s="6">
        <v>3833.1</v>
      </c>
      <c r="CL122" s="6">
        <v>609000</v>
      </c>
      <c r="CM122" s="6">
        <v>18360</v>
      </c>
      <c r="CN122" s="6">
        <v>3464</v>
      </c>
      <c r="CO122" s="6">
        <v>17895</v>
      </c>
      <c r="CP122" s="6">
        <v>143</v>
      </c>
      <c r="CQ122" s="6">
        <v>162.82</v>
      </c>
      <c r="CR122" s="6">
        <v>1547.7</v>
      </c>
      <c r="CS122" s="6">
        <v>1095.0999999999999</v>
      </c>
      <c r="CT122" s="6">
        <v>192000</v>
      </c>
      <c r="CU122" s="6">
        <v>111290</v>
      </c>
      <c r="CV122" s="6">
        <v>103760</v>
      </c>
      <c r="CW122" s="6">
        <v>65930</v>
      </c>
    </row>
    <row r="123" spans="1:101" ht="12.5">
      <c r="A123" s="5">
        <v>43945</v>
      </c>
      <c r="B123" s="6">
        <v>817.06</v>
      </c>
      <c r="C123" s="6">
        <v>448.363</v>
      </c>
      <c r="D123" s="6">
        <v>6445.1</v>
      </c>
      <c r="E123" s="6"/>
      <c r="F123" s="6"/>
      <c r="G123" s="6"/>
      <c r="H123" s="6">
        <v>3873.1</v>
      </c>
      <c r="I123" s="6">
        <v>1765.9</v>
      </c>
      <c r="J123" s="6">
        <v>403370</v>
      </c>
      <c r="K123" s="6">
        <v>179701</v>
      </c>
      <c r="L123" s="6">
        <v>80384.600000000006</v>
      </c>
      <c r="M123" s="6">
        <v>0.6</v>
      </c>
      <c r="N123" s="6">
        <v>0</v>
      </c>
      <c r="O123" s="7">
        <v>14499.4</v>
      </c>
      <c r="P123" s="6">
        <v>6790.9</v>
      </c>
      <c r="Q123" s="6">
        <v>17000.400000000001</v>
      </c>
      <c r="R123" s="6">
        <v>13581.9</v>
      </c>
      <c r="S123" s="6">
        <v>118776</v>
      </c>
      <c r="T123" s="6">
        <v>98619.5</v>
      </c>
      <c r="U123" s="6">
        <v>120441.7</v>
      </c>
      <c r="V123" s="6">
        <v>82321.399999999994</v>
      </c>
      <c r="W123" s="6">
        <v>12524.1</v>
      </c>
      <c r="X123" s="6">
        <v>9420.9</v>
      </c>
      <c r="Y123" s="6">
        <v>429339</v>
      </c>
      <c r="Z123" s="6">
        <v>225466</v>
      </c>
      <c r="AA123" s="6"/>
      <c r="AB123" s="11">
        <v>185384.9</v>
      </c>
      <c r="AC123" s="6">
        <v>345.9</v>
      </c>
      <c r="AD123" s="6">
        <v>50604</v>
      </c>
      <c r="AE123" s="6">
        <v>324789</v>
      </c>
      <c r="AF123" s="6">
        <v>166618</v>
      </c>
      <c r="AG123" s="6"/>
      <c r="AH123" s="6">
        <v>185318.5</v>
      </c>
      <c r="AI123" s="6">
        <v>1112.4000000000001</v>
      </c>
      <c r="AJ123" s="9">
        <v>768</v>
      </c>
      <c r="AK123" s="6">
        <v>33615.72</v>
      </c>
      <c r="AL123" s="6">
        <v>23909.72</v>
      </c>
      <c r="AM123" s="6">
        <v>72752.800000000003</v>
      </c>
      <c r="AN123" s="6">
        <v>56113.5</v>
      </c>
      <c r="AO123" s="6">
        <v>50280.9</v>
      </c>
      <c r="AP123" s="6">
        <v>41054.6</v>
      </c>
      <c r="AQ123" s="6">
        <v>50068</v>
      </c>
      <c r="AR123" s="6">
        <v>19742.2</v>
      </c>
      <c r="AS123" s="6">
        <v>11.8</v>
      </c>
      <c r="AT123" s="6">
        <v>9.5</v>
      </c>
      <c r="AU123" s="7"/>
      <c r="AV123" s="7"/>
      <c r="AW123" s="6">
        <v>319389</v>
      </c>
      <c r="AX123" s="6">
        <v>149260</v>
      </c>
      <c r="AY123" s="6">
        <v>59676</v>
      </c>
      <c r="AZ123" s="6">
        <v>13635.5</v>
      </c>
      <c r="BA123" s="6">
        <v>303446</v>
      </c>
      <c r="BB123" s="6">
        <v>134509</v>
      </c>
      <c r="BC123" s="6">
        <f t="shared" si="1"/>
        <v>53645.2</v>
      </c>
      <c r="BD123" s="6">
        <v>1650.3</v>
      </c>
      <c r="BE123" s="6">
        <v>1021.2</v>
      </c>
      <c r="BF123" s="6">
        <v>139.30000000000001</v>
      </c>
      <c r="BG123" s="6">
        <v>83.94</v>
      </c>
      <c r="BH123" s="6">
        <v>531.92899999999997</v>
      </c>
      <c r="BI123" s="6">
        <v>228.971</v>
      </c>
      <c r="BJ123" s="6">
        <v>1346.3</v>
      </c>
      <c r="BK123" s="6">
        <v>1192.5999999999999</v>
      </c>
      <c r="BL123" s="6">
        <v>39.9</v>
      </c>
      <c r="BM123" s="6">
        <v>8544.8100000000013</v>
      </c>
      <c r="BN123" s="6">
        <v>26688.208771929822</v>
      </c>
      <c r="BO123" s="6">
        <v>10449.488844411346</v>
      </c>
      <c r="BP123" s="6">
        <v>4789</v>
      </c>
      <c r="BQ123" s="6"/>
      <c r="BR123" s="6"/>
      <c r="BS123" s="6"/>
      <c r="BT123" s="6"/>
      <c r="BU123" s="6"/>
      <c r="BV123" s="6"/>
      <c r="BW123" s="6"/>
      <c r="BX123" s="6"/>
      <c r="BY123" s="6"/>
      <c r="BZ123" s="6">
        <v>4400170</v>
      </c>
      <c r="CA123" s="6">
        <v>3140580</v>
      </c>
      <c r="CB123" s="6"/>
      <c r="CC123" s="6">
        <v>75605</v>
      </c>
      <c r="CD123" s="6">
        <v>62447</v>
      </c>
      <c r="CE123" s="6"/>
      <c r="CF123" s="6">
        <v>753.08311982209523</v>
      </c>
      <c r="CG123" s="6">
        <v>94.170866341876604</v>
      </c>
      <c r="CH123" s="6">
        <v>1879.3672500000002</v>
      </c>
      <c r="CI123" s="6">
        <v>427500</v>
      </c>
      <c r="CJ123" s="6">
        <v>7.5</v>
      </c>
      <c r="CK123" s="6">
        <v>3857.1</v>
      </c>
      <c r="CL123" s="6">
        <v>613065</v>
      </c>
      <c r="CM123" s="6">
        <v>18402</v>
      </c>
      <c r="CN123" s="6">
        <v>3488</v>
      </c>
      <c r="CO123" s="6">
        <v>17895</v>
      </c>
      <c r="CP123" s="6">
        <v>143</v>
      </c>
      <c r="CQ123" s="6">
        <v>162.82</v>
      </c>
      <c r="CR123" s="6">
        <v>1554.6</v>
      </c>
      <c r="CS123" s="6">
        <v>1100.3</v>
      </c>
      <c r="CT123" s="6">
        <v>192725</v>
      </c>
      <c r="CU123" s="6">
        <v>111703</v>
      </c>
      <c r="CV123" s="6">
        <v>104556</v>
      </c>
      <c r="CW123" s="6">
        <v>66453</v>
      </c>
    </row>
    <row r="124" spans="1:101" ht="12.5">
      <c r="A124" s="5">
        <v>43946</v>
      </c>
      <c r="B124" s="6">
        <v>817.06</v>
      </c>
      <c r="C124" s="6">
        <v>448.363</v>
      </c>
      <c r="D124" s="6">
        <v>6445.1</v>
      </c>
      <c r="E124" s="6"/>
      <c r="F124" s="6"/>
      <c r="G124" s="6"/>
      <c r="H124" s="6">
        <v>3885</v>
      </c>
      <c r="I124" s="6">
        <v>1770.8</v>
      </c>
      <c r="J124" s="6">
        <v>403544</v>
      </c>
      <c r="K124" s="6">
        <v>179787</v>
      </c>
      <c r="L124" s="6">
        <v>80408.600000000006</v>
      </c>
      <c r="M124" s="6">
        <v>0.6</v>
      </c>
      <c r="N124" s="6">
        <v>0</v>
      </c>
      <c r="O124" s="6">
        <v>14499.4</v>
      </c>
      <c r="P124" s="6">
        <v>6790.9</v>
      </c>
      <c r="Q124" s="6">
        <v>17028.5</v>
      </c>
      <c r="R124" s="6">
        <v>13603.8</v>
      </c>
      <c r="S124" s="6">
        <v>118794.2</v>
      </c>
      <c r="T124" s="6">
        <v>98634.4</v>
      </c>
      <c r="U124" s="6">
        <v>120460.3</v>
      </c>
      <c r="V124" s="6">
        <v>82334.600000000006</v>
      </c>
      <c r="W124" s="6">
        <v>12530</v>
      </c>
      <c r="X124" s="6">
        <v>9425.7000000000007</v>
      </c>
      <c r="Y124" s="6">
        <v>429644</v>
      </c>
      <c r="Z124" s="6">
        <v>225636</v>
      </c>
      <c r="AA124" s="6"/>
      <c r="AB124" s="11">
        <v>185408.9</v>
      </c>
      <c r="AC124" s="6">
        <v>345.9</v>
      </c>
      <c r="AD124" s="6">
        <v>50604</v>
      </c>
      <c r="AE124" s="6">
        <v>324935</v>
      </c>
      <c r="AF124" s="6">
        <v>166690</v>
      </c>
      <c r="AG124" s="6"/>
      <c r="AH124" s="6">
        <v>185342.5</v>
      </c>
      <c r="AI124" s="6">
        <v>1112.4000000000001</v>
      </c>
      <c r="AJ124" s="9">
        <v>768</v>
      </c>
      <c r="AK124" s="6">
        <v>33615.72</v>
      </c>
      <c r="AL124" s="6">
        <v>23909.72</v>
      </c>
      <c r="AM124" s="6">
        <v>72764</v>
      </c>
      <c r="AN124" s="6">
        <v>56122.2</v>
      </c>
      <c r="AO124" s="6">
        <v>50297.7</v>
      </c>
      <c r="AP124" s="6">
        <v>41068.199999999997</v>
      </c>
      <c r="AQ124" s="6">
        <v>50077.8</v>
      </c>
      <c r="AR124" s="6">
        <v>19746</v>
      </c>
      <c r="AS124" s="6">
        <v>11.8</v>
      </c>
      <c r="AT124" s="6">
        <v>9.5</v>
      </c>
      <c r="AU124" s="7"/>
      <c r="AV124" s="7"/>
      <c r="AW124" s="6">
        <v>319538</v>
      </c>
      <c r="AX124" s="6">
        <v>149328</v>
      </c>
      <c r="AY124" s="6">
        <v>59681</v>
      </c>
      <c r="AZ124" s="6">
        <v>13635.5</v>
      </c>
      <c r="BA124" s="6">
        <v>303578</v>
      </c>
      <c r="BB124" s="6">
        <v>134567</v>
      </c>
      <c r="BC124" s="6">
        <f t="shared" si="1"/>
        <v>53669.2</v>
      </c>
      <c r="BD124" s="6">
        <v>1653.4</v>
      </c>
      <c r="BE124" s="6">
        <v>1023.2</v>
      </c>
      <c r="BF124" s="6">
        <v>139.30000000000001</v>
      </c>
      <c r="BG124" s="6">
        <v>83.94</v>
      </c>
      <c r="BH124" s="6">
        <v>531.92899999999997</v>
      </c>
      <c r="BI124" s="6">
        <v>228.971</v>
      </c>
      <c r="BJ124" s="6">
        <v>1346.3</v>
      </c>
      <c r="BK124" s="6">
        <v>1195.3</v>
      </c>
      <c r="BL124" s="6">
        <v>41.4</v>
      </c>
      <c r="BM124" s="6">
        <v>9273</v>
      </c>
      <c r="BN124" s="6">
        <v>26919</v>
      </c>
      <c r="BO124" s="6">
        <v>7751</v>
      </c>
      <c r="BP124" s="6">
        <v>6081</v>
      </c>
      <c r="BQ124" s="6"/>
      <c r="BR124" s="6"/>
      <c r="BS124" s="6"/>
      <c r="BT124" s="6"/>
      <c r="BU124" s="6"/>
      <c r="BV124" s="6"/>
      <c r="BW124" s="6"/>
      <c r="BX124" s="6"/>
      <c r="BY124" s="6"/>
      <c r="BZ124" s="6">
        <v>4403175</v>
      </c>
      <c r="CA124" s="6">
        <v>3143023</v>
      </c>
      <c r="CB124" s="6"/>
      <c r="CC124" s="6">
        <v>75605</v>
      </c>
      <c r="CD124" s="6">
        <v>62447</v>
      </c>
      <c r="CE124" s="6"/>
      <c r="CF124" s="6">
        <v>750.33318665976708</v>
      </c>
      <c r="CG124" s="6">
        <v>94.377513126979267</v>
      </c>
      <c r="CH124" s="6">
        <v>1877.6551666666664</v>
      </c>
      <c r="CI124" s="6">
        <v>432200</v>
      </c>
      <c r="CJ124" s="6">
        <v>7.7</v>
      </c>
      <c r="CK124" s="6">
        <v>3881.1</v>
      </c>
      <c r="CL124" s="6">
        <v>617108</v>
      </c>
      <c r="CM124" s="6">
        <v>18442</v>
      </c>
      <c r="CN124" s="6">
        <v>3512</v>
      </c>
      <c r="CO124" s="6">
        <v>17895</v>
      </c>
      <c r="CP124" s="6">
        <v>143</v>
      </c>
      <c r="CQ124" s="6">
        <v>162.82</v>
      </c>
      <c r="CR124" s="6">
        <v>1561.7</v>
      </c>
      <c r="CS124" s="6">
        <v>1105.5</v>
      </c>
      <c r="CT124" s="6">
        <v>193444</v>
      </c>
      <c r="CU124" s="6">
        <v>112112</v>
      </c>
      <c r="CV124" s="6">
        <v>105349</v>
      </c>
      <c r="CW124" s="6">
        <v>66977</v>
      </c>
    </row>
    <row r="125" spans="1:101" ht="12.5">
      <c r="A125" s="5">
        <v>43947</v>
      </c>
      <c r="B125" s="6">
        <v>817.06</v>
      </c>
      <c r="C125" s="6">
        <v>448.363</v>
      </c>
      <c r="D125" s="6">
        <v>6445.1</v>
      </c>
      <c r="E125" s="6"/>
      <c r="F125" s="6"/>
      <c r="G125" s="6"/>
      <c r="H125" s="6">
        <v>3896.4</v>
      </c>
      <c r="I125" s="6">
        <v>1775.3</v>
      </c>
      <c r="J125" s="6">
        <v>403719</v>
      </c>
      <c r="K125" s="6">
        <v>179874</v>
      </c>
      <c r="L125" s="6">
        <v>80432.600000000006</v>
      </c>
      <c r="M125" s="6">
        <v>0.6</v>
      </c>
      <c r="N125" s="6">
        <v>0</v>
      </c>
      <c r="O125" s="6">
        <v>14499.5</v>
      </c>
      <c r="P125" s="6">
        <v>6791</v>
      </c>
      <c r="Q125" s="6">
        <v>17056.5</v>
      </c>
      <c r="R125" s="6">
        <v>13625.8</v>
      </c>
      <c r="S125" s="6">
        <v>118812.3</v>
      </c>
      <c r="T125" s="6">
        <v>98649.3</v>
      </c>
      <c r="U125" s="6">
        <v>120478.8</v>
      </c>
      <c r="V125" s="6">
        <v>82347.7</v>
      </c>
      <c r="W125" s="6">
        <v>12535.8</v>
      </c>
      <c r="X125" s="6">
        <v>9430.6</v>
      </c>
      <c r="Y125" s="6">
        <v>429950</v>
      </c>
      <c r="Z125" s="6">
        <v>225805</v>
      </c>
      <c r="AA125" s="6"/>
      <c r="AB125" s="11">
        <v>185432.9</v>
      </c>
      <c r="AC125" s="6">
        <v>345.9</v>
      </c>
      <c r="AD125" s="6">
        <v>50604</v>
      </c>
      <c r="AE125" s="6">
        <v>325080</v>
      </c>
      <c r="AF125" s="6">
        <v>166762</v>
      </c>
      <c r="AG125" s="6"/>
      <c r="AH125" s="6">
        <v>185366.5</v>
      </c>
      <c r="AI125" s="6">
        <v>1112.4000000000001</v>
      </c>
      <c r="AJ125" s="9">
        <v>768</v>
      </c>
      <c r="AK125" s="6">
        <v>33615.72</v>
      </c>
      <c r="AL125" s="6">
        <v>23909.72</v>
      </c>
      <c r="AM125" s="6">
        <v>72774.8</v>
      </c>
      <c r="AN125" s="6">
        <v>56130.5</v>
      </c>
      <c r="AO125" s="6">
        <v>50314.5</v>
      </c>
      <c r="AP125" s="6">
        <v>41081.9</v>
      </c>
      <c r="AQ125" s="6">
        <v>50086</v>
      </c>
      <c r="AR125" s="6">
        <v>19749.2</v>
      </c>
      <c r="AS125" s="6">
        <v>11.8</v>
      </c>
      <c r="AT125" s="6">
        <v>9.5</v>
      </c>
      <c r="AU125" s="7"/>
      <c r="AV125" s="7"/>
      <c r="AW125" s="6">
        <v>319689</v>
      </c>
      <c r="AX125" s="6">
        <v>149397</v>
      </c>
      <c r="AY125" s="6">
        <v>59686</v>
      </c>
      <c r="AZ125" s="6">
        <v>13635.5</v>
      </c>
      <c r="BA125" s="6">
        <v>303711</v>
      </c>
      <c r="BB125" s="6">
        <v>134625</v>
      </c>
      <c r="BC125" s="6">
        <f t="shared" si="1"/>
        <v>53693.2</v>
      </c>
      <c r="BD125" s="6">
        <v>1657</v>
      </c>
      <c r="BE125" s="6">
        <v>1025.5999999999999</v>
      </c>
      <c r="BF125" s="6">
        <v>139.30000000000001</v>
      </c>
      <c r="BG125" s="6">
        <v>83.94</v>
      </c>
      <c r="BH125" s="6">
        <v>531.92899999999997</v>
      </c>
      <c r="BI125" s="6">
        <v>228.971</v>
      </c>
      <c r="BJ125" s="6">
        <v>1346.3</v>
      </c>
      <c r="BK125" s="6">
        <v>1197.8</v>
      </c>
      <c r="BL125" s="6">
        <v>42.4</v>
      </c>
      <c r="BM125" s="6">
        <v>9046</v>
      </c>
      <c r="BN125" s="6">
        <v>26321</v>
      </c>
      <c r="BO125" s="6">
        <v>12072</v>
      </c>
      <c r="BP125" s="6">
        <v>5107</v>
      </c>
      <c r="BQ125" s="6"/>
      <c r="BR125" s="6"/>
      <c r="BS125" s="6"/>
      <c r="BT125" s="6"/>
      <c r="BU125" s="6"/>
      <c r="BV125" s="6"/>
      <c r="BW125" s="6"/>
      <c r="BX125" s="6"/>
      <c r="BY125" s="6"/>
      <c r="BZ125" s="6">
        <v>4406184</v>
      </c>
      <c r="CA125" s="6">
        <v>3145480</v>
      </c>
      <c r="CB125" s="6"/>
      <c r="CC125" s="6">
        <v>75605</v>
      </c>
      <c r="CD125" s="6">
        <v>62447</v>
      </c>
      <c r="CE125" s="6"/>
      <c r="CF125" s="6">
        <v>752.40602749497873</v>
      </c>
      <c r="CG125" s="6">
        <v>94.517871356338702</v>
      </c>
      <c r="CH125" s="6">
        <v>1877.9407166666665</v>
      </c>
      <c r="CI125" s="6">
        <v>436800</v>
      </c>
      <c r="CJ125" s="6">
        <v>7.9</v>
      </c>
      <c r="CK125" s="6">
        <v>3905.1</v>
      </c>
      <c r="CL125" s="6">
        <v>621005</v>
      </c>
      <c r="CM125" s="6">
        <v>18477</v>
      </c>
      <c r="CN125" s="6">
        <v>3536</v>
      </c>
      <c r="CO125" s="6">
        <v>17895</v>
      </c>
      <c r="CP125" s="6">
        <v>143</v>
      </c>
      <c r="CQ125" s="6">
        <v>162.82</v>
      </c>
      <c r="CR125" s="6">
        <v>1568.3</v>
      </c>
      <c r="CS125" s="6">
        <v>1110.5</v>
      </c>
      <c r="CT125" s="6">
        <v>194130</v>
      </c>
      <c r="CU125" s="6">
        <v>112506</v>
      </c>
      <c r="CV125" s="6">
        <v>106135</v>
      </c>
      <c r="CW125" s="6">
        <v>67495</v>
      </c>
    </row>
    <row r="126" spans="1:101" ht="12.5">
      <c r="A126" s="5">
        <v>43948</v>
      </c>
      <c r="B126" s="6">
        <v>817.06</v>
      </c>
      <c r="C126" s="6">
        <v>448.363</v>
      </c>
      <c r="D126" s="6">
        <v>6445.1</v>
      </c>
      <c r="E126" s="6"/>
      <c r="F126" s="6"/>
      <c r="G126" s="6"/>
      <c r="H126" s="6">
        <v>3907.5</v>
      </c>
      <c r="I126" s="6">
        <v>1779.6</v>
      </c>
      <c r="J126" s="6">
        <v>403891</v>
      </c>
      <c r="K126" s="6">
        <v>179960</v>
      </c>
      <c r="L126" s="6">
        <v>80456.600000000006</v>
      </c>
      <c r="M126" s="6">
        <v>0.6</v>
      </c>
      <c r="N126" s="6">
        <v>0</v>
      </c>
      <c r="O126" s="6">
        <v>14499.5</v>
      </c>
      <c r="P126" s="6">
        <v>6791</v>
      </c>
      <c r="Q126" s="6">
        <v>17084.599999999999</v>
      </c>
      <c r="R126" s="6">
        <v>13647.8</v>
      </c>
      <c r="S126" s="6">
        <v>118831</v>
      </c>
      <c r="T126" s="6">
        <v>98664.7</v>
      </c>
      <c r="U126" s="6">
        <v>120497.9</v>
      </c>
      <c r="V126" s="6">
        <v>82361</v>
      </c>
      <c r="W126" s="6">
        <v>12541.7</v>
      </c>
      <c r="X126" s="6">
        <v>9435.6</v>
      </c>
      <c r="Y126" s="6">
        <v>430249</v>
      </c>
      <c r="Z126" s="6">
        <v>225976</v>
      </c>
      <c r="AA126" s="6"/>
      <c r="AB126" s="11">
        <v>185456.9</v>
      </c>
      <c r="AC126" s="6">
        <v>345.9</v>
      </c>
      <c r="AD126" s="6">
        <v>50604</v>
      </c>
      <c r="AE126" s="6">
        <v>325229</v>
      </c>
      <c r="AF126" s="6">
        <v>166834</v>
      </c>
      <c r="AG126" s="6"/>
      <c r="AH126" s="6">
        <v>185390.5</v>
      </c>
      <c r="AI126" s="6">
        <v>1112.4000000000001</v>
      </c>
      <c r="AJ126" s="9">
        <v>768</v>
      </c>
      <c r="AK126" s="6">
        <v>33615.72</v>
      </c>
      <c r="AL126" s="6">
        <v>23909.72</v>
      </c>
      <c r="AM126" s="6">
        <v>72786.3</v>
      </c>
      <c r="AN126" s="6">
        <v>56139.4</v>
      </c>
      <c r="AO126" s="6">
        <v>50331.5</v>
      </c>
      <c r="AP126" s="6">
        <v>41095.699999999997</v>
      </c>
      <c r="AQ126" s="6">
        <v>50093.1</v>
      </c>
      <c r="AR126" s="6">
        <v>19752</v>
      </c>
      <c r="AS126" s="6">
        <v>11.8</v>
      </c>
      <c r="AT126" s="6">
        <v>9.5</v>
      </c>
      <c r="AU126" s="7"/>
      <c r="AV126" s="7"/>
      <c r="AW126" s="6">
        <v>319840</v>
      </c>
      <c r="AX126" s="6">
        <v>149466</v>
      </c>
      <c r="AY126" s="6">
        <v>59692</v>
      </c>
      <c r="AZ126" s="6">
        <v>13635.5</v>
      </c>
      <c r="BA126" s="6">
        <v>303843</v>
      </c>
      <c r="BB126" s="6">
        <v>134683</v>
      </c>
      <c r="BC126" s="6">
        <f t="shared" si="1"/>
        <v>53717.2</v>
      </c>
      <c r="BD126" s="6">
        <v>1660.9</v>
      </c>
      <c r="BE126" s="6">
        <v>1028.0999999999999</v>
      </c>
      <c r="BF126" s="6">
        <v>139.30000000000001</v>
      </c>
      <c r="BG126" s="6">
        <v>83.94</v>
      </c>
      <c r="BH126" s="6">
        <v>531.92899999999997</v>
      </c>
      <c r="BI126" s="6">
        <v>228.971</v>
      </c>
      <c r="BJ126" s="6">
        <v>1346.3</v>
      </c>
      <c r="BK126" s="32">
        <v>1200.2</v>
      </c>
      <c r="BL126" s="6">
        <v>42.4</v>
      </c>
      <c r="BM126" s="6">
        <v>8436</v>
      </c>
      <c r="BN126" s="6">
        <v>27710</v>
      </c>
      <c r="BO126" s="6">
        <v>5859</v>
      </c>
      <c r="BP126" s="6">
        <v>4194</v>
      </c>
      <c r="BQ126" s="6"/>
      <c r="BR126" s="6"/>
      <c r="BS126" s="6"/>
      <c r="BT126" s="6"/>
      <c r="BU126" s="6"/>
      <c r="BV126" s="6"/>
      <c r="BW126" s="6"/>
      <c r="BX126" s="6"/>
      <c r="BY126" s="6"/>
      <c r="BZ126" s="6">
        <v>4409187</v>
      </c>
      <c r="CA126" s="6">
        <v>3147926</v>
      </c>
      <c r="CB126" s="6"/>
      <c r="CC126" s="6">
        <v>75605</v>
      </c>
      <c r="CD126" s="6">
        <v>62447</v>
      </c>
      <c r="CE126" s="6"/>
      <c r="CF126" s="6">
        <v>750.69574377531194</v>
      </c>
      <c r="CG126" s="6">
        <v>94.451562394952063</v>
      </c>
      <c r="CH126" s="6">
        <v>1887.4552499999998</v>
      </c>
      <c r="CI126" s="6">
        <v>441400</v>
      </c>
      <c r="CJ126" s="6">
        <v>8.1</v>
      </c>
      <c r="CK126" s="6">
        <f>CK125+24</f>
        <v>3929.1</v>
      </c>
      <c r="CL126" s="6">
        <v>624791</v>
      </c>
      <c r="CM126" s="6">
        <v>18500</v>
      </c>
      <c r="CN126" s="6">
        <f>CN125+24</f>
        <v>3560</v>
      </c>
      <c r="CO126" s="6">
        <v>17895</v>
      </c>
      <c r="CP126" s="6">
        <v>143</v>
      </c>
      <c r="CQ126" s="6">
        <v>162.82</v>
      </c>
      <c r="CR126" s="6">
        <v>1574.6</v>
      </c>
      <c r="CS126" s="6">
        <v>1115.3</v>
      </c>
      <c r="CT126" s="6">
        <v>194880</v>
      </c>
      <c r="CU126" s="6">
        <v>112933</v>
      </c>
      <c r="CV126" s="6">
        <v>107017</v>
      </c>
      <c r="CW126" s="6">
        <v>68070</v>
      </c>
    </row>
    <row r="127" spans="1:101" ht="12.5">
      <c r="A127" s="5">
        <v>43949</v>
      </c>
      <c r="B127" s="6">
        <v>817.4</v>
      </c>
      <c r="C127" s="6">
        <v>448.5</v>
      </c>
      <c r="D127" s="6">
        <v>6445.8</v>
      </c>
      <c r="E127" s="6"/>
      <c r="F127" s="6"/>
      <c r="G127" s="6"/>
      <c r="H127" s="6">
        <v>3917.4</v>
      </c>
      <c r="I127" s="6">
        <v>1783.5</v>
      </c>
      <c r="J127" s="6">
        <v>404068</v>
      </c>
      <c r="K127" s="6">
        <v>180047</v>
      </c>
      <c r="L127" s="6">
        <f>L126+24</f>
        <v>80480.600000000006</v>
      </c>
      <c r="M127" s="6">
        <v>0.6</v>
      </c>
      <c r="N127" s="6">
        <v>0</v>
      </c>
      <c r="O127" s="6">
        <v>14499.6</v>
      </c>
      <c r="P127" s="6">
        <v>6791.1</v>
      </c>
      <c r="Q127" s="6">
        <v>17112.3</v>
      </c>
      <c r="R127" s="6">
        <v>13669.4</v>
      </c>
      <c r="S127" s="6">
        <v>118842.8</v>
      </c>
      <c r="T127" s="6">
        <v>98674.1</v>
      </c>
      <c r="U127" s="6">
        <v>120516.2</v>
      </c>
      <c r="V127" s="6">
        <v>82374</v>
      </c>
      <c r="W127" s="6">
        <v>12547.5</v>
      </c>
      <c r="X127" s="6">
        <v>9440.5</v>
      </c>
      <c r="Y127" s="6">
        <v>430554</v>
      </c>
      <c r="Z127" s="6">
        <v>226144</v>
      </c>
      <c r="AA127" s="6"/>
      <c r="AB127" s="11">
        <f>AB126+24</f>
        <v>185480.9</v>
      </c>
      <c r="AC127" s="6">
        <v>345.9</v>
      </c>
      <c r="AD127" s="6">
        <v>50604</v>
      </c>
      <c r="AE127" s="6">
        <v>325372</v>
      </c>
      <c r="AF127" s="6">
        <v>166905</v>
      </c>
      <c r="AG127" s="6"/>
      <c r="AH127" s="6">
        <f>AH126+24</f>
        <v>185414.5</v>
      </c>
      <c r="AI127" s="6">
        <v>1112.4000000000001</v>
      </c>
      <c r="AJ127" s="9">
        <v>768</v>
      </c>
      <c r="AK127" s="6">
        <v>33615.72</v>
      </c>
      <c r="AL127" s="6">
        <v>23909.72</v>
      </c>
      <c r="AM127" s="6">
        <v>72803.399999999994</v>
      </c>
      <c r="AN127" s="6">
        <v>56152.800000000003</v>
      </c>
      <c r="AO127" s="6">
        <v>50348.1</v>
      </c>
      <c r="AP127" s="6">
        <v>41109.300000000003</v>
      </c>
      <c r="AQ127" s="6">
        <v>50102.2</v>
      </c>
      <c r="AR127" s="6">
        <v>19755.599999999999</v>
      </c>
      <c r="AS127" s="6">
        <v>11.8</v>
      </c>
      <c r="AT127" s="6">
        <v>9.5</v>
      </c>
      <c r="AU127" s="7"/>
      <c r="AV127" s="7"/>
      <c r="AW127" s="6">
        <v>319987</v>
      </c>
      <c r="AX127" s="6">
        <v>149534</v>
      </c>
      <c r="AY127" s="6">
        <v>59697</v>
      </c>
      <c r="AZ127" s="6">
        <v>13635.5</v>
      </c>
      <c r="BA127" s="6">
        <v>303975</v>
      </c>
      <c r="BB127" s="6">
        <v>134741</v>
      </c>
      <c r="BC127" s="6">
        <f t="shared" si="1"/>
        <v>53741.2</v>
      </c>
      <c r="BD127" s="6">
        <v>1664.6</v>
      </c>
      <c r="BE127" s="6">
        <v>1030.5</v>
      </c>
      <c r="BF127" s="6">
        <v>139.4</v>
      </c>
      <c r="BG127" s="6">
        <v>84</v>
      </c>
      <c r="BH127" s="6">
        <v>532.13</v>
      </c>
      <c r="BI127" s="6">
        <v>229.05</v>
      </c>
      <c r="BJ127" s="6">
        <v>1346.6</v>
      </c>
      <c r="BK127" s="6">
        <v>1202.5</v>
      </c>
      <c r="BL127" s="6">
        <v>42.4</v>
      </c>
      <c r="BM127" s="6">
        <v>9319</v>
      </c>
      <c r="BN127" s="6">
        <v>28388</v>
      </c>
      <c r="BO127" s="6">
        <v>6180</v>
      </c>
      <c r="BP127" s="6">
        <v>6459</v>
      </c>
      <c r="BQ127" s="6"/>
      <c r="BR127" s="6"/>
      <c r="BS127" s="6"/>
      <c r="BT127" s="6"/>
      <c r="BU127" s="6"/>
      <c r="BV127" s="6"/>
      <c r="BW127" s="6"/>
      <c r="BX127" s="6"/>
      <c r="BY127" s="6"/>
      <c r="BZ127" s="6">
        <v>4412181</v>
      </c>
      <c r="CA127" s="6">
        <v>3150375</v>
      </c>
      <c r="CB127" s="6"/>
      <c r="CC127" s="6">
        <v>75605</v>
      </c>
      <c r="CD127" s="6">
        <v>62447</v>
      </c>
      <c r="CE127" s="6"/>
      <c r="CF127" s="6">
        <v>747.92086360948497</v>
      </c>
      <c r="CG127" s="6">
        <v>94.238652807819051</v>
      </c>
      <c r="CH127" s="6">
        <v>1897.5751666666667</v>
      </c>
      <c r="CI127" s="6">
        <v>445800</v>
      </c>
      <c r="CJ127" s="6">
        <v>8.3000000000000007</v>
      </c>
      <c r="CK127" s="6">
        <f>CK126+24</f>
        <v>3953.1</v>
      </c>
      <c r="CL127" s="6">
        <v>627700</v>
      </c>
      <c r="CM127" s="6">
        <v>18500</v>
      </c>
      <c r="CN127" s="6">
        <f>CN126+24</f>
        <v>3584</v>
      </c>
      <c r="CO127" s="6">
        <v>17895</v>
      </c>
      <c r="CP127" s="6">
        <v>143</v>
      </c>
      <c r="CQ127" s="6">
        <v>162.82</v>
      </c>
      <c r="CR127" s="6">
        <v>1580.8</v>
      </c>
      <c r="CS127" s="6">
        <v>1119.8</v>
      </c>
      <c r="CT127" s="6">
        <v>195615</v>
      </c>
      <c r="CU127" s="6">
        <v>113350</v>
      </c>
      <c r="CV127" s="6">
        <v>107803</v>
      </c>
      <c r="CW127" s="6">
        <v>68591</v>
      </c>
    </row>
    <row r="128" spans="1:101" ht="12.5">
      <c r="A128" s="5">
        <v>43950</v>
      </c>
      <c r="B128" s="6">
        <v>817.4</v>
      </c>
      <c r="C128" s="6">
        <v>448.5</v>
      </c>
      <c r="D128" s="6">
        <v>6445.8</v>
      </c>
      <c r="E128" s="6"/>
      <c r="F128" s="6"/>
      <c r="G128" s="6"/>
      <c r="H128" s="6">
        <v>3927.1</v>
      </c>
      <c r="I128" s="6">
        <v>1786.7</v>
      </c>
      <c r="J128" s="6">
        <v>404250</v>
      </c>
      <c r="K128" s="6">
        <v>180135</v>
      </c>
      <c r="L128" s="6">
        <f>L127+24</f>
        <v>80504.600000000006</v>
      </c>
      <c r="M128" s="6">
        <v>0.6</v>
      </c>
      <c r="N128" s="6">
        <v>0</v>
      </c>
      <c r="O128" s="6">
        <v>14499.6</v>
      </c>
      <c r="P128" s="6">
        <v>6791.1</v>
      </c>
      <c r="Q128" s="6">
        <v>17139.5</v>
      </c>
      <c r="R128" s="6">
        <v>13690.6</v>
      </c>
      <c r="S128" s="6">
        <v>118855.8</v>
      </c>
      <c r="T128" s="6">
        <v>98684.5</v>
      </c>
      <c r="U128" s="6">
        <v>120534.7</v>
      </c>
      <c r="V128" s="6">
        <v>82386.899999999994</v>
      </c>
      <c r="W128" s="6">
        <v>12552.8</v>
      </c>
      <c r="X128" s="6">
        <v>9445</v>
      </c>
      <c r="Y128" s="6">
        <v>430741</v>
      </c>
      <c r="Z128" s="6">
        <v>226259</v>
      </c>
      <c r="AA128" s="6"/>
      <c r="AB128" s="11">
        <f>AB127+24</f>
        <v>185504.9</v>
      </c>
      <c r="AC128" s="6">
        <v>345.9</v>
      </c>
      <c r="AD128" s="6">
        <v>50604</v>
      </c>
      <c r="AE128" s="6">
        <v>325640</v>
      </c>
      <c r="AF128" s="6">
        <v>167029</v>
      </c>
      <c r="AG128" s="6"/>
      <c r="AH128" s="6">
        <f>AH127+24</f>
        <v>185438.5</v>
      </c>
      <c r="AI128" s="6">
        <v>1112.4000000000001</v>
      </c>
      <c r="AJ128" s="9">
        <v>768</v>
      </c>
      <c r="AK128" s="6">
        <v>33615.72</v>
      </c>
      <c r="AL128" s="6">
        <v>23909.72</v>
      </c>
      <c r="AM128" s="6">
        <v>72819.5</v>
      </c>
      <c r="AN128" s="6">
        <v>56165.599999999999</v>
      </c>
      <c r="AO128" s="6">
        <v>50364.800000000003</v>
      </c>
      <c r="AP128" s="6">
        <v>41122.800000000003</v>
      </c>
      <c r="AQ128" s="6">
        <v>50110.6</v>
      </c>
      <c r="AR128" s="6">
        <v>19758.900000000001</v>
      </c>
      <c r="AS128" s="6">
        <v>11.8</v>
      </c>
      <c r="AT128" s="6">
        <v>9.5</v>
      </c>
      <c r="AU128" s="7"/>
      <c r="AV128" s="7"/>
      <c r="AW128" s="6">
        <v>320138</v>
      </c>
      <c r="AX128" s="6">
        <v>149604</v>
      </c>
      <c r="AY128" s="6">
        <v>59702</v>
      </c>
      <c r="AZ128" s="6">
        <v>13635.5</v>
      </c>
      <c r="BA128" s="6">
        <v>304108</v>
      </c>
      <c r="BB128" s="6">
        <v>134800</v>
      </c>
      <c r="BC128" s="6">
        <f t="shared" si="1"/>
        <v>53765.2</v>
      </c>
      <c r="BD128" s="6">
        <v>1668.8</v>
      </c>
      <c r="BE128" s="6">
        <v>1033.2</v>
      </c>
      <c r="BF128" s="6">
        <v>139.4</v>
      </c>
      <c r="BG128" s="6">
        <v>84</v>
      </c>
      <c r="BH128" s="6">
        <v>532.13</v>
      </c>
      <c r="BI128" s="6">
        <v>229.05</v>
      </c>
      <c r="BJ128" s="6">
        <v>1346.6</v>
      </c>
      <c r="BK128" s="6">
        <v>1204.9000000000001</v>
      </c>
      <c r="BL128" s="6">
        <v>42.4</v>
      </c>
      <c r="BM128" s="6">
        <v>9590</v>
      </c>
      <c r="BN128" s="6">
        <v>29486</v>
      </c>
      <c r="BO128" s="6">
        <v>7652</v>
      </c>
      <c r="BP128" s="6">
        <v>5139</v>
      </c>
      <c r="BQ128" s="6"/>
      <c r="BR128" s="6"/>
      <c r="BS128" s="6"/>
      <c r="BT128" s="6"/>
      <c r="BU128" s="6"/>
      <c r="BV128" s="6"/>
      <c r="BW128" s="6"/>
      <c r="BX128" s="6"/>
      <c r="BY128" s="6"/>
      <c r="BZ128" s="6">
        <v>4414552</v>
      </c>
      <c r="CA128" s="6">
        <v>3152295</v>
      </c>
      <c r="CB128" s="6"/>
      <c r="CC128" s="6">
        <v>76215</v>
      </c>
      <c r="CD128" s="6">
        <v>62955</v>
      </c>
      <c r="CE128" s="6"/>
      <c r="CF128" s="6">
        <v>748</v>
      </c>
      <c r="CG128" s="6">
        <v>94.325999999999993</v>
      </c>
      <c r="CH128" s="6">
        <v>1918</v>
      </c>
      <c r="CI128" s="6">
        <v>450100</v>
      </c>
      <c r="CJ128" s="6">
        <v>8.4</v>
      </c>
      <c r="CK128" s="6">
        <v>3977.1</v>
      </c>
      <c r="CL128" s="6">
        <v>630664</v>
      </c>
      <c r="CM128" s="6">
        <v>18500</v>
      </c>
      <c r="CN128" s="6">
        <v>3608</v>
      </c>
      <c r="CO128" s="6">
        <v>17895</v>
      </c>
      <c r="CP128" s="6">
        <v>143</v>
      </c>
      <c r="CQ128" s="6">
        <v>162.82</v>
      </c>
      <c r="CR128" s="6">
        <v>1586.8</v>
      </c>
      <c r="CS128" s="6">
        <v>1124.2</v>
      </c>
      <c r="CT128" s="6">
        <v>196330</v>
      </c>
      <c r="CU128" s="6">
        <v>113757</v>
      </c>
      <c r="CV128" s="6">
        <v>108595</v>
      </c>
      <c r="CW128" s="6">
        <v>69112</v>
      </c>
    </row>
    <row r="129" spans="1:120" ht="12.5">
      <c r="A129" s="5">
        <v>43951</v>
      </c>
      <c r="B129" s="6">
        <v>817.4</v>
      </c>
      <c r="C129" s="6">
        <v>448.5</v>
      </c>
      <c r="D129" s="6">
        <v>6445.8</v>
      </c>
      <c r="E129" s="6"/>
      <c r="F129" s="6"/>
      <c r="G129" s="6"/>
      <c r="H129" s="6">
        <v>3936.2</v>
      </c>
      <c r="I129" s="6">
        <v>1790.2</v>
      </c>
      <c r="J129" s="6">
        <v>404426</v>
      </c>
      <c r="K129" s="6">
        <v>180222</v>
      </c>
      <c r="L129" s="6">
        <f>L128+24</f>
        <v>80528.600000000006</v>
      </c>
      <c r="M129" s="6">
        <v>0.6</v>
      </c>
      <c r="N129" s="6">
        <v>0</v>
      </c>
      <c r="O129" s="6">
        <v>14499.7</v>
      </c>
      <c r="P129" s="6">
        <v>6791.2</v>
      </c>
      <c r="Q129" s="6">
        <v>17168.8</v>
      </c>
      <c r="R129" s="6">
        <v>13713.7</v>
      </c>
      <c r="S129" s="6">
        <v>118874</v>
      </c>
      <c r="T129" s="6">
        <v>98699.4</v>
      </c>
      <c r="U129" s="6">
        <v>120553.4</v>
      </c>
      <c r="V129" s="6">
        <v>82400.100000000006</v>
      </c>
      <c r="W129" s="6">
        <v>12557.8</v>
      </c>
      <c r="X129" s="6">
        <v>9449.2999999999993</v>
      </c>
      <c r="Y129" s="6">
        <v>430891</v>
      </c>
      <c r="Z129" s="6">
        <v>226340</v>
      </c>
      <c r="AA129" s="6"/>
      <c r="AB129" s="11">
        <f>AB128+24</f>
        <v>185528.9</v>
      </c>
      <c r="AC129" s="6">
        <v>345.9</v>
      </c>
      <c r="AD129" s="6">
        <v>50604</v>
      </c>
      <c r="AE129" s="6">
        <v>325936</v>
      </c>
      <c r="AF129" s="6">
        <v>167181</v>
      </c>
      <c r="AG129" s="6"/>
      <c r="AH129" s="6">
        <f>AH128+24</f>
        <v>185462.5</v>
      </c>
      <c r="AI129" s="6">
        <v>1112.4000000000001</v>
      </c>
      <c r="AJ129" s="9">
        <v>768</v>
      </c>
      <c r="AK129" s="6">
        <v>33615.72</v>
      </c>
      <c r="AL129" s="6">
        <v>23909.72</v>
      </c>
      <c r="AM129" s="6">
        <v>72830.2</v>
      </c>
      <c r="AN129" s="6">
        <v>56174.1</v>
      </c>
      <c r="AO129" s="6">
        <v>50378.3</v>
      </c>
      <c r="AP129" s="6">
        <v>41132.800000000003</v>
      </c>
      <c r="AQ129" s="6">
        <v>50117.9</v>
      </c>
      <c r="AR129" s="6">
        <v>19761.8</v>
      </c>
      <c r="AS129" s="6">
        <v>11.8</v>
      </c>
      <c r="AT129" s="6">
        <v>9.5</v>
      </c>
      <c r="AU129" s="7"/>
      <c r="AV129" s="7"/>
      <c r="AW129" s="6">
        <v>320288</v>
      </c>
      <c r="AX129" s="6">
        <v>149673</v>
      </c>
      <c r="AY129" s="6">
        <v>59708</v>
      </c>
      <c r="AZ129" s="6">
        <v>13635.5</v>
      </c>
      <c r="BA129" s="6">
        <v>304241</v>
      </c>
      <c r="BB129" s="6">
        <v>134858</v>
      </c>
      <c r="BC129" s="6">
        <f t="shared" si="1"/>
        <v>53789.2</v>
      </c>
      <c r="BD129" s="6">
        <v>1672.6</v>
      </c>
      <c r="BE129" s="6">
        <v>1035.7</v>
      </c>
      <c r="BF129" s="6">
        <v>139.4</v>
      </c>
      <c r="BG129" s="6">
        <v>84</v>
      </c>
      <c r="BH129" s="6">
        <v>532.13</v>
      </c>
      <c r="BI129" s="6">
        <v>229.05</v>
      </c>
      <c r="BJ129" s="6">
        <v>1346.6</v>
      </c>
      <c r="BK129" s="6">
        <v>1207.3</v>
      </c>
      <c r="BL129" s="6">
        <v>42.5</v>
      </c>
      <c r="BM129" s="6">
        <v>8577</v>
      </c>
      <c r="BN129" s="6">
        <v>30644</v>
      </c>
      <c r="BO129" s="6">
        <v>5655</v>
      </c>
      <c r="BP129" s="6">
        <v>4707</v>
      </c>
      <c r="BQ129" s="6"/>
      <c r="BR129" s="6"/>
      <c r="BS129" s="6"/>
      <c r="BT129" s="6"/>
      <c r="BU129" s="6"/>
      <c r="BV129" s="6"/>
      <c r="BW129" s="6"/>
      <c r="BX129" s="6"/>
      <c r="BY129" s="6"/>
      <c r="BZ129" s="6">
        <v>4417521</v>
      </c>
      <c r="CA129" s="6">
        <v>3154744</v>
      </c>
      <c r="CB129" s="6"/>
      <c r="CC129" s="6">
        <v>76215</v>
      </c>
      <c r="CD129" s="6">
        <v>62955</v>
      </c>
      <c r="CE129" s="6"/>
      <c r="CF129" s="6">
        <v>743</v>
      </c>
      <c r="CG129" s="6">
        <v>94.418000000000006</v>
      </c>
      <c r="CH129" s="6">
        <v>1902</v>
      </c>
      <c r="CI129" s="6">
        <v>454200</v>
      </c>
      <c r="CJ129" s="6">
        <v>8.5</v>
      </c>
      <c r="CK129" s="6">
        <f>CK128+24</f>
        <v>4001.1</v>
      </c>
      <c r="CL129" s="6">
        <v>633413</v>
      </c>
      <c r="CM129" s="6">
        <v>18502</v>
      </c>
      <c r="CN129" s="6">
        <v>3628</v>
      </c>
      <c r="CO129" s="6">
        <v>17895</v>
      </c>
      <c r="CP129" s="6">
        <v>143</v>
      </c>
      <c r="CQ129" s="6">
        <v>162.82</v>
      </c>
      <c r="CR129" s="6">
        <v>1593.2</v>
      </c>
      <c r="CS129" s="6">
        <v>1128.8</v>
      </c>
      <c r="CT129" s="6">
        <v>197010</v>
      </c>
      <c r="CU129" s="6">
        <v>114145</v>
      </c>
      <c r="CV129" s="6">
        <v>109410</v>
      </c>
      <c r="CW129" s="6">
        <v>69652</v>
      </c>
    </row>
    <row r="130" spans="1:120" ht="13">
      <c r="A130" s="17"/>
      <c r="B130" s="18"/>
      <c r="C130" s="18"/>
      <c r="D130" s="18"/>
      <c r="E130" s="18"/>
      <c r="F130" s="18"/>
      <c r="G130" s="18"/>
      <c r="H130" s="18"/>
      <c r="I130" s="18"/>
      <c r="J130" s="19"/>
      <c r="K130" s="19"/>
      <c r="L130" s="35"/>
      <c r="M130" s="18"/>
      <c r="N130" s="18"/>
      <c r="O130" s="21"/>
      <c r="P130" s="18"/>
      <c r="Q130" s="18"/>
      <c r="R130" s="18"/>
      <c r="S130" s="18"/>
      <c r="T130" s="22"/>
      <c r="U130" s="18"/>
      <c r="V130" s="18"/>
      <c r="W130" s="18"/>
      <c r="X130" s="18"/>
      <c r="Y130" s="18"/>
      <c r="Z130" s="18"/>
      <c r="AA130" s="18"/>
      <c r="AB130" s="23"/>
      <c r="AC130" s="18"/>
      <c r="AD130" s="18"/>
      <c r="AE130" s="24"/>
      <c r="AF130" s="25"/>
      <c r="AG130" s="24"/>
      <c r="AH130" s="18"/>
      <c r="AI130" s="18"/>
      <c r="AJ130" s="18"/>
      <c r="AK130" s="18"/>
      <c r="AL130" s="18"/>
      <c r="AM130" s="18"/>
      <c r="AN130" s="18"/>
      <c r="AO130" s="18"/>
      <c r="AP130" s="18"/>
      <c r="AQ130" s="21"/>
      <c r="AR130" s="21"/>
      <c r="AS130" s="18"/>
      <c r="AT130" s="18"/>
      <c r="AU130" s="19"/>
      <c r="AV130" s="19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22"/>
    </row>
    <row r="131" spans="1:120" ht="12.5">
      <c r="A131" s="5">
        <v>43951</v>
      </c>
      <c r="B131" s="6">
        <v>817.4</v>
      </c>
      <c r="C131" s="6">
        <v>448.5</v>
      </c>
      <c r="D131" s="6">
        <v>6445.8</v>
      </c>
      <c r="E131" s="6"/>
      <c r="F131" s="6"/>
      <c r="G131" s="6"/>
      <c r="H131" s="6">
        <v>3936.2</v>
      </c>
      <c r="I131" s="6">
        <v>1790.2</v>
      </c>
      <c r="J131" s="6">
        <v>404426</v>
      </c>
      <c r="K131" s="6">
        <v>180222</v>
      </c>
      <c r="L131" s="6">
        <v>80528.600000000006</v>
      </c>
      <c r="M131" s="6">
        <v>0.6</v>
      </c>
      <c r="N131" s="6">
        <v>0</v>
      </c>
      <c r="O131" s="6">
        <v>14499.7</v>
      </c>
      <c r="P131" s="6">
        <v>6791.2</v>
      </c>
      <c r="Q131" s="6">
        <v>17168.8</v>
      </c>
      <c r="R131" s="6">
        <v>13713.7</v>
      </c>
      <c r="S131" s="6">
        <v>118874</v>
      </c>
      <c r="T131" s="6">
        <v>98699.4</v>
      </c>
      <c r="U131" s="6">
        <v>120553.4</v>
      </c>
      <c r="V131" s="6">
        <v>82400.100000000006</v>
      </c>
      <c r="W131" s="6">
        <v>12557.8</v>
      </c>
      <c r="X131" s="6">
        <v>9449.2999999999993</v>
      </c>
      <c r="Y131" s="6">
        <v>430891</v>
      </c>
      <c r="Z131" s="6">
        <v>226340</v>
      </c>
      <c r="AA131" s="6"/>
      <c r="AB131" s="11">
        <v>185528.9</v>
      </c>
      <c r="AC131" s="6">
        <v>345.9</v>
      </c>
      <c r="AD131" s="6">
        <v>50604</v>
      </c>
      <c r="AE131" s="6">
        <v>325936</v>
      </c>
      <c r="AF131" s="6">
        <v>167181</v>
      </c>
      <c r="AG131" s="6"/>
      <c r="AH131" s="6">
        <v>185462.5</v>
      </c>
      <c r="AI131" s="6">
        <v>1112.4000000000001</v>
      </c>
      <c r="AJ131" s="9">
        <v>768</v>
      </c>
      <c r="AK131" s="6">
        <v>33615.72</v>
      </c>
      <c r="AL131" s="6">
        <v>23909.72</v>
      </c>
      <c r="AM131" s="6">
        <v>72830.2</v>
      </c>
      <c r="AN131" s="6">
        <v>56174.1</v>
      </c>
      <c r="AO131" s="6">
        <v>50378.3</v>
      </c>
      <c r="AP131" s="6">
        <v>41132.800000000003</v>
      </c>
      <c r="AQ131" s="6">
        <v>50117.9</v>
      </c>
      <c r="AR131" s="6">
        <v>19761.8</v>
      </c>
      <c r="AS131" s="6">
        <v>11.8</v>
      </c>
      <c r="AT131" s="6">
        <v>9.5</v>
      </c>
      <c r="AU131" s="7"/>
      <c r="AV131" s="7"/>
      <c r="AW131" s="6">
        <v>320288</v>
      </c>
      <c r="AX131" s="6">
        <v>149673</v>
      </c>
      <c r="AY131" s="6">
        <v>59708</v>
      </c>
      <c r="AZ131" s="6">
        <v>13635.5</v>
      </c>
      <c r="BA131" s="6">
        <v>304241</v>
      </c>
      <c r="BB131" s="6">
        <v>134858</v>
      </c>
      <c r="BC131" s="6">
        <f>BC129</f>
        <v>53789.2</v>
      </c>
      <c r="BD131" s="6">
        <v>1672.6</v>
      </c>
      <c r="BE131" s="6">
        <v>1035.7</v>
      </c>
      <c r="BF131" s="6">
        <v>139.4</v>
      </c>
      <c r="BG131" s="6">
        <v>84</v>
      </c>
      <c r="BH131" s="6">
        <v>532.13</v>
      </c>
      <c r="BI131" s="6">
        <v>229.05</v>
      </c>
      <c r="BJ131" s="6">
        <v>1346.6</v>
      </c>
      <c r="BK131" s="6">
        <v>1207.3</v>
      </c>
      <c r="BL131" s="6">
        <v>42.5</v>
      </c>
      <c r="BM131" s="6">
        <v>8577</v>
      </c>
      <c r="BN131" s="6">
        <v>30644</v>
      </c>
      <c r="BO131" s="6">
        <v>5655</v>
      </c>
      <c r="BP131" s="6">
        <v>4707</v>
      </c>
      <c r="BQ131" s="6"/>
      <c r="BR131" s="6"/>
      <c r="BS131" s="6"/>
      <c r="BT131" s="6"/>
      <c r="BU131" s="6"/>
      <c r="BV131" s="6"/>
      <c r="BW131" s="6"/>
      <c r="BX131" s="6"/>
      <c r="BY131" s="6"/>
      <c r="BZ131" s="6">
        <v>4417521</v>
      </c>
      <c r="CA131" s="6">
        <v>3154744</v>
      </c>
      <c r="CB131" s="6"/>
      <c r="CC131" s="6">
        <v>76215</v>
      </c>
      <c r="CD131" s="6">
        <v>62955</v>
      </c>
      <c r="CE131" s="6"/>
      <c r="CF131" s="6">
        <v>743</v>
      </c>
      <c r="CG131" s="6">
        <v>94.418000000000006</v>
      </c>
      <c r="CH131" s="6">
        <v>1902</v>
      </c>
      <c r="CI131" s="6">
        <v>454200</v>
      </c>
      <c r="CJ131" s="6">
        <v>8.5</v>
      </c>
      <c r="CK131" s="6">
        <v>4001.1</v>
      </c>
      <c r="CL131" s="6">
        <v>633413</v>
      </c>
      <c r="CM131" s="6">
        <v>18502</v>
      </c>
      <c r="CN131" s="6">
        <v>3628</v>
      </c>
      <c r="CO131" s="6">
        <v>17895</v>
      </c>
      <c r="CP131" s="6">
        <v>143</v>
      </c>
      <c r="CQ131" s="6">
        <v>162.82</v>
      </c>
      <c r="CR131" s="6">
        <v>1593.2</v>
      </c>
      <c r="CS131" s="6">
        <v>1128.8</v>
      </c>
      <c r="CT131" s="6">
        <v>197010</v>
      </c>
      <c r="CU131" s="6">
        <v>114145</v>
      </c>
      <c r="CV131" s="6">
        <v>109410</v>
      </c>
      <c r="CW131" s="6">
        <v>69652</v>
      </c>
    </row>
    <row r="132" spans="1:120" ht="12.5">
      <c r="A132" s="5">
        <v>43952</v>
      </c>
      <c r="B132" s="6">
        <v>817.4</v>
      </c>
      <c r="C132" s="6">
        <v>448.5</v>
      </c>
      <c r="D132" s="6">
        <v>6445.8</v>
      </c>
      <c r="E132" s="6"/>
      <c r="F132" s="6"/>
      <c r="G132" s="6"/>
      <c r="H132" s="6">
        <v>3946.2</v>
      </c>
      <c r="I132" s="6">
        <v>1794.3</v>
      </c>
      <c r="J132" s="6">
        <v>404601</v>
      </c>
      <c r="K132" s="6">
        <v>180308</v>
      </c>
      <c r="L132" s="6">
        <f>L131+24</f>
        <v>80552.600000000006</v>
      </c>
      <c r="M132" s="6">
        <v>0.6</v>
      </c>
      <c r="N132" s="6">
        <v>0</v>
      </c>
      <c r="O132" s="6">
        <v>14499.7</v>
      </c>
      <c r="P132" s="6">
        <v>6791.2</v>
      </c>
      <c r="Q132" s="6">
        <v>17195.599999999999</v>
      </c>
      <c r="R132" s="6">
        <v>13734.4</v>
      </c>
      <c r="S132" s="6">
        <v>118889</v>
      </c>
      <c r="T132" s="6">
        <v>98711.8</v>
      </c>
      <c r="U132" s="6">
        <v>120571.6</v>
      </c>
      <c r="V132" s="6">
        <v>82412.899999999994</v>
      </c>
      <c r="W132" s="6">
        <v>12562.4</v>
      </c>
      <c r="X132" s="6">
        <v>9453.2999999999993</v>
      </c>
      <c r="Y132" s="6">
        <v>431039</v>
      </c>
      <c r="Z132" s="6">
        <v>226414</v>
      </c>
      <c r="AA132" s="6"/>
      <c r="AB132" s="11">
        <f>AB131+24</f>
        <v>185552.9</v>
      </c>
      <c r="AC132" s="6">
        <v>345.9</v>
      </c>
      <c r="AD132" s="6">
        <v>50604</v>
      </c>
      <c r="AE132" s="6">
        <v>326226</v>
      </c>
      <c r="AF132" s="6">
        <v>167337</v>
      </c>
      <c r="AG132" s="6"/>
      <c r="AH132" s="6">
        <f>AH131+24</f>
        <v>185486.5</v>
      </c>
      <c r="AI132" s="6">
        <v>1112.4000000000001</v>
      </c>
      <c r="AJ132" s="9">
        <v>768</v>
      </c>
      <c r="AK132" s="6">
        <v>33615.72</v>
      </c>
      <c r="AL132" s="6">
        <v>23909.72</v>
      </c>
      <c r="AM132" s="6">
        <v>72841.8</v>
      </c>
      <c r="AN132" s="6">
        <v>56183.3</v>
      </c>
      <c r="AO132" s="6">
        <v>50395.3</v>
      </c>
      <c r="AP132" s="6">
        <v>41146.6</v>
      </c>
      <c r="AQ132" s="6">
        <v>50121</v>
      </c>
      <c r="AR132" s="6">
        <v>19763</v>
      </c>
      <c r="AS132" s="6">
        <v>11.8</v>
      </c>
      <c r="AT132" s="6">
        <v>9.5</v>
      </c>
      <c r="AU132" s="7"/>
      <c r="AV132" s="7"/>
      <c r="AW132" s="6">
        <v>320436</v>
      </c>
      <c r="AX132" s="6">
        <v>149740</v>
      </c>
      <c r="AY132" s="6">
        <v>59713</v>
      </c>
      <c r="AZ132" s="6">
        <v>13635.5</v>
      </c>
      <c r="BA132" s="6">
        <v>304373</v>
      </c>
      <c r="BB132" s="6">
        <v>134916</v>
      </c>
      <c r="BC132" s="6">
        <f>BC131+24</f>
        <v>53813.2</v>
      </c>
      <c r="BD132" s="6">
        <v>1676.1</v>
      </c>
      <c r="BE132" s="6">
        <v>1037.9000000000001</v>
      </c>
      <c r="BF132" s="6">
        <v>139.4</v>
      </c>
      <c r="BG132" s="6">
        <v>84</v>
      </c>
      <c r="BH132" s="6">
        <v>532.13</v>
      </c>
      <c r="BI132" s="6">
        <v>229.05</v>
      </c>
      <c r="BJ132" s="6">
        <v>1346.6</v>
      </c>
      <c r="BK132" s="6">
        <v>1209.5999999999999</v>
      </c>
      <c r="BL132" s="6">
        <v>42.5</v>
      </c>
      <c r="BM132" s="6">
        <v>9007</v>
      </c>
      <c r="BN132" s="6">
        <v>27598</v>
      </c>
      <c r="BO132" s="6">
        <v>4956</v>
      </c>
      <c r="BP132" s="6">
        <v>2312</v>
      </c>
      <c r="BQ132" s="6"/>
      <c r="BR132" s="6"/>
      <c r="BS132" s="6"/>
      <c r="BT132" s="6"/>
      <c r="BU132" s="6"/>
      <c r="BV132" s="6"/>
      <c r="BW132" s="6"/>
      <c r="BX132" s="6"/>
      <c r="BY132" s="6"/>
      <c r="BZ132" s="6">
        <v>4420483</v>
      </c>
      <c r="CA132" s="6">
        <v>3157210</v>
      </c>
      <c r="CB132" s="6"/>
      <c r="CC132" s="6">
        <v>76215</v>
      </c>
      <c r="CD132" s="6">
        <v>62955</v>
      </c>
      <c r="CE132" s="6"/>
      <c r="CF132" s="6">
        <v>744</v>
      </c>
      <c r="CG132" s="6">
        <v>94.215000000000003</v>
      </c>
      <c r="CH132" s="6">
        <v>1910</v>
      </c>
      <c r="CI132" s="6">
        <v>458100</v>
      </c>
      <c r="CJ132" s="6">
        <v>8.6</v>
      </c>
      <c r="CK132" s="6">
        <f>CK131+24</f>
        <v>4025.1</v>
      </c>
      <c r="CL132" s="6">
        <v>636346</v>
      </c>
      <c r="CM132" s="6">
        <v>18502</v>
      </c>
      <c r="CN132" s="6">
        <f>CN131+24</f>
        <v>3652</v>
      </c>
      <c r="CO132" s="6">
        <v>17895</v>
      </c>
      <c r="CP132" s="6">
        <v>143</v>
      </c>
      <c r="CQ132" s="6">
        <v>162.82</v>
      </c>
      <c r="CR132" s="6">
        <v>1599.7</v>
      </c>
      <c r="CS132" s="6">
        <v>1133.8</v>
      </c>
      <c r="CT132" s="6">
        <v>197722</v>
      </c>
      <c r="CU132" s="6">
        <v>114548</v>
      </c>
      <c r="CV132" s="6">
        <v>110196</v>
      </c>
      <c r="CW132" s="6">
        <v>70176</v>
      </c>
    </row>
    <row r="133" spans="1:120" ht="12.5">
      <c r="A133" s="5">
        <v>43953</v>
      </c>
      <c r="B133" s="6">
        <v>817.4</v>
      </c>
      <c r="C133" s="6">
        <v>448.5</v>
      </c>
      <c r="D133" s="6">
        <v>6445.8</v>
      </c>
      <c r="E133" s="6"/>
      <c r="F133" s="6"/>
      <c r="G133" s="6"/>
      <c r="H133" s="6">
        <v>3957.6</v>
      </c>
      <c r="I133" s="6">
        <v>1799.4</v>
      </c>
      <c r="J133" s="6">
        <v>404771</v>
      </c>
      <c r="K133" s="6">
        <v>180394</v>
      </c>
      <c r="L133" s="6">
        <f>L132+24</f>
        <v>80576.600000000006</v>
      </c>
      <c r="M133" s="6">
        <v>0.6</v>
      </c>
      <c r="N133" s="6">
        <v>0</v>
      </c>
      <c r="O133" s="6">
        <v>14499.8</v>
      </c>
      <c r="P133" s="6">
        <v>6791.3</v>
      </c>
      <c r="Q133" s="6">
        <v>17222.5</v>
      </c>
      <c r="R133" s="6">
        <v>13755.3</v>
      </c>
      <c r="S133" s="6">
        <v>118907.1</v>
      </c>
      <c r="T133" s="6">
        <v>98725.9</v>
      </c>
      <c r="U133" s="6">
        <v>120590</v>
      </c>
      <c r="V133" s="6">
        <v>82425.8</v>
      </c>
      <c r="W133" s="6">
        <v>12567</v>
      </c>
      <c r="X133" s="6">
        <v>9457.2999999999993</v>
      </c>
      <c r="Y133" s="6">
        <v>431190</v>
      </c>
      <c r="Z133" s="6">
        <v>226495</v>
      </c>
      <c r="AA133" s="6"/>
      <c r="AB133" s="11">
        <f>AB132+24</f>
        <v>185576.9</v>
      </c>
      <c r="AC133" s="6">
        <v>345.9</v>
      </c>
      <c r="AD133" s="6">
        <v>50604</v>
      </c>
      <c r="AE133" s="6">
        <v>326517</v>
      </c>
      <c r="AF133" s="6">
        <v>167489</v>
      </c>
      <c r="AG133" s="6"/>
      <c r="AH133" s="6">
        <f>AH132+24</f>
        <v>185510.5</v>
      </c>
      <c r="AI133" s="6">
        <v>1112.4000000000001</v>
      </c>
      <c r="AJ133" s="9">
        <v>768</v>
      </c>
      <c r="AK133" s="6">
        <v>33615.72</v>
      </c>
      <c r="AL133" s="6">
        <v>23909.72</v>
      </c>
      <c r="AM133" s="6">
        <v>72853.3</v>
      </c>
      <c r="AN133" s="6">
        <v>56192.6</v>
      </c>
      <c r="AO133" s="6">
        <v>50413.2</v>
      </c>
      <c r="AP133" s="6">
        <v>41161</v>
      </c>
      <c r="AQ133" s="6">
        <v>50131.8</v>
      </c>
      <c r="AR133" s="6">
        <v>19767.3</v>
      </c>
      <c r="AS133" s="6">
        <v>11.8</v>
      </c>
      <c r="AT133" s="6">
        <v>9.5</v>
      </c>
      <c r="AU133" s="7"/>
      <c r="AV133" s="7"/>
      <c r="AW133" s="6">
        <v>320581</v>
      </c>
      <c r="AX133" s="6">
        <v>149805</v>
      </c>
      <c r="AY133" s="6">
        <v>59718</v>
      </c>
      <c r="AZ133" s="6">
        <v>13635.5</v>
      </c>
      <c r="BA133" s="6">
        <v>304505</v>
      </c>
      <c r="BB133" s="6">
        <v>134974</v>
      </c>
      <c r="BC133" s="6">
        <f t="shared" ref="BC133:BC158" si="2">BC132+24</f>
        <v>53837.2</v>
      </c>
      <c r="BD133" s="6">
        <v>1679.1</v>
      </c>
      <c r="BE133" s="6">
        <v>1040</v>
      </c>
      <c r="BF133" s="6">
        <v>139.4</v>
      </c>
      <c r="BG133" s="6">
        <v>84</v>
      </c>
      <c r="BH133" s="6">
        <v>532.13</v>
      </c>
      <c r="BI133" s="6">
        <v>229.05</v>
      </c>
      <c r="BJ133" s="6">
        <v>1346.6</v>
      </c>
      <c r="BK133" s="6">
        <v>1211.4000000000001</v>
      </c>
      <c r="BL133" s="6">
        <v>42.5</v>
      </c>
      <c r="BM133" s="6">
        <v>8421</v>
      </c>
      <c r="BN133" s="6">
        <v>25203</v>
      </c>
      <c r="BO133" s="6">
        <v>5982</v>
      </c>
      <c r="BP133" s="6">
        <v>7900</v>
      </c>
      <c r="BQ133" s="6"/>
      <c r="BR133" s="6"/>
      <c r="BS133" s="6"/>
      <c r="BT133" s="6"/>
      <c r="BU133" s="6"/>
      <c r="BV133" s="6"/>
      <c r="BW133" s="6"/>
      <c r="BX133" s="6"/>
      <c r="BY133" s="6"/>
      <c r="BZ133" s="6">
        <v>4423543</v>
      </c>
      <c r="CA133" s="6">
        <v>3159744</v>
      </c>
      <c r="CB133" s="6"/>
      <c r="CC133" s="6">
        <v>76215</v>
      </c>
      <c r="CD133" s="6">
        <v>62955</v>
      </c>
      <c r="CE133" s="6"/>
      <c r="CF133" s="6">
        <v>743</v>
      </c>
      <c r="CG133" s="6">
        <v>94.260999999999996</v>
      </c>
      <c r="CH133" s="6">
        <v>1905</v>
      </c>
      <c r="CI133" s="6">
        <v>460400</v>
      </c>
      <c r="CJ133" s="6">
        <v>8.6</v>
      </c>
      <c r="CK133" s="6">
        <f>CK132+14</f>
        <v>4039.1</v>
      </c>
      <c r="CL133" s="6">
        <v>639720</v>
      </c>
      <c r="CM133" s="6">
        <v>18572</v>
      </c>
      <c r="CN133" s="6">
        <f>CN132+24</f>
        <v>3676</v>
      </c>
      <c r="CO133" s="6">
        <v>17895</v>
      </c>
      <c r="CP133" s="6">
        <v>143</v>
      </c>
      <c r="CQ133" s="6">
        <v>162.82</v>
      </c>
      <c r="CR133" s="6">
        <v>1607.1</v>
      </c>
      <c r="CS133" s="6">
        <v>1139.3</v>
      </c>
      <c r="CT133" s="6">
        <v>198409</v>
      </c>
      <c r="CU133" s="6">
        <v>114941</v>
      </c>
      <c r="CV133" s="6">
        <v>110950</v>
      </c>
      <c r="CW133" s="6">
        <v>70686</v>
      </c>
    </row>
    <row r="134" spans="1:120" ht="12.5">
      <c r="A134" s="5">
        <v>43954</v>
      </c>
      <c r="B134" s="6">
        <v>817.4</v>
      </c>
      <c r="C134" s="6">
        <v>448.5</v>
      </c>
      <c r="D134" s="6">
        <v>6445.8</v>
      </c>
      <c r="E134" s="6"/>
      <c r="F134" s="6"/>
      <c r="G134" s="6"/>
      <c r="H134" s="6">
        <v>3970.6</v>
      </c>
      <c r="I134" s="6">
        <v>1804.6</v>
      </c>
      <c r="J134" s="6">
        <v>404946</v>
      </c>
      <c r="K134" s="6">
        <v>180480</v>
      </c>
      <c r="L134" s="6">
        <f>L133+24</f>
        <v>80600.600000000006</v>
      </c>
      <c r="M134" s="6">
        <v>0.6</v>
      </c>
      <c r="N134" s="6">
        <v>0</v>
      </c>
      <c r="O134" s="6">
        <v>14499.8</v>
      </c>
      <c r="P134" s="6">
        <v>6791.3</v>
      </c>
      <c r="Q134" s="6">
        <v>17251.2</v>
      </c>
      <c r="R134" s="6">
        <v>13777.4</v>
      </c>
      <c r="S134" s="6">
        <v>118924.2</v>
      </c>
      <c r="T134" s="6">
        <v>98738.9</v>
      </c>
      <c r="U134" s="6">
        <v>120607.9</v>
      </c>
      <c r="V134" s="6">
        <v>82438.2</v>
      </c>
      <c r="W134" s="6">
        <v>12571.6</v>
      </c>
      <c r="X134" s="6">
        <v>9461.2000000000007</v>
      </c>
      <c r="Y134" s="6">
        <v>431336</v>
      </c>
      <c r="Z134" s="6">
        <v>226571</v>
      </c>
      <c r="AA134" s="6"/>
      <c r="AB134" s="11">
        <f>AB133+24</f>
        <v>185600.9</v>
      </c>
      <c r="AC134" s="6">
        <v>345.9</v>
      </c>
      <c r="AD134" s="6">
        <v>50604</v>
      </c>
      <c r="AE134" s="6">
        <v>326814</v>
      </c>
      <c r="AF134" s="6">
        <v>167641</v>
      </c>
      <c r="AG134" s="6"/>
      <c r="AH134" s="6">
        <f>AH133+24</f>
        <v>185534.5</v>
      </c>
      <c r="AI134" s="6">
        <v>1112.4000000000001</v>
      </c>
      <c r="AJ134" s="9">
        <v>768</v>
      </c>
      <c r="AK134" s="6">
        <v>33615.72</v>
      </c>
      <c r="AL134" s="6">
        <v>23909.72</v>
      </c>
      <c r="AM134" s="6">
        <v>72862.399999999994</v>
      </c>
      <c r="AN134" s="6">
        <v>56199.4</v>
      </c>
      <c r="AO134" s="6">
        <v>50430.3</v>
      </c>
      <c r="AP134" s="6">
        <v>41174.9</v>
      </c>
      <c r="AQ134" s="6">
        <v>50141.2</v>
      </c>
      <c r="AR134" s="6">
        <v>19771</v>
      </c>
      <c r="AS134" s="6">
        <v>11.8</v>
      </c>
      <c r="AT134" s="6">
        <v>9.5</v>
      </c>
      <c r="AU134" s="7"/>
      <c r="AV134" s="7"/>
      <c r="AW134" s="6">
        <v>320723</v>
      </c>
      <c r="AX134" s="6">
        <v>149867</v>
      </c>
      <c r="AY134" s="6">
        <v>59723</v>
      </c>
      <c r="AZ134" s="6">
        <v>13635.5</v>
      </c>
      <c r="BA134" s="6">
        <v>304636</v>
      </c>
      <c r="BB134" s="6">
        <v>135032</v>
      </c>
      <c r="BC134" s="6">
        <f t="shared" si="2"/>
        <v>53861.2</v>
      </c>
      <c r="BD134" s="6">
        <v>1683.2</v>
      </c>
      <c r="BE134" s="6">
        <v>1042.9000000000001</v>
      </c>
      <c r="BF134" s="6">
        <v>139.4</v>
      </c>
      <c r="BG134" s="6">
        <v>84</v>
      </c>
      <c r="BH134" s="6">
        <v>532.13</v>
      </c>
      <c r="BI134" s="6">
        <v>229.05</v>
      </c>
      <c r="BJ134" s="6">
        <v>1346.6</v>
      </c>
      <c r="BK134" s="6">
        <v>1212.7</v>
      </c>
      <c r="BL134" s="6">
        <v>42.5</v>
      </c>
      <c r="BM134" s="6">
        <v>8932.8100000000013</v>
      </c>
      <c r="BN134" s="6">
        <v>24721.826315789469</v>
      </c>
      <c r="BO134" s="6">
        <v>3667.8104155768933</v>
      </c>
      <c r="BP134" s="6">
        <v>5287</v>
      </c>
      <c r="BQ134" s="6"/>
      <c r="BR134" s="6"/>
      <c r="BS134" s="6"/>
      <c r="BT134" s="6"/>
      <c r="BU134" s="6"/>
      <c r="BV134" s="6"/>
      <c r="BW134" s="6"/>
      <c r="BX134" s="6"/>
      <c r="BY134" s="6"/>
      <c r="BZ134" s="6">
        <v>4426395</v>
      </c>
      <c r="CA134" s="6">
        <v>3162124</v>
      </c>
      <c r="CB134" s="6"/>
      <c r="CC134" s="6">
        <v>76215</v>
      </c>
      <c r="CD134" s="6">
        <v>62955</v>
      </c>
      <c r="CE134" s="6"/>
      <c r="CF134" s="6">
        <v>745</v>
      </c>
      <c r="CG134" s="6">
        <v>94.087000000000003</v>
      </c>
      <c r="CH134" s="6">
        <v>1912</v>
      </c>
      <c r="CI134" s="6">
        <v>460400</v>
      </c>
      <c r="CJ134" s="6">
        <v>8.6</v>
      </c>
      <c r="CK134" s="6">
        <v>4039.1</v>
      </c>
      <c r="CL134" s="6">
        <v>643548</v>
      </c>
      <c r="CM134" s="6">
        <v>18603</v>
      </c>
      <c r="CN134" s="6">
        <f>CN133+24</f>
        <v>3700</v>
      </c>
      <c r="CO134" s="6">
        <v>17895</v>
      </c>
      <c r="CP134" s="6">
        <v>143</v>
      </c>
      <c r="CQ134" s="6">
        <v>162.82</v>
      </c>
      <c r="CR134" s="6">
        <v>1615.4</v>
      </c>
      <c r="CS134" s="6">
        <v>1145.0999999999999</v>
      </c>
      <c r="CT134" s="6">
        <v>198950</v>
      </c>
      <c r="CU134" s="6">
        <v>115257</v>
      </c>
      <c r="CV134" s="6">
        <v>111730</v>
      </c>
      <c r="CW134" s="6">
        <v>71202</v>
      </c>
    </row>
    <row r="135" spans="1:120" ht="12.5">
      <c r="A135" s="5">
        <v>43955</v>
      </c>
      <c r="B135" s="6">
        <v>817.4</v>
      </c>
      <c r="C135" s="6">
        <v>448.5</v>
      </c>
      <c r="D135" s="6">
        <v>6445.8</v>
      </c>
      <c r="E135" s="6"/>
      <c r="F135" s="6"/>
      <c r="G135" s="6"/>
      <c r="H135" s="6">
        <v>3984.4</v>
      </c>
      <c r="I135" s="6">
        <v>1810.1</v>
      </c>
      <c r="J135" s="6">
        <v>405126.6</v>
      </c>
      <c r="K135" s="6">
        <v>180568.99</v>
      </c>
      <c r="L135" s="6">
        <v>80624.600000000006</v>
      </c>
      <c r="M135" s="6">
        <v>0.6</v>
      </c>
      <c r="N135" s="6">
        <v>0</v>
      </c>
      <c r="O135" s="6">
        <v>14499.8</v>
      </c>
      <c r="P135" s="6">
        <v>6791.4</v>
      </c>
      <c r="Q135" s="6">
        <v>17279.919999999998</v>
      </c>
      <c r="R135" s="6">
        <v>13799.48</v>
      </c>
      <c r="S135" s="6">
        <v>118941.38</v>
      </c>
      <c r="T135" s="6">
        <v>98752.7</v>
      </c>
      <c r="U135" s="6">
        <v>120625.92</v>
      </c>
      <c r="V135" s="6">
        <v>82450.83</v>
      </c>
      <c r="W135" s="6">
        <v>12576.3</v>
      </c>
      <c r="X135" s="6">
        <v>9465.14</v>
      </c>
      <c r="Y135" s="6">
        <v>431481.99</v>
      </c>
      <c r="Z135" s="6">
        <v>226650.92499999999</v>
      </c>
      <c r="AA135" s="6"/>
      <c r="AB135" s="11">
        <v>185624.9</v>
      </c>
      <c r="AC135" s="6">
        <v>345.9</v>
      </c>
      <c r="AD135" s="6">
        <v>50604</v>
      </c>
      <c r="AE135" s="6">
        <v>327118.40999999997</v>
      </c>
      <c r="AF135" s="6">
        <v>167793.21</v>
      </c>
      <c r="AG135" s="6"/>
      <c r="AH135" s="6">
        <v>185558.5</v>
      </c>
      <c r="AI135" s="6">
        <v>1112.4000000000001</v>
      </c>
      <c r="AJ135" s="9">
        <v>768</v>
      </c>
      <c r="AK135" s="6">
        <v>33615.72</v>
      </c>
      <c r="AL135" s="6">
        <v>23909.72</v>
      </c>
      <c r="AM135" s="6">
        <v>72872.210000000006</v>
      </c>
      <c r="AN135" s="6">
        <v>56207.14</v>
      </c>
      <c r="AO135" s="6">
        <v>50447.46</v>
      </c>
      <c r="AP135" s="6">
        <v>41188.9</v>
      </c>
      <c r="AQ135" s="6">
        <v>50151.7</v>
      </c>
      <c r="AR135" s="6">
        <v>19775.2</v>
      </c>
      <c r="AS135" s="6">
        <v>11.8</v>
      </c>
      <c r="AT135" s="6">
        <v>9.5</v>
      </c>
      <c r="AU135" s="7"/>
      <c r="AV135" s="7"/>
      <c r="AW135" s="6">
        <v>320866.5</v>
      </c>
      <c r="AX135" s="6">
        <v>149929.79999999999</v>
      </c>
      <c r="AY135" s="6">
        <v>59727.94</v>
      </c>
      <c r="AZ135" s="6">
        <v>13635.5</v>
      </c>
      <c r="BA135" s="6">
        <v>304768.81</v>
      </c>
      <c r="BB135" s="6">
        <v>135090.38</v>
      </c>
      <c r="BC135" s="6">
        <f t="shared" si="2"/>
        <v>53885.2</v>
      </c>
      <c r="BD135" s="6">
        <v>1687</v>
      </c>
      <c r="BE135" s="6">
        <v>1045.49</v>
      </c>
      <c r="BF135" s="6">
        <v>139.41999999999999</v>
      </c>
      <c r="BG135" s="6">
        <v>84.04</v>
      </c>
      <c r="BH135" s="6">
        <v>532.13</v>
      </c>
      <c r="BI135" s="6">
        <v>229.05</v>
      </c>
      <c r="BJ135" s="6">
        <v>1346.6</v>
      </c>
      <c r="BK135" s="6">
        <v>1214.0999999999999</v>
      </c>
      <c r="BL135" s="6">
        <v>42.5</v>
      </c>
      <c r="BM135" s="6">
        <v>9608.1799999999985</v>
      </c>
      <c r="BN135" s="6">
        <v>28135.601754385963</v>
      </c>
      <c r="BO135" s="6">
        <v>7941.6693523123913</v>
      </c>
      <c r="BP135" s="6">
        <v>5741</v>
      </c>
      <c r="BQ135" s="6"/>
      <c r="BR135" s="6"/>
      <c r="BS135" s="6"/>
      <c r="BT135" s="6"/>
      <c r="BU135" s="6"/>
      <c r="BV135" s="6"/>
      <c r="BW135" s="6"/>
      <c r="BX135" s="6"/>
      <c r="BY135" s="6"/>
      <c r="BZ135" s="6">
        <v>4429357</v>
      </c>
      <c r="CA135" s="6">
        <v>3164564</v>
      </c>
      <c r="CB135" s="6"/>
      <c r="CC135" s="6">
        <v>76215</v>
      </c>
      <c r="CD135" s="6">
        <v>62955</v>
      </c>
      <c r="CE135" s="6"/>
      <c r="CF135" s="6">
        <v>744</v>
      </c>
      <c r="CG135" s="6">
        <v>94.451999999999998</v>
      </c>
      <c r="CH135" s="6">
        <v>1911</v>
      </c>
      <c r="CI135" s="6">
        <v>460400</v>
      </c>
      <c r="CJ135" s="6">
        <v>8.6</v>
      </c>
      <c r="CK135" s="6">
        <v>4039.1</v>
      </c>
      <c r="CL135" s="6">
        <v>648076</v>
      </c>
      <c r="CM135" s="6">
        <v>18711</v>
      </c>
      <c r="CN135" s="6">
        <v>3724</v>
      </c>
      <c r="CO135" s="6">
        <v>17895</v>
      </c>
      <c r="CP135" s="6">
        <v>143</v>
      </c>
      <c r="CQ135" s="6">
        <v>162.82</v>
      </c>
      <c r="CR135" s="6">
        <v>1623.61</v>
      </c>
      <c r="CS135" s="6">
        <v>1150.92</v>
      </c>
      <c r="CT135" s="6">
        <v>199477</v>
      </c>
      <c r="CU135" s="6">
        <v>115570</v>
      </c>
      <c r="CV135" s="6">
        <v>112454</v>
      </c>
      <c r="CW135" s="6">
        <v>71683</v>
      </c>
    </row>
    <row r="136" spans="1:120" ht="12.5">
      <c r="A136" s="5">
        <v>43956</v>
      </c>
      <c r="B136" s="6">
        <v>818.35799999999995</v>
      </c>
      <c r="C136" s="6">
        <v>448.99400000000003</v>
      </c>
      <c r="D136" s="32">
        <v>6446.9</v>
      </c>
      <c r="E136" s="6"/>
      <c r="F136" s="6"/>
      <c r="G136" s="6"/>
      <c r="H136" s="6">
        <v>3998.4</v>
      </c>
      <c r="I136" s="6">
        <v>1816</v>
      </c>
      <c r="J136" s="6">
        <v>405308.93</v>
      </c>
      <c r="K136" s="6">
        <v>180657.1</v>
      </c>
      <c r="L136" s="6">
        <v>80648.600000000006</v>
      </c>
      <c r="M136" s="6">
        <v>0.6</v>
      </c>
      <c r="N136" s="6">
        <v>0</v>
      </c>
      <c r="O136" s="6">
        <v>14499.9</v>
      </c>
      <c r="P136" s="6">
        <v>6791.4</v>
      </c>
      <c r="Q136" s="6">
        <v>17308.53</v>
      </c>
      <c r="R136" s="6">
        <v>13821.5</v>
      </c>
      <c r="S136" s="6">
        <v>118959.4</v>
      </c>
      <c r="T136" s="6">
        <v>98767.4</v>
      </c>
      <c r="U136" s="6">
        <v>120643.5</v>
      </c>
      <c r="V136" s="6">
        <v>82463.38</v>
      </c>
      <c r="W136" s="9">
        <v>12581</v>
      </c>
      <c r="X136" s="6">
        <v>9469.17</v>
      </c>
      <c r="Y136" s="6">
        <v>431627.84</v>
      </c>
      <c r="Z136" s="6">
        <v>226726.13</v>
      </c>
      <c r="AA136" s="6"/>
      <c r="AB136" s="11">
        <v>185648.9</v>
      </c>
      <c r="AC136" s="6">
        <v>345.9</v>
      </c>
      <c r="AD136" s="6">
        <v>50604</v>
      </c>
      <c r="AE136" s="6">
        <v>327423.64</v>
      </c>
      <c r="AF136" s="6">
        <v>167951.14</v>
      </c>
      <c r="AG136" s="6"/>
      <c r="AH136" s="6">
        <v>185582.5</v>
      </c>
      <c r="AI136" s="6">
        <v>1112.4000000000001</v>
      </c>
      <c r="AJ136" s="9">
        <v>768</v>
      </c>
      <c r="AK136" s="6">
        <v>33615.72</v>
      </c>
      <c r="AL136" s="6">
        <v>23909.72</v>
      </c>
      <c r="AM136" s="6">
        <v>72883.710000000006</v>
      </c>
      <c r="AN136" s="6">
        <v>56216.31</v>
      </c>
      <c r="AO136" s="6">
        <v>50464.32</v>
      </c>
      <c r="AP136" s="6">
        <v>41202.57</v>
      </c>
      <c r="AQ136" s="6">
        <v>50159</v>
      </c>
      <c r="AR136" s="6">
        <v>19778.099999999999</v>
      </c>
      <c r="AS136" s="6">
        <v>11.8</v>
      </c>
      <c r="AT136" s="6">
        <v>9.5</v>
      </c>
      <c r="AU136" s="7"/>
      <c r="AV136" s="7"/>
      <c r="AW136" s="6">
        <v>321009.09999999998</v>
      </c>
      <c r="AX136" s="6">
        <v>149991.79999999999</v>
      </c>
      <c r="AY136" s="6">
        <v>59733.574999999997</v>
      </c>
      <c r="AZ136" s="6">
        <v>13635.5</v>
      </c>
      <c r="BA136" s="6">
        <v>304901.76000000001</v>
      </c>
      <c r="BB136" s="6">
        <v>135148.70000000001</v>
      </c>
      <c r="BC136" s="6">
        <f t="shared" si="2"/>
        <v>53909.2</v>
      </c>
      <c r="BD136" s="6">
        <v>1691.14</v>
      </c>
      <c r="BE136" s="6">
        <v>1048.33</v>
      </c>
      <c r="BF136" s="6">
        <v>139.41999999999999</v>
      </c>
      <c r="BG136" s="6">
        <v>84.04</v>
      </c>
      <c r="BH136" s="6">
        <v>532.81299999999999</v>
      </c>
      <c r="BI136" s="6">
        <v>229.31100000000001</v>
      </c>
      <c r="BJ136" s="32">
        <v>1347.4</v>
      </c>
      <c r="BK136" s="6">
        <v>1215.5999999999999</v>
      </c>
      <c r="BL136" s="6">
        <v>42.5</v>
      </c>
      <c r="BM136" s="6">
        <v>8440.69</v>
      </c>
      <c r="BN136" s="6">
        <v>27003.473684210523</v>
      </c>
      <c r="BO136" s="6">
        <v>9670.8313680465053</v>
      </c>
      <c r="BP136" s="6">
        <v>3661</v>
      </c>
      <c r="BQ136" s="6"/>
      <c r="BR136" s="6"/>
      <c r="BS136" s="6"/>
      <c r="BT136" s="6"/>
      <c r="BU136" s="6"/>
      <c r="BV136" s="6"/>
      <c r="BW136" s="6"/>
      <c r="BX136" s="6"/>
      <c r="BY136" s="6"/>
      <c r="BZ136" s="6">
        <v>4432331</v>
      </c>
      <c r="CA136" s="6">
        <v>3167007</v>
      </c>
      <c r="CB136" s="6"/>
      <c r="CC136" s="6">
        <v>76215</v>
      </c>
      <c r="CD136" s="6">
        <v>62955</v>
      </c>
      <c r="CE136" s="6"/>
      <c r="CF136" s="6">
        <v>742</v>
      </c>
      <c r="CG136" s="6">
        <v>94.457999999999998</v>
      </c>
      <c r="CH136" s="6">
        <v>1904</v>
      </c>
      <c r="CI136" s="6">
        <v>460400</v>
      </c>
      <c r="CJ136" s="6">
        <v>8.6</v>
      </c>
      <c r="CK136" s="6">
        <v>4039.1</v>
      </c>
      <c r="CL136" s="6">
        <v>652773</v>
      </c>
      <c r="CM136" s="6">
        <v>18920</v>
      </c>
      <c r="CN136" s="6">
        <v>3748</v>
      </c>
      <c r="CO136" s="6">
        <v>17895</v>
      </c>
      <c r="CP136" s="6">
        <v>143</v>
      </c>
      <c r="CQ136" s="6">
        <v>162.82</v>
      </c>
      <c r="CR136" s="6">
        <v>1631.94</v>
      </c>
      <c r="CS136" s="6">
        <v>1156.78</v>
      </c>
      <c r="CT136" s="6">
        <v>200132</v>
      </c>
      <c r="CU136" s="6">
        <v>115955</v>
      </c>
      <c r="CV136" s="6">
        <v>113309</v>
      </c>
      <c r="CW136" s="6">
        <v>72234</v>
      </c>
    </row>
    <row r="137" spans="1:120" s="36" customFormat="1" ht="12.5">
      <c r="A137" s="5">
        <v>43957</v>
      </c>
      <c r="B137" s="6">
        <v>818.35799999999995</v>
      </c>
      <c r="C137" s="6">
        <v>448.99400000000003</v>
      </c>
      <c r="D137" s="32">
        <v>6446.9</v>
      </c>
      <c r="E137" s="6"/>
      <c r="F137" s="6"/>
      <c r="G137" s="6"/>
      <c r="H137" s="6">
        <v>4013.3</v>
      </c>
      <c r="I137" s="6">
        <v>1822.7</v>
      </c>
      <c r="J137" s="32">
        <v>405485.65</v>
      </c>
      <c r="K137" s="32">
        <v>180743.56</v>
      </c>
      <c r="L137" s="32">
        <v>80672.600000000006</v>
      </c>
      <c r="M137" s="6">
        <v>0.6</v>
      </c>
      <c r="N137" s="6">
        <v>0</v>
      </c>
      <c r="O137" s="6">
        <v>14500</v>
      </c>
      <c r="P137" s="6">
        <v>6791.5</v>
      </c>
      <c r="Q137" s="32">
        <v>17337.18</v>
      </c>
      <c r="R137" s="32">
        <v>13843.61</v>
      </c>
      <c r="S137" s="32">
        <v>118978.89</v>
      </c>
      <c r="T137" s="32">
        <v>98783.4</v>
      </c>
      <c r="U137" s="32">
        <v>120662.14</v>
      </c>
      <c r="V137" s="32">
        <v>82476.639999999999</v>
      </c>
      <c r="W137" s="9">
        <v>12585.86</v>
      </c>
      <c r="X137" s="32">
        <v>9473.18</v>
      </c>
      <c r="Y137" s="32">
        <v>431773.70699999999</v>
      </c>
      <c r="Z137" s="32">
        <v>226805.21599999999</v>
      </c>
      <c r="AA137" s="32"/>
      <c r="AB137" s="11">
        <v>185672.9</v>
      </c>
      <c r="AC137" s="6">
        <v>345.9</v>
      </c>
      <c r="AD137" s="6">
        <v>50604</v>
      </c>
      <c r="AE137" s="32">
        <v>327731.67300000001</v>
      </c>
      <c r="AF137" s="32">
        <v>168108.413</v>
      </c>
      <c r="AG137" s="32"/>
      <c r="AH137" s="32">
        <v>185606.5</v>
      </c>
      <c r="AI137" s="6">
        <v>1112.4000000000001</v>
      </c>
      <c r="AJ137" s="9">
        <v>768</v>
      </c>
      <c r="AK137" s="6">
        <v>33615.72</v>
      </c>
      <c r="AL137" s="6">
        <v>23909.72</v>
      </c>
      <c r="AM137" s="32">
        <v>72895.100000000006</v>
      </c>
      <c r="AN137" s="32">
        <v>56225.39</v>
      </c>
      <c r="AO137" s="32">
        <v>50480.98</v>
      </c>
      <c r="AP137" s="32">
        <v>41216.080000000002</v>
      </c>
      <c r="AQ137" s="32">
        <v>50170.5</v>
      </c>
      <c r="AR137" s="32">
        <v>19782.7</v>
      </c>
      <c r="AS137" s="6">
        <v>11.8</v>
      </c>
      <c r="AT137" s="6">
        <v>9.5</v>
      </c>
      <c r="AU137" s="33"/>
      <c r="AV137" s="33"/>
      <c r="AW137" s="32">
        <v>321152</v>
      </c>
      <c r="AX137" s="32">
        <v>150054.6</v>
      </c>
      <c r="AY137" s="32">
        <v>59739.3</v>
      </c>
      <c r="AZ137" s="6">
        <v>13635.5</v>
      </c>
      <c r="BA137" s="32">
        <v>305033.25</v>
      </c>
      <c r="BB137" s="32">
        <v>135206.37</v>
      </c>
      <c r="BC137" s="6">
        <f t="shared" si="2"/>
        <v>53933.2</v>
      </c>
      <c r="BD137" s="6">
        <v>1695.66</v>
      </c>
      <c r="BE137" s="6">
        <v>1051.42</v>
      </c>
      <c r="BF137" s="6">
        <v>139.41999999999999</v>
      </c>
      <c r="BG137" s="6">
        <v>84.04</v>
      </c>
      <c r="BH137" s="6">
        <v>532.81299999999999</v>
      </c>
      <c r="BI137" s="6">
        <v>229.31100000000001</v>
      </c>
      <c r="BJ137" s="32">
        <v>1347.4</v>
      </c>
      <c r="BK137" s="6">
        <v>1216.5999999999999</v>
      </c>
      <c r="BL137" s="6">
        <v>42.5</v>
      </c>
      <c r="BM137" s="32">
        <v>7947.89</v>
      </c>
      <c r="BN137" s="32">
        <v>27870.896491228072</v>
      </c>
      <c r="BO137" s="32">
        <v>9728.1255374985594</v>
      </c>
      <c r="BP137" s="32">
        <v>6638</v>
      </c>
      <c r="BQ137" s="32"/>
      <c r="BR137" s="32"/>
      <c r="BS137" s="32"/>
      <c r="BT137" s="32"/>
      <c r="BU137" s="32"/>
      <c r="BV137" s="32"/>
      <c r="BW137" s="32"/>
      <c r="BX137" s="32"/>
      <c r="BY137" s="32"/>
      <c r="BZ137" s="32">
        <v>4433048</v>
      </c>
      <c r="CA137" s="32">
        <v>3167596</v>
      </c>
      <c r="CB137" s="32">
        <v>76560</v>
      </c>
      <c r="CC137" s="6">
        <v>76560</v>
      </c>
      <c r="CD137" s="6">
        <v>63156</v>
      </c>
      <c r="CE137" s="32"/>
      <c r="CF137" s="32">
        <v>196</v>
      </c>
      <c r="CG137" s="32">
        <v>26.931000000000001</v>
      </c>
      <c r="CH137" s="32">
        <v>527</v>
      </c>
      <c r="CI137" s="32">
        <v>461920</v>
      </c>
      <c r="CJ137" s="6">
        <v>8.6</v>
      </c>
      <c r="CK137" s="32">
        <v>4046.4</v>
      </c>
      <c r="CL137" s="32">
        <v>657435</v>
      </c>
      <c r="CM137" s="32">
        <v>19136</v>
      </c>
      <c r="CN137" s="32">
        <v>3772</v>
      </c>
      <c r="CO137" s="6">
        <v>17895</v>
      </c>
      <c r="CP137" s="6">
        <v>143</v>
      </c>
      <c r="CQ137" s="6">
        <v>162.82</v>
      </c>
      <c r="CR137" s="32">
        <v>1641.33</v>
      </c>
      <c r="CS137" s="32">
        <v>1163.28</v>
      </c>
      <c r="CT137" s="32">
        <v>200774</v>
      </c>
      <c r="CU137" s="32">
        <v>116330</v>
      </c>
      <c r="CV137" s="32">
        <v>114090</v>
      </c>
      <c r="CW137" s="32">
        <v>72742</v>
      </c>
      <c r="CX137" s="34"/>
      <c r="CY137" s="34"/>
      <c r="CZ137" s="34"/>
      <c r="DA137" s="34"/>
      <c r="DB137" s="34"/>
      <c r="DC137" s="34"/>
      <c r="DD137" s="34"/>
      <c r="DE137" s="34"/>
      <c r="DF137" s="34"/>
      <c r="DG137" s="34"/>
      <c r="DH137" s="34"/>
      <c r="DI137" s="34"/>
      <c r="DJ137" s="34"/>
      <c r="DK137" s="34"/>
      <c r="DL137" s="34"/>
      <c r="DM137" s="34"/>
      <c r="DN137" s="34"/>
      <c r="DO137" s="34"/>
      <c r="DP137" s="34"/>
    </row>
    <row r="138" spans="1:120" s="36" customFormat="1" ht="12.5">
      <c r="A138" s="5">
        <v>43958</v>
      </c>
      <c r="B138" s="6">
        <v>818.35799999999995</v>
      </c>
      <c r="C138" s="6">
        <v>448.99400000000003</v>
      </c>
      <c r="D138" s="32">
        <v>6446.9</v>
      </c>
      <c r="E138" s="32"/>
      <c r="F138" s="32"/>
      <c r="G138" s="32"/>
      <c r="H138" s="6">
        <v>4028.8</v>
      </c>
      <c r="I138" s="6">
        <v>1829.6</v>
      </c>
      <c r="J138" s="32">
        <v>405657.53</v>
      </c>
      <c r="K138" s="32">
        <v>180829.19</v>
      </c>
      <c r="L138" s="32">
        <v>80696.600000000006</v>
      </c>
      <c r="M138" s="6">
        <v>0.6</v>
      </c>
      <c r="N138" s="6">
        <v>0</v>
      </c>
      <c r="O138" s="6">
        <v>14500</v>
      </c>
      <c r="P138" s="6">
        <v>6791.6</v>
      </c>
      <c r="Q138" s="32">
        <v>17366.75</v>
      </c>
      <c r="R138" s="32">
        <v>13866.47</v>
      </c>
      <c r="S138" s="32">
        <v>118998.27</v>
      </c>
      <c r="T138" s="32">
        <v>98799.16</v>
      </c>
      <c r="U138" s="32">
        <v>120681.38</v>
      </c>
      <c r="V138" s="32">
        <v>82490.210000000006</v>
      </c>
      <c r="W138" s="32">
        <v>12590.66</v>
      </c>
      <c r="X138" s="32">
        <v>9477.2099999999991</v>
      </c>
      <c r="Y138" s="32">
        <v>431920.47</v>
      </c>
      <c r="Z138" s="32">
        <v>226882.57</v>
      </c>
      <c r="AA138" s="32"/>
      <c r="AB138" s="11">
        <v>185696.9</v>
      </c>
      <c r="AC138" s="6">
        <v>345.9</v>
      </c>
      <c r="AD138" s="6">
        <v>50604</v>
      </c>
      <c r="AE138" s="32">
        <v>328037.87</v>
      </c>
      <c r="AF138" s="32">
        <v>168271.19</v>
      </c>
      <c r="AG138" s="32"/>
      <c r="AH138" s="32">
        <v>185630.5</v>
      </c>
      <c r="AI138" s="6">
        <v>1112.4000000000001</v>
      </c>
      <c r="AJ138" s="9">
        <v>768</v>
      </c>
      <c r="AK138" s="6">
        <v>33615.72</v>
      </c>
      <c r="AL138" s="6">
        <v>23909.72</v>
      </c>
      <c r="AM138" s="32">
        <v>72906.59</v>
      </c>
      <c r="AN138" s="32">
        <v>56234.55</v>
      </c>
      <c r="AO138" s="32">
        <v>50497.88</v>
      </c>
      <c r="AP138" s="32">
        <v>41229.870000000003</v>
      </c>
      <c r="AQ138" s="32">
        <v>50180.800000000003</v>
      </c>
      <c r="AR138" s="32">
        <v>19786.7</v>
      </c>
      <c r="AS138" s="6">
        <v>11.8</v>
      </c>
      <c r="AT138" s="6">
        <v>9.5</v>
      </c>
      <c r="AU138" s="33"/>
      <c r="AV138" s="33"/>
      <c r="AW138" s="32">
        <v>321298</v>
      </c>
      <c r="AX138" s="32">
        <v>150120.9</v>
      </c>
      <c r="AY138" s="32">
        <v>59745.254000000001</v>
      </c>
      <c r="AZ138" s="6">
        <v>13635.5</v>
      </c>
      <c r="BA138" s="32">
        <v>305166.09000000003</v>
      </c>
      <c r="BB138" s="32">
        <v>135264.5</v>
      </c>
      <c r="BC138" s="6">
        <f t="shared" si="2"/>
        <v>53957.2</v>
      </c>
      <c r="BD138" s="6">
        <v>1699.79</v>
      </c>
      <c r="BE138" s="6">
        <v>1054.24</v>
      </c>
      <c r="BF138" s="6">
        <v>139.5</v>
      </c>
      <c r="BG138" s="6">
        <v>84.08</v>
      </c>
      <c r="BH138" s="6">
        <v>532.81299999999999</v>
      </c>
      <c r="BI138" s="6">
        <v>229.31100000000001</v>
      </c>
      <c r="BJ138" s="32">
        <v>1347.4</v>
      </c>
      <c r="BK138" s="6">
        <v>1217.9000000000001</v>
      </c>
      <c r="BL138" s="6">
        <v>42.5</v>
      </c>
      <c r="BM138" s="32">
        <v>8459.08</v>
      </c>
      <c r="BN138" s="32">
        <v>32283.647368421054</v>
      </c>
      <c r="BO138" s="32">
        <v>8086.9744778690983</v>
      </c>
      <c r="BP138" s="32">
        <v>5098</v>
      </c>
      <c r="BQ138" s="32"/>
      <c r="BR138" s="32"/>
      <c r="BS138" s="32"/>
      <c r="BT138" s="32"/>
      <c r="BU138" s="32"/>
      <c r="BV138" s="32"/>
      <c r="BW138" s="32"/>
      <c r="BX138" s="32"/>
      <c r="BY138" s="32"/>
      <c r="BZ138" s="32">
        <v>4434406</v>
      </c>
      <c r="CA138" s="32">
        <v>3168685</v>
      </c>
      <c r="CB138" s="32">
        <v>76622</v>
      </c>
      <c r="CC138" s="6">
        <v>76622</v>
      </c>
      <c r="CD138" s="6">
        <v>63189</v>
      </c>
      <c r="CE138" s="32"/>
      <c r="CF138" s="32">
        <v>486</v>
      </c>
      <c r="CG138" s="32">
        <v>81.162000000000006</v>
      </c>
      <c r="CH138" s="32">
        <v>1391</v>
      </c>
      <c r="CI138" s="32">
        <v>466920</v>
      </c>
      <c r="CJ138" s="32">
        <v>8.8000000000000007</v>
      </c>
      <c r="CK138" s="32">
        <v>4070.4</v>
      </c>
      <c r="CL138" s="32">
        <v>661418</v>
      </c>
      <c r="CM138" s="32">
        <v>19180</v>
      </c>
      <c r="CN138" s="32">
        <v>3796</v>
      </c>
      <c r="CO138" s="6">
        <v>17895</v>
      </c>
      <c r="CP138" s="6">
        <v>143</v>
      </c>
      <c r="CQ138" s="6">
        <v>162.82</v>
      </c>
      <c r="CR138" s="32">
        <v>1651.83</v>
      </c>
      <c r="CS138" s="32">
        <v>1170.33</v>
      </c>
      <c r="CT138" s="32">
        <v>201452</v>
      </c>
      <c r="CU138" s="32">
        <v>116718</v>
      </c>
      <c r="CV138" s="32">
        <v>114940</v>
      </c>
      <c r="CW138" s="32">
        <v>73298</v>
      </c>
      <c r="CX138" s="34"/>
      <c r="CY138" s="34"/>
      <c r="CZ138" s="34"/>
      <c r="DA138" s="34"/>
      <c r="DB138" s="34"/>
      <c r="DC138" s="34"/>
      <c r="DD138" s="34"/>
      <c r="DE138" s="34"/>
      <c r="DF138" s="34"/>
      <c r="DG138" s="34"/>
      <c r="DH138" s="34"/>
      <c r="DI138" s="34"/>
      <c r="DJ138" s="34"/>
      <c r="DK138" s="34"/>
      <c r="DL138" s="34"/>
      <c r="DM138" s="34"/>
      <c r="DN138" s="34"/>
      <c r="DO138" s="34"/>
      <c r="DP138" s="34"/>
    </row>
    <row r="139" spans="1:120" ht="12.5">
      <c r="A139" s="5">
        <v>43959</v>
      </c>
      <c r="B139" s="6">
        <v>818.35799999999995</v>
      </c>
      <c r="C139" s="6">
        <v>448.99400000000003</v>
      </c>
      <c r="D139" s="32">
        <v>6446.9</v>
      </c>
      <c r="E139" s="32"/>
      <c r="F139" s="32"/>
      <c r="G139" s="32"/>
      <c r="H139" s="6">
        <v>4044.1</v>
      </c>
      <c r="I139" s="6">
        <v>1836.7</v>
      </c>
      <c r="J139" s="6">
        <v>405827.18</v>
      </c>
      <c r="K139" s="6">
        <v>180914.24</v>
      </c>
      <c r="L139" s="6">
        <v>80720.600000000006</v>
      </c>
      <c r="M139" s="6">
        <v>0.6</v>
      </c>
      <c r="N139" s="6">
        <v>0</v>
      </c>
      <c r="O139" s="6">
        <v>14500.1</v>
      </c>
      <c r="P139" s="6">
        <v>6791.6</v>
      </c>
      <c r="Q139" s="6">
        <v>17396.509999999998</v>
      </c>
      <c r="R139" s="6">
        <v>13889.42</v>
      </c>
      <c r="S139" s="6">
        <v>119016.52</v>
      </c>
      <c r="T139" s="6">
        <v>98813.83</v>
      </c>
      <c r="U139" s="6">
        <v>120700.12</v>
      </c>
      <c r="V139" s="6">
        <v>82503.55</v>
      </c>
      <c r="W139" s="6">
        <v>12595.33</v>
      </c>
      <c r="X139" s="6">
        <v>9481.14</v>
      </c>
      <c r="Y139" s="6">
        <v>432067.36</v>
      </c>
      <c r="Z139" s="6">
        <v>226962.86</v>
      </c>
      <c r="AA139" s="6"/>
      <c r="AB139" s="11">
        <v>185720.9</v>
      </c>
      <c r="AC139" s="6">
        <v>345.9</v>
      </c>
      <c r="AD139" s="6">
        <v>50604</v>
      </c>
      <c r="AE139" s="6">
        <v>328336.39</v>
      </c>
      <c r="AF139" s="6">
        <v>168428.84</v>
      </c>
      <c r="AG139" s="6"/>
      <c r="AH139" s="6">
        <v>185654.5</v>
      </c>
      <c r="AI139" s="6">
        <v>1112.4000000000001</v>
      </c>
      <c r="AJ139" s="9">
        <v>768</v>
      </c>
      <c r="AK139" s="6">
        <v>33615.72</v>
      </c>
      <c r="AL139" s="6">
        <v>23909.72</v>
      </c>
      <c r="AM139" s="6">
        <v>72918.17</v>
      </c>
      <c r="AN139" s="6">
        <v>56243.76</v>
      </c>
      <c r="AO139" s="6">
        <v>50514.9</v>
      </c>
      <c r="AP139" s="6">
        <v>41243.699999999997</v>
      </c>
      <c r="AQ139" s="6">
        <v>50188.2</v>
      </c>
      <c r="AR139" s="6">
        <v>19789.8</v>
      </c>
      <c r="AS139" s="6">
        <v>11.8</v>
      </c>
      <c r="AT139" s="6">
        <v>9.5</v>
      </c>
      <c r="AU139" s="7"/>
      <c r="AV139" s="7"/>
      <c r="AW139" s="6">
        <v>321443.09999999998</v>
      </c>
      <c r="AX139" s="6">
        <v>150187.4</v>
      </c>
      <c r="AY139" s="6">
        <v>59750.381000000001</v>
      </c>
      <c r="AZ139" s="6">
        <v>13635.5</v>
      </c>
      <c r="BA139" s="6">
        <v>305299.03999999998</v>
      </c>
      <c r="BB139" s="6">
        <v>135322.79</v>
      </c>
      <c r="BC139" s="6">
        <f t="shared" si="2"/>
        <v>53981.2</v>
      </c>
      <c r="BD139" s="6">
        <v>1703.44</v>
      </c>
      <c r="BE139" s="6">
        <v>1056.75</v>
      </c>
      <c r="BF139" s="6">
        <v>139.5</v>
      </c>
      <c r="BG139" s="6">
        <v>84.08</v>
      </c>
      <c r="BH139" s="6">
        <v>532.81299999999999</v>
      </c>
      <c r="BI139" s="6">
        <v>229.31100000000001</v>
      </c>
      <c r="BJ139" s="32">
        <v>1347.4</v>
      </c>
      <c r="BK139" s="6">
        <v>1219.8</v>
      </c>
      <c r="BL139" s="6">
        <v>42.5</v>
      </c>
      <c r="BM139" s="6">
        <v>8770.3000000000011</v>
      </c>
      <c r="BN139" s="6">
        <v>32415.543859649119</v>
      </c>
      <c r="BO139" s="6">
        <v>8761.9076137871525</v>
      </c>
      <c r="BP139" s="6">
        <v>3653</v>
      </c>
      <c r="BQ139" s="6"/>
      <c r="BR139" s="6"/>
      <c r="BS139" s="6"/>
      <c r="BT139" s="6"/>
      <c r="BU139" s="6"/>
      <c r="BV139" s="6"/>
      <c r="BW139" s="6"/>
      <c r="BX139" s="6"/>
      <c r="BY139" s="6"/>
      <c r="BZ139" s="6">
        <v>4437369</v>
      </c>
      <c r="CA139" s="6">
        <v>3171131</v>
      </c>
      <c r="CB139" s="6">
        <v>76622</v>
      </c>
      <c r="CC139" s="6">
        <v>76622</v>
      </c>
      <c r="CD139" s="6">
        <v>63189</v>
      </c>
      <c r="CE139" s="6"/>
      <c r="CF139" s="6">
        <v>767.92229316623104</v>
      </c>
      <c r="CG139" s="6">
        <v>93.206268025643794</v>
      </c>
      <c r="CH139" s="6">
        <v>1932.9083333333333</v>
      </c>
      <c r="CI139" s="6">
        <v>471720</v>
      </c>
      <c r="CJ139" s="6">
        <v>9</v>
      </c>
      <c r="CK139" s="6">
        <v>4094.4</v>
      </c>
      <c r="CL139" s="6">
        <v>665295</v>
      </c>
      <c r="CM139" s="32">
        <v>19180</v>
      </c>
      <c r="CN139" s="6">
        <v>3820</v>
      </c>
      <c r="CO139" s="6">
        <v>17895</v>
      </c>
      <c r="CP139" s="6">
        <v>143</v>
      </c>
      <c r="CQ139" s="6">
        <v>162.82</v>
      </c>
      <c r="CR139" s="6">
        <v>1662.5</v>
      </c>
      <c r="CS139" s="6">
        <v>1177.44</v>
      </c>
      <c r="CT139" s="6">
        <v>202105</v>
      </c>
      <c r="CU139" s="6">
        <v>117087</v>
      </c>
      <c r="CV139" s="6">
        <v>115738</v>
      </c>
      <c r="CW139" s="6">
        <v>73820</v>
      </c>
    </row>
    <row r="140" spans="1:120" ht="12.5">
      <c r="A140" s="5">
        <v>43960</v>
      </c>
      <c r="B140" s="6">
        <v>818.35799999999995</v>
      </c>
      <c r="C140" s="6">
        <v>448.99400000000003</v>
      </c>
      <c r="D140" s="32">
        <v>6446.9</v>
      </c>
      <c r="E140" s="32"/>
      <c r="F140" s="32"/>
      <c r="G140" s="32"/>
      <c r="H140" s="6">
        <v>4059.4</v>
      </c>
      <c r="I140" s="6">
        <v>1843.6</v>
      </c>
      <c r="J140" s="6">
        <v>405998.8</v>
      </c>
      <c r="K140" s="6">
        <v>180999.5</v>
      </c>
      <c r="L140" s="6">
        <v>80744.600000000006</v>
      </c>
      <c r="M140" s="6">
        <v>0.6</v>
      </c>
      <c r="N140" s="6">
        <v>0</v>
      </c>
      <c r="O140" s="6">
        <v>14500.1</v>
      </c>
      <c r="P140" s="6">
        <v>6791.6</v>
      </c>
      <c r="Q140" s="6">
        <v>17425.849999999999</v>
      </c>
      <c r="R140" s="6">
        <v>13912.1</v>
      </c>
      <c r="S140" s="6">
        <v>119035.7</v>
      </c>
      <c r="T140" s="6">
        <v>98829.3</v>
      </c>
      <c r="U140" s="6">
        <v>120718.36</v>
      </c>
      <c r="V140" s="6">
        <v>82516.460000000006</v>
      </c>
      <c r="W140" s="6">
        <v>12600.05</v>
      </c>
      <c r="X140" s="6">
        <v>9485.17</v>
      </c>
      <c r="Y140" s="6">
        <v>432214.11</v>
      </c>
      <c r="Z140" s="6">
        <v>227048.95</v>
      </c>
      <c r="AA140" s="6"/>
      <c r="AB140" s="11">
        <v>185744.9</v>
      </c>
      <c r="AC140" s="6">
        <v>345.9</v>
      </c>
      <c r="AD140" s="6">
        <v>50604</v>
      </c>
      <c r="AE140" s="6">
        <v>328638.15999999997</v>
      </c>
      <c r="AF140" s="6">
        <v>168580.42</v>
      </c>
      <c r="AG140" s="6"/>
      <c r="AH140" s="6">
        <v>185678.5</v>
      </c>
      <c r="AI140" s="6">
        <v>1112.4000000000001</v>
      </c>
      <c r="AJ140" s="9">
        <v>768</v>
      </c>
      <c r="AK140" s="6">
        <v>33615.72</v>
      </c>
      <c r="AL140" s="6">
        <v>23909.72</v>
      </c>
      <c r="AM140" s="6">
        <v>72929.64</v>
      </c>
      <c r="AN140" s="6">
        <v>56252.89</v>
      </c>
      <c r="AO140" s="6">
        <v>50531.69</v>
      </c>
      <c r="AP140" s="6">
        <v>41257.379999999997</v>
      </c>
      <c r="AQ140" s="6">
        <v>50197.4</v>
      </c>
      <c r="AR140" s="6">
        <v>19793.400000000001</v>
      </c>
      <c r="AS140" s="6">
        <v>11.8</v>
      </c>
      <c r="AT140" s="6">
        <v>9.5</v>
      </c>
      <c r="AU140" s="7"/>
      <c r="AV140" s="7"/>
      <c r="AW140" s="6">
        <v>321587.7</v>
      </c>
      <c r="AX140" s="6">
        <v>150253.20000000001</v>
      </c>
      <c r="AY140" s="6">
        <v>59755.413999999997</v>
      </c>
      <c r="AZ140" s="6">
        <v>13635.5</v>
      </c>
      <c r="BA140" s="6">
        <v>305430.58</v>
      </c>
      <c r="BB140" s="6">
        <v>135380.43</v>
      </c>
      <c r="BC140" s="6">
        <f t="shared" si="2"/>
        <v>54005.2</v>
      </c>
      <c r="BD140" s="6">
        <v>1706.58</v>
      </c>
      <c r="BE140" s="6">
        <v>1058.97</v>
      </c>
      <c r="BF140" s="6">
        <v>139.69</v>
      </c>
      <c r="BG140" s="6">
        <v>84.19</v>
      </c>
      <c r="BH140" s="6">
        <v>532.81299999999999</v>
      </c>
      <c r="BI140" s="6">
        <v>229.31100000000001</v>
      </c>
      <c r="BJ140" s="32">
        <v>1347.4</v>
      </c>
      <c r="BK140" s="6">
        <v>1222</v>
      </c>
      <c r="BL140" s="6">
        <v>42.5</v>
      </c>
      <c r="BM140" s="6">
        <v>9029.5400000000009</v>
      </c>
      <c r="BN140" s="6">
        <v>27431.722807017544</v>
      </c>
      <c r="BO140" s="6">
        <v>9658.9472822890712</v>
      </c>
      <c r="BP140" s="6">
        <v>5028</v>
      </c>
      <c r="BQ140" s="6"/>
      <c r="BR140" s="6"/>
      <c r="BS140" s="6"/>
      <c r="BT140" s="6"/>
      <c r="BU140" s="6"/>
      <c r="BV140" s="6"/>
      <c r="BW140" s="6"/>
      <c r="BX140" s="6"/>
      <c r="BY140" s="6"/>
      <c r="BZ140" s="6">
        <v>4440390</v>
      </c>
      <c r="CA140" s="6">
        <v>3173595</v>
      </c>
      <c r="CB140" s="6"/>
      <c r="CC140" s="6">
        <v>76622</v>
      </c>
      <c r="CD140" s="6">
        <v>63189</v>
      </c>
      <c r="CE140" s="6"/>
      <c r="CF140" s="6">
        <v>768</v>
      </c>
      <c r="CG140" s="6">
        <v>92.741638306753856</v>
      </c>
      <c r="CH140" s="6">
        <v>1913.8842916666663</v>
      </c>
      <c r="CI140" s="6">
        <v>476520</v>
      </c>
      <c r="CJ140" s="6">
        <v>9.1999999999999993</v>
      </c>
      <c r="CK140" s="6">
        <v>4118.3999999999996</v>
      </c>
      <c r="CL140" s="6">
        <v>669164</v>
      </c>
      <c r="CM140" s="6">
        <v>19197</v>
      </c>
      <c r="CN140" s="6">
        <v>3844</v>
      </c>
      <c r="CO140" s="6">
        <v>17895</v>
      </c>
      <c r="CP140" s="6">
        <v>143</v>
      </c>
      <c r="CQ140" s="6">
        <v>162.82</v>
      </c>
      <c r="CR140" s="6">
        <v>1673.02</v>
      </c>
      <c r="CS140" s="6">
        <v>1184.44</v>
      </c>
      <c r="CT140" s="6">
        <v>202623</v>
      </c>
      <c r="CU140" s="6">
        <v>117399</v>
      </c>
      <c r="CV140" s="6">
        <v>116692</v>
      </c>
      <c r="CW140" s="6">
        <v>74426</v>
      </c>
    </row>
    <row r="141" spans="1:120" ht="12.5">
      <c r="A141" s="5">
        <v>43961</v>
      </c>
      <c r="B141" s="6">
        <v>818.35799999999995</v>
      </c>
      <c r="C141" s="6">
        <v>448.99400000000003</v>
      </c>
      <c r="D141" s="32">
        <v>6446.9</v>
      </c>
      <c r="E141" s="32"/>
      <c r="F141" s="32"/>
      <c r="G141" s="32"/>
      <c r="H141" s="6">
        <v>4074.9</v>
      </c>
      <c r="I141" s="6">
        <v>1850.4</v>
      </c>
      <c r="J141" s="6">
        <v>406177.82</v>
      </c>
      <c r="K141" s="6">
        <v>181086.72</v>
      </c>
      <c r="L141" s="6">
        <v>80768.600000000006</v>
      </c>
      <c r="M141" s="6">
        <v>0.6</v>
      </c>
      <c r="N141" s="6">
        <v>0</v>
      </c>
      <c r="O141" s="6">
        <v>14500.2</v>
      </c>
      <c r="P141" s="6">
        <v>6791.7</v>
      </c>
      <c r="Q141" s="6">
        <v>17454.61</v>
      </c>
      <c r="R141" s="6">
        <v>13934.41</v>
      </c>
      <c r="S141" s="6">
        <v>119054.56</v>
      </c>
      <c r="T141" s="6">
        <v>98844.82</v>
      </c>
      <c r="U141" s="6">
        <v>120737</v>
      </c>
      <c r="V141" s="6">
        <v>82529.67</v>
      </c>
      <c r="W141" s="6">
        <v>12604.78</v>
      </c>
      <c r="X141" s="6">
        <v>9489.2199999999993</v>
      </c>
      <c r="Y141" s="6">
        <v>432357.62</v>
      </c>
      <c r="Z141" s="6">
        <v>227130.69</v>
      </c>
      <c r="AA141" s="6"/>
      <c r="AB141" s="11">
        <v>185768.9</v>
      </c>
      <c r="AC141" s="6">
        <v>345.9</v>
      </c>
      <c r="AD141" s="6">
        <v>50604</v>
      </c>
      <c r="AE141" s="6">
        <v>328946.92</v>
      </c>
      <c r="AF141" s="6">
        <v>168736.61</v>
      </c>
      <c r="AG141" s="6"/>
      <c r="AH141" s="6">
        <v>185702.5</v>
      </c>
      <c r="AI141" s="6">
        <v>1112.4000000000001</v>
      </c>
      <c r="AJ141" s="9">
        <v>768</v>
      </c>
      <c r="AK141" s="6">
        <v>33615.72</v>
      </c>
      <c r="AL141" s="6">
        <v>23909.72</v>
      </c>
      <c r="AM141" s="6">
        <v>72941.13</v>
      </c>
      <c r="AN141" s="6">
        <v>56262.05</v>
      </c>
      <c r="AO141" s="6">
        <v>50548.39</v>
      </c>
      <c r="AP141" s="6">
        <v>41271.019999999997</v>
      </c>
      <c r="AQ141" s="6">
        <v>50203.7</v>
      </c>
      <c r="AR141" s="6">
        <v>19795.900000000001</v>
      </c>
      <c r="AS141" s="6">
        <v>11.8</v>
      </c>
      <c r="AT141" s="6">
        <v>9.5</v>
      </c>
      <c r="AU141" s="7"/>
      <c r="AV141" s="7"/>
      <c r="AW141" s="6">
        <v>321732.2</v>
      </c>
      <c r="AX141" s="6">
        <v>150318.79999999999</v>
      </c>
      <c r="AY141" s="6">
        <v>59760.62</v>
      </c>
      <c r="AZ141" s="6">
        <v>13635.5</v>
      </c>
      <c r="BA141" s="6">
        <v>305561.95</v>
      </c>
      <c r="BB141" s="6">
        <v>135438.14000000001</v>
      </c>
      <c r="BC141" s="6">
        <f t="shared" si="2"/>
        <v>54029.2</v>
      </c>
      <c r="BD141" s="6">
        <v>1709.95</v>
      </c>
      <c r="BE141" s="6">
        <v>1061.32</v>
      </c>
      <c r="BF141" s="6">
        <v>139.69999999999999</v>
      </c>
      <c r="BG141" s="6">
        <v>84.2</v>
      </c>
      <c r="BH141" s="6">
        <v>532.81299999999999</v>
      </c>
      <c r="BI141" s="6">
        <v>229.31100000000001</v>
      </c>
      <c r="BJ141" s="32">
        <v>1347.4</v>
      </c>
      <c r="BK141" s="6">
        <v>1224.4000000000001</v>
      </c>
      <c r="BL141" s="6">
        <v>42.5</v>
      </c>
      <c r="BM141" s="6">
        <v>9853.5699999999979</v>
      </c>
      <c r="BN141" s="6">
        <v>25156.792982456143</v>
      </c>
      <c r="BO141" s="6">
        <v>8779.2285732017626</v>
      </c>
      <c r="BP141" s="6">
        <v>3342</v>
      </c>
      <c r="BQ141" s="6"/>
      <c r="BR141" s="6"/>
      <c r="BS141" s="6"/>
      <c r="BT141" s="6"/>
      <c r="BU141" s="6"/>
      <c r="BV141" s="6"/>
      <c r="BW141" s="6"/>
      <c r="BX141" s="6"/>
      <c r="BY141" s="6"/>
      <c r="BZ141" s="6">
        <v>4443382</v>
      </c>
      <c r="CA141" s="6">
        <v>3176043</v>
      </c>
      <c r="CB141" s="6"/>
      <c r="CC141" s="6">
        <v>76622</v>
      </c>
      <c r="CD141" s="6">
        <v>63189</v>
      </c>
      <c r="CE141" s="6"/>
      <c r="CF141" s="6">
        <v>763.011095661951</v>
      </c>
      <c r="CG141" s="6">
        <v>93.146539119062325</v>
      </c>
      <c r="CH141" s="6">
        <v>1901.9712916666667</v>
      </c>
      <c r="CI141" s="6">
        <v>481370</v>
      </c>
      <c r="CJ141" s="6">
        <v>9.4</v>
      </c>
      <c r="CK141" s="6">
        <v>4142.3999999999996</v>
      </c>
      <c r="CL141" s="6">
        <v>673088</v>
      </c>
      <c r="CM141" s="6">
        <v>19216</v>
      </c>
      <c r="CN141" s="6">
        <v>3868</v>
      </c>
      <c r="CO141" s="6">
        <v>17895</v>
      </c>
      <c r="CP141" s="6">
        <v>143</v>
      </c>
      <c r="CQ141" s="6">
        <v>162.82</v>
      </c>
      <c r="CR141" s="6">
        <v>1683.57</v>
      </c>
      <c r="CS141" s="6">
        <v>1191.47</v>
      </c>
      <c r="CT141" s="6">
        <v>203355</v>
      </c>
      <c r="CU141" s="6">
        <v>117814</v>
      </c>
      <c r="CV141" s="6">
        <v>117518</v>
      </c>
      <c r="CW141" s="6">
        <v>74963</v>
      </c>
    </row>
    <row r="142" spans="1:120" ht="12.5">
      <c r="A142" s="5">
        <v>43962</v>
      </c>
      <c r="B142" s="6">
        <v>818.56899999999996</v>
      </c>
      <c r="C142" s="6">
        <v>449.096</v>
      </c>
      <c r="D142" s="32">
        <v>6447.4</v>
      </c>
      <c r="E142" s="32"/>
      <c r="F142" s="32"/>
      <c r="G142" s="32"/>
      <c r="H142" s="6">
        <v>4090.6</v>
      </c>
      <c r="I142" s="6">
        <v>1857.4</v>
      </c>
      <c r="J142" s="6">
        <v>406352.77</v>
      </c>
      <c r="K142" s="6">
        <v>181173.02</v>
      </c>
      <c r="L142" s="6">
        <v>80792.600000000006</v>
      </c>
      <c r="M142" s="6">
        <v>0.6</v>
      </c>
      <c r="N142" s="6">
        <v>0</v>
      </c>
      <c r="O142" s="6">
        <v>14500.3</v>
      </c>
      <c r="P142" s="6">
        <v>6791.8</v>
      </c>
      <c r="Q142" s="6">
        <v>17483.14</v>
      </c>
      <c r="R142" s="6">
        <v>13956.57</v>
      </c>
      <c r="S142" s="6">
        <v>119074.42</v>
      </c>
      <c r="T142" s="6">
        <v>98860.75</v>
      </c>
      <c r="U142" s="6">
        <v>120755.87</v>
      </c>
      <c r="V142" s="6">
        <v>82542.960000000006</v>
      </c>
      <c r="W142" s="6">
        <v>12609.69</v>
      </c>
      <c r="X142" s="6">
        <v>9493.36</v>
      </c>
      <c r="Y142" s="6">
        <v>432504.47</v>
      </c>
      <c r="Z142" s="6">
        <v>227214.38</v>
      </c>
      <c r="AA142" s="6"/>
      <c r="AB142" s="11">
        <v>185792.9</v>
      </c>
      <c r="AC142" s="6">
        <v>345.9</v>
      </c>
      <c r="AD142" s="6">
        <v>50604</v>
      </c>
      <c r="AE142" s="6">
        <v>329255.76</v>
      </c>
      <c r="AF142" s="6">
        <v>168893.46</v>
      </c>
      <c r="AG142" s="6"/>
      <c r="AH142" s="6">
        <v>185726.5</v>
      </c>
      <c r="AI142" s="6">
        <v>1112.4000000000001</v>
      </c>
      <c r="AJ142" s="9">
        <v>768</v>
      </c>
      <c r="AK142" s="6">
        <v>33615.72</v>
      </c>
      <c r="AL142" s="6">
        <v>23909.72</v>
      </c>
      <c r="AM142" s="6">
        <v>72952.61</v>
      </c>
      <c r="AN142" s="6">
        <v>56271.22</v>
      </c>
      <c r="AO142" s="6">
        <v>50564.87</v>
      </c>
      <c r="AP142" s="6">
        <v>41284.449999999997</v>
      </c>
      <c r="AQ142" s="6">
        <v>50215.7</v>
      </c>
      <c r="AR142" s="6">
        <v>19800.599999999999</v>
      </c>
      <c r="AS142" s="6">
        <v>11.8</v>
      </c>
      <c r="AT142" s="6">
        <v>9.5</v>
      </c>
      <c r="AU142" s="7"/>
      <c r="AV142" s="7"/>
      <c r="AW142" s="6">
        <v>321877.2</v>
      </c>
      <c r="AX142" s="6">
        <v>150385.1</v>
      </c>
      <c r="AY142" s="6">
        <v>59766.593999999997</v>
      </c>
      <c r="AZ142" s="6">
        <v>13635.5</v>
      </c>
      <c r="BA142" s="6">
        <v>305693.77</v>
      </c>
      <c r="BB142" s="6">
        <v>135495.93</v>
      </c>
      <c r="BC142" s="6">
        <f t="shared" si="2"/>
        <v>54053.2</v>
      </c>
      <c r="BD142" s="6">
        <v>1713.34</v>
      </c>
      <c r="BE142" s="6">
        <v>1063.7</v>
      </c>
      <c r="BF142" s="6">
        <v>139.69999999999999</v>
      </c>
      <c r="BG142" s="6">
        <v>84.2</v>
      </c>
      <c r="BH142" s="6">
        <v>532.98500000000001</v>
      </c>
      <c r="BI142" s="6">
        <v>229.37700000000001</v>
      </c>
      <c r="BJ142" s="32">
        <v>1347.65</v>
      </c>
      <c r="BK142" s="6">
        <v>1226.8</v>
      </c>
      <c r="BL142" s="6">
        <v>42.5</v>
      </c>
      <c r="BM142" s="6">
        <v>8780.0499999999993</v>
      </c>
      <c r="BN142" s="6">
        <v>29270.794736842108</v>
      </c>
      <c r="BO142" s="6">
        <v>8808.3205294157633</v>
      </c>
      <c r="BP142" s="6">
        <v>6878</v>
      </c>
      <c r="BQ142" s="6"/>
      <c r="BR142" s="6"/>
      <c r="BS142" s="6"/>
      <c r="BT142" s="6"/>
      <c r="BU142" s="6"/>
      <c r="BV142" s="6"/>
      <c r="BW142" s="6"/>
      <c r="BX142" s="6"/>
      <c r="BY142" s="6"/>
      <c r="BZ142" s="6">
        <v>4444993</v>
      </c>
      <c r="CA142" s="6">
        <v>3177412</v>
      </c>
      <c r="CB142" s="6"/>
      <c r="CC142" s="6">
        <v>77976</v>
      </c>
      <c r="CD142" s="6">
        <v>64292</v>
      </c>
      <c r="CE142" s="6"/>
      <c r="CF142" s="6">
        <v>752</v>
      </c>
      <c r="CG142" s="6">
        <v>92.885999999999996</v>
      </c>
      <c r="CH142" s="6">
        <v>1900</v>
      </c>
      <c r="CI142" s="6">
        <v>485490</v>
      </c>
      <c r="CJ142" s="6">
        <v>9.6</v>
      </c>
      <c r="CK142" s="6">
        <v>4166.3999999999996</v>
      </c>
      <c r="CL142" s="6">
        <v>677172</v>
      </c>
      <c r="CM142" s="6">
        <v>19226</v>
      </c>
      <c r="CN142" s="6">
        <v>3892</v>
      </c>
      <c r="CO142" s="6">
        <v>17895</v>
      </c>
      <c r="CP142" s="6">
        <v>143</v>
      </c>
      <c r="CQ142" s="6">
        <v>162.82</v>
      </c>
      <c r="CR142" s="6">
        <v>1694.16</v>
      </c>
      <c r="CS142" s="6">
        <v>1198.52</v>
      </c>
      <c r="CT142" s="6">
        <v>204097</v>
      </c>
      <c r="CU142" s="6">
        <v>118235</v>
      </c>
      <c r="CV142" s="6">
        <v>118346</v>
      </c>
      <c r="CW142" s="6">
        <v>75497</v>
      </c>
    </row>
    <row r="143" spans="1:120" ht="12.5">
      <c r="A143" s="5">
        <v>43963</v>
      </c>
      <c r="B143" s="6">
        <v>818.56899999999996</v>
      </c>
      <c r="C143" s="6">
        <v>449.096</v>
      </c>
      <c r="D143" s="32">
        <v>6447.4</v>
      </c>
      <c r="E143" s="32"/>
      <c r="F143" s="32"/>
      <c r="G143" s="32"/>
      <c r="H143" s="6">
        <v>4105.8</v>
      </c>
      <c r="I143" s="6">
        <v>1864.3</v>
      </c>
      <c r="J143" s="6">
        <v>406519</v>
      </c>
      <c r="K143" s="6">
        <v>181257.1</v>
      </c>
      <c r="L143" s="6">
        <v>80816.600000000006</v>
      </c>
      <c r="M143" s="6">
        <v>0.6</v>
      </c>
      <c r="N143" s="6">
        <v>0</v>
      </c>
      <c r="O143" s="6">
        <v>14500.3</v>
      </c>
      <c r="P143" s="6">
        <v>6791.8</v>
      </c>
      <c r="Q143" s="6">
        <v>17511.400000000001</v>
      </c>
      <c r="R143" s="6">
        <v>13978.4</v>
      </c>
      <c r="S143" s="6">
        <v>119092.1</v>
      </c>
      <c r="T143" s="6">
        <v>98875.1</v>
      </c>
      <c r="U143" s="6">
        <v>120774.7</v>
      </c>
      <c r="V143" s="6">
        <v>82556.3</v>
      </c>
      <c r="W143" s="6">
        <v>12615.2</v>
      </c>
      <c r="X143" s="6">
        <v>9497.9</v>
      </c>
      <c r="Y143" s="6">
        <v>432642.7</v>
      </c>
      <c r="Z143" s="6">
        <v>227290.6</v>
      </c>
      <c r="AA143" s="6"/>
      <c r="AB143" s="11">
        <v>185816.9</v>
      </c>
      <c r="AC143" s="6">
        <v>345.9</v>
      </c>
      <c r="AD143" s="6">
        <v>50604</v>
      </c>
      <c r="AE143" s="6">
        <v>329554.90000000002</v>
      </c>
      <c r="AF143" s="6">
        <v>169050.8</v>
      </c>
      <c r="AG143" s="6"/>
      <c r="AH143" s="6">
        <v>185750.5</v>
      </c>
      <c r="AI143" s="6">
        <v>1112.4000000000001</v>
      </c>
      <c r="AJ143" s="9">
        <v>768</v>
      </c>
      <c r="AK143" s="6">
        <v>33615.72</v>
      </c>
      <c r="AL143" s="6">
        <v>23909.72</v>
      </c>
      <c r="AM143" s="6">
        <v>72963.600000000006</v>
      </c>
      <c r="AN143" s="6">
        <v>56280</v>
      </c>
      <c r="AO143" s="6">
        <v>50581</v>
      </c>
      <c r="AP143" s="6">
        <v>41297.599999999999</v>
      </c>
      <c r="AQ143" s="6">
        <v>50222</v>
      </c>
      <c r="AR143" s="6">
        <v>19803.099999999999</v>
      </c>
      <c r="AS143" s="6">
        <v>11.8</v>
      </c>
      <c r="AT143" s="6">
        <v>9.5</v>
      </c>
      <c r="AU143" s="7"/>
      <c r="AV143" s="7"/>
      <c r="AW143" s="6">
        <v>322021.40000000002</v>
      </c>
      <c r="AX143" s="6">
        <v>150451.1</v>
      </c>
      <c r="AY143" s="6">
        <v>59772</v>
      </c>
      <c r="AZ143" s="6">
        <v>13635.5</v>
      </c>
      <c r="BA143" s="6">
        <v>305825.3</v>
      </c>
      <c r="BB143" s="6">
        <v>135553.60000000001</v>
      </c>
      <c r="BC143" s="6">
        <f t="shared" si="2"/>
        <v>54077.2</v>
      </c>
      <c r="BD143" s="6">
        <v>1716.4</v>
      </c>
      <c r="BE143" s="6">
        <v>1065.9000000000001</v>
      </c>
      <c r="BF143" s="6">
        <v>139.69999999999999</v>
      </c>
      <c r="BG143" s="6">
        <v>84.2</v>
      </c>
      <c r="BH143" s="6">
        <v>532.98500000000001</v>
      </c>
      <c r="BI143" s="6">
        <v>229.37700000000001</v>
      </c>
      <c r="BJ143" s="32">
        <v>1347.65</v>
      </c>
      <c r="BK143" s="6">
        <v>1229.0999999999999</v>
      </c>
      <c r="BL143" s="6">
        <v>42.6</v>
      </c>
      <c r="BM143" s="6">
        <v>8388.35</v>
      </c>
      <c r="BN143" s="6">
        <v>28252.436842105264</v>
      </c>
      <c r="BO143" s="6">
        <v>7056.48713845372</v>
      </c>
      <c r="BP143" s="6">
        <v>4212</v>
      </c>
      <c r="BQ143" s="6"/>
      <c r="BR143" s="6"/>
      <c r="BS143" s="6"/>
      <c r="BT143" s="6"/>
      <c r="BU143" s="6"/>
      <c r="BV143" s="6"/>
      <c r="BW143" s="6"/>
      <c r="BX143" s="6"/>
      <c r="BY143" s="6"/>
      <c r="BZ143" s="6">
        <v>4445970</v>
      </c>
      <c r="CA143" s="6">
        <v>3178164</v>
      </c>
      <c r="CB143" s="6"/>
      <c r="CC143" s="6">
        <v>79483</v>
      </c>
      <c r="CD143" s="6">
        <v>65538</v>
      </c>
      <c r="CE143" s="6"/>
      <c r="CF143" s="6">
        <v>754.0401139492842</v>
      </c>
      <c r="CG143" s="6">
        <v>92.978539821465418</v>
      </c>
      <c r="CH143" s="6">
        <v>1912.0365416666668</v>
      </c>
      <c r="CI143" s="6">
        <v>490490</v>
      </c>
      <c r="CJ143" s="6">
        <v>9.8000000000000007</v>
      </c>
      <c r="CK143" s="6">
        <v>4190.3999999999996</v>
      </c>
      <c r="CL143" s="6">
        <v>681140</v>
      </c>
      <c r="CM143" s="6">
        <v>19238</v>
      </c>
      <c r="CN143" s="6">
        <v>3915.8</v>
      </c>
      <c r="CO143" s="6">
        <v>17895</v>
      </c>
      <c r="CP143" s="6">
        <v>143</v>
      </c>
      <c r="CQ143" s="6">
        <v>162.82</v>
      </c>
      <c r="CR143" s="6">
        <v>1704.5</v>
      </c>
      <c r="CS143" s="6">
        <v>1205.4000000000001</v>
      </c>
      <c r="CT143" s="6">
        <v>204767</v>
      </c>
      <c r="CU143" s="6">
        <v>118620</v>
      </c>
      <c r="CV143" s="6">
        <v>119221</v>
      </c>
      <c r="CW143" s="6">
        <v>76061</v>
      </c>
    </row>
    <row r="144" spans="1:120" ht="12.5">
      <c r="A144" s="5">
        <v>43964</v>
      </c>
      <c r="B144" s="6">
        <v>818.56899999999996</v>
      </c>
      <c r="C144" s="6">
        <v>449.096</v>
      </c>
      <c r="D144" s="32">
        <v>6447.4</v>
      </c>
      <c r="E144" s="6"/>
      <c r="F144" s="6"/>
      <c r="G144" s="6"/>
      <c r="H144" s="6">
        <v>4123.8999999999996</v>
      </c>
      <c r="I144" s="6">
        <v>1872.7</v>
      </c>
      <c r="J144" s="6">
        <v>406686.1</v>
      </c>
      <c r="K144" s="6">
        <v>181341.6</v>
      </c>
      <c r="L144" s="6">
        <v>80840.600000000006</v>
      </c>
      <c r="M144" s="6">
        <v>0.6</v>
      </c>
      <c r="N144" s="6">
        <v>0</v>
      </c>
      <c r="O144" s="6">
        <v>14500.3</v>
      </c>
      <c r="P144" s="6">
        <v>6791.8</v>
      </c>
      <c r="Q144" s="6">
        <v>17540.2</v>
      </c>
      <c r="R144" s="6">
        <v>14000.7</v>
      </c>
      <c r="S144" s="6">
        <v>119108.7</v>
      </c>
      <c r="T144" s="6">
        <v>98888.2</v>
      </c>
      <c r="U144" s="6">
        <v>120793.5</v>
      </c>
      <c r="V144" s="6">
        <v>82569.5</v>
      </c>
      <c r="W144" s="6">
        <v>12620.7</v>
      </c>
      <c r="X144" s="6">
        <v>9502.4</v>
      </c>
      <c r="Y144" s="6">
        <v>432787.7</v>
      </c>
      <c r="Z144" s="6">
        <v>227368</v>
      </c>
      <c r="AA144" s="6"/>
      <c r="AB144" s="11">
        <v>185840.9</v>
      </c>
      <c r="AC144" s="6">
        <v>345.9</v>
      </c>
      <c r="AD144" s="6">
        <v>50604</v>
      </c>
      <c r="AE144" s="6">
        <v>329854.59999999998</v>
      </c>
      <c r="AF144" s="6">
        <v>169208.7</v>
      </c>
      <c r="AG144" s="6"/>
      <c r="AH144" s="6">
        <v>185774.5</v>
      </c>
      <c r="AI144" s="6">
        <v>1112.4000000000001</v>
      </c>
      <c r="AJ144" s="9">
        <v>768</v>
      </c>
      <c r="AK144" s="6">
        <v>33615.72</v>
      </c>
      <c r="AL144" s="6">
        <v>23909.72</v>
      </c>
      <c r="AM144" s="6">
        <v>72973.899999999994</v>
      </c>
      <c r="AN144" s="6">
        <v>56288.2</v>
      </c>
      <c r="AO144" s="6">
        <v>50597</v>
      </c>
      <c r="AP144" s="6">
        <v>41310.400000000001</v>
      </c>
      <c r="AQ144" s="6">
        <v>50232.7</v>
      </c>
      <c r="AR144" s="6">
        <v>19807.400000000001</v>
      </c>
      <c r="AS144" s="6">
        <v>11.8</v>
      </c>
      <c r="AT144" s="6">
        <v>9.5</v>
      </c>
      <c r="AU144" s="7"/>
      <c r="AV144" s="7"/>
      <c r="AW144" s="6">
        <v>322166.3</v>
      </c>
      <c r="AX144" s="6">
        <v>150516.6</v>
      </c>
      <c r="AY144" s="6">
        <v>59777.599999999999</v>
      </c>
      <c r="AZ144" s="6">
        <v>13635.5</v>
      </c>
      <c r="BA144" s="6">
        <v>305958.40000000002</v>
      </c>
      <c r="BB144" s="6">
        <v>135611.79999999999</v>
      </c>
      <c r="BC144" s="6">
        <f t="shared" si="2"/>
        <v>54101.2</v>
      </c>
      <c r="BD144" s="6">
        <v>1719.7</v>
      </c>
      <c r="BE144" s="6">
        <v>1068.2</v>
      </c>
      <c r="BF144" s="6">
        <v>139.69999999999999</v>
      </c>
      <c r="BG144" s="6">
        <v>84.2</v>
      </c>
      <c r="BH144" s="6">
        <v>532.98500000000001</v>
      </c>
      <c r="BI144" s="6">
        <v>229.37700000000001</v>
      </c>
      <c r="BJ144" s="32">
        <v>1347.65</v>
      </c>
      <c r="BK144" s="6">
        <v>1231.5</v>
      </c>
      <c r="BL144" s="6">
        <v>42.6</v>
      </c>
      <c r="BM144" s="6">
        <v>8522.9</v>
      </c>
      <c r="BN144" s="6">
        <v>31303.464912280702</v>
      </c>
      <c r="BO144" s="6">
        <v>8697.4896896324499</v>
      </c>
      <c r="BP144" s="6">
        <v>4377</v>
      </c>
      <c r="BQ144" s="37"/>
      <c r="BR144" s="37"/>
      <c r="BS144" s="37"/>
      <c r="BT144" s="6"/>
      <c r="BU144" s="6"/>
      <c r="BV144" s="6"/>
      <c r="BW144" s="6"/>
      <c r="BX144" s="6"/>
      <c r="BY144" s="6"/>
      <c r="BZ144" s="6">
        <v>4448901</v>
      </c>
      <c r="CA144" s="6">
        <v>3180615</v>
      </c>
      <c r="CB144" s="6"/>
      <c r="CC144" s="6">
        <v>79483</v>
      </c>
      <c r="CD144" s="6">
        <v>65538</v>
      </c>
      <c r="CE144" s="6"/>
      <c r="CF144" s="6">
        <v>754.07166335546231</v>
      </c>
      <c r="CG144" s="6">
        <v>92.752563352968366</v>
      </c>
      <c r="CH144" s="6">
        <v>1912.872625</v>
      </c>
      <c r="CI144" s="6">
        <v>495040</v>
      </c>
      <c r="CJ144" s="6">
        <v>10</v>
      </c>
      <c r="CK144" s="6">
        <v>4214.3999999999996</v>
      </c>
      <c r="CL144" s="6">
        <v>685505</v>
      </c>
      <c r="CM144" s="6">
        <v>19265</v>
      </c>
      <c r="CN144" s="6">
        <v>3939.8</v>
      </c>
      <c r="CO144" s="6">
        <v>17895</v>
      </c>
      <c r="CP144" s="6">
        <v>143</v>
      </c>
      <c r="CQ144" s="6">
        <v>162.82</v>
      </c>
      <c r="CR144" s="6">
        <v>1717.1</v>
      </c>
      <c r="CS144" s="6">
        <v>1213.7</v>
      </c>
      <c r="CT144" s="6">
        <v>205317</v>
      </c>
      <c r="CU144" s="6">
        <v>118939</v>
      </c>
      <c r="CV144" s="6">
        <v>120130</v>
      </c>
      <c r="CW144" s="6">
        <v>76642</v>
      </c>
    </row>
    <row r="145" spans="1:101" ht="12.5">
      <c r="A145" s="5">
        <v>43965</v>
      </c>
      <c r="B145" s="6">
        <v>818.56899999999996</v>
      </c>
      <c r="C145" s="6">
        <v>449.096</v>
      </c>
      <c r="D145" s="32">
        <v>6447.4</v>
      </c>
      <c r="E145" s="6"/>
      <c r="F145" s="6"/>
      <c r="G145" s="6"/>
      <c r="H145" s="6">
        <v>4142.7</v>
      </c>
      <c r="I145" s="6">
        <v>1881.9</v>
      </c>
      <c r="J145" s="6">
        <v>406856.5</v>
      </c>
      <c r="K145" s="6">
        <v>181426.7</v>
      </c>
      <c r="L145" s="6">
        <v>80864.600000000006</v>
      </c>
      <c r="M145" s="6">
        <v>0.6</v>
      </c>
      <c r="N145" s="6">
        <v>0</v>
      </c>
      <c r="O145" s="6">
        <v>14500.3</v>
      </c>
      <c r="P145" s="6">
        <v>6791.8</v>
      </c>
      <c r="Q145" s="6">
        <v>17568.7</v>
      </c>
      <c r="R145" s="6">
        <v>14022.8</v>
      </c>
      <c r="S145" s="6">
        <v>119126.2</v>
      </c>
      <c r="T145" s="6">
        <v>98902.5</v>
      </c>
      <c r="U145" s="6">
        <v>120812.4</v>
      </c>
      <c r="V145" s="6">
        <v>82582.8</v>
      </c>
      <c r="W145" s="6">
        <v>12626.3</v>
      </c>
      <c r="X145" s="6">
        <v>9507</v>
      </c>
      <c r="Y145" s="6">
        <v>432933.4</v>
      </c>
      <c r="Z145" s="6">
        <v>227447.9</v>
      </c>
      <c r="AA145" s="6"/>
      <c r="AB145" s="11">
        <v>185864.9</v>
      </c>
      <c r="AC145" s="6">
        <v>345.9</v>
      </c>
      <c r="AD145" s="6">
        <v>50604</v>
      </c>
      <c r="AE145" s="6">
        <v>330154.40000000002</v>
      </c>
      <c r="AF145" s="6">
        <v>169365</v>
      </c>
      <c r="AG145" s="6"/>
      <c r="AH145" s="6">
        <v>185798.5</v>
      </c>
      <c r="AI145" s="6">
        <v>1112.4000000000001</v>
      </c>
      <c r="AJ145" s="9">
        <v>768</v>
      </c>
      <c r="AK145" s="6">
        <v>33615.72</v>
      </c>
      <c r="AL145" s="6">
        <v>23909.72</v>
      </c>
      <c r="AM145" s="6">
        <v>72985.100000000006</v>
      </c>
      <c r="AN145" s="6">
        <v>56297.2</v>
      </c>
      <c r="AO145" s="6">
        <v>50613.3</v>
      </c>
      <c r="AP145" s="6">
        <v>41323.599999999999</v>
      </c>
      <c r="AQ145" s="6">
        <v>50239.5</v>
      </c>
      <c r="AR145" s="6">
        <v>19810</v>
      </c>
      <c r="AS145" s="6">
        <v>11.8</v>
      </c>
      <c r="AT145" s="6">
        <v>9.5</v>
      </c>
      <c r="AU145" s="7"/>
      <c r="AV145" s="7"/>
      <c r="AW145" s="6">
        <v>322310.09999999998</v>
      </c>
      <c r="AX145" s="6">
        <v>150581.1</v>
      </c>
      <c r="AY145" s="6">
        <v>59783.199999999997</v>
      </c>
      <c r="AZ145" s="6">
        <v>13635.5</v>
      </c>
      <c r="BA145" s="6">
        <v>306092.90000000002</v>
      </c>
      <c r="BB145" s="6">
        <v>135670.5</v>
      </c>
      <c r="BC145" s="6">
        <f t="shared" si="2"/>
        <v>54125.2</v>
      </c>
      <c r="BD145" s="6">
        <v>1723.1</v>
      </c>
      <c r="BE145" s="6">
        <v>1070.5999999999999</v>
      </c>
      <c r="BF145" s="6">
        <v>139.80000000000001</v>
      </c>
      <c r="BG145" s="6">
        <v>84.29</v>
      </c>
      <c r="BH145" s="6">
        <v>532.98500000000001</v>
      </c>
      <c r="BI145" s="6">
        <v>229.37700000000001</v>
      </c>
      <c r="BJ145" s="32">
        <v>1347.65</v>
      </c>
      <c r="BK145" s="6">
        <v>1233.9000000000001</v>
      </c>
      <c r="BL145" s="6">
        <v>42.6</v>
      </c>
      <c r="BM145" s="6">
        <v>8982.32</v>
      </c>
      <c r="BN145" s="6">
        <v>33082.314035087722</v>
      </c>
      <c r="BO145" s="6">
        <v>7362.5754529764499</v>
      </c>
      <c r="BP145" s="6">
        <v>2791</v>
      </c>
      <c r="BQ145" s="6"/>
      <c r="BR145" s="6"/>
      <c r="BS145" s="6"/>
      <c r="BT145" s="6"/>
      <c r="BU145" s="6"/>
      <c r="BV145" s="6"/>
      <c r="BW145" s="6"/>
      <c r="BX145" s="6"/>
      <c r="BY145" s="6"/>
      <c r="BZ145" s="6">
        <v>4451871</v>
      </c>
      <c r="CA145" s="6">
        <v>3183078</v>
      </c>
      <c r="CB145" s="6"/>
      <c r="CC145" s="6">
        <v>79483</v>
      </c>
      <c r="CD145" s="6">
        <v>65538</v>
      </c>
      <c r="CE145" s="6"/>
      <c r="CF145" s="6">
        <v>750.44369779623639</v>
      </c>
      <c r="CG145" s="6">
        <v>92.709661442828732</v>
      </c>
      <c r="CH145" s="6">
        <v>1904.2316333333333</v>
      </c>
      <c r="CI145" s="6">
        <v>498860</v>
      </c>
      <c r="CJ145" s="6">
        <v>10.199999999999999</v>
      </c>
      <c r="CK145" s="6">
        <v>4235.8</v>
      </c>
      <c r="CL145" s="6">
        <v>689270</v>
      </c>
      <c r="CM145" s="6">
        <v>19314</v>
      </c>
      <c r="CN145" s="6">
        <v>3960.9</v>
      </c>
      <c r="CO145" s="6">
        <v>17895</v>
      </c>
      <c r="CP145" s="6">
        <v>143</v>
      </c>
      <c r="CQ145" s="6">
        <v>162.82</v>
      </c>
      <c r="CR145" s="6">
        <v>1731.1</v>
      </c>
      <c r="CS145" s="6">
        <v>1223</v>
      </c>
      <c r="CT145" s="6">
        <v>205950</v>
      </c>
      <c r="CU145" s="6">
        <v>119302</v>
      </c>
      <c r="CV145" s="6">
        <v>121023</v>
      </c>
      <c r="CW145" s="6">
        <v>77222</v>
      </c>
    </row>
    <row r="146" spans="1:101" ht="12.5">
      <c r="A146" s="5">
        <v>43966</v>
      </c>
      <c r="B146" s="6">
        <v>818.56899999999996</v>
      </c>
      <c r="C146" s="6">
        <v>449.096</v>
      </c>
      <c r="D146" s="32">
        <v>6447.4</v>
      </c>
      <c r="E146" s="6"/>
      <c r="F146" s="6"/>
      <c r="G146" s="6"/>
      <c r="H146" s="6">
        <v>4162.3999999999996</v>
      </c>
      <c r="I146" s="6">
        <v>1891.3</v>
      </c>
      <c r="J146" s="6">
        <v>407031.2</v>
      </c>
      <c r="K146" s="6">
        <v>181512.9</v>
      </c>
      <c r="L146" s="6">
        <v>80888.600000000006</v>
      </c>
      <c r="M146" s="6">
        <v>0.6</v>
      </c>
      <c r="N146" s="6">
        <v>0</v>
      </c>
      <c r="O146" s="6">
        <v>14500.3</v>
      </c>
      <c r="P146" s="6">
        <v>6791.8</v>
      </c>
      <c r="Q146" s="6">
        <v>17596.900000000001</v>
      </c>
      <c r="R146" s="6">
        <v>14044.7</v>
      </c>
      <c r="S146" s="6">
        <v>119145.2</v>
      </c>
      <c r="T146" s="6">
        <v>98917.3</v>
      </c>
      <c r="U146" s="6">
        <v>120830.39999999999</v>
      </c>
      <c r="V146" s="6">
        <v>82595.600000000006</v>
      </c>
      <c r="W146" s="6">
        <v>12632</v>
      </c>
      <c r="X146" s="6">
        <v>9511.6</v>
      </c>
      <c r="Y146" s="6">
        <v>433079.1</v>
      </c>
      <c r="Z146" s="6">
        <v>227531.2</v>
      </c>
      <c r="AA146" s="6"/>
      <c r="AB146" s="11">
        <v>185888.9</v>
      </c>
      <c r="AC146" s="6">
        <v>345.9</v>
      </c>
      <c r="AD146" s="6">
        <v>50604</v>
      </c>
      <c r="AE146" s="6">
        <v>330468.7</v>
      </c>
      <c r="AF146" s="6">
        <v>169522.7</v>
      </c>
      <c r="AG146" s="6"/>
      <c r="AH146" s="6">
        <v>185822.5</v>
      </c>
      <c r="AI146" s="6">
        <v>1112.4000000000001</v>
      </c>
      <c r="AJ146" s="9">
        <v>768</v>
      </c>
      <c r="AK146" s="6">
        <v>33615.72</v>
      </c>
      <c r="AL146" s="6">
        <v>23909.72</v>
      </c>
      <c r="AM146" s="6">
        <v>72996.7</v>
      </c>
      <c r="AN146" s="6">
        <v>56306.3</v>
      </c>
      <c r="AO146" s="6">
        <v>50629.7</v>
      </c>
      <c r="AP146" s="6">
        <v>41336.800000000003</v>
      </c>
      <c r="AQ146" s="6">
        <v>50254.7</v>
      </c>
      <c r="AR146" s="6">
        <v>19816.2</v>
      </c>
      <c r="AS146" s="6">
        <v>11.8</v>
      </c>
      <c r="AT146" s="6">
        <v>9.5</v>
      </c>
      <c r="AU146" s="7"/>
      <c r="AV146" s="7"/>
      <c r="AW146" s="6">
        <v>322453.90000000002</v>
      </c>
      <c r="AX146" s="6">
        <v>150645.6</v>
      </c>
      <c r="AY146" s="6">
        <v>59788.6</v>
      </c>
      <c r="AZ146" s="6">
        <v>13635.5</v>
      </c>
      <c r="BA146" s="6">
        <v>306226.5</v>
      </c>
      <c r="BB146" s="6">
        <v>135728.9</v>
      </c>
      <c r="BC146" s="6">
        <f t="shared" si="2"/>
        <v>54149.2</v>
      </c>
      <c r="BD146" s="6">
        <v>1726.3</v>
      </c>
      <c r="BE146" s="6">
        <v>1072.9000000000001</v>
      </c>
      <c r="BF146" s="6">
        <v>139.87</v>
      </c>
      <c r="BG146" s="6">
        <v>84.33</v>
      </c>
      <c r="BH146" s="6">
        <v>532.98500000000001</v>
      </c>
      <c r="BI146" s="6">
        <v>229.37700000000001</v>
      </c>
      <c r="BJ146" s="32">
        <v>1347.65</v>
      </c>
      <c r="BK146" s="6">
        <v>1236.2</v>
      </c>
      <c r="BL146" s="6">
        <v>42.6</v>
      </c>
      <c r="BM146" s="6">
        <v>9159.89</v>
      </c>
      <c r="BN146" s="6">
        <v>33128.173684210524</v>
      </c>
      <c r="BO146" s="6">
        <v>7235.3630904357033</v>
      </c>
      <c r="BP146" s="6">
        <v>8738</v>
      </c>
      <c r="BQ146" s="6"/>
      <c r="BR146" s="6"/>
      <c r="BS146" s="6"/>
      <c r="BT146" s="6"/>
      <c r="BU146" s="6"/>
      <c r="BV146" s="6"/>
      <c r="BW146" s="6"/>
      <c r="BX146" s="6"/>
      <c r="BY146" s="6"/>
      <c r="BZ146" s="6">
        <v>4454870</v>
      </c>
      <c r="CA146" s="6">
        <v>3185548</v>
      </c>
      <c r="CB146" s="6"/>
      <c r="CC146" s="6">
        <v>79483</v>
      </c>
      <c r="CD146" s="6">
        <v>65538</v>
      </c>
      <c r="CE146" s="6"/>
      <c r="CF146" s="6">
        <v>750.68273716893032</v>
      </c>
      <c r="CG146" s="6">
        <v>93.118409847315348</v>
      </c>
      <c r="CH146" s="6">
        <v>1903.2340833333333</v>
      </c>
      <c r="CI146" s="6">
        <v>503310</v>
      </c>
      <c r="CJ146" s="6">
        <v>10.4</v>
      </c>
      <c r="CK146" s="6">
        <v>4259.8</v>
      </c>
      <c r="CL146" s="6">
        <v>693610</v>
      </c>
      <c r="CM146" s="6">
        <v>19346</v>
      </c>
      <c r="CN146" s="6">
        <v>3984.9</v>
      </c>
      <c r="CO146" s="6">
        <v>17895</v>
      </c>
      <c r="CP146" s="6">
        <v>143</v>
      </c>
      <c r="CQ146" s="6">
        <v>162.82</v>
      </c>
      <c r="CR146" s="6">
        <v>1745.3</v>
      </c>
      <c r="CS146" s="6">
        <v>1232.4000000000001</v>
      </c>
      <c r="CT146" s="6">
        <v>206357</v>
      </c>
      <c r="CU146" s="6">
        <v>119543</v>
      </c>
      <c r="CV146" s="6">
        <v>121921</v>
      </c>
      <c r="CW146" s="6">
        <v>77839</v>
      </c>
    </row>
    <row r="147" spans="1:101" ht="12.5">
      <c r="A147" s="5">
        <v>43967</v>
      </c>
      <c r="B147" s="6">
        <v>818.56899999999996</v>
      </c>
      <c r="C147" s="6">
        <v>449.096</v>
      </c>
      <c r="D147" s="32">
        <v>6447.4</v>
      </c>
      <c r="E147" s="6"/>
      <c r="F147" s="6"/>
      <c r="G147" s="6"/>
      <c r="H147" s="6">
        <v>4181.3999999999996</v>
      </c>
      <c r="I147" s="6">
        <v>1900.8</v>
      </c>
      <c r="J147" s="6">
        <v>407206.8</v>
      </c>
      <c r="K147" s="6">
        <v>181599.7</v>
      </c>
      <c r="L147" s="6">
        <v>80912.600000000006</v>
      </c>
      <c r="M147" s="6">
        <v>0.6</v>
      </c>
      <c r="N147" s="6">
        <v>0</v>
      </c>
      <c r="O147" s="6">
        <v>14500.4</v>
      </c>
      <c r="P147" s="6">
        <v>6791.9</v>
      </c>
      <c r="Q147" s="6">
        <v>17626</v>
      </c>
      <c r="R147" s="6">
        <v>14067.3</v>
      </c>
      <c r="S147" s="6">
        <v>119162.8</v>
      </c>
      <c r="T147" s="6">
        <v>98931.7</v>
      </c>
      <c r="U147" s="6">
        <v>120849.3</v>
      </c>
      <c r="V147" s="6">
        <v>82608.899999999994</v>
      </c>
      <c r="W147" s="6">
        <v>12637.6</v>
      </c>
      <c r="X147" s="6">
        <v>9516.2000000000007</v>
      </c>
      <c r="Y147" s="6">
        <v>433205.9</v>
      </c>
      <c r="Z147" s="6">
        <v>227600.6</v>
      </c>
      <c r="AA147" s="6"/>
      <c r="AB147" s="11">
        <v>185912.9</v>
      </c>
      <c r="AC147" s="6">
        <v>345.9</v>
      </c>
      <c r="AD147" s="6">
        <v>50604</v>
      </c>
      <c r="AE147" s="6">
        <v>330791.8</v>
      </c>
      <c r="AF147" s="6">
        <v>169692</v>
      </c>
      <c r="AG147" s="6"/>
      <c r="AH147" s="6">
        <v>185846.5</v>
      </c>
      <c r="AI147" s="6">
        <v>1112.4000000000001</v>
      </c>
      <c r="AJ147" s="9">
        <v>768</v>
      </c>
      <c r="AK147" s="6">
        <v>33615.72</v>
      </c>
      <c r="AL147" s="6">
        <v>23909.72</v>
      </c>
      <c r="AM147" s="6">
        <v>73008.3</v>
      </c>
      <c r="AN147" s="6">
        <v>56315.6</v>
      </c>
      <c r="AO147" s="6">
        <v>50647.5</v>
      </c>
      <c r="AP147" s="6">
        <v>41350.9</v>
      </c>
      <c r="AQ147" s="6">
        <v>50260.3</v>
      </c>
      <c r="AR147" s="6">
        <v>19818.400000000001</v>
      </c>
      <c r="AS147" s="6">
        <v>11.8</v>
      </c>
      <c r="AT147" s="6">
        <v>9.5</v>
      </c>
      <c r="AU147" s="7"/>
      <c r="AV147" s="7"/>
      <c r="AW147" s="6">
        <v>322595.20000000001</v>
      </c>
      <c r="AX147" s="6">
        <v>150709.5</v>
      </c>
      <c r="AY147" s="6">
        <v>59794.2</v>
      </c>
      <c r="AZ147" s="6">
        <v>13635.5</v>
      </c>
      <c r="BA147" s="6">
        <v>306358.8</v>
      </c>
      <c r="BB147" s="6">
        <v>135786.9</v>
      </c>
      <c r="BC147" s="6">
        <f t="shared" si="2"/>
        <v>54173.2</v>
      </c>
      <c r="BD147" s="6">
        <v>1729.4</v>
      </c>
      <c r="BE147" s="6">
        <v>1075.0999999999999</v>
      </c>
      <c r="BF147" s="6">
        <v>141.47</v>
      </c>
      <c r="BG147" s="6">
        <v>85.22</v>
      </c>
      <c r="BH147" s="6">
        <v>532.98500000000001</v>
      </c>
      <c r="BI147" s="6">
        <v>229.37700000000001</v>
      </c>
      <c r="BJ147" s="32">
        <v>1347.65</v>
      </c>
      <c r="BK147" s="6">
        <v>1238.5</v>
      </c>
      <c r="BL147" s="6">
        <v>42.6</v>
      </c>
      <c r="BM147" s="6">
        <v>8855.52</v>
      </c>
      <c r="BN147" s="6">
        <v>31585.321052631574</v>
      </c>
      <c r="BO147" s="6">
        <v>9935.4028394700545</v>
      </c>
      <c r="BP147" s="6">
        <v>3029</v>
      </c>
      <c r="BQ147" s="6"/>
      <c r="BR147" s="6"/>
      <c r="BS147" s="6"/>
      <c r="BT147" s="6"/>
      <c r="BU147" s="6"/>
      <c r="BV147" s="6"/>
      <c r="BW147" s="6"/>
      <c r="BX147" s="6"/>
      <c r="BY147" s="6"/>
      <c r="BZ147" s="6">
        <v>4457896</v>
      </c>
      <c r="CA147" s="6">
        <v>3188013</v>
      </c>
      <c r="CB147" s="6"/>
      <c r="CC147" s="6">
        <v>79483</v>
      </c>
      <c r="CD147" s="6">
        <v>65538</v>
      </c>
      <c r="CE147" s="6"/>
      <c r="CF147" s="6">
        <v>697.95837192919635</v>
      </c>
      <c r="CG147" s="6">
        <v>81.172187384003763</v>
      </c>
      <c r="CH147" s="6">
        <v>1743.2018083333332</v>
      </c>
      <c r="CI147" s="6">
        <v>506810</v>
      </c>
      <c r="CJ147" s="6">
        <v>10.6</v>
      </c>
      <c r="CK147" s="6">
        <v>4279.3</v>
      </c>
      <c r="CL147" s="6">
        <v>696837</v>
      </c>
      <c r="CM147" s="6">
        <v>19396</v>
      </c>
      <c r="CN147" s="6">
        <v>4003.1</v>
      </c>
      <c r="CO147" s="6">
        <v>17895</v>
      </c>
      <c r="CP147" s="6">
        <v>143</v>
      </c>
      <c r="CQ147" s="6">
        <v>162.82</v>
      </c>
      <c r="CR147" s="6">
        <v>1758.6</v>
      </c>
      <c r="CS147" s="6">
        <v>1241.4000000000001</v>
      </c>
      <c r="CT147" s="6">
        <v>206775</v>
      </c>
      <c r="CU147" s="6">
        <v>119794</v>
      </c>
      <c r="CV147" s="6">
        <v>124177</v>
      </c>
      <c r="CW147" s="6">
        <v>79177</v>
      </c>
    </row>
    <row r="148" spans="1:101" ht="12.5">
      <c r="A148" s="5">
        <v>43968</v>
      </c>
      <c r="B148" s="6">
        <v>818.56899999999996</v>
      </c>
      <c r="C148" s="6">
        <v>449.096</v>
      </c>
      <c r="D148" s="32">
        <v>6447.4</v>
      </c>
      <c r="E148" s="6"/>
      <c r="F148" s="6"/>
      <c r="G148" s="6"/>
      <c r="H148" s="6">
        <v>4200.7</v>
      </c>
      <c r="I148" s="6">
        <v>1910.6</v>
      </c>
      <c r="J148" s="6">
        <v>407376.7</v>
      </c>
      <c r="K148" s="6">
        <v>181684.6</v>
      </c>
      <c r="L148" s="6">
        <v>80936.600000000006</v>
      </c>
      <c r="M148" s="6">
        <v>0.6</v>
      </c>
      <c r="N148" s="6">
        <v>0</v>
      </c>
      <c r="O148" s="6">
        <v>14500.4</v>
      </c>
      <c r="P148" s="6">
        <v>6791.9</v>
      </c>
      <c r="Q148" s="6">
        <v>17655.400000000001</v>
      </c>
      <c r="R148" s="6">
        <v>14090.1</v>
      </c>
      <c r="S148" s="6">
        <v>119181.2</v>
      </c>
      <c r="T148" s="6">
        <v>98946</v>
      </c>
      <c r="U148" s="6">
        <v>120867.8</v>
      </c>
      <c r="V148" s="6">
        <v>82622.100000000006</v>
      </c>
      <c r="W148" s="6">
        <v>12642.3</v>
      </c>
      <c r="X148" s="6">
        <v>9520.2000000000007</v>
      </c>
      <c r="Y148" s="6">
        <v>433352.8</v>
      </c>
      <c r="Z148" s="6">
        <v>227683.7</v>
      </c>
      <c r="AA148" s="6"/>
      <c r="AB148" s="11">
        <v>185936.9</v>
      </c>
      <c r="AC148" s="6">
        <v>345.9</v>
      </c>
      <c r="AD148" s="6">
        <v>50604</v>
      </c>
      <c r="AE148" s="6">
        <v>331098.2</v>
      </c>
      <c r="AF148" s="6">
        <v>169847.6</v>
      </c>
      <c r="AG148" s="6"/>
      <c r="AH148" s="6">
        <v>185870.5</v>
      </c>
      <c r="AI148" s="6">
        <v>1112.4000000000001</v>
      </c>
      <c r="AJ148" s="9">
        <v>768</v>
      </c>
      <c r="AK148" s="6">
        <v>33615.72</v>
      </c>
      <c r="AL148" s="6">
        <v>23909.72</v>
      </c>
      <c r="AM148" s="6">
        <v>73019.3</v>
      </c>
      <c r="AN148" s="6">
        <v>56324.4</v>
      </c>
      <c r="AO148" s="6">
        <v>50664</v>
      </c>
      <c r="AP148" s="6">
        <v>41364.300000000003</v>
      </c>
      <c r="AQ148" s="6">
        <v>50276.6</v>
      </c>
      <c r="AR148" s="6">
        <v>19824.900000000001</v>
      </c>
      <c r="AS148" s="6">
        <v>11.8</v>
      </c>
      <c r="AT148" s="6">
        <v>9.5</v>
      </c>
      <c r="AU148" s="7"/>
      <c r="AV148" s="7"/>
      <c r="AW148" s="6">
        <v>322738</v>
      </c>
      <c r="AX148" s="6">
        <v>150775.79999999999</v>
      </c>
      <c r="AY148" s="6">
        <v>59799.4</v>
      </c>
      <c r="AZ148" s="6">
        <v>13635.5</v>
      </c>
      <c r="BA148" s="6">
        <v>306491.59999999998</v>
      </c>
      <c r="BB148" s="6">
        <v>135845.1</v>
      </c>
      <c r="BC148" s="6">
        <f t="shared" si="2"/>
        <v>54197.2</v>
      </c>
      <c r="BD148" s="6">
        <v>1732.3</v>
      </c>
      <c r="BE148" s="6">
        <v>1077.2</v>
      </c>
      <c r="BF148" s="6">
        <v>141.53</v>
      </c>
      <c r="BG148" s="6">
        <v>85.28</v>
      </c>
      <c r="BH148" s="6">
        <v>532.98500000000001</v>
      </c>
      <c r="BI148" s="6">
        <v>229.37700000000001</v>
      </c>
      <c r="BJ148" s="32">
        <v>1347.65</v>
      </c>
      <c r="BK148" s="6">
        <v>1240.9000000000001</v>
      </c>
      <c r="BL148" s="6">
        <v>43.2</v>
      </c>
      <c r="BM148" s="6">
        <v>8642.7799999999988</v>
      </c>
      <c r="BN148" s="6">
        <v>31530.46666666666</v>
      </c>
      <c r="BO148" s="6">
        <v>9728.7196858200878</v>
      </c>
      <c r="BP148" s="6">
        <v>8134</v>
      </c>
      <c r="BQ148" s="6"/>
      <c r="BR148" s="6"/>
      <c r="BS148" s="6"/>
      <c r="BT148" s="6"/>
      <c r="BU148" s="6"/>
      <c r="BV148" s="6"/>
      <c r="BW148" s="6"/>
      <c r="BX148" s="6"/>
      <c r="BY148" s="6"/>
      <c r="BZ148" s="6">
        <v>4460511</v>
      </c>
      <c r="CA148" s="6">
        <v>3190297</v>
      </c>
      <c r="CB148" s="6"/>
      <c r="CC148" s="6">
        <v>79483</v>
      </c>
      <c r="CD148" s="6">
        <v>65538</v>
      </c>
      <c r="CE148" s="6"/>
      <c r="CF148" s="6">
        <v>557.04046089917074</v>
      </c>
      <c r="CG148" s="6">
        <v>77.259943649804086</v>
      </c>
      <c r="CH148" s="6">
        <v>1432.0670285714284</v>
      </c>
      <c r="CI148" s="6">
        <v>511760</v>
      </c>
      <c r="CJ148" s="6">
        <v>10.8</v>
      </c>
      <c r="CK148" s="6">
        <v>4303.3</v>
      </c>
      <c r="CL148" s="6">
        <v>700630</v>
      </c>
      <c r="CM148" s="6">
        <v>19401</v>
      </c>
      <c r="CN148" s="6">
        <v>4027.1</v>
      </c>
      <c r="CO148" s="6">
        <v>17895</v>
      </c>
      <c r="CP148" s="6">
        <v>143</v>
      </c>
      <c r="CQ148" s="6">
        <v>162.82</v>
      </c>
      <c r="CR148" s="6">
        <v>1772.9</v>
      </c>
      <c r="CS148" s="6">
        <v>1250.8</v>
      </c>
      <c r="CT148" s="6">
        <v>207085</v>
      </c>
      <c r="CU148" s="6">
        <v>119979</v>
      </c>
      <c r="CV148" s="6">
        <v>125224</v>
      </c>
      <c r="CW148" s="6">
        <v>79886</v>
      </c>
    </row>
    <row r="149" spans="1:101" ht="12.5">
      <c r="A149" s="5">
        <v>43969</v>
      </c>
      <c r="B149" s="6">
        <v>818.56899999999996</v>
      </c>
      <c r="C149" s="6">
        <v>449.096</v>
      </c>
      <c r="D149" s="32">
        <v>6447.4</v>
      </c>
      <c r="E149" s="6"/>
      <c r="F149" s="6"/>
      <c r="G149" s="6"/>
      <c r="H149" s="6">
        <v>4220.3999999999996</v>
      </c>
      <c r="I149" s="6">
        <v>1919.7</v>
      </c>
      <c r="J149" s="6">
        <v>407550</v>
      </c>
      <c r="K149" s="6">
        <v>181770</v>
      </c>
      <c r="L149" s="6">
        <v>80960.600000000006</v>
      </c>
      <c r="M149" s="6">
        <v>0.6</v>
      </c>
      <c r="N149" s="6">
        <v>0</v>
      </c>
      <c r="O149" s="6">
        <v>14500.4</v>
      </c>
      <c r="P149" s="6">
        <v>6792</v>
      </c>
      <c r="Q149" s="6">
        <v>17685.599999999999</v>
      </c>
      <c r="R149" s="6">
        <v>14113.6</v>
      </c>
      <c r="S149" s="6">
        <v>119197.5</v>
      </c>
      <c r="T149" s="6">
        <v>98959.1</v>
      </c>
      <c r="U149" s="6">
        <v>120886.5</v>
      </c>
      <c r="V149" s="6">
        <v>82635.100000000006</v>
      </c>
      <c r="W149" s="6">
        <v>12647</v>
      </c>
      <c r="X149" s="6">
        <v>9524.2000000000007</v>
      </c>
      <c r="Y149" s="6">
        <v>433497</v>
      </c>
      <c r="Z149" s="6">
        <v>227767</v>
      </c>
      <c r="AA149" s="6"/>
      <c r="AB149" s="11">
        <v>185960.9</v>
      </c>
      <c r="AC149" s="6">
        <v>345.9</v>
      </c>
      <c r="AD149" s="6">
        <v>50604</v>
      </c>
      <c r="AE149" s="6">
        <v>331403</v>
      </c>
      <c r="AF149" s="6">
        <v>170000</v>
      </c>
      <c r="AG149" s="6"/>
      <c r="AH149" s="6">
        <v>185894.5</v>
      </c>
      <c r="AI149" s="6">
        <v>1112.4000000000001</v>
      </c>
      <c r="AJ149" s="9">
        <v>768</v>
      </c>
      <c r="AK149" s="6">
        <v>33615.72</v>
      </c>
      <c r="AL149" s="6">
        <v>23909.72</v>
      </c>
      <c r="AM149" s="6">
        <v>73028.5</v>
      </c>
      <c r="AN149" s="6">
        <v>56331.8</v>
      </c>
      <c r="AO149" s="6">
        <v>50683</v>
      </c>
      <c r="AP149" s="6">
        <v>41379</v>
      </c>
      <c r="AQ149" s="6">
        <v>50284.2</v>
      </c>
      <c r="AR149" s="6">
        <v>19828</v>
      </c>
      <c r="AS149" s="6">
        <v>11.8</v>
      </c>
      <c r="AT149" s="6">
        <v>9.5</v>
      </c>
      <c r="AU149" s="7"/>
      <c r="AV149" s="7"/>
      <c r="AW149" s="6">
        <v>322879</v>
      </c>
      <c r="AX149" s="6">
        <v>150836</v>
      </c>
      <c r="AY149" s="6">
        <v>59805</v>
      </c>
      <c r="AZ149" s="6">
        <v>13635.5</v>
      </c>
      <c r="BA149" s="6">
        <v>306624</v>
      </c>
      <c r="BB149" s="6">
        <v>135903</v>
      </c>
      <c r="BC149" s="6">
        <f t="shared" si="2"/>
        <v>54221.2</v>
      </c>
      <c r="BD149" s="6">
        <v>1734.7</v>
      </c>
      <c r="BE149" s="6">
        <v>1078.7</v>
      </c>
      <c r="BF149" s="6">
        <v>142.4</v>
      </c>
      <c r="BG149" s="6">
        <v>85.74</v>
      </c>
      <c r="BH149" s="6">
        <v>532.98500000000001</v>
      </c>
      <c r="BI149" s="6">
        <v>229.37700000000001</v>
      </c>
      <c r="BJ149" s="32">
        <v>1347.65</v>
      </c>
      <c r="BK149" s="6">
        <v>1243.3</v>
      </c>
      <c r="BL149" s="6">
        <v>44.4</v>
      </c>
      <c r="BM149" s="6">
        <v>8970.2099999999991</v>
      </c>
      <c r="BN149" s="6">
        <v>33892.836842105258</v>
      </c>
      <c r="BO149" s="6">
        <v>4169.2767338115045</v>
      </c>
      <c r="BP149" s="6">
        <v>6074</v>
      </c>
      <c r="BQ149" s="6"/>
      <c r="BR149" s="6"/>
      <c r="BS149" s="6"/>
      <c r="BT149" s="6"/>
      <c r="BU149" s="6"/>
      <c r="BV149" s="6"/>
      <c r="BW149" s="6"/>
      <c r="BX149" s="6"/>
      <c r="BY149" s="6"/>
      <c r="BZ149" s="6">
        <v>4463521</v>
      </c>
      <c r="CA149" s="6">
        <v>3192771</v>
      </c>
      <c r="CB149" s="6"/>
      <c r="CC149" s="6">
        <v>79483</v>
      </c>
      <c r="CD149" s="6">
        <v>65538</v>
      </c>
      <c r="CE149" s="6"/>
      <c r="CF149" s="6">
        <v>757.96995637863688</v>
      </c>
      <c r="CG149" s="6">
        <v>93.562004382484304</v>
      </c>
      <c r="CH149" s="6">
        <v>1922.9060416666671</v>
      </c>
      <c r="CI149" s="6">
        <v>516500</v>
      </c>
      <c r="CJ149" s="6">
        <v>11</v>
      </c>
      <c r="CK149" s="6">
        <v>4327.3</v>
      </c>
      <c r="CL149" s="6">
        <v>704540</v>
      </c>
      <c r="CM149" s="6">
        <v>19420</v>
      </c>
      <c r="CN149" s="6">
        <v>4051.1</v>
      </c>
      <c r="CO149" s="6">
        <v>17895</v>
      </c>
      <c r="CP149" s="6">
        <v>143</v>
      </c>
      <c r="CQ149" s="6">
        <v>162.82</v>
      </c>
      <c r="CR149" s="6">
        <v>1786.8</v>
      </c>
      <c r="CS149" s="6">
        <v>1260.0999999999999</v>
      </c>
      <c r="CT149" s="6">
        <v>207450</v>
      </c>
      <c r="CU149" s="6">
        <v>120200</v>
      </c>
      <c r="CV149" s="6">
        <v>126900</v>
      </c>
      <c r="CW149" s="6">
        <v>80930</v>
      </c>
    </row>
    <row r="150" spans="1:101" ht="12.5">
      <c r="A150" s="5">
        <v>43970</v>
      </c>
      <c r="B150" s="6">
        <v>818.78200000000004</v>
      </c>
      <c r="C150" s="6">
        <v>449.19799999999998</v>
      </c>
      <c r="D150" s="6">
        <v>6448.2</v>
      </c>
      <c r="E150" s="6"/>
      <c r="F150" s="6"/>
      <c r="G150" s="6"/>
      <c r="H150" s="6">
        <v>4241</v>
      </c>
      <c r="I150" s="6">
        <v>1929.6</v>
      </c>
      <c r="J150" s="6">
        <v>407727</v>
      </c>
      <c r="K150" s="6">
        <v>181857</v>
      </c>
      <c r="L150" s="6">
        <v>80984.600000000006</v>
      </c>
      <c r="M150" s="6">
        <v>0.6</v>
      </c>
      <c r="N150" s="6">
        <v>0</v>
      </c>
      <c r="O150" s="6">
        <v>14500.5</v>
      </c>
      <c r="P150" s="6">
        <v>6792</v>
      </c>
      <c r="Q150" s="6">
        <v>17714</v>
      </c>
      <c r="R150" s="6">
        <v>14135.4</v>
      </c>
      <c r="S150" s="6">
        <v>119213.5</v>
      </c>
      <c r="T150" s="6">
        <v>98971.7</v>
      </c>
      <c r="U150" s="6">
        <v>120905.4</v>
      </c>
      <c r="V150" s="6">
        <v>82648.3</v>
      </c>
      <c r="W150" s="6">
        <v>12651.9</v>
      </c>
      <c r="X150" s="6">
        <v>9528.4</v>
      </c>
      <c r="Y150" s="6">
        <v>433791</v>
      </c>
      <c r="Z150" s="6">
        <v>227920</v>
      </c>
      <c r="AA150" s="6"/>
      <c r="AB150" s="11">
        <v>185984.9</v>
      </c>
      <c r="AC150" s="6">
        <v>345.9</v>
      </c>
      <c r="AD150" s="6">
        <v>50604</v>
      </c>
      <c r="AE150" s="6">
        <v>331560</v>
      </c>
      <c r="AF150" s="6">
        <v>170085</v>
      </c>
      <c r="AG150" s="6"/>
      <c r="AH150" s="6">
        <v>185918.5</v>
      </c>
      <c r="AI150" s="6">
        <v>1112.4000000000001</v>
      </c>
      <c r="AJ150" s="9">
        <v>768</v>
      </c>
      <c r="AK150" s="6">
        <v>33615.72</v>
      </c>
      <c r="AL150" s="6">
        <v>23909.72</v>
      </c>
      <c r="AM150" s="6">
        <v>73038.899999999994</v>
      </c>
      <c r="AN150" s="6">
        <v>56340</v>
      </c>
      <c r="AO150" s="6">
        <v>50700.4</v>
      </c>
      <c r="AP150" s="6">
        <v>41393.1</v>
      </c>
      <c r="AQ150" s="6">
        <v>50292.4</v>
      </c>
      <c r="AR150" s="6">
        <v>19831.099999999999</v>
      </c>
      <c r="AS150" s="6">
        <v>11.8</v>
      </c>
      <c r="AT150" s="6">
        <v>9.5</v>
      </c>
      <c r="AU150" s="7"/>
      <c r="AV150" s="7"/>
      <c r="AW150" s="6">
        <v>323023</v>
      </c>
      <c r="AX150" s="6">
        <v>150900</v>
      </c>
      <c r="AY150" s="6">
        <v>59811</v>
      </c>
      <c r="AZ150" s="6">
        <v>13635.5</v>
      </c>
      <c r="BA150" s="6">
        <v>306759</v>
      </c>
      <c r="BB150" s="6">
        <v>135962</v>
      </c>
      <c r="BC150" s="6">
        <f t="shared" si="2"/>
        <v>54245.2</v>
      </c>
      <c r="BD150" s="6">
        <v>1737</v>
      </c>
      <c r="BE150" s="6">
        <v>1080.3</v>
      </c>
      <c r="BF150" s="6">
        <v>145</v>
      </c>
      <c r="BG150" s="6">
        <v>87.1</v>
      </c>
      <c r="BH150" s="6">
        <v>533.12800000000004</v>
      </c>
      <c r="BI150" s="6">
        <v>229.43199999999999</v>
      </c>
      <c r="BJ150" s="32">
        <v>1347.9</v>
      </c>
      <c r="BK150" s="6">
        <v>1246</v>
      </c>
      <c r="BL150" s="6">
        <v>45.8</v>
      </c>
      <c r="BM150" s="6">
        <v>10022.450000000001</v>
      </c>
      <c r="BN150" s="6">
        <v>33107.452631578955</v>
      </c>
      <c r="BO150" s="6">
        <v>10758.861027623365</v>
      </c>
      <c r="BP150" s="6">
        <v>5668</v>
      </c>
      <c r="BQ150" s="6"/>
      <c r="BR150" s="6"/>
      <c r="BS150" s="6"/>
      <c r="BT150" s="6"/>
      <c r="BU150" s="6"/>
      <c r="BV150" s="6"/>
      <c r="BW150" s="6"/>
      <c r="BX150" s="6"/>
      <c r="BY150" s="6"/>
      <c r="BZ150" s="6">
        <v>4465803</v>
      </c>
      <c r="CA150" s="6">
        <v>3194667</v>
      </c>
      <c r="CB150" s="6"/>
      <c r="CC150" s="6">
        <v>79483</v>
      </c>
      <c r="CD150" s="6">
        <v>65538</v>
      </c>
      <c r="CE150" s="6"/>
      <c r="CF150" s="6">
        <v>594.68988783189832</v>
      </c>
      <c r="CG150" s="6">
        <v>87.299041863585316</v>
      </c>
      <c r="CH150" s="6">
        <v>1590.9073333333331</v>
      </c>
      <c r="CI150" s="6">
        <v>520100</v>
      </c>
      <c r="CJ150" s="6">
        <v>11.3</v>
      </c>
      <c r="CK150" s="6">
        <v>4351.3</v>
      </c>
      <c r="CL150" s="6">
        <v>708110</v>
      </c>
      <c r="CM150" s="6">
        <v>19420</v>
      </c>
      <c r="CN150" s="6">
        <v>4075.1</v>
      </c>
      <c r="CO150" s="6">
        <v>17895</v>
      </c>
      <c r="CP150" s="6">
        <v>143</v>
      </c>
      <c r="CQ150" s="6">
        <v>162.82</v>
      </c>
      <c r="CR150" s="6">
        <v>1800.6</v>
      </c>
      <c r="CS150" s="6">
        <v>1269.3</v>
      </c>
      <c r="CT150" s="6">
        <v>207800</v>
      </c>
      <c r="CU150" s="6">
        <v>120410</v>
      </c>
      <c r="CV150" s="6">
        <v>129870</v>
      </c>
      <c r="CW150" s="6">
        <v>82650</v>
      </c>
    </row>
    <row r="151" spans="1:101" ht="12.5">
      <c r="A151" s="5">
        <v>43971</v>
      </c>
      <c r="B151" s="6">
        <v>818.78200000000004</v>
      </c>
      <c r="C151" s="6">
        <v>449.19799999999998</v>
      </c>
      <c r="D151" s="6">
        <v>6448.2</v>
      </c>
      <c r="E151" s="6"/>
      <c r="F151" s="6"/>
      <c r="G151" s="6"/>
      <c r="H151" s="6">
        <v>4260</v>
      </c>
      <c r="I151" s="6">
        <v>1939</v>
      </c>
      <c r="J151" s="6">
        <v>407902</v>
      </c>
      <c r="K151" s="6">
        <v>181943</v>
      </c>
      <c r="L151" s="6">
        <v>81008.600000000006</v>
      </c>
      <c r="M151" s="6">
        <v>0.6</v>
      </c>
      <c r="N151" s="6">
        <v>0</v>
      </c>
      <c r="O151" s="6">
        <v>14500.5</v>
      </c>
      <c r="P151" s="6">
        <v>6792.1</v>
      </c>
      <c r="Q151" s="6">
        <v>17743.099999999999</v>
      </c>
      <c r="R151" s="6">
        <v>14157.9</v>
      </c>
      <c r="S151" s="6">
        <v>119230</v>
      </c>
      <c r="T151" s="6">
        <v>98985.5</v>
      </c>
      <c r="U151" s="6">
        <v>120924.8</v>
      </c>
      <c r="V151" s="6">
        <v>82661.5</v>
      </c>
      <c r="W151" s="6">
        <v>12656.8</v>
      </c>
      <c r="X151" s="6">
        <v>9532.5</v>
      </c>
      <c r="Y151" s="6">
        <v>434090</v>
      </c>
      <c r="Z151" s="6">
        <v>228084</v>
      </c>
      <c r="AA151" s="6"/>
      <c r="AB151" s="11">
        <v>186008.9</v>
      </c>
      <c r="AC151" s="6">
        <v>345.9</v>
      </c>
      <c r="AD151" s="6">
        <v>50604</v>
      </c>
      <c r="AE151" s="6">
        <v>331707</v>
      </c>
      <c r="AF151" s="6">
        <v>170158</v>
      </c>
      <c r="AG151" s="6"/>
      <c r="AH151" s="6">
        <v>185942.5</v>
      </c>
      <c r="AI151" s="6">
        <v>1112.4000000000001</v>
      </c>
      <c r="AJ151" s="9">
        <v>768</v>
      </c>
      <c r="AK151" s="6">
        <v>33615.72</v>
      </c>
      <c r="AL151" s="6">
        <v>23909.72</v>
      </c>
      <c r="AM151" s="6">
        <v>73049.8</v>
      </c>
      <c r="AN151" s="6">
        <v>56348.5</v>
      </c>
      <c r="AO151" s="6">
        <v>50717.3</v>
      </c>
      <c r="AP151" s="6">
        <v>41407</v>
      </c>
      <c r="AQ151" s="6">
        <v>50295</v>
      </c>
      <c r="AR151" s="6">
        <v>19832.099999999999</v>
      </c>
      <c r="AS151" s="6">
        <v>11.8</v>
      </c>
      <c r="AT151" s="6">
        <v>9.5</v>
      </c>
      <c r="AU151" s="7"/>
      <c r="AV151" s="7"/>
      <c r="AW151" s="6">
        <v>323164</v>
      </c>
      <c r="AX151" s="6">
        <v>150961</v>
      </c>
      <c r="AY151" s="6">
        <v>59816</v>
      </c>
      <c r="AZ151" s="6">
        <v>13635.5</v>
      </c>
      <c r="BA151" s="6">
        <v>306890</v>
      </c>
      <c r="BB151" s="6">
        <v>136019</v>
      </c>
      <c r="BC151" s="6">
        <f t="shared" si="2"/>
        <v>54269.2</v>
      </c>
      <c r="BD151" s="6">
        <v>1739</v>
      </c>
      <c r="BE151" s="6">
        <v>1081.8</v>
      </c>
      <c r="BF151" s="6">
        <v>147</v>
      </c>
      <c r="BG151" s="6">
        <v>88.3</v>
      </c>
      <c r="BH151" s="6">
        <v>533.12800000000004</v>
      </c>
      <c r="BI151" s="6">
        <v>229.43199999999999</v>
      </c>
      <c r="BJ151" s="32">
        <v>1347.9</v>
      </c>
      <c r="BK151" s="6">
        <v>1248.5999999999999</v>
      </c>
      <c r="BL151" s="6">
        <v>47.7</v>
      </c>
      <c r="BM151" s="6">
        <v>8912.0299999999988</v>
      </c>
      <c r="BN151" s="6">
        <v>35016.064912280701</v>
      </c>
      <c r="BO151" s="6">
        <v>10204.041387019648</v>
      </c>
      <c r="BP151" s="6">
        <v>1456</v>
      </c>
      <c r="BQ151" s="6"/>
      <c r="BR151" s="6"/>
      <c r="BS151" s="6"/>
      <c r="BT151" s="6"/>
      <c r="BU151" s="6"/>
      <c r="BV151" s="6"/>
      <c r="BW151" s="6"/>
      <c r="BX151" s="6"/>
      <c r="BY151" s="6"/>
      <c r="BZ151" s="6">
        <v>4469043</v>
      </c>
      <c r="CA151" s="6">
        <v>3197406</v>
      </c>
      <c r="CB151" s="6"/>
      <c r="CC151" s="6">
        <v>79483</v>
      </c>
      <c r="CD151" s="6">
        <v>65538</v>
      </c>
      <c r="CE151" s="6"/>
      <c r="CF151" s="6">
        <v>755.45942800243142</v>
      </c>
      <c r="CG151" s="6">
        <v>93.946155528079416</v>
      </c>
      <c r="CH151" s="6">
        <v>1915.7896666666666</v>
      </c>
      <c r="CI151" s="6">
        <v>523900</v>
      </c>
      <c r="CJ151" s="6">
        <v>11.5</v>
      </c>
      <c r="CK151" s="6">
        <v>4375.3</v>
      </c>
      <c r="CL151" s="6">
        <v>711500</v>
      </c>
      <c r="CM151" s="6">
        <v>19420</v>
      </c>
      <c r="CN151" s="6">
        <v>4099.1000000000004</v>
      </c>
      <c r="CO151" s="6">
        <v>17895</v>
      </c>
      <c r="CP151" s="6">
        <v>143</v>
      </c>
      <c r="CQ151" s="6">
        <v>162.82</v>
      </c>
      <c r="CR151" s="6">
        <v>1814.5</v>
      </c>
      <c r="CS151" s="6">
        <v>1278.5</v>
      </c>
      <c r="CT151" s="6">
        <v>208170</v>
      </c>
      <c r="CU151" s="6">
        <v>120640</v>
      </c>
      <c r="CV151" s="6">
        <v>132630</v>
      </c>
      <c r="CW151" s="6">
        <v>84260</v>
      </c>
    </row>
    <row r="152" spans="1:101" ht="12.5">
      <c r="A152" s="5">
        <v>43972</v>
      </c>
      <c r="B152" s="6">
        <v>818.78200000000004</v>
      </c>
      <c r="C152" s="6">
        <v>449.19799999999998</v>
      </c>
      <c r="D152" s="6">
        <v>6448.2</v>
      </c>
      <c r="E152" s="6"/>
      <c r="F152" s="6"/>
      <c r="G152" s="6"/>
      <c r="H152" s="6">
        <v>4282.2</v>
      </c>
      <c r="I152" s="6">
        <v>1949.5</v>
      </c>
      <c r="J152" s="6">
        <v>408078</v>
      </c>
      <c r="K152" s="6">
        <v>182030</v>
      </c>
      <c r="L152" s="6">
        <v>81032.600000000006</v>
      </c>
      <c r="M152" s="6">
        <v>0.6</v>
      </c>
      <c r="N152" s="6">
        <v>0</v>
      </c>
      <c r="O152" s="6">
        <v>14500.5</v>
      </c>
      <c r="P152" s="6">
        <v>6792.1</v>
      </c>
      <c r="Q152" s="6">
        <v>17771.900000000001</v>
      </c>
      <c r="R152" s="6">
        <v>14180</v>
      </c>
      <c r="S152" s="6">
        <v>119247.3</v>
      </c>
      <c r="T152" s="6">
        <v>98999.1</v>
      </c>
      <c r="U152" s="6">
        <v>120943.6</v>
      </c>
      <c r="V152" s="6">
        <v>82674.7</v>
      </c>
      <c r="W152" s="6">
        <v>12661.7</v>
      </c>
      <c r="X152" s="6">
        <v>9536.7000000000007</v>
      </c>
      <c r="Y152" s="6">
        <v>434401</v>
      </c>
      <c r="Z152" s="6">
        <v>228250</v>
      </c>
      <c r="AA152" s="6"/>
      <c r="AB152" s="11">
        <v>186032.9</v>
      </c>
      <c r="AC152" s="6">
        <v>345.9</v>
      </c>
      <c r="AD152" s="6">
        <v>50604</v>
      </c>
      <c r="AE152" s="6">
        <v>331855</v>
      </c>
      <c r="AF152" s="6">
        <v>170235</v>
      </c>
      <c r="AG152" s="6"/>
      <c r="AH152" s="6">
        <v>185966.5</v>
      </c>
      <c r="AI152" s="6">
        <v>1112.4000000000001</v>
      </c>
      <c r="AJ152" s="9">
        <v>768</v>
      </c>
      <c r="AK152" s="6">
        <v>33615.72</v>
      </c>
      <c r="AL152" s="6">
        <v>23909.72</v>
      </c>
      <c r="AM152" s="6">
        <v>73058.899999999994</v>
      </c>
      <c r="AN152" s="6">
        <v>56355.7</v>
      </c>
      <c r="AO152" s="6">
        <v>50734.3</v>
      </c>
      <c r="AP152" s="6">
        <v>41420.800000000003</v>
      </c>
      <c r="AQ152" s="6">
        <v>50307.9</v>
      </c>
      <c r="AR152" s="6">
        <v>19837.099999999999</v>
      </c>
      <c r="AS152" s="6">
        <v>11.8</v>
      </c>
      <c r="AT152" s="6">
        <v>9.5</v>
      </c>
      <c r="AU152" s="7"/>
      <c r="AV152" s="7"/>
      <c r="AW152" s="6">
        <v>323309</v>
      </c>
      <c r="AX152" s="6">
        <v>151026</v>
      </c>
      <c r="AY152" s="6">
        <v>59822</v>
      </c>
      <c r="AZ152" s="6">
        <v>13635.5</v>
      </c>
      <c r="BA152" s="6">
        <v>307026</v>
      </c>
      <c r="BB152" s="6">
        <v>136078</v>
      </c>
      <c r="BC152" s="6">
        <f t="shared" si="2"/>
        <v>54293.2</v>
      </c>
      <c r="BD152" s="6">
        <v>1742</v>
      </c>
      <c r="BE152" s="6">
        <v>1083</v>
      </c>
      <c r="BF152" s="6">
        <v>150</v>
      </c>
      <c r="BG152" s="6">
        <v>89</v>
      </c>
      <c r="BH152" s="6">
        <v>533.12800000000004</v>
      </c>
      <c r="BI152" s="6">
        <v>229.43199999999999</v>
      </c>
      <c r="BJ152" s="32">
        <v>1347.9</v>
      </c>
      <c r="BK152" s="6">
        <v>1251</v>
      </c>
      <c r="BL152" s="6">
        <v>49.6</v>
      </c>
      <c r="BM152" s="6">
        <v>9199.69</v>
      </c>
      <c r="BN152" s="6">
        <v>33919.777192982452</v>
      </c>
      <c r="BO152" s="6">
        <v>8323.6722640399821</v>
      </c>
      <c r="BP152" s="6">
        <v>9246</v>
      </c>
      <c r="BQ152" s="6"/>
      <c r="BR152" s="6"/>
      <c r="BS152" s="6"/>
      <c r="BT152" s="6"/>
      <c r="BU152" s="6"/>
      <c r="BV152" s="6"/>
      <c r="BW152" s="6"/>
      <c r="BX152" s="6"/>
      <c r="BY152" s="6"/>
      <c r="BZ152" s="6">
        <v>4471997</v>
      </c>
      <c r="CA152" s="6">
        <v>3199857</v>
      </c>
      <c r="CB152" s="6"/>
      <c r="CC152" s="6">
        <v>79483</v>
      </c>
      <c r="CD152" s="6">
        <v>65538</v>
      </c>
      <c r="CE152" s="6"/>
      <c r="CF152" s="6">
        <v>755</v>
      </c>
      <c r="CG152" s="6">
        <v>93.218999999999994</v>
      </c>
      <c r="CH152" s="6">
        <v>1575</v>
      </c>
      <c r="CI152" s="6">
        <v>527600</v>
      </c>
      <c r="CJ152" s="6">
        <v>11.7</v>
      </c>
      <c r="CK152" s="6">
        <v>4399.3</v>
      </c>
      <c r="CL152" s="6">
        <v>715000</v>
      </c>
      <c r="CM152" s="6">
        <v>19420</v>
      </c>
      <c r="CN152" s="6">
        <v>4123.1000000000004</v>
      </c>
      <c r="CO152" s="6">
        <v>17895</v>
      </c>
      <c r="CP152" s="6">
        <v>143</v>
      </c>
      <c r="CQ152" s="6">
        <v>162.82</v>
      </c>
      <c r="CR152" s="6">
        <v>1828.3</v>
      </c>
      <c r="CS152" s="6">
        <v>1287.8</v>
      </c>
      <c r="CT152" s="6">
        <v>208520</v>
      </c>
      <c r="CU152" s="6">
        <v>120840</v>
      </c>
      <c r="CV152" s="6">
        <v>135890</v>
      </c>
      <c r="CW152" s="6">
        <v>86150</v>
      </c>
    </row>
    <row r="153" spans="1:101" ht="12.5">
      <c r="A153" s="5">
        <v>43973</v>
      </c>
      <c r="B153" s="6">
        <v>818.78200000000004</v>
      </c>
      <c r="C153" s="6">
        <v>449.19799999999998</v>
      </c>
      <c r="D153" s="6">
        <v>6448.2</v>
      </c>
      <c r="E153" s="6"/>
      <c r="F153" s="6"/>
      <c r="G153" s="6"/>
      <c r="H153" s="6">
        <v>4302</v>
      </c>
      <c r="I153" s="6">
        <v>1959</v>
      </c>
      <c r="J153" s="6">
        <v>408250</v>
      </c>
      <c r="K153" s="6">
        <v>182115</v>
      </c>
      <c r="L153" s="6">
        <v>81056.600000000006</v>
      </c>
      <c r="M153" s="6">
        <v>0.6</v>
      </c>
      <c r="N153" s="6">
        <v>0</v>
      </c>
      <c r="O153" s="6">
        <v>14500.6</v>
      </c>
      <c r="P153" s="6">
        <v>6792.2</v>
      </c>
      <c r="Q153" s="6">
        <v>17800.3</v>
      </c>
      <c r="R153" s="6">
        <v>14202.1</v>
      </c>
      <c r="S153" s="6">
        <v>119262.7</v>
      </c>
      <c r="T153" s="6">
        <v>99011.6</v>
      </c>
      <c r="U153" s="6">
        <v>120961.3</v>
      </c>
      <c r="V153" s="6">
        <v>82687.3</v>
      </c>
      <c r="W153" s="6">
        <v>12666.5</v>
      </c>
      <c r="X153" s="6">
        <v>9540.7999999999993</v>
      </c>
      <c r="Y153" s="6">
        <v>434696</v>
      </c>
      <c r="Z153" s="6">
        <v>228411</v>
      </c>
      <c r="AA153" s="6"/>
      <c r="AB153" s="11">
        <v>186056.9</v>
      </c>
      <c r="AC153" s="6">
        <v>345.9</v>
      </c>
      <c r="AD153" s="6">
        <v>50604</v>
      </c>
      <c r="AE153" s="6">
        <v>332001</v>
      </c>
      <c r="AF153" s="6">
        <v>170309</v>
      </c>
      <c r="AG153" s="6"/>
      <c r="AH153" s="6">
        <v>185990.5</v>
      </c>
      <c r="AI153" s="6">
        <v>1112.4000000000001</v>
      </c>
      <c r="AJ153" s="9">
        <v>768</v>
      </c>
      <c r="AK153" s="6">
        <v>33615.72</v>
      </c>
      <c r="AL153" s="6">
        <v>23909.72</v>
      </c>
      <c r="AM153" s="6">
        <v>73066.600000000006</v>
      </c>
      <c r="AN153" s="6">
        <v>56362</v>
      </c>
      <c r="AO153" s="6">
        <v>50751.199999999997</v>
      </c>
      <c r="AP153" s="6">
        <v>41434.6</v>
      </c>
      <c r="AQ153" s="6">
        <v>50317</v>
      </c>
      <c r="AR153" s="6">
        <v>19840.5</v>
      </c>
      <c r="AS153" s="6">
        <v>11.8</v>
      </c>
      <c r="AT153" s="6">
        <v>9.5</v>
      </c>
      <c r="AU153" s="7"/>
      <c r="AV153" s="7"/>
      <c r="AW153" s="6">
        <v>323452</v>
      </c>
      <c r="AX153" s="6">
        <v>151089</v>
      </c>
      <c r="AY153" s="6">
        <v>59827</v>
      </c>
      <c r="AZ153" s="6">
        <v>13635.5</v>
      </c>
      <c r="BA153" s="6">
        <v>307160</v>
      </c>
      <c r="BB153" s="6">
        <v>136137</v>
      </c>
      <c r="BC153" s="6">
        <f t="shared" si="2"/>
        <v>54317.2</v>
      </c>
      <c r="BD153" s="6">
        <v>1744</v>
      </c>
      <c r="BE153" s="6">
        <v>1085</v>
      </c>
      <c r="BF153" s="6">
        <v>152</v>
      </c>
      <c r="BG153" s="6">
        <v>91</v>
      </c>
      <c r="BH153" s="6">
        <v>533.12800000000004</v>
      </c>
      <c r="BI153" s="6">
        <v>229.43199999999999</v>
      </c>
      <c r="BJ153" s="32">
        <v>1347.9</v>
      </c>
      <c r="BK153" s="6">
        <v>1254</v>
      </c>
      <c r="BL153" s="6">
        <v>51</v>
      </c>
      <c r="BM153" s="6">
        <v>8211.7100000000009</v>
      </c>
      <c r="BN153" s="6">
        <v>36935.487719298246</v>
      </c>
      <c r="BO153" s="6">
        <v>9672.6830819834922</v>
      </c>
      <c r="BP153" s="6">
        <v>5362</v>
      </c>
      <c r="BQ153" s="6"/>
      <c r="BR153" s="6"/>
      <c r="BS153" s="6"/>
      <c r="BT153" s="6"/>
      <c r="BU153" s="6"/>
      <c r="BV153" s="6"/>
      <c r="BW153" s="6"/>
      <c r="BX153" s="6"/>
      <c r="BY153" s="6"/>
      <c r="BZ153" s="6">
        <v>4474970</v>
      </c>
      <c r="CA153" s="6">
        <v>3202323</v>
      </c>
      <c r="CB153" s="6"/>
      <c r="CC153" s="6">
        <v>79483</v>
      </c>
      <c r="CD153" s="6">
        <v>65538</v>
      </c>
      <c r="CE153" s="6"/>
      <c r="CF153" s="6">
        <v>754</v>
      </c>
      <c r="CG153" s="6">
        <v>93.373000000000005</v>
      </c>
      <c r="CH153" s="6">
        <v>1568</v>
      </c>
      <c r="CI153" s="6">
        <v>531000</v>
      </c>
      <c r="CJ153" s="6">
        <v>11.9</v>
      </c>
      <c r="CK153" s="6">
        <v>4423.3</v>
      </c>
      <c r="CL153" s="6">
        <v>718450</v>
      </c>
      <c r="CM153" s="6">
        <v>19410</v>
      </c>
      <c r="CN153" s="6">
        <v>4147.1000000000004</v>
      </c>
      <c r="CO153" s="6">
        <v>17895</v>
      </c>
      <c r="CP153" s="6">
        <v>143</v>
      </c>
      <c r="CQ153" s="6">
        <v>162.82</v>
      </c>
      <c r="CR153" s="6">
        <v>1842.1</v>
      </c>
      <c r="CS153" s="6">
        <v>1296</v>
      </c>
      <c r="CT153" s="6">
        <v>208880</v>
      </c>
      <c r="CU153" s="6">
        <v>121050</v>
      </c>
      <c r="CV153" s="6">
        <v>138670</v>
      </c>
      <c r="CW153" s="6">
        <v>87770</v>
      </c>
    </row>
    <row r="154" spans="1:101" ht="12.5">
      <c r="A154" s="5">
        <v>43974</v>
      </c>
      <c r="B154" s="6">
        <v>818.78200000000004</v>
      </c>
      <c r="C154" s="6">
        <v>449.19799999999998</v>
      </c>
      <c r="D154" s="6">
        <v>6448.2</v>
      </c>
      <c r="E154" s="6"/>
      <c r="F154" s="6"/>
      <c r="G154" s="6"/>
      <c r="H154" s="6">
        <v>4323</v>
      </c>
      <c r="I154" s="6">
        <v>1969</v>
      </c>
      <c r="J154" s="6">
        <v>408429</v>
      </c>
      <c r="K154" s="6">
        <v>182202</v>
      </c>
      <c r="L154" s="6">
        <v>81080.600000000006</v>
      </c>
      <c r="M154" s="6">
        <v>0.6</v>
      </c>
      <c r="N154" s="6">
        <v>0</v>
      </c>
      <c r="O154" s="6">
        <v>14500.7</v>
      </c>
      <c r="P154" s="6">
        <v>6792.2</v>
      </c>
      <c r="Q154" s="6">
        <v>17829.599999999999</v>
      </c>
      <c r="R154" s="6">
        <v>14224.7</v>
      </c>
      <c r="S154" s="6">
        <v>119278.7</v>
      </c>
      <c r="T154" s="6">
        <v>99024.8</v>
      </c>
      <c r="U154" s="6">
        <v>120979.6</v>
      </c>
      <c r="V154" s="6">
        <v>82700.2</v>
      </c>
      <c r="W154" s="6">
        <v>12671.3</v>
      </c>
      <c r="X154" s="6">
        <v>9544.9</v>
      </c>
      <c r="Y154" s="6">
        <v>435000</v>
      </c>
      <c r="Z154" s="6">
        <v>228577</v>
      </c>
      <c r="AA154" s="6"/>
      <c r="AB154" s="11">
        <v>186080.9</v>
      </c>
      <c r="AC154" s="6">
        <v>345.9</v>
      </c>
      <c r="AD154" s="6">
        <v>50604</v>
      </c>
      <c r="AE154" s="6">
        <v>332148</v>
      </c>
      <c r="AF154" s="6">
        <v>170381</v>
      </c>
      <c r="AG154" s="6"/>
      <c r="AH154" s="6">
        <v>186014.5</v>
      </c>
      <c r="AI154" s="6">
        <v>1112.4000000000001</v>
      </c>
      <c r="AJ154" s="9">
        <v>768</v>
      </c>
      <c r="AK154" s="6">
        <v>33615.72</v>
      </c>
      <c r="AL154" s="6">
        <v>23909.72</v>
      </c>
      <c r="AM154" s="6">
        <v>73077.2</v>
      </c>
      <c r="AN154" s="6">
        <v>56370.3</v>
      </c>
      <c r="AO154" s="6">
        <v>50768.1</v>
      </c>
      <c r="AP154" s="6">
        <v>41448.400000000001</v>
      </c>
      <c r="AQ154" s="6">
        <v>50320.3</v>
      </c>
      <c r="AR154" s="6">
        <v>19841.7</v>
      </c>
      <c r="AS154" s="6">
        <v>11.8</v>
      </c>
      <c r="AT154" s="6">
        <v>9.5</v>
      </c>
      <c r="AU154" s="7"/>
      <c r="AV154" s="7"/>
      <c r="AW154" s="6">
        <v>323595</v>
      </c>
      <c r="AX154" s="6">
        <v>151152</v>
      </c>
      <c r="AY154" s="6">
        <v>59832</v>
      </c>
      <c r="AZ154" s="6">
        <v>13635.5</v>
      </c>
      <c r="BA154" s="6">
        <v>307294</v>
      </c>
      <c r="BB154" s="6">
        <v>136195</v>
      </c>
      <c r="BC154" s="6">
        <f t="shared" si="2"/>
        <v>54341.2</v>
      </c>
      <c r="BD154" s="6">
        <v>1747</v>
      </c>
      <c r="BE154" s="6">
        <v>1087</v>
      </c>
      <c r="BF154" s="6">
        <v>155</v>
      </c>
      <c r="BG154" s="6">
        <v>92</v>
      </c>
      <c r="BH154" s="6">
        <v>533.12800000000004</v>
      </c>
      <c r="BI154" s="6">
        <v>229.43199999999999</v>
      </c>
      <c r="BJ154" s="32">
        <v>1347.9</v>
      </c>
      <c r="BK154" s="6">
        <v>1256</v>
      </c>
      <c r="BL154" s="6">
        <v>52</v>
      </c>
      <c r="BM154" s="6">
        <v>9921.159999999998</v>
      </c>
      <c r="BN154" s="6">
        <v>36907.242105263154</v>
      </c>
      <c r="BO154" s="6">
        <v>9359.6577297834046</v>
      </c>
      <c r="BP154" s="6">
        <v>1730</v>
      </c>
      <c r="BQ154" s="6"/>
      <c r="BR154" s="6"/>
      <c r="BS154" s="6"/>
      <c r="BT154" s="6"/>
      <c r="BU154" s="6"/>
      <c r="BV154" s="6"/>
      <c r="BW154" s="6"/>
      <c r="BX154" s="6"/>
      <c r="BY154" s="6"/>
      <c r="BZ154" s="6">
        <v>4477965</v>
      </c>
      <c r="CA154" s="6">
        <v>3204759</v>
      </c>
      <c r="CB154" s="6"/>
      <c r="CC154" s="6">
        <v>79483</v>
      </c>
      <c r="CD154" s="6">
        <v>65538</v>
      </c>
      <c r="CE154" s="6"/>
      <c r="CF154" s="6">
        <v>749</v>
      </c>
      <c r="CG154" s="6">
        <v>93.929000000000002</v>
      </c>
      <c r="CH154" s="6">
        <v>1567</v>
      </c>
      <c r="CI154" s="6">
        <v>534800</v>
      </c>
      <c r="CJ154" s="6">
        <v>12.1</v>
      </c>
      <c r="CK154" s="6">
        <v>4447.3</v>
      </c>
      <c r="CL154" s="6">
        <v>721980</v>
      </c>
      <c r="CM154" s="6">
        <v>19420</v>
      </c>
      <c r="CN154" s="6">
        <v>4171.1000000000004</v>
      </c>
      <c r="CO154" s="6">
        <v>17895</v>
      </c>
      <c r="CP154" s="6">
        <v>143</v>
      </c>
      <c r="CQ154" s="6">
        <v>162.82</v>
      </c>
      <c r="CR154" s="6">
        <v>1855</v>
      </c>
      <c r="CS154" s="6">
        <v>1306</v>
      </c>
      <c r="CT154" s="6">
        <v>209400</v>
      </c>
      <c r="CU154" s="6">
        <v>121360</v>
      </c>
      <c r="CV154" s="6">
        <v>141910</v>
      </c>
      <c r="CW154" s="6">
        <v>89640</v>
      </c>
    </row>
    <row r="155" spans="1:101" ht="12.5">
      <c r="A155" s="5">
        <v>43975</v>
      </c>
      <c r="B155" s="6">
        <v>818.78200000000004</v>
      </c>
      <c r="C155" s="6">
        <v>449.19799999999998</v>
      </c>
      <c r="D155" s="6">
        <v>6448.2</v>
      </c>
      <c r="E155" s="6"/>
      <c r="F155" s="6"/>
      <c r="G155" s="6"/>
      <c r="H155" s="6">
        <v>4342</v>
      </c>
      <c r="I155" s="6">
        <v>1978.3</v>
      </c>
      <c r="J155" s="6">
        <v>408604</v>
      </c>
      <c r="K155" s="6">
        <v>182289</v>
      </c>
      <c r="L155" s="6">
        <v>81104.600000000006</v>
      </c>
      <c r="M155" s="6">
        <v>0.6</v>
      </c>
      <c r="N155" s="6">
        <v>0</v>
      </c>
      <c r="O155" s="6">
        <v>14500.7</v>
      </c>
      <c r="P155" s="6">
        <v>6792.3</v>
      </c>
      <c r="Q155" s="6">
        <v>17858.8</v>
      </c>
      <c r="R155" s="6">
        <v>14247.7</v>
      </c>
      <c r="S155" s="6">
        <v>119298.3</v>
      </c>
      <c r="T155" s="6">
        <v>99040.3</v>
      </c>
      <c r="U155" s="6">
        <v>120998.6</v>
      </c>
      <c r="V155" s="6">
        <v>82713.600000000006</v>
      </c>
      <c r="W155" s="6">
        <v>12676.2</v>
      </c>
      <c r="X155" s="6">
        <v>9549.2000000000007</v>
      </c>
      <c r="Y155" s="6">
        <v>435309</v>
      </c>
      <c r="Z155" s="6">
        <v>228748</v>
      </c>
      <c r="AA155" s="6"/>
      <c r="AB155" s="11">
        <v>186104.9</v>
      </c>
      <c r="AC155" s="6">
        <v>345.9</v>
      </c>
      <c r="AD155" s="6">
        <v>50604</v>
      </c>
      <c r="AE155" s="6">
        <v>332297</v>
      </c>
      <c r="AF155" s="6">
        <v>170455</v>
      </c>
      <c r="AG155" s="6"/>
      <c r="AH155" s="6">
        <v>186038.5</v>
      </c>
      <c r="AI155" s="6">
        <v>1112.4000000000001</v>
      </c>
      <c r="AJ155" s="9">
        <v>768</v>
      </c>
      <c r="AK155" s="6">
        <v>33615.72</v>
      </c>
      <c r="AL155" s="6">
        <v>23909.72</v>
      </c>
      <c r="AM155" s="6">
        <v>73088.600000000006</v>
      </c>
      <c r="AN155" s="6">
        <v>56379.3</v>
      </c>
      <c r="AO155" s="6">
        <v>50785.3</v>
      </c>
      <c r="AP155" s="6">
        <v>41462.400000000001</v>
      </c>
      <c r="AQ155" s="6">
        <v>50332.9</v>
      </c>
      <c r="AR155" s="6">
        <v>19846.5</v>
      </c>
      <c r="AS155" s="6">
        <v>11.8</v>
      </c>
      <c r="AT155" s="6">
        <v>9.5</v>
      </c>
      <c r="AU155" s="7"/>
      <c r="AV155" s="7"/>
      <c r="AW155" s="6">
        <v>323738</v>
      </c>
      <c r="AX155" s="6">
        <v>151215</v>
      </c>
      <c r="AY155" s="6">
        <v>59837</v>
      </c>
      <c r="AZ155" s="6">
        <v>13635.5</v>
      </c>
      <c r="BA155" s="6">
        <v>307425</v>
      </c>
      <c r="BB155" s="6">
        <v>136253</v>
      </c>
      <c r="BC155" s="6">
        <f t="shared" si="2"/>
        <v>54365.2</v>
      </c>
      <c r="BD155" s="6">
        <v>1749</v>
      </c>
      <c r="BE155" s="6">
        <v>1088</v>
      </c>
      <c r="BF155" s="6">
        <v>156.19999999999999</v>
      </c>
      <c r="BG155" s="6">
        <v>93</v>
      </c>
      <c r="BH155" s="6">
        <v>533.12800000000004</v>
      </c>
      <c r="BI155" s="6">
        <v>229.43199999999999</v>
      </c>
      <c r="BJ155" s="32">
        <v>1347.9</v>
      </c>
      <c r="BK155" s="6">
        <v>1259</v>
      </c>
      <c r="BL155" s="6">
        <v>53.1</v>
      </c>
      <c r="BM155" s="6">
        <v>7892</v>
      </c>
      <c r="BN155" s="6">
        <v>34773</v>
      </c>
      <c r="BO155" s="6">
        <v>5733</v>
      </c>
      <c r="BP155" s="6">
        <v>7914</v>
      </c>
      <c r="BQ155" s="6"/>
      <c r="BR155" s="6"/>
      <c r="BS155" s="6"/>
      <c r="BT155" s="6"/>
      <c r="BU155" s="6"/>
      <c r="BV155" s="6"/>
      <c r="BW155" s="6"/>
      <c r="BX155" s="6"/>
      <c r="BY155" s="6"/>
      <c r="BZ155" s="6">
        <v>4480843</v>
      </c>
      <c r="CA155" s="6">
        <v>3207134</v>
      </c>
      <c r="CB155" s="6"/>
      <c r="CC155" s="6">
        <v>79483</v>
      </c>
      <c r="CD155" s="6">
        <v>65538</v>
      </c>
      <c r="CE155" s="6"/>
      <c r="CF155" s="6">
        <v>745</v>
      </c>
      <c r="CG155" s="6">
        <v>94.105000000000004</v>
      </c>
      <c r="CH155" s="6">
        <v>1577</v>
      </c>
      <c r="CI155" s="6">
        <v>538600</v>
      </c>
      <c r="CJ155" s="6">
        <v>12.1</v>
      </c>
      <c r="CK155" s="6">
        <v>4471.3</v>
      </c>
      <c r="CL155" s="6">
        <v>725566</v>
      </c>
      <c r="CM155" s="6">
        <v>19420</v>
      </c>
      <c r="CN155" s="6">
        <v>4195.1000000000004</v>
      </c>
      <c r="CO155" s="6">
        <v>17895</v>
      </c>
      <c r="CP155" s="6">
        <v>143</v>
      </c>
      <c r="CQ155" s="6">
        <v>162.82</v>
      </c>
      <c r="CR155" s="6">
        <v>1869.1</v>
      </c>
      <c r="CS155" s="6">
        <v>1315.2</v>
      </c>
      <c r="CT155" s="6">
        <v>209970</v>
      </c>
      <c r="CU155" s="6">
        <v>121710</v>
      </c>
      <c r="CV155" s="6">
        <v>143180</v>
      </c>
      <c r="CW155" s="6">
        <v>90350</v>
      </c>
    </row>
    <row r="156" spans="1:101" ht="12.5">
      <c r="A156" s="5">
        <v>43976</v>
      </c>
      <c r="B156" s="6">
        <v>818.78200000000004</v>
      </c>
      <c r="C156" s="6">
        <v>449.19799999999998</v>
      </c>
      <c r="D156" s="6">
        <v>6448.2</v>
      </c>
      <c r="E156" s="6"/>
      <c r="F156" s="6"/>
      <c r="G156" s="6"/>
      <c r="H156" s="6">
        <v>4363</v>
      </c>
      <c r="I156" s="6">
        <v>1988</v>
      </c>
      <c r="J156" s="6">
        <v>408777</v>
      </c>
      <c r="K156" s="6">
        <v>182375</v>
      </c>
      <c r="L156" s="6">
        <v>81128.600000000006</v>
      </c>
      <c r="M156" s="6">
        <v>0.6</v>
      </c>
      <c r="N156" s="6">
        <v>0</v>
      </c>
      <c r="O156" s="6">
        <v>14500.8</v>
      </c>
      <c r="P156" s="6">
        <v>6792.3</v>
      </c>
      <c r="Q156" s="6">
        <v>17888</v>
      </c>
      <c r="R156" s="6">
        <v>14270.5</v>
      </c>
      <c r="S156" s="6">
        <v>119315.8</v>
      </c>
      <c r="T156" s="6">
        <v>99054.8</v>
      </c>
      <c r="U156" s="6">
        <v>121017.2</v>
      </c>
      <c r="V156" s="6">
        <v>82726.899999999994</v>
      </c>
      <c r="W156" s="6">
        <v>12681.2</v>
      </c>
      <c r="X156" s="6">
        <v>9553.4</v>
      </c>
      <c r="Y156" s="6">
        <v>435610</v>
      </c>
      <c r="Z156" s="6">
        <v>228918</v>
      </c>
      <c r="AA156" s="6"/>
      <c r="AB156" s="11">
        <v>186128.9</v>
      </c>
      <c r="AC156" s="6">
        <v>345.9</v>
      </c>
      <c r="AD156" s="6">
        <v>50604</v>
      </c>
      <c r="AE156" s="6">
        <v>332444</v>
      </c>
      <c r="AF156" s="6">
        <v>170527</v>
      </c>
      <c r="AG156" s="6"/>
      <c r="AH156" s="6">
        <v>186062.5</v>
      </c>
      <c r="AI156" s="6">
        <v>1112.4000000000001</v>
      </c>
      <c r="AJ156" s="9">
        <v>768</v>
      </c>
      <c r="AK156" s="6">
        <v>33615.72</v>
      </c>
      <c r="AL156" s="6">
        <v>23909.72</v>
      </c>
      <c r="AM156" s="6">
        <v>73099.5</v>
      </c>
      <c r="AN156" s="6">
        <v>56387.8</v>
      </c>
      <c r="AO156" s="6">
        <v>50802.400000000001</v>
      </c>
      <c r="AP156" s="6">
        <v>41476.199999999997</v>
      </c>
      <c r="AQ156" s="6">
        <v>50338</v>
      </c>
      <c r="AR156" s="6">
        <v>19848.400000000001</v>
      </c>
      <c r="AS156" s="6">
        <v>11.8</v>
      </c>
      <c r="AT156" s="6">
        <v>9.5</v>
      </c>
      <c r="AU156" s="7"/>
      <c r="AV156" s="7"/>
      <c r="AW156" s="6">
        <v>323884</v>
      </c>
      <c r="AX156" s="6">
        <v>151280</v>
      </c>
      <c r="AY156" s="6">
        <v>59843</v>
      </c>
      <c r="AZ156" s="6">
        <v>13635.5</v>
      </c>
      <c r="BA156" s="6">
        <v>307563</v>
      </c>
      <c r="BB156" s="6">
        <v>136313</v>
      </c>
      <c r="BC156" s="6">
        <f t="shared" si="2"/>
        <v>54389.2</v>
      </c>
      <c r="BD156" s="6">
        <v>1753</v>
      </c>
      <c r="BE156" s="6">
        <v>1091.4000000000001</v>
      </c>
      <c r="BF156" s="6">
        <v>157.19999999999999</v>
      </c>
      <c r="BG156" s="6">
        <v>94</v>
      </c>
      <c r="BH156" s="6">
        <v>533.29999999999995</v>
      </c>
      <c r="BI156" s="6">
        <v>229.50800000000001</v>
      </c>
      <c r="BJ156" s="32">
        <v>1348.23</v>
      </c>
      <c r="BK156" s="6">
        <v>1261</v>
      </c>
      <c r="BL156" s="6">
        <v>53.1</v>
      </c>
      <c r="BM156" s="6">
        <v>8638</v>
      </c>
      <c r="BN156" s="6">
        <v>36956</v>
      </c>
      <c r="BO156" s="6">
        <v>10264</v>
      </c>
      <c r="BP156" s="6">
        <v>2587</v>
      </c>
      <c r="BQ156" s="6"/>
      <c r="BR156" s="6"/>
      <c r="BS156" s="6"/>
      <c r="BT156" s="6"/>
      <c r="BU156" s="6"/>
      <c r="BV156" s="6"/>
      <c r="BW156" s="6"/>
      <c r="BX156" s="6"/>
      <c r="BY156" s="6"/>
      <c r="BZ156" s="6">
        <v>4483906</v>
      </c>
      <c r="CA156" s="6">
        <v>3209675</v>
      </c>
      <c r="CB156" s="6"/>
      <c r="CC156" s="6">
        <v>79483</v>
      </c>
      <c r="CD156" s="6">
        <v>65538</v>
      </c>
      <c r="CE156" s="6"/>
      <c r="CF156" s="6">
        <v>751</v>
      </c>
      <c r="CG156" s="6">
        <v>94.09</v>
      </c>
      <c r="CH156" s="6">
        <v>1570</v>
      </c>
      <c r="CI156" s="6">
        <v>541100</v>
      </c>
      <c r="CJ156" s="6">
        <v>12.2</v>
      </c>
      <c r="CK156" s="6">
        <v>4495.3</v>
      </c>
      <c r="CL156" s="6">
        <v>729440</v>
      </c>
      <c r="CM156" s="6">
        <v>19427</v>
      </c>
      <c r="CN156" s="6">
        <v>4219.1000000000004</v>
      </c>
      <c r="CO156" s="6">
        <v>17895</v>
      </c>
      <c r="CP156" s="6">
        <v>143</v>
      </c>
      <c r="CQ156" s="6">
        <v>162.82</v>
      </c>
      <c r="CR156" s="6">
        <v>1884.2</v>
      </c>
      <c r="CS156" s="6">
        <v>1324.9</v>
      </c>
      <c r="CT156" s="6">
        <v>211085</v>
      </c>
      <c r="CU156" s="6">
        <v>122341</v>
      </c>
      <c r="CV156" s="6">
        <v>145007</v>
      </c>
      <c r="CW156" s="6">
        <v>91388</v>
      </c>
    </row>
    <row r="157" spans="1:101" ht="12.5">
      <c r="A157" s="5">
        <v>43977</v>
      </c>
      <c r="B157" s="6">
        <v>819.10299999999995</v>
      </c>
      <c r="C157" s="6">
        <v>449.35300000000001</v>
      </c>
      <c r="D157" s="6">
        <v>6448.8</v>
      </c>
      <c r="E157" s="6"/>
      <c r="F157" s="6"/>
      <c r="G157" s="6"/>
      <c r="H157" s="6">
        <v>4382</v>
      </c>
      <c r="I157" s="6">
        <v>1997.6</v>
      </c>
      <c r="J157" s="6">
        <v>408951</v>
      </c>
      <c r="K157" s="6">
        <v>182461</v>
      </c>
      <c r="L157" s="6">
        <v>81152.600000000006</v>
      </c>
      <c r="M157" s="6">
        <v>0.6</v>
      </c>
      <c r="N157" s="6">
        <v>0</v>
      </c>
      <c r="O157" s="6">
        <v>14500.8</v>
      </c>
      <c r="P157" s="6">
        <v>6792.4</v>
      </c>
      <c r="Q157" s="6">
        <v>17917.5</v>
      </c>
      <c r="R157" s="6">
        <v>14293.3</v>
      </c>
      <c r="S157" s="6">
        <v>119334</v>
      </c>
      <c r="T157" s="6">
        <v>99069.8</v>
      </c>
      <c r="U157" s="6">
        <v>121035.2</v>
      </c>
      <c r="V157" s="6">
        <v>82739.8</v>
      </c>
      <c r="W157" s="6">
        <v>12686.2</v>
      </c>
      <c r="X157" s="6">
        <v>9557.5</v>
      </c>
      <c r="Y157" s="6">
        <v>435914</v>
      </c>
      <c r="Z157" s="6">
        <v>229087</v>
      </c>
      <c r="AA157" s="6"/>
      <c r="AB157" s="11">
        <v>186152.9</v>
      </c>
      <c r="AC157" s="6">
        <v>345.9</v>
      </c>
      <c r="AD157" s="6">
        <v>50604</v>
      </c>
      <c r="AE157" s="6">
        <v>332592</v>
      </c>
      <c r="AF157" s="6">
        <v>170599</v>
      </c>
      <c r="AG157" s="6"/>
      <c r="AH157" s="6">
        <v>186086.5</v>
      </c>
      <c r="AI157" s="6">
        <v>1112.4000000000001</v>
      </c>
      <c r="AJ157" s="9">
        <v>768</v>
      </c>
      <c r="AK157" s="6">
        <v>33615.72</v>
      </c>
      <c r="AL157" s="6">
        <v>23909.72</v>
      </c>
      <c r="AM157" s="6">
        <v>73111</v>
      </c>
      <c r="AN157" s="6">
        <v>56396.9</v>
      </c>
      <c r="AO157" s="6">
        <v>50818.9</v>
      </c>
      <c r="AP157" s="6">
        <v>41489.5</v>
      </c>
      <c r="AQ157" s="6">
        <v>50343.9</v>
      </c>
      <c r="AR157" s="6">
        <v>19850.7</v>
      </c>
      <c r="AS157" s="6">
        <v>11.8</v>
      </c>
      <c r="AT157" s="6">
        <v>9.5</v>
      </c>
      <c r="AU157" s="7"/>
      <c r="AV157" s="7"/>
      <c r="AW157" s="6">
        <v>324027</v>
      </c>
      <c r="AX157" s="6">
        <v>151344</v>
      </c>
      <c r="AY157" s="6">
        <v>59848</v>
      </c>
      <c r="AZ157" s="6">
        <v>13635.5</v>
      </c>
      <c r="BA157" s="6">
        <v>307696</v>
      </c>
      <c r="BB157" s="6">
        <v>136371</v>
      </c>
      <c r="BC157" s="6">
        <f t="shared" si="2"/>
        <v>54413.2</v>
      </c>
      <c r="BD157" s="6">
        <v>1757</v>
      </c>
      <c r="BE157" s="6">
        <v>1093.5</v>
      </c>
      <c r="BF157" s="6">
        <v>158.80000000000001</v>
      </c>
      <c r="BG157" s="6">
        <v>94.7</v>
      </c>
      <c r="BH157" s="6">
        <v>533.33000000000004</v>
      </c>
      <c r="BI157" s="6">
        <v>229.50800000000001</v>
      </c>
      <c r="BJ157" s="32">
        <v>1348.23</v>
      </c>
      <c r="BK157" s="6">
        <v>1263.8</v>
      </c>
      <c r="BL157" s="6">
        <v>54.9</v>
      </c>
      <c r="BM157" s="6">
        <v>9199</v>
      </c>
      <c r="BN157" s="6">
        <v>33275</v>
      </c>
      <c r="BO157" s="6">
        <v>7328</v>
      </c>
      <c r="BP157" s="6">
        <v>4556</v>
      </c>
      <c r="BQ157" s="6"/>
      <c r="BR157" s="6"/>
      <c r="BS157" s="6"/>
      <c r="BT157" s="6"/>
      <c r="BU157" s="6"/>
      <c r="BV157" s="6"/>
      <c r="BW157" s="6"/>
      <c r="BX157" s="6"/>
      <c r="BY157" s="6"/>
      <c r="BZ157" s="6">
        <v>4486776</v>
      </c>
      <c r="CA157" s="6">
        <v>3212039</v>
      </c>
      <c r="CB157" s="6"/>
      <c r="CC157" s="6">
        <v>79483</v>
      </c>
      <c r="CD157" s="6">
        <v>65538</v>
      </c>
      <c r="CE157" s="6"/>
      <c r="CF157" s="6">
        <v>753</v>
      </c>
      <c r="CG157" s="6">
        <v>93.861999999999995</v>
      </c>
      <c r="CH157" s="6">
        <v>1566</v>
      </c>
      <c r="CI157" s="6">
        <v>543600</v>
      </c>
      <c r="CJ157" s="6">
        <v>12.3</v>
      </c>
      <c r="CK157" s="6">
        <v>4519.3</v>
      </c>
      <c r="CL157" s="6">
        <v>733166</v>
      </c>
      <c r="CM157" s="6">
        <v>19428</v>
      </c>
      <c r="CN157" s="6">
        <v>4243.1000000000004</v>
      </c>
      <c r="CO157" s="6">
        <v>17895</v>
      </c>
      <c r="CP157" s="6">
        <v>143</v>
      </c>
      <c r="CQ157" s="6">
        <v>162.82</v>
      </c>
      <c r="CR157" s="6">
        <v>1898.2</v>
      </c>
      <c r="CS157" s="6">
        <v>1334.3</v>
      </c>
      <c r="CT157" s="6">
        <v>212173</v>
      </c>
      <c r="CU157" s="6">
        <v>122955</v>
      </c>
      <c r="CV157" s="6">
        <v>146352</v>
      </c>
      <c r="CW157" s="6">
        <v>92152</v>
      </c>
    </row>
    <row r="158" spans="1:101" ht="12.5">
      <c r="A158" s="5">
        <v>43978</v>
      </c>
      <c r="B158" s="6">
        <v>819.10299999999995</v>
      </c>
      <c r="C158" s="6">
        <v>449.35300000000001</v>
      </c>
      <c r="D158" s="6">
        <v>6448.8</v>
      </c>
      <c r="E158" s="6"/>
      <c r="F158" s="6"/>
      <c r="G158" s="6"/>
      <c r="H158" s="6">
        <v>4400.1000000000004</v>
      </c>
      <c r="I158" s="6">
        <v>2006.1</v>
      </c>
      <c r="J158" s="6">
        <v>409130</v>
      </c>
      <c r="K158" s="6">
        <v>182548</v>
      </c>
      <c r="L158" s="6">
        <v>81176.600000000006</v>
      </c>
      <c r="M158" s="6">
        <v>0.6</v>
      </c>
      <c r="N158" s="6">
        <v>0</v>
      </c>
      <c r="O158" s="6">
        <v>14500.9</v>
      </c>
      <c r="P158" s="6">
        <v>6792.5</v>
      </c>
      <c r="Q158" s="6">
        <v>17946</v>
      </c>
      <c r="R158" s="6">
        <v>14315.5</v>
      </c>
      <c r="S158" s="6">
        <v>119351.5</v>
      </c>
      <c r="T158" s="6">
        <v>99083.9</v>
      </c>
      <c r="U158" s="6">
        <v>121052.9</v>
      </c>
      <c r="V158" s="6">
        <v>82752.600000000006</v>
      </c>
      <c r="W158" s="6">
        <v>12691.1</v>
      </c>
      <c r="X158" s="6">
        <v>9561.7000000000007</v>
      </c>
      <c r="Y158" s="6">
        <v>436218</v>
      </c>
      <c r="Z158" s="6">
        <v>229255</v>
      </c>
      <c r="AA158" s="6"/>
      <c r="AB158" s="11">
        <v>186176.9</v>
      </c>
      <c r="AC158" s="6">
        <v>345.9</v>
      </c>
      <c r="AD158" s="6">
        <v>50604</v>
      </c>
      <c r="AE158" s="6">
        <v>332738</v>
      </c>
      <c r="AF158" s="6">
        <v>170670</v>
      </c>
      <c r="AG158" s="6"/>
      <c r="AH158" s="6">
        <v>186110.5</v>
      </c>
      <c r="AI158" s="6">
        <v>1112.4000000000001</v>
      </c>
      <c r="AJ158" s="9">
        <v>768</v>
      </c>
      <c r="AK158" s="6">
        <v>33615.72</v>
      </c>
      <c r="AL158" s="6">
        <v>23909.72</v>
      </c>
      <c r="AM158" s="6">
        <v>73122.600000000006</v>
      </c>
      <c r="AN158" s="6">
        <v>56406.1</v>
      </c>
      <c r="AO158" s="6">
        <v>50835.3</v>
      </c>
      <c r="AP158" s="6">
        <v>41502.800000000003</v>
      </c>
      <c r="AQ158" s="6">
        <v>50350.5</v>
      </c>
      <c r="AR158" s="6">
        <v>19853.3</v>
      </c>
      <c r="AS158" s="6">
        <v>11.8</v>
      </c>
      <c r="AT158" s="6">
        <v>9.5</v>
      </c>
      <c r="AU158" s="7"/>
      <c r="AV158" s="7"/>
      <c r="AW158" s="6">
        <v>324171</v>
      </c>
      <c r="AX158" s="6">
        <v>151407</v>
      </c>
      <c r="AY158" s="6">
        <v>59854</v>
      </c>
      <c r="AZ158" s="6">
        <v>13635.5</v>
      </c>
      <c r="BA158" s="6">
        <v>307830</v>
      </c>
      <c r="BB158" s="6">
        <v>136430</v>
      </c>
      <c r="BC158" s="6">
        <f t="shared" si="2"/>
        <v>54437.2</v>
      </c>
      <c r="BD158" s="6">
        <v>1761.6</v>
      </c>
      <c r="BE158" s="6">
        <v>1096.3</v>
      </c>
      <c r="BF158" s="6">
        <v>159.19999999999999</v>
      </c>
      <c r="BG158" s="6">
        <v>94.7</v>
      </c>
      <c r="BH158" s="6">
        <v>533.33000000000004</v>
      </c>
      <c r="BI158" s="6">
        <v>229.50800000000001</v>
      </c>
      <c r="BJ158" s="32">
        <v>1348.23</v>
      </c>
      <c r="BK158" s="6">
        <v>1266.4000000000001</v>
      </c>
      <c r="BL158" s="6">
        <v>55.1</v>
      </c>
      <c r="BM158" s="6">
        <v>9489</v>
      </c>
      <c r="BN158" s="6">
        <v>33750</v>
      </c>
      <c r="BO158" s="6">
        <v>7551</v>
      </c>
      <c r="BP158" s="6">
        <v>4023</v>
      </c>
      <c r="BQ158" s="6"/>
      <c r="BR158" s="6"/>
      <c r="BS158" s="6"/>
      <c r="BT158" s="6"/>
      <c r="BU158" s="6"/>
      <c r="BV158" s="6"/>
      <c r="BW158" s="6"/>
      <c r="BX158" s="6"/>
      <c r="BY158" s="6"/>
      <c r="BZ158" s="6">
        <v>4489750</v>
      </c>
      <c r="CA158" s="6">
        <v>3214525</v>
      </c>
      <c r="CB158" s="6"/>
      <c r="CC158" s="6">
        <v>79483</v>
      </c>
      <c r="CD158" s="6">
        <v>65538</v>
      </c>
      <c r="CE158" s="6"/>
      <c r="CF158" s="6">
        <v>760</v>
      </c>
      <c r="CG158" s="6">
        <v>93.52</v>
      </c>
      <c r="CH158" s="6">
        <v>1569</v>
      </c>
      <c r="CI158" s="6">
        <v>546100</v>
      </c>
      <c r="CJ158" s="6">
        <v>12.4</v>
      </c>
      <c r="CK158" s="6">
        <v>4543.3</v>
      </c>
      <c r="CL158" s="6">
        <v>736638</v>
      </c>
      <c r="CM158" s="6">
        <v>19428</v>
      </c>
      <c r="CN158" s="6">
        <v>4267.1000000000004</v>
      </c>
      <c r="CO158" s="6">
        <v>17895</v>
      </c>
      <c r="CP158" s="6">
        <v>143</v>
      </c>
      <c r="CQ158" s="6">
        <v>162.82</v>
      </c>
      <c r="CR158" s="6">
        <v>1912.2</v>
      </c>
      <c r="CS158" s="6">
        <v>1343.6</v>
      </c>
      <c r="CT158" s="6">
        <v>213253</v>
      </c>
      <c r="CU158" s="6">
        <v>123563</v>
      </c>
      <c r="CV158" s="6">
        <v>146535</v>
      </c>
      <c r="CW158" s="6">
        <v>92259</v>
      </c>
    </row>
    <row r="159" spans="1:101" ht="12.5">
      <c r="A159" s="5">
        <v>43979</v>
      </c>
      <c r="B159" s="6">
        <v>819.10299999999995</v>
      </c>
      <c r="C159" s="6">
        <v>449.35300000000001</v>
      </c>
      <c r="D159" s="6">
        <v>6448.8</v>
      </c>
      <c r="E159" s="6"/>
      <c r="F159" s="6"/>
      <c r="G159" s="6"/>
      <c r="H159" s="6">
        <v>4418.3999999999996</v>
      </c>
      <c r="I159" s="6">
        <v>2014.7</v>
      </c>
      <c r="J159" s="6">
        <v>409307</v>
      </c>
      <c r="K159" s="6">
        <v>182635</v>
      </c>
      <c r="L159" s="6">
        <v>81200.600000000006</v>
      </c>
      <c r="M159" s="6">
        <v>0.6</v>
      </c>
      <c r="N159" s="6">
        <v>0</v>
      </c>
      <c r="O159" s="6">
        <v>14501</v>
      </c>
      <c r="P159" s="6">
        <v>6792.5</v>
      </c>
      <c r="Q159" s="6">
        <v>17973.599999999999</v>
      </c>
      <c r="R159" s="6">
        <v>14337.5</v>
      </c>
      <c r="S159" s="6">
        <v>119369.9</v>
      </c>
      <c r="T159" s="6">
        <v>99098.8</v>
      </c>
      <c r="U159" s="6">
        <v>121071.2</v>
      </c>
      <c r="V159" s="6">
        <v>82765.5</v>
      </c>
      <c r="W159" s="6">
        <v>12696</v>
      </c>
      <c r="X159" s="6">
        <v>9565.7999999999993</v>
      </c>
      <c r="Y159" s="6">
        <v>436528</v>
      </c>
      <c r="Z159" s="6">
        <v>229422</v>
      </c>
      <c r="AA159" s="6"/>
      <c r="AB159" s="11">
        <v>186200.9</v>
      </c>
      <c r="AC159" s="6">
        <v>345.9</v>
      </c>
      <c r="AD159" s="6">
        <v>50604</v>
      </c>
      <c r="AE159" s="6">
        <v>332882</v>
      </c>
      <c r="AF159" s="6">
        <v>170744</v>
      </c>
      <c r="AG159" s="6"/>
      <c r="AH159" s="6">
        <v>186134.5</v>
      </c>
      <c r="AI159" s="6">
        <v>1112.4000000000001</v>
      </c>
      <c r="AJ159" s="9">
        <v>768</v>
      </c>
      <c r="AK159" s="6">
        <v>33615.72</v>
      </c>
      <c r="AL159" s="6">
        <v>23909.72</v>
      </c>
      <c r="AM159" s="6">
        <v>73133</v>
      </c>
      <c r="AN159" s="6">
        <v>56414.5</v>
      </c>
      <c r="AO159" s="6">
        <v>50851.7</v>
      </c>
      <c r="AP159" s="6">
        <v>41516</v>
      </c>
      <c r="AQ159" s="6">
        <v>50360.6</v>
      </c>
      <c r="AR159" s="6">
        <v>19857.099999999999</v>
      </c>
      <c r="AS159" s="6">
        <v>11.8</v>
      </c>
      <c r="AT159" s="6">
        <v>9.5</v>
      </c>
      <c r="AU159" s="7"/>
      <c r="AV159" s="7"/>
      <c r="AW159" s="6">
        <v>324315</v>
      </c>
      <c r="AX159" s="6">
        <v>151471</v>
      </c>
      <c r="AY159" s="6">
        <v>59859</v>
      </c>
      <c r="AZ159" s="6">
        <v>13635.5</v>
      </c>
      <c r="BA159" s="6">
        <v>307964</v>
      </c>
      <c r="BB159" s="6">
        <v>136488</v>
      </c>
      <c r="BC159" s="6">
        <f>BC158+24</f>
        <v>54461.2</v>
      </c>
      <c r="BD159" s="6">
        <v>1765</v>
      </c>
      <c r="BE159" s="6">
        <v>1098.5</v>
      </c>
      <c r="BF159" s="6">
        <v>159.19999999999999</v>
      </c>
      <c r="BG159" s="6">
        <v>94.7</v>
      </c>
      <c r="BH159" s="6">
        <v>533.33000000000004</v>
      </c>
      <c r="BI159" s="6">
        <v>229.50800000000001</v>
      </c>
      <c r="BJ159" s="32">
        <v>1348.23</v>
      </c>
      <c r="BK159" s="6">
        <v>1269.0999999999999</v>
      </c>
      <c r="BL159" s="6">
        <v>57</v>
      </c>
      <c r="BM159" s="6">
        <v>9137</v>
      </c>
      <c r="BN159" s="6">
        <v>35600</v>
      </c>
      <c r="BO159" s="6">
        <v>8587</v>
      </c>
      <c r="BP159" s="6">
        <v>6494</v>
      </c>
      <c r="BQ159" s="6"/>
      <c r="BR159" s="6"/>
      <c r="BS159" s="6"/>
      <c r="BT159" s="6"/>
      <c r="BU159" s="6"/>
      <c r="BV159" s="6"/>
      <c r="BW159" s="6"/>
      <c r="BX159" s="6"/>
      <c r="BY159" s="6"/>
      <c r="BZ159" s="6">
        <v>4492715</v>
      </c>
      <c r="CA159" s="6">
        <v>3216980</v>
      </c>
      <c r="CB159" s="6"/>
      <c r="CC159" s="6">
        <v>79483</v>
      </c>
      <c r="CD159" s="6">
        <v>65538</v>
      </c>
      <c r="CE159" s="6"/>
      <c r="CF159" s="6">
        <v>759</v>
      </c>
      <c r="CG159" s="6">
        <v>94.251999999999995</v>
      </c>
      <c r="CH159" s="6">
        <v>1568</v>
      </c>
      <c r="CI159" s="6">
        <v>549100</v>
      </c>
      <c r="CJ159" s="6">
        <v>12.5</v>
      </c>
      <c r="CK159" s="6">
        <v>4567.3</v>
      </c>
      <c r="CL159" s="6">
        <v>740162</v>
      </c>
      <c r="CM159" s="6">
        <v>19429</v>
      </c>
      <c r="CN159" s="6">
        <v>4291.1000000000004</v>
      </c>
      <c r="CO159" s="6">
        <v>17895</v>
      </c>
      <c r="CP159" s="6">
        <v>143</v>
      </c>
      <c r="CQ159" s="6">
        <v>162.82</v>
      </c>
      <c r="CR159" s="6">
        <v>1926.3</v>
      </c>
      <c r="CS159" s="6">
        <v>1353</v>
      </c>
      <c r="CT159" s="6">
        <v>214343</v>
      </c>
      <c r="CU159" s="6">
        <v>124182</v>
      </c>
      <c r="CV159" s="6">
        <v>146751</v>
      </c>
      <c r="CW159" s="6">
        <v>92389</v>
      </c>
    </row>
    <row r="160" spans="1:101" ht="12.5">
      <c r="A160" s="5">
        <v>43980</v>
      </c>
      <c r="B160" s="6">
        <v>819.10299999999995</v>
      </c>
      <c r="C160" s="6">
        <v>449.35300000000001</v>
      </c>
      <c r="D160" s="6">
        <v>6448.8</v>
      </c>
      <c r="E160" s="6"/>
      <c r="F160" s="6"/>
      <c r="G160" s="6"/>
      <c r="H160" s="6">
        <v>4436.8</v>
      </c>
      <c r="I160" s="6">
        <v>2023.4</v>
      </c>
      <c r="J160" s="6">
        <v>409479</v>
      </c>
      <c r="K160" s="6">
        <v>182720</v>
      </c>
      <c r="L160" s="6">
        <v>81224.600000000006</v>
      </c>
      <c r="M160" s="6">
        <v>0.6</v>
      </c>
      <c r="N160" s="6">
        <v>0</v>
      </c>
      <c r="O160" s="6">
        <v>14501.1</v>
      </c>
      <c r="P160" s="6">
        <v>6792.6</v>
      </c>
      <c r="Q160" s="6">
        <v>18001</v>
      </c>
      <c r="R160" s="6">
        <v>14359.4</v>
      </c>
      <c r="S160" s="6">
        <v>119388.3</v>
      </c>
      <c r="T160" s="6">
        <v>99113.7</v>
      </c>
      <c r="U160" s="6">
        <v>121089.4</v>
      </c>
      <c r="V160" s="6">
        <v>82778.3</v>
      </c>
      <c r="W160" s="6">
        <v>12701</v>
      </c>
      <c r="X160" s="6">
        <v>9570</v>
      </c>
      <c r="Y160" s="6">
        <v>436800</v>
      </c>
      <c r="Z160" s="6">
        <v>229567</v>
      </c>
      <c r="AA160" s="6"/>
      <c r="AB160" s="11">
        <v>186224.9</v>
      </c>
      <c r="AC160" s="6">
        <v>345.9</v>
      </c>
      <c r="AD160" s="6">
        <v>50604</v>
      </c>
      <c r="AE160" s="6">
        <v>333024</v>
      </c>
      <c r="AF160" s="6">
        <v>170823</v>
      </c>
      <c r="AG160" s="6"/>
      <c r="AH160" s="6">
        <v>186158.5</v>
      </c>
      <c r="AI160" s="6">
        <v>1112.4000000000001</v>
      </c>
      <c r="AJ160" s="9">
        <v>768</v>
      </c>
      <c r="AK160" s="6">
        <v>33615.72</v>
      </c>
      <c r="AL160" s="6">
        <v>23909.72</v>
      </c>
      <c r="AM160" s="6">
        <v>73144.5</v>
      </c>
      <c r="AN160" s="6">
        <v>56423.6</v>
      </c>
      <c r="AO160" s="6">
        <v>50868</v>
      </c>
      <c r="AP160" s="6">
        <v>41529.300000000003</v>
      </c>
      <c r="AQ160" s="6">
        <v>50368.6</v>
      </c>
      <c r="AR160" s="6">
        <v>19860.099999999999</v>
      </c>
      <c r="AS160" s="6">
        <v>11.8</v>
      </c>
      <c r="AT160" s="6">
        <v>9.5</v>
      </c>
      <c r="AU160" s="7"/>
      <c r="AV160" s="7"/>
      <c r="AW160" s="6">
        <v>324425</v>
      </c>
      <c r="AX160" s="6">
        <v>151521</v>
      </c>
      <c r="AY160" s="6">
        <v>59864</v>
      </c>
      <c r="AZ160" s="6">
        <v>13635.5</v>
      </c>
      <c r="BA160" s="6">
        <v>308064</v>
      </c>
      <c r="BB160" s="6">
        <v>136532</v>
      </c>
      <c r="BC160" s="6">
        <f>BC159+17</f>
        <v>54478.2</v>
      </c>
      <c r="BD160" s="6">
        <v>1768.2</v>
      </c>
      <c r="BE160" s="6">
        <v>1100.5</v>
      </c>
      <c r="BF160" s="6">
        <v>159.19999999999999</v>
      </c>
      <c r="BG160" s="6">
        <v>94.7</v>
      </c>
      <c r="BH160" s="6">
        <v>533.33000000000004</v>
      </c>
      <c r="BI160" s="6">
        <v>229.50800000000001</v>
      </c>
      <c r="BJ160" s="32">
        <v>1348.23</v>
      </c>
      <c r="BK160" s="6">
        <v>1271.7</v>
      </c>
      <c r="BL160" s="6">
        <v>58.6</v>
      </c>
      <c r="BM160" s="6">
        <v>8489</v>
      </c>
      <c r="BN160" s="6">
        <v>36842</v>
      </c>
      <c r="BO160" s="6">
        <v>9373</v>
      </c>
      <c r="BP160" s="6">
        <v>4577</v>
      </c>
      <c r="BQ160" s="6"/>
      <c r="BR160" s="6"/>
      <c r="BS160" s="6"/>
      <c r="BT160" s="6"/>
      <c r="BU160" s="6"/>
      <c r="BV160" s="6"/>
      <c r="BW160" s="6"/>
      <c r="BX160" s="6"/>
      <c r="BY160" s="6"/>
      <c r="BZ160" s="6">
        <v>4495659</v>
      </c>
      <c r="CA160" s="6">
        <v>3219416</v>
      </c>
      <c r="CB160" s="6"/>
      <c r="CC160" s="6">
        <v>79483</v>
      </c>
      <c r="CD160" s="6">
        <v>65538</v>
      </c>
      <c r="CE160" s="6"/>
      <c r="CF160" s="6">
        <v>753</v>
      </c>
      <c r="CG160" s="6">
        <v>93.76825229911222</v>
      </c>
      <c r="CH160" s="6">
        <v>1572.5251916869065</v>
      </c>
      <c r="CI160" s="6">
        <v>552300</v>
      </c>
      <c r="CJ160" s="6">
        <v>12.5</v>
      </c>
      <c r="CK160" s="6">
        <v>4591.3</v>
      </c>
      <c r="CL160" s="6">
        <v>743877</v>
      </c>
      <c r="CM160" s="6">
        <v>19431</v>
      </c>
      <c r="CN160" s="6">
        <v>4315.1000000000004</v>
      </c>
      <c r="CO160" s="6">
        <v>17895</v>
      </c>
      <c r="CP160" s="6">
        <v>143</v>
      </c>
      <c r="CQ160" s="6">
        <v>162.82</v>
      </c>
      <c r="CR160" s="6">
        <v>1940.4</v>
      </c>
      <c r="CS160" s="6">
        <v>1362.3</v>
      </c>
      <c r="CT160" s="6">
        <v>215442</v>
      </c>
      <c r="CU160" s="6">
        <v>124800</v>
      </c>
      <c r="CV160" s="6">
        <v>146931</v>
      </c>
      <c r="CW160" s="6">
        <v>92497</v>
      </c>
    </row>
    <row r="161" spans="1:101" ht="12.5">
      <c r="A161" s="5">
        <v>43981</v>
      </c>
      <c r="B161" s="6">
        <v>819.10299999999995</v>
      </c>
      <c r="C161" s="6">
        <v>449.35300000000001</v>
      </c>
      <c r="D161" s="6">
        <v>6448.8</v>
      </c>
      <c r="E161" s="6"/>
      <c r="F161" s="6"/>
      <c r="G161" s="6"/>
      <c r="H161" s="6">
        <v>4455.2</v>
      </c>
      <c r="I161" s="6">
        <v>2032.2</v>
      </c>
      <c r="J161" s="6">
        <v>409650</v>
      </c>
      <c r="K161" s="6">
        <v>182806</v>
      </c>
      <c r="L161" s="6">
        <v>81248.600000000006</v>
      </c>
      <c r="M161" s="6">
        <v>0.6</v>
      </c>
      <c r="N161" s="6">
        <v>0</v>
      </c>
      <c r="O161" s="6">
        <v>14501.1</v>
      </c>
      <c r="P161" s="6">
        <v>6792.7</v>
      </c>
      <c r="Q161" s="6">
        <v>18027.400000000001</v>
      </c>
      <c r="R161" s="6">
        <v>14380.3</v>
      </c>
      <c r="S161" s="6">
        <v>119406.1</v>
      </c>
      <c r="T161" s="6">
        <v>99128.1</v>
      </c>
      <c r="U161" s="6">
        <v>121107.6</v>
      </c>
      <c r="V161" s="6">
        <v>82791</v>
      </c>
      <c r="W161" s="6">
        <v>12705.8</v>
      </c>
      <c r="X161" s="6">
        <v>9574.1</v>
      </c>
      <c r="Y161" s="6">
        <v>437097</v>
      </c>
      <c r="Z161" s="6">
        <v>229730</v>
      </c>
      <c r="AA161" s="6"/>
      <c r="AB161" s="11">
        <v>186248.9</v>
      </c>
      <c r="AC161" s="6">
        <v>345.9</v>
      </c>
      <c r="AD161" s="6">
        <v>50604</v>
      </c>
      <c r="AE161" s="6">
        <v>333171</v>
      </c>
      <c r="AF161" s="6">
        <v>170898</v>
      </c>
      <c r="AG161" s="6"/>
      <c r="AH161" s="6">
        <v>186182.5</v>
      </c>
      <c r="AI161" s="6">
        <v>1112.4000000000001</v>
      </c>
      <c r="AJ161" s="9">
        <v>768</v>
      </c>
      <c r="AK161" s="6">
        <v>33615.72</v>
      </c>
      <c r="AL161" s="6">
        <v>23909.72</v>
      </c>
      <c r="AM161" s="6">
        <v>73155.399999999994</v>
      </c>
      <c r="AN161" s="6">
        <v>56432</v>
      </c>
      <c r="AO161" s="6">
        <v>50884.2</v>
      </c>
      <c r="AP161" s="6">
        <v>41542.400000000001</v>
      </c>
      <c r="AQ161" s="6">
        <v>50377.1</v>
      </c>
      <c r="AR161" s="6">
        <v>19863.3</v>
      </c>
      <c r="AS161" s="6">
        <v>11.8</v>
      </c>
      <c r="AT161" s="6">
        <v>9.5</v>
      </c>
      <c r="AU161" s="7"/>
      <c r="AV161" s="7"/>
      <c r="AW161" s="6">
        <v>324570</v>
      </c>
      <c r="AX161" s="6">
        <v>151586</v>
      </c>
      <c r="AY161" s="6">
        <v>59869</v>
      </c>
      <c r="AZ161" s="6">
        <v>13635.5</v>
      </c>
      <c r="BA161" s="6">
        <v>308198</v>
      </c>
      <c r="BB161" s="6">
        <v>136591</v>
      </c>
      <c r="BC161" s="6">
        <f>BC160+24</f>
        <v>54502.2</v>
      </c>
      <c r="BD161" s="6">
        <v>1771.6</v>
      </c>
      <c r="BE161" s="6">
        <v>1102.7</v>
      </c>
      <c r="BF161" s="6">
        <v>159.19999999999999</v>
      </c>
      <c r="BG161" s="6">
        <v>94.7</v>
      </c>
      <c r="BH161" s="6">
        <v>533.33000000000004</v>
      </c>
      <c r="BI161" s="6">
        <v>229.50800000000001</v>
      </c>
      <c r="BJ161" s="32">
        <v>1348.23</v>
      </c>
      <c r="BK161" s="6">
        <v>1274.3</v>
      </c>
      <c r="BL161" s="6">
        <v>60</v>
      </c>
      <c r="BM161" s="6">
        <v>8114</v>
      </c>
      <c r="BN161" s="6">
        <v>37081</v>
      </c>
      <c r="BO161" s="6">
        <v>8670</v>
      </c>
      <c r="BP161" s="6">
        <v>4548</v>
      </c>
      <c r="BQ161" s="6"/>
      <c r="BR161" s="6"/>
      <c r="BS161" s="6"/>
      <c r="BT161" s="6"/>
      <c r="BU161" s="6"/>
      <c r="BV161" s="6"/>
      <c r="BW161" s="6"/>
      <c r="BX161" s="6"/>
      <c r="BY161" s="6"/>
      <c r="BZ161" s="6">
        <v>4498633</v>
      </c>
      <c r="CA161" s="6">
        <v>3221875</v>
      </c>
      <c r="CB161" s="6"/>
      <c r="CC161" s="6">
        <v>79483</v>
      </c>
      <c r="CD161" s="6">
        <v>65538</v>
      </c>
      <c r="CE161" s="6"/>
      <c r="CF161" s="6">
        <v>774</v>
      </c>
      <c r="CG161" s="6">
        <v>93.63320718540615</v>
      </c>
      <c r="CH161" s="6">
        <v>1599.1423678567289</v>
      </c>
      <c r="CI161" s="6">
        <v>555500</v>
      </c>
      <c r="CJ161" s="6">
        <v>12.6</v>
      </c>
      <c r="CK161" s="6">
        <v>4615.3</v>
      </c>
      <c r="CL161" s="6">
        <v>747636</v>
      </c>
      <c r="CM161" s="6">
        <v>19432</v>
      </c>
      <c r="CN161" s="6">
        <v>4339.1000000000004</v>
      </c>
      <c r="CO161" s="6">
        <v>17895</v>
      </c>
      <c r="CP161" s="6">
        <v>143</v>
      </c>
      <c r="CQ161" s="6">
        <v>162.82</v>
      </c>
      <c r="CR161" s="6">
        <v>1954.6</v>
      </c>
      <c r="CS161" s="6">
        <v>1371.6</v>
      </c>
      <c r="CT161" s="6">
        <v>216523</v>
      </c>
      <c r="CU161" s="6">
        <v>125410</v>
      </c>
      <c r="CV161" s="6">
        <v>147102</v>
      </c>
      <c r="CW161" s="6">
        <v>92597</v>
      </c>
    </row>
    <row r="162" spans="1:101" ht="12.5">
      <c r="A162" s="5">
        <v>43982</v>
      </c>
      <c r="B162" s="6">
        <v>819.10299999999995</v>
      </c>
      <c r="C162" s="6">
        <v>449.35300000000001</v>
      </c>
      <c r="D162" s="6">
        <v>6448.8</v>
      </c>
      <c r="E162" s="6"/>
      <c r="F162" s="6"/>
      <c r="G162" s="6"/>
      <c r="H162" s="6">
        <v>4473.8</v>
      </c>
      <c r="I162" s="6">
        <v>2041.1</v>
      </c>
      <c r="J162" s="6">
        <v>409822</v>
      </c>
      <c r="K162" s="6">
        <v>182891</v>
      </c>
      <c r="L162" s="6">
        <v>81272.600000000006</v>
      </c>
      <c r="M162" s="6">
        <v>0.6</v>
      </c>
      <c r="N162" s="6">
        <v>0</v>
      </c>
      <c r="O162" s="6">
        <v>14501.2</v>
      </c>
      <c r="P162" s="6">
        <v>6792.7</v>
      </c>
      <c r="Q162" s="6">
        <v>18052.5</v>
      </c>
      <c r="R162" s="6">
        <v>14400</v>
      </c>
      <c r="S162" s="6">
        <v>119423.2</v>
      </c>
      <c r="T162" s="6">
        <v>99142.2</v>
      </c>
      <c r="U162" s="6">
        <v>121125.5</v>
      </c>
      <c r="V162" s="6">
        <v>82803.5</v>
      </c>
      <c r="W162" s="6">
        <v>12710.6</v>
      </c>
      <c r="X162" s="6">
        <v>9578.2000000000007</v>
      </c>
      <c r="Y162" s="6">
        <v>437390</v>
      </c>
      <c r="Z162" s="6">
        <v>229892</v>
      </c>
      <c r="AA162" s="6"/>
      <c r="AB162" s="11">
        <v>186272.9</v>
      </c>
      <c r="AC162" s="6">
        <v>345.9</v>
      </c>
      <c r="AD162" s="6">
        <v>50604</v>
      </c>
      <c r="AE162" s="6">
        <v>333318</v>
      </c>
      <c r="AF162" s="6">
        <v>170971</v>
      </c>
      <c r="AG162" s="6"/>
      <c r="AH162" s="6">
        <v>186206.5</v>
      </c>
      <c r="AI162" s="6">
        <v>1112.4000000000001</v>
      </c>
      <c r="AJ162" s="9">
        <v>768</v>
      </c>
      <c r="AK162" s="6">
        <v>33615.72</v>
      </c>
      <c r="AL162" s="6">
        <v>23909.72</v>
      </c>
      <c r="AM162" s="6">
        <v>73165.899999999994</v>
      </c>
      <c r="AN162" s="6">
        <v>56440.3</v>
      </c>
      <c r="AO162" s="6">
        <v>50900.1</v>
      </c>
      <c r="AP162" s="6">
        <v>41555.199999999997</v>
      </c>
      <c r="AQ162" s="6">
        <v>50381.7</v>
      </c>
      <c r="AR162" s="6">
        <v>19865.099999999999</v>
      </c>
      <c r="AS162" s="6">
        <v>11.8</v>
      </c>
      <c r="AT162" s="6">
        <v>9.5</v>
      </c>
      <c r="AU162" s="7"/>
      <c r="AV162" s="7"/>
      <c r="AW162" s="6">
        <v>324715</v>
      </c>
      <c r="AX162" s="6">
        <v>151651</v>
      </c>
      <c r="AY162" s="6">
        <v>59873</v>
      </c>
      <c r="AZ162" s="6">
        <v>13635.5</v>
      </c>
      <c r="BA162" s="6">
        <v>308333</v>
      </c>
      <c r="BB162" s="6">
        <v>136650</v>
      </c>
      <c r="BC162" s="6">
        <v>54526.2</v>
      </c>
      <c r="BD162" s="6">
        <v>1776</v>
      </c>
      <c r="BE162" s="6">
        <v>1105.5</v>
      </c>
      <c r="BF162" s="6">
        <v>159.19999999999999</v>
      </c>
      <c r="BG162" s="6">
        <v>94.7</v>
      </c>
      <c r="BH162" s="6">
        <v>533.33000000000004</v>
      </c>
      <c r="BI162" s="6">
        <v>229.50800000000001</v>
      </c>
      <c r="BJ162" s="32">
        <v>1348.23</v>
      </c>
      <c r="BK162" s="6">
        <v>1276.5999999999999</v>
      </c>
      <c r="BL162" s="6">
        <v>60</v>
      </c>
      <c r="BM162" s="6">
        <v>8799</v>
      </c>
      <c r="BN162" s="6">
        <v>37056</v>
      </c>
      <c r="BO162" s="6">
        <v>7547</v>
      </c>
      <c r="BP162" s="6">
        <v>3378</v>
      </c>
      <c r="BQ162" s="6"/>
      <c r="BR162" s="6"/>
      <c r="BS162" s="6"/>
      <c r="BT162" s="6"/>
      <c r="BU162" s="6"/>
      <c r="BV162" s="6"/>
      <c r="BW162" s="6"/>
      <c r="BX162" s="6"/>
      <c r="BY162" s="6"/>
      <c r="BZ162" s="6">
        <v>4501642</v>
      </c>
      <c r="CA162" s="6">
        <v>3224362</v>
      </c>
      <c r="CB162" s="6"/>
      <c r="CC162" s="6">
        <v>79483</v>
      </c>
      <c r="CD162" s="6">
        <v>65538</v>
      </c>
      <c r="CE162" s="6"/>
      <c r="CF162" s="6">
        <v>769</v>
      </c>
      <c r="CG162" s="6">
        <v>94.483000000000004</v>
      </c>
      <c r="CH162" s="6">
        <v>1567</v>
      </c>
      <c r="CI162" s="6">
        <v>558500</v>
      </c>
      <c r="CJ162" s="6">
        <v>12.6</v>
      </c>
      <c r="CK162" s="6">
        <v>4639.3</v>
      </c>
      <c r="CL162" s="6">
        <v>751337</v>
      </c>
      <c r="CM162" s="6">
        <v>19432</v>
      </c>
      <c r="CN162" s="6">
        <v>4363.1000000000004</v>
      </c>
      <c r="CO162" s="6">
        <v>17895</v>
      </c>
      <c r="CP162" s="6">
        <v>143</v>
      </c>
      <c r="CQ162" s="6">
        <v>162.82</v>
      </c>
      <c r="CR162" s="6">
        <v>1968.8</v>
      </c>
      <c r="CS162" s="6">
        <v>1381.1</v>
      </c>
      <c r="CT162" s="6">
        <v>217601</v>
      </c>
      <c r="CU162" s="6">
        <v>126018</v>
      </c>
      <c r="CV162" s="6">
        <v>147261</v>
      </c>
      <c r="CW162" s="6">
        <v>92692</v>
      </c>
    </row>
    <row r="163" spans="1:101" ht="13">
      <c r="A163" s="17"/>
      <c r="B163" s="18"/>
      <c r="C163" s="18"/>
      <c r="D163" s="18"/>
      <c r="E163" s="18"/>
      <c r="F163" s="18"/>
      <c r="G163" s="18"/>
      <c r="H163" s="18"/>
      <c r="I163" s="18"/>
      <c r="J163" s="38"/>
      <c r="K163" s="38"/>
      <c r="L163" s="39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40"/>
      <c r="AC163" s="18"/>
      <c r="AD163" s="18"/>
      <c r="AE163" s="18"/>
      <c r="AF163" s="41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22"/>
    </row>
    <row r="164" spans="1:101" ht="12.5">
      <c r="A164" s="5">
        <v>43982</v>
      </c>
      <c r="B164" s="6">
        <v>819.10299999999995</v>
      </c>
      <c r="C164" s="6">
        <v>449.35300000000001</v>
      </c>
      <c r="D164" s="6">
        <v>6448.8</v>
      </c>
      <c r="E164" s="6"/>
      <c r="F164" s="6"/>
      <c r="G164" s="6"/>
      <c r="H164" s="6">
        <v>4473.8</v>
      </c>
      <c r="I164" s="6">
        <v>2041.1</v>
      </c>
      <c r="J164" s="6">
        <v>409822</v>
      </c>
      <c r="K164" s="6">
        <v>182891</v>
      </c>
      <c r="L164" s="6">
        <v>81272.600000000006</v>
      </c>
      <c r="M164" s="6">
        <v>0.6</v>
      </c>
      <c r="N164" s="6">
        <v>0</v>
      </c>
      <c r="O164" s="6">
        <v>14501.2</v>
      </c>
      <c r="P164" s="6">
        <v>6792.7</v>
      </c>
      <c r="Q164" s="6">
        <v>18052.5</v>
      </c>
      <c r="R164" s="6">
        <v>14400</v>
      </c>
      <c r="S164" s="6">
        <v>119423.2</v>
      </c>
      <c r="T164" s="6">
        <v>99142.2</v>
      </c>
      <c r="U164" s="6">
        <v>121125.5</v>
      </c>
      <c r="V164" s="6">
        <v>82803.5</v>
      </c>
      <c r="W164" s="6">
        <v>12710.6</v>
      </c>
      <c r="X164" s="6">
        <v>9578.2000000000007</v>
      </c>
      <c r="Y164" s="6">
        <v>437390</v>
      </c>
      <c r="Z164" s="6">
        <v>229892</v>
      </c>
      <c r="AA164" s="6"/>
      <c r="AB164" s="11">
        <v>186272.9</v>
      </c>
      <c r="AC164" s="6">
        <v>345.9</v>
      </c>
      <c r="AD164" s="6">
        <v>50604</v>
      </c>
      <c r="AE164" s="6">
        <v>333318</v>
      </c>
      <c r="AF164" s="6">
        <v>170971</v>
      </c>
      <c r="AG164" s="6"/>
      <c r="AH164" s="6">
        <v>186206.5</v>
      </c>
      <c r="AI164" s="6">
        <v>1112.4000000000001</v>
      </c>
      <c r="AJ164" s="9">
        <v>768</v>
      </c>
      <c r="AK164" s="6">
        <v>33615.72</v>
      </c>
      <c r="AL164" s="6">
        <v>23909.72</v>
      </c>
      <c r="AM164" s="6">
        <v>73165.899999999994</v>
      </c>
      <c r="AN164" s="6">
        <v>56440.3</v>
      </c>
      <c r="AO164" s="6">
        <v>50900.1</v>
      </c>
      <c r="AP164" s="6">
        <v>41555.199999999997</v>
      </c>
      <c r="AQ164" s="6">
        <v>50381.7</v>
      </c>
      <c r="AR164" s="6">
        <v>19865.099999999999</v>
      </c>
      <c r="AS164" s="6">
        <v>11.8</v>
      </c>
      <c r="AT164" s="6">
        <v>9.5</v>
      </c>
      <c r="AU164" s="7"/>
      <c r="AV164" s="7"/>
      <c r="AW164" s="6">
        <v>324715</v>
      </c>
      <c r="AX164" s="6">
        <v>151651</v>
      </c>
      <c r="AY164" s="6">
        <v>59873</v>
      </c>
      <c r="AZ164" s="6">
        <v>13635.5</v>
      </c>
      <c r="BA164" s="6">
        <v>308333</v>
      </c>
      <c r="BB164" s="6">
        <v>136650</v>
      </c>
      <c r="BC164" s="6">
        <v>54526.2</v>
      </c>
      <c r="BD164" s="32">
        <v>1776</v>
      </c>
      <c r="BE164" s="32">
        <v>1105.5</v>
      </c>
      <c r="BF164" s="32">
        <v>159.19999999999999</v>
      </c>
      <c r="BG164" s="32">
        <v>94.7</v>
      </c>
      <c r="BH164" s="32">
        <v>533.33000000000004</v>
      </c>
      <c r="BI164" s="32">
        <v>229.50800000000001</v>
      </c>
      <c r="BJ164" s="6">
        <v>1348.23</v>
      </c>
      <c r="BK164" s="6">
        <v>1276.5999999999999</v>
      </c>
      <c r="BL164" s="6">
        <v>60</v>
      </c>
      <c r="BM164" s="6">
        <v>8799</v>
      </c>
      <c r="BN164" s="6">
        <v>37056</v>
      </c>
      <c r="BO164" s="6">
        <v>7547</v>
      </c>
      <c r="BP164" s="6">
        <v>3378</v>
      </c>
      <c r="BQ164" s="6"/>
      <c r="BR164" s="6"/>
      <c r="BS164" s="6"/>
      <c r="BT164" s="6"/>
      <c r="BU164" s="6"/>
      <c r="BV164" s="6"/>
      <c r="BW164" s="6"/>
      <c r="BX164" s="6"/>
      <c r="BY164" s="6"/>
      <c r="BZ164" s="6">
        <v>4501642</v>
      </c>
      <c r="CA164" s="6">
        <v>3224362</v>
      </c>
      <c r="CB164" s="6"/>
      <c r="CC164" s="6">
        <v>79483</v>
      </c>
      <c r="CD164" s="6">
        <v>65538</v>
      </c>
      <c r="CE164" s="6"/>
      <c r="CF164" s="6">
        <v>769</v>
      </c>
      <c r="CG164" s="6">
        <v>94.483000000000004</v>
      </c>
      <c r="CH164" s="6">
        <v>1567</v>
      </c>
      <c r="CI164" s="6">
        <v>558500</v>
      </c>
      <c r="CJ164" s="6">
        <v>12.6</v>
      </c>
      <c r="CK164" s="6">
        <v>4639.3</v>
      </c>
      <c r="CL164" s="6">
        <v>751337</v>
      </c>
      <c r="CM164" s="6">
        <v>19432</v>
      </c>
      <c r="CN164" s="6">
        <v>4363.1000000000004</v>
      </c>
      <c r="CO164" s="6">
        <v>17895</v>
      </c>
      <c r="CP164" s="6">
        <v>143</v>
      </c>
      <c r="CQ164" s="6">
        <v>162.82</v>
      </c>
      <c r="CR164" s="6">
        <v>1968.8</v>
      </c>
      <c r="CS164" s="6">
        <v>1381.1</v>
      </c>
      <c r="CT164" s="6">
        <v>217601</v>
      </c>
      <c r="CU164" s="6">
        <v>126018</v>
      </c>
      <c r="CV164" s="6">
        <v>147261</v>
      </c>
      <c r="CW164" s="6">
        <v>92692</v>
      </c>
    </row>
    <row r="165" spans="1:101" ht="12.5">
      <c r="A165" s="5">
        <v>43983</v>
      </c>
      <c r="B165" s="6">
        <v>819.10299999999995</v>
      </c>
      <c r="C165" s="6">
        <v>449.35300000000001</v>
      </c>
      <c r="D165" s="6">
        <v>6448.8</v>
      </c>
      <c r="E165" s="6"/>
      <c r="F165" s="6"/>
      <c r="G165" s="6"/>
      <c r="H165" s="6">
        <v>4491.3999999999996</v>
      </c>
      <c r="I165" s="6">
        <v>2050.1999999999998</v>
      </c>
      <c r="J165" s="6">
        <v>410001.27</v>
      </c>
      <c r="K165" s="6">
        <v>182979.57</v>
      </c>
      <c r="L165" s="6">
        <v>81296.600000000006</v>
      </c>
      <c r="M165" s="6">
        <v>0.6</v>
      </c>
      <c r="N165" s="6">
        <v>0</v>
      </c>
      <c r="O165" s="6">
        <v>14501.3</v>
      </c>
      <c r="P165" s="6">
        <v>6792.8</v>
      </c>
      <c r="Q165" s="6">
        <v>18077.2</v>
      </c>
      <c r="R165" s="6">
        <v>14419.48</v>
      </c>
      <c r="S165" s="6">
        <v>119441.59</v>
      </c>
      <c r="T165" s="6">
        <v>99156.77</v>
      </c>
      <c r="U165" s="6">
        <v>121144.24</v>
      </c>
      <c r="V165" s="6">
        <v>82816.58</v>
      </c>
      <c r="W165" s="6">
        <v>12715.55</v>
      </c>
      <c r="X165" s="6">
        <v>9582.3799999999992</v>
      </c>
      <c r="Y165" s="6">
        <v>437697.15899999999</v>
      </c>
      <c r="Z165" s="6">
        <v>230060.26500000001</v>
      </c>
      <c r="AA165" s="6"/>
      <c r="AB165" s="11">
        <v>186296.9</v>
      </c>
      <c r="AC165" s="6">
        <v>345.9</v>
      </c>
      <c r="AD165" s="6">
        <v>50604</v>
      </c>
      <c r="AE165" s="6">
        <v>333465.92499999999</v>
      </c>
      <c r="AF165" s="6">
        <v>171044.766</v>
      </c>
      <c r="AG165" s="6"/>
      <c r="AH165" s="6">
        <v>186230.5</v>
      </c>
      <c r="AI165" s="6">
        <v>1112.4000000000001</v>
      </c>
      <c r="AJ165" s="9">
        <v>768</v>
      </c>
      <c r="AK165" s="6">
        <v>33615.72</v>
      </c>
      <c r="AL165" s="6">
        <v>23909.72</v>
      </c>
      <c r="AM165" s="6">
        <v>73176.33</v>
      </c>
      <c r="AN165" s="6">
        <v>56448.43</v>
      </c>
      <c r="AO165" s="6">
        <v>50915.87</v>
      </c>
      <c r="AP165" s="6">
        <v>41567.980000000003</v>
      </c>
      <c r="AQ165" s="6">
        <v>50393.9</v>
      </c>
      <c r="AR165" s="6">
        <v>19869.900000000001</v>
      </c>
      <c r="AS165" s="6">
        <v>11.8</v>
      </c>
      <c r="AT165" s="6">
        <v>9.5</v>
      </c>
      <c r="AU165" s="7"/>
      <c r="AV165" s="7"/>
      <c r="AW165" s="6">
        <v>324861.40000000002</v>
      </c>
      <c r="AX165" s="6">
        <v>151717.5</v>
      </c>
      <c r="AY165" s="6">
        <v>59879.031999999999</v>
      </c>
      <c r="AZ165" s="6">
        <v>13635.5</v>
      </c>
      <c r="BA165" s="6">
        <v>308470.34000000003</v>
      </c>
      <c r="BB165" s="6">
        <v>136710.04</v>
      </c>
      <c r="BC165" s="6">
        <v>54550.2</v>
      </c>
      <c r="BD165" s="32">
        <v>1780.46</v>
      </c>
      <c r="BE165" s="32">
        <v>1108.42</v>
      </c>
      <c r="BF165" s="32">
        <v>159.25</v>
      </c>
      <c r="BG165" s="32">
        <v>94.77</v>
      </c>
      <c r="BH165" s="32">
        <v>533.33000000000004</v>
      </c>
      <c r="BI165" s="32">
        <v>229.50800000000001</v>
      </c>
      <c r="BJ165" s="6">
        <v>1348.23</v>
      </c>
      <c r="BK165" s="6">
        <v>1278.8</v>
      </c>
      <c r="BL165" s="6">
        <v>60</v>
      </c>
      <c r="BM165" s="6">
        <v>8502.76</v>
      </c>
      <c r="BN165" s="6">
        <v>36676.542105263157</v>
      </c>
      <c r="BO165" s="6">
        <v>4582.8960274608207</v>
      </c>
      <c r="BP165" s="6">
        <v>6048</v>
      </c>
      <c r="BQ165" s="6"/>
      <c r="BR165" s="6"/>
      <c r="BS165" s="6"/>
      <c r="BT165" s="6"/>
      <c r="BU165" s="6"/>
      <c r="BV165" s="6"/>
      <c r="BW165" s="6"/>
      <c r="BX165" s="6"/>
      <c r="BY165" s="6"/>
      <c r="BZ165" s="6">
        <v>4504626</v>
      </c>
      <c r="CA165" s="6">
        <v>3226828</v>
      </c>
      <c r="CB165" s="6"/>
      <c r="CC165" s="6">
        <v>79483</v>
      </c>
      <c r="CD165" s="6">
        <v>65538</v>
      </c>
      <c r="CE165" s="6"/>
      <c r="CF165" s="6">
        <v>764</v>
      </c>
      <c r="CG165" s="6">
        <v>93.879000000000005</v>
      </c>
      <c r="CH165" s="6">
        <v>1576</v>
      </c>
      <c r="CI165" s="6">
        <v>558500</v>
      </c>
      <c r="CJ165" s="6">
        <v>12.7</v>
      </c>
      <c r="CK165" s="6">
        <v>4663.3</v>
      </c>
      <c r="CL165" s="6">
        <v>753907</v>
      </c>
      <c r="CM165" s="6">
        <v>19432</v>
      </c>
      <c r="CN165" s="6">
        <v>4380.53</v>
      </c>
      <c r="CO165" s="6">
        <v>17895</v>
      </c>
      <c r="CP165" s="6">
        <v>143</v>
      </c>
      <c r="CQ165" s="6">
        <v>162.82</v>
      </c>
      <c r="CR165" s="6">
        <v>1983.38</v>
      </c>
      <c r="CS165" s="6">
        <v>1390.73</v>
      </c>
      <c r="CT165" s="6">
        <v>218688</v>
      </c>
      <c r="CU165" s="6">
        <v>126643</v>
      </c>
      <c r="CV165" s="6">
        <v>147426</v>
      </c>
      <c r="CW165" s="6">
        <v>92790</v>
      </c>
    </row>
    <row r="166" spans="1:101" ht="12.5">
      <c r="A166" s="5">
        <v>43984</v>
      </c>
      <c r="B166" s="6">
        <v>819.245</v>
      </c>
      <c r="C166" s="6">
        <v>449.42099999999999</v>
      </c>
      <c r="D166" s="6">
        <v>6449.1</v>
      </c>
      <c r="E166" s="6"/>
      <c r="F166" s="6"/>
      <c r="G166" s="6"/>
      <c r="H166" s="6">
        <v>4506.5</v>
      </c>
      <c r="I166" s="6">
        <v>2055</v>
      </c>
      <c r="J166" s="6">
        <v>410175.179</v>
      </c>
      <c r="K166" s="6">
        <v>183064.95999999999</v>
      </c>
      <c r="L166" s="6">
        <v>81320.600000000006</v>
      </c>
      <c r="M166" s="6">
        <v>0.6</v>
      </c>
      <c r="N166" s="6">
        <v>0</v>
      </c>
      <c r="O166" s="6">
        <v>14501.3</v>
      </c>
      <c r="P166" s="6">
        <v>6792.9</v>
      </c>
      <c r="Q166" s="6">
        <v>18101.02</v>
      </c>
      <c r="R166" s="6">
        <v>14438.3</v>
      </c>
      <c r="S166" s="6">
        <v>119458.95</v>
      </c>
      <c r="T166" s="6">
        <v>99171.06</v>
      </c>
      <c r="U166" s="6">
        <v>121159.93</v>
      </c>
      <c r="V166" s="6">
        <v>82827.710000000006</v>
      </c>
      <c r="W166" s="6">
        <v>12723.43</v>
      </c>
      <c r="X166" s="6">
        <v>9588.51</v>
      </c>
      <c r="Y166" s="6">
        <v>437987.02</v>
      </c>
      <c r="Z166" s="6">
        <v>230218.4</v>
      </c>
      <c r="AA166" s="6"/>
      <c r="AB166" s="11">
        <v>186320.9</v>
      </c>
      <c r="AC166" s="6">
        <v>345.9</v>
      </c>
      <c r="AD166" s="6">
        <v>50604</v>
      </c>
      <c r="AE166" s="6">
        <v>333610.96999999997</v>
      </c>
      <c r="AF166" s="6">
        <v>171115.97</v>
      </c>
      <c r="AG166" s="6"/>
      <c r="AH166" s="6">
        <v>186254.5</v>
      </c>
      <c r="AI166" s="6">
        <v>1112.4000000000001</v>
      </c>
      <c r="AJ166" s="9">
        <v>768</v>
      </c>
      <c r="AK166" s="6">
        <v>33615.72</v>
      </c>
      <c r="AL166" s="6">
        <v>23909.72</v>
      </c>
      <c r="AM166" s="6">
        <v>73186.27</v>
      </c>
      <c r="AN166" s="6">
        <v>56456.19</v>
      </c>
      <c r="AO166" s="6">
        <v>50931.6</v>
      </c>
      <c r="AP166" s="6">
        <v>41580.720000000001</v>
      </c>
      <c r="AQ166" s="6">
        <v>50399.7</v>
      </c>
      <c r="AR166" s="6">
        <v>19872.3</v>
      </c>
      <c r="AS166" s="6">
        <v>11.8</v>
      </c>
      <c r="AT166" s="6">
        <v>9.5</v>
      </c>
      <c r="AU166" s="7"/>
      <c r="AV166" s="7"/>
      <c r="AW166" s="6">
        <v>325003.8</v>
      </c>
      <c r="AX166" s="6">
        <v>151782.1</v>
      </c>
      <c r="AY166" s="6">
        <v>59884.097000000002</v>
      </c>
      <c r="AZ166" s="6">
        <v>13637.98</v>
      </c>
      <c r="BA166" s="6">
        <v>308603.19199999998</v>
      </c>
      <c r="BB166" s="6">
        <v>136768.035</v>
      </c>
      <c r="BC166" s="6">
        <v>54574.2</v>
      </c>
      <c r="BD166" s="32">
        <v>1782.63</v>
      </c>
      <c r="BE166" s="32">
        <v>1110.01</v>
      </c>
      <c r="BF166" s="32">
        <v>159.26</v>
      </c>
      <c r="BG166" s="32">
        <v>94.77</v>
      </c>
      <c r="BH166" s="32">
        <v>533.45299999999997</v>
      </c>
      <c r="BI166" s="32">
        <v>229.55500000000001</v>
      </c>
      <c r="BJ166" s="6">
        <v>1348.43</v>
      </c>
      <c r="BK166" s="6">
        <v>1281.0999999999999</v>
      </c>
      <c r="BL166" s="6">
        <v>60</v>
      </c>
      <c r="BM166" s="6">
        <v>8418.09</v>
      </c>
      <c r="BN166" s="6">
        <v>36538.277192982459</v>
      </c>
      <c r="BO166" s="6">
        <v>8084.197202495473</v>
      </c>
      <c r="BP166" s="6">
        <v>3034</v>
      </c>
      <c r="BQ166" s="6"/>
      <c r="BR166" s="6"/>
      <c r="BS166" s="6"/>
      <c r="BT166" s="6"/>
      <c r="BU166" s="6"/>
      <c r="BV166" s="6"/>
      <c r="BW166" s="6"/>
      <c r="BX166" s="6"/>
      <c r="BY166" s="6"/>
      <c r="BZ166" s="6">
        <v>4507598</v>
      </c>
      <c r="CA166" s="6">
        <v>3229285</v>
      </c>
      <c r="CB166" s="6"/>
      <c r="CC166" s="6">
        <v>79483</v>
      </c>
      <c r="CD166" s="6">
        <v>65538</v>
      </c>
      <c r="CE166" s="6"/>
      <c r="CF166" s="6">
        <v>752.200496769197</v>
      </c>
      <c r="CG166" s="6">
        <v>93.960737546679695</v>
      </c>
      <c r="CH166" s="6">
        <v>1569.1353055204304</v>
      </c>
      <c r="CI166" s="6">
        <v>561000</v>
      </c>
      <c r="CJ166" s="6">
        <v>12.9</v>
      </c>
      <c r="CK166" s="6">
        <v>4687.3</v>
      </c>
      <c r="CL166" s="6">
        <v>753907</v>
      </c>
      <c r="CM166" s="6">
        <v>19432</v>
      </c>
      <c r="CN166" s="6">
        <v>4380.53</v>
      </c>
      <c r="CO166" s="6">
        <v>17895</v>
      </c>
      <c r="CP166" s="6">
        <v>143</v>
      </c>
      <c r="CQ166" s="6">
        <v>162.82</v>
      </c>
      <c r="CR166" s="6">
        <v>1997.24</v>
      </c>
      <c r="CS166" s="6">
        <v>1399.94</v>
      </c>
      <c r="CT166" s="6">
        <v>219183</v>
      </c>
      <c r="CU166" s="6">
        <v>126943</v>
      </c>
      <c r="CV166" s="6">
        <v>148336</v>
      </c>
      <c r="CW166" s="6">
        <v>93360</v>
      </c>
    </row>
    <row r="167" spans="1:101" ht="12.5">
      <c r="A167" s="5">
        <v>43985</v>
      </c>
      <c r="B167" s="6">
        <v>819.245</v>
      </c>
      <c r="C167" s="6">
        <v>449.42099999999999</v>
      </c>
      <c r="D167" s="6">
        <v>6449.1</v>
      </c>
      <c r="E167" s="6"/>
      <c r="F167" s="6"/>
      <c r="G167" s="6"/>
      <c r="H167" s="6">
        <v>4522.3999999999996</v>
      </c>
      <c r="I167" s="6">
        <v>2060.4</v>
      </c>
      <c r="J167" s="6">
        <v>410349.87</v>
      </c>
      <c r="K167" s="6">
        <v>183150.94</v>
      </c>
      <c r="L167" s="6">
        <v>81344.600000000006</v>
      </c>
      <c r="M167" s="6">
        <v>0.6</v>
      </c>
      <c r="N167" s="6">
        <v>0</v>
      </c>
      <c r="O167" s="6">
        <v>14501.4</v>
      </c>
      <c r="P167" s="6">
        <v>6792.9</v>
      </c>
      <c r="Q167" s="6">
        <v>18125.86</v>
      </c>
      <c r="R167" s="6">
        <v>14457.91</v>
      </c>
      <c r="S167" s="6">
        <v>119477.45</v>
      </c>
      <c r="T167" s="6">
        <v>99185.65</v>
      </c>
      <c r="U167" s="6">
        <v>121178.46</v>
      </c>
      <c r="V167" s="6">
        <v>82840.740000000005</v>
      </c>
      <c r="W167" s="6">
        <v>12729.17</v>
      </c>
      <c r="X167" s="6">
        <v>9593.33</v>
      </c>
      <c r="Y167" s="6">
        <v>438292.9</v>
      </c>
      <c r="Z167" s="6">
        <v>230382.44</v>
      </c>
      <c r="AA167" s="6"/>
      <c r="AB167" s="11">
        <v>186344.9</v>
      </c>
      <c r="AC167" s="6">
        <v>345.9</v>
      </c>
      <c r="AD167" s="6">
        <v>50604</v>
      </c>
      <c r="AE167" s="6">
        <v>333754.61</v>
      </c>
      <c r="AF167" s="6">
        <v>171188.04</v>
      </c>
      <c r="AG167" s="6"/>
      <c r="AH167" s="6">
        <v>186278.5</v>
      </c>
      <c r="AI167" s="6">
        <v>1112.4000000000001</v>
      </c>
      <c r="AJ167" s="9">
        <v>768</v>
      </c>
      <c r="AK167" s="6">
        <v>33615.72</v>
      </c>
      <c r="AL167" s="6">
        <v>23909.72</v>
      </c>
      <c r="AM167" s="6">
        <v>73196.639999999999</v>
      </c>
      <c r="AN167" s="6">
        <v>56464.43</v>
      </c>
      <c r="AO167" s="6">
        <v>50947.72</v>
      </c>
      <c r="AP167" s="6">
        <v>41593.800000000003</v>
      </c>
      <c r="AQ167" s="6">
        <v>50412.3</v>
      </c>
      <c r="AR167" s="6">
        <v>19877.3</v>
      </c>
      <c r="AS167" s="6">
        <v>11.8</v>
      </c>
      <c r="AT167" s="6">
        <v>9.5</v>
      </c>
      <c r="AU167" s="7"/>
      <c r="AV167" s="7"/>
      <c r="AW167" s="6">
        <v>325149</v>
      </c>
      <c r="AX167" s="6">
        <v>151846.79999999999</v>
      </c>
      <c r="AY167" s="6">
        <v>59889.373</v>
      </c>
      <c r="AZ167" s="6">
        <v>13637.98</v>
      </c>
      <c r="BA167" s="6">
        <v>308737.84000000003</v>
      </c>
      <c r="BB167" s="6">
        <v>136826.69</v>
      </c>
      <c r="BC167" s="6">
        <v>54598.2</v>
      </c>
      <c r="BD167" s="32">
        <v>1785.82</v>
      </c>
      <c r="BE167" s="32">
        <v>1112.26</v>
      </c>
      <c r="BF167" s="32">
        <v>159.26</v>
      </c>
      <c r="BG167" s="32">
        <v>94.77</v>
      </c>
      <c r="BH167" s="32">
        <v>533.45299999999997</v>
      </c>
      <c r="BI167" s="32">
        <v>229.55500000000001</v>
      </c>
      <c r="BJ167" s="6">
        <v>1348.43</v>
      </c>
      <c r="BK167" s="6">
        <v>1283.5</v>
      </c>
      <c r="BL167" s="6">
        <v>60</v>
      </c>
      <c r="BM167" s="6">
        <v>9287.73</v>
      </c>
      <c r="BN167" s="6">
        <v>36906.384210526317</v>
      </c>
      <c r="BO167" s="6">
        <v>9194.9051453573429</v>
      </c>
      <c r="BP167" s="6">
        <v>6266</v>
      </c>
      <c r="BQ167" s="6"/>
      <c r="BR167" s="6"/>
      <c r="BS167" s="6"/>
      <c r="BT167" s="6"/>
      <c r="BU167" s="6"/>
      <c r="BV167" s="6"/>
      <c r="BW167" s="6"/>
      <c r="BX167" s="6"/>
      <c r="BY167" s="6"/>
      <c r="BZ167" s="6">
        <v>4510575</v>
      </c>
      <c r="CA167" s="6">
        <v>3231746</v>
      </c>
      <c r="CB167" s="6"/>
      <c r="CC167" s="6">
        <v>79483</v>
      </c>
      <c r="CD167" s="6">
        <v>65538</v>
      </c>
      <c r="CE167" s="6"/>
      <c r="CF167" s="6">
        <v>764.59479994150797</v>
      </c>
      <c r="CG167" s="6">
        <v>93.868755292548911</v>
      </c>
      <c r="CH167" s="6">
        <v>1562.6425478193451</v>
      </c>
      <c r="CI167" s="6">
        <v>565000</v>
      </c>
      <c r="CJ167" s="6">
        <v>12.9</v>
      </c>
      <c r="CK167" s="6">
        <v>4711.3</v>
      </c>
      <c r="CL167" s="6">
        <v>754277</v>
      </c>
      <c r="CM167" s="6">
        <v>19432</v>
      </c>
      <c r="CN167" s="6">
        <v>4383</v>
      </c>
      <c r="CO167" s="6">
        <v>17895</v>
      </c>
      <c r="CP167" s="6">
        <v>143</v>
      </c>
      <c r="CQ167" s="6">
        <v>162.82</v>
      </c>
      <c r="CR167" s="6">
        <v>2011.43</v>
      </c>
      <c r="CS167" s="6">
        <v>1409.36</v>
      </c>
      <c r="CT167" s="6">
        <v>219702</v>
      </c>
      <c r="CU167" s="6">
        <v>127255</v>
      </c>
      <c r="CV167" s="6">
        <v>149329</v>
      </c>
      <c r="CW167" s="6">
        <v>93984</v>
      </c>
    </row>
    <row r="168" spans="1:101" ht="12.5">
      <c r="A168" s="5">
        <v>43986</v>
      </c>
      <c r="B168" s="6">
        <v>819.245</v>
      </c>
      <c r="C168" s="6">
        <v>449.42099999999999</v>
      </c>
      <c r="D168" s="6">
        <v>6449.1</v>
      </c>
      <c r="E168" s="6"/>
      <c r="F168" s="6"/>
      <c r="G168" s="6"/>
      <c r="H168" s="6">
        <v>4542.1000000000004</v>
      </c>
      <c r="I168" s="6">
        <v>2069.8000000000002</v>
      </c>
      <c r="J168" s="6">
        <v>410519.82</v>
      </c>
      <c r="K168" s="6">
        <v>183235.88</v>
      </c>
      <c r="L168" s="6">
        <v>81368.600000000006</v>
      </c>
      <c r="M168" s="6">
        <v>0.6</v>
      </c>
      <c r="N168" s="6">
        <v>0</v>
      </c>
      <c r="O168" s="6">
        <v>14501.5</v>
      </c>
      <c r="P168" s="6">
        <v>6793</v>
      </c>
      <c r="Q168" s="6">
        <v>18153.41</v>
      </c>
      <c r="R168" s="6">
        <v>14479.69</v>
      </c>
      <c r="S168" s="6">
        <v>119495.37</v>
      </c>
      <c r="T168" s="6">
        <v>99200.41</v>
      </c>
      <c r="U168" s="6">
        <v>121197</v>
      </c>
      <c r="V168" s="6">
        <v>82853.820000000007</v>
      </c>
      <c r="W168" s="6">
        <v>12734.94</v>
      </c>
      <c r="X168" s="6">
        <v>9598.08</v>
      </c>
      <c r="Y168" s="6">
        <v>438587.92</v>
      </c>
      <c r="Z168" s="6">
        <v>230550.29</v>
      </c>
      <c r="AA168" s="6"/>
      <c r="AB168" s="11">
        <v>186368.9</v>
      </c>
      <c r="AC168" s="6">
        <v>345.9</v>
      </c>
      <c r="AD168" s="6">
        <v>50604</v>
      </c>
      <c r="AE168" s="6">
        <v>333902.78000000003</v>
      </c>
      <c r="AF168" s="6">
        <v>171258.35</v>
      </c>
      <c r="AG168" s="6"/>
      <c r="AH168" s="6">
        <v>186302.5</v>
      </c>
      <c r="AI168" s="6">
        <v>1112.4000000000001</v>
      </c>
      <c r="AJ168" s="9">
        <v>768</v>
      </c>
      <c r="AK168" s="6">
        <v>33615.72</v>
      </c>
      <c r="AL168" s="6">
        <v>23909.72</v>
      </c>
      <c r="AM168" s="6">
        <v>73207.16</v>
      </c>
      <c r="AN168" s="6">
        <v>56472.59</v>
      </c>
      <c r="AO168" s="6">
        <v>50962.61</v>
      </c>
      <c r="AP168" s="6">
        <v>41605.72</v>
      </c>
      <c r="AQ168" s="6">
        <v>50416.4</v>
      </c>
      <c r="AR168" s="6">
        <v>19879</v>
      </c>
      <c r="AS168" s="6">
        <v>11.8</v>
      </c>
      <c r="AT168" s="6">
        <v>9.5</v>
      </c>
      <c r="AU168" s="7"/>
      <c r="AV168" s="7"/>
      <c r="AW168" s="6">
        <v>325295.40000000002</v>
      </c>
      <c r="AX168" s="6">
        <v>151912.1</v>
      </c>
      <c r="AY168" s="6">
        <v>59894.696000000004</v>
      </c>
      <c r="AZ168" s="6">
        <v>13637.98</v>
      </c>
      <c r="BA168" s="6">
        <v>308874.09999999998</v>
      </c>
      <c r="BB168" s="6">
        <v>136886.09599999999</v>
      </c>
      <c r="BC168" s="6">
        <v>54622.2</v>
      </c>
      <c r="BD168" s="32">
        <v>1789.11</v>
      </c>
      <c r="BE168" s="32">
        <v>1114.58</v>
      </c>
      <c r="BF168" s="32">
        <v>159.30000000000001</v>
      </c>
      <c r="BG168" s="32">
        <v>94.8</v>
      </c>
      <c r="BH168" s="32">
        <v>533.45299999999997</v>
      </c>
      <c r="BI168" s="32">
        <v>229.55500000000001</v>
      </c>
      <c r="BJ168" s="6">
        <v>1348.43</v>
      </c>
      <c r="BK168" s="6">
        <v>1285.9000000000001</v>
      </c>
      <c r="BL168" s="6">
        <v>60</v>
      </c>
      <c r="BM168" s="6">
        <v>8602.57</v>
      </c>
      <c r="BN168" s="6">
        <v>36704.985964912281</v>
      </c>
      <c r="BO168" s="6">
        <v>9542.6372302163618</v>
      </c>
      <c r="BP168" s="6">
        <v>2204</v>
      </c>
      <c r="BQ168" s="6"/>
      <c r="BR168" s="6"/>
      <c r="BS168" s="6"/>
      <c r="BT168" s="6"/>
      <c r="BU168" s="6"/>
      <c r="BV168" s="6"/>
      <c r="BW168" s="6"/>
      <c r="BX168" s="6"/>
      <c r="BY168" s="6"/>
      <c r="BZ168" s="6">
        <v>4513555</v>
      </c>
      <c r="CA168" s="6">
        <v>3234209</v>
      </c>
      <c r="CB168" s="6"/>
      <c r="CC168" s="6">
        <v>79483</v>
      </c>
      <c r="CD168" s="6">
        <v>65538</v>
      </c>
      <c r="CE168" s="6"/>
      <c r="CF168" s="6">
        <v>763.37884865739397</v>
      </c>
      <c r="CG168" s="6">
        <v>93.755207800869087</v>
      </c>
      <c r="CH168" s="6">
        <v>1563.9377941289854</v>
      </c>
      <c r="CI168" s="6">
        <v>568250</v>
      </c>
      <c r="CJ168" s="6">
        <v>13</v>
      </c>
      <c r="CK168" s="6">
        <v>4735.3</v>
      </c>
      <c r="CL168" s="6">
        <v>758447</v>
      </c>
      <c r="CM168" s="6">
        <v>19433</v>
      </c>
      <c r="CN168" s="6">
        <v>4407</v>
      </c>
      <c r="CO168" s="6">
        <v>17895</v>
      </c>
      <c r="CP168" s="6">
        <v>143</v>
      </c>
      <c r="CQ168" s="6">
        <v>162.82</v>
      </c>
      <c r="CR168" s="6">
        <v>2025.84</v>
      </c>
      <c r="CS168" s="6">
        <v>1418.9</v>
      </c>
      <c r="CT168" s="6">
        <v>220201</v>
      </c>
      <c r="CU168" s="6">
        <v>127561</v>
      </c>
      <c r="CV168" s="6">
        <v>150304</v>
      </c>
      <c r="CW168" s="6">
        <v>94608</v>
      </c>
    </row>
    <row r="169" spans="1:101" ht="12.5">
      <c r="A169" s="5">
        <v>43987</v>
      </c>
      <c r="B169" s="6">
        <v>819.245</v>
      </c>
      <c r="C169" s="6">
        <v>449.42099999999999</v>
      </c>
      <c r="D169" s="6">
        <v>6449.1</v>
      </c>
      <c r="E169" s="6"/>
      <c r="F169" s="6"/>
      <c r="G169" s="6"/>
      <c r="H169" s="6">
        <v>4562.1000000000004</v>
      </c>
      <c r="I169" s="6">
        <v>2079.3000000000002</v>
      </c>
      <c r="J169" s="6">
        <v>410692.54</v>
      </c>
      <c r="K169" s="6">
        <v>183321.89</v>
      </c>
      <c r="L169" s="6">
        <v>81392.600000000006</v>
      </c>
      <c r="M169" s="6">
        <v>0.6</v>
      </c>
      <c r="N169" s="6">
        <v>0</v>
      </c>
      <c r="O169" s="6">
        <v>14501.5</v>
      </c>
      <c r="P169" s="6">
        <v>6793</v>
      </c>
      <c r="Q169" s="6">
        <v>18185.04</v>
      </c>
      <c r="R169" s="6">
        <v>14504.58</v>
      </c>
      <c r="S169" s="6">
        <v>119514.89</v>
      </c>
      <c r="T169" s="6">
        <v>99215.99</v>
      </c>
      <c r="U169" s="6">
        <v>121215.75</v>
      </c>
      <c r="V169" s="6">
        <v>82866.91</v>
      </c>
      <c r="W169" s="6">
        <v>12740.05</v>
      </c>
      <c r="X169" s="6">
        <v>9602.3799999999992</v>
      </c>
      <c r="Y169" s="6">
        <v>438892.57</v>
      </c>
      <c r="Z169" s="6">
        <v>230716.71</v>
      </c>
      <c r="AA169" s="6"/>
      <c r="AB169" s="11">
        <v>186392.9</v>
      </c>
      <c r="AC169" s="6">
        <v>345.9</v>
      </c>
      <c r="AD169" s="6">
        <v>50604</v>
      </c>
      <c r="AE169" s="6">
        <v>334052.65000000002</v>
      </c>
      <c r="AF169" s="6">
        <v>171332.39</v>
      </c>
      <c r="AG169" s="6"/>
      <c r="AH169" s="6">
        <v>186326.5</v>
      </c>
      <c r="AI169" s="6">
        <v>1112.4000000000001</v>
      </c>
      <c r="AJ169" s="9">
        <v>768</v>
      </c>
      <c r="AK169" s="6">
        <v>33615.72</v>
      </c>
      <c r="AL169" s="6">
        <v>23909.72</v>
      </c>
      <c r="AM169" s="6">
        <v>73217.67</v>
      </c>
      <c r="AN169" s="6">
        <v>56480.73</v>
      </c>
      <c r="AO169" s="6">
        <v>50972.93</v>
      </c>
      <c r="AP169" s="6">
        <v>41613.01</v>
      </c>
      <c r="AQ169" s="6">
        <v>50428.9</v>
      </c>
      <c r="AR169" s="6">
        <v>19883.8</v>
      </c>
      <c r="AS169" s="6">
        <v>11.8</v>
      </c>
      <c r="AT169" s="6">
        <v>9.5</v>
      </c>
      <c r="AU169" s="7"/>
      <c r="AV169" s="7"/>
      <c r="AW169" s="6">
        <v>325441.3</v>
      </c>
      <c r="AX169" s="6">
        <v>151977.1</v>
      </c>
      <c r="AY169" s="6">
        <v>59900.046999999999</v>
      </c>
      <c r="AZ169" s="6">
        <v>13637.98</v>
      </c>
      <c r="BA169" s="6">
        <v>309009.95</v>
      </c>
      <c r="BB169" s="6">
        <v>136945.39000000001</v>
      </c>
      <c r="BC169" s="6">
        <v>54646.2</v>
      </c>
      <c r="BD169" s="32">
        <v>1792.08</v>
      </c>
      <c r="BE169" s="32">
        <v>1116.56</v>
      </c>
      <c r="BF169" s="32">
        <v>159.30000000000001</v>
      </c>
      <c r="BG169" s="32">
        <v>94.8</v>
      </c>
      <c r="BH169" s="32">
        <v>533.45299999999997</v>
      </c>
      <c r="BI169" s="32">
        <v>229.55500000000001</v>
      </c>
      <c r="BJ169" s="6">
        <v>1348.43</v>
      </c>
      <c r="BK169" s="6">
        <v>1288.3</v>
      </c>
      <c r="BL169" s="6">
        <v>61</v>
      </c>
      <c r="BM169" s="6">
        <v>7979.4199999999992</v>
      </c>
      <c r="BN169" s="6">
        <v>36334.401754385966</v>
      </c>
      <c r="BO169" s="6">
        <v>9696.1167594636681</v>
      </c>
      <c r="BP169" s="6">
        <v>5464</v>
      </c>
      <c r="BQ169" s="6"/>
      <c r="BR169" s="6"/>
      <c r="BS169" s="6"/>
      <c r="BT169" s="6"/>
      <c r="BU169" s="6"/>
      <c r="BV169" s="6"/>
      <c r="BW169" s="6"/>
      <c r="BX169" s="6"/>
      <c r="BY169" s="6"/>
      <c r="BZ169" s="6">
        <v>4516530</v>
      </c>
      <c r="CA169" s="6">
        <v>3236689</v>
      </c>
      <c r="CB169" s="6"/>
      <c r="CC169" s="6">
        <v>79483</v>
      </c>
      <c r="CD169" s="6">
        <v>65538</v>
      </c>
      <c r="CE169" s="6"/>
      <c r="CF169" s="6">
        <v>765</v>
      </c>
      <c r="CG169" s="6">
        <v>94.212999999999994</v>
      </c>
      <c r="CH169" s="6">
        <v>1563.9377941289854</v>
      </c>
      <c r="CI169" s="6">
        <v>571900</v>
      </c>
      <c r="CJ169" s="6">
        <v>13.2</v>
      </c>
      <c r="CK169" s="6">
        <v>4759.3</v>
      </c>
      <c r="CL169" s="6">
        <v>762631</v>
      </c>
      <c r="CM169" s="6">
        <v>19473</v>
      </c>
      <c r="CN169" s="6">
        <v>4431</v>
      </c>
      <c r="CO169" s="6">
        <v>17895</v>
      </c>
      <c r="CP169" s="6">
        <v>143</v>
      </c>
      <c r="CQ169" s="6">
        <v>162.82</v>
      </c>
      <c r="CR169" s="6">
        <v>2040.42</v>
      </c>
      <c r="CS169" s="6">
        <v>1428.58</v>
      </c>
      <c r="CT169" s="6">
        <v>220651</v>
      </c>
      <c r="CU169" s="6">
        <v>127837</v>
      </c>
      <c r="CV169" s="6">
        <v>151253</v>
      </c>
      <c r="CW169" s="6">
        <v>95217</v>
      </c>
    </row>
    <row r="170" spans="1:101" ht="12.5">
      <c r="A170" s="5">
        <v>43988</v>
      </c>
      <c r="B170" s="6">
        <v>819.245</v>
      </c>
      <c r="C170" s="6">
        <v>449.42099999999999</v>
      </c>
      <c r="D170" s="6">
        <v>6449.1</v>
      </c>
      <c r="E170" s="6"/>
      <c r="F170" s="6"/>
      <c r="G170" s="6"/>
      <c r="H170" s="6">
        <v>4580.5</v>
      </c>
      <c r="I170" s="6">
        <v>2088</v>
      </c>
      <c r="J170" s="6">
        <v>410864.68</v>
      </c>
      <c r="K170" s="6">
        <v>183406.99</v>
      </c>
      <c r="L170" s="6">
        <v>81416.600000000006</v>
      </c>
      <c r="M170" s="6">
        <v>0.6</v>
      </c>
      <c r="N170" s="6">
        <v>0</v>
      </c>
      <c r="O170" s="6">
        <v>14501.6</v>
      </c>
      <c r="P170" s="6">
        <v>6793.1</v>
      </c>
      <c r="Q170" s="6">
        <v>18215.599999999999</v>
      </c>
      <c r="R170" s="6">
        <v>14528.44</v>
      </c>
      <c r="S170" s="6">
        <v>119531.67</v>
      </c>
      <c r="T170" s="6">
        <v>99229.13</v>
      </c>
      <c r="U170" s="6">
        <v>121233.32</v>
      </c>
      <c r="V170" s="6">
        <v>82879.42</v>
      </c>
      <c r="W170" s="6">
        <v>12744.71</v>
      </c>
      <c r="X170" s="6">
        <v>9606.3700000000008</v>
      </c>
      <c r="Y170" s="6">
        <v>439184.31</v>
      </c>
      <c r="Z170" s="6">
        <v>230874.41</v>
      </c>
      <c r="AA170" s="6"/>
      <c r="AB170" s="11">
        <v>186416.9</v>
      </c>
      <c r="AC170" s="6">
        <v>345.9</v>
      </c>
      <c r="AD170" s="6">
        <v>50604</v>
      </c>
      <c r="AE170" s="6">
        <v>334200.28999999998</v>
      </c>
      <c r="AF170" s="6">
        <v>171404.41</v>
      </c>
      <c r="AG170" s="6"/>
      <c r="AH170" s="6">
        <v>186350.5</v>
      </c>
      <c r="AI170" s="6">
        <v>1112.4000000000001</v>
      </c>
      <c r="AJ170" s="9">
        <v>768</v>
      </c>
      <c r="AK170" s="6">
        <v>33615.72</v>
      </c>
      <c r="AL170" s="6">
        <v>23909.72</v>
      </c>
      <c r="AM170" s="6">
        <v>73226.759999999995</v>
      </c>
      <c r="AN170" s="6">
        <v>56487.88</v>
      </c>
      <c r="AO170" s="6">
        <v>50980.51</v>
      </c>
      <c r="AP170" s="6">
        <v>41618</v>
      </c>
      <c r="AQ170" s="6">
        <v>50439.6</v>
      </c>
      <c r="AR170" s="6">
        <v>19887.900000000001</v>
      </c>
      <c r="AS170" s="6">
        <v>11.8</v>
      </c>
      <c r="AT170" s="6">
        <v>9.5</v>
      </c>
      <c r="AU170" s="7"/>
      <c r="AV170" s="7"/>
      <c r="AW170" s="6">
        <v>325585.40000000002</v>
      </c>
      <c r="AX170" s="6">
        <v>152041.4</v>
      </c>
      <c r="AY170" s="6">
        <v>59904.697</v>
      </c>
      <c r="AZ170" s="6">
        <v>13637.98</v>
      </c>
      <c r="BA170" s="6">
        <v>309143.65999999997</v>
      </c>
      <c r="BB170" s="6">
        <v>137003.67000000001</v>
      </c>
      <c r="BC170" s="6">
        <v>54670.2</v>
      </c>
      <c r="BD170" s="32">
        <v>1794.91</v>
      </c>
      <c r="BE170" s="32">
        <v>1118.43</v>
      </c>
      <c r="BF170" s="32">
        <v>159.30000000000001</v>
      </c>
      <c r="BG170" s="32">
        <v>94.8</v>
      </c>
      <c r="BH170" s="32">
        <v>533.45299999999997</v>
      </c>
      <c r="BI170" s="32">
        <v>229.55500000000001</v>
      </c>
      <c r="BJ170" s="6">
        <v>1348.43</v>
      </c>
      <c r="BK170" s="6">
        <v>1290.9000000000001</v>
      </c>
      <c r="BL170" s="6">
        <v>62.2</v>
      </c>
      <c r="BM170" s="6">
        <v>8876.68</v>
      </c>
      <c r="BN170" s="6">
        <v>36386.057894736834</v>
      </c>
      <c r="BO170" s="6">
        <v>10000.010088718664</v>
      </c>
      <c r="BP170" s="6">
        <v>4472</v>
      </c>
      <c r="BQ170" s="6"/>
      <c r="BR170" s="6"/>
      <c r="BS170" s="6"/>
      <c r="BT170" s="6"/>
      <c r="BU170" s="6"/>
      <c r="BV170" s="6"/>
      <c r="BW170" s="6"/>
      <c r="BX170" s="6"/>
      <c r="BY170" s="6"/>
      <c r="BZ170" s="6">
        <v>4519336</v>
      </c>
      <c r="CA170" s="6">
        <v>3238982</v>
      </c>
      <c r="CB170" s="6"/>
      <c r="CC170" s="6">
        <v>79483</v>
      </c>
      <c r="CD170" s="6">
        <v>65538</v>
      </c>
      <c r="CE170" s="6"/>
      <c r="CF170" s="6">
        <v>763.60293267533802</v>
      </c>
      <c r="CG170" s="6">
        <v>94.002444599504116</v>
      </c>
      <c r="CH170" s="6">
        <v>1569.0235245960171</v>
      </c>
      <c r="CI170" s="6">
        <v>575650</v>
      </c>
      <c r="CJ170" s="6">
        <v>13.4</v>
      </c>
      <c r="CK170" s="6">
        <v>4783</v>
      </c>
      <c r="CL170" s="6">
        <v>766265</v>
      </c>
      <c r="CM170" s="6">
        <v>19475</v>
      </c>
      <c r="CN170" s="6">
        <v>4454</v>
      </c>
      <c r="CO170" s="6">
        <v>17895</v>
      </c>
      <c r="CP170" s="6">
        <v>143</v>
      </c>
      <c r="CQ170" s="6">
        <v>162.82</v>
      </c>
      <c r="CR170" s="6">
        <v>2054.06</v>
      </c>
      <c r="CS170" s="6">
        <v>1437.58</v>
      </c>
      <c r="CT170" s="6">
        <v>220999</v>
      </c>
      <c r="CU170" s="6">
        <v>128053</v>
      </c>
      <c r="CV170" s="6">
        <v>152145</v>
      </c>
      <c r="CW170" s="6">
        <v>95795</v>
      </c>
    </row>
    <row r="171" spans="1:101" ht="12.5">
      <c r="A171" s="5">
        <v>43989</v>
      </c>
      <c r="B171" s="6">
        <v>819.245</v>
      </c>
      <c r="C171" s="6">
        <v>449.42099999999999</v>
      </c>
      <c r="D171" s="6">
        <v>6449.1</v>
      </c>
      <c r="E171" s="6"/>
      <c r="F171" s="6"/>
      <c r="G171" s="6"/>
      <c r="H171" s="6">
        <v>4599.8</v>
      </c>
      <c r="I171" s="6">
        <v>2097.3000000000002</v>
      </c>
      <c r="J171" s="6">
        <v>411039.52</v>
      </c>
      <c r="K171" s="6">
        <v>183493.21</v>
      </c>
      <c r="L171" s="6">
        <v>81440.600000000006</v>
      </c>
      <c r="M171" s="6">
        <v>0.6</v>
      </c>
      <c r="N171" s="6">
        <v>0</v>
      </c>
      <c r="O171" s="6">
        <v>14501.6</v>
      </c>
      <c r="P171" s="6">
        <v>6793.1</v>
      </c>
      <c r="Q171" s="6">
        <v>18246.009999999998</v>
      </c>
      <c r="R171" s="6">
        <v>14552.22</v>
      </c>
      <c r="S171" s="6">
        <v>119549.34</v>
      </c>
      <c r="T171" s="6">
        <v>99243.22</v>
      </c>
      <c r="U171" s="6">
        <v>121251.09</v>
      </c>
      <c r="V171" s="6">
        <v>82891.990000000005</v>
      </c>
      <c r="W171" s="6">
        <v>12749.44</v>
      </c>
      <c r="X171" s="6">
        <v>9610.4699999999993</v>
      </c>
      <c r="Y171" s="6">
        <v>439479.27</v>
      </c>
      <c r="Z171" s="6">
        <v>231035.04</v>
      </c>
      <c r="AA171" s="6"/>
      <c r="AB171" s="11">
        <v>186440.9</v>
      </c>
      <c r="AC171" s="6">
        <v>345.9</v>
      </c>
      <c r="AD171" s="6">
        <v>50604</v>
      </c>
      <c r="AE171" s="6">
        <v>334349.65999999997</v>
      </c>
      <c r="AF171" s="6">
        <v>171476.98</v>
      </c>
      <c r="AG171" s="6"/>
      <c r="AH171" s="6">
        <v>186374.5</v>
      </c>
      <c r="AI171" s="6">
        <v>1112.4000000000001</v>
      </c>
      <c r="AJ171" s="9">
        <v>768</v>
      </c>
      <c r="AK171" s="6">
        <v>33615.72</v>
      </c>
      <c r="AL171" s="6">
        <v>23909.72</v>
      </c>
      <c r="AM171" s="6">
        <v>73237.36</v>
      </c>
      <c r="AN171" s="6">
        <v>56496.09</v>
      </c>
      <c r="AO171" s="6">
        <v>50987.07</v>
      </c>
      <c r="AP171" s="6">
        <v>41622.26</v>
      </c>
      <c r="AQ171" s="6">
        <v>50450.2</v>
      </c>
      <c r="AR171" s="6">
        <v>19892.099999999999</v>
      </c>
      <c r="AS171" s="6">
        <v>11.8</v>
      </c>
      <c r="AT171" s="6">
        <v>9.5</v>
      </c>
      <c r="AU171" s="7"/>
      <c r="AV171" s="7"/>
      <c r="AW171" s="6">
        <v>325729.8</v>
      </c>
      <c r="AX171" s="6">
        <v>152106.20000000001</v>
      </c>
      <c r="AY171" s="6">
        <v>59909.447999999997</v>
      </c>
      <c r="AZ171" s="6">
        <v>13637.98</v>
      </c>
      <c r="BA171" s="6">
        <v>309278.15000000002</v>
      </c>
      <c r="BB171" s="6">
        <v>137062.41</v>
      </c>
      <c r="BC171" s="6">
        <v>54694.2</v>
      </c>
      <c r="BD171" s="32">
        <v>1797.81</v>
      </c>
      <c r="BE171" s="32">
        <v>1120.3699999999999</v>
      </c>
      <c r="BF171" s="32">
        <v>159.30000000000001</v>
      </c>
      <c r="BG171" s="32">
        <v>94.8</v>
      </c>
      <c r="BH171" s="32">
        <v>533.45299999999997</v>
      </c>
      <c r="BI171" s="32">
        <v>229.55500000000001</v>
      </c>
      <c r="BJ171" s="6">
        <v>1348.43</v>
      </c>
      <c r="BK171" s="6">
        <v>1293.4000000000001</v>
      </c>
      <c r="BL171" s="6">
        <v>63.3</v>
      </c>
      <c r="BM171" s="6">
        <v>10011.369999999999</v>
      </c>
      <c r="BN171" s="6">
        <v>34621.170175438601</v>
      </c>
      <c r="BO171" s="6">
        <v>7833.2565652401345</v>
      </c>
      <c r="BP171" s="6">
        <v>5781</v>
      </c>
      <c r="BQ171" s="6"/>
      <c r="BR171" s="6"/>
      <c r="BS171" s="6"/>
      <c r="BT171" s="6"/>
      <c r="BU171" s="6"/>
      <c r="BV171" s="6"/>
      <c r="BW171" s="6"/>
      <c r="BX171" s="6"/>
      <c r="BY171" s="6"/>
      <c r="BZ171" s="6">
        <v>4522093</v>
      </c>
      <c r="CA171" s="6">
        <v>3241181</v>
      </c>
      <c r="CB171" s="6"/>
      <c r="CC171" s="6">
        <v>79483</v>
      </c>
      <c r="CD171" s="6">
        <v>65538</v>
      </c>
      <c r="CE171" s="6"/>
      <c r="CF171" s="6">
        <v>759.67242214331395</v>
      </c>
      <c r="CG171" s="6">
        <v>94.354507017026904</v>
      </c>
      <c r="CH171" s="6">
        <v>1562.7031699812499</v>
      </c>
      <c r="CI171" s="6">
        <v>579800</v>
      </c>
      <c r="CJ171" s="6">
        <v>13.5</v>
      </c>
      <c r="CK171" s="6">
        <v>4807</v>
      </c>
      <c r="CL171" s="6">
        <v>770541</v>
      </c>
      <c r="CM171" s="6">
        <v>19489</v>
      </c>
      <c r="CN171" s="6">
        <v>4478</v>
      </c>
      <c r="CO171" s="6">
        <v>17895</v>
      </c>
      <c r="CP171" s="6">
        <v>143</v>
      </c>
      <c r="CQ171" s="6">
        <v>162.82</v>
      </c>
      <c r="CR171" s="6">
        <v>2068.06</v>
      </c>
      <c r="CS171" s="6">
        <v>1446.82</v>
      </c>
      <c r="CT171" s="6">
        <v>221401</v>
      </c>
      <c r="CU171" s="6">
        <v>128300</v>
      </c>
      <c r="CV171" s="6">
        <v>153065</v>
      </c>
      <c r="CW171" s="6">
        <v>96392</v>
      </c>
    </row>
    <row r="172" spans="1:101" ht="12.5">
      <c r="A172" s="5">
        <v>43990</v>
      </c>
      <c r="B172" s="6">
        <v>819.50699999999995</v>
      </c>
      <c r="C172" s="6">
        <v>449.54899999999998</v>
      </c>
      <c r="D172" s="6">
        <v>6449.6</v>
      </c>
      <c r="E172" s="6"/>
      <c r="F172" s="6"/>
      <c r="G172" s="6"/>
      <c r="H172" s="6">
        <v>4619.2</v>
      </c>
      <c r="I172" s="6">
        <v>2106.5</v>
      </c>
      <c r="J172" s="6">
        <v>411216.22</v>
      </c>
      <c r="K172" s="6">
        <v>183580.21</v>
      </c>
      <c r="L172" s="6">
        <v>81464.600000000006</v>
      </c>
      <c r="M172" s="6">
        <v>0.6</v>
      </c>
      <c r="N172" s="6">
        <v>0</v>
      </c>
      <c r="O172" s="6">
        <v>14501.6</v>
      </c>
      <c r="P172" s="6">
        <v>6793.1</v>
      </c>
      <c r="Q172" s="6">
        <v>18277.36</v>
      </c>
      <c r="R172" s="6">
        <v>14576.74</v>
      </c>
      <c r="S172" s="6">
        <v>119567.12</v>
      </c>
      <c r="T172" s="6">
        <v>99257.64</v>
      </c>
      <c r="U172" s="6">
        <v>121268.89</v>
      </c>
      <c r="V172" s="6">
        <v>82904.570000000007</v>
      </c>
      <c r="W172" s="6">
        <v>12754.37</v>
      </c>
      <c r="X172" s="6">
        <v>9614.58</v>
      </c>
      <c r="Y172" s="6">
        <v>439650.08</v>
      </c>
      <c r="Z172" s="6">
        <v>231132.16099999999</v>
      </c>
      <c r="AA172" s="6"/>
      <c r="AB172" s="11">
        <v>186464.9</v>
      </c>
      <c r="AC172" s="6">
        <v>345.9</v>
      </c>
      <c r="AD172" s="6">
        <v>50604</v>
      </c>
      <c r="AE172" s="6">
        <v>334626.62</v>
      </c>
      <c r="AF172" s="6">
        <v>171612.13399999999</v>
      </c>
      <c r="AG172" s="6"/>
      <c r="AH172" s="6">
        <v>186398.5</v>
      </c>
      <c r="AI172" s="6">
        <v>1112.4000000000001</v>
      </c>
      <c r="AJ172" s="9">
        <v>768</v>
      </c>
      <c r="AK172" s="6">
        <v>33615.72</v>
      </c>
      <c r="AL172" s="6">
        <v>23909.72</v>
      </c>
      <c r="AM172" s="6">
        <v>73249.5</v>
      </c>
      <c r="AN172" s="6">
        <v>56505.440000000002</v>
      </c>
      <c r="AO172" s="6">
        <v>50993.78</v>
      </c>
      <c r="AP172" s="6">
        <v>41626.58</v>
      </c>
      <c r="AQ172" s="6">
        <v>50457.3</v>
      </c>
      <c r="AR172" s="6">
        <v>19894.900000000001</v>
      </c>
      <c r="AS172" s="6">
        <v>11.8</v>
      </c>
      <c r="AT172" s="6">
        <v>9.5</v>
      </c>
      <c r="AU172" s="7"/>
      <c r="AV172" s="7"/>
      <c r="AW172" s="6">
        <v>325875.90000000002</v>
      </c>
      <c r="AX172" s="6">
        <v>152171.4</v>
      </c>
      <c r="AY172" s="6">
        <v>59914.19</v>
      </c>
      <c r="AZ172" s="6">
        <v>13637.98</v>
      </c>
      <c r="BA172" s="6">
        <v>309414.49</v>
      </c>
      <c r="BB172" s="6">
        <v>137121.88</v>
      </c>
      <c r="BC172" s="6">
        <v>54718.2</v>
      </c>
      <c r="BD172" s="32">
        <v>1800.56</v>
      </c>
      <c r="BE172" s="32">
        <v>1122.2</v>
      </c>
      <c r="BF172" s="32">
        <v>159.30000000000001</v>
      </c>
      <c r="BG172" s="32">
        <v>94.8</v>
      </c>
      <c r="BH172" s="32">
        <v>533.69100000000003</v>
      </c>
      <c r="BI172" s="32">
        <v>229.64599999999999</v>
      </c>
      <c r="BJ172" s="6">
        <v>1348.75</v>
      </c>
      <c r="BK172" s="6">
        <v>1295.9000000000001</v>
      </c>
      <c r="BL172" s="6">
        <v>63.9</v>
      </c>
      <c r="BM172" s="6">
        <v>8319.0399999999991</v>
      </c>
      <c r="BN172" s="6">
        <v>36356.83859649123</v>
      </c>
      <c r="BO172" s="6">
        <v>5538.7327594104736</v>
      </c>
      <c r="BP172" s="6">
        <v>3832</v>
      </c>
      <c r="BQ172" s="6"/>
      <c r="BR172" s="6"/>
      <c r="BS172" s="6"/>
      <c r="BT172" s="6"/>
      <c r="BU172" s="6"/>
      <c r="BV172" s="6"/>
      <c r="BW172" s="6"/>
      <c r="BX172" s="6"/>
      <c r="BY172" s="6"/>
      <c r="BZ172" s="6">
        <v>4525019</v>
      </c>
      <c r="CA172" s="6">
        <v>3243619</v>
      </c>
      <c r="CB172" s="6"/>
      <c r="CC172" s="6">
        <v>79483</v>
      </c>
      <c r="CD172" s="6">
        <v>65538</v>
      </c>
      <c r="CE172" s="6"/>
      <c r="CF172" s="6">
        <v>767.55355852892944</v>
      </c>
      <c r="CG172" s="6">
        <v>94.314803235458271</v>
      </c>
      <c r="CH172" s="6">
        <v>1571.3387293520082</v>
      </c>
      <c r="CI172" s="6">
        <v>584550</v>
      </c>
      <c r="CJ172" s="6">
        <v>13.6</v>
      </c>
      <c r="CK172" s="6">
        <v>4831</v>
      </c>
      <c r="CL172" s="6">
        <v>774531</v>
      </c>
      <c r="CM172" s="6">
        <v>19527</v>
      </c>
      <c r="CN172" s="6">
        <v>4500</v>
      </c>
      <c r="CO172" s="6">
        <v>17895</v>
      </c>
      <c r="CP172" s="6">
        <v>143</v>
      </c>
      <c r="CQ172" s="6">
        <v>162.82</v>
      </c>
      <c r="CR172" s="6">
        <v>2082.29</v>
      </c>
      <c r="CS172" s="6">
        <v>1456.25</v>
      </c>
      <c r="CT172" s="6">
        <v>221782</v>
      </c>
      <c r="CU172" s="6">
        <v>128533</v>
      </c>
      <c r="CV172" s="6">
        <v>153984</v>
      </c>
      <c r="CW172" s="6">
        <v>96984</v>
      </c>
    </row>
    <row r="173" spans="1:101" ht="12.5">
      <c r="A173" s="5">
        <v>43991</v>
      </c>
      <c r="B173" s="6">
        <v>819.50699999999995</v>
      </c>
      <c r="C173" s="6">
        <v>449.54899999999998</v>
      </c>
      <c r="D173" s="6">
        <v>6449.6</v>
      </c>
      <c r="E173" s="6"/>
      <c r="F173" s="6"/>
      <c r="G173" s="6"/>
      <c r="H173" s="6">
        <v>4638.8999999999996</v>
      </c>
      <c r="I173" s="6">
        <v>2116.3000000000002</v>
      </c>
      <c r="J173" s="6">
        <v>411393.6</v>
      </c>
      <c r="K173" s="6">
        <v>183666.4</v>
      </c>
      <c r="L173" s="6">
        <v>81488.600000000006</v>
      </c>
      <c r="M173" s="6">
        <v>0.6</v>
      </c>
      <c r="N173" s="6">
        <v>0</v>
      </c>
      <c r="O173" s="6">
        <v>14501.6</v>
      </c>
      <c r="P173" s="6">
        <v>6793.2</v>
      </c>
      <c r="Q173" s="6">
        <v>18307.599999999999</v>
      </c>
      <c r="R173" s="6">
        <v>14600.7</v>
      </c>
      <c r="S173" s="6">
        <v>119586.5</v>
      </c>
      <c r="T173" s="6">
        <v>99273.5</v>
      </c>
      <c r="U173" s="6">
        <v>121287</v>
      </c>
      <c r="V173" s="6">
        <v>82917.399999999994</v>
      </c>
      <c r="W173" s="6">
        <v>12759.3</v>
      </c>
      <c r="X173" s="6">
        <v>9618.7000000000007</v>
      </c>
      <c r="Y173" s="6">
        <v>439794.6</v>
      </c>
      <c r="Z173" s="6">
        <v>231212.4</v>
      </c>
      <c r="AA173" s="6"/>
      <c r="AB173" s="11">
        <v>186488.9</v>
      </c>
      <c r="AC173" s="6">
        <v>345.9</v>
      </c>
      <c r="AD173" s="6">
        <v>50604</v>
      </c>
      <c r="AE173" s="6">
        <v>334930.90000000002</v>
      </c>
      <c r="AF173" s="6">
        <v>171763.9</v>
      </c>
      <c r="AG173" s="6"/>
      <c r="AH173" s="6">
        <v>186422.5</v>
      </c>
      <c r="AI173" s="6">
        <v>1112.4000000000001</v>
      </c>
      <c r="AJ173" s="9">
        <v>768</v>
      </c>
      <c r="AK173" s="6">
        <v>33615.72</v>
      </c>
      <c r="AL173" s="6">
        <v>23909.72</v>
      </c>
      <c r="AM173" s="6">
        <v>73261.3</v>
      </c>
      <c r="AN173" s="6">
        <v>56514.5</v>
      </c>
      <c r="AO173" s="6">
        <v>51000.2</v>
      </c>
      <c r="AP173" s="6">
        <v>41630.699999999997</v>
      </c>
      <c r="AQ173" s="6">
        <v>50466.6</v>
      </c>
      <c r="AR173" s="6">
        <v>19898.7</v>
      </c>
      <c r="AS173" s="6">
        <v>11.8</v>
      </c>
      <c r="AT173" s="6">
        <v>9.5</v>
      </c>
      <c r="AU173" s="7"/>
      <c r="AV173" s="7"/>
      <c r="AW173" s="6">
        <v>326018.90000000002</v>
      </c>
      <c r="AX173" s="6">
        <v>152235.5</v>
      </c>
      <c r="AY173" s="6">
        <v>59919.3</v>
      </c>
      <c r="AZ173" s="6">
        <v>13637.98</v>
      </c>
      <c r="BA173" s="6">
        <v>309546.7</v>
      </c>
      <c r="BB173" s="6">
        <v>137179.5</v>
      </c>
      <c r="BC173" s="6">
        <v>54742.2</v>
      </c>
      <c r="BD173" s="32">
        <v>1803.2</v>
      </c>
      <c r="BE173" s="32">
        <v>1124</v>
      </c>
      <c r="BF173" s="32">
        <v>159.30000000000001</v>
      </c>
      <c r="BG173" s="32">
        <v>94.8</v>
      </c>
      <c r="BH173" s="32">
        <v>533.69100000000003</v>
      </c>
      <c r="BI173" s="32">
        <v>229.64599999999999</v>
      </c>
      <c r="BJ173" s="6">
        <v>1348.75</v>
      </c>
      <c r="BK173" s="6">
        <v>1298.4000000000001</v>
      </c>
      <c r="BL173" s="6">
        <v>65</v>
      </c>
      <c r="BM173" s="6">
        <v>9588.6900000000023</v>
      </c>
      <c r="BN173" s="6">
        <v>36351.826315789476</v>
      </c>
      <c r="BO173" s="6">
        <v>8680.4784254358347</v>
      </c>
      <c r="BP173" s="6">
        <v>4868</v>
      </c>
      <c r="BQ173" s="6"/>
      <c r="BR173" s="6"/>
      <c r="BS173" s="6"/>
      <c r="BT173" s="6"/>
      <c r="BU173" s="6"/>
      <c r="BV173" s="6"/>
      <c r="BW173" s="6"/>
      <c r="BX173" s="6"/>
      <c r="BY173" s="6"/>
      <c r="BZ173" s="6">
        <v>4527999</v>
      </c>
      <c r="CA173" s="6">
        <v>3246077</v>
      </c>
      <c r="CB173" s="6"/>
      <c r="CC173" s="6">
        <v>79483</v>
      </c>
      <c r="CD173" s="6">
        <v>65538</v>
      </c>
      <c r="CE173" s="6"/>
      <c r="CF173" s="6">
        <v>765.21542746579507</v>
      </c>
      <c r="CG173" s="6">
        <v>94.189249739115354</v>
      </c>
      <c r="CH173" s="6">
        <v>1564.713675806538</v>
      </c>
      <c r="CI173" s="6">
        <v>589500</v>
      </c>
      <c r="CJ173" s="6">
        <v>13.9</v>
      </c>
      <c r="CK173" s="6">
        <v>4854.8999999999996</v>
      </c>
      <c r="CL173" s="6">
        <v>778820</v>
      </c>
      <c r="CM173" s="6">
        <v>19621</v>
      </c>
      <c r="CN173" s="6">
        <v>4524.3999999999996</v>
      </c>
      <c r="CO173" s="6">
        <v>17895</v>
      </c>
      <c r="CP173" s="6">
        <v>143</v>
      </c>
      <c r="CQ173" s="6">
        <v>162.82</v>
      </c>
      <c r="CR173" s="6">
        <v>2096.5</v>
      </c>
      <c r="CS173" s="6">
        <v>1465.7</v>
      </c>
      <c r="CT173" s="6">
        <v>222259</v>
      </c>
      <c r="CU173" s="6">
        <v>128826</v>
      </c>
      <c r="CV173" s="6">
        <v>154918</v>
      </c>
      <c r="CW173" s="6">
        <v>97583</v>
      </c>
    </row>
    <row r="174" spans="1:101" ht="12.5">
      <c r="A174" s="5">
        <v>43992</v>
      </c>
      <c r="B174" s="6">
        <v>819.50699999999995</v>
      </c>
      <c r="C174" s="6">
        <v>449.54899999999998</v>
      </c>
      <c r="D174" s="6">
        <v>6449.6</v>
      </c>
      <c r="E174" s="6"/>
      <c r="F174" s="6"/>
      <c r="G174" s="6"/>
      <c r="H174" s="6">
        <v>4658.3999999999996</v>
      </c>
      <c r="I174" s="6">
        <v>2125.8000000000002</v>
      </c>
      <c r="J174" s="6">
        <v>411574.1</v>
      </c>
      <c r="K174" s="6">
        <v>183753.7</v>
      </c>
      <c r="L174" s="6">
        <v>81512.600000000006</v>
      </c>
      <c r="M174" s="6">
        <v>0.6</v>
      </c>
      <c r="N174" s="6">
        <v>0</v>
      </c>
      <c r="O174" s="6">
        <v>14501.7</v>
      </c>
      <c r="P174" s="6">
        <v>6793.3</v>
      </c>
      <c r="Q174" s="6">
        <v>18337.099999999999</v>
      </c>
      <c r="R174" s="6">
        <v>14624</v>
      </c>
      <c r="S174" s="6">
        <v>119606.6</v>
      </c>
      <c r="T174" s="6">
        <v>99289.7</v>
      </c>
      <c r="U174" s="6">
        <v>121305.9</v>
      </c>
      <c r="V174" s="6">
        <v>82930.8</v>
      </c>
      <c r="W174" s="6">
        <v>12764.1</v>
      </c>
      <c r="X174" s="6">
        <v>9622.7999999999993</v>
      </c>
      <c r="Y174" s="6">
        <v>439940.7</v>
      </c>
      <c r="Z174" s="6">
        <v>231294.1</v>
      </c>
      <c r="AA174" s="6"/>
      <c r="AB174" s="11">
        <v>186512.9</v>
      </c>
      <c r="AC174" s="6">
        <v>345.9</v>
      </c>
      <c r="AD174" s="6">
        <v>50604</v>
      </c>
      <c r="AE174" s="6">
        <v>335242.09999999998</v>
      </c>
      <c r="AF174" s="6">
        <v>171916.9</v>
      </c>
      <c r="AG174" s="6"/>
      <c r="AH174" s="6">
        <v>186446.5</v>
      </c>
      <c r="AI174" s="6">
        <v>1112.4000000000001</v>
      </c>
      <c r="AJ174" s="9">
        <v>768</v>
      </c>
      <c r="AK174" s="6">
        <v>33615.72</v>
      </c>
      <c r="AL174" s="6">
        <v>23909.72</v>
      </c>
      <c r="AM174" s="6">
        <v>73273.100000000006</v>
      </c>
      <c r="AN174" s="6">
        <v>56523.7</v>
      </c>
      <c r="AO174" s="6">
        <v>51006.6</v>
      </c>
      <c r="AP174" s="6">
        <v>41634.800000000003</v>
      </c>
      <c r="AQ174" s="6">
        <v>50479.8</v>
      </c>
      <c r="AR174" s="6">
        <v>19903.7</v>
      </c>
      <c r="AS174" s="6">
        <v>11.8</v>
      </c>
      <c r="AT174" s="6">
        <v>9.5</v>
      </c>
      <c r="AU174" s="7"/>
      <c r="AV174" s="7"/>
      <c r="AW174" s="6">
        <v>326163.59999999998</v>
      </c>
      <c r="AX174" s="6">
        <v>152300</v>
      </c>
      <c r="AY174" s="6">
        <v>59924.3</v>
      </c>
      <c r="AZ174" s="6">
        <v>13637.98</v>
      </c>
      <c r="BA174" s="6">
        <v>309682.5</v>
      </c>
      <c r="BB174" s="6">
        <v>137238.70000000001</v>
      </c>
      <c r="BC174" s="6">
        <v>54766.2</v>
      </c>
      <c r="BD174" s="32">
        <v>1806.2</v>
      </c>
      <c r="BE174" s="32">
        <v>1125.9000000000001</v>
      </c>
      <c r="BF174" s="32">
        <v>159.30000000000001</v>
      </c>
      <c r="BG174" s="32">
        <v>94.8</v>
      </c>
      <c r="BH174" s="32">
        <v>533.69100000000003</v>
      </c>
      <c r="BI174" s="32">
        <v>229.64599999999999</v>
      </c>
      <c r="BJ174" s="6">
        <v>1348.75</v>
      </c>
      <c r="BK174" s="6">
        <v>1300.9000000000001</v>
      </c>
      <c r="BL174" s="6">
        <v>65.900000000000006</v>
      </c>
      <c r="BM174" s="6">
        <v>8705.9522614243524</v>
      </c>
      <c r="BN174" s="6">
        <v>36907.864912280711</v>
      </c>
      <c r="BO174" s="6">
        <v>9074.8318903990566</v>
      </c>
      <c r="BP174" s="6">
        <v>5709</v>
      </c>
      <c r="BQ174" s="6"/>
      <c r="BR174" s="6"/>
      <c r="BS174" s="6"/>
      <c r="BT174" s="6"/>
      <c r="BU174" s="6"/>
      <c r="BV174" s="6"/>
      <c r="BW174" s="6"/>
      <c r="BX174" s="6"/>
      <c r="BY174" s="6"/>
      <c r="BZ174" s="6">
        <v>4531133</v>
      </c>
      <c r="CA174" s="6">
        <v>3248665</v>
      </c>
      <c r="CB174" s="6"/>
      <c r="CC174" s="6">
        <v>79483</v>
      </c>
      <c r="CD174" s="6">
        <v>65538</v>
      </c>
      <c r="CE174" s="6"/>
      <c r="CF174" s="6">
        <v>759</v>
      </c>
      <c r="CG174" s="6">
        <v>94.218000000000004</v>
      </c>
      <c r="CH174" s="6">
        <v>1556</v>
      </c>
      <c r="CI174" s="6">
        <v>593750</v>
      </c>
      <c r="CJ174" s="6">
        <v>13.9</v>
      </c>
      <c r="CK174" s="6">
        <v>4878.8999999999996</v>
      </c>
      <c r="CL174" s="6">
        <v>782825</v>
      </c>
      <c r="CM174" s="6">
        <v>19687</v>
      </c>
      <c r="CN174" s="6">
        <v>4548.3999999999996</v>
      </c>
      <c r="CO174" s="6">
        <v>17895</v>
      </c>
      <c r="CP174" s="6">
        <v>143</v>
      </c>
      <c r="CQ174" s="6">
        <v>162.82</v>
      </c>
      <c r="CR174" s="6">
        <v>2110.86</v>
      </c>
      <c r="CS174" s="6">
        <v>1475.3</v>
      </c>
      <c r="CT174" s="6">
        <v>222671</v>
      </c>
      <c r="CU174" s="6">
        <v>129079</v>
      </c>
      <c r="CV174" s="6">
        <v>155859</v>
      </c>
      <c r="CW174" s="6">
        <v>98176</v>
      </c>
    </row>
    <row r="175" spans="1:101" ht="12.5">
      <c r="A175" s="5">
        <v>43993</v>
      </c>
      <c r="B175" s="6">
        <v>819.50699999999995</v>
      </c>
      <c r="C175" s="6">
        <v>449.54899999999998</v>
      </c>
      <c r="D175" s="6">
        <v>6449.6</v>
      </c>
      <c r="E175" s="6"/>
      <c r="F175" s="6"/>
      <c r="G175" s="6"/>
      <c r="H175" s="6">
        <v>4677.7</v>
      </c>
      <c r="I175" s="6">
        <v>2135</v>
      </c>
      <c r="J175" s="6">
        <v>411751.8</v>
      </c>
      <c r="K175" s="6">
        <v>183840.6</v>
      </c>
      <c r="L175" s="6">
        <v>81536.600000000006</v>
      </c>
      <c r="M175" s="6">
        <v>0.6</v>
      </c>
      <c r="N175" s="6">
        <v>0</v>
      </c>
      <c r="O175" s="6">
        <v>14501.7</v>
      </c>
      <c r="P175" s="6">
        <v>6793.3</v>
      </c>
      <c r="Q175" s="6">
        <v>18366.599999999999</v>
      </c>
      <c r="R175" s="6">
        <v>14647.5</v>
      </c>
      <c r="S175" s="6">
        <v>119625.8</v>
      </c>
      <c r="T175" s="6">
        <v>99305.1</v>
      </c>
      <c r="U175" s="6">
        <v>121324.2</v>
      </c>
      <c r="V175" s="6">
        <v>82943.8</v>
      </c>
      <c r="W175" s="6">
        <v>12768.9</v>
      </c>
      <c r="X175" s="6">
        <v>9626.7999999999993</v>
      </c>
      <c r="Y175" s="6">
        <v>440087.7</v>
      </c>
      <c r="Z175" s="6">
        <v>231370.9</v>
      </c>
      <c r="AA175" s="6"/>
      <c r="AB175" s="11">
        <v>186536.9</v>
      </c>
      <c r="AC175" s="6">
        <v>345.9</v>
      </c>
      <c r="AD175" s="6">
        <v>50604</v>
      </c>
      <c r="AE175" s="6">
        <v>335545.4</v>
      </c>
      <c r="AF175" s="6">
        <v>172071.9</v>
      </c>
      <c r="AG175" s="6"/>
      <c r="AH175" s="6">
        <v>186470.5</v>
      </c>
      <c r="AI175" s="6">
        <v>1112.4000000000001</v>
      </c>
      <c r="AJ175" s="9">
        <v>768</v>
      </c>
      <c r="AK175" s="6">
        <v>33615.72</v>
      </c>
      <c r="AL175" s="6">
        <v>23909.72</v>
      </c>
      <c r="AM175" s="6">
        <v>73285.100000000006</v>
      </c>
      <c r="AN175" s="6">
        <v>56532.9</v>
      </c>
      <c r="AO175" s="6">
        <v>51013.2</v>
      </c>
      <c r="AP175" s="6">
        <v>41638.9</v>
      </c>
      <c r="AQ175" s="6">
        <v>50488.800000000003</v>
      </c>
      <c r="AR175" s="6">
        <v>19907.2</v>
      </c>
      <c r="AS175" s="6">
        <v>11.8</v>
      </c>
      <c r="AT175" s="6">
        <v>9.5</v>
      </c>
      <c r="AU175" s="7"/>
      <c r="AV175" s="7"/>
      <c r="AW175" s="6">
        <v>326309.90000000002</v>
      </c>
      <c r="AX175" s="6">
        <v>152365</v>
      </c>
      <c r="AY175" s="6">
        <v>59929.3</v>
      </c>
      <c r="AZ175" s="6">
        <v>13637.98</v>
      </c>
      <c r="BA175" s="6">
        <v>309818.40000000002</v>
      </c>
      <c r="BB175" s="6">
        <v>137297.9</v>
      </c>
      <c r="BC175" s="6">
        <v>54790.2</v>
      </c>
      <c r="BD175" s="32">
        <v>1809.4</v>
      </c>
      <c r="BE175" s="32">
        <v>1128.0999999999999</v>
      </c>
      <c r="BF175" s="32">
        <v>159.30000000000001</v>
      </c>
      <c r="BG175" s="32">
        <v>94.8</v>
      </c>
      <c r="BH175" s="32">
        <v>533.69100000000003</v>
      </c>
      <c r="BI175" s="32">
        <v>229.64599999999999</v>
      </c>
      <c r="BJ175" s="6">
        <v>1348.75</v>
      </c>
      <c r="BK175" s="6">
        <v>1303.3</v>
      </c>
      <c r="BL175" s="6">
        <v>66.099999999999994</v>
      </c>
      <c r="BM175" s="6">
        <v>9715.1644109915451</v>
      </c>
      <c r="BN175" s="6">
        <v>37050.328070175434</v>
      </c>
      <c r="BO175" s="6">
        <v>11436.928341652558</v>
      </c>
      <c r="BP175" s="6">
        <v>3835</v>
      </c>
      <c r="BQ175" s="6"/>
      <c r="BR175" s="6"/>
      <c r="BS175" s="6"/>
      <c r="BT175" s="6"/>
      <c r="BU175" s="6"/>
      <c r="BV175" s="6"/>
      <c r="BW175" s="6"/>
      <c r="BX175" s="6"/>
      <c r="BY175" s="6"/>
      <c r="BZ175" s="6">
        <v>4534224</v>
      </c>
      <c r="CA175" s="6">
        <v>3251521</v>
      </c>
      <c r="CB175" s="6"/>
      <c r="CC175" s="6">
        <v>79483</v>
      </c>
      <c r="CD175" s="6">
        <v>65538</v>
      </c>
      <c r="CE175" s="6"/>
      <c r="CF175" s="6">
        <v>761</v>
      </c>
      <c r="CG175" s="6">
        <v>93.93</v>
      </c>
      <c r="CH175" s="6">
        <v>1558</v>
      </c>
      <c r="CI175" s="6">
        <v>597800</v>
      </c>
      <c r="CJ175" s="6">
        <v>14.1</v>
      </c>
      <c r="CK175" s="6">
        <v>4902.8999999999996</v>
      </c>
      <c r="CL175" s="6">
        <v>786913</v>
      </c>
      <c r="CM175" s="6">
        <v>19692</v>
      </c>
      <c r="CN175" s="6">
        <v>4572.3999999999996</v>
      </c>
      <c r="CO175" s="6">
        <v>17895</v>
      </c>
      <c r="CP175" s="6">
        <v>143</v>
      </c>
      <c r="CQ175" s="6">
        <v>162.82</v>
      </c>
      <c r="CR175" s="6">
        <v>2124.8000000000002</v>
      </c>
      <c r="CS175" s="6">
        <v>1484.5</v>
      </c>
      <c r="CT175" s="6">
        <v>223142</v>
      </c>
      <c r="CU175" s="6">
        <v>129368</v>
      </c>
      <c r="CV175" s="6">
        <v>156958</v>
      </c>
      <c r="CW175" s="6">
        <v>98864</v>
      </c>
    </row>
    <row r="176" spans="1:101" ht="12.5">
      <c r="A176" s="5">
        <v>43994</v>
      </c>
      <c r="B176" s="6">
        <v>819.50699999999995</v>
      </c>
      <c r="C176" s="6">
        <v>449.54899999999998</v>
      </c>
      <c r="D176" s="6">
        <v>6449.6</v>
      </c>
      <c r="E176" s="6"/>
      <c r="F176" s="6"/>
      <c r="G176" s="6"/>
      <c r="H176" s="6">
        <v>4697.7</v>
      </c>
      <c r="I176" s="6">
        <v>2144.6999999999998</v>
      </c>
      <c r="J176" s="6">
        <v>411932.3</v>
      </c>
      <c r="K176" s="6">
        <v>183928.6</v>
      </c>
      <c r="L176" s="6">
        <v>81560.600000000006</v>
      </c>
      <c r="M176" s="6">
        <v>0.6</v>
      </c>
      <c r="N176" s="6">
        <v>0</v>
      </c>
      <c r="O176" s="6">
        <v>14501.7</v>
      </c>
      <c r="P176" s="6">
        <v>6793.3</v>
      </c>
      <c r="Q176" s="6">
        <v>18396.3</v>
      </c>
      <c r="R176" s="6">
        <v>14671.2</v>
      </c>
      <c r="S176" s="6">
        <v>119645.3</v>
      </c>
      <c r="T176" s="6">
        <v>99320.9</v>
      </c>
      <c r="U176" s="6">
        <v>121342.7</v>
      </c>
      <c r="V176" s="6">
        <v>82956.800000000003</v>
      </c>
      <c r="W176" s="6">
        <v>12773.9</v>
      </c>
      <c r="X176" s="6">
        <v>9631</v>
      </c>
      <c r="Y176" s="6">
        <v>440234.5</v>
      </c>
      <c r="Z176" s="6">
        <v>231456.3</v>
      </c>
      <c r="AA176" s="6"/>
      <c r="AB176" s="11">
        <v>186560.9</v>
      </c>
      <c r="AC176" s="6">
        <v>345.9</v>
      </c>
      <c r="AD176" s="6">
        <v>50604</v>
      </c>
      <c r="AE176" s="6">
        <v>335856.5</v>
      </c>
      <c r="AF176" s="6">
        <v>172222.5</v>
      </c>
      <c r="AG176" s="6"/>
      <c r="AH176" s="6">
        <v>186494.5</v>
      </c>
      <c r="AI176" s="6">
        <v>1112.4000000000001</v>
      </c>
      <c r="AJ176" s="9">
        <v>768</v>
      </c>
      <c r="AK176" s="6">
        <v>33615.72</v>
      </c>
      <c r="AL176" s="6">
        <v>23909.72</v>
      </c>
      <c r="AM176" s="6">
        <v>73297.100000000006</v>
      </c>
      <c r="AN176" s="6">
        <v>56542.3</v>
      </c>
      <c r="AO176" s="6">
        <v>51033.2</v>
      </c>
      <c r="AP176" s="6">
        <v>41645.1</v>
      </c>
      <c r="AQ176" s="6">
        <v>50497.2</v>
      </c>
      <c r="AR176" s="6">
        <v>19910.3</v>
      </c>
      <c r="AS176" s="6">
        <v>11.8</v>
      </c>
      <c r="AT176" s="6">
        <v>9.5</v>
      </c>
      <c r="AU176" s="7"/>
      <c r="AV176" s="7"/>
      <c r="AW176" s="6">
        <v>326456.5</v>
      </c>
      <c r="AX176" s="6">
        <v>152430.29999999999</v>
      </c>
      <c r="AY176" s="6">
        <v>59934.400000000001</v>
      </c>
      <c r="AZ176" s="6">
        <v>13637.98</v>
      </c>
      <c r="BA176" s="6">
        <v>309953.5</v>
      </c>
      <c r="BB176" s="6">
        <v>137356.70000000001</v>
      </c>
      <c r="BC176" s="6">
        <v>54814.2</v>
      </c>
      <c r="BD176" s="32">
        <v>1812.8</v>
      </c>
      <c r="BE176" s="32">
        <v>1130.4000000000001</v>
      </c>
      <c r="BF176" s="32">
        <v>159.30000000000001</v>
      </c>
      <c r="BG176" s="32">
        <v>94.8</v>
      </c>
      <c r="BH176" s="32">
        <v>533.69100000000003</v>
      </c>
      <c r="BI176" s="32">
        <v>229.64599999999999</v>
      </c>
      <c r="BJ176" s="6">
        <v>1348.75</v>
      </c>
      <c r="BK176" s="6">
        <v>1305.7</v>
      </c>
      <c r="BL176" s="6">
        <v>66.099999999999994</v>
      </c>
      <c r="BM176" s="6">
        <v>8269.0700000000015</v>
      </c>
      <c r="BN176" s="6">
        <v>37052.603508771928</v>
      </c>
      <c r="BO176" s="6">
        <v>8791.753889199199</v>
      </c>
      <c r="BP176" s="6">
        <v>4077</v>
      </c>
      <c r="BQ176" s="6"/>
      <c r="BR176" s="6"/>
      <c r="BS176" s="6"/>
      <c r="BT176" s="6"/>
      <c r="BU176" s="6"/>
      <c r="BV176" s="6"/>
      <c r="BW176" s="6"/>
      <c r="BX176" s="6"/>
      <c r="BY176" s="6"/>
      <c r="BZ176" s="6">
        <v>4537234</v>
      </c>
      <c r="CA176" s="6">
        <v>3254431</v>
      </c>
      <c r="CB176" s="6"/>
      <c r="CC176" s="6">
        <v>79483</v>
      </c>
      <c r="CD176" s="6">
        <v>65538</v>
      </c>
      <c r="CE176" s="6"/>
      <c r="CF176" s="6">
        <v>757</v>
      </c>
      <c r="CG176" s="6">
        <v>93.866</v>
      </c>
      <c r="CH176" s="6">
        <v>1559</v>
      </c>
      <c r="CI176" s="6">
        <v>601850</v>
      </c>
      <c r="CJ176" s="6">
        <v>14.2</v>
      </c>
      <c r="CK176" s="6">
        <v>4926.8999999999996</v>
      </c>
      <c r="CL176" s="6">
        <v>791544</v>
      </c>
      <c r="CM176" s="6">
        <v>19878</v>
      </c>
      <c r="CN176" s="6">
        <v>4596.3999999999996</v>
      </c>
      <c r="CO176" s="6">
        <v>17895</v>
      </c>
      <c r="CP176" s="6">
        <v>143</v>
      </c>
      <c r="CQ176" s="6">
        <v>162.82</v>
      </c>
      <c r="CR176" s="6">
        <v>2138.6</v>
      </c>
      <c r="CS176" s="6">
        <v>1493.7</v>
      </c>
      <c r="CT176" s="6">
        <v>223628</v>
      </c>
      <c r="CU176" s="6">
        <v>129662</v>
      </c>
      <c r="CV176" s="6">
        <v>157951</v>
      </c>
      <c r="CW176" s="6">
        <v>99489</v>
      </c>
    </row>
    <row r="177" spans="1:101" ht="12.5">
      <c r="A177" s="5">
        <v>43995</v>
      </c>
      <c r="B177" s="6">
        <v>819.50699999999995</v>
      </c>
      <c r="C177" s="6">
        <v>449.54899999999998</v>
      </c>
      <c r="D177" s="6">
        <v>6449.6</v>
      </c>
      <c r="E177" s="6"/>
      <c r="F177" s="6"/>
      <c r="G177" s="6"/>
      <c r="H177" s="6">
        <v>4717.8999999999996</v>
      </c>
      <c r="I177" s="6">
        <v>2154.4</v>
      </c>
      <c r="J177" s="6">
        <v>412108.5</v>
      </c>
      <c r="K177" s="6">
        <v>184014.7</v>
      </c>
      <c r="L177" s="6">
        <v>81584.600000000006</v>
      </c>
      <c r="M177" s="6">
        <v>0.6</v>
      </c>
      <c r="N177" s="6">
        <v>0</v>
      </c>
      <c r="O177" s="6">
        <v>14501.7</v>
      </c>
      <c r="P177" s="6">
        <v>6793.3</v>
      </c>
      <c r="Q177" s="6">
        <v>18425.099999999999</v>
      </c>
      <c r="R177" s="6">
        <v>14694.2</v>
      </c>
      <c r="S177" s="6">
        <v>119665.7</v>
      </c>
      <c r="T177" s="6">
        <v>99337</v>
      </c>
      <c r="U177" s="6">
        <v>121360.7</v>
      </c>
      <c r="V177" s="6">
        <v>82969.5</v>
      </c>
      <c r="W177" s="6">
        <v>12779</v>
      </c>
      <c r="X177" s="6">
        <v>9635.2000000000007</v>
      </c>
      <c r="Y177" s="6">
        <v>440381.9</v>
      </c>
      <c r="Z177" s="6">
        <v>231540.5</v>
      </c>
      <c r="AA177" s="6"/>
      <c r="AB177" s="11">
        <v>186584.9</v>
      </c>
      <c r="AC177" s="6">
        <v>345.9</v>
      </c>
      <c r="AD177" s="6">
        <v>50604</v>
      </c>
      <c r="AE177" s="6">
        <v>336167.6</v>
      </c>
      <c r="AF177" s="6">
        <v>172376.6</v>
      </c>
      <c r="AG177" s="6"/>
      <c r="AH177" s="6">
        <v>186518.5</v>
      </c>
      <c r="AI177" s="6">
        <v>1112.4000000000001</v>
      </c>
      <c r="AJ177" s="9">
        <v>768</v>
      </c>
      <c r="AK177" s="6">
        <v>33615.72</v>
      </c>
      <c r="AL177" s="6">
        <v>23909.72</v>
      </c>
      <c r="AM177" s="6">
        <v>73308.899999999994</v>
      </c>
      <c r="AN177" s="6">
        <v>56551.4</v>
      </c>
      <c r="AO177" s="6">
        <v>51043.199999999997</v>
      </c>
      <c r="AP177" s="6">
        <v>41654.800000000003</v>
      </c>
      <c r="AQ177" s="6">
        <v>50511.5</v>
      </c>
      <c r="AR177" s="6">
        <v>19915.7</v>
      </c>
      <c r="AS177" s="6">
        <v>11.8</v>
      </c>
      <c r="AT177" s="6">
        <v>9.5</v>
      </c>
      <c r="AU177" s="7"/>
      <c r="AV177" s="7"/>
      <c r="AW177" s="6">
        <v>326599.2</v>
      </c>
      <c r="AX177" s="6">
        <v>152494.39999999999</v>
      </c>
      <c r="AY177" s="6">
        <v>59939.5</v>
      </c>
      <c r="AZ177" s="6">
        <v>13637.98</v>
      </c>
      <c r="BA177" s="6">
        <v>310088.59999999998</v>
      </c>
      <c r="BB177" s="6">
        <v>137415.70000000001</v>
      </c>
      <c r="BC177" s="6">
        <v>54838.2</v>
      </c>
      <c r="BD177" s="32">
        <v>1816.3</v>
      </c>
      <c r="BE177" s="32">
        <v>1132.8</v>
      </c>
      <c r="BF177" s="32">
        <v>159.30000000000001</v>
      </c>
      <c r="BG177" s="32">
        <v>94.8</v>
      </c>
      <c r="BH177" s="32">
        <v>533.69100000000003</v>
      </c>
      <c r="BI177" s="32">
        <v>229.64599999999999</v>
      </c>
      <c r="BJ177" s="6">
        <v>1348.75</v>
      </c>
      <c r="BK177" s="6">
        <v>1308.0999999999999</v>
      </c>
      <c r="BL177" s="6">
        <v>66.099999999999994</v>
      </c>
      <c r="BM177" s="6">
        <v>9203.7300000000014</v>
      </c>
      <c r="BN177" s="6">
        <v>35771.775438596487</v>
      </c>
      <c r="BO177" s="6">
        <v>10313.955461133128</v>
      </c>
      <c r="BP177" s="6">
        <v>5037</v>
      </c>
      <c r="BQ177" s="6"/>
      <c r="BR177" s="6"/>
      <c r="BS177" s="6"/>
      <c r="BT177" s="6"/>
      <c r="BU177" s="6"/>
      <c r="BV177" s="6"/>
      <c r="BW177" s="6"/>
      <c r="BX177" s="6"/>
      <c r="BY177" s="6"/>
      <c r="BZ177" s="6">
        <v>4539908</v>
      </c>
      <c r="CA177" s="6">
        <v>3255950</v>
      </c>
      <c r="CB177" s="6"/>
      <c r="CC177" s="6">
        <v>79483</v>
      </c>
      <c r="CD177" s="6">
        <v>65538</v>
      </c>
      <c r="CE177" s="6"/>
      <c r="CF177" s="6">
        <v>754</v>
      </c>
      <c r="CG177" s="6">
        <v>94.304000000000002</v>
      </c>
      <c r="CH177" s="6">
        <v>1545</v>
      </c>
      <c r="CI177" s="6">
        <v>605850</v>
      </c>
      <c r="CJ177" s="6">
        <v>14.3</v>
      </c>
      <c r="CK177" s="6">
        <v>4950.8999999999996</v>
      </c>
      <c r="CL177" s="6">
        <v>796434</v>
      </c>
      <c r="CM177" s="6">
        <v>20117</v>
      </c>
      <c r="CN177" s="6">
        <v>4620.3999999999996</v>
      </c>
      <c r="CO177" s="6">
        <v>17895</v>
      </c>
      <c r="CP177" s="6">
        <v>143</v>
      </c>
      <c r="CQ177" s="6">
        <v>162.82</v>
      </c>
      <c r="CR177" s="6">
        <v>2152.8000000000002</v>
      </c>
      <c r="CS177" s="6">
        <v>1503.1</v>
      </c>
      <c r="CT177" s="6">
        <v>224129</v>
      </c>
      <c r="CU177" s="6">
        <v>129966</v>
      </c>
      <c r="CV177" s="6">
        <v>158944</v>
      </c>
      <c r="CW177" s="6">
        <v>100112</v>
      </c>
    </row>
    <row r="178" spans="1:101" ht="12.5">
      <c r="A178" s="5">
        <v>43996</v>
      </c>
      <c r="B178" s="6">
        <v>819.50699999999995</v>
      </c>
      <c r="C178" s="6">
        <v>449.54899999999998</v>
      </c>
      <c r="D178" s="6">
        <v>6449.6</v>
      </c>
      <c r="E178" s="6"/>
      <c r="F178" s="6"/>
      <c r="G178" s="6"/>
      <c r="H178" s="6">
        <v>4737.2</v>
      </c>
      <c r="I178" s="6">
        <v>2163.5</v>
      </c>
      <c r="J178" s="6">
        <v>412289.6</v>
      </c>
      <c r="K178" s="6">
        <v>184102.2</v>
      </c>
      <c r="L178" s="6">
        <v>81608.600000000006</v>
      </c>
      <c r="M178" s="6">
        <v>0.6</v>
      </c>
      <c r="N178" s="6">
        <v>0</v>
      </c>
      <c r="O178" s="6">
        <v>14501.9</v>
      </c>
      <c r="P178" s="6">
        <v>6793.4</v>
      </c>
      <c r="Q178" s="6">
        <v>18452.3</v>
      </c>
      <c r="R178" s="6">
        <v>14715.9</v>
      </c>
      <c r="S178" s="6">
        <v>119684.7</v>
      </c>
      <c r="T178" s="6">
        <v>99352.6</v>
      </c>
      <c r="U178" s="6">
        <v>121378.9</v>
      </c>
      <c r="V178" s="6">
        <v>82982.600000000006</v>
      </c>
      <c r="W178" s="6">
        <v>12783.7</v>
      </c>
      <c r="X178" s="6">
        <v>9639.2000000000007</v>
      </c>
      <c r="Y178" s="6">
        <v>440528.5</v>
      </c>
      <c r="Z178" s="6">
        <v>231620.7</v>
      </c>
      <c r="AA178" s="6"/>
      <c r="AB178" s="11">
        <v>186608.9</v>
      </c>
      <c r="AC178" s="6">
        <v>345.9</v>
      </c>
      <c r="AD178" s="6">
        <v>50604</v>
      </c>
      <c r="AE178" s="6">
        <v>336475.8</v>
      </c>
      <c r="AF178" s="6">
        <v>172533.7</v>
      </c>
      <c r="AG178" s="6"/>
      <c r="AH178" s="6">
        <v>186542.5</v>
      </c>
      <c r="AI178" s="6">
        <v>1112.4000000000001</v>
      </c>
      <c r="AJ178" s="9">
        <v>768</v>
      </c>
      <c r="AK178" s="6">
        <v>33615.72</v>
      </c>
      <c r="AL178" s="6">
        <v>23909.72</v>
      </c>
      <c r="AM178" s="6">
        <v>73320.800000000003</v>
      </c>
      <c r="AN178" s="6">
        <v>56560.6</v>
      </c>
      <c r="AO178" s="6">
        <v>51052.1</v>
      </c>
      <c r="AP178" s="6">
        <v>41666.800000000003</v>
      </c>
      <c r="AQ178" s="6">
        <v>50518.2</v>
      </c>
      <c r="AR178" s="6">
        <v>19918.3</v>
      </c>
      <c r="AS178" s="6">
        <v>11.8</v>
      </c>
      <c r="AT178" s="6">
        <v>9.5</v>
      </c>
      <c r="AU178" s="7"/>
      <c r="AV178" s="7"/>
      <c r="AW178" s="6">
        <v>326742.59999999998</v>
      </c>
      <c r="AX178" s="6">
        <v>152558.9</v>
      </c>
      <c r="AY178" s="6">
        <v>59944.5</v>
      </c>
      <c r="AZ178" s="6">
        <v>13637.98</v>
      </c>
      <c r="BA178" s="6">
        <v>310223.5</v>
      </c>
      <c r="BB178" s="6">
        <v>137474.5</v>
      </c>
      <c r="BC178" s="6">
        <v>54862.2</v>
      </c>
      <c r="BD178" s="32">
        <v>1819.7</v>
      </c>
      <c r="BE178" s="32">
        <v>1135.0999999999999</v>
      </c>
      <c r="BF178" s="32">
        <v>159.30000000000001</v>
      </c>
      <c r="BG178" s="32">
        <v>94.8</v>
      </c>
      <c r="BH178" s="32">
        <v>533.69100000000003</v>
      </c>
      <c r="BI178" s="32">
        <v>229.64599999999999</v>
      </c>
      <c r="BJ178" s="6">
        <v>1348.75</v>
      </c>
      <c r="BK178" s="6">
        <v>1310.5</v>
      </c>
      <c r="BL178" s="6">
        <v>66.099999999999994</v>
      </c>
      <c r="BM178" s="6">
        <v>9017.08</v>
      </c>
      <c r="BN178" s="6">
        <v>36409.428070175432</v>
      </c>
      <c r="BO178" s="6">
        <v>8176.9009199906614</v>
      </c>
      <c r="BP178" s="6">
        <v>3217</v>
      </c>
      <c r="BQ178" s="6"/>
      <c r="BR178" s="6"/>
      <c r="BS178" s="6"/>
      <c r="BT178" s="6"/>
      <c r="BU178" s="6"/>
      <c r="BV178" s="6"/>
      <c r="BW178" s="6"/>
      <c r="BX178" s="6"/>
      <c r="BY178" s="6"/>
      <c r="BZ178" s="6">
        <v>4542861</v>
      </c>
      <c r="CA178" s="6">
        <v>3258407</v>
      </c>
      <c r="CB178" s="6"/>
      <c r="CC178" s="6">
        <v>79483</v>
      </c>
      <c r="CD178" s="6">
        <v>65538</v>
      </c>
      <c r="CE178" s="6"/>
      <c r="CF178" s="6">
        <v>748</v>
      </c>
      <c r="CG178" s="6">
        <v>93.846999999999994</v>
      </c>
      <c r="CH178" s="6">
        <v>1556</v>
      </c>
      <c r="CI178" s="6">
        <v>608950</v>
      </c>
      <c r="CJ178" s="6">
        <v>14.4</v>
      </c>
      <c r="CK178" s="6">
        <v>4974.8999999999996</v>
      </c>
      <c r="CL178" s="6">
        <v>800981</v>
      </c>
      <c r="CM178" s="6">
        <v>20259</v>
      </c>
      <c r="CN178" s="6">
        <v>4644.3999999999996</v>
      </c>
      <c r="CO178" s="6">
        <v>17895</v>
      </c>
      <c r="CP178" s="6">
        <v>143</v>
      </c>
      <c r="CQ178" s="6">
        <v>162.82</v>
      </c>
      <c r="CR178" s="6">
        <v>2166.5</v>
      </c>
      <c r="CS178" s="6">
        <v>1512.1</v>
      </c>
      <c r="CT178" s="6">
        <v>224594</v>
      </c>
      <c r="CU178" s="6">
        <v>130250</v>
      </c>
      <c r="CV178" s="6">
        <v>159936</v>
      </c>
      <c r="CW178" s="6">
        <v>100735</v>
      </c>
    </row>
    <row r="179" spans="1:101" ht="12.5">
      <c r="A179" s="5">
        <v>43997</v>
      </c>
      <c r="B179" s="6">
        <v>819.50699999999995</v>
      </c>
      <c r="C179" s="6">
        <v>449.54899999999998</v>
      </c>
      <c r="D179" s="6">
        <v>6449.6</v>
      </c>
      <c r="E179" s="6"/>
      <c r="F179" s="6"/>
      <c r="G179" s="6"/>
      <c r="H179" s="6">
        <v>4757.5</v>
      </c>
      <c r="I179" s="6">
        <v>2173.1999999999998</v>
      </c>
      <c r="J179" s="6">
        <v>412461</v>
      </c>
      <c r="K179" s="6">
        <v>184187</v>
      </c>
      <c r="L179" s="6">
        <v>81632.600000000006</v>
      </c>
      <c r="M179" s="6">
        <v>0.6</v>
      </c>
      <c r="N179" s="6">
        <v>0</v>
      </c>
      <c r="O179" s="6">
        <v>14501.9</v>
      </c>
      <c r="P179" s="6">
        <v>6793.4</v>
      </c>
      <c r="Q179" s="6">
        <v>18478.7</v>
      </c>
      <c r="R179" s="6">
        <v>14736.9</v>
      </c>
      <c r="S179" s="6">
        <v>119703</v>
      </c>
      <c r="T179" s="6">
        <v>99367.2</v>
      </c>
      <c r="U179" s="6">
        <v>121396.7</v>
      </c>
      <c r="V179" s="6">
        <v>82995.199999999997</v>
      </c>
      <c r="W179" s="6">
        <v>12788.3</v>
      </c>
      <c r="X179" s="6">
        <v>9643.2000000000007</v>
      </c>
      <c r="Y179" s="6">
        <v>440675</v>
      </c>
      <c r="Z179" s="6">
        <v>231699</v>
      </c>
      <c r="AA179" s="6"/>
      <c r="AB179" s="11">
        <v>186632.9</v>
      </c>
      <c r="AC179" s="6">
        <v>345.9</v>
      </c>
      <c r="AD179" s="6">
        <v>50604</v>
      </c>
      <c r="AE179" s="6">
        <v>336773</v>
      </c>
      <c r="AF179" s="6">
        <v>172689</v>
      </c>
      <c r="AG179" s="6"/>
      <c r="AH179" s="6">
        <v>186566.5</v>
      </c>
      <c r="AI179" s="6">
        <v>1112.4000000000001</v>
      </c>
      <c r="AJ179" s="9">
        <v>768</v>
      </c>
      <c r="AK179" s="6">
        <v>33615.72</v>
      </c>
      <c r="AL179" s="6">
        <v>23909.72</v>
      </c>
      <c r="AM179" s="6">
        <v>73332.399999999994</v>
      </c>
      <c r="AN179" s="6">
        <v>56569.599999999999</v>
      </c>
      <c r="AO179" s="6">
        <v>51067.8</v>
      </c>
      <c r="AP179" s="6">
        <v>41679.5</v>
      </c>
      <c r="AQ179" s="6">
        <v>50526.8</v>
      </c>
      <c r="AR179" s="6">
        <v>19921.7</v>
      </c>
      <c r="AS179" s="6">
        <v>11.8</v>
      </c>
      <c r="AT179" s="6">
        <v>9.5</v>
      </c>
      <c r="AU179" s="7"/>
      <c r="AV179" s="7"/>
      <c r="AW179" s="6">
        <v>326885</v>
      </c>
      <c r="AX179" s="6">
        <v>152622</v>
      </c>
      <c r="AY179" s="6">
        <v>59950</v>
      </c>
      <c r="AZ179" s="6">
        <v>13637.98</v>
      </c>
      <c r="BA179" s="6">
        <v>310358</v>
      </c>
      <c r="BB179" s="6">
        <v>137533</v>
      </c>
      <c r="BC179" s="6">
        <v>54886.2</v>
      </c>
      <c r="BD179" s="32">
        <v>1822.9</v>
      </c>
      <c r="BE179" s="32">
        <v>1137.4000000000001</v>
      </c>
      <c r="BF179" s="32">
        <v>159.59</v>
      </c>
      <c r="BG179" s="32">
        <v>94.9</v>
      </c>
      <c r="BH179" s="32">
        <v>533.69100000000003</v>
      </c>
      <c r="BI179" s="32">
        <v>229.64599999999999</v>
      </c>
      <c r="BJ179" s="6">
        <v>1348.75</v>
      </c>
      <c r="BK179" s="6">
        <v>1312.8</v>
      </c>
      <c r="BL179" s="6">
        <v>66.099999999999994</v>
      </c>
      <c r="BM179" s="6">
        <v>8790.0500000000011</v>
      </c>
      <c r="BN179" s="6">
        <v>35632.980701754386</v>
      </c>
      <c r="BO179" s="6">
        <v>2519.1108961116879</v>
      </c>
      <c r="BP179" s="6">
        <v>5398</v>
      </c>
      <c r="BQ179" s="6"/>
      <c r="BR179" s="6"/>
      <c r="BS179" s="6"/>
      <c r="BT179" s="6"/>
      <c r="BU179" s="6"/>
      <c r="BV179" s="6"/>
      <c r="BW179" s="6"/>
      <c r="BX179" s="6"/>
      <c r="BY179" s="6"/>
      <c r="BZ179" s="6">
        <v>4545786</v>
      </c>
      <c r="CA179" s="6">
        <v>3260856</v>
      </c>
      <c r="CB179" s="6"/>
      <c r="CC179" s="6">
        <v>79483</v>
      </c>
      <c r="CD179" s="6">
        <v>65538</v>
      </c>
      <c r="CE179" s="6"/>
      <c r="CF179" s="6">
        <v>754</v>
      </c>
      <c r="CG179" s="6">
        <v>93.778999999999996</v>
      </c>
      <c r="CH179" s="6">
        <v>1554</v>
      </c>
      <c r="CI179" s="6">
        <v>612100</v>
      </c>
      <c r="CJ179" s="6">
        <v>14.6</v>
      </c>
      <c r="CK179" s="6">
        <v>4998.8999999999996</v>
      </c>
      <c r="CL179" s="6">
        <v>805630</v>
      </c>
      <c r="CM179" s="6">
        <v>20440</v>
      </c>
      <c r="CN179" s="6">
        <v>4668.3999999999996</v>
      </c>
      <c r="CO179" s="6">
        <v>17895</v>
      </c>
      <c r="CP179" s="6">
        <v>143</v>
      </c>
      <c r="CQ179" s="6">
        <v>162.82</v>
      </c>
      <c r="CR179" s="6">
        <v>2180.5</v>
      </c>
      <c r="CS179" s="6">
        <v>1521.6</v>
      </c>
      <c r="CT179" s="6">
        <v>224870</v>
      </c>
      <c r="CU179" s="6">
        <v>130420</v>
      </c>
      <c r="CV179" s="6">
        <v>160900</v>
      </c>
      <c r="CW179" s="6">
        <v>101340</v>
      </c>
    </row>
    <row r="180" spans="1:101" ht="12.5">
      <c r="A180" s="5">
        <v>43998</v>
      </c>
      <c r="B180" s="6">
        <v>819.68200000000002</v>
      </c>
      <c r="C180" s="6">
        <v>449.63200000000001</v>
      </c>
      <c r="D180" s="6">
        <v>6450.1</v>
      </c>
      <c r="E180" s="6"/>
      <c r="F180" s="6"/>
      <c r="G180" s="6"/>
      <c r="H180" s="6">
        <v>4776.5</v>
      </c>
      <c r="I180" s="6">
        <v>2182.9</v>
      </c>
      <c r="J180" s="6">
        <v>412642</v>
      </c>
      <c r="K180" s="6">
        <v>184275</v>
      </c>
      <c r="L180" s="6">
        <v>81656.600000000006</v>
      </c>
      <c r="M180" s="6">
        <v>0.6</v>
      </c>
      <c r="N180" s="6">
        <v>0</v>
      </c>
      <c r="O180" s="6">
        <v>14502</v>
      </c>
      <c r="P180" s="6">
        <v>6793.5</v>
      </c>
      <c r="Q180" s="6">
        <v>18505.7</v>
      </c>
      <c r="R180" s="6">
        <v>14758.5</v>
      </c>
      <c r="S180" s="6">
        <v>119721</v>
      </c>
      <c r="T180" s="6">
        <v>99382</v>
      </c>
      <c r="U180" s="6">
        <v>121415</v>
      </c>
      <c r="V180" s="6">
        <v>83008.100000000006</v>
      </c>
      <c r="W180" s="6">
        <v>12793.3</v>
      </c>
      <c r="X180" s="6">
        <v>9647.2999999999993</v>
      </c>
      <c r="Y180" s="6">
        <v>440825</v>
      </c>
      <c r="Z180" s="6">
        <v>231779</v>
      </c>
      <c r="AA180" s="6"/>
      <c r="AB180" s="11">
        <v>186656.9</v>
      </c>
      <c r="AC180" s="6">
        <v>345.9</v>
      </c>
      <c r="AD180" s="6">
        <v>50604</v>
      </c>
      <c r="AE180" s="6">
        <v>337079</v>
      </c>
      <c r="AF180" s="6">
        <v>172848</v>
      </c>
      <c r="AG180" s="6"/>
      <c r="AH180" s="6">
        <v>186590.5</v>
      </c>
      <c r="AI180" s="6">
        <v>1112.4000000000001</v>
      </c>
      <c r="AJ180" s="9">
        <v>768</v>
      </c>
      <c r="AK180" s="6">
        <v>33615.72</v>
      </c>
      <c r="AL180" s="6">
        <v>23909.72</v>
      </c>
      <c r="AM180" s="6">
        <v>73343.399999999994</v>
      </c>
      <c r="AN180" s="6">
        <v>56578.1</v>
      </c>
      <c r="AO180" s="6">
        <v>51085</v>
      </c>
      <c r="AP180" s="6">
        <v>41693.4</v>
      </c>
      <c r="AQ180" s="6">
        <v>50534.1</v>
      </c>
      <c r="AR180" s="6">
        <v>19924.5</v>
      </c>
      <c r="AS180" s="6">
        <v>11.8</v>
      </c>
      <c r="AT180" s="6">
        <v>9.5</v>
      </c>
      <c r="AU180" s="7"/>
      <c r="AV180" s="7"/>
      <c r="AW180" s="6">
        <v>327029</v>
      </c>
      <c r="AX180" s="6">
        <v>152687</v>
      </c>
      <c r="AY180" s="6">
        <v>59955</v>
      </c>
      <c r="AZ180" s="6">
        <v>13637.98</v>
      </c>
      <c r="BA180" s="6">
        <v>310494</v>
      </c>
      <c r="BB180" s="6">
        <v>137592</v>
      </c>
      <c r="BC180" s="6">
        <v>54910.2</v>
      </c>
      <c r="BD180" s="32">
        <v>1826</v>
      </c>
      <c r="BE180" s="32">
        <v>1139.5</v>
      </c>
      <c r="BF180" s="32">
        <v>159.59</v>
      </c>
      <c r="BG180" s="32">
        <v>94.95</v>
      </c>
      <c r="BH180" s="32">
        <v>533.83299999999997</v>
      </c>
      <c r="BI180" s="32">
        <v>229.7</v>
      </c>
      <c r="BJ180" s="6">
        <v>1349</v>
      </c>
      <c r="BK180" s="6">
        <v>1315</v>
      </c>
      <c r="BL180" s="6">
        <v>66.099999999999994</v>
      </c>
      <c r="BM180" s="6">
        <v>8862.73</v>
      </c>
      <c r="BN180" s="6">
        <v>35655.978947368421</v>
      </c>
      <c r="BO180" s="6">
        <v>11767.002183980403</v>
      </c>
      <c r="BP180" s="6">
        <v>5084</v>
      </c>
      <c r="BQ180" s="6"/>
      <c r="BR180" s="6"/>
      <c r="BS180" s="6"/>
      <c r="BT180" s="6"/>
      <c r="BU180" s="6"/>
      <c r="BV180" s="6"/>
      <c r="BW180" s="6"/>
      <c r="BX180" s="6"/>
      <c r="BY180" s="6"/>
      <c r="BZ180" s="6">
        <v>4548859</v>
      </c>
      <c r="CA180" s="6">
        <v>3263410</v>
      </c>
      <c r="CB180" s="6"/>
      <c r="CC180" s="6">
        <v>79483</v>
      </c>
      <c r="CD180" s="6">
        <v>65538</v>
      </c>
      <c r="CE180" s="6"/>
      <c r="CF180" s="6">
        <v>757</v>
      </c>
      <c r="CG180" s="6">
        <v>93.941999999999993</v>
      </c>
      <c r="CH180" s="6">
        <v>1555</v>
      </c>
      <c r="CI180" s="6">
        <v>615300</v>
      </c>
      <c r="CJ180" s="6">
        <v>14.8</v>
      </c>
      <c r="CK180" s="6">
        <v>5022.8999999999996</v>
      </c>
      <c r="CL180" s="6">
        <v>809130</v>
      </c>
      <c r="CM180" s="6">
        <v>20490</v>
      </c>
      <c r="CN180" s="6">
        <v>4692.3999999999996</v>
      </c>
      <c r="CO180" s="6">
        <v>17895</v>
      </c>
      <c r="CP180" s="6">
        <v>143</v>
      </c>
      <c r="CQ180" s="6">
        <v>162.82</v>
      </c>
      <c r="CR180" s="6">
        <v>2194.9</v>
      </c>
      <c r="CS180" s="6">
        <v>1531.3</v>
      </c>
      <c r="CT180" s="6">
        <v>225200</v>
      </c>
      <c r="CU180" s="6">
        <v>130620</v>
      </c>
      <c r="CV180" s="6">
        <v>161880</v>
      </c>
      <c r="CW180" s="6">
        <v>101950</v>
      </c>
    </row>
    <row r="181" spans="1:101" ht="12.5">
      <c r="A181" s="5">
        <v>43999</v>
      </c>
      <c r="B181" s="6">
        <v>819.68200000000002</v>
      </c>
      <c r="C181" s="6">
        <v>449.63200000000001</v>
      </c>
      <c r="D181" s="6">
        <v>6450.1</v>
      </c>
      <c r="E181" s="6"/>
      <c r="F181" s="6"/>
      <c r="G181" s="6"/>
      <c r="H181" s="6">
        <v>4796.7</v>
      </c>
      <c r="I181" s="6">
        <v>2192.9</v>
      </c>
      <c r="J181" s="6">
        <v>412818</v>
      </c>
      <c r="K181" s="6">
        <v>184361</v>
      </c>
      <c r="L181" s="6">
        <v>81680.600000000006</v>
      </c>
      <c r="M181" s="6">
        <v>0.6</v>
      </c>
      <c r="N181" s="6">
        <v>0</v>
      </c>
      <c r="O181" s="6">
        <v>14502</v>
      </c>
      <c r="P181" s="6">
        <v>6793.5</v>
      </c>
      <c r="Q181" s="6">
        <v>18532.2</v>
      </c>
      <c r="R181" s="6">
        <v>14779.6</v>
      </c>
      <c r="S181" s="6">
        <v>119738.6</v>
      </c>
      <c r="T181" s="6">
        <v>99396.4</v>
      </c>
      <c r="U181" s="6">
        <v>121433</v>
      </c>
      <c r="V181" s="6">
        <v>83020.600000000006</v>
      </c>
      <c r="W181" s="6">
        <v>12798.3</v>
      </c>
      <c r="X181" s="6">
        <v>9651.5</v>
      </c>
      <c r="Y181" s="6">
        <v>440969</v>
      </c>
      <c r="Z181" s="6">
        <v>231855</v>
      </c>
      <c r="AA181" s="6"/>
      <c r="AB181" s="11">
        <v>186680.9</v>
      </c>
      <c r="AC181" s="6">
        <v>345.9</v>
      </c>
      <c r="AD181" s="6">
        <v>50604</v>
      </c>
      <c r="AE181" s="6">
        <v>337384</v>
      </c>
      <c r="AF181" s="6">
        <v>173007</v>
      </c>
      <c r="AG181" s="6"/>
      <c r="AH181" s="6">
        <v>186614.5</v>
      </c>
      <c r="AI181" s="6">
        <v>1112.4000000000001</v>
      </c>
      <c r="AJ181" s="9">
        <v>768</v>
      </c>
      <c r="AK181" s="6">
        <v>33615.72</v>
      </c>
      <c r="AL181" s="6">
        <v>23909.72</v>
      </c>
      <c r="AM181" s="6">
        <v>73354.600000000006</v>
      </c>
      <c r="AN181" s="6">
        <v>56586.6</v>
      </c>
      <c r="AO181" s="6">
        <v>51102.1</v>
      </c>
      <c r="AP181" s="6">
        <v>41707.4</v>
      </c>
      <c r="AQ181" s="6">
        <v>50542.6</v>
      </c>
      <c r="AR181" s="6">
        <v>19927.8</v>
      </c>
      <c r="AS181" s="6">
        <v>11.8</v>
      </c>
      <c r="AT181" s="6">
        <v>9.5</v>
      </c>
      <c r="AU181" s="7"/>
      <c r="AV181" s="7"/>
      <c r="AW181" s="6">
        <v>327170</v>
      </c>
      <c r="AX181" s="6">
        <v>152751</v>
      </c>
      <c r="AY181" s="6">
        <v>59960</v>
      </c>
      <c r="AZ181" s="6">
        <v>13637.98</v>
      </c>
      <c r="BA181" s="6">
        <v>310627</v>
      </c>
      <c r="BB181" s="6">
        <v>137651</v>
      </c>
      <c r="BC181" s="6">
        <v>54934.2</v>
      </c>
      <c r="BD181" s="32">
        <v>1829.3</v>
      </c>
      <c r="BE181" s="32">
        <v>1141.8</v>
      </c>
      <c r="BF181" s="32">
        <v>160.62</v>
      </c>
      <c r="BG181" s="32">
        <v>95.52</v>
      </c>
      <c r="BH181" s="32">
        <v>533.83299999999997</v>
      </c>
      <c r="BI181" s="32">
        <v>229.7</v>
      </c>
      <c r="BJ181" s="6">
        <v>1349</v>
      </c>
      <c r="BK181" s="6">
        <v>1317.3</v>
      </c>
      <c r="BL181" s="6">
        <v>66.2</v>
      </c>
      <c r="BM181" s="6">
        <v>9138.8799999999992</v>
      </c>
      <c r="BN181" s="6">
        <v>36050.091228070174</v>
      </c>
      <c r="BO181" s="6">
        <v>7582.0867060906166</v>
      </c>
      <c r="BP181" s="6">
        <v>4421</v>
      </c>
      <c r="BQ181" s="6"/>
      <c r="BR181" s="6"/>
      <c r="BS181" s="6"/>
      <c r="BT181" s="6"/>
      <c r="BU181" s="6"/>
      <c r="BV181" s="6"/>
      <c r="BW181" s="6"/>
      <c r="BX181" s="6"/>
      <c r="BY181" s="6"/>
      <c r="BZ181" s="6">
        <v>4551765</v>
      </c>
      <c r="CA181" s="6">
        <v>3265838</v>
      </c>
      <c r="CB181" s="6"/>
      <c r="CC181" s="6">
        <v>79483</v>
      </c>
      <c r="CD181" s="6">
        <v>65538</v>
      </c>
      <c r="CE181" s="6"/>
      <c r="CF181" s="6">
        <v>762</v>
      </c>
      <c r="CG181" s="6">
        <v>93.918999999999997</v>
      </c>
      <c r="CH181" s="6">
        <v>1558</v>
      </c>
      <c r="CI181" s="6">
        <v>618300</v>
      </c>
      <c r="CJ181" s="6">
        <v>15</v>
      </c>
      <c r="CK181" s="6">
        <v>5046.8999999999996</v>
      </c>
      <c r="CL181" s="6">
        <v>813100</v>
      </c>
      <c r="CM181" s="6">
        <v>20560</v>
      </c>
      <c r="CN181" s="6">
        <v>4716.3999999999996</v>
      </c>
      <c r="CO181" s="6">
        <v>17895</v>
      </c>
      <c r="CP181" s="6">
        <v>143</v>
      </c>
      <c r="CQ181" s="6">
        <v>162.82</v>
      </c>
      <c r="CR181" s="6">
        <v>2208.9</v>
      </c>
      <c r="CS181" s="6">
        <v>1541</v>
      </c>
      <c r="CT181" s="6">
        <v>225520</v>
      </c>
      <c r="CU181" s="6">
        <v>130820</v>
      </c>
      <c r="CV181" s="6">
        <v>163670</v>
      </c>
      <c r="CW181" s="6">
        <v>103020</v>
      </c>
    </row>
    <row r="182" spans="1:101" ht="12.5">
      <c r="A182" s="5">
        <v>44000</v>
      </c>
      <c r="B182" s="6">
        <v>819.68200000000002</v>
      </c>
      <c r="C182" s="6">
        <v>449.63200000000001</v>
      </c>
      <c r="D182" s="6">
        <v>6450.1</v>
      </c>
      <c r="E182" s="6"/>
      <c r="F182" s="6"/>
      <c r="G182" s="6"/>
      <c r="H182" s="6">
        <v>4815</v>
      </c>
      <c r="I182" s="6">
        <v>2202</v>
      </c>
      <c r="J182" s="6">
        <v>412993</v>
      </c>
      <c r="K182" s="6">
        <v>184447</v>
      </c>
      <c r="L182" s="6">
        <v>81704.600000000006</v>
      </c>
      <c r="M182" s="6">
        <v>0.6</v>
      </c>
      <c r="N182" s="6">
        <v>0</v>
      </c>
      <c r="O182" s="6">
        <v>14502</v>
      </c>
      <c r="P182" s="6">
        <v>6793.6</v>
      </c>
      <c r="Q182" s="6">
        <v>18558.7</v>
      </c>
      <c r="R182" s="6">
        <v>14800.7</v>
      </c>
      <c r="S182" s="6">
        <v>119755.3</v>
      </c>
      <c r="T182" s="6">
        <v>99409.7</v>
      </c>
      <c r="U182" s="6">
        <v>121450.9</v>
      </c>
      <c r="V182" s="6">
        <v>83033.2</v>
      </c>
      <c r="W182" s="6">
        <v>12803.1</v>
      </c>
      <c r="X182" s="6">
        <v>9655.5</v>
      </c>
      <c r="Y182" s="6">
        <v>441117</v>
      </c>
      <c r="Z182" s="6">
        <v>231938</v>
      </c>
      <c r="AA182" s="6"/>
      <c r="AB182" s="11">
        <v>186704.9</v>
      </c>
      <c r="AC182" s="6">
        <v>345.9</v>
      </c>
      <c r="AD182" s="6">
        <v>50604</v>
      </c>
      <c r="AE182" s="6">
        <v>337689</v>
      </c>
      <c r="AF182" s="6">
        <v>173161</v>
      </c>
      <c r="AG182" s="6"/>
      <c r="AH182" s="6">
        <v>186638.5</v>
      </c>
      <c r="AI182" s="6">
        <v>1112.4000000000001</v>
      </c>
      <c r="AJ182" s="9">
        <v>768</v>
      </c>
      <c r="AK182" s="6">
        <v>33615.72</v>
      </c>
      <c r="AL182" s="6">
        <v>23909.72</v>
      </c>
      <c r="AM182" s="6">
        <v>73365.399999999994</v>
      </c>
      <c r="AN182" s="6">
        <v>56594.9</v>
      </c>
      <c r="AO182" s="6">
        <v>51119.7</v>
      </c>
      <c r="AP182" s="6">
        <v>41721.5</v>
      </c>
      <c r="AQ182" s="6">
        <v>50555.1</v>
      </c>
      <c r="AR182" s="6">
        <v>19932.5</v>
      </c>
      <c r="AS182" s="6">
        <v>11.8</v>
      </c>
      <c r="AT182" s="6">
        <v>9.5</v>
      </c>
      <c r="AU182" s="7"/>
      <c r="AV182" s="7"/>
      <c r="AW182" s="6">
        <v>327313</v>
      </c>
      <c r="AX182" s="6">
        <v>152815</v>
      </c>
      <c r="AY182" s="6">
        <v>59964</v>
      </c>
      <c r="AZ182" s="6">
        <v>13637.98</v>
      </c>
      <c r="BA182" s="6">
        <v>310762</v>
      </c>
      <c r="BB182" s="6">
        <v>137710</v>
      </c>
      <c r="BC182" s="6">
        <v>54958.2</v>
      </c>
      <c r="BD182" s="32">
        <v>1832.5</v>
      </c>
      <c r="BE182" s="32">
        <v>1144</v>
      </c>
      <c r="BF182" s="32">
        <v>160.66</v>
      </c>
      <c r="BG182" s="32">
        <v>95.55</v>
      </c>
      <c r="BH182" s="32">
        <v>533.83299999999997</v>
      </c>
      <c r="BI182" s="32">
        <v>229.7</v>
      </c>
      <c r="BJ182" s="6">
        <v>1349</v>
      </c>
      <c r="BK182" s="6">
        <v>1319.5</v>
      </c>
      <c r="BL182" s="6">
        <v>66.2</v>
      </c>
      <c r="BM182" s="6">
        <v>8358.1299999999992</v>
      </c>
      <c r="BN182" s="6">
        <v>37104.889473684212</v>
      </c>
      <c r="BO182" s="6">
        <v>11117.019601889042</v>
      </c>
      <c r="BP182" s="6">
        <v>5755</v>
      </c>
      <c r="BQ182" s="6"/>
      <c r="BR182" s="6"/>
      <c r="BS182" s="6"/>
      <c r="BT182" s="6"/>
      <c r="BU182" s="6"/>
      <c r="BV182" s="6"/>
      <c r="BW182" s="6"/>
      <c r="BX182" s="6"/>
      <c r="BY182" s="6"/>
      <c r="BZ182" s="6">
        <v>4553756</v>
      </c>
      <c r="CA182" s="6">
        <v>3267495</v>
      </c>
      <c r="CB182" s="6"/>
      <c r="CC182" s="6">
        <v>80190</v>
      </c>
      <c r="CD182" s="6">
        <v>66157</v>
      </c>
      <c r="CE182" s="6"/>
      <c r="CF182" s="6">
        <v>770</v>
      </c>
      <c r="CG182" s="6">
        <v>93.835999999999999</v>
      </c>
      <c r="CH182" s="6">
        <v>1574</v>
      </c>
      <c r="CI182" s="6">
        <v>621300</v>
      </c>
      <c r="CJ182" s="6">
        <v>15.2</v>
      </c>
      <c r="CK182" s="6">
        <v>5070.8999999999996</v>
      </c>
      <c r="CL182" s="6">
        <v>816680</v>
      </c>
      <c r="CM182" s="6">
        <v>20560</v>
      </c>
      <c r="CN182" s="6">
        <v>4740.3999999999996</v>
      </c>
      <c r="CO182" s="6">
        <v>17895</v>
      </c>
      <c r="CP182" s="6">
        <v>143</v>
      </c>
      <c r="CQ182" s="6">
        <v>162.82</v>
      </c>
      <c r="CR182" s="6">
        <v>2222.8000000000002</v>
      </c>
      <c r="CS182" s="6">
        <v>1550.5</v>
      </c>
      <c r="CT182" s="6">
        <v>225800</v>
      </c>
      <c r="CU182" s="6">
        <v>131000</v>
      </c>
      <c r="CV182" s="6">
        <v>164700</v>
      </c>
      <c r="CW182" s="6">
        <v>103670</v>
      </c>
    </row>
    <row r="183" spans="1:101" ht="12.5">
      <c r="A183" s="5">
        <v>44001</v>
      </c>
      <c r="B183" s="6">
        <v>819.68200000000002</v>
      </c>
      <c r="C183" s="6">
        <v>449.63200000000001</v>
      </c>
      <c r="D183" s="6">
        <v>6450.1</v>
      </c>
      <c r="E183" s="6"/>
      <c r="F183" s="6"/>
      <c r="G183" s="6"/>
      <c r="H183" s="6">
        <v>4834.7</v>
      </c>
      <c r="I183" s="6">
        <v>2211.5</v>
      </c>
      <c r="J183" s="6">
        <v>413165</v>
      </c>
      <c r="K183" s="6">
        <v>184532</v>
      </c>
      <c r="L183" s="6">
        <v>81728.600000000006</v>
      </c>
      <c r="M183" s="6">
        <v>0.6</v>
      </c>
      <c r="N183" s="6">
        <v>0</v>
      </c>
      <c r="O183" s="6">
        <v>14502.1</v>
      </c>
      <c r="P183" s="6">
        <v>6793.6</v>
      </c>
      <c r="Q183" s="6">
        <v>18584.599999999999</v>
      </c>
      <c r="R183" s="6">
        <v>14821.2</v>
      </c>
      <c r="S183" s="6">
        <v>119772.4</v>
      </c>
      <c r="T183" s="6">
        <v>99423.8</v>
      </c>
      <c r="U183" s="6">
        <v>121468.9</v>
      </c>
      <c r="V183" s="6">
        <v>83046</v>
      </c>
      <c r="W183" s="6">
        <v>12808</v>
      </c>
      <c r="X183" s="6">
        <v>9659.7000000000007</v>
      </c>
      <c r="Y183" s="6">
        <v>441264</v>
      </c>
      <c r="Z183" s="6">
        <v>232019</v>
      </c>
      <c r="AA183" s="6"/>
      <c r="AB183" s="11">
        <v>186728.9</v>
      </c>
      <c r="AC183" s="6">
        <v>345.9</v>
      </c>
      <c r="AD183" s="6">
        <v>50604</v>
      </c>
      <c r="AE183" s="6">
        <v>337973</v>
      </c>
      <c r="AF183" s="6">
        <v>173309</v>
      </c>
      <c r="AG183" s="6"/>
      <c r="AH183" s="6">
        <v>186662.5</v>
      </c>
      <c r="AI183" s="6">
        <v>1112.4000000000001</v>
      </c>
      <c r="AJ183" s="9">
        <v>768</v>
      </c>
      <c r="AK183" s="6">
        <v>33615.72</v>
      </c>
      <c r="AL183" s="6">
        <v>23909.72</v>
      </c>
      <c r="AM183" s="6">
        <v>73376.7</v>
      </c>
      <c r="AN183" s="6">
        <v>56603.6</v>
      </c>
      <c r="AO183" s="6">
        <v>51137</v>
      </c>
      <c r="AP183" s="6">
        <v>41735.599999999999</v>
      </c>
      <c r="AQ183" s="6">
        <v>50561.599999999999</v>
      </c>
      <c r="AR183" s="6">
        <v>19935.099999999999</v>
      </c>
      <c r="AS183" s="6">
        <v>11.8</v>
      </c>
      <c r="AT183" s="6">
        <v>9.5</v>
      </c>
      <c r="AU183" s="7"/>
      <c r="AV183" s="7"/>
      <c r="AW183" s="6">
        <v>327445</v>
      </c>
      <c r="AX183" s="6">
        <v>152875</v>
      </c>
      <c r="AY183" s="6">
        <v>59969</v>
      </c>
      <c r="AZ183" s="6">
        <v>13637.98</v>
      </c>
      <c r="BA183" s="6">
        <v>310886</v>
      </c>
      <c r="BB183" s="6">
        <v>137764</v>
      </c>
      <c r="BC183" s="6">
        <v>54980.3</v>
      </c>
      <c r="BD183" s="32">
        <v>1835.5</v>
      </c>
      <c r="BE183" s="32">
        <v>1146.0999999999999</v>
      </c>
      <c r="BF183" s="32">
        <v>160.66</v>
      </c>
      <c r="BG183" s="32">
        <v>95.55</v>
      </c>
      <c r="BH183" s="32">
        <v>533.83299999999997</v>
      </c>
      <c r="BI183" s="32">
        <v>229.7</v>
      </c>
      <c r="BJ183" s="6">
        <v>1349</v>
      </c>
      <c r="BK183" s="6">
        <v>1321.8</v>
      </c>
      <c r="BL183" s="6">
        <v>66.599999999999994</v>
      </c>
      <c r="BM183" s="6">
        <v>9293.1700000000019</v>
      </c>
      <c r="BN183" s="6">
        <v>36923.024561403508</v>
      </c>
      <c r="BO183" s="6">
        <v>10133.234862119614</v>
      </c>
      <c r="BP183" s="6">
        <v>7647.11</v>
      </c>
      <c r="BQ183" s="6"/>
      <c r="BR183" s="6"/>
      <c r="BS183" s="6"/>
      <c r="BT183" s="6"/>
      <c r="BU183" s="6"/>
      <c r="BV183" s="6"/>
      <c r="BW183" s="6"/>
      <c r="BX183" s="6"/>
      <c r="BY183" s="6"/>
      <c r="BZ183" s="6">
        <v>4556677</v>
      </c>
      <c r="CA183" s="6">
        <v>3269989</v>
      </c>
      <c r="CB183" s="6"/>
      <c r="CC183" s="6">
        <v>80190</v>
      </c>
      <c r="CD183" s="6">
        <v>66157</v>
      </c>
      <c r="CE183" s="6"/>
      <c r="CF183" s="6">
        <v>765.39881012581213</v>
      </c>
      <c r="CG183" s="6">
        <v>93.544978689453728</v>
      </c>
      <c r="CH183" s="6">
        <v>1569.4456127944586</v>
      </c>
      <c r="CI183" s="6">
        <v>624300</v>
      </c>
      <c r="CJ183" s="6">
        <v>15.4</v>
      </c>
      <c r="CK183" s="6">
        <v>5094.8999999999996</v>
      </c>
      <c r="CL183" s="6">
        <v>821490</v>
      </c>
      <c r="CM183" s="6">
        <v>20670</v>
      </c>
      <c r="CN183" s="6">
        <v>4764.3999999999996</v>
      </c>
      <c r="CO183" s="6">
        <v>17895</v>
      </c>
      <c r="CP183" s="6">
        <v>143</v>
      </c>
      <c r="CQ183" s="6">
        <v>162.82</v>
      </c>
      <c r="CR183" s="6">
        <v>2236.5</v>
      </c>
      <c r="CS183" s="6">
        <v>1559.9</v>
      </c>
      <c r="CT183" s="6">
        <v>226130</v>
      </c>
      <c r="CU183" s="6">
        <v>131200</v>
      </c>
      <c r="CV183" s="6">
        <v>165680</v>
      </c>
      <c r="CW183" s="6">
        <v>104290</v>
      </c>
    </row>
    <row r="184" spans="1:101" ht="12.5">
      <c r="A184" s="5">
        <v>44002</v>
      </c>
      <c r="B184" s="6">
        <v>819.68200000000002</v>
      </c>
      <c r="C184" s="6">
        <v>449.63200000000001</v>
      </c>
      <c r="D184" s="6">
        <v>6450.1</v>
      </c>
      <c r="E184" s="6"/>
      <c r="F184" s="6"/>
      <c r="G184" s="6"/>
      <c r="H184" s="6">
        <v>4854</v>
      </c>
      <c r="I184" s="6">
        <v>2221.1999999999998</v>
      </c>
      <c r="J184" s="6">
        <v>413329</v>
      </c>
      <c r="K184" s="6">
        <v>184616</v>
      </c>
      <c r="L184" s="6">
        <v>81752.600000000006</v>
      </c>
      <c r="M184" s="6">
        <v>0.6</v>
      </c>
      <c r="N184" s="6">
        <v>0</v>
      </c>
      <c r="O184" s="6">
        <v>14502.1</v>
      </c>
      <c r="P184" s="6">
        <v>6793.6</v>
      </c>
      <c r="Q184" s="6">
        <v>18610.3</v>
      </c>
      <c r="R184" s="6">
        <v>14841.6</v>
      </c>
      <c r="S184" s="6">
        <v>119791</v>
      </c>
      <c r="T184" s="6">
        <v>99438.5</v>
      </c>
      <c r="U184" s="6">
        <v>121487</v>
      </c>
      <c r="V184" s="6">
        <v>83058.7</v>
      </c>
      <c r="W184" s="6">
        <v>12812.8</v>
      </c>
      <c r="X184" s="6">
        <v>9663.7000000000007</v>
      </c>
      <c r="Y184" s="6">
        <v>441411</v>
      </c>
      <c r="Z184" s="6">
        <v>232098</v>
      </c>
      <c r="AA184" s="6"/>
      <c r="AB184" s="11">
        <v>186752.9</v>
      </c>
      <c r="AC184" s="6">
        <v>345.9</v>
      </c>
      <c r="AD184" s="6">
        <v>50604</v>
      </c>
      <c r="AE184" s="6">
        <v>338266</v>
      </c>
      <c r="AF184" s="6">
        <v>173465</v>
      </c>
      <c r="AG184" s="6"/>
      <c r="AH184" s="6">
        <v>186686.5</v>
      </c>
      <c r="AI184" s="6">
        <v>1112.4000000000001</v>
      </c>
      <c r="AJ184" s="9">
        <v>768</v>
      </c>
      <c r="AK184" s="6">
        <v>33615.72</v>
      </c>
      <c r="AL184" s="6">
        <v>23909.72</v>
      </c>
      <c r="AM184" s="6">
        <v>73388.399999999994</v>
      </c>
      <c r="AN184" s="6">
        <v>56612.5</v>
      </c>
      <c r="AO184" s="6">
        <v>51154.400000000001</v>
      </c>
      <c r="AP184" s="6">
        <v>41749.699999999997</v>
      </c>
      <c r="AQ184" s="6">
        <v>50574.400000000001</v>
      </c>
      <c r="AR184" s="6">
        <v>19939.7</v>
      </c>
      <c r="AS184" s="6">
        <v>11.8</v>
      </c>
      <c r="AT184" s="6">
        <v>9.5</v>
      </c>
      <c r="AU184" s="7"/>
      <c r="AV184" s="7"/>
      <c r="AW184" s="6">
        <v>327584</v>
      </c>
      <c r="AX184" s="6">
        <v>152938</v>
      </c>
      <c r="AY184" s="6">
        <v>59974</v>
      </c>
      <c r="AZ184" s="6">
        <v>13637.98</v>
      </c>
      <c r="BA184" s="6">
        <v>311017</v>
      </c>
      <c r="BB184" s="6">
        <v>137822</v>
      </c>
      <c r="BC184" s="6">
        <v>55004.3</v>
      </c>
      <c r="BD184" s="32">
        <v>1838.1</v>
      </c>
      <c r="BE184" s="32">
        <v>1147.8</v>
      </c>
      <c r="BF184" s="32">
        <v>160.66</v>
      </c>
      <c r="BG184" s="32">
        <v>95.55</v>
      </c>
      <c r="BH184" s="32">
        <v>533.83299999999997</v>
      </c>
      <c r="BI184" s="32">
        <v>229.7</v>
      </c>
      <c r="BJ184" s="6">
        <v>1349</v>
      </c>
      <c r="BK184" s="6">
        <v>1324.3</v>
      </c>
      <c r="BL184" s="6">
        <v>67.3</v>
      </c>
      <c r="BM184" s="6">
        <v>8932.67</v>
      </c>
      <c r="BN184" s="6">
        <v>34004.182456140348</v>
      </c>
      <c r="BO184" s="6">
        <v>11561.195943529772</v>
      </c>
      <c r="BP184" s="6">
        <v>6225</v>
      </c>
      <c r="BQ184" s="6"/>
      <c r="BR184" s="6"/>
      <c r="BS184" s="6"/>
      <c r="BT184" s="6"/>
      <c r="BU184" s="6"/>
      <c r="BV184" s="6"/>
      <c r="BW184" s="6"/>
      <c r="BX184" s="6"/>
      <c r="BY184" s="6"/>
      <c r="BZ184" s="6">
        <v>4559559</v>
      </c>
      <c r="CA184" s="6">
        <v>3272474</v>
      </c>
      <c r="CB184" s="6"/>
      <c r="CC184" s="6">
        <v>80190</v>
      </c>
      <c r="CD184" s="6">
        <v>66157</v>
      </c>
      <c r="CE184" s="6"/>
      <c r="CF184" s="6">
        <v>768.32347179407145</v>
      </c>
      <c r="CG184" s="6">
        <v>94.162732087332458</v>
      </c>
      <c r="CH184" s="6">
        <v>1565.8803353557264</v>
      </c>
      <c r="CI184" s="6">
        <v>627400</v>
      </c>
      <c r="CJ184" s="6">
        <v>15.6</v>
      </c>
      <c r="CK184" s="6">
        <v>5118.8999999999996</v>
      </c>
      <c r="CL184" s="6">
        <v>826180</v>
      </c>
      <c r="CM184" s="6">
        <v>20890</v>
      </c>
      <c r="CN184" s="6">
        <v>4788.3999999999996</v>
      </c>
      <c r="CO184" s="6">
        <v>17895</v>
      </c>
      <c r="CP184" s="6">
        <v>143</v>
      </c>
      <c r="CQ184" s="6">
        <v>162.82</v>
      </c>
      <c r="CR184" s="6">
        <v>2249.8000000000002</v>
      </c>
      <c r="CS184" s="6">
        <v>1569.2</v>
      </c>
      <c r="CT184" s="6">
        <v>226470</v>
      </c>
      <c r="CU184" s="6">
        <v>131410</v>
      </c>
      <c r="CV184" s="6">
        <v>166670</v>
      </c>
      <c r="CW184" s="6">
        <v>104910</v>
      </c>
    </row>
    <row r="185" spans="1:101" ht="12.5">
      <c r="A185" s="5">
        <v>44003</v>
      </c>
      <c r="B185" s="6">
        <v>819.68200000000002</v>
      </c>
      <c r="C185" s="6">
        <v>449.63200000000001</v>
      </c>
      <c r="D185" s="6">
        <v>6450.1</v>
      </c>
      <c r="E185" s="6"/>
      <c r="F185" s="6"/>
      <c r="G185" s="6"/>
      <c r="H185" s="6">
        <v>4873.6000000000004</v>
      </c>
      <c r="I185" s="6">
        <v>2230.8000000000002</v>
      </c>
      <c r="J185" s="6">
        <v>413474</v>
      </c>
      <c r="K185" s="6">
        <v>184693</v>
      </c>
      <c r="L185" s="6">
        <f>L184+22.5</f>
        <v>81775.100000000006</v>
      </c>
      <c r="M185" s="6">
        <v>0.6</v>
      </c>
      <c r="N185" s="6">
        <v>0</v>
      </c>
      <c r="O185" s="6">
        <v>14502.1</v>
      </c>
      <c r="P185" s="6">
        <v>6793.7</v>
      </c>
      <c r="Q185" s="6">
        <v>18636.5</v>
      </c>
      <c r="R185" s="6">
        <v>14862.4</v>
      </c>
      <c r="S185" s="6">
        <v>119808.5</v>
      </c>
      <c r="T185" s="6">
        <v>99452.5</v>
      </c>
      <c r="U185" s="6">
        <v>121505</v>
      </c>
      <c r="V185" s="6">
        <v>83071.5</v>
      </c>
      <c r="W185" s="6">
        <v>12817.6</v>
      </c>
      <c r="X185" s="6">
        <v>9667.7000000000007</v>
      </c>
      <c r="Y185" s="6">
        <v>441560</v>
      </c>
      <c r="Z185" s="6">
        <v>232177</v>
      </c>
      <c r="AA185" s="6"/>
      <c r="AB185" s="11">
        <f t="shared" ref="AB185:AB194" si="3">AB184+24</f>
        <v>186776.9</v>
      </c>
      <c r="AC185" s="6">
        <v>345.9</v>
      </c>
      <c r="AD185" s="6">
        <v>50604</v>
      </c>
      <c r="AE185" s="6">
        <v>338533</v>
      </c>
      <c r="AF185" s="6">
        <v>173611</v>
      </c>
      <c r="AG185" s="6"/>
      <c r="AH185" s="6">
        <f t="shared" ref="AH185:AH194" si="4">AH184+24</f>
        <v>186710.5</v>
      </c>
      <c r="AI185" s="6">
        <v>1112.4000000000001</v>
      </c>
      <c r="AJ185" s="9">
        <v>768</v>
      </c>
      <c r="AK185" s="6">
        <v>33615.72</v>
      </c>
      <c r="AL185" s="6">
        <v>23909.72</v>
      </c>
      <c r="AM185" s="6">
        <v>73399.5</v>
      </c>
      <c r="AN185" s="6">
        <v>56621</v>
      </c>
      <c r="AO185" s="6">
        <v>51171.9</v>
      </c>
      <c r="AP185" s="6">
        <v>41763.9</v>
      </c>
      <c r="AQ185" s="6">
        <v>50583.3</v>
      </c>
      <c r="AR185" s="6">
        <v>19943.099999999999</v>
      </c>
      <c r="AS185" s="6">
        <v>11.8</v>
      </c>
      <c r="AT185" s="6">
        <v>9.5</v>
      </c>
      <c r="AU185" s="7"/>
      <c r="AV185" s="7"/>
      <c r="AW185" s="6">
        <v>327723</v>
      </c>
      <c r="AX185" s="6">
        <v>153000</v>
      </c>
      <c r="AY185" s="6">
        <v>59979</v>
      </c>
      <c r="AZ185" s="6">
        <v>13637.98</v>
      </c>
      <c r="BA185" s="6">
        <v>311147</v>
      </c>
      <c r="BB185" s="6">
        <v>137879</v>
      </c>
      <c r="BC185" s="6">
        <f t="shared" ref="BC185:BC194" si="5">BC184+24</f>
        <v>55028.3</v>
      </c>
      <c r="BD185" s="32">
        <v>1840.5</v>
      </c>
      <c r="BE185" s="32">
        <v>1149.4000000000001</v>
      </c>
      <c r="BF185" s="32">
        <v>160.87</v>
      </c>
      <c r="BG185" s="32">
        <v>95.67</v>
      </c>
      <c r="BH185" s="32">
        <v>533.83299999999997</v>
      </c>
      <c r="BI185" s="32">
        <v>229.7</v>
      </c>
      <c r="BJ185" s="6">
        <v>1349</v>
      </c>
      <c r="BK185" s="6">
        <v>1326.7</v>
      </c>
      <c r="BL185" s="6">
        <v>68</v>
      </c>
      <c r="BM185" s="6">
        <v>7465</v>
      </c>
      <c r="BN185" s="6">
        <v>29125</v>
      </c>
      <c r="BO185" s="6">
        <v>9327</v>
      </c>
      <c r="BP185" s="6">
        <v>4509</v>
      </c>
      <c r="BQ185" s="6"/>
      <c r="BR185" s="6"/>
      <c r="BS185" s="6"/>
      <c r="BT185" s="6"/>
      <c r="BU185" s="6"/>
      <c r="BV185" s="6"/>
      <c r="BW185" s="6"/>
      <c r="BX185" s="6"/>
      <c r="BY185" s="6"/>
      <c r="BZ185" s="6">
        <v>4562446</v>
      </c>
      <c r="CA185" s="6">
        <v>3274948</v>
      </c>
      <c r="CB185" s="6"/>
      <c r="CC185" s="6">
        <v>80190</v>
      </c>
      <c r="CD185" s="6">
        <v>66157</v>
      </c>
      <c r="CE185" s="6"/>
      <c r="CF185" s="6">
        <v>555</v>
      </c>
      <c r="CG185" s="6">
        <v>42.440452910005277</v>
      </c>
      <c r="CH185" s="6">
        <v>1021.7983867242958</v>
      </c>
      <c r="CI185" s="6">
        <f>CI184+3500</f>
        <v>630900</v>
      </c>
      <c r="CJ185" s="6">
        <v>15.7</v>
      </c>
      <c r="CK185" s="6">
        <f>CK184+24</f>
        <v>5142.8999999999996</v>
      </c>
      <c r="CL185" s="6">
        <v>830750</v>
      </c>
      <c r="CM185" s="6">
        <v>21020</v>
      </c>
      <c r="CN185" s="6">
        <f>CN184+24</f>
        <v>4812.3999999999996</v>
      </c>
      <c r="CO185" s="6">
        <v>17895</v>
      </c>
      <c r="CP185" s="6">
        <v>143</v>
      </c>
      <c r="CQ185" s="6">
        <v>162.82</v>
      </c>
      <c r="CR185" s="6">
        <v>2263.4</v>
      </c>
      <c r="CS185" s="6">
        <v>1578.5</v>
      </c>
      <c r="CT185" s="6">
        <v>226790</v>
      </c>
      <c r="CU185" s="6">
        <v>131610</v>
      </c>
      <c r="CV185" s="6">
        <v>167830</v>
      </c>
      <c r="CW185" s="6">
        <v>105030</v>
      </c>
    </row>
    <row r="186" spans="1:101" s="34" customFormat="1" ht="12.5">
      <c r="A186" s="5">
        <v>44004</v>
      </c>
      <c r="B186" s="6">
        <v>819.68200000000002</v>
      </c>
      <c r="C186" s="6">
        <v>449.63200000000001</v>
      </c>
      <c r="D186" s="6">
        <v>6450.1</v>
      </c>
      <c r="E186" s="6"/>
      <c r="F186" s="6"/>
      <c r="G186" s="6"/>
      <c r="H186" s="6">
        <v>4892.2</v>
      </c>
      <c r="I186" s="6">
        <v>2239.9</v>
      </c>
      <c r="J186" s="6">
        <v>413649</v>
      </c>
      <c r="K186" s="6">
        <v>184780</v>
      </c>
      <c r="L186" s="6">
        <f t="shared" ref="L186:L191" si="6">L185+24</f>
        <v>81799.100000000006</v>
      </c>
      <c r="M186" s="6">
        <v>0.6</v>
      </c>
      <c r="N186" s="6">
        <v>0</v>
      </c>
      <c r="O186" s="6">
        <v>14502.2</v>
      </c>
      <c r="P186" s="6">
        <v>6793.8</v>
      </c>
      <c r="Q186" s="32">
        <v>18662.900000000001</v>
      </c>
      <c r="R186" s="32">
        <v>14883.3</v>
      </c>
      <c r="S186" s="32">
        <v>119826.6</v>
      </c>
      <c r="T186" s="32">
        <v>99466.9</v>
      </c>
      <c r="U186" s="32">
        <v>121522.7</v>
      </c>
      <c r="V186" s="32">
        <v>83084.100000000006</v>
      </c>
      <c r="W186" s="6">
        <v>12822.2</v>
      </c>
      <c r="X186" s="6">
        <v>9671.7000000000007</v>
      </c>
      <c r="Y186" s="32">
        <v>441705</v>
      </c>
      <c r="Z186" s="32">
        <v>232257</v>
      </c>
      <c r="AA186" s="6"/>
      <c r="AB186" s="11">
        <f t="shared" si="3"/>
        <v>186800.9</v>
      </c>
      <c r="AC186" s="6">
        <v>345.9</v>
      </c>
      <c r="AD186" s="6">
        <v>50604</v>
      </c>
      <c r="AE186" s="32">
        <v>338836</v>
      </c>
      <c r="AF186" s="32">
        <v>173768</v>
      </c>
      <c r="AG186" s="6"/>
      <c r="AH186" s="6">
        <f t="shared" si="4"/>
        <v>186734.5</v>
      </c>
      <c r="AI186" s="6">
        <v>1112.4000000000001</v>
      </c>
      <c r="AJ186" s="9">
        <v>768</v>
      </c>
      <c r="AK186" s="6">
        <v>33615.72</v>
      </c>
      <c r="AL186" s="6">
        <v>23909.72</v>
      </c>
      <c r="AM186" s="32">
        <v>73410.5</v>
      </c>
      <c r="AN186" s="32">
        <v>56629.3</v>
      </c>
      <c r="AO186" s="32">
        <v>51189.4</v>
      </c>
      <c r="AP186" s="32">
        <v>41778.1</v>
      </c>
      <c r="AQ186" s="32">
        <v>50595.5</v>
      </c>
      <c r="AR186" s="32">
        <v>19947.599999999999</v>
      </c>
      <c r="AS186" s="6">
        <v>11.8</v>
      </c>
      <c r="AT186" s="6">
        <v>9.5</v>
      </c>
      <c r="AU186" s="7"/>
      <c r="AV186" s="7"/>
      <c r="AW186" s="6">
        <v>327862</v>
      </c>
      <c r="AX186" s="6">
        <v>153063</v>
      </c>
      <c r="AY186" s="6">
        <v>59983</v>
      </c>
      <c r="AZ186" s="6">
        <v>13637.98</v>
      </c>
      <c r="BA186" s="6">
        <v>311278</v>
      </c>
      <c r="BB186" s="6">
        <v>137936</v>
      </c>
      <c r="BC186" s="6">
        <f t="shared" si="5"/>
        <v>55052.3</v>
      </c>
      <c r="BD186" s="32">
        <v>1843.4</v>
      </c>
      <c r="BE186" s="32">
        <v>1151.3</v>
      </c>
      <c r="BF186" s="32">
        <v>160.87</v>
      </c>
      <c r="BG186" s="32">
        <v>95.67</v>
      </c>
      <c r="BH186" s="32">
        <v>533.83299999999997</v>
      </c>
      <c r="BI186" s="32">
        <v>229.7</v>
      </c>
      <c r="BJ186" s="6">
        <v>1349</v>
      </c>
      <c r="BK186" s="6">
        <v>1329.2</v>
      </c>
      <c r="BL186" s="6">
        <v>68.5</v>
      </c>
      <c r="BM186" s="6">
        <v>9024</v>
      </c>
      <c r="BN186" s="6">
        <v>30290</v>
      </c>
      <c r="BO186" s="6">
        <v>8607</v>
      </c>
      <c r="BP186" s="6">
        <v>6352</v>
      </c>
      <c r="BQ186" s="6"/>
      <c r="BR186" s="6"/>
      <c r="BS186" s="6"/>
      <c r="BT186" s="6"/>
      <c r="BU186" s="6"/>
      <c r="BV186" s="6"/>
      <c r="BW186" s="6"/>
      <c r="BX186" s="6"/>
      <c r="BY186" s="6"/>
      <c r="BZ186" s="6">
        <v>4564978</v>
      </c>
      <c r="CA186" s="6">
        <v>3277280</v>
      </c>
      <c r="CB186" s="6"/>
      <c r="CC186" s="6">
        <v>80190</v>
      </c>
      <c r="CD186" s="6">
        <v>66157</v>
      </c>
      <c r="CE186" s="6"/>
      <c r="CF186" s="6">
        <v>608</v>
      </c>
      <c r="CG186" s="6">
        <v>87.649000000000001</v>
      </c>
      <c r="CH186" s="6">
        <v>1282</v>
      </c>
      <c r="CI186" s="6">
        <f>CI185+3000</f>
        <v>633900</v>
      </c>
      <c r="CJ186" s="6">
        <v>15.8</v>
      </c>
      <c r="CK186" s="6">
        <f>CK185+24</f>
        <v>5166.8999999999996</v>
      </c>
      <c r="CL186" s="6">
        <v>835053</v>
      </c>
      <c r="CM186" s="6">
        <v>21042</v>
      </c>
      <c r="CN186" s="6">
        <f>CN185+24</f>
        <v>4836.3999999999996</v>
      </c>
      <c r="CO186" s="6">
        <v>17895</v>
      </c>
      <c r="CP186" s="6">
        <v>143</v>
      </c>
      <c r="CQ186" s="6">
        <v>162.82</v>
      </c>
      <c r="CR186" s="6">
        <v>2276.8000000000002</v>
      </c>
      <c r="CS186" s="6">
        <v>1587.7</v>
      </c>
      <c r="CT186" s="6">
        <v>227055</v>
      </c>
      <c r="CU186" s="6">
        <v>131771</v>
      </c>
      <c r="CV186" s="6">
        <v>168814</v>
      </c>
      <c r="CW186" s="6">
        <v>106256</v>
      </c>
    </row>
    <row r="187" spans="1:101" ht="12.5">
      <c r="A187" s="5">
        <v>44005</v>
      </c>
      <c r="B187" s="6">
        <v>819.98900000000003</v>
      </c>
      <c r="C187" s="6">
        <v>449.78</v>
      </c>
      <c r="D187" s="6">
        <v>6450.6</v>
      </c>
      <c r="E187" s="6"/>
      <c r="F187" s="6"/>
      <c r="G187" s="6"/>
      <c r="H187" s="6">
        <v>4910.2</v>
      </c>
      <c r="I187" s="6">
        <v>2248.3000000000002</v>
      </c>
      <c r="J187" s="6">
        <v>413843</v>
      </c>
      <c r="K187" s="6">
        <v>184872</v>
      </c>
      <c r="L187" s="6">
        <f t="shared" si="6"/>
        <v>81823.100000000006</v>
      </c>
      <c r="M187" s="6">
        <v>0.6</v>
      </c>
      <c r="N187" s="6">
        <v>0</v>
      </c>
      <c r="O187" s="6">
        <v>14502.2</v>
      </c>
      <c r="P187" s="6">
        <v>6793.8</v>
      </c>
      <c r="Q187" s="6">
        <v>18689.599999999999</v>
      </c>
      <c r="R187" s="6">
        <v>14904.3</v>
      </c>
      <c r="S187" s="6">
        <v>119844.8</v>
      </c>
      <c r="T187" s="6">
        <v>99481.8</v>
      </c>
      <c r="U187" s="6">
        <v>121540.6</v>
      </c>
      <c r="V187" s="6">
        <v>83096.899999999994</v>
      </c>
      <c r="W187" s="6">
        <v>12827</v>
      </c>
      <c r="X187" s="6">
        <v>9675.7999999999993</v>
      </c>
      <c r="Y187" s="6">
        <v>441915</v>
      </c>
      <c r="Z187" s="6">
        <v>232369</v>
      </c>
      <c r="AA187" s="6"/>
      <c r="AB187" s="11">
        <f t="shared" si="3"/>
        <v>186824.9</v>
      </c>
      <c r="AC187" s="6">
        <v>345.9</v>
      </c>
      <c r="AD187" s="6">
        <v>50604</v>
      </c>
      <c r="AE187" s="6">
        <v>339090</v>
      </c>
      <c r="AF187" s="6">
        <v>173897</v>
      </c>
      <c r="AG187" s="6"/>
      <c r="AH187" s="6">
        <f t="shared" si="4"/>
        <v>186758.5</v>
      </c>
      <c r="AI187" s="6">
        <v>1112.4000000000001</v>
      </c>
      <c r="AJ187" s="9">
        <v>768</v>
      </c>
      <c r="AK187" s="6">
        <v>33615.72</v>
      </c>
      <c r="AL187" s="6">
        <v>23909.72</v>
      </c>
      <c r="AM187" s="6">
        <v>73421.5</v>
      </c>
      <c r="AN187" s="6">
        <v>56637.8</v>
      </c>
      <c r="AO187" s="6">
        <v>51206.8</v>
      </c>
      <c r="AP187" s="6">
        <v>41792.199999999997</v>
      </c>
      <c r="AQ187" s="6">
        <v>50603.9</v>
      </c>
      <c r="AR187" s="32">
        <v>19950.599999999999</v>
      </c>
      <c r="AS187" s="6">
        <v>11.8</v>
      </c>
      <c r="AT187" s="6">
        <v>9.5</v>
      </c>
      <c r="AU187" s="7"/>
      <c r="AV187" s="7"/>
      <c r="AW187" s="6">
        <v>328004</v>
      </c>
      <c r="AX187" s="6">
        <v>153126</v>
      </c>
      <c r="AY187" s="6">
        <v>59988</v>
      </c>
      <c r="AZ187" s="6">
        <v>13637.98</v>
      </c>
      <c r="BA187" s="6">
        <v>311410</v>
      </c>
      <c r="BB187" s="6">
        <v>137994</v>
      </c>
      <c r="BC187" s="6">
        <f t="shared" si="5"/>
        <v>55076.3</v>
      </c>
      <c r="BD187" s="32">
        <v>1846.2</v>
      </c>
      <c r="BE187" s="32">
        <v>1153.2</v>
      </c>
      <c r="BF187" s="32">
        <v>160.87</v>
      </c>
      <c r="BG187" s="32">
        <v>95.67</v>
      </c>
      <c r="BH187" s="32">
        <v>533.83299999999997</v>
      </c>
      <c r="BI187" s="32">
        <v>229.7</v>
      </c>
      <c r="BJ187" s="6">
        <v>1349</v>
      </c>
      <c r="BK187" s="6">
        <v>1331.7</v>
      </c>
      <c r="BL187" s="6">
        <v>69.5</v>
      </c>
      <c r="BM187" s="6">
        <v>9050</v>
      </c>
      <c r="BN187" s="6">
        <v>33032</v>
      </c>
      <c r="BO187" s="42">
        <v>9169</v>
      </c>
      <c r="BP187" s="6">
        <v>3408</v>
      </c>
      <c r="BQ187" s="6"/>
      <c r="BR187" s="6"/>
      <c r="BS187" s="6"/>
      <c r="BT187" s="6"/>
      <c r="BU187" s="6"/>
      <c r="BV187" s="6"/>
      <c r="BW187" s="6"/>
      <c r="BX187" s="6"/>
      <c r="BY187" s="6"/>
      <c r="BZ187" s="6">
        <v>4567889</v>
      </c>
      <c r="CA187" s="6">
        <v>3279778</v>
      </c>
      <c r="CB187" s="6"/>
      <c r="CC187" s="6">
        <v>80190</v>
      </c>
      <c r="CD187" s="6">
        <v>66157</v>
      </c>
      <c r="CE187" s="6"/>
      <c r="CF187" s="6">
        <v>767</v>
      </c>
      <c r="CG187" s="43">
        <v>94.095340087019196</v>
      </c>
      <c r="CH187" s="6">
        <v>1568.7696032009833</v>
      </c>
      <c r="CI187" s="6">
        <f>CI186+3500</f>
        <v>637400</v>
      </c>
      <c r="CJ187" s="6">
        <v>15.9</v>
      </c>
      <c r="CK187" s="6">
        <v>5188.5</v>
      </c>
      <c r="CL187" s="6">
        <v>838483</v>
      </c>
      <c r="CM187" s="6">
        <v>21283</v>
      </c>
      <c r="CN187" s="6">
        <v>4854</v>
      </c>
      <c r="CO187" s="6">
        <v>17895</v>
      </c>
      <c r="CP187" s="6">
        <v>143</v>
      </c>
      <c r="CQ187" s="6">
        <v>162.82</v>
      </c>
      <c r="CR187" s="6">
        <v>2290</v>
      </c>
      <c r="CS187" s="6">
        <v>1596.9</v>
      </c>
      <c r="CT187" s="6">
        <v>227385</v>
      </c>
      <c r="CU187" s="6">
        <v>131974</v>
      </c>
      <c r="CV187" s="6">
        <v>169805</v>
      </c>
      <c r="CW187" s="6">
        <v>106882</v>
      </c>
    </row>
    <row r="188" spans="1:101" ht="12.5">
      <c r="A188" s="5">
        <v>44006</v>
      </c>
      <c r="B188" s="6">
        <v>819.98900000000003</v>
      </c>
      <c r="C188" s="6">
        <v>449.78</v>
      </c>
      <c r="D188" s="6">
        <v>6450.6</v>
      </c>
      <c r="E188" s="6"/>
      <c r="F188" s="6"/>
      <c r="G188" s="6"/>
      <c r="H188" s="6">
        <v>4929.6000000000004</v>
      </c>
      <c r="I188" s="6">
        <v>2257.9</v>
      </c>
      <c r="J188" s="6">
        <v>414031</v>
      </c>
      <c r="K188" s="6">
        <v>184962</v>
      </c>
      <c r="L188" s="6">
        <f t="shared" si="6"/>
        <v>81847.100000000006</v>
      </c>
      <c r="M188" s="6">
        <v>0.6</v>
      </c>
      <c r="N188" s="6">
        <v>0</v>
      </c>
      <c r="O188" s="6">
        <v>14502.3</v>
      </c>
      <c r="P188" s="6">
        <v>6793.9</v>
      </c>
      <c r="Q188" s="6">
        <v>18717.2</v>
      </c>
      <c r="R188" s="6">
        <v>14926.2</v>
      </c>
      <c r="S188" s="6">
        <v>119862.8</v>
      </c>
      <c r="T188" s="6">
        <v>99496.7</v>
      </c>
      <c r="U188" s="6">
        <v>121558.9</v>
      </c>
      <c r="V188" s="6">
        <v>83109.7</v>
      </c>
      <c r="W188" s="6">
        <v>12832</v>
      </c>
      <c r="X188" s="6">
        <v>9680.1</v>
      </c>
      <c r="Y188" s="6">
        <v>442225</v>
      </c>
      <c r="Z188" s="6">
        <v>232538</v>
      </c>
      <c r="AA188" s="6"/>
      <c r="AB188" s="11">
        <f t="shared" si="3"/>
        <v>186848.9</v>
      </c>
      <c r="AC188" s="6">
        <v>345.9</v>
      </c>
      <c r="AD188" s="6">
        <v>50604</v>
      </c>
      <c r="AE188" s="6">
        <v>339238</v>
      </c>
      <c r="AF188" s="6">
        <v>173970</v>
      </c>
      <c r="AG188" s="6"/>
      <c r="AH188" s="6">
        <f t="shared" si="4"/>
        <v>186782.5</v>
      </c>
      <c r="AI188" s="6">
        <v>1112.4000000000001</v>
      </c>
      <c r="AJ188" s="9">
        <v>768</v>
      </c>
      <c r="AK188" s="6">
        <v>33615.72</v>
      </c>
      <c r="AL188" s="6">
        <v>23909.72</v>
      </c>
      <c r="AM188" s="6">
        <v>73433</v>
      </c>
      <c r="AN188" s="6">
        <v>56646.6</v>
      </c>
      <c r="AO188" s="6">
        <v>51224</v>
      </c>
      <c r="AP188" s="6">
        <v>41806.199999999997</v>
      </c>
      <c r="AQ188" s="6">
        <v>50609.4</v>
      </c>
      <c r="AR188" s="6">
        <v>19952.8</v>
      </c>
      <c r="AS188" s="6">
        <v>11.8</v>
      </c>
      <c r="AT188" s="6">
        <v>9.5</v>
      </c>
      <c r="AU188" s="7"/>
      <c r="AV188" s="7"/>
      <c r="AW188" s="6">
        <v>328141</v>
      </c>
      <c r="AX188" s="6">
        <v>153188</v>
      </c>
      <c r="AY188" s="6">
        <v>59993</v>
      </c>
      <c r="AZ188" s="6">
        <v>13637.98</v>
      </c>
      <c r="BA188" s="6">
        <v>311540</v>
      </c>
      <c r="BB188" s="6">
        <v>138051</v>
      </c>
      <c r="BC188" s="6">
        <f t="shared" si="5"/>
        <v>55100.3</v>
      </c>
      <c r="BD188" s="32">
        <v>1848.6</v>
      </c>
      <c r="BE188" s="32">
        <v>1154.8</v>
      </c>
      <c r="BF188" s="32">
        <v>160.87</v>
      </c>
      <c r="BG188" s="32">
        <v>95.67</v>
      </c>
      <c r="BH188" s="32">
        <v>534.05700000000002</v>
      </c>
      <c r="BI188" s="32">
        <v>229.78800000000001</v>
      </c>
      <c r="BJ188" s="6">
        <v>1349.4</v>
      </c>
      <c r="BK188" s="6">
        <v>1334.1</v>
      </c>
      <c r="BL188" s="6">
        <v>70.7</v>
      </c>
      <c r="BM188" s="6">
        <v>9716</v>
      </c>
      <c r="BN188" s="6">
        <v>35700</v>
      </c>
      <c r="BO188" s="6">
        <v>7389</v>
      </c>
      <c r="BP188" s="6">
        <v>3556</v>
      </c>
      <c r="BQ188" s="6"/>
      <c r="BR188" s="6"/>
      <c r="BS188" s="6"/>
      <c r="BT188" s="6"/>
      <c r="BU188" s="6"/>
      <c r="BV188" s="6"/>
      <c r="BW188" s="6"/>
      <c r="BX188" s="6"/>
      <c r="BY188" s="6"/>
      <c r="BZ188" s="6">
        <v>4569449</v>
      </c>
      <c r="CA188" s="6">
        <v>3281108</v>
      </c>
      <c r="CB188" s="6"/>
      <c r="CC188" s="6">
        <v>81191</v>
      </c>
      <c r="CD188" s="6">
        <v>66984</v>
      </c>
      <c r="CE188" s="6"/>
      <c r="CF188" s="6">
        <v>773</v>
      </c>
      <c r="CG188" s="6">
        <v>94.277244175384595</v>
      </c>
      <c r="CH188" s="6">
        <v>1563.7720809915927</v>
      </c>
      <c r="CI188" s="6">
        <f>CI187+3000</f>
        <v>640400</v>
      </c>
      <c r="CJ188" s="6">
        <v>16</v>
      </c>
      <c r="CK188" s="6">
        <f>CK187+24</f>
        <v>5212.5</v>
      </c>
      <c r="CL188" s="6">
        <v>843203</v>
      </c>
      <c r="CM188" s="6">
        <v>21519</v>
      </c>
      <c r="CN188" s="6">
        <f>CN187+24</f>
        <v>4878</v>
      </c>
      <c r="CO188" s="6">
        <v>17895</v>
      </c>
      <c r="CP188" s="6">
        <v>143</v>
      </c>
      <c r="CQ188" s="6">
        <v>162.82</v>
      </c>
      <c r="CR188" s="6">
        <v>2303.5</v>
      </c>
      <c r="CS188" s="6">
        <v>1606.2</v>
      </c>
      <c r="CT188" s="6">
        <v>227742</v>
      </c>
      <c r="CU188" s="6">
        <v>132192</v>
      </c>
      <c r="CV188" s="6">
        <v>170800</v>
      </c>
      <c r="CW188" s="6">
        <v>107507</v>
      </c>
    </row>
    <row r="189" spans="1:101" ht="12.5">
      <c r="A189" s="5">
        <v>44007</v>
      </c>
      <c r="B189" s="6">
        <v>819.98900000000003</v>
      </c>
      <c r="C189" s="6">
        <v>449.78</v>
      </c>
      <c r="D189" s="6">
        <v>6450.6</v>
      </c>
      <c r="E189" s="6"/>
      <c r="F189" s="6"/>
      <c r="G189" s="6"/>
      <c r="H189" s="6">
        <v>4949.2</v>
      </c>
      <c r="I189" s="6">
        <v>2267.8000000000002</v>
      </c>
      <c r="J189" s="6">
        <v>414219</v>
      </c>
      <c r="K189" s="6">
        <v>185052</v>
      </c>
      <c r="L189" s="6">
        <f t="shared" si="6"/>
        <v>81871.100000000006</v>
      </c>
      <c r="M189" s="6">
        <v>0.6</v>
      </c>
      <c r="N189" s="6">
        <v>0</v>
      </c>
      <c r="O189" s="6">
        <v>14502.3</v>
      </c>
      <c r="P189" s="6">
        <v>6793.9</v>
      </c>
      <c r="Q189" s="6">
        <v>18745.8</v>
      </c>
      <c r="R189" s="6">
        <v>14949</v>
      </c>
      <c r="S189" s="6">
        <v>119882</v>
      </c>
      <c r="T189" s="6">
        <v>99512.2</v>
      </c>
      <c r="U189" s="6">
        <v>121577.2</v>
      </c>
      <c r="V189" s="6">
        <v>83122.600000000006</v>
      </c>
      <c r="W189" s="6">
        <v>12837.1</v>
      </c>
      <c r="X189" s="6">
        <v>9684.5</v>
      </c>
      <c r="Y189" s="6">
        <v>442543</v>
      </c>
      <c r="Z189" s="6">
        <v>232711</v>
      </c>
      <c r="AA189" s="6"/>
      <c r="AB189" s="11">
        <f t="shared" si="3"/>
        <v>186872.9</v>
      </c>
      <c r="AC189" s="6">
        <v>345.9</v>
      </c>
      <c r="AD189" s="6">
        <v>50604</v>
      </c>
      <c r="AE189" s="6">
        <v>339385</v>
      </c>
      <c r="AF189" s="6">
        <v>174046</v>
      </c>
      <c r="AG189" s="6"/>
      <c r="AH189" s="6">
        <f t="shared" si="4"/>
        <v>186806.5</v>
      </c>
      <c r="AI189" s="6">
        <v>1112.4000000000001</v>
      </c>
      <c r="AJ189" s="9">
        <v>768</v>
      </c>
      <c r="AK189" s="6">
        <v>33615.72</v>
      </c>
      <c r="AL189" s="6">
        <v>23909.72</v>
      </c>
      <c r="AM189" s="6">
        <v>73444.899999999994</v>
      </c>
      <c r="AN189" s="6">
        <v>56655.9</v>
      </c>
      <c r="AO189" s="6">
        <v>51241.1</v>
      </c>
      <c r="AP189" s="6">
        <v>41820</v>
      </c>
      <c r="AQ189" s="6">
        <v>50622.400000000001</v>
      </c>
      <c r="AR189" s="6">
        <v>19957.5</v>
      </c>
      <c r="AS189" s="6">
        <v>11.8</v>
      </c>
      <c r="AT189" s="6">
        <v>9.5</v>
      </c>
      <c r="AU189" s="7"/>
      <c r="AV189" s="7"/>
      <c r="AW189" s="6">
        <v>328281</v>
      </c>
      <c r="AX189" s="6">
        <v>153251</v>
      </c>
      <c r="AY189" s="6">
        <v>59998</v>
      </c>
      <c r="AZ189" s="6">
        <v>13637.98</v>
      </c>
      <c r="BA189" s="6">
        <v>311671</v>
      </c>
      <c r="BB189" s="6">
        <v>138109</v>
      </c>
      <c r="BC189" s="6">
        <f t="shared" si="5"/>
        <v>55124.3</v>
      </c>
      <c r="BD189" s="32">
        <v>1851.2</v>
      </c>
      <c r="BE189" s="32">
        <v>1156.5999999999999</v>
      </c>
      <c r="BF189" s="32">
        <v>160.93</v>
      </c>
      <c r="BG189" s="32">
        <v>95.7</v>
      </c>
      <c r="BH189" s="32">
        <v>534.05700000000002</v>
      </c>
      <c r="BI189" s="32">
        <v>229.78800000000001</v>
      </c>
      <c r="BJ189" s="6">
        <v>1349.4</v>
      </c>
      <c r="BK189" s="6">
        <v>1336.6</v>
      </c>
      <c r="BL189" s="6">
        <v>72.2</v>
      </c>
      <c r="BM189" s="6">
        <v>8460</v>
      </c>
      <c r="BN189" s="6">
        <v>35910</v>
      </c>
      <c r="BO189" s="6">
        <v>9937</v>
      </c>
      <c r="BP189" s="6">
        <v>6954</v>
      </c>
      <c r="BQ189" s="6"/>
      <c r="BR189" s="6"/>
      <c r="BS189" s="6"/>
      <c r="BT189" s="6"/>
      <c r="BU189" s="6"/>
      <c r="BV189" s="6"/>
      <c r="BW189" s="6"/>
      <c r="BX189" s="6"/>
      <c r="BY189" s="6"/>
      <c r="BZ189" s="6">
        <v>4570481</v>
      </c>
      <c r="CA189" s="6">
        <v>3281966</v>
      </c>
      <c r="CB189" s="6"/>
      <c r="CC189" s="6">
        <v>82933</v>
      </c>
      <c r="CD189" s="6">
        <v>68438</v>
      </c>
      <c r="CE189" s="6"/>
      <c r="CF189" s="6">
        <v>779</v>
      </c>
      <c r="CG189" s="6">
        <v>94.506081793065761</v>
      </c>
      <c r="CH189" s="6">
        <v>1561.6417622123229</v>
      </c>
      <c r="CI189" s="6">
        <f>CI188+3500</f>
        <v>643900</v>
      </c>
      <c r="CJ189" s="6">
        <v>16.100000000000001</v>
      </c>
      <c r="CK189" s="6">
        <f>CK188+24</f>
        <v>5236.5</v>
      </c>
      <c r="CL189" s="6">
        <v>848026</v>
      </c>
      <c r="CM189" s="6">
        <v>21869</v>
      </c>
      <c r="CN189" s="6">
        <f>CN188+24</f>
        <v>4902</v>
      </c>
      <c r="CO189" s="6">
        <v>17895</v>
      </c>
      <c r="CP189" s="6">
        <v>143</v>
      </c>
      <c r="CQ189" s="6">
        <v>162.82</v>
      </c>
      <c r="CR189" s="6">
        <v>2317</v>
      </c>
      <c r="CS189" s="6">
        <v>1615.6</v>
      </c>
      <c r="CT189" s="6">
        <v>228075</v>
      </c>
      <c r="CU189" s="6">
        <v>132400</v>
      </c>
      <c r="CV189" s="6">
        <v>171845</v>
      </c>
      <c r="CW189" s="6">
        <v>108168</v>
      </c>
    </row>
    <row r="190" spans="1:101" ht="12.5">
      <c r="A190" s="5">
        <v>44008</v>
      </c>
      <c r="B190" s="6">
        <v>819.98900000000003</v>
      </c>
      <c r="C190" s="6">
        <v>449.78</v>
      </c>
      <c r="D190" s="6">
        <v>6450.6</v>
      </c>
      <c r="E190" s="6"/>
      <c r="F190" s="6"/>
      <c r="G190" s="6"/>
      <c r="H190" s="6">
        <v>4969</v>
      </c>
      <c r="I190" s="6">
        <v>2278</v>
      </c>
      <c r="J190" s="6">
        <v>414411</v>
      </c>
      <c r="K190" s="6">
        <v>185143</v>
      </c>
      <c r="L190" s="6">
        <f t="shared" si="6"/>
        <v>81895.100000000006</v>
      </c>
      <c r="M190" s="6">
        <v>0.6</v>
      </c>
      <c r="N190" s="6">
        <v>0</v>
      </c>
      <c r="O190" s="6">
        <v>14502.4</v>
      </c>
      <c r="P190" s="6">
        <v>6794</v>
      </c>
      <c r="Q190" s="6">
        <v>18774.5</v>
      </c>
      <c r="R190" s="6">
        <v>14971.8</v>
      </c>
      <c r="S190" s="6">
        <v>119900.4</v>
      </c>
      <c r="T190" s="6">
        <v>99527.2</v>
      </c>
      <c r="U190" s="6">
        <v>121595.8</v>
      </c>
      <c r="V190" s="6">
        <v>83135.7</v>
      </c>
      <c r="W190" s="6">
        <v>12842.4</v>
      </c>
      <c r="X190" s="6">
        <v>9689</v>
      </c>
      <c r="Y190" s="6">
        <v>442862</v>
      </c>
      <c r="Z190" s="6">
        <v>232884</v>
      </c>
      <c r="AA190" s="6"/>
      <c r="AB190" s="11">
        <f t="shared" si="3"/>
        <v>186896.9</v>
      </c>
      <c r="AC190" s="6">
        <v>345.9</v>
      </c>
      <c r="AD190" s="6">
        <v>50604</v>
      </c>
      <c r="AE190" s="6">
        <v>339533</v>
      </c>
      <c r="AF190" s="6">
        <v>174121</v>
      </c>
      <c r="AG190" s="6"/>
      <c r="AH190" s="6">
        <f t="shared" si="4"/>
        <v>186830.5</v>
      </c>
      <c r="AI190" s="6">
        <v>1112.4000000000001</v>
      </c>
      <c r="AJ190" s="9">
        <v>768</v>
      </c>
      <c r="AK190" s="6">
        <v>33615.72</v>
      </c>
      <c r="AL190" s="6">
        <v>23909.72</v>
      </c>
      <c r="AM190" s="6">
        <v>73456.7</v>
      </c>
      <c r="AN190" s="6">
        <v>56665</v>
      </c>
      <c r="AO190" s="6">
        <v>51258.3</v>
      </c>
      <c r="AP190" s="6">
        <v>41834</v>
      </c>
      <c r="AQ190" s="6">
        <v>50629.4</v>
      </c>
      <c r="AR190" s="6">
        <v>19960.2</v>
      </c>
      <c r="AS190" s="6">
        <v>11.8</v>
      </c>
      <c r="AT190" s="6">
        <v>9.5</v>
      </c>
      <c r="AU190" s="7"/>
      <c r="AV190" s="7"/>
      <c r="AW190" s="6">
        <v>328421</v>
      </c>
      <c r="AX190" s="6">
        <v>153314</v>
      </c>
      <c r="AY190" s="6">
        <v>60003</v>
      </c>
      <c r="AZ190" s="6">
        <v>13637.98</v>
      </c>
      <c r="BA190" s="6">
        <v>311802</v>
      </c>
      <c r="BB190" s="6">
        <v>138167</v>
      </c>
      <c r="BC190" s="6">
        <f t="shared" si="5"/>
        <v>55148.3</v>
      </c>
      <c r="BD190" s="32">
        <v>1854.1</v>
      </c>
      <c r="BE190" s="32">
        <v>1158.5</v>
      </c>
      <c r="BF190" s="32">
        <v>161.03</v>
      </c>
      <c r="BG190" s="32">
        <v>95.75</v>
      </c>
      <c r="BH190" s="32">
        <v>534.05700000000002</v>
      </c>
      <c r="BI190" s="32">
        <v>229.78800000000001</v>
      </c>
      <c r="BJ190" s="6">
        <v>1349.4</v>
      </c>
      <c r="BK190" s="6">
        <v>1339.2</v>
      </c>
      <c r="BL190" s="6">
        <v>73.8</v>
      </c>
      <c r="BM190" s="6">
        <v>8605</v>
      </c>
      <c r="BN190" s="6">
        <v>36237</v>
      </c>
      <c r="BO190" s="6">
        <v>10119</v>
      </c>
      <c r="BP190" s="6">
        <v>4270</v>
      </c>
      <c r="BQ190" s="6"/>
      <c r="BR190" s="6"/>
      <c r="BS190" s="6"/>
      <c r="BT190" s="6"/>
      <c r="BU190" s="6"/>
      <c r="BV190" s="6"/>
      <c r="BW190" s="6"/>
      <c r="BX190" s="6"/>
      <c r="BY190" s="6"/>
      <c r="BZ190" s="6">
        <v>4573448</v>
      </c>
      <c r="CA190" s="6">
        <v>3284428</v>
      </c>
      <c r="CB190" s="6"/>
      <c r="CC190" s="6">
        <v>82933</v>
      </c>
      <c r="CD190" s="6">
        <v>68438</v>
      </c>
      <c r="CE190" s="6"/>
      <c r="CF190" s="6">
        <v>780</v>
      </c>
      <c r="CG190" s="6">
        <v>94.418585625546086</v>
      </c>
      <c r="CH190" s="6">
        <v>1553.4585370256373</v>
      </c>
      <c r="CI190" s="6">
        <f>CI189+3500</f>
        <v>647400</v>
      </c>
      <c r="CJ190" s="6">
        <v>16.2</v>
      </c>
      <c r="CK190" s="6">
        <f>CK189+24</f>
        <v>5260.5</v>
      </c>
      <c r="CL190" s="6">
        <v>852811</v>
      </c>
      <c r="CM190" s="6">
        <v>22295</v>
      </c>
      <c r="CN190" s="6">
        <f>CN189+24</f>
        <v>4926</v>
      </c>
      <c r="CO190" s="6">
        <v>17895</v>
      </c>
      <c r="CP190" s="6">
        <v>143</v>
      </c>
      <c r="CQ190" s="6">
        <v>162.82</v>
      </c>
      <c r="CR190" s="6">
        <v>2330.8000000000002</v>
      </c>
      <c r="CS190" s="6">
        <v>1625.2</v>
      </c>
      <c r="CT190" s="6">
        <v>228509</v>
      </c>
      <c r="CU190" s="6">
        <v>132662</v>
      </c>
      <c r="CV190" s="6">
        <v>172847</v>
      </c>
      <c r="CW190" s="6">
        <v>108810</v>
      </c>
    </row>
    <row r="191" spans="1:101" ht="12.5">
      <c r="A191" s="5">
        <v>44009</v>
      </c>
      <c r="B191" s="6">
        <v>819.98900000000003</v>
      </c>
      <c r="C191" s="6">
        <v>449.78</v>
      </c>
      <c r="D191" s="6">
        <v>6450.6</v>
      </c>
      <c r="E191" s="6"/>
      <c r="F191" s="6"/>
      <c r="G191" s="6"/>
      <c r="H191" s="6">
        <v>4986.1000000000004</v>
      </c>
      <c r="I191" s="6">
        <v>2287</v>
      </c>
      <c r="J191" s="6">
        <v>414604</v>
      </c>
      <c r="K191" s="6">
        <v>185234</v>
      </c>
      <c r="L191" s="6">
        <f t="shared" si="6"/>
        <v>81919.100000000006</v>
      </c>
      <c r="M191" s="6">
        <v>0.6</v>
      </c>
      <c r="N191" s="6">
        <v>0</v>
      </c>
      <c r="O191" s="6">
        <v>14502.6</v>
      </c>
      <c r="P191" s="6">
        <v>6794.2</v>
      </c>
      <c r="Q191" s="6">
        <v>18803.2</v>
      </c>
      <c r="R191" s="6">
        <v>14994.6</v>
      </c>
      <c r="S191" s="6">
        <v>119918.6</v>
      </c>
      <c r="T191" s="6">
        <v>99541.9</v>
      </c>
      <c r="U191" s="6">
        <v>121613.7</v>
      </c>
      <c r="V191" s="6">
        <v>83148.399999999994</v>
      </c>
      <c r="W191" s="6">
        <v>12847.5</v>
      </c>
      <c r="X191" s="6">
        <v>9693.4</v>
      </c>
      <c r="Y191" s="6">
        <v>443184</v>
      </c>
      <c r="Z191" s="6">
        <v>233055</v>
      </c>
      <c r="AA191" s="6"/>
      <c r="AB191" s="11">
        <f t="shared" si="3"/>
        <v>186920.9</v>
      </c>
      <c r="AC191" s="6">
        <v>345.9</v>
      </c>
      <c r="AD191" s="6">
        <v>50604</v>
      </c>
      <c r="AE191" s="6">
        <v>339681</v>
      </c>
      <c r="AF191" s="6">
        <v>174198</v>
      </c>
      <c r="AG191" s="6"/>
      <c r="AH191" s="6">
        <f t="shared" si="4"/>
        <v>186854.5</v>
      </c>
      <c r="AI191" s="6">
        <v>1112.4000000000001</v>
      </c>
      <c r="AJ191" s="9">
        <v>768</v>
      </c>
      <c r="AK191" s="6">
        <v>33615.72</v>
      </c>
      <c r="AL191" s="6">
        <v>23909.72</v>
      </c>
      <c r="AM191" s="6">
        <v>73467.8</v>
      </c>
      <c r="AN191" s="6">
        <v>56673.599999999999</v>
      </c>
      <c r="AO191" s="6">
        <v>51275.6</v>
      </c>
      <c r="AP191" s="6">
        <v>41848.1</v>
      </c>
      <c r="AQ191" s="6">
        <v>50639.7</v>
      </c>
      <c r="AR191" s="6">
        <v>19963.900000000001</v>
      </c>
      <c r="AS191" s="6">
        <v>11.8</v>
      </c>
      <c r="AT191" s="6">
        <v>9.5</v>
      </c>
      <c r="AU191" s="7"/>
      <c r="AV191" s="7"/>
      <c r="AW191" s="6">
        <v>328564</v>
      </c>
      <c r="AX191" s="6">
        <v>153378</v>
      </c>
      <c r="AY191" s="6">
        <v>60008</v>
      </c>
      <c r="AZ191" s="6">
        <v>13637.98</v>
      </c>
      <c r="BA191" s="6">
        <v>311937</v>
      </c>
      <c r="BB191" s="6">
        <v>138226</v>
      </c>
      <c r="BC191" s="6">
        <f t="shared" si="5"/>
        <v>55172.3</v>
      </c>
      <c r="BD191" s="32">
        <v>1857.3</v>
      </c>
      <c r="BE191" s="32">
        <v>1160.5999999999999</v>
      </c>
      <c r="BF191" s="32">
        <v>161.09</v>
      </c>
      <c r="BG191" s="32">
        <v>95.79</v>
      </c>
      <c r="BH191" s="32">
        <v>534.05700000000002</v>
      </c>
      <c r="BI191" s="32">
        <v>229.78800000000001</v>
      </c>
      <c r="BJ191" s="6">
        <v>1349.4</v>
      </c>
      <c r="BK191" s="6">
        <v>1341.6</v>
      </c>
      <c r="BL191" s="6">
        <v>74.900000000000006</v>
      </c>
      <c r="BM191" s="6">
        <v>9615</v>
      </c>
      <c r="BN191" s="6">
        <v>34728</v>
      </c>
      <c r="BO191" s="6">
        <v>10560</v>
      </c>
      <c r="BP191" s="6">
        <v>5370</v>
      </c>
      <c r="BQ191" s="6"/>
      <c r="BR191" s="6"/>
      <c r="BS191" s="6"/>
      <c r="BT191" s="6"/>
      <c r="BU191" s="6"/>
      <c r="BV191" s="6"/>
      <c r="BW191" s="6"/>
      <c r="BX191" s="6"/>
      <c r="BY191" s="6"/>
      <c r="BZ191" s="6">
        <v>4576380</v>
      </c>
      <c r="CA191" s="6">
        <v>3286884</v>
      </c>
      <c r="CB191" s="6"/>
      <c r="CC191" s="6">
        <v>82933</v>
      </c>
      <c r="CD191" s="6">
        <v>68438</v>
      </c>
      <c r="CE191" s="6"/>
      <c r="CF191" s="6">
        <v>783</v>
      </c>
      <c r="CG191" s="6">
        <v>94.909190830573408</v>
      </c>
      <c r="CH191" s="6">
        <v>1552.9426361033818</v>
      </c>
      <c r="CI191" s="6">
        <f>CI190+2000</f>
        <v>649400</v>
      </c>
      <c r="CJ191" s="6">
        <v>16.3</v>
      </c>
      <c r="CK191" s="6">
        <f>CK190+16</f>
        <v>5276.5</v>
      </c>
      <c r="CL191" s="6">
        <v>856037</v>
      </c>
      <c r="CM191" s="6">
        <v>22408</v>
      </c>
      <c r="CN191" s="6">
        <f>CN190+16</f>
        <v>4942</v>
      </c>
      <c r="CO191" s="6">
        <v>17895</v>
      </c>
      <c r="CP191" s="6">
        <v>143</v>
      </c>
      <c r="CQ191" s="6">
        <v>162.82</v>
      </c>
      <c r="CR191" s="6">
        <v>2344</v>
      </c>
      <c r="CS191" s="6">
        <v>1634.3</v>
      </c>
      <c r="CT191" s="6">
        <v>229508</v>
      </c>
      <c r="CU191" s="6">
        <v>133234</v>
      </c>
      <c r="CV191" s="6">
        <v>173073</v>
      </c>
      <c r="CW191" s="6">
        <v>108945</v>
      </c>
    </row>
    <row r="192" spans="1:101" ht="12.5">
      <c r="A192" s="5">
        <v>44010</v>
      </c>
      <c r="B192" s="6">
        <v>819.98900000000003</v>
      </c>
      <c r="C192" s="6">
        <v>449.78</v>
      </c>
      <c r="D192" s="6">
        <v>6450.6</v>
      </c>
      <c r="E192" s="6"/>
      <c r="F192" s="6"/>
      <c r="G192" s="6"/>
      <c r="H192" s="6">
        <v>4998.5</v>
      </c>
      <c r="I192" s="6">
        <v>2293.8000000000002</v>
      </c>
      <c r="J192" s="6">
        <v>414791</v>
      </c>
      <c r="K192" s="6">
        <v>185323</v>
      </c>
      <c r="L192" s="9">
        <f>L191+22.9</f>
        <v>81942</v>
      </c>
      <c r="M192" s="6">
        <v>0.6</v>
      </c>
      <c r="N192" s="6">
        <v>0</v>
      </c>
      <c r="O192" s="6">
        <v>14502.6</v>
      </c>
      <c r="P192" s="6">
        <v>6794.3</v>
      </c>
      <c r="Q192" s="6">
        <v>18832.3</v>
      </c>
      <c r="R192" s="6">
        <v>15017.7</v>
      </c>
      <c r="S192" s="6">
        <v>119934.2</v>
      </c>
      <c r="T192" s="6">
        <v>99554.4</v>
      </c>
      <c r="U192" s="6">
        <v>121631.3</v>
      </c>
      <c r="V192" s="6">
        <v>83161</v>
      </c>
      <c r="W192" s="6">
        <v>12852.3</v>
      </c>
      <c r="X192" s="6">
        <v>9697.6</v>
      </c>
      <c r="Y192" s="6">
        <v>443492</v>
      </c>
      <c r="Z192" s="6">
        <v>233220</v>
      </c>
      <c r="AA192" s="6"/>
      <c r="AB192" s="11">
        <f t="shared" si="3"/>
        <v>186944.9</v>
      </c>
      <c r="AC192" s="6">
        <v>345.9</v>
      </c>
      <c r="AD192" s="6">
        <v>50604</v>
      </c>
      <c r="AE192" s="6">
        <v>339827</v>
      </c>
      <c r="AF192" s="6">
        <v>174271</v>
      </c>
      <c r="AG192" s="6"/>
      <c r="AH192" s="6">
        <f t="shared" si="4"/>
        <v>186878.5</v>
      </c>
      <c r="AI192" s="6">
        <v>1112.4000000000001</v>
      </c>
      <c r="AJ192" s="9">
        <v>768</v>
      </c>
      <c r="AK192" s="6">
        <v>33615.72</v>
      </c>
      <c r="AL192" s="6">
        <v>23909.72</v>
      </c>
      <c r="AM192" s="6">
        <v>73477.100000000006</v>
      </c>
      <c r="AN192" s="6">
        <v>56680.6</v>
      </c>
      <c r="AO192" s="6">
        <v>51293.2</v>
      </c>
      <c r="AP192" s="6">
        <v>41862.199999999997</v>
      </c>
      <c r="AQ192" s="6">
        <v>50648.4</v>
      </c>
      <c r="AR192" s="6">
        <v>19967.2</v>
      </c>
      <c r="AS192" s="6">
        <v>11.8</v>
      </c>
      <c r="AT192" s="6">
        <v>9.5</v>
      </c>
      <c r="AU192" s="7"/>
      <c r="AV192" s="7"/>
      <c r="AW192" s="6">
        <v>328705</v>
      </c>
      <c r="AX192" s="6">
        <v>153443</v>
      </c>
      <c r="AY192" s="6">
        <v>60012</v>
      </c>
      <c r="AZ192" s="6">
        <v>13637.98</v>
      </c>
      <c r="BA192" s="6">
        <v>312071</v>
      </c>
      <c r="BB192" s="6">
        <v>138285</v>
      </c>
      <c r="BC192" s="6">
        <f t="shared" si="5"/>
        <v>55196.3</v>
      </c>
      <c r="BD192" s="32">
        <v>1859.4</v>
      </c>
      <c r="BE192" s="32">
        <v>1161.9000000000001</v>
      </c>
      <c r="BF192" s="32">
        <v>161.09</v>
      </c>
      <c r="BG192" s="32">
        <v>95.79</v>
      </c>
      <c r="BH192" s="32">
        <v>534.05700000000002</v>
      </c>
      <c r="BI192" s="32">
        <v>229.78800000000001</v>
      </c>
      <c r="BJ192" s="6">
        <v>1349.4</v>
      </c>
      <c r="BK192" s="6">
        <v>1343.9</v>
      </c>
      <c r="BL192" s="6">
        <v>75.099999999999994</v>
      </c>
      <c r="BM192" s="6">
        <v>10083</v>
      </c>
      <c r="BN192" s="6">
        <v>31716</v>
      </c>
      <c r="BO192" s="6">
        <v>4816</v>
      </c>
      <c r="BP192" s="6">
        <v>4015</v>
      </c>
      <c r="BQ192" s="6"/>
      <c r="BR192" s="6"/>
      <c r="BS192" s="6"/>
      <c r="BT192" s="6"/>
      <c r="BU192" s="6"/>
      <c r="BV192" s="6"/>
      <c r="BW192" s="6"/>
      <c r="BX192" s="6"/>
      <c r="BY192" s="6"/>
      <c r="BZ192" s="6">
        <v>4579311</v>
      </c>
      <c r="CA192" s="6">
        <v>3289356</v>
      </c>
      <c r="CB192" s="6"/>
      <c r="CC192" s="6">
        <v>82933</v>
      </c>
      <c r="CD192" s="6">
        <v>68438</v>
      </c>
      <c r="CE192" s="6"/>
      <c r="CF192" s="6">
        <v>788</v>
      </c>
      <c r="CG192" s="43">
        <v>94.198572033794505</v>
      </c>
      <c r="CH192" s="6">
        <v>1549.0039633066938</v>
      </c>
      <c r="CI192" s="6">
        <f>CI191+1600</f>
        <v>651000</v>
      </c>
      <c r="CJ192" s="6">
        <v>16.3</v>
      </c>
      <c r="CK192" s="6">
        <v>5284.5</v>
      </c>
      <c r="CL192" s="6">
        <v>857246</v>
      </c>
      <c r="CM192" s="6">
        <v>22417</v>
      </c>
      <c r="CN192" s="6">
        <v>4949.2</v>
      </c>
      <c r="CO192" s="6">
        <v>17895</v>
      </c>
      <c r="CP192" s="6">
        <v>143</v>
      </c>
      <c r="CQ192" s="6">
        <v>162.82</v>
      </c>
      <c r="CR192" s="6">
        <v>2354.4</v>
      </c>
      <c r="CS192" s="6">
        <v>1641.5</v>
      </c>
      <c r="CT192" s="6">
        <v>230455</v>
      </c>
      <c r="CU192" s="6">
        <v>133772</v>
      </c>
      <c r="CV192" s="6">
        <v>173188</v>
      </c>
      <c r="CW192" s="6">
        <v>109010</v>
      </c>
    </row>
    <row r="193" spans="1:105" ht="12.5">
      <c r="A193" s="5">
        <v>44011</v>
      </c>
      <c r="B193" s="6">
        <v>819.98900000000003</v>
      </c>
      <c r="C193" s="6">
        <v>449.78</v>
      </c>
      <c r="D193" s="6">
        <v>6450.6</v>
      </c>
      <c r="E193" s="6"/>
      <c r="F193" s="6"/>
      <c r="G193" s="6"/>
      <c r="H193" s="6">
        <v>5017.1000000000004</v>
      </c>
      <c r="I193" s="6">
        <v>2302.6999999999998</v>
      </c>
      <c r="J193" s="6">
        <v>414977</v>
      </c>
      <c r="K193" s="6">
        <v>185412</v>
      </c>
      <c r="L193" s="6">
        <f>L192+24</f>
        <v>81966</v>
      </c>
      <c r="M193" s="6">
        <v>0.6</v>
      </c>
      <c r="N193" s="6">
        <v>0</v>
      </c>
      <c r="O193" s="6">
        <v>14502.7</v>
      </c>
      <c r="P193" s="6">
        <v>6794.4</v>
      </c>
      <c r="Q193" s="6">
        <v>18861.099999999999</v>
      </c>
      <c r="R193" s="6">
        <v>15040.5</v>
      </c>
      <c r="S193" s="6">
        <v>119951.7</v>
      </c>
      <c r="T193" s="6">
        <v>99568.4</v>
      </c>
      <c r="U193" s="6">
        <v>121648.6</v>
      </c>
      <c r="V193" s="6">
        <v>83173.100000000006</v>
      </c>
      <c r="W193" s="6">
        <v>12857.2</v>
      </c>
      <c r="X193" s="6">
        <v>9701.7999999999993</v>
      </c>
      <c r="Y193" s="6">
        <v>443806</v>
      </c>
      <c r="Z193" s="6">
        <v>233391</v>
      </c>
      <c r="AA193" s="6"/>
      <c r="AB193" s="11">
        <f t="shared" si="3"/>
        <v>186968.9</v>
      </c>
      <c r="AC193" s="6">
        <v>345.9</v>
      </c>
      <c r="AD193" s="6">
        <v>50604</v>
      </c>
      <c r="AE193" s="6">
        <v>339974</v>
      </c>
      <c r="AF193" s="6">
        <v>174344</v>
      </c>
      <c r="AG193" s="6"/>
      <c r="AH193" s="6">
        <f t="shared" si="4"/>
        <v>186902.5</v>
      </c>
      <c r="AI193" s="6">
        <v>1112.4000000000001</v>
      </c>
      <c r="AJ193" s="9">
        <v>768</v>
      </c>
      <c r="AK193" s="6">
        <v>33615.72</v>
      </c>
      <c r="AL193" s="6">
        <v>23909.72</v>
      </c>
      <c r="AM193" s="6">
        <v>73488</v>
      </c>
      <c r="AN193" s="6">
        <v>56688.9</v>
      </c>
      <c r="AO193" s="6">
        <v>51310.7</v>
      </c>
      <c r="AP193" s="6">
        <v>41876.300000000003</v>
      </c>
      <c r="AQ193" s="6">
        <v>50658.1</v>
      </c>
      <c r="AR193" s="6">
        <v>19970.7</v>
      </c>
      <c r="AS193" s="6">
        <v>11.9</v>
      </c>
      <c r="AT193" s="6">
        <v>9.6999999999999993</v>
      </c>
      <c r="AU193" s="7"/>
      <c r="AV193" s="7"/>
      <c r="AW193" s="6">
        <v>328850</v>
      </c>
      <c r="AX193" s="6">
        <v>153508</v>
      </c>
      <c r="AY193" s="6">
        <v>60017</v>
      </c>
      <c r="AZ193" s="6">
        <v>13637.98</v>
      </c>
      <c r="BA193" s="6">
        <v>312208</v>
      </c>
      <c r="BB193" s="6">
        <v>138344</v>
      </c>
      <c r="BC193" s="6">
        <f t="shared" si="5"/>
        <v>55220.3</v>
      </c>
      <c r="BD193" s="32">
        <v>1863.5</v>
      </c>
      <c r="BE193" s="32">
        <v>1164.5999999999999</v>
      </c>
      <c r="BF193" s="32">
        <v>161.09</v>
      </c>
      <c r="BG193" s="32">
        <v>95.79</v>
      </c>
      <c r="BH193" s="32">
        <v>534.05700000000002</v>
      </c>
      <c r="BI193" s="32">
        <v>229.78800000000001</v>
      </c>
      <c r="BJ193" s="6">
        <v>1349.4</v>
      </c>
      <c r="BK193" s="6">
        <v>1346.1</v>
      </c>
      <c r="BL193" s="6">
        <v>75.099999999999994</v>
      </c>
      <c r="BM193" s="6">
        <v>8998</v>
      </c>
      <c r="BN193" s="6">
        <v>30675</v>
      </c>
      <c r="BO193" s="6">
        <v>8696</v>
      </c>
      <c r="BP193" s="6">
        <v>6017</v>
      </c>
      <c r="BQ193" s="6"/>
      <c r="BR193" s="6"/>
      <c r="BS193" s="6"/>
      <c r="BT193" s="6"/>
      <c r="BU193" s="6"/>
      <c r="BV193" s="6"/>
      <c r="BW193" s="6"/>
      <c r="BX193" s="6"/>
      <c r="BY193" s="6"/>
      <c r="BZ193" s="6">
        <v>4582255</v>
      </c>
      <c r="CA193" s="6">
        <v>3291820</v>
      </c>
      <c r="CB193" s="6"/>
      <c r="CC193" s="6">
        <v>82933</v>
      </c>
      <c r="CD193" s="6">
        <v>68438</v>
      </c>
      <c r="CE193" s="6"/>
      <c r="CF193" s="6">
        <v>790</v>
      </c>
      <c r="CG193" s="6">
        <v>94.735594681893843</v>
      </c>
      <c r="CH193" s="6">
        <v>1549.0989154791114</v>
      </c>
      <c r="CI193" s="6">
        <f>CI192+2500</f>
        <v>653500</v>
      </c>
      <c r="CJ193" s="6">
        <v>16.399999999999999</v>
      </c>
      <c r="CK193" s="6">
        <f>CK192+24</f>
        <v>5308.5</v>
      </c>
      <c r="CL193" s="6">
        <v>861857</v>
      </c>
      <c r="CM193" s="6">
        <v>22625</v>
      </c>
      <c r="CN193" s="6">
        <f>CN192+24</f>
        <v>4973.2</v>
      </c>
      <c r="CO193" s="6">
        <v>17895</v>
      </c>
      <c r="CP193" s="6">
        <v>143</v>
      </c>
      <c r="CQ193" s="6">
        <v>162.82</v>
      </c>
      <c r="CR193" s="6">
        <v>2367.5</v>
      </c>
      <c r="CS193" s="6">
        <v>1650.5</v>
      </c>
      <c r="CT193" s="6">
        <v>231535</v>
      </c>
      <c r="CU193" s="6">
        <v>134384</v>
      </c>
      <c r="CV193" s="6">
        <v>173318</v>
      </c>
      <c r="CW193" s="6">
        <v>109090</v>
      </c>
    </row>
    <row r="194" spans="1:105" ht="12.5">
      <c r="A194" s="5">
        <v>44012</v>
      </c>
      <c r="B194" s="6">
        <v>820.22400000000005</v>
      </c>
      <c r="C194" s="6">
        <v>449.89499999999998</v>
      </c>
      <c r="D194" s="6">
        <v>6451.1</v>
      </c>
      <c r="E194" s="6"/>
      <c r="F194" s="6"/>
      <c r="G194" s="6"/>
      <c r="H194" s="6">
        <v>5036.1000000000004</v>
      </c>
      <c r="I194" s="6">
        <v>2312</v>
      </c>
      <c r="J194" s="6">
        <v>415160</v>
      </c>
      <c r="K194" s="6">
        <v>185500</v>
      </c>
      <c r="L194" s="6">
        <f>L193+24</f>
        <v>81990</v>
      </c>
      <c r="M194" s="6">
        <v>0.6</v>
      </c>
      <c r="N194" s="6">
        <v>0</v>
      </c>
      <c r="O194" s="6">
        <v>14502.8</v>
      </c>
      <c r="P194" s="6">
        <v>6794.5</v>
      </c>
      <c r="Q194" s="6">
        <v>18889.099999999999</v>
      </c>
      <c r="R194" s="6">
        <v>15062.4</v>
      </c>
      <c r="S194" s="6">
        <v>119969.60000000001</v>
      </c>
      <c r="T194" s="6">
        <v>99583</v>
      </c>
      <c r="U194" s="6">
        <v>121666.1</v>
      </c>
      <c r="V194" s="6">
        <v>83185.3</v>
      </c>
      <c r="W194" s="6">
        <v>12862.2</v>
      </c>
      <c r="X194" s="6">
        <v>9706.1</v>
      </c>
      <c r="Y194" s="6">
        <v>444121</v>
      </c>
      <c r="Z194" s="6">
        <v>233561</v>
      </c>
      <c r="AA194" s="6"/>
      <c r="AB194" s="11">
        <f t="shared" si="3"/>
        <v>186992.9</v>
      </c>
      <c r="AC194" s="6">
        <v>345.9</v>
      </c>
      <c r="AD194" s="6">
        <v>50604</v>
      </c>
      <c r="AE194" s="6">
        <v>340122</v>
      </c>
      <c r="AF194" s="6">
        <v>174418</v>
      </c>
      <c r="AG194" s="6"/>
      <c r="AH194" s="6">
        <f t="shared" si="4"/>
        <v>186926.5</v>
      </c>
      <c r="AI194" s="6">
        <v>1112.4000000000001</v>
      </c>
      <c r="AJ194" s="9">
        <v>768</v>
      </c>
      <c r="AK194" s="6">
        <v>33615.72</v>
      </c>
      <c r="AL194" s="6">
        <v>23909.72</v>
      </c>
      <c r="AM194" s="6">
        <v>73499.7</v>
      </c>
      <c r="AN194" s="6">
        <v>56697.9</v>
      </c>
      <c r="AO194" s="6">
        <v>51328</v>
      </c>
      <c r="AP194" s="6">
        <v>41890.300000000003</v>
      </c>
      <c r="AQ194" s="6">
        <v>50667.7</v>
      </c>
      <c r="AR194" s="6">
        <v>19974.2</v>
      </c>
      <c r="AS194" s="6">
        <v>11.9</v>
      </c>
      <c r="AT194" s="6">
        <v>9.6999999999999993</v>
      </c>
      <c r="AU194" s="7"/>
      <c r="AV194" s="7"/>
      <c r="AW194" s="6">
        <v>328995</v>
      </c>
      <c r="AX194" s="6">
        <v>153573</v>
      </c>
      <c r="AY194" s="6">
        <v>60021</v>
      </c>
      <c r="AZ194" s="6">
        <v>13637.98</v>
      </c>
      <c r="BA194" s="6">
        <v>312344</v>
      </c>
      <c r="BB194" s="6">
        <v>138404</v>
      </c>
      <c r="BC194" s="6">
        <f t="shared" si="5"/>
        <v>55244.3</v>
      </c>
      <c r="BD194" s="32">
        <v>1868</v>
      </c>
      <c r="BE194" s="32">
        <v>1167.5</v>
      </c>
      <c r="BF194" s="32">
        <v>161.09</v>
      </c>
      <c r="BG194" s="32">
        <v>95.79</v>
      </c>
      <c r="BH194" s="32">
        <v>534.27700000000004</v>
      </c>
      <c r="BI194" s="32">
        <v>229.869</v>
      </c>
      <c r="BJ194" s="6">
        <v>1349.7</v>
      </c>
      <c r="BK194" s="6">
        <v>1348.4</v>
      </c>
      <c r="BL194" s="6">
        <v>75.099999999999994</v>
      </c>
      <c r="BM194" s="6">
        <v>9076</v>
      </c>
      <c r="BN194" s="6">
        <v>36514</v>
      </c>
      <c r="BO194" s="6">
        <v>9395</v>
      </c>
      <c r="BP194" s="6">
        <v>4559</v>
      </c>
      <c r="BQ194" s="6"/>
      <c r="BR194" s="6"/>
      <c r="BS194" s="6"/>
      <c r="BT194" s="6"/>
      <c r="BU194" s="6"/>
      <c r="BV194" s="6"/>
      <c r="BW194" s="6"/>
      <c r="BX194" s="6"/>
      <c r="BY194" s="6"/>
      <c r="BZ194" s="6">
        <v>4585206</v>
      </c>
      <c r="CA194" s="6">
        <v>3294284</v>
      </c>
      <c r="CB194" s="6"/>
      <c r="CC194" s="6">
        <v>82933</v>
      </c>
      <c r="CD194" s="6">
        <v>68438</v>
      </c>
      <c r="CE194" s="6"/>
      <c r="CF194" s="6">
        <v>789</v>
      </c>
      <c r="CG194" s="6">
        <v>94.893309915295632</v>
      </c>
      <c r="CH194" s="6">
        <v>1553.4046175515209</v>
      </c>
      <c r="CI194" s="6">
        <f>CI193+2200</f>
        <v>655700</v>
      </c>
      <c r="CJ194" s="6">
        <v>16.5</v>
      </c>
      <c r="CK194" s="6">
        <f>CK193+24</f>
        <v>5332.5</v>
      </c>
      <c r="CL194" s="6">
        <v>866564</v>
      </c>
      <c r="CM194" s="6">
        <v>22823</v>
      </c>
      <c r="CN194" s="6">
        <f>CN193+24</f>
        <v>4997.2</v>
      </c>
      <c r="CO194" s="6">
        <v>17895</v>
      </c>
      <c r="CP194" s="6">
        <v>143</v>
      </c>
      <c r="CQ194" s="6">
        <v>162.82</v>
      </c>
      <c r="CR194" s="6">
        <v>2381.6999999999998</v>
      </c>
      <c r="CS194" s="6">
        <v>1656.9</v>
      </c>
      <c r="CT194" s="6">
        <v>232617</v>
      </c>
      <c r="CU194" s="6">
        <v>135004</v>
      </c>
      <c r="CV194" s="6">
        <v>173462</v>
      </c>
      <c r="CW194" s="6">
        <v>109179</v>
      </c>
    </row>
    <row r="195" spans="1:105" ht="12.5">
      <c r="A195" s="44"/>
      <c r="B195" s="45"/>
      <c r="C195" s="45"/>
      <c r="D195" s="44"/>
      <c r="E195" s="44"/>
      <c r="F195" s="45"/>
      <c r="G195" s="45"/>
      <c r="H195" s="44"/>
      <c r="I195" s="45"/>
      <c r="J195" s="45"/>
      <c r="K195" s="44"/>
      <c r="L195" s="44"/>
      <c r="M195" s="45"/>
      <c r="N195" s="45"/>
      <c r="O195" s="44"/>
      <c r="P195" s="45"/>
      <c r="Q195" s="45"/>
      <c r="R195" s="44"/>
      <c r="S195" s="44"/>
      <c r="T195" s="45"/>
      <c r="U195" s="45"/>
      <c r="V195" s="44"/>
      <c r="W195" s="45"/>
      <c r="X195" s="45"/>
      <c r="Y195" s="44"/>
      <c r="Z195" s="44"/>
      <c r="AA195" s="45"/>
      <c r="AB195" s="46"/>
      <c r="AC195" s="44"/>
      <c r="AD195" s="45"/>
      <c r="AE195" s="45"/>
      <c r="AF195" s="44"/>
      <c r="AG195" s="44"/>
      <c r="AH195" s="45"/>
      <c r="AI195" s="45"/>
      <c r="AJ195" s="45"/>
      <c r="AK195" s="45"/>
      <c r="AL195" s="45"/>
      <c r="AM195" s="44"/>
      <c r="AN195" s="44"/>
      <c r="AO195" s="45"/>
      <c r="AP195" s="45"/>
      <c r="AQ195" s="44"/>
      <c r="AR195" s="45"/>
      <c r="AS195" s="45"/>
      <c r="AT195" s="44"/>
      <c r="AU195" s="44"/>
      <c r="AV195" s="45"/>
      <c r="AW195" s="45"/>
      <c r="AX195" s="44"/>
      <c r="AY195" s="45"/>
      <c r="AZ195" s="45"/>
      <c r="BA195" s="44"/>
      <c r="BB195" s="44"/>
      <c r="BC195" s="45"/>
      <c r="BD195" s="45"/>
      <c r="BE195" s="44"/>
      <c r="BF195" s="45"/>
      <c r="BG195" s="45"/>
      <c r="BH195" s="44"/>
      <c r="BI195" s="44"/>
      <c r="BJ195" s="45"/>
      <c r="BK195" s="45"/>
      <c r="BL195" s="44"/>
      <c r="BM195" s="45"/>
      <c r="BN195" s="45"/>
      <c r="BO195" s="45"/>
      <c r="BP195" s="44"/>
      <c r="BQ195" s="18"/>
      <c r="BR195" s="18"/>
      <c r="BS195" s="18"/>
      <c r="BT195" s="18"/>
      <c r="BU195" s="18"/>
      <c r="BV195" s="18"/>
      <c r="BW195" s="44"/>
      <c r="BX195" s="44"/>
      <c r="BY195" s="45"/>
      <c r="BZ195" s="45"/>
      <c r="CA195" s="44"/>
      <c r="CB195" s="45"/>
      <c r="CC195" s="45"/>
      <c r="CD195" s="44"/>
      <c r="CE195" s="44"/>
      <c r="CF195" s="45"/>
      <c r="CG195" s="45"/>
      <c r="CH195" s="44"/>
      <c r="CI195" s="44"/>
      <c r="CJ195" s="44"/>
      <c r="CK195" s="44"/>
      <c r="CL195" s="44"/>
      <c r="CM195" s="44"/>
      <c r="CN195" s="44"/>
      <c r="CO195" s="44"/>
      <c r="CP195" s="44"/>
      <c r="CQ195" s="44"/>
      <c r="CR195" s="44"/>
      <c r="CS195" s="44"/>
      <c r="CT195" s="44"/>
      <c r="CU195" s="44"/>
      <c r="CV195" s="44"/>
      <c r="CW195" s="47"/>
    </row>
    <row r="196" spans="1:105" ht="12.5">
      <c r="A196" s="5">
        <v>44012</v>
      </c>
      <c r="B196" s="6">
        <v>820.22400000000005</v>
      </c>
      <c r="C196" s="6">
        <v>449.89499999999998</v>
      </c>
      <c r="D196" s="6">
        <v>6451.1</v>
      </c>
      <c r="E196" s="6"/>
      <c r="F196" s="6"/>
      <c r="G196" s="6"/>
      <c r="H196" s="6">
        <v>5036.1000000000004</v>
      </c>
      <c r="I196" s="6">
        <v>2312</v>
      </c>
      <c r="J196" s="6">
        <v>415160</v>
      </c>
      <c r="K196" s="6">
        <v>185500</v>
      </c>
      <c r="L196" s="6">
        <v>81990</v>
      </c>
      <c r="M196" s="6">
        <v>0.6</v>
      </c>
      <c r="N196" s="6">
        <v>0</v>
      </c>
      <c r="O196" s="6">
        <v>14502.8</v>
      </c>
      <c r="P196" s="6">
        <v>6794.5</v>
      </c>
      <c r="Q196" s="6">
        <v>18889.099999999999</v>
      </c>
      <c r="R196" s="6">
        <v>15062.4</v>
      </c>
      <c r="S196" s="6">
        <v>119969.60000000001</v>
      </c>
      <c r="T196" s="6">
        <v>99583</v>
      </c>
      <c r="U196" s="6">
        <v>121666.1</v>
      </c>
      <c r="V196" s="6">
        <v>83185.3</v>
      </c>
      <c r="W196" s="6">
        <v>12862.2</v>
      </c>
      <c r="X196" s="6">
        <v>9706.1</v>
      </c>
      <c r="Y196" s="6">
        <v>444121</v>
      </c>
      <c r="Z196" s="6">
        <v>233561</v>
      </c>
      <c r="AA196" s="6"/>
      <c r="AB196" s="11">
        <v>186992.9</v>
      </c>
      <c r="AC196" s="6">
        <v>345.9</v>
      </c>
      <c r="AD196" s="6">
        <v>50604</v>
      </c>
      <c r="AE196" s="6">
        <v>340122</v>
      </c>
      <c r="AF196" s="6">
        <v>174418</v>
      </c>
      <c r="AG196" s="6"/>
      <c r="AH196" s="6">
        <v>186926.5</v>
      </c>
      <c r="AI196" s="6">
        <v>1112.4000000000001</v>
      </c>
      <c r="AJ196" s="9">
        <v>768</v>
      </c>
      <c r="AK196" s="6">
        <v>33615.72</v>
      </c>
      <c r="AL196" s="6">
        <v>23909.72</v>
      </c>
      <c r="AM196" s="6">
        <v>73499.7</v>
      </c>
      <c r="AN196" s="6">
        <v>56697.9</v>
      </c>
      <c r="AO196" s="6">
        <v>51328</v>
      </c>
      <c r="AP196" s="6">
        <v>41890.300000000003</v>
      </c>
      <c r="AQ196" s="6">
        <v>50667.7</v>
      </c>
      <c r="AR196" s="6">
        <v>19974.2</v>
      </c>
      <c r="AS196" s="6">
        <v>11.9</v>
      </c>
      <c r="AT196" s="6">
        <v>9.6999999999999993</v>
      </c>
      <c r="AU196" s="7"/>
      <c r="AV196" s="7"/>
      <c r="AW196" s="6">
        <v>328995</v>
      </c>
      <c r="AX196" s="6">
        <v>153573</v>
      </c>
      <c r="AY196" s="6">
        <v>60021</v>
      </c>
      <c r="AZ196" s="6">
        <v>13637.98</v>
      </c>
      <c r="BA196" s="6">
        <v>312344</v>
      </c>
      <c r="BB196" s="6">
        <v>138404</v>
      </c>
      <c r="BC196" s="6">
        <v>55244.3</v>
      </c>
      <c r="BD196" s="32">
        <v>1868</v>
      </c>
      <c r="BE196" s="32">
        <v>1167.5</v>
      </c>
      <c r="BF196" s="32">
        <v>161.09</v>
      </c>
      <c r="BG196" s="32">
        <v>95.79</v>
      </c>
      <c r="BH196" s="32">
        <v>534.27700000000004</v>
      </c>
      <c r="BI196" s="32">
        <v>229.869</v>
      </c>
      <c r="BJ196" s="6">
        <v>1349.7</v>
      </c>
      <c r="BK196" s="6">
        <v>1348.4</v>
      </c>
      <c r="BL196" s="6">
        <v>75.099999999999994</v>
      </c>
      <c r="BM196" s="6">
        <v>9076</v>
      </c>
      <c r="BN196" s="6">
        <v>36514</v>
      </c>
      <c r="BO196" s="6">
        <v>9395</v>
      </c>
      <c r="BP196" s="6">
        <v>4559</v>
      </c>
      <c r="BQ196" s="6"/>
      <c r="BR196" s="6"/>
      <c r="BS196" s="6"/>
      <c r="BT196" s="6"/>
      <c r="BU196" s="6"/>
      <c r="BV196" s="6"/>
      <c r="BW196" s="6"/>
      <c r="BX196" s="6"/>
      <c r="BY196" s="6"/>
      <c r="BZ196" s="6">
        <v>4585206</v>
      </c>
      <c r="CA196" s="6">
        <v>3294284</v>
      </c>
      <c r="CB196" s="6"/>
      <c r="CC196" s="6">
        <v>82933</v>
      </c>
      <c r="CD196" s="6">
        <v>68438</v>
      </c>
      <c r="CE196" s="6"/>
      <c r="CF196" s="6">
        <v>789</v>
      </c>
      <c r="CG196" s="6">
        <v>94.893309915295632</v>
      </c>
      <c r="CH196" s="6">
        <v>1553.4046175515209</v>
      </c>
      <c r="CI196" s="6">
        <v>655700</v>
      </c>
      <c r="CJ196" s="6">
        <v>16.5</v>
      </c>
      <c r="CK196" s="6">
        <v>5332.5</v>
      </c>
      <c r="CL196" s="6">
        <v>866564</v>
      </c>
      <c r="CM196" s="6">
        <v>22823</v>
      </c>
      <c r="CN196" s="6">
        <v>4997.2</v>
      </c>
      <c r="CO196" s="6">
        <v>17895</v>
      </c>
      <c r="CP196" s="6">
        <v>143</v>
      </c>
      <c r="CQ196" s="6">
        <v>162.82</v>
      </c>
      <c r="CR196" s="6">
        <v>2381.6999999999998</v>
      </c>
      <c r="CS196" s="6">
        <v>1656.9</v>
      </c>
      <c r="CT196" s="6">
        <v>232617</v>
      </c>
      <c r="CU196" s="6">
        <v>135004</v>
      </c>
      <c r="CV196" s="6">
        <v>173462</v>
      </c>
      <c r="CW196" s="6">
        <v>109179</v>
      </c>
    </row>
    <row r="197" spans="1:105" ht="12.5">
      <c r="A197" s="5">
        <v>44013</v>
      </c>
      <c r="B197" s="6">
        <v>820.22400000000005</v>
      </c>
      <c r="C197" s="6">
        <v>449.89499999999998</v>
      </c>
      <c r="D197" s="6">
        <v>6451.1</v>
      </c>
      <c r="E197" s="6"/>
      <c r="F197" s="6"/>
      <c r="G197" s="6"/>
      <c r="H197" s="6">
        <v>5055.8999999999996</v>
      </c>
      <c r="I197" s="6">
        <v>2321.8000000000002</v>
      </c>
      <c r="J197" s="6">
        <v>415344</v>
      </c>
      <c r="K197" s="6">
        <v>185588</v>
      </c>
      <c r="L197" s="6">
        <v>82014</v>
      </c>
      <c r="M197" s="6">
        <v>0.6</v>
      </c>
      <c r="N197" s="6">
        <v>0</v>
      </c>
      <c r="O197" s="6">
        <v>14502.9</v>
      </c>
      <c r="P197" s="6">
        <v>6794.6</v>
      </c>
      <c r="Q197" s="6">
        <v>18917.2</v>
      </c>
      <c r="R197" s="6">
        <v>15084.4</v>
      </c>
      <c r="S197" s="6">
        <v>119987.9</v>
      </c>
      <c r="T197" s="6">
        <v>99597.7</v>
      </c>
      <c r="U197" s="6">
        <v>121684</v>
      </c>
      <c r="V197" s="6">
        <v>83197.100000000006</v>
      </c>
      <c r="W197" s="6">
        <v>12867.1</v>
      </c>
      <c r="X197" s="6">
        <v>9710.2999999999993</v>
      </c>
      <c r="Y197" s="6">
        <v>444440</v>
      </c>
      <c r="Z197" s="6">
        <v>233734</v>
      </c>
      <c r="AA197" s="6"/>
      <c r="AB197" s="11">
        <v>187016.9</v>
      </c>
      <c r="AC197" s="6">
        <v>345.9</v>
      </c>
      <c r="AD197" s="6">
        <v>50604</v>
      </c>
      <c r="AE197" s="6">
        <v>340269</v>
      </c>
      <c r="AF197" s="6">
        <v>174492</v>
      </c>
      <c r="AG197" s="6"/>
      <c r="AH197" s="6">
        <v>186950.5</v>
      </c>
      <c r="AI197" s="6">
        <v>1112.4000000000001</v>
      </c>
      <c r="AJ197" s="9">
        <v>768</v>
      </c>
      <c r="AK197" s="6">
        <v>33615.72</v>
      </c>
      <c r="AL197" s="6">
        <v>23909.72</v>
      </c>
      <c r="AM197" s="6">
        <v>73511.5</v>
      </c>
      <c r="AN197" s="6">
        <v>56707</v>
      </c>
      <c r="AO197" s="6">
        <v>51345.3</v>
      </c>
      <c r="AP197" s="6">
        <v>41904.199999999997</v>
      </c>
      <c r="AQ197" s="6">
        <v>50678.3</v>
      </c>
      <c r="AR197" s="6">
        <v>19978.099999999999</v>
      </c>
      <c r="AS197" s="6">
        <v>11.9</v>
      </c>
      <c r="AT197" s="6">
        <v>9.6999999999999993</v>
      </c>
      <c r="AU197" s="7"/>
      <c r="AV197" s="7"/>
      <c r="AW197" s="6">
        <v>329141</v>
      </c>
      <c r="AX197" s="6">
        <v>153638</v>
      </c>
      <c r="AY197" s="6">
        <v>60026</v>
      </c>
      <c r="AZ197" s="6">
        <v>13637.98</v>
      </c>
      <c r="BA197" s="6">
        <v>312482</v>
      </c>
      <c r="BB197" s="6">
        <v>138464</v>
      </c>
      <c r="BC197" s="6">
        <v>55268.3</v>
      </c>
      <c r="BD197" s="32">
        <v>1871.6</v>
      </c>
      <c r="BE197" s="32">
        <v>1169</v>
      </c>
      <c r="BF197" s="32">
        <v>161.09</v>
      </c>
      <c r="BG197" s="32">
        <v>95.79</v>
      </c>
      <c r="BH197" s="32">
        <v>534.27700000000004</v>
      </c>
      <c r="BI197" s="32">
        <v>229.869</v>
      </c>
      <c r="BJ197" s="6">
        <v>1349.7</v>
      </c>
      <c r="BK197" s="6">
        <v>1350.7</v>
      </c>
      <c r="BL197" s="6">
        <v>75.599999999999994</v>
      </c>
      <c r="BM197" s="6">
        <v>8773</v>
      </c>
      <c r="BN197" s="6">
        <v>35820</v>
      </c>
      <c r="BO197" s="6">
        <v>7801</v>
      </c>
      <c r="BP197" s="6">
        <v>5688</v>
      </c>
      <c r="BQ197" s="6"/>
      <c r="BR197" s="6"/>
      <c r="BS197" s="6"/>
      <c r="BT197" s="6"/>
      <c r="BU197" s="6"/>
      <c r="BV197" s="6"/>
      <c r="BW197" s="6"/>
      <c r="BX197" s="6"/>
      <c r="BY197" s="6"/>
      <c r="BZ197" s="6">
        <v>4586803</v>
      </c>
      <c r="CA197" s="6">
        <v>3295620</v>
      </c>
      <c r="CB197" s="6"/>
      <c r="CC197" s="6">
        <v>84047</v>
      </c>
      <c r="CD197" s="6">
        <v>69371</v>
      </c>
      <c r="CE197" s="6"/>
      <c r="CF197" s="6">
        <v>783</v>
      </c>
      <c r="CG197" s="6">
        <v>94.512</v>
      </c>
      <c r="CH197" s="6">
        <v>1545</v>
      </c>
      <c r="CI197" s="6">
        <v>658000</v>
      </c>
      <c r="CJ197" s="6">
        <v>16.600000000000001</v>
      </c>
      <c r="CK197" s="6">
        <v>5356.5</v>
      </c>
      <c r="CL197" s="6">
        <v>871578</v>
      </c>
      <c r="CM197" s="6">
        <v>23024</v>
      </c>
      <c r="CN197" s="6">
        <v>5021.2</v>
      </c>
      <c r="CO197" s="6">
        <v>17895</v>
      </c>
      <c r="CP197" s="6">
        <v>143</v>
      </c>
      <c r="CQ197" s="6">
        <v>162.82</v>
      </c>
      <c r="CR197" s="6">
        <v>2395.9</v>
      </c>
      <c r="CS197" s="6">
        <v>1669.8</v>
      </c>
      <c r="CT197" s="6">
        <v>233795</v>
      </c>
      <c r="CU197" s="6">
        <v>135688</v>
      </c>
      <c r="CV197" s="6">
        <v>173629</v>
      </c>
      <c r="CW197" s="6">
        <v>109280</v>
      </c>
    </row>
    <row r="198" spans="1:105" ht="12.5">
      <c r="A198" s="5">
        <v>44014</v>
      </c>
      <c r="B198" s="6">
        <v>820.22400000000005</v>
      </c>
      <c r="C198" s="6">
        <v>449.89499999999998</v>
      </c>
      <c r="D198" s="6">
        <v>6451.1</v>
      </c>
      <c r="E198" s="6"/>
      <c r="F198" s="6"/>
      <c r="G198" s="6"/>
      <c r="H198" s="6">
        <v>5075.2</v>
      </c>
      <c r="I198" s="6">
        <v>2331.4</v>
      </c>
      <c r="J198" s="6">
        <v>415528</v>
      </c>
      <c r="K198" s="6">
        <v>185677</v>
      </c>
      <c r="L198" s="6">
        <v>82038</v>
      </c>
      <c r="M198" s="6">
        <v>0.6</v>
      </c>
      <c r="N198" s="6">
        <v>0</v>
      </c>
      <c r="O198" s="6">
        <v>14503</v>
      </c>
      <c r="P198" s="6">
        <v>6794.7</v>
      </c>
      <c r="Q198" s="6">
        <v>18938.400000000001</v>
      </c>
      <c r="R198" s="6">
        <v>15101.1</v>
      </c>
      <c r="S198" s="6">
        <v>120004.5</v>
      </c>
      <c r="T198" s="6">
        <v>99611.5</v>
      </c>
      <c r="U198" s="6">
        <v>121703.3</v>
      </c>
      <c r="V198" s="6">
        <v>83211.199999999997</v>
      </c>
      <c r="W198" s="6">
        <v>12872</v>
      </c>
      <c r="X198" s="6">
        <v>9714.6</v>
      </c>
      <c r="Y198" s="6">
        <v>444751</v>
      </c>
      <c r="Z198" s="6">
        <v>233905</v>
      </c>
      <c r="AA198" s="6"/>
      <c r="AB198" s="11">
        <v>187040.9</v>
      </c>
      <c r="AC198" s="6">
        <v>345.9</v>
      </c>
      <c r="AD198" s="6">
        <v>50604</v>
      </c>
      <c r="AE198" s="6">
        <v>340416</v>
      </c>
      <c r="AF198" s="6">
        <v>174564</v>
      </c>
      <c r="AG198" s="6"/>
      <c r="AH198" s="6">
        <v>186974.5</v>
      </c>
      <c r="AI198" s="6">
        <v>1112.4000000000001</v>
      </c>
      <c r="AJ198" s="9">
        <v>768</v>
      </c>
      <c r="AK198" s="6">
        <v>33615.72</v>
      </c>
      <c r="AL198" s="6">
        <v>23909.72</v>
      </c>
      <c r="AM198" s="6">
        <v>73522.399999999994</v>
      </c>
      <c r="AN198" s="6">
        <v>56715.4</v>
      </c>
      <c r="AO198" s="6">
        <v>51369</v>
      </c>
      <c r="AP198" s="6">
        <v>41923.5</v>
      </c>
      <c r="AQ198" s="6">
        <v>50682.7</v>
      </c>
      <c r="AR198" s="6">
        <v>19979.7</v>
      </c>
      <c r="AS198" s="6">
        <v>11.9</v>
      </c>
      <c r="AT198" s="6">
        <v>9.6999999999999993</v>
      </c>
      <c r="AU198" s="7"/>
      <c r="AV198" s="7"/>
      <c r="AW198" s="6">
        <v>329286</v>
      </c>
      <c r="AX198" s="6">
        <v>153702</v>
      </c>
      <c r="AY198" s="6">
        <v>60031</v>
      </c>
      <c r="AZ198" s="6">
        <v>13637.98</v>
      </c>
      <c r="BA198" s="6">
        <v>312619</v>
      </c>
      <c r="BB198" s="6">
        <v>138523</v>
      </c>
      <c r="BC198" s="6">
        <v>55292.3</v>
      </c>
      <c r="BD198" s="32">
        <v>1875.4</v>
      </c>
      <c r="BE198" s="32">
        <v>1172.3</v>
      </c>
      <c r="BF198" s="32">
        <v>161.13999999999999</v>
      </c>
      <c r="BG198" s="32">
        <v>95.82</v>
      </c>
      <c r="BH198" s="32">
        <v>534.27700000000004</v>
      </c>
      <c r="BI198" s="32">
        <v>229.869</v>
      </c>
      <c r="BJ198" s="6">
        <v>1349.7</v>
      </c>
      <c r="BK198" s="6">
        <v>1353</v>
      </c>
      <c r="BL198" s="6">
        <v>75.8</v>
      </c>
      <c r="BM198" s="6">
        <v>8400</v>
      </c>
      <c r="BN198" s="6">
        <v>35847</v>
      </c>
      <c r="BO198" s="6">
        <v>10783</v>
      </c>
      <c r="BP198" s="6">
        <v>2629</v>
      </c>
      <c r="BQ198" s="6"/>
      <c r="BR198" s="6"/>
      <c r="BS198" s="6"/>
      <c r="BT198" s="6"/>
      <c r="BU198" s="6"/>
      <c r="BV198" s="6"/>
      <c r="BW198" s="6"/>
      <c r="BX198" s="6"/>
      <c r="BY198" s="6"/>
      <c r="BZ198" s="6">
        <v>4587473</v>
      </c>
      <c r="CA198" s="6">
        <v>3296165</v>
      </c>
      <c r="CB198" s="6"/>
      <c r="CC198" s="6">
        <v>85926</v>
      </c>
      <c r="CD198" s="6">
        <v>70970</v>
      </c>
      <c r="CE198" s="6"/>
      <c r="CF198" s="6">
        <v>784</v>
      </c>
      <c r="CG198" s="6">
        <v>94.570999999999998</v>
      </c>
      <c r="CH198" s="6">
        <v>1544</v>
      </c>
      <c r="CI198" s="6">
        <v>660300</v>
      </c>
      <c r="CJ198" s="6">
        <v>16.7</v>
      </c>
      <c r="CK198" s="6">
        <v>5380.5</v>
      </c>
      <c r="CL198" s="6">
        <v>876270</v>
      </c>
      <c r="CM198" s="6">
        <v>23227</v>
      </c>
      <c r="CN198" s="6">
        <v>5045.2</v>
      </c>
      <c r="CO198" s="6">
        <v>17895</v>
      </c>
      <c r="CP198" s="6">
        <v>143</v>
      </c>
      <c r="CQ198" s="6">
        <v>162.82</v>
      </c>
      <c r="CR198" s="6">
        <v>2409.8000000000002</v>
      </c>
      <c r="CS198" s="6">
        <v>1679.3</v>
      </c>
      <c r="CT198" s="6">
        <v>234594</v>
      </c>
      <c r="CU198" s="6">
        <v>136333</v>
      </c>
      <c r="CV198" s="6">
        <v>173824</v>
      </c>
      <c r="CW198" s="6">
        <v>109397</v>
      </c>
    </row>
    <row r="199" spans="1:105" ht="12.5">
      <c r="A199" s="5">
        <v>44015</v>
      </c>
      <c r="B199" s="6">
        <v>820.68799999999999</v>
      </c>
      <c r="C199" s="6">
        <v>450.12200000000001</v>
      </c>
      <c r="D199" s="6">
        <v>6451.9</v>
      </c>
      <c r="E199" s="6"/>
      <c r="F199" s="6"/>
      <c r="G199" s="6"/>
      <c r="H199" s="6">
        <v>5095</v>
      </c>
      <c r="I199" s="6">
        <v>2341.4</v>
      </c>
      <c r="J199" s="6">
        <v>415719</v>
      </c>
      <c r="K199" s="6">
        <v>185768</v>
      </c>
      <c r="L199" s="6">
        <v>82062</v>
      </c>
      <c r="M199" s="6">
        <v>0.6</v>
      </c>
      <c r="N199" s="6">
        <v>0</v>
      </c>
      <c r="O199" s="6">
        <v>14503.1</v>
      </c>
      <c r="P199" s="6">
        <v>6794.8</v>
      </c>
      <c r="Q199" s="48">
        <v>18968.5</v>
      </c>
      <c r="R199" s="6">
        <v>15125</v>
      </c>
      <c r="S199" s="6">
        <v>120022.7</v>
      </c>
      <c r="T199" s="6">
        <v>99626.4</v>
      </c>
      <c r="U199" s="6">
        <v>121722.7</v>
      </c>
      <c r="V199" s="6">
        <v>83224.800000000003</v>
      </c>
      <c r="W199" s="6">
        <v>12877.1</v>
      </c>
      <c r="X199" s="6">
        <v>9719</v>
      </c>
      <c r="Y199" s="6">
        <v>445075</v>
      </c>
      <c r="Z199" s="6">
        <v>234079</v>
      </c>
      <c r="AA199" s="6"/>
      <c r="AB199" s="11">
        <v>187064.9</v>
      </c>
      <c r="AC199" s="6">
        <v>345.9</v>
      </c>
      <c r="AD199" s="6">
        <v>50604</v>
      </c>
      <c r="AE199" s="6">
        <v>340564</v>
      </c>
      <c r="AF199" s="6">
        <v>174638</v>
      </c>
      <c r="AG199" s="6"/>
      <c r="AH199" s="6">
        <v>186998.5</v>
      </c>
      <c r="AI199" s="6">
        <v>1112.4000000000001</v>
      </c>
      <c r="AJ199" s="9">
        <v>768</v>
      </c>
      <c r="AK199" s="6">
        <v>33615.72</v>
      </c>
      <c r="AL199" s="6">
        <v>23909.72</v>
      </c>
      <c r="AM199" s="48">
        <v>73533.100000000006</v>
      </c>
      <c r="AN199" s="48">
        <v>56723.6</v>
      </c>
      <c r="AO199" s="6">
        <v>51383.4</v>
      </c>
      <c r="AP199" s="48">
        <v>41934.9</v>
      </c>
      <c r="AQ199" s="6">
        <v>50692</v>
      </c>
      <c r="AR199" s="6">
        <v>19983.099999999999</v>
      </c>
      <c r="AS199" s="6">
        <v>11.9</v>
      </c>
      <c r="AT199" s="6">
        <v>9.6999999999999993</v>
      </c>
      <c r="AU199" s="7"/>
      <c r="AV199" s="7"/>
      <c r="AW199" s="6">
        <v>329434</v>
      </c>
      <c r="AX199" s="6">
        <v>153768</v>
      </c>
      <c r="AY199" s="6">
        <v>60036</v>
      </c>
      <c r="AZ199" s="6">
        <v>13637.98</v>
      </c>
      <c r="BA199" s="6">
        <v>312757</v>
      </c>
      <c r="BB199" s="6">
        <v>138583</v>
      </c>
      <c r="BC199" s="6">
        <v>55316.3</v>
      </c>
      <c r="BD199" s="32">
        <v>1879.5</v>
      </c>
      <c r="BE199" s="32">
        <v>1175.0999999999999</v>
      </c>
      <c r="BF199" s="32">
        <v>161.13999999999999</v>
      </c>
      <c r="BG199" s="32">
        <v>95.82</v>
      </c>
      <c r="BH199" s="32">
        <v>535.02499999999998</v>
      </c>
      <c r="BI199" s="32">
        <v>230.15700000000001</v>
      </c>
      <c r="BJ199" s="6">
        <v>1350.55</v>
      </c>
      <c r="BK199" s="6">
        <v>1355.4</v>
      </c>
      <c r="BL199" s="6">
        <v>75.8</v>
      </c>
      <c r="BM199" s="6">
        <v>8027</v>
      </c>
      <c r="BN199" s="6">
        <v>36849</v>
      </c>
      <c r="BO199" s="6">
        <v>8083</v>
      </c>
      <c r="BP199" s="6">
        <v>4186</v>
      </c>
      <c r="BQ199" s="6"/>
      <c r="BR199" s="6"/>
      <c r="BS199" s="6"/>
      <c r="BT199" s="6"/>
      <c r="BU199" s="6"/>
      <c r="BV199" s="6"/>
      <c r="BW199" s="6"/>
      <c r="BX199" s="6"/>
      <c r="BY199" s="6"/>
      <c r="BZ199" s="6">
        <v>4590407</v>
      </c>
      <c r="CA199" s="6">
        <v>3298632</v>
      </c>
      <c r="CB199" s="6"/>
      <c r="CC199" s="6">
        <v>85926</v>
      </c>
      <c r="CD199" s="6">
        <v>70970</v>
      </c>
      <c r="CE199" s="6"/>
      <c r="CF199" s="6">
        <v>788</v>
      </c>
      <c r="CG199" s="6">
        <v>94.49</v>
      </c>
      <c r="CH199" s="6">
        <v>1547</v>
      </c>
      <c r="CI199" s="6">
        <v>663300</v>
      </c>
      <c r="CJ199" s="6">
        <v>16.8</v>
      </c>
      <c r="CK199" s="6">
        <v>5404.5</v>
      </c>
      <c r="CL199" s="6">
        <v>881185</v>
      </c>
      <c r="CM199" s="6">
        <v>23482</v>
      </c>
      <c r="CN199" s="6">
        <v>5069.2</v>
      </c>
      <c r="CO199" s="6">
        <v>17895</v>
      </c>
      <c r="CP199" s="6">
        <v>143</v>
      </c>
      <c r="CQ199" s="6">
        <v>162.82</v>
      </c>
      <c r="CR199" s="6">
        <v>2424.1</v>
      </c>
      <c r="CS199" s="6">
        <v>1689</v>
      </c>
      <c r="CT199" s="6">
        <v>236168</v>
      </c>
      <c r="CU199" s="6">
        <v>137071</v>
      </c>
      <c r="CV199" s="6">
        <v>173973</v>
      </c>
      <c r="CW199" s="6">
        <v>109487</v>
      </c>
    </row>
    <row r="200" spans="1:105" ht="12.5">
      <c r="A200" s="5">
        <v>44016</v>
      </c>
      <c r="B200" s="6">
        <v>820.68799999999999</v>
      </c>
      <c r="C200" s="6">
        <v>450.12200000000001</v>
      </c>
      <c r="D200" s="6">
        <v>6451.9</v>
      </c>
      <c r="E200" s="6"/>
      <c r="F200" s="6"/>
      <c r="G200" s="6"/>
      <c r="H200" s="6">
        <v>5114.7</v>
      </c>
      <c r="I200" s="6">
        <v>2351.4</v>
      </c>
      <c r="J200" s="6">
        <v>415910</v>
      </c>
      <c r="K200" s="6">
        <v>185858</v>
      </c>
      <c r="L200" s="6">
        <v>82086</v>
      </c>
      <c r="M200" s="6">
        <v>0.6</v>
      </c>
      <c r="N200" s="6">
        <v>0</v>
      </c>
      <c r="O200" s="6">
        <v>14503.2</v>
      </c>
      <c r="P200" s="6">
        <v>6794.9</v>
      </c>
      <c r="Q200" s="48">
        <v>18996.5</v>
      </c>
      <c r="R200" s="6">
        <v>15147.1</v>
      </c>
      <c r="S200" s="6">
        <v>120040.6</v>
      </c>
      <c r="T200" s="6">
        <v>99640.5</v>
      </c>
      <c r="U200" s="6">
        <v>121740.6</v>
      </c>
      <c r="V200" s="6">
        <v>83237.600000000006</v>
      </c>
      <c r="W200" s="6">
        <v>12881.9</v>
      </c>
      <c r="X200" s="6">
        <v>9723.2000000000007</v>
      </c>
      <c r="Y200" s="6">
        <v>445404</v>
      </c>
      <c r="Z200" s="6">
        <v>234257</v>
      </c>
      <c r="AA200" s="6"/>
      <c r="AB200" s="11">
        <v>187088.9</v>
      </c>
      <c r="AC200" s="6">
        <v>345.9</v>
      </c>
      <c r="AD200" s="6">
        <v>50604</v>
      </c>
      <c r="AE200" s="6">
        <v>340713</v>
      </c>
      <c r="AF200" s="6">
        <v>174710</v>
      </c>
      <c r="AG200" s="6"/>
      <c r="AH200" s="6">
        <v>187022.5</v>
      </c>
      <c r="AI200" s="6">
        <v>1112.4000000000001</v>
      </c>
      <c r="AJ200" s="9">
        <v>768</v>
      </c>
      <c r="AK200" s="6">
        <v>33615.72</v>
      </c>
      <c r="AL200" s="6">
        <v>23909.72</v>
      </c>
      <c r="AM200" s="48">
        <v>73543.399999999994</v>
      </c>
      <c r="AN200" s="48">
        <v>56731.6</v>
      </c>
      <c r="AO200" s="6">
        <v>51399.6</v>
      </c>
      <c r="AP200" s="48">
        <v>41947.8</v>
      </c>
      <c r="AQ200" s="6">
        <v>50709.3</v>
      </c>
      <c r="AR200" s="6">
        <v>19989.5</v>
      </c>
      <c r="AS200" s="6">
        <v>11.9</v>
      </c>
      <c r="AT200" s="6">
        <v>9.6999999999999993</v>
      </c>
      <c r="AU200" s="7"/>
      <c r="AV200" s="7"/>
      <c r="AW200" s="6">
        <v>329580</v>
      </c>
      <c r="AX200" s="6">
        <v>153833</v>
      </c>
      <c r="AY200" s="6">
        <v>60040</v>
      </c>
      <c r="AZ200" s="6">
        <v>13637.98</v>
      </c>
      <c r="BA200" s="6">
        <v>312895</v>
      </c>
      <c r="BB200" s="6">
        <v>138643</v>
      </c>
      <c r="BC200" s="6">
        <v>55340.3</v>
      </c>
      <c r="BD200" s="32">
        <v>1883.6</v>
      </c>
      <c r="BE200" s="32">
        <v>1177.9000000000001</v>
      </c>
      <c r="BF200" s="32">
        <v>161.13999999999999</v>
      </c>
      <c r="BG200" s="32">
        <v>95.82</v>
      </c>
      <c r="BH200" s="32">
        <v>535.02499999999998</v>
      </c>
      <c r="BI200" s="32">
        <v>230.15700000000001</v>
      </c>
      <c r="BJ200" s="6">
        <v>1350.55</v>
      </c>
      <c r="BK200" s="6">
        <v>1357.7</v>
      </c>
      <c r="BL200" s="6">
        <v>75.8</v>
      </c>
      <c r="BM200" s="6">
        <v>8111</v>
      </c>
      <c r="BN200" s="6">
        <v>36443</v>
      </c>
      <c r="BO200" s="6">
        <v>10334</v>
      </c>
      <c r="BP200" s="6">
        <v>8408</v>
      </c>
      <c r="BQ200" s="6"/>
      <c r="BR200" s="6"/>
      <c r="BS200" s="6"/>
      <c r="BT200" s="6"/>
      <c r="BU200" s="6"/>
      <c r="BV200" s="6"/>
      <c r="BW200" s="6"/>
      <c r="BX200" s="6"/>
      <c r="BY200" s="6"/>
      <c r="BZ200" s="6">
        <v>4593326</v>
      </c>
      <c r="CA200" s="6">
        <v>3301090</v>
      </c>
      <c r="CB200" s="6"/>
      <c r="CC200" s="6">
        <v>85926</v>
      </c>
      <c r="CD200" s="6">
        <v>70970</v>
      </c>
      <c r="CE200" s="6"/>
      <c r="CF200" s="6">
        <v>791</v>
      </c>
      <c r="CG200" s="6">
        <v>94.787999999999997</v>
      </c>
      <c r="CH200" s="6">
        <v>1555</v>
      </c>
      <c r="CI200" s="6">
        <v>665300</v>
      </c>
      <c r="CJ200" s="6">
        <v>16.899999999999999</v>
      </c>
      <c r="CK200" s="6">
        <v>5428.5</v>
      </c>
      <c r="CL200" s="6">
        <v>885988</v>
      </c>
      <c r="CM200" s="6">
        <v>23765</v>
      </c>
      <c r="CN200" s="6">
        <v>5093.2</v>
      </c>
      <c r="CO200" s="6">
        <v>17895</v>
      </c>
      <c r="CP200" s="6">
        <v>143</v>
      </c>
      <c r="CQ200" s="6">
        <v>162.82</v>
      </c>
      <c r="CR200" s="6">
        <v>2438.5</v>
      </c>
      <c r="CS200" s="6">
        <v>1699.2</v>
      </c>
      <c r="CT200" s="6">
        <v>237405</v>
      </c>
      <c r="CU200" s="6">
        <v>137792</v>
      </c>
      <c r="CV200" s="6">
        <v>174100</v>
      </c>
      <c r="CW200" s="6">
        <v>109563</v>
      </c>
    </row>
    <row r="201" spans="1:105" ht="12.5">
      <c r="A201" s="5">
        <v>44017</v>
      </c>
      <c r="B201" s="6">
        <v>820.68799999999999</v>
      </c>
      <c r="C201" s="6">
        <v>450.12200000000001</v>
      </c>
      <c r="D201" s="6">
        <v>6451.9</v>
      </c>
      <c r="E201" s="6"/>
      <c r="F201" s="6"/>
      <c r="G201" s="6"/>
      <c r="H201" s="6">
        <v>5134.3</v>
      </c>
      <c r="I201" s="6">
        <v>2361.3000000000002</v>
      </c>
      <c r="J201" s="6">
        <v>416098</v>
      </c>
      <c r="K201" s="6">
        <v>185947</v>
      </c>
      <c r="L201" s="6">
        <v>82110</v>
      </c>
      <c r="M201" s="6">
        <v>0.6</v>
      </c>
      <c r="N201" s="6">
        <v>0</v>
      </c>
      <c r="O201" s="6">
        <v>14503.4</v>
      </c>
      <c r="P201" s="6">
        <v>6795.1</v>
      </c>
      <c r="Q201" s="48">
        <v>19023.400000000001</v>
      </c>
      <c r="R201" s="48">
        <v>15168.5</v>
      </c>
      <c r="S201" s="6">
        <v>120058.1</v>
      </c>
      <c r="T201" s="6">
        <v>99654.5</v>
      </c>
      <c r="U201" s="6">
        <v>121758</v>
      </c>
      <c r="V201" s="6">
        <v>83249.899999999994</v>
      </c>
      <c r="W201" s="6">
        <v>12886.6</v>
      </c>
      <c r="X201" s="6">
        <v>9727.2999999999993</v>
      </c>
      <c r="Y201" s="6">
        <v>445604</v>
      </c>
      <c r="Z201" s="6">
        <v>234366</v>
      </c>
      <c r="AA201" s="6"/>
      <c r="AB201" s="11">
        <v>187112.9</v>
      </c>
      <c r="AC201" s="6">
        <v>345.9</v>
      </c>
      <c r="AD201" s="6">
        <v>50604</v>
      </c>
      <c r="AE201" s="6">
        <v>340980</v>
      </c>
      <c r="AF201" s="6">
        <v>174841</v>
      </c>
      <c r="AG201" s="6"/>
      <c r="AH201" s="6">
        <v>187046.5</v>
      </c>
      <c r="AI201" s="6">
        <v>1112.4000000000001</v>
      </c>
      <c r="AJ201" s="9">
        <v>768</v>
      </c>
      <c r="AK201" s="6">
        <v>33615.72</v>
      </c>
      <c r="AL201" s="6">
        <v>23909.72</v>
      </c>
      <c r="AM201" s="48">
        <v>73553.399999999994</v>
      </c>
      <c r="AN201" s="48">
        <v>56739.199999999997</v>
      </c>
      <c r="AO201" s="6">
        <v>51415.6</v>
      </c>
      <c r="AP201" s="48">
        <v>41960.5</v>
      </c>
      <c r="AQ201" s="6">
        <v>50720.1</v>
      </c>
      <c r="AR201" s="6">
        <v>19993.5</v>
      </c>
      <c r="AS201" s="6">
        <v>11.9</v>
      </c>
      <c r="AT201" s="6">
        <v>9.6999999999999993</v>
      </c>
      <c r="AU201" s="7"/>
      <c r="AV201" s="7"/>
      <c r="AW201" s="6">
        <v>329726</v>
      </c>
      <c r="AX201" s="6">
        <v>153898</v>
      </c>
      <c r="AY201" s="6">
        <v>60045</v>
      </c>
      <c r="AZ201" s="6">
        <v>13637.98</v>
      </c>
      <c r="BA201" s="43">
        <v>313033</v>
      </c>
      <c r="BB201" s="6">
        <v>138703</v>
      </c>
      <c r="BC201" s="6">
        <v>55364.3</v>
      </c>
      <c r="BD201" s="32">
        <v>1887.2</v>
      </c>
      <c r="BE201" s="32">
        <v>1180.4000000000001</v>
      </c>
      <c r="BF201" s="32">
        <v>161.13999999999999</v>
      </c>
      <c r="BG201" s="32">
        <v>95.82</v>
      </c>
      <c r="BH201" s="32">
        <v>535.02499999999998</v>
      </c>
      <c r="BI201" s="32">
        <v>230.15700000000001</v>
      </c>
      <c r="BJ201" s="6">
        <v>1350.55</v>
      </c>
      <c r="BK201" s="6">
        <v>1360.1</v>
      </c>
      <c r="BL201" s="6">
        <v>75.8</v>
      </c>
      <c r="BM201" s="6">
        <v>8253</v>
      </c>
      <c r="BN201" s="6">
        <v>36204</v>
      </c>
      <c r="BO201" s="6">
        <v>8890</v>
      </c>
      <c r="BP201" s="6">
        <v>4890</v>
      </c>
      <c r="BQ201" s="6"/>
      <c r="BR201" s="6"/>
      <c r="BS201" s="6"/>
      <c r="BT201" s="6"/>
      <c r="BU201" s="6"/>
      <c r="BV201" s="6"/>
      <c r="BW201" s="6"/>
      <c r="BX201" s="6"/>
      <c r="BY201" s="6"/>
      <c r="BZ201" s="6">
        <v>4595842</v>
      </c>
      <c r="CA201" s="6">
        <v>3303369</v>
      </c>
      <c r="CB201" s="6"/>
      <c r="CC201" s="6">
        <v>85926</v>
      </c>
      <c r="CD201" s="6">
        <v>70970</v>
      </c>
      <c r="CE201" s="6"/>
      <c r="CF201" s="6">
        <v>570</v>
      </c>
      <c r="CG201" s="6">
        <v>86.841999999999999</v>
      </c>
      <c r="CH201" s="6">
        <v>1195</v>
      </c>
      <c r="CI201" s="6">
        <v>667600</v>
      </c>
      <c r="CJ201" s="6">
        <v>17</v>
      </c>
      <c r="CK201" s="6">
        <v>5452.5</v>
      </c>
      <c r="CL201" s="6">
        <v>890728</v>
      </c>
      <c r="CM201" s="6">
        <v>24089</v>
      </c>
      <c r="CN201" s="6">
        <v>5117.2</v>
      </c>
      <c r="CO201" s="6">
        <v>17895</v>
      </c>
      <c r="CP201" s="6">
        <v>143</v>
      </c>
      <c r="CQ201" s="6">
        <v>162.82</v>
      </c>
      <c r="CR201" s="6">
        <v>2452.8000000000002</v>
      </c>
      <c r="CS201" s="6">
        <v>1708.9</v>
      </c>
      <c r="CT201" s="6">
        <v>238600</v>
      </c>
      <c r="CU201" s="6">
        <v>138488</v>
      </c>
      <c r="CV201" s="6">
        <v>174256</v>
      </c>
      <c r="CW201" s="6">
        <v>109657</v>
      </c>
    </row>
    <row r="202" spans="1:105" ht="12.5">
      <c r="A202" s="5">
        <v>44018</v>
      </c>
      <c r="B202" s="6">
        <v>820.68799999999999</v>
      </c>
      <c r="C202" s="6">
        <v>450.12200000000001</v>
      </c>
      <c r="D202" s="6">
        <v>6451.9</v>
      </c>
      <c r="E202" s="6"/>
      <c r="F202" s="6"/>
      <c r="G202" s="6"/>
      <c r="H202" s="6">
        <v>5149.7</v>
      </c>
      <c r="I202" s="6">
        <v>2368.1</v>
      </c>
      <c r="J202" s="6">
        <v>416286.7</v>
      </c>
      <c r="K202" s="6">
        <v>186037.5</v>
      </c>
      <c r="L202" s="6">
        <v>82134</v>
      </c>
      <c r="M202" s="6">
        <v>0.6</v>
      </c>
      <c r="N202" s="6">
        <v>0</v>
      </c>
      <c r="O202" s="6">
        <v>14503.5</v>
      </c>
      <c r="P202" s="6">
        <v>6795.2</v>
      </c>
      <c r="Q202" s="48">
        <v>19048.400000000001</v>
      </c>
      <c r="R202" s="48">
        <v>15188.4</v>
      </c>
      <c r="S202" s="6">
        <v>120072.8</v>
      </c>
      <c r="T202" s="6">
        <v>99666.5</v>
      </c>
      <c r="U202" s="6">
        <v>121775.5</v>
      </c>
      <c r="V202" s="6">
        <v>83262.3</v>
      </c>
      <c r="W202" s="6">
        <v>12891.3</v>
      </c>
      <c r="X202" s="6">
        <v>9731.2999999999993</v>
      </c>
      <c r="Y202" s="6">
        <v>445753.3</v>
      </c>
      <c r="Z202" s="6">
        <v>234444</v>
      </c>
      <c r="AA202" s="6"/>
      <c r="AB202" s="11">
        <v>187136.9</v>
      </c>
      <c r="AC202" s="6">
        <v>345.9</v>
      </c>
      <c r="AD202" s="6">
        <v>50604</v>
      </c>
      <c r="AE202" s="6">
        <v>341285.5</v>
      </c>
      <c r="AF202" s="6">
        <v>174997.6</v>
      </c>
      <c r="AG202" s="6"/>
      <c r="AH202" s="6">
        <v>187070.5</v>
      </c>
      <c r="AI202" s="6">
        <v>1112.4000000000001</v>
      </c>
      <c r="AJ202" s="9">
        <v>768</v>
      </c>
      <c r="AK202" s="6">
        <v>33615.72</v>
      </c>
      <c r="AL202" s="6">
        <v>23909.72</v>
      </c>
      <c r="AM202" s="48">
        <v>73562.100000000006</v>
      </c>
      <c r="AN202" s="48">
        <v>56745.9</v>
      </c>
      <c r="AO202" s="6">
        <v>51430.8</v>
      </c>
      <c r="AP202" s="48">
        <v>41972.4</v>
      </c>
      <c r="AQ202" s="6">
        <v>50725.9</v>
      </c>
      <c r="AR202" s="6">
        <v>19995.7</v>
      </c>
      <c r="AS202" s="6">
        <v>11.9</v>
      </c>
      <c r="AT202" s="6">
        <v>9.6999999999999993</v>
      </c>
      <c r="AU202" s="7"/>
      <c r="AV202" s="7"/>
      <c r="AW202" s="6">
        <v>329878.8</v>
      </c>
      <c r="AX202" s="6">
        <v>153967.79999999999</v>
      </c>
      <c r="AY202" s="6">
        <v>60049.4</v>
      </c>
      <c r="AZ202" s="6">
        <v>13637.98</v>
      </c>
      <c r="BA202" s="6">
        <v>313171.40000000002</v>
      </c>
      <c r="BB202" s="6">
        <v>138763.5</v>
      </c>
      <c r="BC202" s="6">
        <v>55388.3</v>
      </c>
      <c r="BD202" s="32">
        <v>1891.1</v>
      </c>
      <c r="BE202" s="32">
        <v>1183</v>
      </c>
      <c r="BF202" s="32">
        <v>161.13999999999999</v>
      </c>
      <c r="BG202" s="32">
        <v>95.82</v>
      </c>
      <c r="BH202" s="32">
        <v>535.02499999999998</v>
      </c>
      <c r="BI202" s="32">
        <v>230.15700000000001</v>
      </c>
      <c r="BJ202" s="6">
        <v>1350.55</v>
      </c>
      <c r="BK202" s="6">
        <v>1362.4</v>
      </c>
      <c r="BL202" s="6">
        <v>75.900000000000006</v>
      </c>
      <c r="BM202" s="6">
        <v>11320.1</v>
      </c>
      <c r="BN202" s="6">
        <v>36648.715789473688</v>
      </c>
      <c r="BO202" s="6">
        <v>9078.2543265863405</v>
      </c>
      <c r="BP202" s="6">
        <v>3175</v>
      </c>
      <c r="BQ202" s="6"/>
      <c r="BR202" s="6"/>
      <c r="BS202" s="6"/>
      <c r="BT202" s="6"/>
      <c r="BU202" s="6"/>
      <c r="BV202" s="6"/>
      <c r="BW202" s="6"/>
      <c r="BX202" s="6"/>
      <c r="BY202" s="6"/>
      <c r="BZ202" s="6">
        <v>4598757</v>
      </c>
      <c r="CA202" s="6">
        <v>3305805</v>
      </c>
      <c r="CB202" s="6"/>
      <c r="CC202" s="6">
        <v>85926</v>
      </c>
      <c r="CD202" s="6">
        <v>70970</v>
      </c>
      <c r="CE202" s="6"/>
      <c r="CF202" s="6">
        <v>784</v>
      </c>
      <c r="CG202" s="6">
        <v>94.876000000000005</v>
      </c>
      <c r="CH202" s="6">
        <v>1563</v>
      </c>
      <c r="CI202" s="6">
        <v>672550</v>
      </c>
      <c r="CJ202" s="6">
        <v>17.100000000000001</v>
      </c>
      <c r="CK202" s="6">
        <v>5476.5</v>
      </c>
      <c r="CL202" s="6">
        <v>895574</v>
      </c>
      <c r="CM202" s="6">
        <v>24373</v>
      </c>
      <c r="CN202" s="6">
        <v>5141.2</v>
      </c>
      <c r="CO202" s="6">
        <v>17895</v>
      </c>
      <c r="CP202" s="6">
        <v>143</v>
      </c>
      <c r="CQ202" s="6">
        <v>162.82</v>
      </c>
      <c r="CR202" s="6">
        <v>2462.8000000000002</v>
      </c>
      <c r="CS202" s="6">
        <v>1715.6</v>
      </c>
      <c r="CT202" s="6">
        <v>239758</v>
      </c>
      <c r="CU202" s="6">
        <v>139152</v>
      </c>
      <c r="CV202" s="6">
        <v>174421</v>
      </c>
      <c r="CW202" s="6">
        <v>109757</v>
      </c>
    </row>
    <row r="203" spans="1:105" ht="12.5">
      <c r="A203" s="5">
        <v>44019</v>
      </c>
      <c r="B203" s="6">
        <v>820.68799999999999</v>
      </c>
      <c r="C203" s="6">
        <v>450.12200000000001</v>
      </c>
      <c r="D203" s="6">
        <v>6451.9</v>
      </c>
      <c r="E203" s="6"/>
      <c r="F203" s="6"/>
      <c r="G203" s="6"/>
      <c r="H203" s="6">
        <v>5157</v>
      </c>
      <c r="I203" s="6">
        <v>2370.5</v>
      </c>
      <c r="J203" s="6">
        <v>416450.3</v>
      </c>
      <c r="K203" s="6">
        <v>186116</v>
      </c>
      <c r="L203" s="6">
        <v>82155.100000000006</v>
      </c>
      <c r="M203" s="6">
        <v>0.6</v>
      </c>
      <c r="N203" s="6">
        <v>0</v>
      </c>
      <c r="O203" s="6">
        <v>14503.6</v>
      </c>
      <c r="P203" s="6">
        <v>6795.4</v>
      </c>
      <c r="Q203" s="48">
        <v>19072</v>
      </c>
      <c r="R203" s="48">
        <v>15207.3</v>
      </c>
      <c r="S203" s="6">
        <v>120089.60000000001</v>
      </c>
      <c r="T203" s="6">
        <v>99679.9</v>
      </c>
      <c r="U203" s="6">
        <v>121792.9</v>
      </c>
      <c r="V203" s="6">
        <v>83274.7</v>
      </c>
      <c r="W203" s="6">
        <v>12896.6</v>
      </c>
      <c r="X203" s="6">
        <v>9735.7000000000007</v>
      </c>
      <c r="Y203" s="6">
        <v>445894.7</v>
      </c>
      <c r="Z203" s="6">
        <v>234518.3</v>
      </c>
      <c r="AA203" s="6"/>
      <c r="AB203" s="11">
        <v>187160.9</v>
      </c>
      <c r="AC203" s="6">
        <v>345.9</v>
      </c>
      <c r="AD203" s="6">
        <v>50604</v>
      </c>
      <c r="AE203" s="6">
        <v>341581.8</v>
      </c>
      <c r="AF203" s="6">
        <v>175148.3</v>
      </c>
      <c r="AG203" s="6"/>
      <c r="AH203" s="6">
        <v>187094.5</v>
      </c>
      <c r="AI203" s="6">
        <v>1112.4000000000001</v>
      </c>
      <c r="AJ203" s="9">
        <v>768</v>
      </c>
      <c r="AK203" s="6">
        <v>33615.72</v>
      </c>
      <c r="AL203" s="6">
        <v>23909.72</v>
      </c>
      <c r="AM203" s="48">
        <v>73571.399999999994</v>
      </c>
      <c r="AN203" s="48">
        <v>56753</v>
      </c>
      <c r="AO203" s="6">
        <v>51445.8</v>
      </c>
      <c r="AP203" s="48">
        <v>41984.3</v>
      </c>
      <c r="AQ203" s="6">
        <v>50739.1</v>
      </c>
      <c r="AR203" s="6">
        <v>20000.900000000001</v>
      </c>
      <c r="AS203" s="6">
        <v>11.9</v>
      </c>
      <c r="AT203" s="6">
        <v>9.6999999999999993</v>
      </c>
      <c r="AU203" s="7"/>
      <c r="AV203" s="7"/>
      <c r="AW203" s="6">
        <v>330035.59999999998</v>
      </c>
      <c r="AX203" s="6">
        <v>154040.5</v>
      </c>
      <c r="AY203" s="6">
        <v>60053.9</v>
      </c>
      <c r="AZ203" s="6">
        <v>13637.98</v>
      </c>
      <c r="BA203" s="6">
        <v>313308.2</v>
      </c>
      <c r="BB203" s="6">
        <v>138823</v>
      </c>
      <c r="BC203" s="6">
        <v>55412.3</v>
      </c>
      <c r="BD203" s="32">
        <v>1895.1</v>
      </c>
      <c r="BE203" s="32">
        <v>1185.7</v>
      </c>
      <c r="BF203" s="32">
        <v>161.13999999999999</v>
      </c>
      <c r="BG203" s="32">
        <v>95.82</v>
      </c>
      <c r="BH203" s="32">
        <v>535.02499999999998</v>
      </c>
      <c r="BI203" s="32">
        <v>230.15700000000001</v>
      </c>
      <c r="BJ203" s="6">
        <v>1350.55</v>
      </c>
      <c r="BK203" s="6">
        <v>1364.8</v>
      </c>
      <c r="BL203" s="6">
        <v>75.900000000000006</v>
      </c>
      <c r="BM203" s="6">
        <v>8943.119999999999</v>
      </c>
      <c r="BN203" s="6">
        <v>36984.738596491225</v>
      </c>
      <c r="BO203" s="6">
        <v>8980.6358811134451</v>
      </c>
      <c r="BP203" s="6">
        <v>7434</v>
      </c>
      <c r="BQ203" s="6"/>
      <c r="BR203" s="6"/>
      <c r="BS203" s="6"/>
      <c r="BT203" s="6"/>
      <c r="BU203" s="6"/>
      <c r="BV203" s="6"/>
      <c r="BW203" s="6"/>
      <c r="BX203" s="6"/>
      <c r="BY203" s="6"/>
      <c r="BZ203" s="6">
        <v>4601734</v>
      </c>
      <c r="CA203" s="6">
        <v>3308299</v>
      </c>
      <c r="CB203" s="6"/>
      <c r="CC203" s="6">
        <v>85926</v>
      </c>
      <c r="CD203" s="6">
        <v>70970</v>
      </c>
      <c r="CE203" s="6"/>
      <c r="CF203" s="6">
        <v>784</v>
      </c>
      <c r="CG203" s="6">
        <v>94.652000000000001</v>
      </c>
      <c r="CH203" s="6">
        <v>1555</v>
      </c>
      <c r="CI203" s="6">
        <v>677550</v>
      </c>
      <c r="CJ203" s="6">
        <v>17.2</v>
      </c>
      <c r="CK203" s="6">
        <v>5500.5</v>
      </c>
      <c r="CL203" s="6">
        <v>900600</v>
      </c>
      <c r="CM203" s="6">
        <v>24656</v>
      </c>
      <c r="CN203" s="6">
        <v>5165.2</v>
      </c>
      <c r="CO203" s="6">
        <v>17895</v>
      </c>
      <c r="CP203" s="6">
        <v>143</v>
      </c>
      <c r="CQ203" s="6">
        <v>162.82</v>
      </c>
      <c r="CR203" s="6">
        <v>2466</v>
      </c>
      <c r="CS203" s="6">
        <v>1718</v>
      </c>
      <c r="CT203" s="6">
        <v>240940</v>
      </c>
      <c r="CU203" s="6">
        <v>139820</v>
      </c>
      <c r="CV203" s="6">
        <v>174588</v>
      </c>
      <c r="CW203" s="6">
        <v>109859</v>
      </c>
    </row>
    <row r="204" spans="1:105" s="16" customFormat="1" ht="12.5">
      <c r="A204" s="5">
        <v>44020</v>
      </c>
      <c r="B204" s="6">
        <v>820.68799999999999</v>
      </c>
      <c r="C204" s="6">
        <v>450.12200000000001</v>
      </c>
      <c r="D204" s="6">
        <v>6451.9</v>
      </c>
      <c r="E204" s="6"/>
      <c r="F204" s="6"/>
      <c r="G204" s="6"/>
      <c r="H204" s="6">
        <v>5160.5</v>
      </c>
      <c r="I204" s="6">
        <v>2371.6</v>
      </c>
      <c r="J204" s="9">
        <v>416636</v>
      </c>
      <c r="K204" s="9">
        <v>186205.3</v>
      </c>
      <c r="L204" s="9">
        <v>82179.100000000006</v>
      </c>
      <c r="M204" s="6">
        <v>0.6</v>
      </c>
      <c r="N204" s="6">
        <v>0</v>
      </c>
      <c r="O204" s="6">
        <v>14503.6</v>
      </c>
      <c r="P204" s="6">
        <v>6795.4</v>
      </c>
      <c r="Q204" s="49">
        <v>19095.7</v>
      </c>
      <c r="R204" s="49">
        <v>15226.2</v>
      </c>
      <c r="S204" s="9">
        <v>120107.3</v>
      </c>
      <c r="T204" s="9">
        <v>99694.3</v>
      </c>
      <c r="U204" s="9">
        <v>121810.6</v>
      </c>
      <c r="V204" s="9">
        <v>83287.3</v>
      </c>
      <c r="W204" s="6">
        <v>12902.6</v>
      </c>
      <c r="X204" s="6">
        <v>9740.5</v>
      </c>
      <c r="Y204" s="9">
        <v>446050.7</v>
      </c>
      <c r="Z204" s="9">
        <v>234602.6</v>
      </c>
      <c r="AA204" s="6"/>
      <c r="AB204" s="11">
        <v>187184.9</v>
      </c>
      <c r="AC204" s="6">
        <v>345.9</v>
      </c>
      <c r="AD204" s="6">
        <v>50604</v>
      </c>
      <c r="AE204" s="9">
        <v>341888.9</v>
      </c>
      <c r="AF204" s="9">
        <v>175302.8</v>
      </c>
      <c r="AG204" s="6"/>
      <c r="AH204" s="9">
        <v>187118.5</v>
      </c>
      <c r="AI204" s="6">
        <v>1112.4000000000001</v>
      </c>
      <c r="AJ204" s="9">
        <v>768</v>
      </c>
      <c r="AK204" s="6">
        <v>33615.72</v>
      </c>
      <c r="AL204" s="6">
        <v>23909.72</v>
      </c>
      <c r="AM204" s="49">
        <v>73582.2</v>
      </c>
      <c r="AN204" s="49">
        <v>56761.4</v>
      </c>
      <c r="AO204" s="9">
        <v>51460.9</v>
      </c>
      <c r="AP204" s="49">
        <v>41996.1</v>
      </c>
      <c r="AQ204" s="9">
        <v>50751.6</v>
      </c>
      <c r="AR204" s="9">
        <v>20005.8</v>
      </c>
      <c r="AS204" s="6">
        <v>11.9</v>
      </c>
      <c r="AT204" s="6">
        <v>9.6999999999999993</v>
      </c>
      <c r="AU204" s="15"/>
      <c r="AV204" s="15"/>
      <c r="AW204" s="9">
        <v>330198.3</v>
      </c>
      <c r="AX204" s="9">
        <v>154115.79999999999</v>
      </c>
      <c r="AY204" s="9">
        <v>60058.6</v>
      </c>
      <c r="AZ204" s="6">
        <v>13637.98</v>
      </c>
      <c r="BA204" s="9">
        <v>313445.09999999998</v>
      </c>
      <c r="BB204" s="9">
        <v>138882.5</v>
      </c>
      <c r="BC204" s="9">
        <v>55436.3</v>
      </c>
      <c r="BD204" s="32">
        <v>1899.1</v>
      </c>
      <c r="BE204" s="32">
        <v>1188.4000000000001</v>
      </c>
      <c r="BF204" s="32">
        <v>161.13999999999999</v>
      </c>
      <c r="BG204" s="32">
        <v>95.82</v>
      </c>
      <c r="BH204" s="32">
        <v>535.02499999999998</v>
      </c>
      <c r="BI204" s="32">
        <v>230.15700000000001</v>
      </c>
      <c r="BJ204" s="6">
        <v>1350.55</v>
      </c>
      <c r="BK204" s="6">
        <v>1367.2</v>
      </c>
      <c r="BL204" s="6">
        <v>75.900000000000006</v>
      </c>
      <c r="BM204" s="9">
        <v>9029.43</v>
      </c>
      <c r="BN204" s="9">
        <v>36648.617543859647</v>
      </c>
      <c r="BO204" s="9">
        <v>9479.0750850392906</v>
      </c>
      <c r="BP204" s="9">
        <v>4328</v>
      </c>
      <c r="BQ204" s="6"/>
      <c r="BR204" s="6"/>
      <c r="BS204" s="6"/>
      <c r="BT204" s="6"/>
      <c r="BU204" s="6"/>
      <c r="BV204" s="6"/>
      <c r="BW204" s="6"/>
      <c r="BX204" s="6"/>
      <c r="BY204" s="6"/>
      <c r="BZ204" s="9">
        <v>4604645</v>
      </c>
      <c r="CA204" s="9">
        <v>3310748</v>
      </c>
      <c r="CB204" s="9"/>
      <c r="CC204" s="6">
        <v>85926</v>
      </c>
      <c r="CD204" s="6">
        <v>70970</v>
      </c>
      <c r="CE204" s="9"/>
      <c r="CF204" s="9">
        <v>786</v>
      </c>
      <c r="CG204" s="9">
        <v>95.659000000000006</v>
      </c>
      <c r="CH204" s="9">
        <v>1556</v>
      </c>
      <c r="CI204" s="9">
        <v>682550</v>
      </c>
      <c r="CJ204" s="9">
        <v>17.3</v>
      </c>
      <c r="CK204" s="9">
        <v>5524.5</v>
      </c>
      <c r="CL204" s="9">
        <v>904742</v>
      </c>
      <c r="CM204" s="9">
        <v>24829</v>
      </c>
      <c r="CN204" s="9">
        <v>5189.2</v>
      </c>
      <c r="CO204" s="6">
        <v>17895</v>
      </c>
      <c r="CP204" s="6">
        <v>143</v>
      </c>
      <c r="CQ204" s="6">
        <v>162.82</v>
      </c>
      <c r="CR204" s="9">
        <v>2470.4</v>
      </c>
      <c r="CS204" s="9">
        <v>1721.4</v>
      </c>
      <c r="CT204" s="9">
        <v>242121</v>
      </c>
      <c r="CU204" s="9">
        <v>140500</v>
      </c>
      <c r="CV204" s="9">
        <v>174759</v>
      </c>
      <c r="CW204" s="9">
        <v>109962</v>
      </c>
      <c r="CX204" s="10"/>
      <c r="CY204" s="10"/>
      <c r="CZ204" s="10"/>
      <c r="DA204" s="10"/>
    </row>
    <row r="205" spans="1:105" ht="12.5">
      <c r="A205" s="5">
        <v>44021</v>
      </c>
      <c r="B205" s="6">
        <v>820.68799999999999</v>
      </c>
      <c r="C205" s="6">
        <v>450.12200000000001</v>
      </c>
      <c r="D205" s="6">
        <v>6451.9</v>
      </c>
      <c r="E205" s="6"/>
      <c r="F205" s="6"/>
      <c r="G205" s="6"/>
      <c r="H205" s="6">
        <v>5164.3999999999996</v>
      </c>
      <c r="I205" s="6">
        <v>2372.9</v>
      </c>
      <c r="J205" s="9">
        <v>416819.7</v>
      </c>
      <c r="K205" s="9">
        <v>186293.7</v>
      </c>
      <c r="L205" s="9">
        <v>82203.100000000006</v>
      </c>
      <c r="M205" s="6">
        <v>0.6</v>
      </c>
      <c r="N205" s="6">
        <v>0</v>
      </c>
      <c r="O205" s="6">
        <v>14503.7</v>
      </c>
      <c r="P205" s="6">
        <v>6795.6</v>
      </c>
      <c r="Q205" s="48">
        <v>19119.2</v>
      </c>
      <c r="R205" s="48">
        <v>15245.1</v>
      </c>
      <c r="S205" s="6">
        <v>120124.4</v>
      </c>
      <c r="T205" s="6">
        <v>99708.1</v>
      </c>
      <c r="U205" s="6">
        <v>121828.3</v>
      </c>
      <c r="V205" s="6">
        <v>83299.899999999994</v>
      </c>
      <c r="W205" s="6">
        <v>12908.6</v>
      </c>
      <c r="X205" s="6">
        <v>9745.4</v>
      </c>
      <c r="Y205" s="6">
        <v>446209.3</v>
      </c>
      <c r="Z205" s="6">
        <v>234686.9</v>
      </c>
      <c r="AA205" s="6"/>
      <c r="AB205" s="11">
        <v>187208.9</v>
      </c>
      <c r="AC205" s="6">
        <v>345.9</v>
      </c>
      <c r="AD205" s="6">
        <v>50604</v>
      </c>
      <c r="AE205" s="6">
        <v>342190.8</v>
      </c>
      <c r="AF205" s="6">
        <v>175455.7</v>
      </c>
      <c r="AG205" s="6"/>
      <c r="AH205" s="6">
        <v>187142.5</v>
      </c>
      <c r="AI205" s="6">
        <v>1112.4000000000001</v>
      </c>
      <c r="AJ205" s="9">
        <v>768</v>
      </c>
      <c r="AK205" s="6">
        <v>33615.72</v>
      </c>
      <c r="AL205" s="6">
        <v>23909.72</v>
      </c>
      <c r="AM205" s="48">
        <v>73593.5</v>
      </c>
      <c r="AN205" s="48">
        <v>56770.1</v>
      </c>
      <c r="AO205" s="6">
        <v>51476</v>
      </c>
      <c r="AP205" s="48">
        <v>42008</v>
      </c>
      <c r="AQ205" s="6">
        <v>50761.9</v>
      </c>
      <c r="AR205" s="6">
        <v>20009.599999999999</v>
      </c>
      <c r="AS205" s="6">
        <v>11.9</v>
      </c>
      <c r="AT205" s="6">
        <v>9.6999999999999993</v>
      </c>
      <c r="AU205" s="7"/>
      <c r="AV205" s="7"/>
      <c r="AW205" s="6">
        <v>330361.59999999998</v>
      </c>
      <c r="AX205" s="6">
        <v>154190.9</v>
      </c>
      <c r="AY205" s="6">
        <v>60063.4</v>
      </c>
      <c r="AZ205" s="6">
        <v>13637.98</v>
      </c>
      <c r="BA205" s="6">
        <v>313582.90000000002</v>
      </c>
      <c r="BB205" s="6">
        <v>138942.29999999999</v>
      </c>
      <c r="BC205" s="6">
        <v>55460.3</v>
      </c>
      <c r="BD205" s="32">
        <v>1903</v>
      </c>
      <c r="BE205" s="32">
        <v>1191.0999999999999</v>
      </c>
      <c r="BF205" s="32">
        <v>161.13999999999999</v>
      </c>
      <c r="BG205" s="32">
        <v>95.82</v>
      </c>
      <c r="BH205" s="32">
        <v>535.02499999999998</v>
      </c>
      <c r="BI205" s="32">
        <v>230.15700000000001</v>
      </c>
      <c r="BJ205" s="6">
        <v>1350.55</v>
      </c>
      <c r="BK205" s="9">
        <v>1369.6</v>
      </c>
      <c r="BL205" s="6">
        <v>75.900000000000006</v>
      </c>
      <c r="BM205" s="6">
        <v>9900.7099999999991</v>
      </c>
      <c r="BN205" s="6">
        <v>36498.680701754383</v>
      </c>
      <c r="BO205" s="6">
        <v>10162.203755175504</v>
      </c>
      <c r="BP205" s="6">
        <v>5000</v>
      </c>
      <c r="BQ205" s="6"/>
      <c r="BR205" s="6"/>
      <c r="BS205" s="6"/>
      <c r="BT205" s="6"/>
      <c r="BU205" s="6"/>
      <c r="BV205" s="6"/>
      <c r="BW205" s="6"/>
      <c r="BX205" s="6"/>
      <c r="BY205" s="6"/>
      <c r="BZ205" s="6">
        <v>4607588</v>
      </c>
      <c r="CA205" s="6">
        <v>3313205</v>
      </c>
      <c r="CB205" s="6"/>
      <c r="CC205" s="6">
        <v>85926</v>
      </c>
      <c r="CD205" s="6">
        <v>70970</v>
      </c>
      <c r="CE205" s="6"/>
      <c r="CF205" s="6">
        <v>795</v>
      </c>
      <c r="CG205" s="6">
        <v>95.313999999999993</v>
      </c>
      <c r="CH205" s="6">
        <v>1564</v>
      </c>
      <c r="CI205" s="6">
        <v>685350</v>
      </c>
      <c r="CJ205" s="6">
        <v>17.399999999999999</v>
      </c>
      <c r="CK205" s="6">
        <v>5548.5</v>
      </c>
      <c r="CL205" s="6">
        <v>907252</v>
      </c>
      <c r="CM205" s="6">
        <v>24843</v>
      </c>
      <c r="CN205" s="6">
        <v>5213.2</v>
      </c>
      <c r="CO205" s="6">
        <v>17895</v>
      </c>
      <c r="CP205" s="6">
        <v>143</v>
      </c>
      <c r="CQ205" s="6">
        <v>162.82</v>
      </c>
      <c r="CR205" s="6">
        <v>2474.6999999999998</v>
      </c>
      <c r="CS205" s="6">
        <v>1724.8</v>
      </c>
      <c r="CT205" s="6">
        <v>243270</v>
      </c>
      <c r="CU205" s="6">
        <v>141171</v>
      </c>
      <c r="CV205" s="6">
        <v>175097</v>
      </c>
      <c r="CW205" s="6">
        <v>110165</v>
      </c>
    </row>
    <row r="206" spans="1:105" ht="12.5">
      <c r="A206" s="5">
        <v>44022</v>
      </c>
      <c r="B206" s="6">
        <v>820.68799999999999</v>
      </c>
      <c r="C206" s="6">
        <v>450.12200000000001</v>
      </c>
      <c r="D206" s="6">
        <v>6451.9</v>
      </c>
      <c r="E206" s="6"/>
      <c r="F206" s="6"/>
      <c r="G206" s="6"/>
      <c r="H206" s="6">
        <v>5172.6000000000004</v>
      </c>
      <c r="I206" s="6">
        <v>2375.3000000000002</v>
      </c>
      <c r="J206" s="6">
        <v>417002.1</v>
      </c>
      <c r="K206" s="6">
        <v>186382.1</v>
      </c>
      <c r="L206" s="6">
        <v>82227.100000000006</v>
      </c>
      <c r="M206" s="6">
        <v>0.6</v>
      </c>
      <c r="N206" s="6">
        <v>0</v>
      </c>
      <c r="O206" s="6">
        <v>14503.8</v>
      </c>
      <c r="P206" s="6">
        <v>6795.7</v>
      </c>
      <c r="Q206" s="48">
        <v>19142.7</v>
      </c>
      <c r="R206" s="48">
        <v>15263.8</v>
      </c>
      <c r="S206" s="6">
        <v>120142.6</v>
      </c>
      <c r="T206" s="6">
        <v>99722.7</v>
      </c>
      <c r="U206" s="6">
        <v>121846.2</v>
      </c>
      <c r="V206" s="6">
        <v>83312.600000000006</v>
      </c>
      <c r="W206" s="6">
        <v>12914.4</v>
      </c>
      <c r="X206" s="6">
        <v>9750.1</v>
      </c>
      <c r="Y206" s="6">
        <v>446367.3</v>
      </c>
      <c r="Z206" s="6">
        <v>234772.1</v>
      </c>
      <c r="AA206" s="6"/>
      <c r="AB206" s="11">
        <v>187232.9</v>
      </c>
      <c r="AC206" s="6">
        <v>345.9</v>
      </c>
      <c r="AD206" s="6">
        <v>50604</v>
      </c>
      <c r="AE206" s="6">
        <v>342495.9</v>
      </c>
      <c r="AF206" s="6">
        <v>175610.3</v>
      </c>
      <c r="AG206" s="6"/>
      <c r="AH206" s="6">
        <v>187166.5</v>
      </c>
      <c r="AI206" s="6">
        <v>1112.4000000000001</v>
      </c>
      <c r="AJ206" s="9">
        <v>768</v>
      </c>
      <c r="AK206" s="6">
        <v>33615.72</v>
      </c>
      <c r="AL206" s="6">
        <v>23909.72</v>
      </c>
      <c r="AM206" s="48">
        <v>73604.899999999994</v>
      </c>
      <c r="AN206" s="48">
        <v>56778.9</v>
      </c>
      <c r="AO206" s="6">
        <v>51491.199999999997</v>
      </c>
      <c r="AP206" s="48">
        <v>42019.9</v>
      </c>
      <c r="AQ206" s="6">
        <v>50775.199999999997</v>
      </c>
      <c r="AR206" s="6">
        <v>20014.900000000001</v>
      </c>
      <c r="AS206" s="6">
        <v>11.9</v>
      </c>
      <c r="AT206" s="6">
        <v>9.6999999999999993</v>
      </c>
      <c r="AU206" s="7"/>
      <c r="AV206" s="7"/>
      <c r="AW206" s="6">
        <v>330520.7</v>
      </c>
      <c r="AX206" s="6">
        <v>154264.4</v>
      </c>
      <c r="AY206" s="6">
        <v>60068.3</v>
      </c>
      <c r="AZ206" s="6">
        <v>13637.98</v>
      </c>
      <c r="BA206" s="6">
        <v>313721.5</v>
      </c>
      <c r="BB206" s="6">
        <v>139002.6</v>
      </c>
      <c r="BC206" s="6">
        <v>55484.3</v>
      </c>
      <c r="BD206" s="32">
        <v>1907</v>
      </c>
      <c r="BE206" s="32">
        <v>1193.7</v>
      </c>
      <c r="BF206" s="32">
        <v>161.13999999999999</v>
      </c>
      <c r="BG206" s="32">
        <v>95.82</v>
      </c>
      <c r="BH206" s="32">
        <v>535.02499999999998</v>
      </c>
      <c r="BI206" s="32">
        <v>230.15700000000001</v>
      </c>
      <c r="BJ206" s="6">
        <v>1350.55</v>
      </c>
      <c r="BK206" s="9">
        <v>1372</v>
      </c>
      <c r="BL206" s="6">
        <v>75.900000000000006</v>
      </c>
      <c r="BM206" s="6">
        <v>9064.4999999999982</v>
      </c>
      <c r="BN206" s="6">
        <v>36959.161403508777</v>
      </c>
      <c r="BO206" s="6">
        <v>10415.382765468879</v>
      </c>
      <c r="BP206" s="6">
        <v>6210</v>
      </c>
      <c r="BQ206" s="6"/>
      <c r="BR206" s="6"/>
      <c r="BS206" s="6"/>
      <c r="BT206" s="6"/>
      <c r="BU206" s="6"/>
      <c r="BV206" s="6"/>
      <c r="BW206" s="6"/>
      <c r="BX206" s="6"/>
      <c r="BY206" s="6"/>
      <c r="BZ206" s="6">
        <v>4610503</v>
      </c>
      <c r="CA206" s="6">
        <v>3315630</v>
      </c>
      <c r="CB206" s="6"/>
      <c r="CC206" s="6">
        <v>85926</v>
      </c>
      <c r="CD206" s="6">
        <v>70970</v>
      </c>
      <c r="CE206" s="6"/>
      <c r="CF206" s="6">
        <v>805.2117967990232</v>
      </c>
      <c r="CG206" s="6">
        <v>95.32309927920727</v>
      </c>
      <c r="CH206" s="6">
        <v>1578.9138437448244</v>
      </c>
      <c r="CI206" s="6">
        <v>688100</v>
      </c>
      <c r="CJ206" s="6">
        <v>17.5</v>
      </c>
      <c r="CK206" s="6">
        <v>5572.5</v>
      </c>
      <c r="CL206" s="6">
        <v>909799</v>
      </c>
      <c r="CM206" s="6">
        <v>24843</v>
      </c>
      <c r="CN206" s="6">
        <v>5237.2</v>
      </c>
      <c r="CO206" s="6">
        <v>17895</v>
      </c>
      <c r="CP206" s="6">
        <v>143</v>
      </c>
      <c r="CQ206" s="6">
        <v>162.82</v>
      </c>
      <c r="CR206" s="6">
        <v>2479.9</v>
      </c>
      <c r="CS206" s="6">
        <v>1728.4</v>
      </c>
      <c r="CT206" s="6">
        <v>244451</v>
      </c>
      <c r="CU206" s="6">
        <v>141851</v>
      </c>
      <c r="CV206" s="6">
        <v>175292</v>
      </c>
      <c r="CW206" s="6">
        <v>110289</v>
      </c>
    </row>
    <row r="207" spans="1:105" ht="12.5">
      <c r="A207" s="5">
        <v>44023</v>
      </c>
      <c r="B207" s="6">
        <v>820.68799999999999</v>
      </c>
      <c r="C207" s="6">
        <v>450.12200000000001</v>
      </c>
      <c r="D207" s="6">
        <v>6451.9</v>
      </c>
      <c r="E207" s="6"/>
      <c r="F207" s="6"/>
      <c r="G207" s="6"/>
      <c r="H207" s="6">
        <v>5182.6000000000004</v>
      </c>
      <c r="I207" s="6">
        <v>2379</v>
      </c>
      <c r="J207" s="6">
        <v>417179.9</v>
      </c>
      <c r="K207" s="6">
        <v>186468.4</v>
      </c>
      <c r="L207" s="6">
        <v>82251.100000000006</v>
      </c>
      <c r="M207" s="6">
        <v>0.6</v>
      </c>
      <c r="N207" s="6">
        <v>0</v>
      </c>
      <c r="O207" s="6">
        <v>14504</v>
      </c>
      <c r="P207" s="6">
        <v>6795.8</v>
      </c>
      <c r="Q207" s="48">
        <v>19165.2</v>
      </c>
      <c r="R207" s="48">
        <v>15281.9</v>
      </c>
      <c r="S207" s="6">
        <v>120159</v>
      </c>
      <c r="T207" s="6">
        <v>99736.4</v>
      </c>
      <c r="U207" s="6">
        <v>121863.1</v>
      </c>
      <c r="V207" s="6">
        <v>83324.7</v>
      </c>
      <c r="W207" s="6">
        <v>12919.5</v>
      </c>
      <c r="X207" s="6">
        <v>9754.2000000000007</v>
      </c>
      <c r="Y207" s="6">
        <v>446521.1</v>
      </c>
      <c r="Z207" s="6">
        <v>234855</v>
      </c>
      <c r="AA207" s="6"/>
      <c r="AB207" s="11">
        <v>187256.9</v>
      </c>
      <c r="AC207" s="6">
        <v>345.9</v>
      </c>
      <c r="AD207" s="6">
        <v>50604</v>
      </c>
      <c r="AE207" s="6">
        <v>342782.6</v>
      </c>
      <c r="AF207" s="6">
        <v>175756.9</v>
      </c>
      <c r="AG207" s="6"/>
      <c r="AH207" s="6">
        <v>187190.5</v>
      </c>
      <c r="AI207" s="6">
        <v>1112.4000000000001</v>
      </c>
      <c r="AJ207" s="9">
        <v>768</v>
      </c>
      <c r="AK207" s="6">
        <v>33615.72</v>
      </c>
      <c r="AL207" s="6">
        <v>23909.72</v>
      </c>
      <c r="AM207" s="48">
        <v>73616.100000000006</v>
      </c>
      <c r="AN207" s="48">
        <v>56787.6</v>
      </c>
      <c r="AO207" s="6">
        <v>51506.2</v>
      </c>
      <c r="AP207" s="48">
        <v>42031.6</v>
      </c>
      <c r="AQ207" s="6">
        <v>50779.4</v>
      </c>
      <c r="AR207" s="6">
        <v>20016.400000000001</v>
      </c>
      <c r="AS207" s="6">
        <v>11.9</v>
      </c>
      <c r="AT207" s="6">
        <v>9.6999999999999993</v>
      </c>
      <c r="AU207" s="7"/>
      <c r="AV207" s="7"/>
      <c r="AW207" s="6">
        <v>330674.09999999998</v>
      </c>
      <c r="AX207" s="6">
        <v>154335.4</v>
      </c>
      <c r="AY207" s="6">
        <v>60072.6</v>
      </c>
      <c r="AZ207" s="6">
        <v>13637.98</v>
      </c>
      <c r="BA207" s="6">
        <v>313856.90000000002</v>
      </c>
      <c r="BB207" s="6">
        <v>139061.5</v>
      </c>
      <c r="BC207" s="6">
        <v>55508.3</v>
      </c>
      <c r="BD207" s="32">
        <v>1910.9</v>
      </c>
      <c r="BE207" s="32">
        <v>1196.4000000000001</v>
      </c>
      <c r="BF207" s="32">
        <v>161.13999999999999</v>
      </c>
      <c r="BG207" s="32">
        <v>95.82</v>
      </c>
      <c r="BH207" s="32">
        <v>535.02499999999998</v>
      </c>
      <c r="BI207" s="32">
        <v>230.15700000000001</v>
      </c>
      <c r="BJ207" s="6">
        <v>1350.55</v>
      </c>
      <c r="BK207" s="9">
        <v>1374.3</v>
      </c>
      <c r="BL207" s="6">
        <v>75.900000000000006</v>
      </c>
      <c r="BM207" s="6">
        <v>8323.67</v>
      </c>
      <c r="BN207" s="6">
        <v>36964.929824561397</v>
      </c>
      <c r="BO207" s="6">
        <v>10710.821290410284</v>
      </c>
      <c r="BP207" s="6">
        <v>2529</v>
      </c>
      <c r="BQ207" s="6"/>
      <c r="BR207" s="6"/>
      <c r="BS207" s="6"/>
      <c r="BT207" s="6"/>
      <c r="BU207" s="6"/>
      <c r="BV207" s="6"/>
      <c r="BW207" s="6"/>
      <c r="BX207" s="6"/>
      <c r="BY207" s="6"/>
      <c r="BZ207" s="6">
        <v>4611555</v>
      </c>
      <c r="CA207" s="6">
        <v>3316489</v>
      </c>
      <c r="CB207" s="6"/>
      <c r="CC207" s="6">
        <v>86184</v>
      </c>
      <c r="CD207" s="6">
        <v>71150</v>
      </c>
      <c r="CE207" s="6"/>
      <c r="CF207" s="6">
        <v>285.01560877867257</v>
      </c>
      <c r="CG207" s="6">
        <v>34.053643561431983</v>
      </c>
      <c r="CH207" s="6">
        <v>556.12271420731304</v>
      </c>
      <c r="CI207" s="6">
        <v>690650</v>
      </c>
      <c r="CJ207" s="6">
        <v>17.600000000000001</v>
      </c>
      <c r="CK207" s="6">
        <v>5596.5</v>
      </c>
      <c r="CL207" s="6">
        <v>912171</v>
      </c>
      <c r="CM207" s="6">
        <v>24843</v>
      </c>
      <c r="CN207" s="6">
        <v>5261.2</v>
      </c>
      <c r="CO207" s="6">
        <v>17895</v>
      </c>
      <c r="CP207" s="6">
        <v>143</v>
      </c>
      <c r="CQ207" s="6">
        <v>162.82</v>
      </c>
      <c r="CR207" s="6">
        <v>2487</v>
      </c>
      <c r="CS207" s="6">
        <v>1732.9</v>
      </c>
      <c r="CT207" s="6">
        <v>245600</v>
      </c>
      <c r="CU207" s="6">
        <v>142505</v>
      </c>
      <c r="CV207" s="6">
        <v>175459</v>
      </c>
      <c r="CW207" s="6">
        <v>110391</v>
      </c>
    </row>
    <row r="208" spans="1:105" ht="12.5">
      <c r="A208" s="5">
        <v>44024</v>
      </c>
      <c r="B208" s="6">
        <v>820.68799999999999</v>
      </c>
      <c r="C208" s="6">
        <v>450.12200000000001</v>
      </c>
      <c r="D208" s="6">
        <v>6451.9</v>
      </c>
      <c r="E208" s="6"/>
      <c r="F208" s="6"/>
      <c r="G208" s="6"/>
      <c r="H208" s="6">
        <v>5193.7</v>
      </c>
      <c r="I208" s="6">
        <v>2383.6999999999998</v>
      </c>
      <c r="J208" s="6">
        <v>417357.6</v>
      </c>
      <c r="K208" s="6">
        <v>186556.1</v>
      </c>
      <c r="L208" s="6">
        <v>82275.100000000006</v>
      </c>
      <c r="M208" s="6">
        <v>0.6</v>
      </c>
      <c r="N208" s="6">
        <v>0</v>
      </c>
      <c r="O208" s="6">
        <v>14504</v>
      </c>
      <c r="P208" s="6">
        <v>6795.9</v>
      </c>
      <c r="Q208" s="48">
        <v>19189</v>
      </c>
      <c r="R208" s="48">
        <v>15300.9</v>
      </c>
      <c r="S208" s="6">
        <v>120176.2</v>
      </c>
      <c r="T208" s="6">
        <v>99750.3</v>
      </c>
      <c r="U208" s="6">
        <v>121880.6</v>
      </c>
      <c r="V208" s="6">
        <v>83337.3</v>
      </c>
      <c r="W208" s="6">
        <v>12924.7</v>
      </c>
      <c r="X208" s="6">
        <v>9758.5</v>
      </c>
      <c r="Y208" s="6">
        <v>446653.2</v>
      </c>
      <c r="Z208" s="6">
        <v>234929.2</v>
      </c>
      <c r="AA208" s="6"/>
      <c r="AB208" s="11">
        <v>187280.9</v>
      </c>
      <c r="AC208" s="6">
        <v>345.9</v>
      </c>
      <c r="AD208" s="6">
        <v>50604</v>
      </c>
      <c r="AE208" s="6">
        <v>343106</v>
      </c>
      <c r="AF208" s="6">
        <v>175919.7</v>
      </c>
      <c r="AG208" s="6"/>
      <c r="AH208" s="6">
        <v>187214.5</v>
      </c>
      <c r="AI208" s="6">
        <v>1112.4000000000001</v>
      </c>
      <c r="AJ208" s="9">
        <v>768</v>
      </c>
      <c r="AK208" s="6">
        <v>33615.72</v>
      </c>
      <c r="AL208" s="6">
        <v>23909.72</v>
      </c>
      <c r="AM208" s="48">
        <v>73626.899999999994</v>
      </c>
      <c r="AN208" s="48">
        <v>56795.9</v>
      </c>
      <c r="AO208" s="6">
        <v>51522.3</v>
      </c>
      <c r="AP208" s="48">
        <v>42044</v>
      </c>
      <c r="AQ208" s="6">
        <v>50789.3</v>
      </c>
      <c r="AR208" s="6">
        <v>20020.2</v>
      </c>
      <c r="AS208" s="6">
        <v>11.9</v>
      </c>
      <c r="AT208" s="6">
        <v>9.6999999999999993</v>
      </c>
      <c r="AU208" s="7"/>
      <c r="AV208" s="7"/>
      <c r="AW208" s="6">
        <v>330831.8</v>
      </c>
      <c r="AX208" s="6">
        <v>154407.79999999999</v>
      </c>
      <c r="AY208" s="6">
        <v>60076.9</v>
      </c>
      <c r="AZ208" s="6">
        <v>13637.98</v>
      </c>
      <c r="BA208" s="6">
        <v>313993.59999999998</v>
      </c>
      <c r="BB208" s="6">
        <v>139120.9</v>
      </c>
      <c r="BC208" s="6">
        <v>55532.3</v>
      </c>
      <c r="BD208" s="32">
        <v>1914.8</v>
      </c>
      <c r="BE208" s="32">
        <v>1199</v>
      </c>
      <c r="BF208" s="32">
        <v>161.13999999999999</v>
      </c>
      <c r="BG208" s="32">
        <v>95.82</v>
      </c>
      <c r="BH208" s="32">
        <v>535.02499999999998</v>
      </c>
      <c r="BI208" s="32">
        <v>230.15700000000001</v>
      </c>
      <c r="BJ208" s="6">
        <v>1350.55</v>
      </c>
      <c r="BK208" s="9">
        <v>1376.7</v>
      </c>
      <c r="BL208" s="6">
        <v>75.900000000000006</v>
      </c>
      <c r="BM208" s="6">
        <v>8244.6600000000017</v>
      </c>
      <c r="BN208" s="6">
        <v>36282.135087719289</v>
      </c>
      <c r="BO208" s="6">
        <v>9738.7350904179712</v>
      </c>
      <c r="BP208" s="6">
        <v>3748</v>
      </c>
      <c r="BQ208" s="6"/>
      <c r="BR208" s="6"/>
      <c r="BS208" s="6"/>
      <c r="BT208" s="6"/>
      <c r="BU208" s="6"/>
      <c r="BV208" s="6"/>
      <c r="BW208" s="6"/>
      <c r="BX208" s="6"/>
      <c r="BY208" s="6"/>
      <c r="BZ208" s="6">
        <v>4612810</v>
      </c>
      <c r="CA208" s="6">
        <v>3317528</v>
      </c>
      <c r="CB208" s="6"/>
      <c r="CC208" s="6">
        <v>86347</v>
      </c>
      <c r="CD208" s="6">
        <v>71263</v>
      </c>
      <c r="CE208" s="6"/>
      <c r="CF208" s="6">
        <v>248</v>
      </c>
      <c r="CG208" s="6">
        <v>8.3539999999999992</v>
      </c>
      <c r="CH208" s="6">
        <v>398</v>
      </c>
      <c r="CI208" s="6">
        <v>693150</v>
      </c>
      <c r="CJ208" s="6">
        <v>17.7</v>
      </c>
      <c r="CK208" s="6">
        <v>5620.4</v>
      </c>
      <c r="CL208" s="6">
        <v>914620</v>
      </c>
      <c r="CM208" s="6">
        <v>24843</v>
      </c>
      <c r="CN208" s="6">
        <v>5285.2</v>
      </c>
      <c r="CO208" s="6">
        <v>17895</v>
      </c>
      <c r="CP208" s="6">
        <v>143</v>
      </c>
      <c r="CQ208" s="6">
        <v>162.82</v>
      </c>
      <c r="CR208" s="6">
        <v>2494.9</v>
      </c>
      <c r="CS208" s="6">
        <v>1737.9</v>
      </c>
      <c r="CT208" s="6">
        <v>246775</v>
      </c>
      <c r="CU208" s="6">
        <v>143177</v>
      </c>
      <c r="CV208" s="6">
        <v>175634</v>
      </c>
      <c r="CW208" s="6">
        <v>110499</v>
      </c>
    </row>
    <row r="209" spans="1:105" ht="12.5">
      <c r="A209" s="5">
        <v>44025</v>
      </c>
      <c r="B209" s="6">
        <v>820.947</v>
      </c>
      <c r="C209" s="6">
        <v>450.24900000000002</v>
      </c>
      <c r="D209" s="6">
        <v>6452.6</v>
      </c>
      <c r="E209" s="6"/>
      <c r="F209" s="6"/>
      <c r="G209" s="6"/>
      <c r="H209" s="6">
        <v>5203.8999999999996</v>
      </c>
      <c r="I209" s="6">
        <v>2387.3000000000002</v>
      </c>
      <c r="J209" s="6">
        <v>417533.5</v>
      </c>
      <c r="K209" s="6">
        <v>186642.7</v>
      </c>
      <c r="L209" s="6">
        <v>82299.100000000006</v>
      </c>
      <c r="M209" s="6">
        <v>0.6</v>
      </c>
      <c r="N209" s="6">
        <v>0</v>
      </c>
      <c r="O209" s="6">
        <v>14504.2</v>
      </c>
      <c r="P209" s="6">
        <v>6796.1</v>
      </c>
      <c r="Q209" s="48">
        <v>19215.599999999999</v>
      </c>
      <c r="R209" s="48">
        <v>15321.9</v>
      </c>
      <c r="S209" s="6">
        <v>120193.2</v>
      </c>
      <c r="T209" s="6">
        <v>99763.9</v>
      </c>
      <c r="U209" s="6">
        <v>121897.9</v>
      </c>
      <c r="V209" s="6">
        <v>83349.600000000006</v>
      </c>
      <c r="W209" s="6">
        <v>12929.9</v>
      </c>
      <c r="X209" s="6">
        <v>9762.7000000000007</v>
      </c>
      <c r="Y209" s="6">
        <v>446806.9</v>
      </c>
      <c r="Z209" s="6">
        <v>235013.5</v>
      </c>
      <c r="AA209" s="6"/>
      <c r="AB209" s="11">
        <v>187304.9</v>
      </c>
      <c r="AC209" s="6">
        <v>345.9</v>
      </c>
      <c r="AD209" s="6">
        <v>50604</v>
      </c>
      <c r="AE209" s="6">
        <v>343405.3</v>
      </c>
      <c r="AF209" s="6">
        <v>176071.1</v>
      </c>
      <c r="AG209" s="6"/>
      <c r="AH209" s="6">
        <v>187238.5</v>
      </c>
      <c r="AI209" s="6">
        <v>1112.4000000000001</v>
      </c>
      <c r="AJ209" s="9">
        <v>768</v>
      </c>
      <c r="AK209" s="6">
        <v>33615.72</v>
      </c>
      <c r="AL209" s="6">
        <v>23909.72</v>
      </c>
      <c r="AM209" s="48">
        <v>73636.600000000006</v>
      </c>
      <c r="AN209" s="48">
        <v>56803.3</v>
      </c>
      <c r="AO209" s="6">
        <v>51539.1</v>
      </c>
      <c r="AP209" s="48">
        <v>42056.6</v>
      </c>
      <c r="AQ209" s="6">
        <v>50800.800000000003</v>
      </c>
      <c r="AR209" s="6">
        <v>20024.5</v>
      </c>
      <c r="AS209" s="6">
        <v>11.9</v>
      </c>
      <c r="AT209" s="6">
        <v>9.6999999999999993</v>
      </c>
      <c r="AU209" s="7"/>
      <c r="AV209" s="7"/>
      <c r="AW209" s="6">
        <v>330986.90000000002</v>
      </c>
      <c r="AX209" s="6">
        <v>154478.9</v>
      </c>
      <c r="AY209" s="6">
        <v>60081.4</v>
      </c>
      <c r="AZ209" s="6">
        <v>13637.98</v>
      </c>
      <c r="BA209" s="6">
        <v>314131.3</v>
      </c>
      <c r="BB209" s="6">
        <v>139180.9</v>
      </c>
      <c r="BC209" s="6">
        <v>55556.3</v>
      </c>
      <c r="BD209" s="32">
        <v>1918.79</v>
      </c>
      <c r="BE209" s="32">
        <v>1201.7</v>
      </c>
      <c r="BF209" s="32">
        <v>161.32</v>
      </c>
      <c r="BG209" s="32">
        <v>95.93</v>
      </c>
      <c r="BH209" s="32">
        <v>535.21299999999997</v>
      </c>
      <c r="BI209" s="32">
        <v>230.227</v>
      </c>
      <c r="BJ209" s="6">
        <v>1350.9</v>
      </c>
      <c r="BK209" s="9">
        <v>1379.1</v>
      </c>
      <c r="BL209" s="6">
        <v>76</v>
      </c>
      <c r="BM209" s="6">
        <v>8621.92</v>
      </c>
      <c r="BN209" s="6">
        <v>35419.957894736843</v>
      </c>
      <c r="BO209" s="6">
        <v>9135.4068513149687</v>
      </c>
      <c r="BP209" s="6">
        <v>6226</v>
      </c>
      <c r="BQ209" s="6"/>
      <c r="BR209" s="6"/>
      <c r="BS209" s="6"/>
      <c r="BT209" s="6"/>
      <c r="BU209" s="6"/>
      <c r="BV209" s="6"/>
      <c r="BW209" s="6"/>
      <c r="BX209" s="6"/>
      <c r="BY209" s="6"/>
      <c r="BZ209" s="6">
        <v>4615807</v>
      </c>
      <c r="CA209" s="6">
        <v>3319977</v>
      </c>
      <c r="CB209" s="6"/>
      <c r="CC209" s="6">
        <v>86347</v>
      </c>
      <c r="CD209" s="6">
        <v>71263</v>
      </c>
      <c r="CE209" s="6"/>
      <c r="CF209" s="6">
        <v>803</v>
      </c>
      <c r="CG209" s="6">
        <v>72.474000000000004</v>
      </c>
      <c r="CH209" s="6">
        <v>1526</v>
      </c>
      <c r="CI209" s="6">
        <v>695730</v>
      </c>
      <c r="CJ209" s="6">
        <v>17.8</v>
      </c>
      <c r="CK209" s="6">
        <v>5644.4</v>
      </c>
      <c r="CL209" s="6">
        <v>917195</v>
      </c>
      <c r="CM209" s="6">
        <v>24843</v>
      </c>
      <c r="CN209" s="6">
        <v>5309.2</v>
      </c>
      <c r="CO209" s="6">
        <v>17895</v>
      </c>
      <c r="CP209" s="6">
        <v>143</v>
      </c>
      <c r="CQ209" s="6">
        <v>162.82</v>
      </c>
      <c r="CR209" s="6">
        <v>2502</v>
      </c>
      <c r="CS209" s="6">
        <v>1742.5</v>
      </c>
      <c r="CT209" s="6">
        <v>247955</v>
      </c>
      <c r="CU209" s="6">
        <v>143851</v>
      </c>
      <c r="CV209" s="6">
        <v>175809</v>
      </c>
      <c r="CW209" s="6">
        <v>110608</v>
      </c>
      <c r="CX209" s="50"/>
      <c r="CY209" s="50"/>
      <c r="CZ209" s="50"/>
      <c r="DA209" s="50"/>
    </row>
    <row r="210" spans="1:105" ht="12.5">
      <c r="A210" s="5">
        <v>44026</v>
      </c>
      <c r="B210" s="6">
        <v>820.947</v>
      </c>
      <c r="C210" s="6">
        <v>450.24900000000002</v>
      </c>
      <c r="D210" s="6">
        <v>6452.6</v>
      </c>
      <c r="E210" s="6"/>
      <c r="F210" s="6"/>
      <c r="G210" s="6"/>
      <c r="H210" s="6">
        <v>5213.3</v>
      </c>
      <c r="I210" s="6">
        <v>2390</v>
      </c>
      <c r="J210" s="6">
        <v>417709.8</v>
      </c>
      <c r="K210" s="6">
        <v>186729.4</v>
      </c>
      <c r="L210" s="6">
        <v>82323.100000000006</v>
      </c>
      <c r="M210" s="6">
        <v>0.6</v>
      </c>
      <c r="N210" s="6">
        <v>0</v>
      </c>
      <c r="O210" s="6">
        <v>14504.2</v>
      </c>
      <c r="P210" s="6">
        <v>6796.2</v>
      </c>
      <c r="Q210" s="48">
        <v>19245.3</v>
      </c>
      <c r="R210" s="48">
        <v>15345.3</v>
      </c>
      <c r="S210" s="6">
        <v>120210.2</v>
      </c>
      <c r="T210" s="6">
        <v>99777.600000000006</v>
      </c>
      <c r="U210" s="6">
        <v>121915.7</v>
      </c>
      <c r="V210" s="6">
        <v>83362.2</v>
      </c>
      <c r="W210" s="6">
        <v>12935.6</v>
      </c>
      <c r="X210" s="6">
        <v>9767.2999999999993</v>
      </c>
      <c r="Y210" s="6">
        <v>446960.2</v>
      </c>
      <c r="Z210" s="6">
        <v>235099.8</v>
      </c>
      <c r="AA210" s="6"/>
      <c r="AB210" s="11">
        <v>187328.9</v>
      </c>
      <c r="AC210" s="6">
        <v>345.9</v>
      </c>
      <c r="AD210" s="6">
        <v>50604</v>
      </c>
      <c r="AE210" s="6">
        <v>343711.9</v>
      </c>
      <c r="AF210" s="6">
        <v>176224.4</v>
      </c>
      <c r="AG210" s="6"/>
      <c r="AH210" s="6">
        <v>187262.5</v>
      </c>
      <c r="AI210" s="6">
        <v>1112.4000000000001</v>
      </c>
      <c r="AJ210" s="9">
        <v>768</v>
      </c>
      <c r="AK210" s="6">
        <v>33615.72</v>
      </c>
      <c r="AL210" s="6">
        <v>23909.72</v>
      </c>
      <c r="AM210" s="48">
        <v>73646</v>
      </c>
      <c r="AN210" s="48">
        <v>56810.6</v>
      </c>
      <c r="AO210" s="6">
        <v>51555.6</v>
      </c>
      <c r="AP210" s="48">
        <v>42069.4</v>
      </c>
      <c r="AQ210" s="6">
        <v>50813.599999999999</v>
      </c>
      <c r="AR210" s="6">
        <v>20029.5</v>
      </c>
      <c r="AS210" s="6">
        <v>11.9</v>
      </c>
      <c r="AT210" s="6">
        <v>9.6999999999999993</v>
      </c>
      <c r="AU210" s="7"/>
      <c r="AV210" s="7"/>
      <c r="AW210" s="6">
        <v>331144</v>
      </c>
      <c r="AX210" s="6">
        <v>154550.79999999999</v>
      </c>
      <c r="AY210" s="6">
        <v>60086.2</v>
      </c>
      <c r="AZ210" s="6">
        <v>13637.98</v>
      </c>
      <c r="BA210" s="6">
        <v>314265.7</v>
      </c>
      <c r="BB210" s="6">
        <v>139239.5</v>
      </c>
      <c r="BC210" s="6">
        <v>55580.3</v>
      </c>
      <c r="BD210" s="32">
        <v>1922.7</v>
      </c>
      <c r="BE210" s="32">
        <v>1204.3</v>
      </c>
      <c r="BF210" s="32">
        <v>161.30000000000001</v>
      </c>
      <c r="BG210" s="32">
        <v>95.9</v>
      </c>
      <c r="BH210" s="32">
        <v>535.21299999999997</v>
      </c>
      <c r="BI210" s="32">
        <v>230.227</v>
      </c>
      <c r="BJ210" s="6">
        <v>1350.9</v>
      </c>
      <c r="BK210" s="9">
        <v>1381.4</v>
      </c>
      <c r="BL210" s="6">
        <v>76</v>
      </c>
      <c r="BM210" s="6">
        <v>8643.56</v>
      </c>
      <c r="BN210" s="6">
        <v>35039.747368421049</v>
      </c>
      <c r="BO210" s="6">
        <v>11355.184334299725</v>
      </c>
      <c r="BP210" s="6">
        <v>7639</v>
      </c>
      <c r="BQ210" s="6"/>
      <c r="BR210" s="6"/>
      <c r="BS210" s="6"/>
      <c r="BT210" s="6"/>
      <c r="BU210" s="6"/>
      <c r="BV210" s="6"/>
      <c r="BW210" s="6"/>
      <c r="BX210" s="6"/>
      <c r="BY210" s="6"/>
      <c r="BZ210" s="6">
        <v>4618775</v>
      </c>
      <c r="CA210" s="6">
        <v>3322442</v>
      </c>
      <c r="CB210" s="6"/>
      <c r="CC210" s="6">
        <v>86347</v>
      </c>
      <c r="CD210" s="6">
        <v>71263</v>
      </c>
      <c r="CE210" s="6"/>
      <c r="CF210" s="6">
        <v>806.66322619547657</v>
      </c>
      <c r="CG210" s="6">
        <v>94.425924483855326</v>
      </c>
      <c r="CH210" s="6">
        <v>1567.2180310953693</v>
      </c>
      <c r="CI210" s="6">
        <v>698340</v>
      </c>
      <c r="CJ210" s="6">
        <v>17.899999999999999</v>
      </c>
      <c r="CK210" s="6">
        <v>5668.4</v>
      </c>
      <c r="CL210" s="6">
        <v>919745</v>
      </c>
      <c r="CM210" s="6">
        <v>24843</v>
      </c>
      <c r="CN210" s="6">
        <v>5333.2</v>
      </c>
      <c r="CO210" s="6">
        <v>17895</v>
      </c>
      <c r="CP210" s="6">
        <v>143</v>
      </c>
      <c r="CQ210" s="6">
        <v>162.82</v>
      </c>
      <c r="CR210" s="6">
        <v>2508.1</v>
      </c>
      <c r="CS210" s="6">
        <v>1746.5</v>
      </c>
      <c r="CT210" s="6">
        <v>249146</v>
      </c>
      <c r="CU210" s="6">
        <v>144531</v>
      </c>
      <c r="CV210" s="6">
        <v>176004</v>
      </c>
      <c r="CW210" s="6">
        <v>110731</v>
      </c>
    </row>
    <row r="211" spans="1:105" ht="12.5">
      <c r="A211" s="5">
        <v>44027</v>
      </c>
      <c r="B211" s="6">
        <v>820.947</v>
      </c>
      <c r="C211" s="6">
        <v>450.24900000000002</v>
      </c>
      <c r="D211" s="6">
        <v>6452.6</v>
      </c>
      <c r="E211" s="6"/>
      <c r="F211" s="6"/>
      <c r="G211" s="6"/>
      <c r="H211" s="6">
        <v>5222.5</v>
      </c>
      <c r="I211" s="6">
        <v>2392.8000000000002</v>
      </c>
      <c r="J211" s="6">
        <v>417887.9</v>
      </c>
      <c r="K211" s="6">
        <v>186816.3</v>
      </c>
      <c r="L211" s="6">
        <v>82347.100000000006</v>
      </c>
      <c r="M211" s="6">
        <v>0.6</v>
      </c>
      <c r="N211" s="6">
        <v>0</v>
      </c>
      <c r="O211" s="6">
        <v>14504.3</v>
      </c>
      <c r="P211" s="6">
        <v>6796.3</v>
      </c>
      <c r="Q211" s="48">
        <v>19276</v>
      </c>
      <c r="R211" s="48">
        <v>15369.4</v>
      </c>
      <c r="S211" s="6">
        <v>120226</v>
      </c>
      <c r="T211" s="6">
        <v>99790.2</v>
      </c>
      <c r="U211" s="6">
        <v>121933.2</v>
      </c>
      <c r="V211" s="6">
        <v>83374.5</v>
      </c>
      <c r="W211" s="6">
        <v>12941.2</v>
      </c>
      <c r="X211" s="6">
        <v>9771.7999999999993</v>
      </c>
      <c r="Y211" s="6">
        <v>447123.3</v>
      </c>
      <c r="Z211" s="6">
        <v>235188.2</v>
      </c>
      <c r="AA211" s="6"/>
      <c r="AB211" s="11">
        <v>187352.9</v>
      </c>
      <c r="AC211" s="6">
        <v>345.9</v>
      </c>
      <c r="AD211" s="6">
        <v>50604</v>
      </c>
      <c r="AE211" s="6">
        <v>344007</v>
      </c>
      <c r="AF211" s="6">
        <v>176373.3</v>
      </c>
      <c r="AG211" s="6"/>
      <c r="AH211" s="6">
        <v>187286.5</v>
      </c>
      <c r="AI211" s="6">
        <v>1112.4000000000001</v>
      </c>
      <c r="AJ211" s="9">
        <v>768</v>
      </c>
      <c r="AK211" s="6">
        <v>33615.72</v>
      </c>
      <c r="AL211" s="6">
        <v>23909.72</v>
      </c>
      <c r="AM211" s="48">
        <v>73654.5</v>
      </c>
      <c r="AN211" s="48">
        <v>56817.2</v>
      </c>
      <c r="AO211" s="6">
        <v>51571.9</v>
      </c>
      <c r="AP211" s="48">
        <v>42082.1</v>
      </c>
      <c r="AQ211" s="6">
        <v>50825.2</v>
      </c>
      <c r="AR211" s="6">
        <v>20034.099999999999</v>
      </c>
      <c r="AS211" s="6">
        <v>11.9</v>
      </c>
      <c r="AT211" s="6">
        <v>9.6999999999999993</v>
      </c>
      <c r="AU211" s="7"/>
      <c r="AV211" s="7"/>
      <c r="AW211" s="6">
        <v>331301.2</v>
      </c>
      <c r="AX211" s="6">
        <v>154622.29999999999</v>
      </c>
      <c r="AY211" s="6">
        <v>60090.7</v>
      </c>
      <c r="AZ211" s="6">
        <v>13637.98</v>
      </c>
      <c r="BA211" s="6">
        <v>314403.09999999998</v>
      </c>
      <c r="BB211" s="6">
        <v>139299.20000000001</v>
      </c>
      <c r="BC211" s="6">
        <v>55604.3</v>
      </c>
      <c r="BD211" s="32">
        <v>1927.2</v>
      </c>
      <c r="BE211" s="32">
        <v>1207.3</v>
      </c>
      <c r="BF211" s="32">
        <v>161.9</v>
      </c>
      <c r="BG211" s="32">
        <v>96.2</v>
      </c>
      <c r="BH211" s="32">
        <v>535.21299999999997</v>
      </c>
      <c r="BI211" s="32">
        <v>230.227</v>
      </c>
      <c r="BJ211" s="6">
        <v>1350.9</v>
      </c>
      <c r="BK211" s="9">
        <v>1382.9</v>
      </c>
      <c r="BL211" s="6">
        <v>76</v>
      </c>
      <c r="BM211" s="6">
        <v>9896.84</v>
      </c>
      <c r="BN211" s="6">
        <v>35167.129824561402</v>
      </c>
      <c r="BO211" s="6">
        <v>9552.9412068929869</v>
      </c>
      <c r="BP211" s="6">
        <v>5982</v>
      </c>
      <c r="BQ211" s="6"/>
      <c r="BR211" s="6"/>
      <c r="BS211" s="6"/>
      <c r="BT211" s="6"/>
      <c r="BU211" s="6"/>
      <c r="BV211" s="6"/>
      <c r="BW211" s="6"/>
      <c r="BX211" s="6"/>
      <c r="BY211" s="6"/>
      <c r="BZ211" s="6">
        <v>4621614</v>
      </c>
      <c r="CA211" s="6">
        <v>3324854</v>
      </c>
      <c r="CB211" s="6"/>
      <c r="CC211" s="6">
        <v>86347</v>
      </c>
      <c r="CD211" s="6">
        <v>71263</v>
      </c>
      <c r="CE211" s="6"/>
      <c r="CF211" s="6">
        <v>766.88785928894913</v>
      </c>
      <c r="CG211" s="6">
        <v>92.5016591073082</v>
      </c>
      <c r="CH211" s="6">
        <v>1495.5712097420937</v>
      </c>
      <c r="CI211" s="6">
        <v>700950</v>
      </c>
      <c r="CJ211" s="6">
        <v>18</v>
      </c>
      <c r="CK211" s="6">
        <v>5692.4</v>
      </c>
      <c r="CL211" s="6">
        <v>922330</v>
      </c>
      <c r="CM211" s="6">
        <v>24843</v>
      </c>
      <c r="CN211" s="6">
        <v>5357.2</v>
      </c>
      <c r="CO211" s="6">
        <v>17895</v>
      </c>
      <c r="CP211" s="6">
        <v>143</v>
      </c>
      <c r="CQ211" s="6">
        <v>162.82</v>
      </c>
      <c r="CR211" s="6">
        <v>2513.8000000000002</v>
      </c>
      <c r="CS211" s="6">
        <v>1750.2</v>
      </c>
      <c r="CT211" s="6">
        <v>250216</v>
      </c>
      <c r="CU211" s="6">
        <v>145122</v>
      </c>
      <c r="CV211" s="6">
        <v>176776</v>
      </c>
      <c r="CW211" s="6">
        <v>111188</v>
      </c>
    </row>
    <row r="212" spans="1:105" ht="12.5">
      <c r="A212" s="5">
        <v>44028</v>
      </c>
      <c r="B212" s="6">
        <v>820.947</v>
      </c>
      <c r="C212" s="6">
        <v>450.24900000000002</v>
      </c>
      <c r="D212" s="6">
        <v>6452.6</v>
      </c>
      <c r="E212" s="6"/>
      <c r="F212" s="6"/>
      <c r="G212" s="6"/>
      <c r="H212" s="6">
        <v>5231.7</v>
      </c>
      <c r="I212" s="6">
        <v>2395.6999999999998</v>
      </c>
      <c r="J212" s="6">
        <v>418060.6</v>
      </c>
      <c r="K212" s="6">
        <v>186901.5</v>
      </c>
      <c r="L212" s="6">
        <v>82371.100000000006</v>
      </c>
      <c r="M212" s="6">
        <v>0.6</v>
      </c>
      <c r="N212" s="6">
        <v>0</v>
      </c>
      <c r="O212" s="6">
        <v>14504.3</v>
      </c>
      <c r="P212" s="6">
        <v>6796.3</v>
      </c>
      <c r="Q212" s="48">
        <v>19305.900000000001</v>
      </c>
      <c r="R212" s="48">
        <v>15392.8</v>
      </c>
      <c r="S212" s="6">
        <v>120241.5</v>
      </c>
      <c r="T212" s="6">
        <v>99802.8</v>
      </c>
      <c r="U212" s="6">
        <v>121950.7</v>
      </c>
      <c r="V212" s="6">
        <v>83386.8</v>
      </c>
      <c r="W212" s="6">
        <v>12946.3</v>
      </c>
      <c r="X212" s="6">
        <v>9776</v>
      </c>
      <c r="Y212" s="6">
        <v>447281.6</v>
      </c>
      <c r="Z212" s="6">
        <v>235269.6</v>
      </c>
      <c r="AA212" s="6"/>
      <c r="AB212" s="11">
        <v>187376.9</v>
      </c>
      <c r="AC212" s="6">
        <v>345.9</v>
      </c>
      <c r="AD212" s="6">
        <v>50604</v>
      </c>
      <c r="AE212" s="6">
        <v>344294.2</v>
      </c>
      <c r="AF212" s="6">
        <v>176524.1</v>
      </c>
      <c r="AG212" s="6"/>
      <c r="AH212" s="6">
        <v>187310.5</v>
      </c>
      <c r="AI212" s="6">
        <v>1112.4000000000001</v>
      </c>
      <c r="AJ212" s="9">
        <v>768</v>
      </c>
      <c r="AK212" s="6">
        <v>33615.72</v>
      </c>
      <c r="AL212" s="6">
        <v>23909.72</v>
      </c>
      <c r="AM212" s="48">
        <v>73663.899999999994</v>
      </c>
      <c r="AN212" s="48">
        <v>56824.4</v>
      </c>
      <c r="AO212" s="6">
        <v>51587.1</v>
      </c>
      <c r="AP212" s="48">
        <v>42094.2</v>
      </c>
      <c r="AQ212" s="6">
        <v>50831.7</v>
      </c>
      <c r="AR212" s="6">
        <v>20036.7</v>
      </c>
      <c r="AS212" s="6">
        <v>11.9</v>
      </c>
      <c r="AT212" s="6">
        <v>9.6999999999999993</v>
      </c>
      <c r="AU212" s="7"/>
      <c r="AV212" s="7"/>
      <c r="AW212" s="6">
        <v>331457.8</v>
      </c>
      <c r="AX212" s="6">
        <v>154693.29999999999</v>
      </c>
      <c r="AY212" s="6">
        <v>60095.3</v>
      </c>
      <c r="AZ212" s="6">
        <v>13637.98</v>
      </c>
      <c r="BA212" s="6">
        <v>314538.3</v>
      </c>
      <c r="BB212" s="6">
        <v>139358.1</v>
      </c>
      <c r="BC212" s="6">
        <v>55628.3</v>
      </c>
      <c r="BD212" s="32">
        <v>1932.2</v>
      </c>
      <c r="BE212" s="32">
        <v>1210.5999999999999</v>
      </c>
      <c r="BF212" s="32">
        <v>162.69999999999999</v>
      </c>
      <c r="BG212" s="32">
        <v>96.7</v>
      </c>
      <c r="BH212" s="32">
        <v>535.21299999999997</v>
      </c>
      <c r="BI212" s="32">
        <v>230.227</v>
      </c>
      <c r="BJ212" s="6">
        <v>1350.9</v>
      </c>
      <c r="BK212" s="9">
        <v>1383.6</v>
      </c>
      <c r="BL212" s="6">
        <v>76</v>
      </c>
      <c r="BM212" s="6">
        <v>9450.26</v>
      </c>
      <c r="BN212" s="6">
        <v>35254.010526315789</v>
      </c>
      <c r="BO212" s="6">
        <v>9112.971410248454</v>
      </c>
      <c r="BP212" s="6">
        <v>3712</v>
      </c>
      <c r="BQ212" s="6"/>
      <c r="BR212" s="6"/>
      <c r="BS212" s="6"/>
      <c r="BT212" s="6"/>
      <c r="BU212" s="6"/>
      <c r="BV212" s="6"/>
      <c r="BW212" s="6"/>
      <c r="BX212" s="6"/>
      <c r="BY212" s="6"/>
      <c r="BZ212" s="6">
        <v>4624574</v>
      </c>
      <c r="CA212" s="6">
        <v>3327309</v>
      </c>
      <c r="CB212" s="6"/>
      <c r="CC212" s="6">
        <v>86347</v>
      </c>
      <c r="CD212" s="6">
        <v>71263</v>
      </c>
      <c r="CE212" s="6"/>
      <c r="CF212" s="6">
        <v>805.16590648094893</v>
      </c>
      <c r="CG212" s="6">
        <v>94.758906672855716</v>
      </c>
      <c r="CH212" s="6">
        <v>1561.1231384920939</v>
      </c>
      <c r="CI212" s="6">
        <v>703800</v>
      </c>
      <c r="CJ212" s="6">
        <v>18</v>
      </c>
      <c r="CK212" s="6">
        <v>5716.4</v>
      </c>
      <c r="CL212" s="6">
        <v>925084</v>
      </c>
      <c r="CM212" s="6">
        <v>24854</v>
      </c>
      <c r="CN212" s="6">
        <v>5380.8</v>
      </c>
      <c r="CO212" s="6">
        <v>17895</v>
      </c>
      <c r="CP212" s="6">
        <v>143</v>
      </c>
      <c r="CQ212" s="6">
        <v>162.82</v>
      </c>
      <c r="CR212" s="6">
        <v>2519</v>
      </c>
      <c r="CS212" s="6">
        <v>1753.8</v>
      </c>
      <c r="CT212" s="6">
        <v>251317</v>
      </c>
      <c r="CU212" s="6">
        <v>145733</v>
      </c>
      <c r="CV212" s="6">
        <v>177714</v>
      </c>
      <c r="CW212" s="6">
        <v>111743</v>
      </c>
    </row>
    <row r="213" spans="1:105" ht="12.5">
      <c r="A213" s="5">
        <v>44029</v>
      </c>
      <c r="B213" s="6">
        <v>820.947</v>
      </c>
      <c r="C213" s="6">
        <v>450.24900000000002</v>
      </c>
      <c r="D213" s="6">
        <v>6452.6</v>
      </c>
      <c r="E213" s="6"/>
      <c r="F213" s="6"/>
      <c r="G213" s="6"/>
      <c r="H213" s="6">
        <v>5240.7</v>
      </c>
      <c r="I213" s="6">
        <v>2398.5</v>
      </c>
      <c r="J213" s="6">
        <v>418237.2</v>
      </c>
      <c r="K213" s="6">
        <v>186988.2</v>
      </c>
      <c r="L213" s="6">
        <v>82395.100000000006</v>
      </c>
      <c r="M213" s="6">
        <v>0.6</v>
      </c>
      <c r="N213" s="6">
        <v>0</v>
      </c>
      <c r="O213" s="6">
        <v>14504.4</v>
      </c>
      <c r="P213" s="6">
        <v>6796.5</v>
      </c>
      <c r="Q213" s="48">
        <v>19335.900000000001</v>
      </c>
      <c r="R213" s="48">
        <v>15416.2</v>
      </c>
      <c r="S213" s="6">
        <v>120258.4</v>
      </c>
      <c r="T213" s="6">
        <v>99816.7</v>
      </c>
      <c r="U213" s="6">
        <v>121968.4</v>
      </c>
      <c r="V213" s="6">
        <v>83399.199999999997</v>
      </c>
      <c r="W213" s="6">
        <v>12951.2</v>
      </c>
      <c r="X213" s="6">
        <v>9780.1</v>
      </c>
      <c r="Y213" s="6">
        <v>447430.6</v>
      </c>
      <c r="Z213" s="6">
        <v>235350.2</v>
      </c>
      <c r="AA213" s="6"/>
      <c r="AB213" s="11">
        <v>187400.9</v>
      </c>
      <c r="AC213" s="6">
        <v>345.9</v>
      </c>
      <c r="AD213" s="6">
        <v>50604</v>
      </c>
      <c r="AE213" s="6">
        <v>344601.3</v>
      </c>
      <c r="AF213" s="6">
        <v>176680.6</v>
      </c>
      <c r="AG213" s="6"/>
      <c r="AH213" s="6">
        <v>187334.5</v>
      </c>
      <c r="AI213" s="6">
        <v>1112.4000000000001</v>
      </c>
      <c r="AJ213" s="9">
        <v>768</v>
      </c>
      <c r="AK213" s="6">
        <v>33615.72</v>
      </c>
      <c r="AL213" s="6">
        <v>23909.72</v>
      </c>
      <c r="AM213" s="48">
        <v>73674.3</v>
      </c>
      <c r="AN213" s="48">
        <v>56832.3</v>
      </c>
      <c r="AO213" s="6">
        <v>51603.3</v>
      </c>
      <c r="AP213" s="48">
        <v>42106.7</v>
      </c>
      <c r="AQ213" s="6">
        <v>50838.2</v>
      </c>
      <c r="AR213" s="6">
        <v>20039.2</v>
      </c>
      <c r="AS213" s="6">
        <v>11.9</v>
      </c>
      <c r="AT213" s="6">
        <v>9.6999999999999993</v>
      </c>
      <c r="AU213" s="7"/>
      <c r="AV213" s="7"/>
      <c r="AW213" s="6">
        <v>331617.40000000002</v>
      </c>
      <c r="AX213" s="6">
        <v>154765.5</v>
      </c>
      <c r="AY213" s="6">
        <v>60099.9</v>
      </c>
      <c r="AZ213" s="6">
        <v>13637.98</v>
      </c>
      <c r="BA213" s="6">
        <v>314676.40000000002</v>
      </c>
      <c r="BB213" s="6">
        <v>139418</v>
      </c>
      <c r="BC213" s="6">
        <v>55652.3</v>
      </c>
      <c r="BD213" s="32">
        <v>1937.1</v>
      </c>
      <c r="BE213" s="32">
        <v>1213.9000000000001</v>
      </c>
      <c r="BF213" s="32">
        <v>162.69999999999999</v>
      </c>
      <c r="BG213" s="32">
        <v>96.7</v>
      </c>
      <c r="BH213" s="32">
        <v>535.21299999999997</v>
      </c>
      <c r="BI213" s="32">
        <v>230.227</v>
      </c>
      <c r="BJ213" s="6">
        <v>1350.9</v>
      </c>
      <c r="BK213" s="9">
        <v>1384.5</v>
      </c>
      <c r="BL213" s="6">
        <v>76</v>
      </c>
      <c r="BM213" s="6">
        <v>9387.77</v>
      </c>
      <c r="BN213" s="6">
        <v>35002.410526315783</v>
      </c>
      <c r="BO213" s="6">
        <v>8954.4081014147105</v>
      </c>
      <c r="BP213" s="6">
        <v>2071</v>
      </c>
      <c r="BQ213" s="6"/>
      <c r="BR213" s="6"/>
      <c r="BS213" s="6"/>
      <c r="BT213" s="6"/>
      <c r="BU213" s="6"/>
      <c r="BV213" s="6"/>
      <c r="BW213" s="6"/>
      <c r="BX213" s="6"/>
      <c r="BY213" s="6"/>
      <c r="BZ213" s="6">
        <v>4627526</v>
      </c>
      <c r="CA213" s="6">
        <v>3329747</v>
      </c>
      <c r="CB213" s="6"/>
      <c r="CC213" s="6">
        <v>86347</v>
      </c>
      <c r="CD213" s="6">
        <v>71263</v>
      </c>
      <c r="CE213" s="6"/>
      <c r="CF213" s="6">
        <v>806.74097806476948</v>
      </c>
      <c r="CG213" s="6">
        <v>94.546507847985481</v>
      </c>
      <c r="CH213" s="6">
        <v>1562.4072746069951</v>
      </c>
      <c r="CI213" s="6">
        <v>706720</v>
      </c>
      <c r="CJ213" s="6">
        <v>19</v>
      </c>
      <c r="CK213" s="6">
        <v>5740.4</v>
      </c>
      <c r="CL213" s="6">
        <v>927923</v>
      </c>
      <c r="CM213" s="6">
        <v>24857</v>
      </c>
      <c r="CN213" s="6">
        <v>5404.8</v>
      </c>
      <c r="CO213" s="6">
        <v>17895</v>
      </c>
      <c r="CP213" s="6">
        <v>143</v>
      </c>
      <c r="CQ213" s="6">
        <v>162.82</v>
      </c>
      <c r="CR213" s="6">
        <v>2524.5</v>
      </c>
      <c r="CS213" s="6">
        <v>1757.6</v>
      </c>
      <c r="CT213" s="6">
        <v>252204</v>
      </c>
      <c r="CU213" s="6">
        <v>146235</v>
      </c>
      <c r="CV213" s="6">
        <v>178169</v>
      </c>
      <c r="CW213" s="6">
        <v>112028</v>
      </c>
    </row>
    <row r="214" spans="1:105" ht="12.5">
      <c r="A214" s="5">
        <v>44030</v>
      </c>
      <c r="B214" s="6">
        <v>820.947</v>
      </c>
      <c r="C214" s="6">
        <v>450.24900000000002</v>
      </c>
      <c r="D214" s="6">
        <v>6452.6</v>
      </c>
      <c r="E214" s="6"/>
      <c r="F214" s="6"/>
      <c r="G214" s="6"/>
      <c r="H214" s="6">
        <v>5250</v>
      </c>
      <c r="I214" s="6">
        <v>2401.1999999999998</v>
      </c>
      <c r="J214" s="6">
        <v>418412.5</v>
      </c>
      <c r="K214" s="6">
        <v>187074.5</v>
      </c>
      <c r="L214" s="6">
        <v>82419.100000000006</v>
      </c>
      <c r="M214" s="6">
        <v>0.6</v>
      </c>
      <c r="N214" s="6">
        <v>0</v>
      </c>
      <c r="O214" s="6">
        <v>14504.5</v>
      </c>
      <c r="P214" s="6">
        <v>6796.6</v>
      </c>
      <c r="Q214" s="48">
        <v>19365</v>
      </c>
      <c r="R214" s="48">
        <v>15439.1</v>
      </c>
      <c r="S214" s="6">
        <v>120277.3</v>
      </c>
      <c r="T214" s="6">
        <v>99832</v>
      </c>
      <c r="U214" s="6">
        <v>121986</v>
      </c>
      <c r="V214" s="6">
        <v>83411.7</v>
      </c>
      <c r="W214" s="6">
        <v>12956.2</v>
      </c>
      <c r="X214" s="6">
        <v>9784.2999999999993</v>
      </c>
      <c r="Y214" s="6">
        <v>447585.5</v>
      </c>
      <c r="Z214" s="6">
        <v>235433.2</v>
      </c>
      <c r="AA214" s="6"/>
      <c r="AB214" s="11">
        <v>187424.9</v>
      </c>
      <c r="AC214" s="6">
        <v>345.9</v>
      </c>
      <c r="AD214" s="6">
        <v>50604</v>
      </c>
      <c r="AE214" s="6">
        <v>344909.6</v>
      </c>
      <c r="AF214" s="6">
        <v>176838.6</v>
      </c>
      <c r="AG214" s="6"/>
      <c r="AH214" s="6">
        <v>187358.5</v>
      </c>
      <c r="AI214" s="6">
        <v>1112.4000000000001</v>
      </c>
      <c r="AJ214" s="9">
        <v>768</v>
      </c>
      <c r="AK214" s="6">
        <v>33615.72</v>
      </c>
      <c r="AL214" s="6">
        <v>23909.72</v>
      </c>
      <c r="AM214" s="48">
        <v>73685.600000000006</v>
      </c>
      <c r="AN214" s="48">
        <v>56840.9</v>
      </c>
      <c r="AO214" s="6">
        <v>51620.3</v>
      </c>
      <c r="AP214" s="48">
        <v>42119.6</v>
      </c>
      <c r="AQ214" s="6">
        <v>50851.5</v>
      </c>
      <c r="AR214" s="6">
        <v>20044.5</v>
      </c>
      <c r="AS214" s="6">
        <v>11.9</v>
      </c>
      <c r="AT214" s="6">
        <v>9.6999999999999993</v>
      </c>
      <c r="AU214" s="7"/>
      <c r="AV214" s="7"/>
      <c r="AW214" s="6">
        <v>331775.59999999998</v>
      </c>
      <c r="AX214" s="6">
        <v>154837.1</v>
      </c>
      <c r="AY214" s="6">
        <v>60104.5</v>
      </c>
      <c r="AZ214" s="6">
        <v>13637.98</v>
      </c>
      <c r="BA214" s="6">
        <v>314812.5</v>
      </c>
      <c r="BB214" s="6">
        <v>139477.29999999999</v>
      </c>
      <c r="BC214" s="6">
        <v>55676.3</v>
      </c>
      <c r="BD214" s="32">
        <v>1941.4</v>
      </c>
      <c r="BE214" s="32">
        <v>1216.7</v>
      </c>
      <c r="BF214" s="32">
        <v>162.69999999999999</v>
      </c>
      <c r="BG214" s="32">
        <v>96.7</v>
      </c>
      <c r="BH214" s="32">
        <v>535.21299999999997</v>
      </c>
      <c r="BI214" s="32">
        <v>230.227</v>
      </c>
      <c r="BJ214" s="6">
        <v>1350.9</v>
      </c>
      <c r="BK214" s="9">
        <v>1386.5</v>
      </c>
      <c r="BL214" s="6">
        <v>76</v>
      </c>
      <c r="BM214" s="6">
        <v>9030.7899999999991</v>
      </c>
      <c r="BN214" s="6">
        <v>36051.524561403508</v>
      </c>
      <c r="BO214" s="6">
        <v>11309.604537743851</v>
      </c>
      <c r="BP214" s="6">
        <v>7187</v>
      </c>
      <c r="BQ214" s="6"/>
      <c r="BR214" s="6"/>
      <c r="BS214" s="6"/>
      <c r="BT214" s="6"/>
      <c r="BU214" s="6"/>
      <c r="BV214" s="6"/>
      <c r="BW214" s="6"/>
      <c r="BX214" s="6"/>
      <c r="BY214" s="6"/>
      <c r="BZ214" s="6">
        <v>4630475</v>
      </c>
      <c r="CA214" s="6">
        <v>3332183</v>
      </c>
      <c r="CB214" s="6"/>
      <c r="CC214" s="6">
        <v>86347</v>
      </c>
      <c r="CD214" s="6">
        <v>71263</v>
      </c>
      <c r="CE214" s="6"/>
      <c r="CF214" s="6">
        <v>804.30931729280235</v>
      </c>
      <c r="CG214" s="6">
        <v>94.807226195835312</v>
      </c>
      <c r="CH214" s="6">
        <v>1562.8882824907403</v>
      </c>
      <c r="CI214" s="6">
        <v>710220</v>
      </c>
      <c r="CJ214" s="6">
        <v>19.100000000000001</v>
      </c>
      <c r="CK214" s="6">
        <v>5764.4</v>
      </c>
      <c r="CL214" s="6">
        <v>930918</v>
      </c>
      <c r="CM214" s="6">
        <v>24867</v>
      </c>
      <c r="CN214" s="6">
        <v>5428.8</v>
      </c>
      <c r="CO214" s="6">
        <v>17895</v>
      </c>
      <c r="CP214" s="6">
        <v>143</v>
      </c>
      <c r="CQ214" s="6">
        <v>162.82</v>
      </c>
      <c r="CR214" s="6">
        <v>2529.6999999999998</v>
      </c>
      <c r="CS214" s="6">
        <v>1761.2</v>
      </c>
      <c r="CT214" s="6">
        <v>252568</v>
      </c>
      <c r="CU214" s="6">
        <v>146456</v>
      </c>
      <c r="CV214" s="6">
        <v>179102</v>
      </c>
      <c r="CW214" s="6">
        <v>112632</v>
      </c>
    </row>
    <row r="215" spans="1:105" ht="12.5">
      <c r="A215" s="5">
        <v>44031</v>
      </c>
      <c r="B215" s="6">
        <v>820.947</v>
      </c>
      <c r="C215" s="6">
        <v>450.24900000000002</v>
      </c>
      <c r="D215" s="6">
        <v>6452.6</v>
      </c>
      <c r="E215" s="6"/>
      <c r="F215" s="6"/>
      <c r="G215" s="6"/>
      <c r="H215" s="6">
        <v>5258.3</v>
      </c>
      <c r="I215" s="6">
        <v>2403.6999999999998</v>
      </c>
      <c r="J215" s="6">
        <v>418580.8</v>
      </c>
      <c r="K215" s="6">
        <v>187159.31299999999</v>
      </c>
      <c r="L215" s="6">
        <v>82443.100000000006</v>
      </c>
      <c r="M215" s="6">
        <v>0.6</v>
      </c>
      <c r="N215" s="6">
        <v>0</v>
      </c>
      <c r="O215" s="6">
        <v>14504.7</v>
      </c>
      <c r="P215" s="6">
        <v>6796.7</v>
      </c>
      <c r="Q215" s="48">
        <v>19394.22</v>
      </c>
      <c r="R215" s="48">
        <v>15461.75</v>
      </c>
      <c r="S215" s="6">
        <v>120297.7</v>
      </c>
      <c r="T215" s="6">
        <v>99847.05</v>
      </c>
      <c r="U215" s="6">
        <v>122003.79</v>
      </c>
      <c r="V215" s="6">
        <v>83424.33</v>
      </c>
      <c r="W215" s="6">
        <v>12961.19</v>
      </c>
      <c r="X215" s="6">
        <v>9788.5</v>
      </c>
      <c r="Y215" s="6">
        <v>447741.2</v>
      </c>
      <c r="Z215" s="6">
        <v>235520.1</v>
      </c>
      <c r="AA215" s="6"/>
      <c r="AB215" s="11">
        <v>187448.9</v>
      </c>
      <c r="AC215" s="6">
        <v>345.9</v>
      </c>
      <c r="AD215" s="6">
        <v>50604</v>
      </c>
      <c r="AE215" s="6">
        <v>345193.9</v>
      </c>
      <c r="AF215" s="6">
        <v>176986.3</v>
      </c>
      <c r="AG215" s="6"/>
      <c r="AH215" s="6">
        <v>187382.5</v>
      </c>
      <c r="AI215" s="6">
        <v>1112.4000000000001</v>
      </c>
      <c r="AJ215" s="9">
        <v>768</v>
      </c>
      <c r="AK215" s="6">
        <v>33615.72</v>
      </c>
      <c r="AL215" s="6">
        <v>23909.72</v>
      </c>
      <c r="AM215" s="48">
        <v>73697.84</v>
      </c>
      <c r="AN215" s="48">
        <v>56850.36</v>
      </c>
      <c r="AO215" s="6">
        <v>51638.400000000001</v>
      </c>
      <c r="AP215" s="48">
        <v>42133.53</v>
      </c>
      <c r="AQ215" s="6">
        <v>50852.4</v>
      </c>
      <c r="AR215" s="6">
        <v>20044.8</v>
      </c>
      <c r="AS215" s="6">
        <v>11.9</v>
      </c>
      <c r="AT215" s="6">
        <v>9.6999999999999993</v>
      </c>
      <c r="AU215" s="7"/>
      <c r="AV215" s="7"/>
      <c r="AW215" s="6">
        <v>331931.2</v>
      </c>
      <c r="AX215" s="6">
        <v>154907.9</v>
      </c>
      <c r="AY215" s="6">
        <v>60109.05</v>
      </c>
      <c r="AZ215" s="6">
        <v>13637.98</v>
      </c>
      <c r="BA215" s="6">
        <v>314946</v>
      </c>
      <c r="BB215" s="6">
        <v>139535.9</v>
      </c>
      <c r="BC215" s="6">
        <v>55700.3</v>
      </c>
      <c r="BD215" s="32">
        <v>1945.52</v>
      </c>
      <c r="BE215" s="32">
        <v>1219.3800000000001</v>
      </c>
      <c r="BF215" s="32">
        <v>162.72999999999999</v>
      </c>
      <c r="BG215" s="32">
        <v>96.72</v>
      </c>
      <c r="BH215" s="32">
        <v>535.21299999999997</v>
      </c>
      <c r="BI215" s="32">
        <v>230.227</v>
      </c>
      <c r="BJ215" s="6">
        <v>1350.9</v>
      </c>
      <c r="BK215" s="9">
        <v>1388.8</v>
      </c>
      <c r="BL215" s="6">
        <v>76</v>
      </c>
      <c r="BM215" s="6">
        <v>8133.4700000000012</v>
      </c>
      <c r="BN215" s="6">
        <v>34406.877192982458</v>
      </c>
      <c r="BO215" s="6">
        <v>11920.174020238024</v>
      </c>
      <c r="BP215" s="6">
        <v>355</v>
      </c>
      <c r="BQ215" s="6"/>
      <c r="BR215" s="6"/>
      <c r="BS215" s="6"/>
      <c r="BT215" s="6"/>
      <c r="BU215" s="6"/>
      <c r="BV215" s="6"/>
      <c r="BW215" s="6"/>
      <c r="BX215" s="6"/>
      <c r="BY215" s="6"/>
      <c r="BZ215" s="6">
        <v>4633431</v>
      </c>
      <c r="CA215" s="6">
        <v>3334628</v>
      </c>
      <c r="CB215" s="6"/>
      <c r="CC215" s="6">
        <v>86347</v>
      </c>
      <c r="CD215" s="6">
        <v>71263</v>
      </c>
      <c r="CE215" s="6"/>
      <c r="CF215" s="6">
        <v>801.51979174463304</v>
      </c>
      <c r="CG215" s="6">
        <v>95.099755044079842</v>
      </c>
      <c r="CH215" s="6">
        <v>1557.4848453268285</v>
      </c>
      <c r="CI215" s="6">
        <v>713220</v>
      </c>
      <c r="CJ215" s="6">
        <v>19.2</v>
      </c>
      <c r="CK215" s="6">
        <v>5788.4</v>
      </c>
      <c r="CL215" s="6">
        <v>933952</v>
      </c>
      <c r="CM215" s="6">
        <v>24869</v>
      </c>
      <c r="CN215" s="6">
        <v>5452.8</v>
      </c>
      <c r="CO215" s="6">
        <v>17895</v>
      </c>
      <c r="CP215" s="6">
        <v>143</v>
      </c>
      <c r="CQ215" s="6">
        <v>162.82</v>
      </c>
      <c r="CR215" s="6">
        <v>2534.15</v>
      </c>
      <c r="CS215" s="6">
        <v>1764.47</v>
      </c>
      <c r="CT215" s="6">
        <v>252941</v>
      </c>
      <c r="CU215" s="6">
        <v>146685</v>
      </c>
      <c r="CV215" s="6">
        <v>180068</v>
      </c>
      <c r="CW215" s="6">
        <v>113252</v>
      </c>
    </row>
    <row r="216" spans="1:105" ht="12.5">
      <c r="A216" s="5">
        <v>44032</v>
      </c>
      <c r="B216" s="6">
        <v>820.947</v>
      </c>
      <c r="C216" s="6">
        <v>450.24900000000002</v>
      </c>
      <c r="D216" s="6">
        <v>6452.6</v>
      </c>
      <c r="E216" s="6"/>
      <c r="F216" s="6"/>
      <c r="G216" s="6"/>
      <c r="H216" s="6">
        <v>5265.7</v>
      </c>
      <c r="I216" s="6">
        <v>2406.1</v>
      </c>
      <c r="J216" s="6">
        <v>418712.42</v>
      </c>
      <c r="K216" s="6">
        <v>187234.5</v>
      </c>
      <c r="L216" s="6">
        <v>82466.100000000006</v>
      </c>
      <c r="M216" s="6">
        <v>0.6</v>
      </c>
      <c r="N216" s="6">
        <v>0</v>
      </c>
      <c r="O216" s="6">
        <v>14504.7</v>
      </c>
      <c r="P216" s="6">
        <v>6796.8</v>
      </c>
      <c r="Q216" s="48">
        <v>19422.38</v>
      </c>
      <c r="R216" s="48">
        <v>15483.56</v>
      </c>
      <c r="S216" s="6">
        <v>120314.34</v>
      </c>
      <c r="T216" s="6">
        <v>99862.91</v>
      </c>
      <c r="U216" s="6">
        <v>122021.11</v>
      </c>
      <c r="V216" s="6">
        <v>83436.800000000003</v>
      </c>
      <c r="W216" s="6">
        <v>12966.07</v>
      </c>
      <c r="X216" s="6">
        <v>9792.59</v>
      </c>
      <c r="Y216" s="6">
        <v>447885.6</v>
      </c>
      <c r="Z216" s="6">
        <v>235612.79999999999</v>
      </c>
      <c r="AA216" s="6"/>
      <c r="AB216" s="11">
        <v>187472.9</v>
      </c>
      <c r="AC216" s="6">
        <v>345.9</v>
      </c>
      <c r="AD216" s="6">
        <v>50604</v>
      </c>
      <c r="AE216" s="6">
        <v>345463.5</v>
      </c>
      <c r="AF216" s="6">
        <v>177124.6</v>
      </c>
      <c r="AG216" s="6"/>
      <c r="AH216" s="6">
        <v>187406.5</v>
      </c>
      <c r="AI216" s="6">
        <v>1112.4000000000001</v>
      </c>
      <c r="AJ216" s="9">
        <v>768</v>
      </c>
      <c r="AK216" s="6">
        <v>33615.72</v>
      </c>
      <c r="AL216" s="6">
        <v>23909.72</v>
      </c>
      <c r="AM216" s="48">
        <v>73709.600000000006</v>
      </c>
      <c r="AN216" s="48">
        <v>56859.4</v>
      </c>
      <c r="AO216" s="6">
        <v>51656.11</v>
      </c>
      <c r="AP216" s="48">
        <v>42147.1</v>
      </c>
      <c r="AQ216" s="6">
        <v>50868.800000000003</v>
      </c>
      <c r="AR216" s="6">
        <v>20051.099999999999</v>
      </c>
      <c r="AS216" s="6">
        <v>12</v>
      </c>
      <c r="AT216" s="6">
        <v>9.9</v>
      </c>
      <c r="AU216" s="7"/>
      <c r="AV216" s="7"/>
      <c r="AW216" s="6">
        <v>332082</v>
      </c>
      <c r="AX216" s="6">
        <v>154977.4</v>
      </c>
      <c r="AY216" s="6">
        <v>60113.4</v>
      </c>
      <c r="AZ216" s="6">
        <v>13637.98</v>
      </c>
      <c r="BA216" s="6">
        <v>315075.34999999998</v>
      </c>
      <c r="BB216" s="6">
        <v>139592.85</v>
      </c>
      <c r="BC216" s="6">
        <v>55724.3</v>
      </c>
      <c r="BD216" s="32">
        <v>1949.5</v>
      </c>
      <c r="BE216" s="32">
        <v>1221.99</v>
      </c>
      <c r="BF216" s="32">
        <v>162.72999999999999</v>
      </c>
      <c r="BG216" s="32">
        <v>96.72</v>
      </c>
      <c r="BH216" s="32">
        <v>535.21299999999997</v>
      </c>
      <c r="BI216" s="32">
        <v>230.227</v>
      </c>
      <c r="BJ216" s="6">
        <v>1350.9</v>
      </c>
      <c r="BK216" s="9">
        <v>1388.11</v>
      </c>
      <c r="BL216" s="6">
        <v>76</v>
      </c>
      <c r="BM216" s="6">
        <v>8234.77</v>
      </c>
      <c r="BN216" s="6">
        <v>29853.070175438599</v>
      </c>
      <c r="BO216" s="6">
        <v>10709.100951464799</v>
      </c>
      <c r="BP216" s="6">
        <v>9783</v>
      </c>
      <c r="BQ216" s="6"/>
      <c r="BR216" s="6"/>
      <c r="BS216" s="6"/>
      <c r="BT216" s="6"/>
      <c r="BU216" s="6"/>
      <c r="BV216" s="6"/>
      <c r="BW216" s="6"/>
      <c r="BX216" s="6"/>
      <c r="BY216" s="6"/>
      <c r="BZ216" s="6">
        <v>4636374</v>
      </c>
      <c r="CA216" s="6">
        <v>3337093</v>
      </c>
      <c r="CB216" s="6">
        <v>86347</v>
      </c>
      <c r="CC216" s="6">
        <v>86347</v>
      </c>
      <c r="CD216" s="6">
        <v>71263</v>
      </c>
      <c r="CE216" s="6"/>
      <c r="CF216" s="6">
        <v>800.01062610170902</v>
      </c>
      <c r="CG216" s="6">
        <v>95.240818306651704</v>
      </c>
      <c r="CH216" s="6">
        <v>1558.65444878675</v>
      </c>
      <c r="CI216" s="6">
        <v>718220</v>
      </c>
      <c r="CJ216" s="6">
        <v>19.3</v>
      </c>
      <c r="CK216" s="6">
        <v>5812.4</v>
      </c>
      <c r="CL216" s="6">
        <v>936383</v>
      </c>
      <c r="CM216" s="6">
        <v>24869</v>
      </c>
      <c r="CN216" s="6">
        <v>5476.8</v>
      </c>
      <c r="CO216" s="6">
        <v>17895</v>
      </c>
      <c r="CP216" s="6">
        <v>143</v>
      </c>
      <c r="CQ216" s="6">
        <v>162.82</v>
      </c>
      <c r="CR216" s="6">
        <v>2538.58</v>
      </c>
      <c r="CS216" s="6">
        <v>1767.72</v>
      </c>
      <c r="CT216" s="6">
        <v>253599</v>
      </c>
      <c r="CU216" s="6">
        <v>147080</v>
      </c>
      <c r="CV216" s="6">
        <v>180656</v>
      </c>
      <c r="CW216" s="6">
        <v>113636</v>
      </c>
    </row>
    <row r="217" spans="1:105" ht="12.5">
      <c r="A217" s="5">
        <v>44033</v>
      </c>
      <c r="B217" s="6">
        <v>820.947</v>
      </c>
      <c r="C217" s="6">
        <v>450.24900000000002</v>
      </c>
      <c r="D217" s="6">
        <v>6452.6</v>
      </c>
      <c r="E217" s="6"/>
      <c r="F217" s="6"/>
      <c r="G217" s="6"/>
      <c r="H217" s="6">
        <v>5272.7</v>
      </c>
      <c r="I217" s="6">
        <v>2408.4</v>
      </c>
      <c r="J217" s="6">
        <v>418830.27</v>
      </c>
      <c r="K217" s="6">
        <v>187303.7</v>
      </c>
      <c r="L217" s="6">
        <v>82489.100000000006</v>
      </c>
      <c r="M217" s="6">
        <v>0.6</v>
      </c>
      <c r="N217" s="6">
        <v>0</v>
      </c>
      <c r="O217" s="6">
        <v>14504.8</v>
      </c>
      <c r="P217" s="6">
        <v>6796.9</v>
      </c>
      <c r="Q217" s="48">
        <v>19450.150000000001</v>
      </c>
      <c r="R217" s="48">
        <v>15505.09</v>
      </c>
      <c r="S217" s="6">
        <v>120329.92</v>
      </c>
      <c r="T217" s="6">
        <v>99876.06</v>
      </c>
      <c r="U217" s="6">
        <v>122038</v>
      </c>
      <c r="V217" s="6">
        <v>83448.89</v>
      </c>
      <c r="W217" s="6">
        <v>12970.97</v>
      </c>
      <c r="X217" s="6">
        <v>9796.66</v>
      </c>
      <c r="Y217" s="6">
        <v>448026.9</v>
      </c>
      <c r="Z217" s="6">
        <v>235692.5</v>
      </c>
      <c r="AA217" s="6"/>
      <c r="AB217" s="11">
        <v>187496.9</v>
      </c>
      <c r="AC217" s="6">
        <v>345.9</v>
      </c>
      <c r="AD217" s="6">
        <v>50604</v>
      </c>
      <c r="AE217" s="6">
        <v>345703.2</v>
      </c>
      <c r="AF217" s="6">
        <v>177258.7</v>
      </c>
      <c r="AG217" s="6"/>
      <c r="AH217" s="6">
        <v>187430.5</v>
      </c>
      <c r="AI217" s="6">
        <v>1112.4000000000001</v>
      </c>
      <c r="AJ217" s="9">
        <v>768</v>
      </c>
      <c r="AK217" s="6">
        <v>33615.730000000003</v>
      </c>
      <c r="AL217" s="6">
        <v>23909.72</v>
      </c>
      <c r="AM217" s="48">
        <v>73720.600000000006</v>
      </c>
      <c r="AN217" s="48">
        <v>56867.8</v>
      </c>
      <c r="AO217" s="6">
        <v>51673.68</v>
      </c>
      <c r="AP217" s="48">
        <v>42160.5</v>
      </c>
      <c r="AQ217" s="6">
        <v>50872.800000000003</v>
      </c>
      <c r="AR217" s="6">
        <v>20052.7</v>
      </c>
      <c r="AS217" s="6">
        <v>12</v>
      </c>
      <c r="AT217" s="6">
        <v>9.9</v>
      </c>
      <c r="AU217" s="7"/>
      <c r="AV217" s="7"/>
      <c r="AW217" s="6">
        <v>332233.59999999998</v>
      </c>
      <c r="AX217" s="6">
        <v>155047.1</v>
      </c>
      <c r="AY217" s="6">
        <v>60117.8</v>
      </c>
      <c r="AZ217" s="6">
        <v>13637.98</v>
      </c>
      <c r="BA217" s="6">
        <v>315210.3</v>
      </c>
      <c r="BB217" s="6">
        <v>139652.14000000001</v>
      </c>
      <c r="BC217" s="6">
        <v>55748.3</v>
      </c>
      <c r="BD217" s="32">
        <v>1953.86</v>
      </c>
      <c r="BE217" s="32">
        <v>1224.79</v>
      </c>
      <c r="BF217" s="32">
        <v>162.72999999999999</v>
      </c>
      <c r="BG217" s="32">
        <v>96.72</v>
      </c>
      <c r="BH217" s="32">
        <v>535.21299999999997</v>
      </c>
      <c r="BI217" s="32">
        <v>230.227</v>
      </c>
      <c r="BJ217" s="6">
        <v>1350.9</v>
      </c>
      <c r="BK217" s="9">
        <v>1388.11</v>
      </c>
      <c r="BL217" s="6">
        <v>76</v>
      </c>
      <c r="BM217" s="6">
        <v>7977.2000000000007</v>
      </c>
      <c r="BN217" s="6">
        <v>32270.247368421056</v>
      </c>
      <c r="BO217" s="6">
        <v>9091.5253470282805</v>
      </c>
      <c r="BP217" s="6">
        <v>2233</v>
      </c>
      <c r="BQ217" s="6"/>
      <c r="BR217" s="6"/>
      <c r="BS217" s="6"/>
      <c r="BT217" s="6"/>
      <c r="BU217" s="6"/>
      <c r="BV217" s="6"/>
      <c r="BW217" s="6"/>
      <c r="BX217" s="6"/>
      <c r="BY217" s="6"/>
      <c r="BZ217" s="6">
        <v>4639321</v>
      </c>
      <c r="CA217" s="6">
        <v>3339566</v>
      </c>
      <c r="CB217" s="6"/>
      <c r="CC217" s="6">
        <v>86347</v>
      </c>
      <c r="CD217" s="6">
        <v>71263</v>
      </c>
      <c r="CE217" s="6"/>
      <c r="CF217" s="6">
        <v>801.17903060869321</v>
      </c>
      <c r="CG217" s="6">
        <v>95.166346094022714</v>
      </c>
      <c r="CH217" s="6">
        <v>1561.0283919959388</v>
      </c>
      <c r="CI217" s="6">
        <v>721220</v>
      </c>
      <c r="CJ217" s="6">
        <v>19.399999999999999</v>
      </c>
      <c r="CK217" s="6">
        <v>5836.4</v>
      </c>
      <c r="CL217" s="6">
        <v>938857</v>
      </c>
      <c r="CM217" s="6">
        <v>24869</v>
      </c>
      <c r="CN217" s="6">
        <v>5500.8</v>
      </c>
      <c r="CO217" s="6">
        <v>17895</v>
      </c>
      <c r="CP217" s="6">
        <v>143</v>
      </c>
      <c r="CQ217" s="6">
        <v>162.82</v>
      </c>
      <c r="CR217" s="6">
        <v>2543.2600000000002</v>
      </c>
      <c r="CS217" s="6">
        <v>1771.16</v>
      </c>
      <c r="CT217" s="6">
        <v>254698</v>
      </c>
      <c r="CU217" s="6">
        <v>147700</v>
      </c>
      <c r="CV217" s="6">
        <v>180784</v>
      </c>
      <c r="CW217" s="6">
        <v>113714</v>
      </c>
    </row>
    <row r="218" spans="1:105" ht="12.5">
      <c r="A218" s="5">
        <v>44034</v>
      </c>
      <c r="B218" s="6">
        <v>820.947</v>
      </c>
      <c r="C218" s="6">
        <v>450.24900000000002</v>
      </c>
      <c r="D218" s="6">
        <v>6452.6</v>
      </c>
      <c r="E218" s="6"/>
      <c r="F218" s="6"/>
      <c r="G218" s="6"/>
      <c r="H218" s="6">
        <v>5279.8</v>
      </c>
      <c r="I218" s="6">
        <v>2410.6999999999998</v>
      </c>
      <c r="J218" s="6">
        <v>418951.7</v>
      </c>
      <c r="K218" s="6">
        <v>187372.79</v>
      </c>
      <c r="L218" s="6">
        <v>82511.100000000006</v>
      </c>
      <c r="M218" s="6">
        <v>0.6</v>
      </c>
      <c r="N218" s="6">
        <v>0</v>
      </c>
      <c r="O218" s="6">
        <v>14504.8</v>
      </c>
      <c r="P218" s="6">
        <v>6796.9</v>
      </c>
      <c r="Q218" s="48">
        <v>19478.169999999998</v>
      </c>
      <c r="R218" s="48">
        <v>15526.87</v>
      </c>
      <c r="S218" s="6">
        <v>120346.14</v>
      </c>
      <c r="T218" s="6">
        <v>99889.78</v>
      </c>
      <c r="U218" s="6">
        <v>122055.05</v>
      </c>
      <c r="V218" s="6">
        <v>83461.05</v>
      </c>
      <c r="W218" s="6">
        <v>12975.94</v>
      </c>
      <c r="X218" s="6">
        <v>9800.7900000000009</v>
      </c>
      <c r="Y218" s="6">
        <v>448166.8</v>
      </c>
      <c r="Z218" s="6">
        <v>235774.3</v>
      </c>
      <c r="AA218" s="6"/>
      <c r="AB218" s="11">
        <v>187520.9</v>
      </c>
      <c r="AC218" s="6">
        <v>345.9</v>
      </c>
      <c r="AD218" s="6">
        <v>50604</v>
      </c>
      <c r="AE218" s="6">
        <v>345952.5</v>
      </c>
      <c r="AF218" s="6">
        <v>177393.3</v>
      </c>
      <c r="AG218" s="6"/>
      <c r="AH218" s="6">
        <v>187454.5</v>
      </c>
      <c r="AI218" s="6">
        <v>1112.4000000000001</v>
      </c>
      <c r="AJ218" s="9">
        <v>768</v>
      </c>
      <c r="AK218" s="6">
        <v>33615.730000000003</v>
      </c>
      <c r="AL218" s="6">
        <v>23909.72</v>
      </c>
      <c r="AM218" s="48">
        <v>73731.37</v>
      </c>
      <c r="AN218" s="48">
        <v>56876.17</v>
      </c>
      <c r="AO218" s="6">
        <v>51691.4</v>
      </c>
      <c r="AP218" s="48">
        <v>42174.2</v>
      </c>
      <c r="AQ218" s="6">
        <v>50876.4</v>
      </c>
      <c r="AR218" s="6">
        <v>20054.099999999999</v>
      </c>
      <c r="AS218" s="6">
        <v>12.1</v>
      </c>
      <c r="AT218" s="6">
        <v>10.1</v>
      </c>
      <c r="AU218" s="7"/>
      <c r="AV218" s="7"/>
      <c r="AW218" s="6">
        <v>332387.59999999998</v>
      </c>
      <c r="AX218" s="6">
        <v>155117.4</v>
      </c>
      <c r="AY218" s="6">
        <v>60121.9</v>
      </c>
      <c r="AZ218" s="6">
        <v>13637.98</v>
      </c>
      <c r="BA218" s="6">
        <v>315336.90000000002</v>
      </c>
      <c r="BB218" s="6">
        <v>139707.70000000001</v>
      </c>
      <c r="BC218" s="6">
        <v>55772.3</v>
      </c>
      <c r="BD218" s="32">
        <v>1957.84</v>
      </c>
      <c r="BE218" s="32">
        <v>1227.3599999999999</v>
      </c>
      <c r="BF218" s="32">
        <v>162.72999999999999</v>
      </c>
      <c r="BG218" s="32">
        <v>96.72</v>
      </c>
      <c r="BH218" s="32">
        <v>535.21299999999997</v>
      </c>
      <c r="BI218" s="32">
        <v>230.227</v>
      </c>
      <c r="BJ218" s="6">
        <v>1350.9</v>
      </c>
      <c r="BK218" s="9">
        <v>1394.9</v>
      </c>
      <c r="BL218" s="6">
        <v>76</v>
      </c>
      <c r="BM218" s="6">
        <v>8263.4599999999991</v>
      </c>
      <c r="BN218" s="6">
        <v>35239.138596491233</v>
      </c>
      <c r="BO218" s="6">
        <v>6501.1286730915299</v>
      </c>
      <c r="BP218" s="6">
        <v>2341</v>
      </c>
      <c r="BQ218" s="6"/>
      <c r="BR218" s="6"/>
      <c r="BS218" s="6"/>
      <c r="BT218" s="6"/>
      <c r="BU218" s="6"/>
      <c r="BV218" s="6"/>
      <c r="BW218" s="6"/>
      <c r="BX218" s="6"/>
      <c r="BY218" s="6"/>
      <c r="BZ218" s="6">
        <v>4642282</v>
      </c>
      <c r="CA218" s="6">
        <v>3342058</v>
      </c>
      <c r="CB218" s="6"/>
      <c r="CC218" s="6">
        <v>86347</v>
      </c>
      <c r="CD218" s="6">
        <v>71263</v>
      </c>
      <c r="CE218" s="6"/>
      <c r="CF218" s="6">
        <v>777</v>
      </c>
      <c r="CG218" s="6">
        <v>88.674999999999997</v>
      </c>
      <c r="CH218" s="6">
        <v>1509</v>
      </c>
      <c r="CI218" s="6">
        <v>725220</v>
      </c>
      <c r="CJ218" s="6">
        <v>19.5</v>
      </c>
      <c r="CK218" s="6">
        <v>5860.4</v>
      </c>
      <c r="CL218" s="6">
        <v>941267</v>
      </c>
      <c r="CM218" s="6">
        <v>24869</v>
      </c>
      <c r="CN218" s="6">
        <v>5524.8</v>
      </c>
      <c r="CO218" s="6">
        <v>17895</v>
      </c>
      <c r="CP218" s="6">
        <v>143</v>
      </c>
      <c r="CQ218" s="6">
        <v>162.82</v>
      </c>
      <c r="CR218" s="6">
        <v>2547.63</v>
      </c>
      <c r="CS218" s="6">
        <v>1774.38</v>
      </c>
      <c r="CT218" s="6">
        <v>255599</v>
      </c>
      <c r="CU218" s="6">
        <v>148205</v>
      </c>
      <c r="CV218" s="6">
        <v>181009</v>
      </c>
      <c r="CW218" s="6">
        <v>113846</v>
      </c>
    </row>
    <row r="219" spans="1:105" ht="12.5">
      <c r="A219" s="5">
        <v>44035</v>
      </c>
      <c r="B219" s="6">
        <v>820.947</v>
      </c>
      <c r="C219" s="6">
        <v>450.24900000000002</v>
      </c>
      <c r="D219" s="6">
        <v>6452.6</v>
      </c>
      <c r="E219" s="6"/>
      <c r="F219" s="6"/>
      <c r="G219" s="6"/>
      <c r="H219" s="6">
        <v>5287.2</v>
      </c>
      <c r="I219" s="6">
        <v>2413</v>
      </c>
      <c r="J219" s="6">
        <v>419062.83</v>
      </c>
      <c r="K219" s="6">
        <v>187435.96</v>
      </c>
      <c r="L219" s="6">
        <v>82531.100000000006</v>
      </c>
      <c r="M219" s="6">
        <v>0.6</v>
      </c>
      <c r="N219" s="6">
        <v>0</v>
      </c>
      <c r="O219" s="6">
        <v>14504.8</v>
      </c>
      <c r="P219" s="6">
        <v>6797</v>
      </c>
      <c r="Q219" s="48">
        <v>19505.79</v>
      </c>
      <c r="R219" s="48">
        <v>15548.45</v>
      </c>
      <c r="S219" s="6">
        <v>120363.01</v>
      </c>
      <c r="T219" s="6">
        <v>99903.55</v>
      </c>
      <c r="U219" s="6">
        <v>122072.29</v>
      </c>
      <c r="V219" s="6">
        <v>83473.37</v>
      </c>
      <c r="W219" s="6">
        <v>12980.97</v>
      </c>
      <c r="X219" s="6">
        <v>9804.94</v>
      </c>
      <c r="Y219" s="6">
        <v>448300.19</v>
      </c>
      <c r="Z219" s="6">
        <v>235853.6</v>
      </c>
      <c r="AA219" s="6"/>
      <c r="AB219" s="11">
        <v>187544.9</v>
      </c>
      <c r="AC219" s="6">
        <v>345.9</v>
      </c>
      <c r="AD219" s="6">
        <v>50604</v>
      </c>
      <c r="AE219" s="6">
        <v>346205.11</v>
      </c>
      <c r="AF219" s="6">
        <v>177526.11</v>
      </c>
      <c r="AG219" s="6"/>
      <c r="AH219" s="6">
        <v>187478.5</v>
      </c>
      <c r="AI219" s="6">
        <v>1112.4000000000001</v>
      </c>
      <c r="AJ219" s="9">
        <v>768</v>
      </c>
      <c r="AK219" s="6">
        <v>33615.730000000003</v>
      </c>
      <c r="AL219" s="6">
        <v>23909.72</v>
      </c>
      <c r="AM219" s="48">
        <v>73741.429999999993</v>
      </c>
      <c r="AN219" s="48">
        <v>56883.95</v>
      </c>
      <c r="AO219" s="6">
        <v>51709.11</v>
      </c>
      <c r="AP219" s="48">
        <v>42187.78</v>
      </c>
      <c r="AQ219" s="6">
        <v>50887.5</v>
      </c>
      <c r="AR219" s="6">
        <v>20058.5</v>
      </c>
      <c r="AS219" s="6">
        <v>12.2</v>
      </c>
      <c r="AT219" s="6">
        <v>10.3</v>
      </c>
      <c r="AU219" s="7"/>
      <c r="AV219" s="7"/>
      <c r="AW219" s="6">
        <v>332542.3</v>
      </c>
      <c r="AX219" s="6">
        <v>155187.6</v>
      </c>
      <c r="AY219" s="6">
        <v>60126.440999999999</v>
      </c>
      <c r="AZ219" s="6">
        <v>13637.98</v>
      </c>
      <c r="BA219" s="6">
        <v>315469.71999999997</v>
      </c>
      <c r="BB219" s="6">
        <v>139765.79999999999</v>
      </c>
      <c r="BC219" s="6">
        <v>55796.3</v>
      </c>
      <c r="BD219" s="32">
        <v>1962.51</v>
      </c>
      <c r="BE219" s="32">
        <v>1230.3399999999999</v>
      </c>
      <c r="BF219" s="32">
        <v>162.85</v>
      </c>
      <c r="BG219" s="32">
        <v>96.79</v>
      </c>
      <c r="BH219" s="32">
        <v>535.21299999999997</v>
      </c>
      <c r="BI219" s="32">
        <v>230.227</v>
      </c>
      <c r="BJ219" s="6">
        <v>1350.9</v>
      </c>
      <c r="BK219" s="9">
        <v>1396.9</v>
      </c>
      <c r="BL219" s="6">
        <v>76</v>
      </c>
      <c r="BM219" s="6">
        <v>7476.68</v>
      </c>
      <c r="BN219" s="6">
        <v>35989.715789473681</v>
      </c>
      <c r="BO219" s="6">
        <v>8247.6101373336533</v>
      </c>
      <c r="BP219" s="6">
        <v>7237</v>
      </c>
      <c r="BQ219" s="6"/>
      <c r="BR219" s="6"/>
      <c r="BS219" s="6"/>
      <c r="BT219" s="6"/>
      <c r="BU219" s="6"/>
      <c r="BV219" s="6"/>
      <c r="BW219" s="6"/>
      <c r="BX219" s="6"/>
      <c r="BY219" s="6"/>
      <c r="BZ219" s="6">
        <v>4644580</v>
      </c>
      <c r="CA219" s="6">
        <v>3344018</v>
      </c>
      <c r="CB219" s="6"/>
      <c r="CC219" s="6">
        <v>86347</v>
      </c>
      <c r="CD219" s="6">
        <v>71263</v>
      </c>
      <c r="CE219" s="6"/>
      <c r="CF219" s="6">
        <v>495</v>
      </c>
      <c r="CG219" s="6">
        <v>62.469000000000001</v>
      </c>
      <c r="CH219" s="6">
        <v>977</v>
      </c>
      <c r="CI219" s="6">
        <v>728220</v>
      </c>
      <c r="CJ219" s="6">
        <v>19.600000000000001</v>
      </c>
      <c r="CK219" s="6">
        <v>5884.4</v>
      </c>
      <c r="CL219" s="6">
        <v>944087</v>
      </c>
      <c r="CM219" s="6">
        <v>24872</v>
      </c>
      <c r="CN219" s="6">
        <v>5548.8</v>
      </c>
      <c r="CO219" s="6">
        <v>17895</v>
      </c>
      <c r="CP219" s="6">
        <v>143</v>
      </c>
      <c r="CQ219" s="6">
        <v>162.82</v>
      </c>
      <c r="CR219" s="6">
        <v>2552.09</v>
      </c>
      <c r="CS219" s="6">
        <v>1777.66</v>
      </c>
      <c r="CT219" s="6">
        <v>256570</v>
      </c>
      <c r="CU219" s="6">
        <v>148749</v>
      </c>
      <c r="CV219" s="6">
        <v>181328</v>
      </c>
      <c r="CW219" s="6">
        <v>114044</v>
      </c>
    </row>
    <row r="220" spans="1:105" ht="12.5">
      <c r="A220" s="5">
        <v>44036</v>
      </c>
      <c r="B220" s="6">
        <v>820.947</v>
      </c>
      <c r="C220" s="6">
        <v>450.24900000000002</v>
      </c>
      <c r="D220" s="6">
        <v>6452.6</v>
      </c>
      <c r="E220" s="6"/>
      <c r="F220" s="6"/>
      <c r="G220" s="6"/>
      <c r="H220" s="6">
        <v>5293.7</v>
      </c>
      <c r="I220" s="6">
        <v>2415</v>
      </c>
      <c r="J220" s="6">
        <v>419195.4</v>
      </c>
      <c r="K220" s="6">
        <v>187508.33</v>
      </c>
      <c r="L220" s="6">
        <v>82553.100000000006</v>
      </c>
      <c r="M220" s="6">
        <v>0.6</v>
      </c>
      <c r="N220" s="6">
        <v>0</v>
      </c>
      <c r="O220" s="6">
        <v>14504.9</v>
      </c>
      <c r="P220" s="6">
        <v>6797</v>
      </c>
      <c r="Q220" s="6">
        <v>19534.36</v>
      </c>
      <c r="R220" s="6">
        <v>15570.69</v>
      </c>
      <c r="S220" s="6">
        <v>120379.35</v>
      </c>
      <c r="T220" s="6">
        <v>99917.32</v>
      </c>
      <c r="U220" s="6">
        <v>122089.58</v>
      </c>
      <c r="V220" s="6">
        <v>83485.820000000007</v>
      </c>
      <c r="W220" s="6">
        <v>12985.97</v>
      </c>
      <c r="X220" s="6">
        <v>9809.09</v>
      </c>
      <c r="Y220" s="6">
        <v>448438</v>
      </c>
      <c r="Z220" s="6">
        <v>235960.7</v>
      </c>
      <c r="AA220" s="6"/>
      <c r="AB220" s="11">
        <v>187568.9</v>
      </c>
      <c r="AC220" s="6">
        <v>345.9</v>
      </c>
      <c r="AD220" s="6">
        <v>50604</v>
      </c>
      <c r="AE220" s="6">
        <v>346463.75</v>
      </c>
      <c r="AF220" s="6">
        <v>177667.4</v>
      </c>
      <c r="AG220" s="6"/>
      <c r="AH220" s="6">
        <v>187502.5</v>
      </c>
      <c r="AI220" s="6">
        <v>1112.4000000000001</v>
      </c>
      <c r="AJ220" s="9">
        <v>768</v>
      </c>
      <c r="AK220" s="6">
        <v>33615.730000000003</v>
      </c>
      <c r="AL220" s="6">
        <v>23909.72</v>
      </c>
      <c r="AM220" s="6">
        <v>73751.44</v>
      </c>
      <c r="AN220" s="6">
        <v>56891.72</v>
      </c>
      <c r="AO220" s="6">
        <v>51726.67</v>
      </c>
      <c r="AP220" s="6">
        <v>42201.32</v>
      </c>
      <c r="AQ220" s="6">
        <v>50891.199999999997</v>
      </c>
      <c r="AR220" s="6">
        <v>20060</v>
      </c>
      <c r="AS220" s="6">
        <v>12.3</v>
      </c>
      <c r="AT220" s="6">
        <v>10.4</v>
      </c>
      <c r="AU220" s="6"/>
      <c r="AV220" s="6"/>
      <c r="AW220" s="6">
        <v>332693.8</v>
      </c>
      <c r="AX220" s="6">
        <v>155257.29999999999</v>
      </c>
      <c r="AY220" s="6">
        <v>60130.87</v>
      </c>
      <c r="AZ220" s="6">
        <v>13637.98</v>
      </c>
      <c r="BA220" s="6">
        <v>315599.68</v>
      </c>
      <c r="BB220" s="6">
        <v>139822.96</v>
      </c>
      <c r="BC220" s="6">
        <v>55820.3</v>
      </c>
      <c r="BD220" s="32">
        <v>1967.25</v>
      </c>
      <c r="BE220" s="32">
        <v>1233.3499999999999</v>
      </c>
      <c r="BF220" s="32">
        <v>162.85</v>
      </c>
      <c r="BG220" s="32">
        <v>96.79</v>
      </c>
      <c r="BH220" s="32">
        <v>535.21299999999997</v>
      </c>
      <c r="BI220" s="32">
        <v>230.227</v>
      </c>
      <c r="BJ220" s="6">
        <v>1350.9</v>
      </c>
      <c r="BK220" s="9">
        <v>1399</v>
      </c>
      <c r="BL220" s="6">
        <v>76</v>
      </c>
      <c r="BM220" s="6">
        <v>7916.38</v>
      </c>
      <c r="BN220" s="6">
        <v>36221.73157894738</v>
      </c>
      <c r="BO220" s="6">
        <v>8312.7915015382441</v>
      </c>
      <c r="BP220" s="6">
        <v>2664</v>
      </c>
      <c r="BQ220" s="6"/>
      <c r="BR220" s="6"/>
      <c r="BS220" s="6"/>
      <c r="BT220" s="6"/>
      <c r="BU220" s="6"/>
      <c r="BV220" s="6"/>
      <c r="BW220" s="6"/>
      <c r="BX220" s="6"/>
      <c r="BY220" s="6"/>
      <c r="BZ220" s="6">
        <v>4647361</v>
      </c>
      <c r="CA220" s="6">
        <v>3346354</v>
      </c>
      <c r="CB220" s="6"/>
      <c r="CC220" s="6">
        <v>86347</v>
      </c>
      <c r="CD220" s="6">
        <v>71263</v>
      </c>
      <c r="CE220" s="6"/>
      <c r="CF220" s="6">
        <v>796</v>
      </c>
      <c r="CG220" s="6">
        <v>95.518000000000001</v>
      </c>
      <c r="CH220" s="6">
        <v>1563</v>
      </c>
      <c r="CI220" s="6">
        <v>730220</v>
      </c>
      <c r="CJ220" s="6">
        <v>19.600000000000001</v>
      </c>
      <c r="CK220" s="6">
        <v>5908.4</v>
      </c>
      <c r="CL220" s="6">
        <v>946612</v>
      </c>
      <c r="CM220" s="6">
        <v>24872</v>
      </c>
      <c r="CN220" s="6">
        <v>5572.8</v>
      </c>
      <c r="CO220" s="6">
        <v>17895</v>
      </c>
      <c r="CP220" s="6">
        <v>143</v>
      </c>
      <c r="CQ220" s="6">
        <v>162.82</v>
      </c>
      <c r="CR220" s="6">
        <v>2556.31</v>
      </c>
      <c r="CS220" s="6">
        <v>1780.73</v>
      </c>
      <c r="CT220" s="6">
        <v>257712</v>
      </c>
      <c r="CU220" s="6">
        <v>149383</v>
      </c>
      <c r="CV220" s="6">
        <v>181547</v>
      </c>
      <c r="CW220" s="6">
        <v>114186</v>
      </c>
    </row>
    <row r="221" spans="1:105" ht="12.5">
      <c r="A221" s="5">
        <v>44037</v>
      </c>
      <c r="B221" s="6">
        <v>820.947</v>
      </c>
      <c r="C221" s="6">
        <v>450.24900000000002</v>
      </c>
      <c r="D221" s="6">
        <v>6452.6</v>
      </c>
      <c r="E221" s="6"/>
      <c r="F221" s="6"/>
      <c r="G221" s="6"/>
      <c r="H221" s="6">
        <v>5300.1</v>
      </c>
      <c r="I221" s="6">
        <v>2417.4</v>
      </c>
      <c r="J221" s="6">
        <v>419377.47</v>
      </c>
      <c r="K221" s="6">
        <v>187596.71</v>
      </c>
      <c r="L221" s="6">
        <v>82577.100000000006</v>
      </c>
      <c r="M221" s="6">
        <v>0.6</v>
      </c>
      <c r="N221" s="6">
        <v>0</v>
      </c>
      <c r="O221" s="6">
        <v>14504.9</v>
      </c>
      <c r="P221" s="6">
        <v>6797.1</v>
      </c>
      <c r="Q221" s="6">
        <v>19563.34</v>
      </c>
      <c r="R221" s="6">
        <v>15593.11</v>
      </c>
      <c r="S221" s="6">
        <v>120398.1</v>
      </c>
      <c r="T221" s="6">
        <v>99932.86</v>
      </c>
      <c r="U221" s="6">
        <v>122106.98</v>
      </c>
      <c r="V221" s="6">
        <v>83498.36</v>
      </c>
      <c r="W221" s="6">
        <v>12990.96</v>
      </c>
      <c r="X221" s="6">
        <v>9813.23</v>
      </c>
      <c r="Y221" s="6">
        <v>448587.66</v>
      </c>
      <c r="Z221" s="6">
        <v>236016.7</v>
      </c>
      <c r="AA221" s="6"/>
      <c r="AB221" s="11">
        <v>187592.9</v>
      </c>
      <c r="AC221" s="6">
        <v>345.9</v>
      </c>
      <c r="AD221" s="6">
        <v>50604</v>
      </c>
      <c r="AE221" s="6">
        <v>346774.17</v>
      </c>
      <c r="AF221" s="6">
        <v>177821.4</v>
      </c>
      <c r="AG221" s="6"/>
      <c r="AH221" s="6">
        <v>187526.5</v>
      </c>
      <c r="AI221" s="6">
        <v>1112.4000000000001</v>
      </c>
      <c r="AJ221" s="9">
        <v>768</v>
      </c>
      <c r="AK221" s="6">
        <v>33615.730000000003</v>
      </c>
      <c r="AL221" s="6">
        <v>23909.72</v>
      </c>
      <c r="AM221" s="6">
        <v>73762.86</v>
      </c>
      <c r="AN221" s="6">
        <v>56900.53</v>
      </c>
      <c r="AO221" s="6">
        <v>51744.4</v>
      </c>
      <c r="AP221" s="6">
        <v>42215.03</v>
      </c>
      <c r="AQ221" s="6">
        <v>50899.9</v>
      </c>
      <c r="AR221" s="6">
        <v>20063.5</v>
      </c>
      <c r="AS221" s="6">
        <v>12.3</v>
      </c>
      <c r="AT221" s="6">
        <v>10.4</v>
      </c>
      <c r="AU221" s="6"/>
      <c r="AV221" s="6"/>
      <c r="AW221" s="6">
        <v>332847.90000000002</v>
      </c>
      <c r="AX221" s="6">
        <v>155328.79999999999</v>
      </c>
      <c r="AY221" s="6">
        <v>60135.29</v>
      </c>
      <c r="AZ221" s="6">
        <v>13637.98</v>
      </c>
      <c r="BA221" s="6">
        <v>315731.48</v>
      </c>
      <c r="BB221" s="6">
        <v>139880.78</v>
      </c>
      <c r="BC221" s="6">
        <v>55844.3</v>
      </c>
      <c r="BD221" s="32">
        <v>1970.85</v>
      </c>
      <c r="BE221" s="32">
        <v>1235.67</v>
      </c>
      <c r="BF221" s="32">
        <v>162.87</v>
      </c>
      <c r="BG221" s="32">
        <v>96.8</v>
      </c>
      <c r="BH221" s="32">
        <v>535.21299999999997</v>
      </c>
      <c r="BI221" s="32">
        <v>230.227</v>
      </c>
      <c r="BJ221" s="6">
        <v>1350.9</v>
      </c>
      <c r="BK221" s="9">
        <v>1401.5</v>
      </c>
      <c r="BL221" s="6">
        <v>76.2</v>
      </c>
      <c r="BM221" s="6">
        <v>8722.9699999999993</v>
      </c>
      <c r="BN221" s="6">
        <v>37083.561403508771</v>
      </c>
      <c r="BO221" s="6">
        <v>8440.5073247569962</v>
      </c>
      <c r="BP221" s="6">
        <v>5690</v>
      </c>
      <c r="BQ221" s="6"/>
      <c r="BR221" s="6"/>
      <c r="BS221" s="6"/>
      <c r="BT221" s="6"/>
      <c r="BU221" s="6"/>
      <c r="BV221" s="6"/>
      <c r="BW221" s="6"/>
      <c r="BX221" s="6"/>
      <c r="BY221" s="6"/>
      <c r="BZ221" s="6">
        <v>4650269</v>
      </c>
      <c r="CA221" s="6">
        <v>3348813</v>
      </c>
      <c r="CB221" s="6"/>
      <c r="CC221" s="6">
        <v>86347</v>
      </c>
      <c r="CD221" s="6">
        <v>71263</v>
      </c>
      <c r="CE221" s="6"/>
      <c r="CF221" s="6">
        <v>798</v>
      </c>
      <c r="CG221" s="6">
        <v>95.477000000000004</v>
      </c>
      <c r="CH221" s="6">
        <v>1574</v>
      </c>
      <c r="CI221" s="6">
        <v>733220</v>
      </c>
      <c r="CJ221" s="6">
        <v>19.7</v>
      </c>
      <c r="CK221" s="6">
        <v>5932.4</v>
      </c>
      <c r="CL221" s="6">
        <v>948869</v>
      </c>
      <c r="CM221" s="6">
        <v>24872</v>
      </c>
      <c r="CN221" s="6">
        <v>5596.8</v>
      </c>
      <c r="CO221" s="6">
        <v>17895</v>
      </c>
      <c r="CP221" s="6">
        <v>143</v>
      </c>
      <c r="CQ221" s="6">
        <v>162.82</v>
      </c>
      <c r="CR221" s="6">
        <v>2560.56</v>
      </c>
      <c r="CS221" s="6">
        <v>1783.8</v>
      </c>
      <c r="CT221" s="6">
        <v>258897</v>
      </c>
      <c r="CU221" s="6">
        <v>150055</v>
      </c>
      <c r="CV221" s="6">
        <v>181766</v>
      </c>
      <c r="CW221" s="6">
        <v>114326</v>
      </c>
    </row>
    <row r="222" spans="1:105" ht="12.5">
      <c r="A222" s="5">
        <v>44038</v>
      </c>
      <c r="B222" s="6">
        <v>820.947</v>
      </c>
      <c r="C222" s="6">
        <v>450.24900000000002</v>
      </c>
      <c r="D222" s="6">
        <v>6452.6</v>
      </c>
      <c r="E222" s="6"/>
      <c r="F222" s="6"/>
      <c r="G222" s="6"/>
      <c r="H222" s="6">
        <v>5306.3</v>
      </c>
      <c r="I222" s="6">
        <v>2419</v>
      </c>
      <c r="J222" s="6">
        <v>419558.48</v>
      </c>
      <c r="K222" s="6">
        <v>187684.34</v>
      </c>
      <c r="L222" s="6">
        <v>82601.100000000006</v>
      </c>
      <c r="M222" s="6">
        <v>0.6</v>
      </c>
      <c r="N222" s="6">
        <v>0</v>
      </c>
      <c r="O222" s="6">
        <v>14504.9</v>
      </c>
      <c r="P222" s="6">
        <v>6797.1</v>
      </c>
      <c r="Q222" s="6">
        <v>19590.939999999999</v>
      </c>
      <c r="R222" s="6">
        <v>15614.64</v>
      </c>
      <c r="S222" s="6">
        <v>120414.7</v>
      </c>
      <c r="T222" s="6">
        <v>99946.52</v>
      </c>
      <c r="U222" s="6">
        <v>122124.12</v>
      </c>
      <c r="V222" s="6">
        <v>83510.8</v>
      </c>
      <c r="W222" s="6">
        <v>12995.77</v>
      </c>
      <c r="X222" s="6">
        <v>9817.25</v>
      </c>
      <c r="Y222" s="6">
        <v>448731.62</v>
      </c>
      <c r="Z222" s="6">
        <v>236096.47</v>
      </c>
      <c r="AA222" s="6"/>
      <c r="AB222" s="11">
        <v>187616.9</v>
      </c>
      <c r="AC222" s="6">
        <v>345.9</v>
      </c>
      <c r="AD222" s="6">
        <v>50604</v>
      </c>
      <c r="AE222" s="6">
        <v>347078.64</v>
      </c>
      <c r="AF222" s="6">
        <v>177975.65</v>
      </c>
      <c r="AG222" s="6"/>
      <c r="AH222" s="6">
        <v>187550.5</v>
      </c>
      <c r="AI222" s="6">
        <v>1112.4000000000001</v>
      </c>
      <c r="AJ222" s="9">
        <v>768</v>
      </c>
      <c r="AK222" s="6">
        <v>33615.730000000003</v>
      </c>
      <c r="AL222" s="6">
        <v>23909.72</v>
      </c>
      <c r="AM222" s="6">
        <v>73774.19</v>
      </c>
      <c r="AN222" s="6">
        <v>56909.279999999999</v>
      </c>
      <c r="AO222" s="6">
        <v>51761.98</v>
      </c>
      <c r="AP222" s="6">
        <v>42228.52</v>
      </c>
      <c r="AQ222" s="6">
        <v>50907.8</v>
      </c>
      <c r="AR222" s="6">
        <v>20066.599999999999</v>
      </c>
      <c r="AS222" s="6">
        <v>12.3</v>
      </c>
      <c r="AT222" s="6">
        <v>10.4</v>
      </c>
      <c r="AU222" s="6"/>
      <c r="AV222" s="6"/>
      <c r="AW222" s="6">
        <v>332998.5</v>
      </c>
      <c r="AX222" s="6">
        <v>155399.1</v>
      </c>
      <c r="AY222" s="6">
        <v>60139.53</v>
      </c>
      <c r="AZ222" s="6">
        <v>13637.98</v>
      </c>
      <c r="BA222" s="6">
        <v>315862</v>
      </c>
      <c r="BB222" s="6">
        <v>139938.12</v>
      </c>
      <c r="BC222" s="6">
        <v>55868.3</v>
      </c>
      <c r="BD222" s="32">
        <v>1974.27</v>
      </c>
      <c r="BE222" s="32">
        <v>1237.8699999999999</v>
      </c>
      <c r="BF222" s="32">
        <v>162.87</v>
      </c>
      <c r="BG222" s="32">
        <v>96.8</v>
      </c>
      <c r="BH222" s="32">
        <v>535.21299999999997</v>
      </c>
      <c r="BI222" s="32">
        <v>230.227</v>
      </c>
      <c r="BJ222" s="6">
        <v>1350.9</v>
      </c>
      <c r="BK222" s="9">
        <v>1403.8</v>
      </c>
      <c r="BL222" s="6">
        <v>76.400000000000006</v>
      </c>
      <c r="BM222" s="6">
        <v>8392.52</v>
      </c>
      <c r="BN222" s="6">
        <v>35367.326315789476</v>
      </c>
      <c r="BO222" s="6">
        <v>4784.4441784657756</v>
      </c>
      <c r="BP222" s="6">
        <v>5420</v>
      </c>
      <c r="BQ222" s="6"/>
      <c r="BR222" s="6"/>
      <c r="BS222" s="6"/>
      <c r="BT222" s="6"/>
      <c r="BU222" s="6"/>
      <c r="BV222" s="6"/>
      <c r="BW222" s="6"/>
      <c r="BX222" s="6"/>
      <c r="BY222" s="6"/>
      <c r="BZ222" s="6">
        <v>4653223</v>
      </c>
      <c r="CA222" s="6">
        <v>3351314</v>
      </c>
      <c r="CB222" s="6"/>
      <c r="CC222" s="6">
        <v>86347</v>
      </c>
      <c r="CD222" s="6">
        <v>71263</v>
      </c>
      <c r="CE222" s="6"/>
      <c r="CF222" s="6">
        <v>801</v>
      </c>
      <c r="CG222" s="6">
        <v>95.397000000000006</v>
      </c>
      <c r="CH222" s="6">
        <v>1574</v>
      </c>
      <c r="CI222" s="6">
        <v>736220</v>
      </c>
      <c r="CJ222" s="6">
        <v>19.8</v>
      </c>
      <c r="CK222" s="6">
        <v>5956.1</v>
      </c>
      <c r="CL222" s="6">
        <v>951103</v>
      </c>
      <c r="CM222" s="6">
        <v>24872</v>
      </c>
      <c r="CN222" s="6">
        <v>5620.8</v>
      </c>
      <c r="CO222" s="6">
        <v>17895</v>
      </c>
      <c r="CP222" s="6">
        <v>143</v>
      </c>
      <c r="CQ222" s="6">
        <v>162.82</v>
      </c>
      <c r="CR222" s="6">
        <v>2564.8200000000002</v>
      </c>
      <c r="CS222" s="6">
        <v>1786.88</v>
      </c>
      <c r="CT222" s="6">
        <v>259983</v>
      </c>
      <c r="CU222" s="6">
        <v>150663</v>
      </c>
      <c r="CV222" s="6">
        <v>181949</v>
      </c>
      <c r="CW222" s="6">
        <v>114437</v>
      </c>
    </row>
    <row r="223" spans="1:105" ht="12.5">
      <c r="A223" s="5">
        <v>44039</v>
      </c>
      <c r="B223" s="6">
        <v>821.30100000000004</v>
      </c>
      <c r="C223" s="6">
        <v>450.42</v>
      </c>
      <c r="D223" s="6">
        <v>6453.3</v>
      </c>
      <c r="E223" s="6"/>
      <c r="F223" s="6"/>
      <c r="G223" s="6"/>
      <c r="H223" s="6">
        <v>5312.8</v>
      </c>
      <c r="I223" s="6">
        <v>2421.1</v>
      </c>
      <c r="J223" s="6">
        <v>419749.85</v>
      </c>
      <c r="K223" s="6">
        <v>187775.5</v>
      </c>
      <c r="L223" s="6">
        <v>82625.100000000006</v>
      </c>
      <c r="M223" s="6">
        <v>0.6</v>
      </c>
      <c r="N223" s="6">
        <v>0</v>
      </c>
      <c r="O223" s="6">
        <v>14504.9</v>
      </c>
      <c r="P223" s="6">
        <v>6797.1</v>
      </c>
      <c r="Q223" s="6">
        <v>19620.330000000002</v>
      </c>
      <c r="R223" s="6">
        <v>15637.62</v>
      </c>
      <c r="S223" s="6">
        <v>120431.17</v>
      </c>
      <c r="T223" s="6">
        <v>99960</v>
      </c>
      <c r="U223" s="6">
        <v>122141.7</v>
      </c>
      <c r="V223" s="6">
        <v>83523.320000000007</v>
      </c>
      <c r="W223" s="6">
        <v>13000.83</v>
      </c>
      <c r="X223" s="6">
        <v>9821.49</v>
      </c>
      <c r="Y223" s="6">
        <v>448887</v>
      </c>
      <c r="Z223" s="6">
        <v>236183.2</v>
      </c>
      <c r="AA223" s="6"/>
      <c r="AB223" s="11">
        <v>187640.9</v>
      </c>
      <c r="AC223" s="6">
        <v>345.9</v>
      </c>
      <c r="AD223" s="6">
        <v>50604</v>
      </c>
      <c r="AE223" s="6">
        <v>347386.59</v>
      </c>
      <c r="AF223" s="6">
        <v>178128.24</v>
      </c>
      <c r="AG223" s="6"/>
      <c r="AH223" s="6">
        <v>187574.5</v>
      </c>
      <c r="AI223" s="6">
        <v>1112.4000000000001</v>
      </c>
      <c r="AJ223" s="9">
        <v>768</v>
      </c>
      <c r="AK223" s="6">
        <v>33615.730000000003</v>
      </c>
      <c r="AL223" s="6">
        <v>23909.72</v>
      </c>
      <c r="AM223" s="6">
        <v>73784.06</v>
      </c>
      <c r="AN223" s="6">
        <v>56916.83</v>
      </c>
      <c r="AO223" s="6">
        <v>51780.17</v>
      </c>
      <c r="AP223" s="6">
        <v>42243.66</v>
      </c>
      <c r="AQ223" s="6">
        <v>50917.3</v>
      </c>
      <c r="AR223" s="6">
        <v>20070.3</v>
      </c>
      <c r="AS223" s="6">
        <v>12.3</v>
      </c>
      <c r="AT223" s="6">
        <v>10.4</v>
      </c>
      <c r="AU223" s="6"/>
      <c r="AV223" s="6"/>
      <c r="AW223" s="6">
        <v>333150</v>
      </c>
      <c r="AX223" s="6">
        <v>155469.29999999999</v>
      </c>
      <c r="AY223" s="6">
        <v>60144.21</v>
      </c>
      <c r="AZ223" s="6">
        <v>13637.98</v>
      </c>
      <c r="BA223" s="6">
        <v>315992.96999999997</v>
      </c>
      <c r="BB223" s="6">
        <v>139995.72</v>
      </c>
      <c r="BC223" s="6">
        <v>55892.3</v>
      </c>
      <c r="BD223" s="32">
        <v>1977.66</v>
      </c>
      <c r="BE223" s="32">
        <v>1240.06</v>
      </c>
      <c r="BF223" s="32">
        <v>162.87</v>
      </c>
      <c r="BG223" s="32">
        <v>96.8</v>
      </c>
      <c r="BH223" s="32">
        <v>535.21299999999997</v>
      </c>
      <c r="BI223" s="32">
        <v>230.227</v>
      </c>
      <c r="BJ223" s="6">
        <v>1350.9</v>
      </c>
      <c r="BK223" s="9">
        <v>1406.2</v>
      </c>
      <c r="BL223" s="6">
        <v>76.7</v>
      </c>
      <c r="BM223" s="6">
        <v>8596.84</v>
      </c>
      <c r="BN223" s="6">
        <v>36153.775438596494</v>
      </c>
      <c r="BO223" s="6">
        <v>5782.5240119631289</v>
      </c>
      <c r="BP223" s="6">
        <v>6429</v>
      </c>
      <c r="BQ223" s="6"/>
      <c r="BR223" s="6"/>
      <c r="BS223" s="6"/>
      <c r="BT223" s="6"/>
      <c r="BU223" s="6"/>
      <c r="BV223" s="6"/>
      <c r="BW223" s="6"/>
      <c r="BX223" s="6"/>
      <c r="BY223" s="6"/>
      <c r="BZ223" s="6">
        <v>4656156</v>
      </c>
      <c r="CA223" s="6">
        <v>3353776</v>
      </c>
      <c r="CB223" s="6"/>
      <c r="CC223" s="6">
        <v>86347</v>
      </c>
      <c r="CD223" s="6">
        <v>71263</v>
      </c>
      <c r="CE223" s="6"/>
      <c r="CF223" s="6">
        <v>796</v>
      </c>
      <c r="CG223" s="6">
        <v>95.477000000000004</v>
      </c>
      <c r="CH223" s="6">
        <v>1568</v>
      </c>
      <c r="CI223" s="6">
        <v>738220</v>
      </c>
      <c r="CJ223" s="6">
        <v>19.899999999999999</v>
      </c>
      <c r="CK223" s="6">
        <v>5980.1</v>
      </c>
      <c r="CL223" s="6">
        <v>953403</v>
      </c>
      <c r="CM223" s="6">
        <v>24872</v>
      </c>
      <c r="CN223" s="6">
        <v>5644.8</v>
      </c>
      <c r="CO223" s="6">
        <v>17895</v>
      </c>
      <c r="CP223" s="6">
        <v>143</v>
      </c>
      <c r="CQ223" s="6">
        <v>162.82</v>
      </c>
      <c r="CR223" s="6">
        <v>2569.12</v>
      </c>
      <c r="CS223" s="6">
        <v>1789.99</v>
      </c>
      <c r="CT223" s="6">
        <v>261013</v>
      </c>
      <c r="CU223" s="6">
        <v>151271</v>
      </c>
      <c r="CV223" s="6">
        <v>182135</v>
      </c>
      <c r="CW223" s="6">
        <v>114552</v>
      </c>
    </row>
    <row r="224" spans="1:105" ht="12.5">
      <c r="A224" s="5">
        <v>44040</v>
      </c>
      <c r="B224" s="6">
        <v>821.30100000000004</v>
      </c>
      <c r="C224" s="6">
        <v>450.42</v>
      </c>
      <c r="D224" s="6">
        <v>6453.3</v>
      </c>
      <c r="E224" s="6"/>
      <c r="F224" s="6"/>
      <c r="G224" s="6"/>
      <c r="H224" s="6">
        <v>5317.3</v>
      </c>
      <c r="I224" s="6">
        <v>2422.5</v>
      </c>
      <c r="J224" s="6">
        <v>419940</v>
      </c>
      <c r="K224" s="6">
        <v>187865</v>
      </c>
      <c r="L224" s="6">
        <v>82649.100000000006</v>
      </c>
      <c r="M224" s="6">
        <v>0.6</v>
      </c>
      <c r="N224" s="6">
        <v>0</v>
      </c>
      <c r="O224" s="6">
        <v>14504.9</v>
      </c>
      <c r="P224" s="6">
        <v>6797.1</v>
      </c>
      <c r="Q224" s="6">
        <v>19648.900000000001</v>
      </c>
      <c r="R224" s="6">
        <v>15660.2</v>
      </c>
      <c r="S224" s="6">
        <v>120444.5</v>
      </c>
      <c r="T224" s="6">
        <v>99970.9</v>
      </c>
      <c r="U224" s="6">
        <v>122159.7</v>
      </c>
      <c r="V224" s="6">
        <v>83536.2</v>
      </c>
      <c r="W224" s="6">
        <v>13005.9</v>
      </c>
      <c r="X224" s="6">
        <v>9825.7000000000007</v>
      </c>
      <c r="Y224" s="6">
        <v>449075</v>
      </c>
      <c r="Z224" s="6">
        <v>236284</v>
      </c>
      <c r="AA224" s="6"/>
      <c r="AB224" s="11">
        <v>187664.9</v>
      </c>
      <c r="AC224" s="6">
        <v>345.9</v>
      </c>
      <c r="AD224" s="6">
        <v>50604</v>
      </c>
      <c r="AE224" s="6">
        <v>347649</v>
      </c>
      <c r="AF224" s="6">
        <v>178258</v>
      </c>
      <c r="AG224" s="6"/>
      <c r="AH224" s="6">
        <v>187598.5</v>
      </c>
      <c r="AI224" s="6">
        <v>1112.4000000000001</v>
      </c>
      <c r="AJ224" s="9">
        <v>768</v>
      </c>
      <c r="AK224" s="6">
        <v>33615.730000000003</v>
      </c>
      <c r="AL224" s="6">
        <v>23909.72</v>
      </c>
      <c r="AM224" s="6">
        <v>73790.2</v>
      </c>
      <c r="AN224" s="6">
        <v>56921.4</v>
      </c>
      <c r="AO224" s="6">
        <v>51798.3</v>
      </c>
      <c r="AP224" s="6">
        <v>42256.800000000003</v>
      </c>
      <c r="AQ224" s="6">
        <v>50926.2</v>
      </c>
      <c r="AR224" s="6">
        <v>20073.5</v>
      </c>
      <c r="AS224" s="6">
        <v>12.3</v>
      </c>
      <c r="AT224" s="6">
        <v>10.4</v>
      </c>
      <c r="AU224" s="6"/>
      <c r="AV224" s="6"/>
      <c r="AW224" s="6">
        <v>333300</v>
      </c>
      <c r="AX224" s="6">
        <v>155539</v>
      </c>
      <c r="AY224" s="6">
        <v>60149</v>
      </c>
      <c r="AZ224" s="6">
        <v>13637.98</v>
      </c>
      <c r="BA224" s="6">
        <v>316124</v>
      </c>
      <c r="BB224" s="6">
        <v>140053</v>
      </c>
      <c r="BC224" s="6">
        <v>55916.3</v>
      </c>
      <c r="BD224" s="32">
        <v>1980.9</v>
      </c>
      <c r="BE224" s="32">
        <v>1242.2</v>
      </c>
      <c r="BF224" s="32">
        <v>162.87</v>
      </c>
      <c r="BG224" s="32">
        <v>96.8</v>
      </c>
      <c r="BH224" s="32">
        <v>535.774</v>
      </c>
      <c r="BI224" s="32">
        <v>230.44200000000001</v>
      </c>
      <c r="BJ224" s="6">
        <v>1351.33</v>
      </c>
      <c r="BK224" s="9">
        <v>1408.6</v>
      </c>
      <c r="BL224" s="6">
        <v>77.099999999999994</v>
      </c>
      <c r="BM224" s="6">
        <v>8440.4600000000009</v>
      </c>
      <c r="BN224" s="6">
        <v>37020.589473684209</v>
      </c>
      <c r="BO224" s="6">
        <v>5509.3771629237563</v>
      </c>
      <c r="BP224" s="6">
        <v>7062</v>
      </c>
      <c r="BQ224" s="6"/>
      <c r="BR224" s="6"/>
      <c r="BS224" s="6"/>
      <c r="BT224" s="6"/>
      <c r="BU224" s="6"/>
      <c r="BV224" s="6"/>
      <c r="BW224" s="6"/>
      <c r="BX224" s="6"/>
      <c r="BY224" s="6"/>
      <c r="BZ224" s="6">
        <v>4659049</v>
      </c>
      <c r="CA224" s="6">
        <v>3356203</v>
      </c>
      <c r="CB224" s="6"/>
      <c r="CC224" s="6">
        <v>86347</v>
      </c>
      <c r="CD224" s="6">
        <v>71263</v>
      </c>
      <c r="CE224" s="6"/>
      <c r="CF224" s="6">
        <v>798</v>
      </c>
      <c r="CG224" s="6">
        <v>95.745000000000005</v>
      </c>
      <c r="CH224" s="6">
        <v>1570</v>
      </c>
      <c r="CI224" s="6">
        <v>741720</v>
      </c>
      <c r="CJ224" s="6">
        <v>20</v>
      </c>
      <c r="CK224" s="6">
        <v>6004.1</v>
      </c>
      <c r="CL224" s="6">
        <v>955059</v>
      </c>
      <c r="CM224" s="6">
        <v>24872</v>
      </c>
      <c r="CN224" s="6">
        <v>5661.9</v>
      </c>
      <c r="CO224" s="6">
        <v>17895</v>
      </c>
      <c r="CP224" s="6">
        <v>143</v>
      </c>
      <c r="CQ224" s="6">
        <v>162.82</v>
      </c>
      <c r="CR224" s="6">
        <v>2573.3000000000002</v>
      </c>
      <c r="CS224" s="6">
        <v>1793</v>
      </c>
      <c r="CT224" s="6">
        <v>262214</v>
      </c>
      <c r="CU224" s="6">
        <v>151911</v>
      </c>
      <c r="CV224" s="6">
        <v>182331</v>
      </c>
      <c r="CW224" s="6">
        <v>114671</v>
      </c>
    </row>
    <row r="225" spans="1:101" ht="12.5">
      <c r="A225" s="5">
        <v>44041</v>
      </c>
      <c r="B225" s="6">
        <v>821.30100000000004</v>
      </c>
      <c r="C225" s="6">
        <v>450.42</v>
      </c>
      <c r="D225" s="6">
        <v>6453.3</v>
      </c>
      <c r="E225" s="6"/>
      <c r="F225" s="6"/>
      <c r="G225" s="6"/>
      <c r="H225" s="6">
        <v>5317.3</v>
      </c>
      <c r="I225" s="6">
        <v>2422.5</v>
      </c>
      <c r="J225" s="6">
        <v>420133</v>
      </c>
      <c r="K225" s="6">
        <v>187956</v>
      </c>
      <c r="L225" s="6">
        <v>82673.100000000006</v>
      </c>
      <c r="M225" s="6">
        <v>0.6</v>
      </c>
      <c r="N225" s="6">
        <v>0</v>
      </c>
      <c r="O225" s="6">
        <v>14504.9</v>
      </c>
      <c r="P225" s="6">
        <v>6797.1</v>
      </c>
      <c r="Q225" s="6">
        <v>19676.5</v>
      </c>
      <c r="R225" s="6">
        <v>15681.9</v>
      </c>
      <c r="S225" s="6">
        <v>120457.2</v>
      </c>
      <c r="T225" s="6">
        <v>99981.3</v>
      </c>
      <c r="U225" s="6">
        <v>122177.9</v>
      </c>
      <c r="V225" s="6">
        <v>83549.2</v>
      </c>
      <c r="W225" s="6">
        <v>13011</v>
      </c>
      <c r="X225" s="6">
        <v>9830</v>
      </c>
      <c r="Y225" s="6">
        <v>449228</v>
      </c>
      <c r="Z225" s="6">
        <v>236371</v>
      </c>
      <c r="AA225" s="6"/>
      <c r="AB225" s="11">
        <v>187688.9</v>
      </c>
      <c r="AC225" s="6">
        <v>345.9</v>
      </c>
      <c r="AD225" s="6">
        <v>50604</v>
      </c>
      <c r="AE225" s="6">
        <v>347945</v>
      </c>
      <c r="AF225" s="6">
        <v>178399</v>
      </c>
      <c r="AG225" s="6"/>
      <c r="AH225" s="6">
        <v>187622.5</v>
      </c>
      <c r="AI225" s="6">
        <v>1112.4000000000001</v>
      </c>
      <c r="AJ225" s="9">
        <v>768</v>
      </c>
      <c r="AK225" s="6">
        <v>33615.730000000003</v>
      </c>
      <c r="AL225" s="6">
        <v>23909.72</v>
      </c>
      <c r="AM225" s="6">
        <v>73795.899999999994</v>
      </c>
      <c r="AN225" s="6">
        <v>56925.7</v>
      </c>
      <c r="AO225" s="6">
        <v>51814.8</v>
      </c>
      <c r="AP225" s="6">
        <v>42269.8</v>
      </c>
      <c r="AQ225" s="6">
        <v>50933.9</v>
      </c>
      <c r="AR225" s="6">
        <v>20076.3</v>
      </c>
      <c r="AS225" s="6">
        <v>12.3</v>
      </c>
      <c r="AT225" s="6">
        <v>10.4</v>
      </c>
      <c r="AU225" s="6"/>
      <c r="AV225" s="6"/>
      <c r="AW225" s="6">
        <v>333450</v>
      </c>
      <c r="AX225" s="6">
        <v>155610</v>
      </c>
      <c r="AY225" s="6">
        <v>60154</v>
      </c>
      <c r="AZ225" s="6">
        <v>13637.98</v>
      </c>
      <c r="BA225" s="6">
        <v>316255</v>
      </c>
      <c r="BB225" s="6">
        <v>140111</v>
      </c>
      <c r="BC225" s="6">
        <v>55940.3</v>
      </c>
      <c r="BD225" s="32">
        <v>1984.2</v>
      </c>
      <c r="BE225" s="32">
        <v>1244.3</v>
      </c>
      <c r="BF225" s="32">
        <v>162.87</v>
      </c>
      <c r="BG225" s="32">
        <v>96.8</v>
      </c>
      <c r="BH225" s="32">
        <v>535.774</v>
      </c>
      <c r="BI225" s="32">
        <v>230.44200000000001</v>
      </c>
      <c r="BJ225" s="6">
        <v>1351.33</v>
      </c>
      <c r="BK225" s="9">
        <v>1411.1</v>
      </c>
      <c r="BL225" s="6">
        <v>77.7</v>
      </c>
      <c r="BM225" s="6">
        <v>8136.869999999999</v>
      </c>
      <c r="BN225" s="6">
        <v>37086.868421052626</v>
      </c>
      <c r="BO225" s="6">
        <v>3634.896013423057</v>
      </c>
      <c r="BP225" s="6">
        <v>6190</v>
      </c>
      <c r="BQ225" s="6"/>
      <c r="BR225" s="6"/>
      <c r="BS225" s="6"/>
      <c r="BT225" s="6"/>
      <c r="BU225" s="6"/>
      <c r="BV225" s="6"/>
      <c r="BW225" s="6"/>
      <c r="BX225" s="6"/>
      <c r="BY225" s="6"/>
      <c r="BZ225" s="6">
        <v>4662015</v>
      </c>
      <c r="CA225" s="6">
        <v>3358705</v>
      </c>
      <c r="CB225" s="6"/>
      <c r="CC225" s="6">
        <v>86347</v>
      </c>
      <c r="CD225" s="6">
        <v>71263</v>
      </c>
      <c r="CE225" s="6"/>
      <c r="CF225" s="6">
        <v>782</v>
      </c>
      <c r="CG225" s="6">
        <v>90.319000000000003</v>
      </c>
      <c r="CH225" s="6">
        <v>1522</v>
      </c>
      <c r="CI225" s="6">
        <v>746400</v>
      </c>
      <c r="CJ225" s="6">
        <v>20.100000000000001</v>
      </c>
      <c r="CK225" s="6">
        <v>6028.1</v>
      </c>
      <c r="CL225" s="6">
        <v>955061</v>
      </c>
      <c r="CM225" s="6">
        <v>24872</v>
      </c>
      <c r="CN225" s="6">
        <v>5661.9</v>
      </c>
      <c r="CO225" s="6">
        <v>17895</v>
      </c>
      <c r="CP225" s="6">
        <v>143</v>
      </c>
      <c r="CQ225" s="6">
        <v>162.82</v>
      </c>
      <c r="CR225" s="6">
        <v>2577.4</v>
      </c>
      <c r="CS225" s="6">
        <v>1796</v>
      </c>
      <c r="CT225" s="6">
        <v>263331</v>
      </c>
      <c r="CU225" s="6">
        <v>152545</v>
      </c>
      <c r="CV225" s="6">
        <v>182598</v>
      </c>
      <c r="CW225" s="6">
        <v>114828</v>
      </c>
    </row>
    <row r="226" spans="1:101" ht="12.5">
      <c r="A226" s="5">
        <v>44042</v>
      </c>
      <c r="B226" s="6">
        <v>821.30100000000004</v>
      </c>
      <c r="C226" s="6">
        <v>450.42</v>
      </c>
      <c r="D226" s="6">
        <v>6453.3</v>
      </c>
      <c r="E226" s="6"/>
      <c r="F226" s="6"/>
      <c r="G226" s="6"/>
      <c r="H226" s="6">
        <v>5317.4</v>
      </c>
      <c r="I226" s="6">
        <v>2422.5</v>
      </c>
      <c r="J226" s="6">
        <v>420325</v>
      </c>
      <c r="K226" s="6">
        <v>188047</v>
      </c>
      <c r="L226" s="6">
        <v>82697.100000000006</v>
      </c>
      <c r="M226" s="6">
        <v>0.6</v>
      </c>
      <c r="N226" s="6">
        <v>0</v>
      </c>
      <c r="O226" s="6">
        <v>14504.9</v>
      </c>
      <c r="P226" s="6">
        <v>6797.1</v>
      </c>
      <c r="Q226" s="6">
        <v>19704.7</v>
      </c>
      <c r="R226" s="6">
        <v>15703.7</v>
      </c>
      <c r="S226" s="6">
        <v>120467.7</v>
      </c>
      <c r="T226" s="6">
        <v>99990</v>
      </c>
      <c r="U226" s="6">
        <v>122196.1</v>
      </c>
      <c r="V226" s="6">
        <v>83562</v>
      </c>
      <c r="W226" s="6">
        <v>13015.8</v>
      </c>
      <c r="X226" s="6">
        <v>9834.1</v>
      </c>
      <c r="Y226" s="6">
        <v>449369</v>
      </c>
      <c r="Z226" s="6">
        <v>236447</v>
      </c>
      <c r="AA226" s="6"/>
      <c r="AB226" s="11">
        <v>187712.9</v>
      </c>
      <c r="AC226" s="6">
        <v>345.9</v>
      </c>
      <c r="AD226" s="6">
        <v>50604</v>
      </c>
      <c r="AE226" s="6">
        <v>348244</v>
      </c>
      <c r="AF226" s="6">
        <v>178543</v>
      </c>
      <c r="AG226" s="6"/>
      <c r="AH226" s="6">
        <v>187646.5</v>
      </c>
      <c r="AI226" s="6">
        <v>1112.4000000000001</v>
      </c>
      <c r="AJ226" s="9">
        <v>768</v>
      </c>
      <c r="AK226" s="6">
        <v>33615.730000000003</v>
      </c>
      <c r="AL226" s="6">
        <v>23909.72</v>
      </c>
      <c r="AM226" s="6">
        <v>73799.600000000006</v>
      </c>
      <c r="AN226" s="6">
        <v>56928.4</v>
      </c>
      <c r="AO226" s="6">
        <v>51829.3</v>
      </c>
      <c r="AP226" s="6">
        <v>42281</v>
      </c>
      <c r="AQ226" s="6">
        <v>50937.5</v>
      </c>
      <c r="AR226" s="6">
        <v>20077.7</v>
      </c>
      <c r="AS226" s="6">
        <v>12.3</v>
      </c>
      <c r="AT226" s="6">
        <v>10.4</v>
      </c>
      <c r="AU226" s="6"/>
      <c r="AV226" s="6"/>
      <c r="AW226" s="6">
        <v>333602</v>
      </c>
      <c r="AX226" s="6">
        <v>155680</v>
      </c>
      <c r="AY226" s="6">
        <v>60159</v>
      </c>
      <c r="AZ226" s="6">
        <v>13637.98</v>
      </c>
      <c r="BA226" s="6">
        <v>316387</v>
      </c>
      <c r="BB226" s="6">
        <v>140168</v>
      </c>
      <c r="BC226" s="6">
        <v>55964.3</v>
      </c>
      <c r="BD226" s="32">
        <v>1988.2</v>
      </c>
      <c r="BE226" s="32">
        <v>1246.5999999999999</v>
      </c>
      <c r="BF226" s="32">
        <v>162.91</v>
      </c>
      <c r="BG226" s="32">
        <v>96.83</v>
      </c>
      <c r="BH226" s="32">
        <v>535.774</v>
      </c>
      <c r="BI226" s="32">
        <v>230.44200000000001</v>
      </c>
      <c r="BJ226" s="6">
        <v>1351.33</v>
      </c>
      <c r="BK226" s="9">
        <v>1413.4</v>
      </c>
      <c r="BL226" s="6">
        <v>77.8</v>
      </c>
      <c r="BM226" s="6">
        <v>9220</v>
      </c>
      <c r="BN226" s="6">
        <v>37135</v>
      </c>
      <c r="BO226" s="6">
        <v>3931</v>
      </c>
      <c r="BP226" s="6">
        <v>2690</v>
      </c>
      <c r="BQ226" s="6"/>
      <c r="BR226" s="6"/>
      <c r="BS226" s="6"/>
      <c r="BT226" s="6"/>
      <c r="BU226" s="6"/>
      <c r="BV226" s="6"/>
      <c r="BW226" s="6"/>
      <c r="BX226" s="6"/>
      <c r="BY226" s="6"/>
      <c r="BZ226" s="6">
        <v>4664915</v>
      </c>
      <c r="CA226" s="6">
        <v>3361165</v>
      </c>
      <c r="CB226" s="6"/>
      <c r="CC226" s="6">
        <v>86347</v>
      </c>
      <c r="CD226" s="6">
        <v>71263</v>
      </c>
      <c r="CE226" s="6"/>
      <c r="CF226" s="6">
        <v>818</v>
      </c>
      <c r="CG226" s="6">
        <v>95.498000000000005</v>
      </c>
      <c r="CH226" s="6">
        <v>1596</v>
      </c>
      <c r="CI226" s="6">
        <v>751200</v>
      </c>
      <c r="CJ226" s="6">
        <v>20.2</v>
      </c>
      <c r="CK226" s="6">
        <v>6052.1</v>
      </c>
      <c r="CL226" s="6">
        <v>955061</v>
      </c>
      <c r="CM226" s="6">
        <v>24872</v>
      </c>
      <c r="CN226" s="6">
        <v>5661.9</v>
      </c>
      <c r="CO226" s="6">
        <v>17895</v>
      </c>
      <c r="CP226" s="6">
        <v>143</v>
      </c>
      <c r="CQ226" s="6">
        <v>162.82</v>
      </c>
      <c r="CR226" s="6">
        <v>2581.6999999999998</v>
      </c>
      <c r="CS226" s="6">
        <v>1799.1</v>
      </c>
      <c r="CT226" s="6">
        <v>264273</v>
      </c>
      <c r="CU226" s="6">
        <v>153067</v>
      </c>
      <c r="CV226" s="6">
        <v>182965</v>
      </c>
      <c r="CW226" s="6">
        <v>115043</v>
      </c>
    </row>
    <row r="227" spans="1:101" ht="12.5">
      <c r="A227" s="5">
        <v>44043</v>
      </c>
      <c r="B227" s="6">
        <v>821.30100000000004</v>
      </c>
      <c r="C227" s="6">
        <v>450.42</v>
      </c>
      <c r="D227" s="6">
        <v>6453.3</v>
      </c>
      <c r="E227" s="6"/>
      <c r="F227" s="6"/>
      <c r="G227" s="6"/>
      <c r="H227" s="6">
        <v>5317.4</v>
      </c>
      <c r="I227" s="6">
        <v>2422.5</v>
      </c>
      <c r="J227" s="6">
        <v>420493</v>
      </c>
      <c r="K227" s="6">
        <v>188130</v>
      </c>
      <c r="L227" s="6">
        <v>82718</v>
      </c>
      <c r="M227" s="6">
        <v>0.6</v>
      </c>
      <c r="N227" s="6">
        <v>0</v>
      </c>
      <c r="O227" s="6">
        <v>14504.9</v>
      </c>
      <c r="P227" s="6">
        <v>6797.1</v>
      </c>
      <c r="Q227" s="6">
        <v>19733.2</v>
      </c>
      <c r="R227" s="6">
        <v>15725.9</v>
      </c>
      <c r="S227" s="6">
        <v>120481.60000000001</v>
      </c>
      <c r="T227" s="6">
        <v>100001.2</v>
      </c>
      <c r="U227" s="6">
        <v>122214.39999999999</v>
      </c>
      <c r="V227" s="6">
        <v>83574.8</v>
      </c>
      <c r="W227" s="6">
        <v>13020.8</v>
      </c>
      <c r="X227" s="6">
        <v>9838.2999999999993</v>
      </c>
      <c r="Y227" s="6">
        <v>449513</v>
      </c>
      <c r="Z227" s="6">
        <v>236527</v>
      </c>
      <c r="AA227" s="6"/>
      <c r="AB227" s="11">
        <v>187736.9</v>
      </c>
      <c r="AC227" s="6">
        <v>345.9</v>
      </c>
      <c r="AD227" s="6">
        <v>50604</v>
      </c>
      <c r="AE227" s="6">
        <v>348528</v>
      </c>
      <c r="AF227" s="6">
        <v>178687</v>
      </c>
      <c r="AG227" s="6"/>
      <c r="AH227" s="6">
        <v>187670.5</v>
      </c>
      <c r="AI227" s="6">
        <v>1112.4000000000001</v>
      </c>
      <c r="AJ227" s="9">
        <v>768</v>
      </c>
      <c r="AK227" s="6">
        <v>33615.730000000003</v>
      </c>
      <c r="AL227" s="6">
        <v>23909.72</v>
      </c>
      <c r="AM227" s="6">
        <v>73803.199999999997</v>
      </c>
      <c r="AN227" s="6">
        <v>56931</v>
      </c>
      <c r="AO227" s="6">
        <v>51844.7</v>
      </c>
      <c r="AP227" s="6">
        <v>42293.2</v>
      </c>
      <c r="AQ227" s="6">
        <v>50949.5</v>
      </c>
      <c r="AR227" s="6">
        <v>20082.2</v>
      </c>
      <c r="AS227" s="6">
        <v>12.3</v>
      </c>
      <c r="AT227" s="6">
        <v>10.4</v>
      </c>
      <c r="AU227" s="6"/>
      <c r="AV227" s="6"/>
      <c r="AW227" s="6">
        <v>333754</v>
      </c>
      <c r="AX227" s="6">
        <v>155750</v>
      </c>
      <c r="AY227" s="6">
        <v>60164</v>
      </c>
      <c r="AZ227" s="6">
        <v>13637.98</v>
      </c>
      <c r="BA227" s="6">
        <v>316518</v>
      </c>
      <c r="BB227" s="6">
        <v>140226</v>
      </c>
      <c r="BC227" s="6">
        <v>55988.3</v>
      </c>
      <c r="BD227" s="32">
        <v>1991.7</v>
      </c>
      <c r="BE227" s="32">
        <v>1248.7</v>
      </c>
      <c r="BF227" s="32">
        <v>162.91</v>
      </c>
      <c r="BG227" s="32">
        <v>96.83</v>
      </c>
      <c r="BH227" s="32">
        <v>535.774</v>
      </c>
      <c r="BI227" s="32">
        <v>230.44200000000001</v>
      </c>
      <c r="BJ227" s="6">
        <v>1351.33</v>
      </c>
      <c r="BK227" s="9">
        <v>1415.7</v>
      </c>
      <c r="BL227" s="6">
        <v>78</v>
      </c>
      <c r="BM227" s="6">
        <v>9132</v>
      </c>
      <c r="BN227" s="6">
        <v>37121</v>
      </c>
      <c r="BO227" s="6">
        <v>1568</v>
      </c>
      <c r="BP227" s="6">
        <v>9045</v>
      </c>
      <c r="BQ227" s="6"/>
      <c r="BR227" s="6"/>
      <c r="BS227" s="6"/>
      <c r="BT227" s="6"/>
      <c r="BU227" s="6"/>
      <c r="BV227" s="6"/>
      <c r="BW227" s="6"/>
      <c r="BX227" s="6"/>
      <c r="BY227" s="6"/>
      <c r="BZ227" s="6">
        <v>4667887</v>
      </c>
      <c r="CA227" s="6">
        <v>3363662</v>
      </c>
      <c r="CB227" s="6"/>
      <c r="CC227" s="6">
        <v>86347</v>
      </c>
      <c r="CD227" s="6">
        <v>71263</v>
      </c>
      <c r="CE227" s="6"/>
      <c r="CF227" s="6">
        <v>816</v>
      </c>
      <c r="CG227" s="6">
        <v>95.750317544458113</v>
      </c>
      <c r="CH227" s="6">
        <v>1585.0363672690587</v>
      </c>
      <c r="CI227" s="6">
        <v>756200</v>
      </c>
      <c r="CJ227" s="6">
        <v>20.3</v>
      </c>
      <c r="CK227" s="6">
        <v>6076.1</v>
      </c>
      <c r="CL227" s="6">
        <v>955061</v>
      </c>
      <c r="CM227" s="6">
        <v>24872</v>
      </c>
      <c r="CN227" s="6">
        <v>5661.9</v>
      </c>
      <c r="CO227" s="6">
        <v>17895</v>
      </c>
      <c r="CP227" s="6">
        <v>143</v>
      </c>
      <c r="CQ227" s="6">
        <v>162.82</v>
      </c>
      <c r="CR227" s="6">
        <v>2585.8000000000002</v>
      </c>
      <c r="CS227" s="6">
        <v>1802</v>
      </c>
      <c r="CT227" s="6">
        <v>265368</v>
      </c>
      <c r="CU227" s="6">
        <v>153696</v>
      </c>
      <c r="CV227" s="6">
        <v>183201</v>
      </c>
      <c r="CW227" s="6">
        <v>115188</v>
      </c>
    </row>
    <row r="228" spans="1:101" ht="13">
      <c r="A228" s="17"/>
      <c r="B228" s="18"/>
      <c r="C228" s="18"/>
      <c r="D228" s="18"/>
      <c r="E228" s="18"/>
      <c r="F228" s="18"/>
      <c r="G228" s="18"/>
      <c r="H228" s="18"/>
      <c r="I228" s="18"/>
      <c r="J228" s="18"/>
      <c r="K228" s="38"/>
      <c r="L228" s="39"/>
      <c r="M228" s="18"/>
      <c r="N228" s="18"/>
      <c r="O228" s="18"/>
      <c r="P228" s="18"/>
      <c r="Q228" s="18"/>
      <c r="R228" s="18"/>
      <c r="S228" s="18"/>
      <c r="T228" s="22"/>
      <c r="U228" s="18"/>
      <c r="V228" s="18"/>
      <c r="W228" s="18"/>
      <c r="X228" s="18"/>
      <c r="Y228" s="18"/>
      <c r="Z228" s="18"/>
      <c r="AA228" s="18"/>
      <c r="AB228" s="40"/>
      <c r="AC228" s="18"/>
      <c r="AD228" s="18"/>
      <c r="AE228" s="18"/>
      <c r="AF228" s="41"/>
      <c r="AG228" s="18"/>
      <c r="AH228" s="18"/>
      <c r="AI228" s="18"/>
      <c r="AJ228" s="26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22"/>
    </row>
    <row r="229" spans="1:101" ht="12.5">
      <c r="A229" s="5">
        <v>44043</v>
      </c>
      <c r="B229" s="6">
        <v>821.30100000000004</v>
      </c>
      <c r="C229" s="6">
        <v>450.42</v>
      </c>
      <c r="D229" s="6">
        <v>6453.3</v>
      </c>
      <c r="E229" s="6"/>
      <c r="F229" s="6"/>
      <c r="G229" s="6"/>
      <c r="H229" s="6">
        <v>5317.4</v>
      </c>
      <c r="I229" s="6">
        <v>2422.5</v>
      </c>
      <c r="J229" s="6">
        <v>420493</v>
      </c>
      <c r="K229" s="6">
        <v>188130</v>
      </c>
      <c r="L229" s="6">
        <v>82718</v>
      </c>
      <c r="M229" s="6">
        <v>0.6</v>
      </c>
      <c r="N229" s="6">
        <v>0</v>
      </c>
      <c r="O229" s="6">
        <v>14504.9</v>
      </c>
      <c r="P229" s="6">
        <v>6797.1</v>
      </c>
      <c r="Q229" s="6">
        <v>19733.2</v>
      </c>
      <c r="R229" s="6">
        <v>15725.9</v>
      </c>
      <c r="S229" s="6">
        <v>120481.60000000001</v>
      </c>
      <c r="T229" s="6">
        <v>100001.2</v>
      </c>
      <c r="U229" s="6">
        <v>122214.39999999999</v>
      </c>
      <c r="V229" s="6">
        <v>83574.8</v>
      </c>
      <c r="W229" s="6">
        <v>13020.8</v>
      </c>
      <c r="X229" s="6">
        <v>9838.2999999999993</v>
      </c>
      <c r="Y229" s="6">
        <v>449513</v>
      </c>
      <c r="Z229" s="6">
        <v>236527</v>
      </c>
      <c r="AA229" s="6"/>
      <c r="AB229" s="11">
        <v>187736.9</v>
      </c>
      <c r="AC229" s="6">
        <v>345.9</v>
      </c>
      <c r="AD229" s="6">
        <v>50604</v>
      </c>
      <c r="AE229" s="6">
        <v>348528</v>
      </c>
      <c r="AF229" s="6">
        <v>178687</v>
      </c>
      <c r="AG229" s="6"/>
      <c r="AH229" s="6">
        <v>187670.5</v>
      </c>
      <c r="AI229" s="6">
        <v>1112.4000000000001</v>
      </c>
      <c r="AJ229" s="9">
        <v>768</v>
      </c>
      <c r="AK229" s="6">
        <v>33615.730000000003</v>
      </c>
      <c r="AL229" s="6">
        <v>23909.72</v>
      </c>
      <c r="AM229" s="6">
        <v>73803.199999999997</v>
      </c>
      <c r="AN229" s="6">
        <v>56931</v>
      </c>
      <c r="AO229" s="6">
        <v>51844.7</v>
      </c>
      <c r="AP229" s="6">
        <v>42293.2</v>
      </c>
      <c r="AQ229" s="6">
        <v>50949.5</v>
      </c>
      <c r="AR229" s="6">
        <v>20082.2</v>
      </c>
      <c r="AS229" s="6">
        <v>12.3</v>
      </c>
      <c r="AT229" s="6">
        <v>10.4</v>
      </c>
      <c r="AU229" s="6"/>
      <c r="AV229" s="6"/>
      <c r="AW229" s="6">
        <v>333754</v>
      </c>
      <c r="AX229" s="6">
        <v>155750</v>
      </c>
      <c r="AY229" s="6">
        <v>60164</v>
      </c>
      <c r="AZ229" s="6">
        <v>13637.98</v>
      </c>
      <c r="BA229" s="6">
        <v>316518</v>
      </c>
      <c r="BB229" s="6">
        <v>140226</v>
      </c>
      <c r="BC229" s="6">
        <v>55988.3</v>
      </c>
      <c r="BD229" s="32">
        <v>1991.7</v>
      </c>
      <c r="BE229" s="32">
        <v>1248.7</v>
      </c>
      <c r="BF229" s="32">
        <v>162.91</v>
      </c>
      <c r="BG229" s="32">
        <v>96.83</v>
      </c>
      <c r="BH229" s="32">
        <v>535.774</v>
      </c>
      <c r="BI229" s="32">
        <v>230.44200000000001</v>
      </c>
      <c r="BJ229" s="6">
        <v>1351.33</v>
      </c>
      <c r="BK229" s="9">
        <v>1415.7</v>
      </c>
      <c r="BL229" s="6">
        <v>78</v>
      </c>
      <c r="BM229" s="6">
        <v>9132</v>
      </c>
      <c r="BN229" s="6">
        <v>37121</v>
      </c>
      <c r="BO229" s="6">
        <v>1568</v>
      </c>
      <c r="BP229" s="6">
        <v>9045</v>
      </c>
      <c r="BQ229" s="6"/>
      <c r="BR229" s="6"/>
      <c r="BS229" s="6"/>
      <c r="BT229" s="6"/>
      <c r="BU229" s="6"/>
      <c r="BV229" s="6"/>
      <c r="BW229" s="6"/>
      <c r="BX229" s="6"/>
      <c r="BY229" s="6"/>
      <c r="BZ229" s="6">
        <v>4667887</v>
      </c>
      <c r="CA229" s="6">
        <v>3363662</v>
      </c>
      <c r="CB229" s="6"/>
      <c r="CC229" s="6">
        <v>86347</v>
      </c>
      <c r="CD229" s="6">
        <v>71263</v>
      </c>
      <c r="CE229" s="6"/>
      <c r="CF229" s="6">
        <v>816</v>
      </c>
      <c r="CG229" s="6">
        <v>95.750317544458113</v>
      </c>
      <c r="CH229" s="6">
        <v>1585.0363672690587</v>
      </c>
      <c r="CI229" s="6">
        <v>756200</v>
      </c>
      <c r="CJ229" s="6">
        <v>20.3</v>
      </c>
      <c r="CK229" s="6">
        <v>6076.1</v>
      </c>
      <c r="CL229" s="6">
        <v>955061</v>
      </c>
      <c r="CM229" s="6">
        <v>24872</v>
      </c>
      <c r="CN229" s="6">
        <v>5661.9</v>
      </c>
      <c r="CO229" s="6">
        <v>17895</v>
      </c>
      <c r="CP229" s="6">
        <v>143</v>
      </c>
      <c r="CQ229" s="6">
        <v>162.82</v>
      </c>
      <c r="CR229" s="6">
        <v>2585.8000000000002</v>
      </c>
      <c r="CS229" s="6">
        <v>1802</v>
      </c>
      <c r="CT229" s="6">
        <v>265368</v>
      </c>
      <c r="CU229" s="6">
        <v>153696</v>
      </c>
      <c r="CV229" s="6">
        <v>183201</v>
      </c>
      <c r="CW229" s="6">
        <v>115188</v>
      </c>
    </row>
    <row r="230" spans="1:101" ht="12.5">
      <c r="A230" s="5">
        <v>44044</v>
      </c>
      <c r="B230" s="6">
        <v>821.30100000000004</v>
      </c>
      <c r="C230" s="6">
        <v>450.42</v>
      </c>
      <c r="D230" s="6">
        <v>6453.3</v>
      </c>
      <c r="E230" s="6"/>
      <c r="F230" s="6"/>
      <c r="G230" s="6"/>
      <c r="H230" s="6">
        <v>5317.9</v>
      </c>
      <c r="I230" s="6">
        <v>2422.6</v>
      </c>
      <c r="J230" s="6">
        <v>420683</v>
      </c>
      <c r="K230" s="6">
        <v>188220</v>
      </c>
      <c r="L230" s="6">
        <v>82742</v>
      </c>
      <c r="M230" s="6">
        <v>0.6</v>
      </c>
      <c r="N230" s="6">
        <v>0</v>
      </c>
      <c r="O230" s="6">
        <v>14504.9</v>
      </c>
      <c r="P230" s="6">
        <v>6797.1</v>
      </c>
      <c r="Q230" s="6">
        <v>19761.099999999999</v>
      </c>
      <c r="R230" s="6">
        <v>15748</v>
      </c>
      <c r="S230" s="6">
        <v>120493.5</v>
      </c>
      <c r="T230" s="6">
        <v>100011.5</v>
      </c>
      <c r="U230" s="6">
        <v>122232.9</v>
      </c>
      <c r="V230" s="6">
        <v>83587.8</v>
      </c>
      <c r="W230" s="6">
        <v>13025.7</v>
      </c>
      <c r="X230" s="6">
        <v>9842.6</v>
      </c>
      <c r="Y230" s="6">
        <v>449667</v>
      </c>
      <c r="Z230" s="6">
        <v>236607</v>
      </c>
      <c r="AA230" s="6"/>
      <c r="AB230" s="11">
        <v>187760.9</v>
      </c>
      <c r="AC230" s="6">
        <v>345.9</v>
      </c>
      <c r="AD230" s="6">
        <v>50604</v>
      </c>
      <c r="AE230" s="6">
        <v>348814</v>
      </c>
      <c r="AF230" s="6">
        <v>178830</v>
      </c>
      <c r="AG230" s="6"/>
      <c r="AH230" s="6">
        <v>187694.5</v>
      </c>
      <c r="AI230" s="6">
        <v>1112.4000000000001</v>
      </c>
      <c r="AJ230" s="9">
        <v>768</v>
      </c>
      <c r="AK230" s="6">
        <v>33615.730000000003</v>
      </c>
      <c r="AL230" s="6">
        <v>23909.72</v>
      </c>
      <c r="AM230" s="6">
        <v>73806.399999999994</v>
      </c>
      <c r="AN230" s="6">
        <v>56933.2</v>
      </c>
      <c r="AO230" s="6">
        <v>51860.6</v>
      </c>
      <c r="AP230" s="6">
        <v>42305.9</v>
      </c>
      <c r="AQ230" s="6">
        <v>50952.4</v>
      </c>
      <c r="AR230" s="6">
        <v>20083.2</v>
      </c>
      <c r="AS230" s="6">
        <v>12.4</v>
      </c>
      <c r="AT230" s="6">
        <v>10.5</v>
      </c>
      <c r="AU230" s="6"/>
      <c r="AV230" s="6"/>
      <c r="AW230" s="6">
        <v>333908</v>
      </c>
      <c r="AX230" s="6">
        <v>155822</v>
      </c>
      <c r="AY230" s="6">
        <v>60168</v>
      </c>
      <c r="AZ230" s="6">
        <v>13637.98</v>
      </c>
      <c r="BA230" s="6">
        <v>316650</v>
      </c>
      <c r="BB230" s="6">
        <v>140284</v>
      </c>
      <c r="BC230" s="6">
        <v>56012.3</v>
      </c>
      <c r="BD230" s="6">
        <v>1995.3</v>
      </c>
      <c r="BE230" s="6">
        <v>1251</v>
      </c>
      <c r="BF230" s="32">
        <v>162.91</v>
      </c>
      <c r="BG230" s="32">
        <v>96.83</v>
      </c>
      <c r="BH230" s="32">
        <v>535.774</v>
      </c>
      <c r="BI230" s="32">
        <v>230.44200000000001</v>
      </c>
      <c r="BJ230" s="6">
        <v>1351.33</v>
      </c>
      <c r="BK230" s="6">
        <v>1418.6</v>
      </c>
      <c r="BL230" s="6">
        <v>79.2</v>
      </c>
      <c r="BM230" s="6">
        <v>7843</v>
      </c>
      <c r="BN230" s="6">
        <v>37147</v>
      </c>
      <c r="BO230" s="6">
        <v>14581</v>
      </c>
      <c r="BP230" s="6">
        <v>1877</v>
      </c>
      <c r="BQ230" s="6"/>
      <c r="BR230" s="6"/>
      <c r="BS230" s="6"/>
      <c r="BT230" s="6"/>
      <c r="BU230" s="6"/>
      <c r="BV230" s="6"/>
      <c r="BW230" s="6"/>
      <c r="BX230" s="6"/>
      <c r="BY230" s="6"/>
      <c r="BZ230" s="6">
        <v>4670911</v>
      </c>
      <c r="CA230" s="6">
        <v>3366192</v>
      </c>
      <c r="CB230" s="6"/>
      <c r="CC230" s="6">
        <v>86347</v>
      </c>
      <c r="CD230" s="6">
        <v>71263</v>
      </c>
      <c r="CE230" s="6"/>
      <c r="CF230" s="6">
        <v>816</v>
      </c>
      <c r="CG230" s="6">
        <v>96.482589545217309</v>
      </c>
      <c r="CH230" s="6">
        <v>1586.2287636388555</v>
      </c>
      <c r="CI230" s="6">
        <v>761200</v>
      </c>
      <c r="CJ230" s="6">
        <v>20.399999999999999</v>
      </c>
      <c r="CK230" s="6">
        <v>6100.1</v>
      </c>
      <c r="CL230" s="6">
        <v>955210</v>
      </c>
      <c r="CM230" s="6">
        <v>24872</v>
      </c>
      <c r="CN230" s="6">
        <v>5663.3</v>
      </c>
      <c r="CO230" s="6">
        <v>17895</v>
      </c>
      <c r="CP230" s="6">
        <v>143</v>
      </c>
      <c r="CQ230" s="6">
        <v>162.82</v>
      </c>
      <c r="CR230" s="6">
        <v>2590</v>
      </c>
      <c r="CS230" s="6">
        <v>1805.1</v>
      </c>
      <c r="CT230" s="6">
        <v>266650</v>
      </c>
      <c r="CU230" s="6">
        <v>154427</v>
      </c>
      <c r="CV230" s="6">
        <v>183210</v>
      </c>
      <c r="CW230" s="6">
        <v>115193</v>
      </c>
    </row>
    <row r="231" spans="1:101" ht="12.5">
      <c r="A231" s="5">
        <v>44045</v>
      </c>
      <c r="B231" s="6">
        <v>821.30100000000004</v>
      </c>
      <c r="C231" s="6">
        <v>450.42</v>
      </c>
      <c r="D231" s="6">
        <v>6453.3</v>
      </c>
      <c r="E231" s="6"/>
      <c r="F231" s="6"/>
      <c r="G231" s="6"/>
      <c r="H231" s="6">
        <v>5324.8</v>
      </c>
      <c r="I231" s="6">
        <v>2424.6999999999998</v>
      </c>
      <c r="J231" s="6">
        <v>420863</v>
      </c>
      <c r="K231" s="6">
        <v>188308</v>
      </c>
      <c r="L231" s="6">
        <v>82766</v>
      </c>
      <c r="M231" s="6">
        <v>0.6</v>
      </c>
      <c r="N231" s="6">
        <v>0</v>
      </c>
      <c r="O231" s="6">
        <v>14504.9</v>
      </c>
      <c r="P231" s="6">
        <v>6797.1</v>
      </c>
      <c r="Q231" s="6">
        <v>19789.7</v>
      </c>
      <c r="R231" s="6">
        <v>15770.8</v>
      </c>
      <c r="S231" s="6">
        <v>120510.9</v>
      </c>
      <c r="T231" s="6">
        <v>100025.8</v>
      </c>
      <c r="U231" s="6">
        <v>122251.5</v>
      </c>
      <c r="V231" s="6">
        <v>83600.899999999994</v>
      </c>
      <c r="W231" s="6">
        <v>13030.6</v>
      </c>
      <c r="X231" s="6">
        <v>9846.7999999999993</v>
      </c>
      <c r="Y231" s="6">
        <v>449838</v>
      </c>
      <c r="Z231" s="6">
        <v>236701</v>
      </c>
      <c r="AA231" s="6"/>
      <c r="AB231" s="11">
        <v>187784.9</v>
      </c>
      <c r="AC231" s="6">
        <v>345.9</v>
      </c>
      <c r="AD231" s="6">
        <v>50604</v>
      </c>
      <c r="AE231" s="6">
        <v>349099</v>
      </c>
      <c r="AF231" s="6">
        <v>178974</v>
      </c>
      <c r="AG231" s="6"/>
      <c r="AH231" s="6">
        <v>187718.5</v>
      </c>
      <c r="AI231" s="6">
        <v>1112.4000000000001</v>
      </c>
      <c r="AJ231" s="9">
        <v>768</v>
      </c>
      <c r="AK231" s="6">
        <v>33615.730000000003</v>
      </c>
      <c r="AL231" s="6">
        <v>23909.72</v>
      </c>
      <c r="AM231" s="6">
        <v>73815.399999999994</v>
      </c>
      <c r="AN231" s="6">
        <v>56940</v>
      </c>
      <c r="AO231" s="6">
        <v>51877.3</v>
      </c>
      <c r="AP231" s="6">
        <v>42319.199999999997</v>
      </c>
      <c r="AQ231" s="6">
        <v>50962.6</v>
      </c>
      <c r="AR231" s="6">
        <v>20086.900000000001</v>
      </c>
      <c r="AS231" s="6">
        <v>12.4</v>
      </c>
      <c r="AT231" s="6">
        <v>10.5</v>
      </c>
      <c r="AU231" s="6"/>
      <c r="AV231" s="6"/>
      <c r="AW231" s="6">
        <v>334064</v>
      </c>
      <c r="AX231" s="6">
        <v>155893</v>
      </c>
      <c r="AY231" s="6">
        <v>60174</v>
      </c>
      <c r="AZ231" s="6">
        <v>13637.98</v>
      </c>
      <c r="BA231" s="6">
        <v>316784</v>
      </c>
      <c r="BB231" s="6">
        <v>140342</v>
      </c>
      <c r="BC231" s="6">
        <v>56036.3</v>
      </c>
      <c r="BD231" s="6">
        <v>1998.6</v>
      </c>
      <c r="BE231" s="6">
        <v>1253.0999999999999</v>
      </c>
      <c r="BF231" s="32">
        <v>162.91</v>
      </c>
      <c r="BG231" s="32">
        <v>96.83</v>
      </c>
      <c r="BH231" s="32">
        <v>535.774</v>
      </c>
      <c r="BI231" s="32">
        <v>230.44200000000001</v>
      </c>
      <c r="BJ231" s="6">
        <v>1351.33</v>
      </c>
      <c r="BK231" s="6">
        <v>1421.2</v>
      </c>
      <c r="BL231" s="6">
        <v>79.900000000000006</v>
      </c>
      <c r="BM231" s="6">
        <v>8442</v>
      </c>
      <c r="BN231" s="6">
        <v>36424</v>
      </c>
      <c r="BO231" s="6">
        <v>9923</v>
      </c>
      <c r="BP231" s="6">
        <v>7590</v>
      </c>
      <c r="BQ231" s="6"/>
      <c r="BR231" s="6"/>
      <c r="BS231" s="6"/>
      <c r="BT231" s="6"/>
      <c r="BU231" s="6"/>
      <c r="BV231" s="6"/>
      <c r="BW231" s="6"/>
      <c r="BX231" s="6"/>
      <c r="BY231" s="6"/>
      <c r="BZ231" s="6">
        <v>4673862</v>
      </c>
      <c r="CA231" s="6">
        <v>3368665</v>
      </c>
      <c r="CB231" s="6"/>
      <c r="CC231" s="6">
        <v>86347</v>
      </c>
      <c r="CD231" s="6">
        <v>71263</v>
      </c>
      <c r="CE231" s="6"/>
      <c r="CF231" s="6">
        <v>800</v>
      </c>
      <c r="CG231" s="6">
        <v>96.635000000000005</v>
      </c>
      <c r="CH231" s="6">
        <v>1560</v>
      </c>
      <c r="CI231" s="6">
        <v>766000</v>
      </c>
      <c r="CJ231" s="6">
        <v>20.5</v>
      </c>
      <c r="CK231" s="6">
        <v>6120</v>
      </c>
      <c r="CL231" s="6">
        <v>958220</v>
      </c>
      <c r="CM231" s="6">
        <v>24884</v>
      </c>
      <c r="CN231" s="6">
        <v>5687.3</v>
      </c>
      <c r="CO231" s="6">
        <v>17895</v>
      </c>
      <c r="CP231" s="6">
        <v>143</v>
      </c>
      <c r="CQ231" s="6">
        <v>162.82</v>
      </c>
      <c r="CR231" s="6">
        <v>2594.3000000000002</v>
      </c>
      <c r="CS231" s="6">
        <v>1808.2</v>
      </c>
      <c r="CT231" s="6">
        <v>267969</v>
      </c>
      <c r="CU231" s="6">
        <v>155172</v>
      </c>
      <c r="CV231" s="6">
        <v>183213</v>
      </c>
      <c r="CW231" s="6">
        <v>115196</v>
      </c>
    </row>
    <row r="232" spans="1:101" ht="12.5">
      <c r="A232" s="5">
        <v>44046</v>
      </c>
      <c r="B232" s="6">
        <v>821.30100000000004</v>
      </c>
      <c r="C232" s="6">
        <v>450.42</v>
      </c>
      <c r="D232" s="6">
        <v>6453.3</v>
      </c>
      <c r="E232" s="6"/>
      <c r="F232" s="6"/>
      <c r="G232" s="6"/>
      <c r="H232" s="6">
        <v>5330.5</v>
      </c>
      <c r="I232" s="6">
        <v>2426.6</v>
      </c>
      <c r="J232" s="6">
        <v>421048</v>
      </c>
      <c r="K232" s="6">
        <v>188397</v>
      </c>
      <c r="L232" s="6">
        <v>82790</v>
      </c>
      <c r="M232" s="6">
        <v>0.6</v>
      </c>
      <c r="N232" s="6">
        <v>0</v>
      </c>
      <c r="O232" s="6">
        <v>14504.9</v>
      </c>
      <c r="P232" s="6">
        <v>6797.1</v>
      </c>
      <c r="Q232" s="6">
        <v>19818.8</v>
      </c>
      <c r="R232" s="6">
        <v>15794.1</v>
      </c>
      <c r="S232" s="6">
        <v>120529</v>
      </c>
      <c r="T232" s="6">
        <v>100041.4</v>
      </c>
      <c r="U232" s="6">
        <v>122270.3</v>
      </c>
      <c r="V232" s="6">
        <v>83614</v>
      </c>
      <c r="W232" s="6">
        <v>13035.6</v>
      </c>
      <c r="X232" s="6">
        <v>9851.1</v>
      </c>
      <c r="Y232" s="6">
        <v>450017</v>
      </c>
      <c r="Z232" s="6">
        <v>236798</v>
      </c>
      <c r="AA232" s="6"/>
      <c r="AB232" s="11">
        <v>187808.9</v>
      </c>
      <c r="AC232" s="6">
        <v>345.9</v>
      </c>
      <c r="AD232" s="6">
        <v>50604</v>
      </c>
      <c r="AE232" s="6">
        <v>349382</v>
      </c>
      <c r="AF232" s="6">
        <v>179120</v>
      </c>
      <c r="AG232" s="6"/>
      <c r="AH232" s="6">
        <v>187742.5</v>
      </c>
      <c r="AI232" s="6">
        <v>1112.4000000000001</v>
      </c>
      <c r="AJ232" s="9">
        <v>768</v>
      </c>
      <c r="AK232" s="6">
        <v>33615.730000000003</v>
      </c>
      <c r="AL232" s="6">
        <v>23909.72</v>
      </c>
      <c r="AM232" s="6">
        <v>73827.5</v>
      </c>
      <c r="AN232" s="6">
        <v>56949.3</v>
      </c>
      <c r="AO232" s="6">
        <v>51877.3</v>
      </c>
      <c r="AP232" s="6">
        <v>42319.199999999997</v>
      </c>
      <c r="AQ232" s="6">
        <v>50962.6</v>
      </c>
      <c r="AR232" s="6">
        <v>20086.900000000001</v>
      </c>
      <c r="AS232" s="6">
        <v>12.4</v>
      </c>
      <c r="AT232" s="6">
        <v>10.5</v>
      </c>
      <c r="AU232" s="6"/>
      <c r="AV232" s="6"/>
      <c r="AW232" s="6">
        <v>334225</v>
      </c>
      <c r="AX232" s="6">
        <v>155967</v>
      </c>
      <c r="AY232" s="6">
        <v>60179</v>
      </c>
      <c r="AZ232" s="6">
        <v>13637.98</v>
      </c>
      <c r="BA232" s="6">
        <v>316924</v>
      </c>
      <c r="BB232" s="6">
        <v>140403</v>
      </c>
      <c r="BC232" s="6">
        <v>56060.3</v>
      </c>
      <c r="BD232" s="6">
        <v>2002</v>
      </c>
      <c r="BE232" s="6">
        <v>1255.5</v>
      </c>
      <c r="BF232" s="6">
        <v>162.91</v>
      </c>
      <c r="BG232" s="6">
        <v>96.83</v>
      </c>
      <c r="BH232" s="32">
        <v>535.774</v>
      </c>
      <c r="BI232" s="32">
        <v>230.44200000000001</v>
      </c>
      <c r="BJ232" s="6">
        <v>1351.33</v>
      </c>
      <c r="BK232" s="6">
        <v>1423.5</v>
      </c>
      <c r="BL232" s="6">
        <v>80</v>
      </c>
      <c r="BM232" s="6">
        <v>8631</v>
      </c>
      <c r="BN232" s="6">
        <v>36389</v>
      </c>
      <c r="BO232" s="6">
        <v>7967</v>
      </c>
      <c r="BP232" s="6">
        <v>0</v>
      </c>
      <c r="BQ232" s="6"/>
      <c r="BR232" s="6"/>
      <c r="BS232" s="6"/>
      <c r="BT232" s="6"/>
      <c r="BU232" s="6"/>
      <c r="BV232" s="6"/>
      <c r="BW232" s="6"/>
      <c r="BX232" s="6"/>
      <c r="BY232" s="6"/>
      <c r="BZ232" s="6">
        <v>4676835</v>
      </c>
      <c r="CA232" s="6">
        <v>3371140</v>
      </c>
      <c r="CB232" s="6"/>
      <c r="CC232" s="6">
        <v>86347</v>
      </c>
      <c r="CD232" s="6">
        <v>71263</v>
      </c>
      <c r="CE232" s="6"/>
      <c r="CF232" s="6">
        <v>800</v>
      </c>
      <c r="CG232" s="6">
        <v>96.477999999999994</v>
      </c>
      <c r="CH232" s="6">
        <v>1568</v>
      </c>
      <c r="CI232" s="6">
        <v>771000</v>
      </c>
      <c r="CJ232" s="6">
        <v>20.6</v>
      </c>
      <c r="CK232" s="6">
        <v>6144</v>
      </c>
      <c r="CL232" s="6">
        <v>960510</v>
      </c>
      <c r="CM232" s="6">
        <v>24884</v>
      </c>
      <c r="CN232" s="6">
        <v>5711</v>
      </c>
      <c r="CO232" s="6">
        <v>17895</v>
      </c>
      <c r="CP232" s="6">
        <v>143</v>
      </c>
      <c r="CQ232" s="6">
        <v>162.82</v>
      </c>
      <c r="CR232" s="6">
        <v>2598.6</v>
      </c>
      <c r="CS232" s="6">
        <v>1811.3</v>
      </c>
      <c r="CT232" s="6">
        <v>269291</v>
      </c>
      <c r="CU232" s="6">
        <v>155912</v>
      </c>
      <c r="CV232" s="6">
        <v>183217</v>
      </c>
      <c r="CW232" s="6">
        <v>115199</v>
      </c>
    </row>
    <row r="233" spans="1:101" ht="12.5">
      <c r="A233" s="5">
        <v>44047</v>
      </c>
      <c r="B233" s="6">
        <v>821.30100000000004</v>
      </c>
      <c r="C233" s="6">
        <v>450.42</v>
      </c>
      <c r="D233" s="6">
        <v>6453.3</v>
      </c>
      <c r="E233" s="6"/>
      <c r="F233" s="6"/>
      <c r="G233" s="6"/>
      <c r="H233" s="6">
        <v>5336.6</v>
      </c>
      <c r="I233" s="6">
        <v>2428.5</v>
      </c>
      <c r="J233" s="6">
        <v>421237</v>
      </c>
      <c r="K233" s="6">
        <v>188487</v>
      </c>
      <c r="L233" s="6">
        <v>82814</v>
      </c>
      <c r="M233" s="6">
        <v>0.6</v>
      </c>
      <c r="N233" s="6">
        <v>0</v>
      </c>
      <c r="O233" s="6">
        <v>14504.9</v>
      </c>
      <c r="P233" s="6">
        <v>6797.1</v>
      </c>
      <c r="Q233" s="6">
        <v>19848.599999999999</v>
      </c>
      <c r="R233" s="6">
        <v>15817.8</v>
      </c>
      <c r="S233" s="6">
        <v>120547.6</v>
      </c>
      <c r="T233" s="6">
        <v>100056.7</v>
      </c>
      <c r="U233" s="6">
        <v>122288.5</v>
      </c>
      <c r="V233" s="6">
        <v>83626.899999999994</v>
      </c>
      <c r="W233" s="6">
        <v>13040.7</v>
      </c>
      <c r="X233" s="6">
        <v>9855.2999999999993</v>
      </c>
      <c r="Y233" s="6">
        <v>450185</v>
      </c>
      <c r="Z233" s="6">
        <v>236886</v>
      </c>
      <c r="AA233" s="6"/>
      <c r="AB233" s="11">
        <v>187832.9</v>
      </c>
      <c r="AC233" s="6">
        <v>345.9</v>
      </c>
      <c r="AD233" s="6">
        <v>50604</v>
      </c>
      <c r="AE233" s="6">
        <v>349688</v>
      </c>
      <c r="AF233" s="6">
        <v>179277</v>
      </c>
      <c r="AG233" s="6"/>
      <c r="AH233" s="6">
        <v>187766.5</v>
      </c>
      <c r="AI233" s="6">
        <v>1112.4000000000001</v>
      </c>
      <c r="AJ233" s="9">
        <v>768</v>
      </c>
      <c r="AK233" s="6">
        <v>33615.730000000003</v>
      </c>
      <c r="AL233" s="6">
        <v>23909.72</v>
      </c>
      <c r="AM233" s="6">
        <v>73839.600000000006</v>
      </c>
      <c r="AN233" s="6">
        <v>56958.5</v>
      </c>
      <c r="AO233" s="6">
        <v>51911.9</v>
      </c>
      <c r="AP233" s="6">
        <v>42346.9</v>
      </c>
      <c r="AQ233" s="6">
        <v>50972.9</v>
      </c>
      <c r="AR233" s="6">
        <v>20090.7</v>
      </c>
      <c r="AS233" s="6">
        <v>12.4</v>
      </c>
      <c r="AT233" s="6">
        <v>10.5</v>
      </c>
      <c r="AU233" s="6"/>
      <c r="AV233" s="6"/>
      <c r="AW233" s="6">
        <v>334384</v>
      </c>
      <c r="AX233" s="6">
        <v>156040</v>
      </c>
      <c r="AY233" s="6">
        <v>60184</v>
      </c>
      <c r="AZ233" s="6">
        <v>13637.98</v>
      </c>
      <c r="BA233" s="6">
        <v>317061</v>
      </c>
      <c r="BB233" s="6">
        <v>140462</v>
      </c>
      <c r="BC233" s="6">
        <v>56084.3</v>
      </c>
      <c r="BD233" s="6">
        <v>2005.5</v>
      </c>
      <c r="BE233" s="6">
        <v>1257.8</v>
      </c>
      <c r="BF233" s="6">
        <v>162.91</v>
      </c>
      <c r="BG233" s="6">
        <v>96.83</v>
      </c>
      <c r="BH233" s="32">
        <v>536.13599999999997</v>
      </c>
      <c r="BI233" s="32">
        <v>230.58099999999999</v>
      </c>
      <c r="BJ233" s="6">
        <v>1351.58</v>
      </c>
      <c r="BK233" s="6">
        <v>1425.9</v>
      </c>
      <c r="BL233" s="6">
        <v>80</v>
      </c>
      <c r="BM233" s="6">
        <v>8575</v>
      </c>
      <c r="BN233" s="6">
        <v>35418</v>
      </c>
      <c r="BO233" s="6">
        <v>7079</v>
      </c>
      <c r="BP233" s="6">
        <v>7893</v>
      </c>
      <c r="BQ233" s="6"/>
      <c r="BR233" s="6"/>
      <c r="BS233" s="6"/>
      <c r="BT233" s="6"/>
      <c r="BU233" s="6"/>
      <c r="BV233" s="6"/>
      <c r="BW233" s="6"/>
      <c r="BX233" s="6"/>
      <c r="BY233" s="6"/>
      <c r="BZ233" s="6">
        <v>4679749</v>
      </c>
      <c r="CA233" s="6">
        <v>3373589</v>
      </c>
      <c r="CB233" s="6"/>
      <c r="CC233" s="6">
        <v>86347</v>
      </c>
      <c r="CD233" s="6">
        <v>71263</v>
      </c>
      <c r="CE233" s="6"/>
      <c r="CF233" s="6">
        <v>807</v>
      </c>
      <c r="CG233" s="6">
        <v>96.009496776045353</v>
      </c>
      <c r="CH233" s="6">
        <v>1575.045212222064</v>
      </c>
      <c r="CI233" s="6">
        <v>776000</v>
      </c>
      <c r="CJ233" s="6">
        <v>20.7</v>
      </c>
      <c r="CK233" s="6">
        <v>6168</v>
      </c>
      <c r="CL233" s="6">
        <v>962824</v>
      </c>
      <c r="CM233" s="6">
        <v>24884</v>
      </c>
      <c r="CN233" s="6">
        <v>5735</v>
      </c>
      <c r="CO233" s="6">
        <v>17895</v>
      </c>
      <c r="CP233" s="6">
        <v>143</v>
      </c>
      <c r="CQ233" s="6">
        <v>162.82</v>
      </c>
      <c r="CR233" s="6">
        <v>2602.8000000000002</v>
      </c>
      <c r="CS233" s="6">
        <v>1814.3</v>
      </c>
      <c r="CT233" s="6">
        <v>270576</v>
      </c>
      <c r="CU233" s="6">
        <v>156634</v>
      </c>
      <c r="CV233" s="6">
        <v>183220</v>
      </c>
      <c r="CW233" s="6">
        <v>115201</v>
      </c>
    </row>
    <row r="234" spans="1:101" ht="12.5">
      <c r="A234" s="5">
        <v>44048</v>
      </c>
      <c r="B234" s="6">
        <v>821.60900000000004</v>
      </c>
      <c r="C234" s="6">
        <v>450.57299999999998</v>
      </c>
      <c r="D234" s="6">
        <v>6453.9</v>
      </c>
      <c r="E234" s="6"/>
      <c r="F234" s="6"/>
      <c r="G234" s="6"/>
      <c r="H234" s="6">
        <v>5342.8</v>
      </c>
      <c r="I234" s="6">
        <v>2430.5</v>
      </c>
      <c r="J234" s="6">
        <v>421427</v>
      </c>
      <c r="K234" s="6">
        <v>188577</v>
      </c>
      <c r="L234" s="6">
        <v>82838</v>
      </c>
      <c r="M234" s="6">
        <v>0.6</v>
      </c>
      <c r="N234" s="6">
        <v>0</v>
      </c>
      <c r="O234" s="6">
        <v>14504.9</v>
      </c>
      <c r="P234" s="6">
        <v>6797.1</v>
      </c>
      <c r="Q234" s="6">
        <v>19876.2</v>
      </c>
      <c r="R234" s="6">
        <v>15839.6</v>
      </c>
      <c r="S234" s="6">
        <v>120563</v>
      </c>
      <c r="T234" s="6">
        <v>100070</v>
      </c>
      <c r="U234" s="6">
        <v>122306.7</v>
      </c>
      <c r="V234" s="6">
        <v>83639.8</v>
      </c>
      <c r="W234" s="6">
        <v>13045.7</v>
      </c>
      <c r="X234" s="6">
        <v>9859.6</v>
      </c>
      <c r="Y234" s="6">
        <v>450355</v>
      </c>
      <c r="Z234" s="6">
        <v>236977</v>
      </c>
      <c r="AA234" s="6"/>
      <c r="AB234" s="11">
        <v>187856.9</v>
      </c>
      <c r="AC234" s="6">
        <v>345.9</v>
      </c>
      <c r="AD234" s="6">
        <v>50604</v>
      </c>
      <c r="AE234" s="6">
        <v>349980</v>
      </c>
      <c r="AF234" s="6">
        <v>179426</v>
      </c>
      <c r="AG234" s="6"/>
      <c r="AH234" s="6">
        <v>187790.5</v>
      </c>
      <c r="AI234" s="6">
        <v>1112.4000000000001</v>
      </c>
      <c r="AJ234" s="9">
        <v>768</v>
      </c>
      <c r="AK234" s="6">
        <v>33615.730000000003</v>
      </c>
      <c r="AL234" s="6">
        <v>23909.72</v>
      </c>
      <c r="AM234" s="6">
        <v>73851.600000000006</v>
      </c>
      <c r="AN234" s="6">
        <v>56967.8</v>
      </c>
      <c r="AO234" s="6">
        <v>51928.6</v>
      </c>
      <c r="AP234" s="6">
        <v>42360.3</v>
      </c>
      <c r="AQ234" s="6">
        <v>50978.1</v>
      </c>
      <c r="AR234" s="6">
        <v>20092.8</v>
      </c>
      <c r="AS234" s="6">
        <v>12.4</v>
      </c>
      <c r="AT234" s="6">
        <v>10.5</v>
      </c>
      <c r="AU234" s="6"/>
      <c r="AV234" s="6"/>
      <c r="AW234" s="6">
        <v>334541</v>
      </c>
      <c r="AX234" s="6">
        <v>156113</v>
      </c>
      <c r="AY234" s="6">
        <v>60189</v>
      </c>
      <c r="AZ234" s="6">
        <v>13637.98</v>
      </c>
      <c r="BA234" s="6">
        <v>317196</v>
      </c>
      <c r="BB234" s="6">
        <v>140521</v>
      </c>
      <c r="BC234" s="6">
        <v>56108.3</v>
      </c>
      <c r="BD234" s="6">
        <v>2008.9</v>
      </c>
      <c r="BE234" s="6">
        <v>1260.2</v>
      </c>
      <c r="BF234" s="6">
        <v>162.91</v>
      </c>
      <c r="BG234" s="6">
        <v>96.83</v>
      </c>
      <c r="BH234" s="32">
        <v>536.13599999999997</v>
      </c>
      <c r="BI234" s="32">
        <v>230.58099999999999</v>
      </c>
      <c r="BJ234" s="6">
        <v>1351.58</v>
      </c>
      <c r="BK234" s="6">
        <v>1428.4</v>
      </c>
      <c r="BL234" s="6">
        <v>80</v>
      </c>
      <c r="BM234" s="6">
        <v>8608</v>
      </c>
      <c r="BN234" s="6">
        <v>35857</v>
      </c>
      <c r="BO234" s="6">
        <v>11536</v>
      </c>
      <c r="BP234" s="6">
        <v>3497</v>
      </c>
      <c r="BQ234" s="6"/>
      <c r="BR234" s="6"/>
      <c r="BS234" s="6"/>
      <c r="BT234" s="6"/>
      <c r="BU234" s="6"/>
      <c r="BV234" s="6"/>
      <c r="BW234" s="6"/>
      <c r="BX234" s="6"/>
      <c r="BY234" s="6"/>
      <c r="BZ234" s="6">
        <v>4682388</v>
      </c>
      <c r="CA234" s="6">
        <v>3375825</v>
      </c>
      <c r="CB234" s="6"/>
      <c r="CC234" s="6">
        <v>86358</v>
      </c>
      <c r="CD234" s="6">
        <v>71272</v>
      </c>
      <c r="CE234" s="6"/>
      <c r="CF234" s="6">
        <v>704</v>
      </c>
      <c r="CG234" s="6">
        <v>83.7584314246471</v>
      </c>
      <c r="CH234" s="6">
        <v>1380.5235514411715</v>
      </c>
      <c r="CI234" s="6">
        <v>780800</v>
      </c>
      <c r="CJ234" s="6">
        <v>20.8</v>
      </c>
      <c r="CK234" s="6">
        <v>6192</v>
      </c>
      <c r="CL234" s="6">
        <v>965126</v>
      </c>
      <c r="CM234" s="6">
        <v>24884</v>
      </c>
      <c r="CN234" s="6">
        <v>5759</v>
      </c>
      <c r="CO234" s="6">
        <v>17895</v>
      </c>
      <c r="CP234" s="6">
        <v>143</v>
      </c>
      <c r="CQ234" s="6">
        <v>162.82</v>
      </c>
      <c r="CR234" s="6">
        <v>2607.1</v>
      </c>
      <c r="CS234" s="6">
        <v>1817.5</v>
      </c>
      <c r="CT234" s="6">
        <v>271865</v>
      </c>
      <c r="CU234" s="6">
        <v>157359</v>
      </c>
      <c r="CV234" s="6">
        <v>183223</v>
      </c>
      <c r="CW234" s="6">
        <v>115204</v>
      </c>
    </row>
    <row r="235" spans="1:101" ht="12.5">
      <c r="A235" s="5">
        <v>44049</v>
      </c>
      <c r="B235" s="6">
        <v>821.60900000000004</v>
      </c>
      <c r="C235" s="6">
        <v>450.57299999999998</v>
      </c>
      <c r="D235" s="6">
        <v>6453.9</v>
      </c>
      <c r="E235" s="6"/>
      <c r="F235" s="6"/>
      <c r="G235" s="6"/>
      <c r="H235" s="6">
        <v>5348.8</v>
      </c>
      <c r="I235" s="6">
        <v>2432.4</v>
      </c>
      <c r="J235" s="6">
        <v>421613</v>
      </c>
      <c r="K235" s="6">
        <v>188667</v>
      </c>
      <c r="L235" s="6">
        <v>82862</v>
      </c>
      <c r="M235" s="6">
        <v>0.6</v>
      </c>
      <c r="N235" s="6">
        <v>0</v>
      </c>
      <c r="O235" s="6">
        <v>14504.9</v>
      </c>
      <c r="P235" s="6">
        <v>6797.1</v>
      </c>
      <c r="Q235" s="6">
        <v>19903.400000000001</v>
      </c>
      <c r="R235" s="6">
        <v>15861.2</v>
      </c>
      <c r="S235" s="6">
        <v>120577.8</v>
      </c>
      <c r="T235" s="6">
        <v>100082.1</v>
      </c>
      <c r="U235" s="6">
        <v>122325.2</v>
      </c>
      <c r="V235" s="6">
        <v>83652.899999999994</v>
      </c>
      <c r="W235" s="6">
        <v>13050.8</v>
      </c>
      <c r="X235" s="6">
        <v>9864</v>
      </c>
      <c r="Y235" s="6">
        <v>450540</v>
      </c>
      <c r="Z235" s="6">
        <v>237073</v>
      </c>
      <c r="AA235" s="6"/>
      <c r="AB235" s="11">
        <v>187880.9</v>
      </c>
      <c r="AC235" s="6">
        <v>345.9</v>
      </c>
      <c r="AD235" s="6">
        <v>50604</v>
      </c>
      <c r="AE235" s="6">
        <v>350265</v>
      </c>
      <c r="AF235" s="6">
        <v>179570</v>
      </c>
      <c r="AG235" s="6"/>
      <c r="AH235" s="6">
        <v>187814.5</v>
      </c>
      <c r="AI235" s="6">
        <v>1112.4000000000001</v>
      </c>
      <c r="AJ235" s="9">
        <v>768</v>
      </c>
      <c r="AK235" s="6">
        <v>33615.730000000003</v>
      </c>
      <c r="AL235" s="6">
        <v>23909.72</v>
      </c>
      <c r="AM235" s="6">
        <v>73863.600000000006</v>
      </c>
      <c r="AN235" s="6">
        <v>56977</v>
      </c>
      <c r="AO235" s="6">
        <v>51944.7</v>
      </c>
      <c r="AP235" s="6">
        <v>42373.2</v>
      </c>
      <c r="AQ235" s="6">
        <v>50991.7</v>
      </c>
      <c r="AR235" s="6">
        <v>20097.8</v>
      </c>
      <c r="AS235" s="6">
        <v>12.4</v>
      </c>
      <c r="AT235" s="6">
        <v>10.5</v>
      </c>
      <c r="AU235" s="6"/>
      <c r="AV235" s="6"/>
      <c r="AW235" s="6">
        <v>334703</v>
      </c>
      <c r="AX235" s="6">
        <v>156187</v>
      </c>
      <c r="AY235" s="6">
        <v>60194</v>
      </c>
      <c r="AZ235" s="6">
        <v>13637.98</v>
      </c>
      <c r="BA235" s="6">
        <v>317335</v>
      </c>
      <c r="BB235" s="6">
        <v>140582</v>
      </c>
      <c r="BC235" s="6">
        <v>56132.3</v>
      </c>
      <c r="BD235" s="6">
        <v>2012.4</v>
      </c>
      <c r="BE235" s="6">
        <v>1262.5</v>
      </c>
      <c r="BF235" s="6">
        <v>162.99</v>
      </c>
      <c r="BG235" s="6">
        <v>96.88</v>
      </c>
      <c r="BH235" s="32">
        <v>536.13599999999997</v>
      </c>
      <c r="BI235" s="32">
        <v>230.58099999999999</v>
      </c>
      <c r="BJ235" s="6">
        <v>1351.58</v>
      </c>
      <c r="BK235" s="6">
        <v>1430.8</v>
      </c>
      <c r="BL235" s="6">
        <v>80.2</v>
      </c>
      <c r="BM235" s="6">
        <v>8963</v>
      </c>
      <c r="BN235" s="6">
        <v>36767</v>
      </c>
      <c r="BO235" s="6">
        <v>10989</v>
      </c>
      <c r="BP235" s="6">
        <v>8610</v>
      </c>
      <c r="BQ235" s="6"/>
      <c r="BR235" s="6"/>
      <c r="BS235" s="6"/>
      <c r="BT235" s="6"/>
      <c r="BU235" s="6"/>
      <c r="BV235" s="6"/>
      <c r="BW235" s="6"/>
      <c r="BX235" s="6"/>
      <c r="BY235" s="6"/>
      <c r="BZ235" s="6">
        <v>4685333</v>
      </c>
      <c r="CA235" s="6">
        <v>3378283</v>
      </c>
      <c r="CB235" s="6"/>
      <c r="CC235" s="6">
        <v>86358</v>
      </c>
      <c r="CD235" s="6">
        <v>71272</v>
      </c>
      <c r="CE235" s="6"/>
      <c r="CF235" s="6">
        <v>801</v>
      </c>
      <c r="CG235" s="6">
        <v>96.780192545747695</v>
      </c>
      <c r="CH235" s="6">
        <v>1560.99871580795</v>
      </c>
      <c r="CI235" s="6">
        <v>785300</v>
      </c>
      <c r="CJ235" s="6">
        <v>20.9</v>
      </c>
      <c r="CK235" s="6">
        <v>6216</v>
      </c>
      <c r="CL235" s="6">
        <v>967580</v>
      </c>
      <c r="CM235" s="6">
        <v>24884</v>
      </c>
      <c r="CN235" s="6">
        <v>5783</v>
      </c>
      <c r="CO235" s="6">
        <v>17895</v>
      </c>
      <c r="CP235" s="6">
        <v>143</v>
      </c>
      <c r="CQ235" s="6">
        <v>162.82</v>
      </c>
      <c r="CR235" s="6">
        <v>2611.3000000000002</v>
      </c>
      <c r="CS235" s="6">
        <v>1820.5</v>
      </c>
      <c r="CT235" s="6">
        <v>273112</v>
      </c>
      <c r="CU235" s="6">
        <v>158070</v>
      </c>
      <c r="CV235" s="6">
        <v>183298</v>
      </c>
      <c r="CW235" s="6">
        <v>115255</v>
      </c>
    </row>
    <row r="236" spans="1:101" ht="12.5">
      <c r="A236" s="5">
        <v>44050</v>
      </c>
      <c r="B236" s="6">
        <v>821.60900000000004</v>
      </c>
      <c r="C236" s="6">
        <v>450.57299999999998</v>
      </c>
      <c r="D236" s="6">
        <v>6453.9</v>
      </c>
      <c r="E236" s="6"/>
      <c r="F236" s="6"/>
      <c r="G236" s="6"/>
      <c r="H236" s="6">
        <v>5353.7</v>
      </c>
      <c r="I236" s="6">
        <v>2433.9</v>
      </c>
      <c r="J236" s="6">
        <v>421796</v>
      </c>
      <c r="K236" s="6">
        <v>188755</v>
      </c>
      <c r="L236" s="6">
        <v>82886</v>
      </c>
      <c r="M236" s="6">
        <v>0.6</v>
      </c>
      <c r="N236" s="6">
        <v>0</v>
      </c>
      <c r="O236" s="6">
        <v>14504.9</v>
      </c>
      <c r="P236" s="6">
        <v>6797.1</v>
      </c>
      <c r="Q236" s="6">
        <v>19930.8</v>
      </c>
      <c r="R236" s="6">
        <v>15882.8</v>
      </c>
      <c r="S236" s="6">
        <v>120592.4</v>
      </c>
      <c r="T236" s="6">
        <v>100094.5</v>
      </c>
      <c r="U236" s="6">
        <v>122343.3</v>
      </c>
      <c r="V236" s="6">
        <v>83665.7</v>
      </c>
      <c r="W236" s="6">
        <v>13055.8</v>
      </c>
      <c r="X236" s="6">
        <v>9868.2000000000007</v>
      </c>
      <c r="Y236" s="6">
        <v>450711</v>
      </c>
      <c r="Z236" s="6">
        <v>237166</v>
      </c>
      <c r="AA236" s="6"/>
      <c r="AB236" s="11">
        <v>187904.9</v>
      </c>
      <c r="AC236" s="6">
        <v>345.9</v>
      </c>
      <c r="AD236" s="6">
        <v>50604</v>
      </c>
      <c r="AE236" s="6">
        <v>350550</v>
      </c>
      <c r="AF236" s="6">
        <v>179715</v>
      </c>
      <c r="AG236" s="6"/>
      <c r="AH236" s="6">
        <v>187838.5</v>
      </c>
      <c r="AI236" s="6">
        <v>1112.4000000000001</v>
      </c>
      <c r="AJ236" s="9">
        <v>768</v>
      </c>
      <c r="AK236" s="6">
        <v>33615.730000000003</v>
      </c>
      <c r="AL236" s="6">
        <v>23909.72</v>
      </c>
      <c r="AM236" s="6">
        <v>73875.600000000006</v>
      </c>
      <c r="AN236" s="6">
        <v>56986.2</v>
      </c>
      <c r="AO236" s="6">
        <v>51960.800000000003</v>
      </c>
      <c r="AP236" s="6">
        <v>42386.1</v>
      </c>
      <c r="AQ236" s="6">
        <v>50998.9</v>
      </c>
      <c r="AR236" s="6">
        <v>20100.5</v>
      </c>
      <c r="AS236" s="6">
        <v>12.4</v>
      </c>
      <c r="AT236" s="6">
        <v>10.5</v>
      </c>
      <c r="AU236" s="6"/>
      <c r="AV236" s="6"/>
      <c r="AW236" s="6">
        <v>334863</v>
      </c>
      <c r="AX236" s="6">
        <v>156261</v>
      </c>
      <c r="AY236" s="6">
        <v>60199</v>
      </c>
      <c r="AZ236" s="6">
        <v>13637.98</v>
      </c>
      <c r="BA236" s="6">
        <v>317472</v>
      </c>
      <c r="BB236" s="6">
        <v>140641</v>
      </c>
      <c r="BC236" s="6">
        <v>56156.3</v>
      </c>
      <c r="BD236" s="6">
        <v>2015.7</v>
      </c>
      <c r="BE236" s="6">
        <v>1264.7</v>
      </c>
      <c r="BF236" s="6">
        <v>162.99</v>
      </c>
      <c r="BG236" s="6">
        <v>96.88</v>
      </c>
      <c r="BH236" s="32">
        <v>536.13599999999997</v>
      </c>
      <c r="BI236" s="32">
        <v>230.58099999999999</v>
      </c>
      <c r="BJ236" s="6">
        <v>1351.58</v>
      </c>
      <c r="BK236" s="6">
        <v>1433.3</v>
      </c>
      <c r="BL236" s="6">
        <v>80.3</v>
      </c>
      <c r="BM236" s="6">
        <v>8830</v>
      </c>
      <c r="BN236" s="6">
        <v>35337</v>
      </c>
      <c r="BO236" s="6">
        <v>10608</v>
      </c>
      <c r="BP236" s="6">
        <v>4448</v>
      </c>
      <c r="BQ236" s="6"/>
      <c r="BR236" s="6"/>
      <c r="BS236" s="6"/>
      <c r="BT236" s="6"/>
      <c r="BU236" s="6"/>
      <c r="BV236" s="6"/>
      <c r="BW236" s="6"/>
      <c r="BX236" s="6"/>
      <c r="BY236" s="6"/>
      <c r="BZ236" s="6">
        <v>4688244</v>
      </c>
      <c r="CA236" s="6">
        <v>3380745</v>
      </c>
      <c r="CB236" s="6"/>
      <c r="CC236" s="6">
        <v>86358</v>
      </c>
      <c r="CD236" s="6">
        <v>71272</v>
      </c>
      <c r="CE236" s="6"/>
      <c r="CF236" s="6">
        <v>820.06998130500062</v>
      </c>
      <c r="CG236" s="6">
        <v>96.660041257285428</v>
      </c>
      <c r="CH236" s="6">
        <v>1600.1978936358501</v>
      </c>
      <c r="CI236" s="6">
        <v>789300</v>
      </c>
      <c r="CJ236" s="6">
        <v>21</v>
      </c>
      <c r="CK236" s="6">
        <v>6240</v>
      </c>
      <c r="CL236" s="6">
        <v>969882</v>
      </c>
      <c r="CM236" s="6">
        <v>24884</v>
      </c>
      <c r="CN236" s="6">
        <v>5807</v>
      </c>
      <c r="CO236" s="6">
        <v>17895</v>
      </c>
      <c r="CP236" s="6">
        <v>143</v>
      </c>
      <c r="CQ236" s="6">
        <v>162.82</v>
      </c>
      <c r="CR236" s="6">
        <v>2615.5</v>
      </c>
      <c r="CS236" s="6">
        <v>1823.5</v>
      </c>
      <c r="CT236" s="6">
        <v>274304</v>
      </c>
      <c r="CU236" s="6">
        <v>158750</v>
      </c>
      <c r="CV236" s="6">
        <v>183315</v>
      </c>
      <c r="CW236" s="6">
        <v>115266</v>
      </c>
    </row>
    <row r="237" spans="1:101" ht="12.5">
      <c r="A237" s="5">
        <v>44051</v>
      </c>
      <c r="B237" s="6">
        <v>821.60900000000004</v>
      </c>
      <c r="C237" s="6">
        <v>450.57299999999998</v>
      </c>
      <c r="D237" s="6">
        <v>6453.9</v>
      </c>
      <c r="E237" s="6"/>
      <c r="F237" s="6"/>
      <c r="G237" s="6"/>
      <c r="H237" s="6">
        <v>5359.6</v>
      </c>
      <c r="I237" s="6">
        <v>2435.8000000000002</v>
      </c>
      <c r="J237" s="6">
        <v>421981</v>
      </c>
      <c r="K237" s="6">
        <v>188844</v>
      </c>
      <c r="L237" s="6">
        <v>82910</v>
      </c>
      <c r="M237" s="6">
        <v>0.6</v>
      </c>
      <c r="N237" s="6">
        <v>0</v>
      </c>
      <c r="O237" s="6">
        <v>14504.9</v>
      </c>
      <c r="P237" s="6">
        <v>6797.1</v>
      </c>
      <c r="Q237" s="6">
        <v>19957.7</v>
      </c>
      <c r="R237" s="6">
        <v>15904.3</v>
      </c>
      <c r="S237" s="6">
        <v>120610</v>
      </c>
      <c r="T237" s="6">
        <v>100108.8</v>
      </c>
      <c r="U237" s="6">
        <v>122360.6</v>
      </c>
      <c r="V237" s="6">
        <v>83678.100000000006</v>
      </c>
      <c r="W237" s="6">
        <v>13060.8</v>
      </c>
      <c r="X237" s="6">
        <v>9872.5</v>
      </c>
      <c r="Y237" s="6">
        <v>450977</v>
      </c>
      <c r="Z237" s="6">
        <v>237309</v>
      </c>
      <c r="AA237" s="6"/>
      <c r="AB237" s="11">
        <v>187928.9</v>
      </c>
      <c r="AC237" s="6">
        <v>345.9</v>
      </c>
      <c r="AD237" s="6">
        <v>50604</v>
      </c>
      <c r="AE237" s="6">
        <v>350745</v>
      </c>
      <c r="AF237" s="6">
        <v>179814</v>
      </c>
      <c r="AG237" s="6"/>
      <c r="AH237" s="6">
        <v>187862.5</v>
      </c>
      <c r="AI237" s="6">
        <v>1112.4000000000001</v>
      </c>
      <c r="AJ237" s="9">
        <v>768</v>
      </c>
      <c r="AK237" s="6">
        <v>33615.730000000003</v>
      </c>
      <c r="AL237" s="6">
        <v>23909.72</v>
      </c>
      <c r="AM237" s="51">
        <v>73887.600000000006</v>
      </c>
      <c r="AN237" s="51">
        <v>56995.4</v>
      </c>
      <c r="AO237" s="6">
        <v>51977</v>
      </c>
      <c r="AP237" s="6">
        <v>42399.1</v>
      </c>
      <c r="AQ237" s="51">
        <v>51008</v>
      </c>
      <c r="AR237" s="51">
        <v>20104</v>
      </c>
      <c r="AS237" s="6">
        <v>12.4</v>
      </c>
      <c r="AT237" s="6">
        <v>10.5</v>
      </c>
      <c r="AU237" s="7"/>
      <c r="AV237" s="7"/>
      <c r="AW237" s="6">
        <v>335022</v>
      </c>
      <c r="AX237" s="6">
        <v>156334</v>
      </c>
      <c r="AY237" s="6">
        <v>60203</v>
      </c>
      <c r="AZ237" s="6">
        <v>13637.98</v>
      </c>
      <c r="BA237" s="6">
        <v>317610</v>
      </c>
      <c r="BB237" s="6">
        <v>140701</v>
      </c>
      <c r="BC237" s="6">
        <v>56180.3</v>
      </c>
      <c r="BD237" s="6">
        <v>2019.8</v>
      </c>
      <c r="BE237" s="6">
        <v>1267.3</v>
      </c>
      <c r="BF237" s="6">
        <v>162.99</v>
      </c>
      <c r="BG237" s="6">
        <v>96.88</v>
      </c>
      <c r="BH237" s="32">
        <v>536.13599999999997</v>
      </c>
      <c r="BI237" s="32">
        <v>230.58099999999999</v>
      </c>
      <c r="BJ237" s="6">
        <v>1351.58</v>
      </c>
      <c r="BK237" s="6">
        <v>1435.5</v>
      </c>
      <c r="BL237" s="6">
        <v>80.3</v>
      </c>
      <c r="BM237" s="6">
        <v>10039</v>
      </c>
      <c r="BN237" s="6">
        <v>37001</v>
      </c>
      <c r="BO237" s="6">
        <v>10938</v>
      </c>
      <c r="BP237" s="6">
        <v>4595</v>
      </c>
      <c r="BQ237" s="6"/>
      <c r="BR237" s="6"/>
      <c r="BS237" s="6"/>
      <c r="BT237" s="6"/>
      <c r="BU237" s="6"/>
      <c r="BV237" s="6"/>
      <c r="BW237" s="6"/>
      <c r="BX237" s="6"/>
      <c r="BY237" s="6"/>
      <c r="BZ237" s="6">
        <v>4691150</v>
      </c>
      <c r="CA237" s="6">
        <v>3383240</v>
      </c>
      <c r="CB237" s="6"/>
      <c r="CC237" s="6">
        <v>86358</v>
      </c>
      <c r="CD237" s="6">
        <v>71272</v>
      </c>
      <c r="CE237" s="6"/>
      <c r="CF237" s="6">
        <v>825.7556853589424</v>
      </c>
      <c r="CG237" s="6">
        <v>96.54289201794073</v>
      </c>
      <c r="CH237" s="6">
        <v>1600.4624775596626</v>
      </c>
      <c r="CI237" s="6">
        <v>792800</v>
      </c>
      <c r="CJ237" s="6">
        <v>21</v>
      </c>
      <c r="CK237" s="6">
        <v>6264</v>
      </c>
      <c r="CL237" s="6">
        <v>972148</v>
      </c>
      <c r="CM237" s="6">
        <v>24884</v>
      </c>
      <c r="CN237" s="6">
        <v>5831</v>
      </c>
      <c r="CO237" s="6">
        <v>17895</v>
      </c>
      <c r="CP237" s="6">
        <v>143</v>
      </c>
      <c r="CQ237" s="6">
        <v>162.82</v>
      </c>
      <c r="CR237" s="6">
        <v>2619.8000000000002</v>
      </c>
      <c r="CS237" s="6">
        <v>1826.6</v>
      </c>
      <c r="CT237" s="6">
        <v>275440</v>
      </c>
      <c r="CU237" s="6">
        <v>159385</v>
      </c>
      <c r="CV237" s="6">
        <v>183319</v>
      </c>
      <c r="CW237" s="6">
        <v>115270</v>
      </c>
    </row>
    <row r="238" spans="1:101" ht="12.5">
      <c r="A238" s="5">
        <v>44052</v>
      </c>
      <c r="B238" s="6">
        <v>821.60900000000004</v>
      </c>
      <c r="C238" s="6">
        <v>450.57299999999998</v>
      </c>
      <c r="D238" s="6">
        <v>6453.9</v>
      </c>
      <c r="E238" s="6"/>
      <c r="F238" s="6"/>
      <c r="G238" s="6"/>
      <c r="H238" s="6">
        <v>5365.6</v>
      </c>
      <c r="I238" s="6">
        <v>2437.6999999999998</v>
      </c>
      <c r="J238" s="6">
        <v>422165</v>
      </c>
      <c r="K238" s="6">
        <v>188932</v>
      </c>
      <c r="L238" s="6">
        <v>82934</v>
      </c>
      <c r="M238" s="6">
        <v>0.6</v>
      </c>
      <c r="N238" s="6">
        <v>0</v>
      </c>
      <c r="O238" s="6">
        <v>14504.9</v>
      </c>
      <c r="P238" s="6">
        <v>6797.1</v>
      </c>
      <c r="Q238" s="6">
        <v>19984.5</v>
      </c>
      <c r="R238" s="6">
        <v>15925.4</v>
      </c>
      <c r="S238" s="6">
        <v>120629.2</v>
      </c>
      <c r="T238" s="6">
        <v>100124.7</v>
      </c>
      <c r="U238" s="6">
        <v>122378.2</v>
      </c>
      <c r="V238" s="6">
        <v>83690.600000000006</v>
      </c>
      <c r="W238" s="6">
        <v>13065.8</v>
      </c>
      <c r="X238" s="6">
        <v>9876.9</v>
      </c>
      <c r="Y238" s="6">
        <v>451288</v>
      </c>
      <c r="Z238" s="6">
        <v>237477</v>
      </c>
      <c r="AA238" s="6"/>
      <c r="AB238" s="11">
        <v>187952.9</v>
      </c>
      <c r="AC238" s="6">
        <v>345.9</v>
      </c>
      <c r="AD238" s="6">
        <v>50604</v>
      </c>
      <c r="AE238" s="6">
        <v>350897</v>
      </c>
      <c r="AF238" s="6">
        <v>179890</v>
      </c>
      <c r="AG238" s="6"/>
      <c r="AH238" s="6">
        <v>187886.5</v>
      </c>
      <c r="AI238" s="6">
        <v>1112.4000000000001</v>
      </c>
      <c r="AJ238" s="9">
        <v>768</v>
      </c>
      <c r="AK238" s="6">
        <v>33615.730000000003</v>
      </c>
      <c r="AL238" s="6">
        <v>23909.72</v>
      </c>
      <c r="AM238" s="51">
        <v>73899.399999999994</v>
      </c>
      <c r="AN238" s="51">
        <v>57004.5</v>
      </c>
      <c r="AO238" s="6">
        <v>51993</v>
      </c>
      <c r="AP238" s="6">
        <v>42411.9</v>
      </c>
      <c r="AQ238" s="51">
        <v>51017.1</v>
      </c>
      <c r="AR238" s="51">
        <v>20107.400000000001</v>
      </c>
      <c r="AS238" s="6">
        <v>12.4</v>
      </c>
      <c r="AT238" s="6">
        <v>10.5</v>
      </c>
      <c r="AU238" s="7"/>
      <c r="AV238" s="7"/>
      <c r="AW238" s="6">
        <v>335180</v>
      </c>
      <c r="AX238" s="6">
        <v>156406</v>
      </c>
      <c r="AY238" s="6">
        <v>60208</v>
      </c>
      <c r="AZ238" s="6">
        <v>13637.98</v>
      </c>
      <c r="BA238" s="6">
        <v>317747</v>
      </c>
      <c r="BB238" s="6">
        <v>140760</v>
      </c>
      <c r="BC238" s="6">
        <v>56204.3</v>
      </c>
      <c r="BD238" s="6">
        <v>2022.9</v>
      </c>
      <c r="BE238" s="6">
        <v>1269.7</v>
      </c>
      <c r="BF238" s="6">
        <v>162.99</v>
      </c>
      <c r="BG238" s="6">
        <v>96.88</v>
      </c>
      <c r="BH238" s="32">
        <v>536.13599999999997</v>
      </c>
      <c r="BI238" s="32">
        <v>230.58099999999999</v>
      </c>
      <c r="BJ238" s="6">
        <v>1351.58</v>
      </c>
      <c r="BK238" s="6">
        <v>1437.9</v>
      </c>
      <c r="BL238" s="6">
        <v>80.3</v>
      </c>
      <c r="BM238" s="6">
        <v>9051</v>
      </c>
      <c r="BN238" s="6">
        <v>37043</v>
      </c>
      <c r="BO238" s="6">
        <v>10772</v>
      </c>
      <c r="BP238" s="6">
        <v>4693</v>
      </c>
      <c r="BQ238" s="6"/>
      <c r="BR238" s="6"/>
      <c r="BS238" s="6"/>
      <c r="BT238" s="6"/>
      <c r="BU238" s="6"/>
      <c r="BV238" s="6"/>
      <c r="BW238" s="6"/>
      <c r="BX238" s="6"/>
      <c r="BY238" s="6"/>
      <c r="BZ238" s="6">
        <v>4694062</v>
      </c>
      <c r="CA238" s="6">
        <v>3385729</v>
      </c>
      <c r="CB238" s="6"/>
      <c r="CC238" s="6">
        <v>86358</v>
      </c>
      <c r="CD238" s="6">
        <v>71272</v>
      </c>
      <c r="CE238" s="6"/>
      <c r="CF238" s="6">
        <v>821.26265261023559</v>
      </c>
      <c r="CG238" s="6">
        <v>96.699762728398895</v>
      </c>
      <c r="CH238" s="6">
        <v>1596.9908979476445</v>
      </c>
      <c r="CI238" s="6">
        <v>797400</v>
      </c>
      <c r="CJ238" s="6">
        <v>21.1</v>
      </c>
      <c r="CK238" s="6">
        <v>6288</v>
      </c>
      <c r="CL238" s="6">
        <v>974438</v>
      </c>
      <c r="CM238" s="6">
        <v>24884</v>
      </c>
      <c r="CN238" s="6">
        <v>5855</v>
      </c>
      <c r="CO238" s="6">
        <v>17895</v>
      </c>
      <c r="CP238" s="6">
        <v>143</v>
      </c>
      <c r="CQ238" s="6">
        <v>162.82</v>
      </c>
      <c r="CR238" s="6">
        <v>2624.1</v>
      </c>
      <c r="CS238" s="6">
        <v>1829.7</v>
      </c>
      <c r="CT238" s="6">
        <v>276694</v>
      </c>
      <c r="CU238" s="6">
        <v>160102</v>
      </c>
      <c r="CV238" s="6">
        <v>183323</v>
      </c>
      <c r="CW238" s="6">
        <v>115273</v>
      </c>
    </row>
    <row r="239" spans="1:101" ht="12.5">
      <c r="A239" s="5">
        <v>44053</v>
      </c>
      <c r="B239" s="6">
        <v>821.60900000000004</v>
      </c>
      <c r="C239" s="6">
        <v>450.57299999999998</v>
      </c>
      <c r="D239" s="6">
        <v>6453.9</v>
      </c>
      <c r="E239" s="6"/>
      <c r="F239" s="6"/>
      <c r="G239" s="6"/>
      <c r="H239" s="6">
        <v>5371.1</v>
      </c>
      <c r="I239" s="6">
        <v>2439.4</v>
      </c>
      <c r="J239" s="6">
        <v>422351</v>
      </c>
      <c r="K239" s="6">
        <v>189022</v>
      </c>
      <c r="L239" s="6">
        <v>82958</v>
      </c>
      <c r="M239" s="6">
        <v>0.6</v>
      </c>
      <c r="N239" s="6">
        <v>0</v>
      </c>
      <c r="O239" s="6">
        <v>14504.9</v>
      </c>
      <c r="P239" s="6">
        <v>6797.1</v>
      </c>
      <c r="Q239" s="6">
        <v>20010.7</v>
      </c>
      <c r="R239" s="6">
        <v>15946.1</v>
      </c>
      <c r="S239" s="6">
        <v>120645.7</v>
      </c>
      <c r="T239" s="6">
        <v>100138.6</v>
      </c>
      <c r="U239" s="6">
        <v>122396</v>
      </c>
      <c r="V239" s="6">
        <v>83703.3</v>
      </c>
      <c r="W239" s="6">
        <v>13070.8</v>
      </c>
      <c r="X239" s="6">
        <v>9881.2999999999993</v>
      </c>
      <c r="Y239" s="6">
        <v>451588</v>
      </c>
      <c r="Z239" s="6">
        <v>237638</v>
      </c>
      <c r="AA239" s="6"/>
      <c r="AB239" s="11">
        <v>187976.9</v>
      </c>
      <c r="AC239" s="6">
        <v>345.9</v>
      </c>
      <c r="AD239" s="6">
        <v>50604</v>
      </c>
      <c r="AE239" s="6">
        <v>351052</v>
      </c>
      <c r="AF239" s="6">
        <v>179966</v>
      </c>
      <c r="AG239" s="6"/>
      <c r="AH239" s="6">
        <v>187910.5</v>
      </c>
      <c r="AI239" s="6">
        <v>1112.4000000000001</v>
      </c>
      <c r="AJ239" s="9">
        <v>768</v>
      </c>
      <c r="AK239" s="6">
        <v>33615.730000000003</v>
      </c>
      <c r="AL239" s="6">
        <v>23909.72</v>
      </c>
      <c r="AM239" s="51">
        <v>73907.600000000006</v>
      </c>
      <c r="AN239" s="51">
        <v>57010.8</v>
      </c>
      <c r="AO239" s="6">
        <v>52009.2</v>
      </c>
      <c r="AP239" s="6">
        <v>42424.800000000003</v>
      </c>
      <c r="AQ239" s="51">
        <v>51024.6</v>
      </c>
      <c r="AR239" s="51">
        <v>20110.099999999999</v>
      </c>
      <c r="AS239" s="6">
        <v>12.4</v>
      </c>
      <c r="AT239" s="6">
        <v>10.5</v>
      </c>
      <c r="AU239" s="7"/>
      <c r="AV239" s="7"/>
      <c r="AW239" s="6">
        <v>335340</v>
      </c>
      <c r="AX239" s="6">
        <v>156480</v>
      </c>
      <c r="AY239" s="6">
        <v>60212</v>
      </c>
      <c r="AZ239" s="6">
        <v>13637.98</v>
      </c>
      <c r="BA239" s="6">
        <v>317885</v>
      </c>
      <c r="BB239" s="6">
        <v>140820</v>
      </c>
      <c r="BC239" s="6">
        <v>56228.3</v>
      </c>
      <c r="BD239" s="6">
        <v>2026.6</v>
      </c>
      <c r="BE239" s="6">
        <v>1272.0999999999999</v>
      </c>
      <c r="BF239" s="6">
        <v>162.99</v>
      </c>
      <c r="BG239" s="6">
        <v>96.88</v>
      </c>
      <c r="BH239" s="32">
        <v>536.41</v>
      </c>
      <c r="BI239" s="32">
        <v>230.685</v>
      </c>
      <c r="BJ239" s="6">
        <v>1352.2</v>
      </c>
      <c r="BK239" s="6">
        <v>1440.2</v>
      </c>
      <c r="BL239" s="6">
        <v>80.3</v>
      </c>
      <c r="BM239" s="6">
        <v>9046</v>
      </c>
      <c r="BN239" s="6">
        <v>37122</v>
      </c>
      <c r="BO239" s="6">
        <v>8151</v>
      </c>
      <c r="BP239" s="6">
        <v>4713</v>
      </c>
      <c r="BQ239" s="6"/>
      <c r="BR239" s="6"/>
      <c r="BS239" s="6"/>
      <c r="BT239" s="6"/>
      <c r="BU239" s="6"/>
      <c r="BV239" s="6"/>
      <c r="BW239" s="6"/>
      <c r="BX239" s="6"/>
      <c r="BY239" s="6"/>
      <c r="BZ239" s="6">
        <v>4696975</v>
      </c>
      <c r="CA239" s="6">
        <v>3388224</v>
      </c>
      <c r="CB239" s="6"/>
      <c r="CC239" s="6">
        <v>86358</v>
      </c>
      <c r="CD239" s="6">
        <v>71272</v>
      </c>
      <c r="CE239" s="6"/>
      <c r="CF239" s="6">
        <v>820.77499646318574</v>
      </c>
      <c r="CG239" s="6">
        <v>96.687389028510637</v>
      </c>
      <c r="CH239" s="6">
        <v>1600.3015356890619</v>
      </c>
      <c r="CI239" s="6">
        <v>802400</v>
      </c>
      <c r="CJ239" s="6">
        <v>21.2</v>
      </c>
      <c r="CK239" s="6">
        <v>6312</v>
      </c>
      <c r="CL239" s="6">
        <v>976736</v>
      </c>
      <c r="CM239" s="6">
        <v>24884</v>
      </c>
      <c r="CN239" s="6">
        <v>5879</v>
      </c>
      <c r="CO239" s="6">
        <v>17895</v>
      </c>
      <c r="CP239" s="6">
        <v>143</v>
      </c>
      <c r="CQ239" s="6">
        <v>162.82</v>
      </c>
      <c r="CR239" s="6">
        <v>2628.3</v>
      </c>
      <c r="CS239" s="6">
        <v>1832.7</v>
      </c>
      <c r="CT239" s="6">
        <v>277920</v>
      </c>
      <c r="CU239" s="6">
        <v>160790</v>
      </c>
      <c r="CV239" s="6">
        <v>183327</v>
      </c>
      <c r="CW239" s="6">
        <v>115276</v>
      </c>
    </row>
    <row r="240" spans="1:101" ht="12.5">
      <c r="A240" s="5">
        <v>44054</v>
      </c>
      <c r="B240" s="6">
        <v>821.60900000000004</v>
      </c>
      <c r="C240" s="6">
        <v>450.57299999999998</v>
      </c>
      <c r="D240" s="6">
        <v>6453.9</v>
      </c>
      <c r="E240" s="6"/>
      <c r="F240" s="6"/>
      <c r="G240" s="6"/>
      <c r="H240" s="6">
        <v>5378</v>
      </c>
      <c r="I240" s="6">
        <v>2441.6</v>
      </c>
      <c r="J240" s="6">
        <v>422525</v>
      </c>
      <c r="K240" s="6">
        <v>189108</v>
      </c>
      <c r="L240" s="6">
        <v>82982</v>
      </c>
      <c r="M240" s="6">
        <v>0.6</v>
      </c>
      <c r="N240" s="6">
        <v>0</v>
      </c>
      <c r="O240" s="6">
        <v>14504.9</v>
      </c>
      <c r="P240" s="6">
        <v>6797.1</v>
      </c>
      <c r="Q240" s="6">
        <v>20036</v>
      </c>
      <c r="R240" s="6">
        <v>15966.1</v>
      </c>
      <c r="S240" s="6">
        <v>120663.7</v>
      </c>
      <c r="T240" s="6">
        <v>100153.5</v>
      </c>
      <c r="U240" s="6">
        <v>122414.39999999999</v>
      </c>
      <c r="V240" s="6">
        <v>83716.100000000006</v>
      </c>
      <c r="W240" s="6">
        <v>13076.1</v>
      </c>
      <c r="X240" s="6">
        <v>9885.7000000000007</v>
      </c>
      <c r="Y240" s="6">
        <v>451881</v>
      </c>
      <c r="Z240" s="6">
        <v>237797</v>
      </c>
      <c r="AA240" s="6"/>
      <c r="AB240" s="11">
        <v>188000.9</v>
      </c>
      <c r="AC240" s="6">
        <v>345.9</v>
      </c>
      <c r="AD240" s="6">
        <v>50604</v>
      </c>
      <c r="AE240" s="6">
        <v>351207</v>
      </c>
      <c r="AF240" s="6">
        <v>180045</v>
      </c>
      <c r="AG240" s="6"/>
      <c r="AH240" s="6">
        <v>187934.5</v>
      </c>
      <c r="AI240" s="6">
        <v>1112.4000000000001</v>
      </c>
      <c r="AJ240" s="9">
        <v>768</v>
      </c>
      <c r="AK240" s="6">
        <v>33615.730000000003</v>
      </c>
      <c r="AL240" s="6">
        <v>23909.72</v>
      </c>
      <c r="AM240" s="51">
        <v>73917.600000000006</v>
      </c>
      <c r="AN240" s="51">
        <v>57018.6</v>
      </c>
      <c r="AO240" s="6">
        <v>52025</v>
      </c>
      <c r="AP240" s="6">
        <v>42437.5</v>
      </c>
      <c r="AQ240" s="51">
        <v>51031.6</v>
      </c>
      <c r="AR240" s="51">
        <v>20112.8</v>
      </c>
      <c r="AS240" s="6">
        <v>12.4</v>
      </c>
      <c r="AT240" s="6">
        <v>10.5</v>
      </c>
      <c r="AU240" s="7"/>
      <c r="AV240" s="7"/>
      <c r="AW240" s="6">
        <v>335499</v>
      </c>
      <c r="AX240" s="6">
        <v>156552</v>
      </c>
      <c r="AY240" s="6">
        <v>60217</v>
      </c>
      <c r="AZ240" s="6">
        <v>13637.98</v>
      </c>
      <c r="BA240" s="6">
        <v>318023</v>
      </c>
      <c r="BB240" s="6">
        <v>140880</v>
      </c>
      <c r="BC240" s="6">
        <v>56252.3</v>
      </c>
      <c r="BD240" s="6">
        <v>2029.7</v>
      </c>
      <c r="BE240" s="6">
        <v>1274.4000000000001</v>
      </c>
      <c r="BF240" s="6">
        <v>162.99</v>
      </c>
      <c r="BG240" s="6">
        <v>96.88</v>
      </c>
      <c r="BH240" s="32">
        <v>536.41</v>
      </c>
      <c r="BI240" s="32">
        <v>230.685</v>
      </c>
      <c r="BJ240" s="6">
        <v>1352.2</v>
      </c>
      <c r="BK240" s="6">
        <v>1442.6</v>
      </c>
      <c r="BL240" s="6">
        <v>80.3</v>
      </c>
      <c r="BM240" s="6">
        <v>7973</v>
      </c>
      <c r="BN240" s="6">
        <v>36579</v>
      </c>
      <c r="BO240" s="6">
        <v>8423</v>
      </c>
      <c r="BP240" s="6">
        <v>3965</v>
      </c>
      <c r="BQ240" s="6"/>
      <c r="BR240" s="6"/>
      <c r="BS240" s="6"/>
      <c r="BT240" s="6"/>
      <c r="BU240" s="6"/>
      <c r="BV240" s="6"/>
      <c r="BW240" s="6"/>
      <c r="BX240" s="6"/>
      <c r="BY240" s="6"/>
      <c r="BZ240" s="6">
        <v>4699853</v>
      </c>
      <c r="CA240" s="6">
        <v>3390693</v>
      </c>
      <c r="CB240" s="6"/>
      <c r="CC240" s="6">
        <v>86358</v>
      </c>
      <c r="CD240" s="6">
        <v>71272</v>
      </c>
      <c r="CE240" s="6"/>
      <c r="CF240" s="6">
        <v>820.77108776121963</v>
      </c>
      <c r="CG240" s="6">
        <v>96.694289830471746</v>
      </c>
      <c r="CH240" s="6">
        <v>1592.7072134879763</v>
      </c>
      <c r="CI240" s="6">
        <v>807200</v>
      </c>
      <c r="CJ240" s="6">
        <v>21.3</v>
      </c>
      <c r="CK240" s="6">
        <v>6336</v>
      </c>
      <c r="CL240" s="6">
        <v>979236</v>
      </c>
      <c r="CM240" s="6">
        <v>24884</v>
      </c>
      <c r="CN240" s="6">
        <v>5903</v>
      </c>
      <c r="CO240" s="6">
        <v>17895</v>
      </c>
      <c r="CP240" s="6">
        <v>143</v>
      </c>
      <c r="CQ240" s="6">
        <v>162.82</v>
      </c>
      <c r="CR240" s="6">
        <v>2632.7</v>
      </c>
      <c r="CS240" s="6">
        <v>1836</v>
      </c>
      <c r="CT240" s="6">
        <v>278937</v>
      </c>
      <c r="CU240" s="6">
        <v>161377</v>
      </c>
      <c r="CV240" s="6">
        <v>183422</v>
      </c>
      <c r="CW240" s="6">
        <v>115333</v>
      </c>
    </row>
    <row r="241" spans="1:101" ht="12.5">
      <c r="A241" s="5">
        <v>44055</v>
      </c>
      <c r="B241" s="6">
        <v>821.60900000000004</v>
      </c>
      <c r="C241" s="6">
        <v>450.57299999999998</v>
      </c>
      <c r="D241" s="6">
        <v>6453.9</v>
      </c>
      <c r="E241" s="6"/>
      <c r="F241" s="6"/>
      <c r="G241" s="6"/>
      <c r="H241" s="6">
        <v>5385</v>
      </c>
      <c r="I241" s="6">
        <v>2443.9</v>
      </c>
      <c r="J241" s="6">
        <v>422695</v>
      </c>
      <c r="K241" s="6">
        <v>189193</v>
      </c>
      <c r="L241" s="6">
        <v>83006</v>
      </c>
      <c r="M241" s="6">
        <v>0.6</v>
      </c>
      <c r="N241" s="6">
        <v>0</v>
      </c>
      <c r="O241" s="6">
        <v>14504.9</v>
      </c>
      <c r="P241" s="6">
        <v>6797.1</v>
      </c>
      <c r="Q241" s="6">
        <v>20061.3</v>
      </c>
      <c r="R241" s="6">
        <v>15985.9</v>
      </c>
      <c r="S241" s="6">
        <v>120683</v>
      </c>
      <c r="T241" s="6">
        <v>100168.7</v>
      </c>
      <c r="U241" s="6">
        <v>122432.7</v>
      </c>
      <c r="V241" s="6">
        <v>83728.800000000003</v>
      </c>
      <c r="W241" s="6">
        <v>13081.4</v>
      </c>
      <c r="X241" s="6">
        <v>9890.2999999999993</v>
      </c>
      <c r="Y241" s="6">
        <v>452181</v>
      </c>
      <c r="Z241" s="6">
        <v>237961</v>
      </c>
      <c r="AA241" s="6"/>
      <c r="AB241" s="11">
        <v>188024.9</v>
      </c>
      <c r="AC241" s="6">
        <v>345.9</v>
      </c>
      <c r="AD241" s="6">
        <v>50604</v>
      </c>
      <c r="AE241" s="6">
        <v>351362</v>
      </c>
      <c r="AF241" s="6">
        <v>180122</v>
      </c>
      <c r="AG241" s="6"/>
      <c r="AH241" s="6">
        <v>187958.5</v>
      </c>
      <c r="AI241" s="6">
        <v>1112.4000000000001</v>
      </c>
      <c r="AJ241" s="9">
        <v>768</v>
      </c>
      <c r="AK241" s="6">
        <v>33615.730000000003</v>
      </c>
      <c r="AL241" s="6">
        <v>23909.72</v>
      </c>
      <c r="AM241" s="51">
        <v>73928.899999999994</v>
      </c>
      <c r="AN241" s="51">
        <v>57027.3</v>
      </c>
      <c r="AO241" s="6">
        <v>52041</v>
      </c>
      <c r="AP241" s="6">
        <v>42450.400000000001</v>
      </c>
      <c r="AQ241" s="51">
        <v>51045.4</v>
      </c>
      <c r="AR241" s="51">
        <v>20118.3</v>
      </c>
      <c r="AS241" s="6">
        <v>12.4</v>
      </c>
      <c r="AT241" s="6">
        <v>10.5</v>
      </c>
      <c r="AU241" s="7"/>
      <c r="AV241" s="7"/>
      <c r="AW241" s="6">
        <v>335660</v>
      </c>
      <c r="AX241" s="6">
        <v>156626</v>
      </c>
      <c r="AY241" s="6">
        <v>60222</v>
      </c>
      <c r="AZ241" s="6">
        <v>13637.98</v>
      </c>
      <c r="BA241" s="6">
        <v>318161</v>
      </c>
      <c r="BB241" s="6">
        <v>140940</v>
      </c>
      <c r="BC241" s="6">
        <v>56276.3</v>
      </c>
      <c r="BD241" s="6">
        <v>2033.6</v>
      </c>
      <c r="BE241" s="6">
        <v>1276.8</v>
      </c>
      <c r="BF241" s="6">
        <v>162.99</v>
      </c>
      <c r="BG241" s="6">
        <v>96.88</v>
      </c>
      <c r="BH241" s="32">
        <v>536.41</v>
      </c>
      <c r="BI241" s="32">
        <v>230.685</v>
      </c>
      <c r="BJ241" s="6">
        <v>1352.2</v>
      </c>
      <c r="BK241" s="6">
        <v>1445</v>
      </c>
      <c r="BL241" s="6">
        <v>80.900000000000006</v>
      </c>
      <c r="BM241" s="6">
        <v>7973.3499999999995</v>
      </c>
      <c r="BN241" s="6">
        <v>36579.41754385965</v>
      </c>
      <c r="BO241" s="6">
        <v>8423.4995330596721</v>
      </c>
      <c r="BP241" s="6">
        <v>3965</v>
      </c>
      <c r="BQ241" s="6"/>
      <c r="BR241" s="6"/>
      <c r="BS241" s="6"/>
      <c r="BT241" s="6"/>
      <c r="BU241" s="6"/>
      <c r="BV241" s="6"/>
      <c r="BW241" s="6"/>
      <c r="BX241" s="6"/>
      <c r="BY241" s="6"/>
      <c r="BZ241" s="6">
        <v>4702764</v>
      </c>
      <c r="CA241" s="6">
        <v>3393181</v>
      </c>
      <c r="CB241" s="6"/>
      <c r="CC241" s="6">
        <v>86358</v>
      </c>
      <c r="CD241" s="6">
        <v>71272</v>
      </c>
      <c r="CE241" s="6"/>
      <c r="CF241" s="6">
        <v>822</v>
      </c>
      <c r="CG241" s="6">
        <v>96.691999999999993</v>
      </c>
      <c r="CH241" s="6">
        <v>1600</v>
      </c>
      <c r="CI241" s="6">
        <v>812800</v>
      </c>
      <c r="CJ241" s="6">
        <v>21.4</v>
      </c>
      <c r="CK241" s="6">
        <v>6360</v>
      </c>
      <c r="CL241" s="6">
        <v>981626</v>
      </c>
      <c r="CM241" s="6">
        <v>24884</v>
      </c>
      <c r="CN241" s="6">
        <v>5927</v>
      </c>
      <c r="CO241" s="6">
        <v>17895</v>
      </c>
      <c r="CP241" s="6">
        <v>143</v>
      </c>
      <c r="CQ241" s="6">
        <v>162.82</v>
      </c>
      <c r="CR241" s="6">
        <v>2637.3</v>
      </c>
      <c r="CS241" s="6">
        <v>1839.3</v>
      </c>
      <c r="CT241" s="6">
        <v>280182</v>
      </c>
      <c r="CU241" s="6">
        <v>162107</v>
      </c>
      <c r="CV241" s="6">
        <v>183426</v>
      </c>
      <c r="CW241" s="6">
        <v>115336</v>
      </c>
    </row>
    <row r="242" spans="1:101" s="16" customFormat="1" ht="12.5">
      <c r="A242" s="5">
        <v>44056</v>
      </c>
      <c r="B242" s="6">
        <v>821.60900000000004</v>
      </c>
      <c r="C242" s="6">
        <v>450.57299999999998</v>
      </c>
      <c r="D242" s="6">
        <v>6453.9</v>
      </c>
      <c r="E242" s="6"/>
      <c r="F242" s="6"/>
      <c r="G242" s="6"/>
      <c r="H242" s="6">
        <v>5392.1</v>
      </c>
      <c r="I242" s="6">
        <v>2446.3000000000002</v>
      </c>
      <c r="J242" s="9">
        <v>422871.78</v>
      </c>
      <c r="K242" s="9">
        <v>189280.32</v>
      </c>
      <c r="L242" s="9">
        <v>83030</v>
      </c>
      <c r="M242" s="6">
        <v>0.6</v>
      </c>
      <c r="N242" s="6">
        <v>0</v>
      </c>
      <c r="O242" s="6">
        <v>14504.9</v>
      </c>
      <c r="P242" s="6">
        <v>6797.1</v>
      </c>
      <c r="Q242" s="9">
        <v>20087.09</v>
      </c>
      <c r="R242" s="9">
        <v>16006.14</v>
      </c>
      <c r="S242" s="9">
        <v>120701.17</v>
      </c>
      <c r="T242" s="9">
        <v>100183.11</v>
      </c>
      <c r="U242" s="9">
        <v>122450.91</v>
      </c>
      <c r="V242" s="9">
        <v>83741.7</v>
      </c>
      <c r="W242" s="6">
        <v>13086.69</v>
      </c>
      <c r="X242" s="6">
        <v>9894.82</v>
      </c>
      <c r="Y242" s="9">
        <v>452481.9</v>
      </c>
      <c r="Z242" s="9">
        <v>238126.07</v>
      </c>
      <c r="AA242" s="6"/>
      <c r="AB242" s="11">
        <v>188048.9</v>
      </c>
      <c r="AC242" s="6">
        <v>345.9</v>
      </c>
      <c r="AD242" s="6">
        <v>50604</v>
      </c>
      <c r="AE242" s="9">
        <v>351517.33</v>
      </c>
      <c r="AF242" s="9">
        <v>180198.14</v>
      </c>
      <c r="AG242" s="6"/>
      <c r="AH242" s="9">
        <v>187982.5</v>
      </c>
      <c r="AI242" s="6">
        <v>1112.4000000000001</v>
      </c>
      <c r="AJ242" s="9">
        <v>768</v>
      </c>
      <c r="AK242" s="6">
        <v>33615.730000000003</v>
      </c>
      <c r="AL242" s="6">
        <v>23909.72</v>
      </c>
      <c r="AM242" s="52">
        <v>73940.179999999993</v>
      </c>
      <c r="AN242" s="52">
        <v>57036.09</v>
      </c>
      <c r="AO242" s="9">
        <v>52056.99</v>
      </c>
      <c r="AP242" s="9">
        <v>42463.37</v>
      </c>
      <c r="AQ242" s="52">
        <v>51054.1</v>
      </c>
      <c r="AR242" s="52">
        <v>20121.599999999999</v>
      </c>
      <c r="AS242" s="6">
        <v>12.4</v>
      </c>
      <c r="AT242" s="6">
        <v>10.5</v>
      </c>
      <c r="AU242" s="15"/>
      <c r="AV242" s="15"/>
      <c r="AW242" s="9">
        <v>335821.7</v>
      </c>
      <c r="AX242" s="9">
        <v>156700.20000000001</v>
      </c>
      <c r="AY242" s="9">
        <v>60227</v>
      </c>
      <c r="AZ242" s="6">
        <v>13637.98</v>
      </c>
      <c r="BA242" s="9">
        <v>318299.38</v>
      </c>
      <c r="BB242" s="9">
        <v>141000.16</v>
      </c>
      <c r="BC242" s="6">
        <v>56300.3</v>
      </c>
      <c r="BD242" s="6">
        <v>2037.28</v>
      </c>
      <c r="BE242" s="6">
        <v>1279.18</v>
      </c>
      <c r="BF242" s="6">
        <v>163.11000000000001</v>
      </c>
      <c r="BG242" s="6">
        <v>96.95</v>
      </c>
      <c r="BH242" s="32">
        <v>536.41</v>
      </c>
      <c r="BI242" s="32">
        <v>230.685</v>
      </c>
      <c r="BJ242" s="6">
        <v>1352.2</v>
      </c>
      <c r="BK242" s="6">
        <v>1447.4</v>
      </c>
      <c r="BL242" s="6">
        <v>81.3</v>
      </c>
      <c r="BM242" s="9">
        <v>9779.76</v>
      </c>
      <c r="BN242" s="9">
        <v>36071.457894736843</v>
      </c>
      <c r="BO242" s="9">
        <v>8861.3484933786094</v>
      </c>
      <c r="BP242" s="9">
        <v>3868</v>
      </c>
      <c r="BQ242" s="6"/>
      <c r="BR242" s="6"/>
      <c r="BS242" s="6"/>
      <c r="BT242" s="6"/>
      <c r="BU242" s="6"/>
      <c r="BV242" s="6"/>
      <c r="BW242" s="6"/>
      <c r="BX242" s="6"/>
      <c r="BY242" s="6"/>
      <c r="BZ242" s="6">
        <v>4705652</v>
      </c>
      <c r="CA242" s="6">
        <v>3395656</v>
      </c>
      <c r="CB242" s="9"/>
      <c r="CC242" s="6">
        <v>86358</v>
      </c>
      <c r="CD242" s="6">
        <v>71272</v>
      </c>
      <c r="CE242" s="9"/>
      <c r="CF242" s="9">
        <v>822</v>
      </c>
      <c r="CG242" s="9">
        <v>96.39</v>
      </c>
      <c r="CH242" s="9">
        <v>1599</v>
      </c>
      <c r="CI242" s="9">
        <v>818400</v>
      </c>
      <c r="CJ242" s="9">
        <v>21.5</v>
      </c>
      <c r="CK242" s="9">
        <v>6384</v>
      </c>
      <c r="CL242" s="9">
        <v>983928</v>
      </c>
      <c r="CM242" s="9">
        <v>24884</v>
      </c>
      <c r="CN242" s="9">
        <v>5951</v>
      </c>
      <c r="CO242" s="6">
        <v>17895</v>
      </c>
      <c r="CP242" s="6">
        <v>143</v>
      </c>
      <c r="CQ242" s="6">
        <v>162.82</v>
      </c>
      <c r="CR242" s="9">
        <v>2641.81</v>
      </c>
      <c r="CS242" s="9">
        <v>1842.69</v>
      </c>
      <c r="CT242" s="9">
        <v>281415</v>
      </c>
      <c r="CU242" s="9">
        <v>162819</v>
      </c>
      <c r="CV242" s="9">
        <v>183572</v>
      </c>
      <c r="CW242" s="9">
        <v>115426</v>
      </c>
    </row>
    <row r="243" spans="1:101" ht="12.5">
      <c r="A243" s="5">
        <v>44057</v>
      </c>
      <c r="B243" s="6">
        <v>821.60900000000004</v>
      </c>
      <c r="C243" s="6">
        <v>450.57299999999998</v>
      </c>
      <c r="D243" s="6">
        <v>6453.9</v>
      </c>
      <c r="E243" s="6"/>
      <c r="F243" s="6"/>
      <c r="G243" s="6"/>
      <c r="H243" s="6">
        <v>5392.1</v>
      </c>
      <c r="I243" s="6">
        <v>2446.3000000000002</v>
      </c>
      <c r="J243" s="6">
        <v>423075.4</v>
      </c>
      <c r="K243" s="6">
        <v>189373</v>
      </c>
      <c r="L243" s="6">
        <v>83054</v>
      </c>
      <c r="M243" s="6">
        <v>0.6</v>
      </c>
      <c r="N243" s="6">
        <v>0</v>
      </c>
      <c r="O243" s="6">
        <v>14504.9</v>
      </c>
      <c r="P243" s="6">
        <v>6797.1</v>
      </c>
      <c r="Q243" s="6">
        <v>20115.14</v>
      </c>
      <c r="R243" s="6">
        <v>16026.82</v>
      </c>
      <c r="S243" s="6">
        <v>120715.2</v>
      </c>
      <c r="T243" s="6">
        <v>100194.38</v>
      </c>
      <c r="U243" s="6">
        <v>122468.02</v>
      </c>
      <c r="V243" s="6">
        <v>83754.63</v>
      </c>
      <c r="W243" s="6">
        <v>13091.77</v>
      </c>
      <c r="X243" s="6">
        <v>9899.24</v>
      </c>
      <c r="Y243" s="6">
        <v>452779.4</v>
      </c>
      <c r="Z243" s="6">
        <v>238285.7</v>
      </c>
      <c r="AA243" s="6"/>
      <c r="AB243" s="11">
        <v>188072.9</v>
      </c>
      <c r="AC243" s="6">
        <v>345.9</v>
      </c>
      <c r="AD243" s="6">
        <v>50604</v>
      </c>
      <c r="AE243" s="6">
        <v>351669.42</v>
      </c>
      <c r="AF243" s="6">
        <v>180270.01</v>
      </c>
      <c r="AG243" s="6"/>
      <c r="AH243" s="6">
        <v>188006.5</v>
      </c>
      <c r="AI243" s="6">
        <v>1112.4000000000001</v>
      </c>
      <c r="AJ243" s="9">
        <v>768</v>
      </c>
      <c r="AK243" s="6">
        <v>33615.730000000003</v>
      </c>
      <c r="AL243" s="6">
        <v>23909.72</v>
      </c>
      <c r="AM243" s="51">
        <v>73947.78</v>
      </c>
      <c r="AN243" s="51">
        <v>57041.98</v>
      </c>
      <c r="AO243" s="6">
        <v>52072.71</v>
      </c>
      <c r="AP243" s="6">
        <v>42476.07</v>
      </c>
      <c r="AQ243" s="51">
        <v>51059.8</v>
      </c>
      <c r="AR243" s="51">
        <v>20123.8</v>
      </c>
      <c r="AS243" s="6">
        <v>12.4</v>
      </c>
      <c r="AT243" s="6">
        <v>10.5</v>
      </c>
      <c r="AU243" s="7"/>
      <c r="AV243" s="7"/>
      <c r="AW243" s="6">
        <v>335967.6</v>
      </c>
      <c r="AX243" s="6">
        <v>156768.79999999999</v>
      </c>
      <c r="AY243" s="6">
        <v>60232</v>
      </c>
      <c r="AZ243" s="6">
        <v>13637.98</v>
      </c>
      <c r="BA243" s="6">
        <v>318435.65999999997</v>
      </c>
      <c r="BB243" s="6">
        <v>141059.32</v>
      </c>
      <c r="BC243" s="6">
        <v>56324.3</v>
      </c>
      <c r="BD243" s="6">
        <v>2040.15</v>
      </c>
      <c r="BE243" s="6">
        <v>1281.05</v>
      </c>
      <c r="BF243" s="6">
        <v>163.12</v>
      </c>
      <c r="BG243" s="6">
        <v>96.96</v>
      </c>
      <c r="BH243" s="32">
        <v>536.41</v>
      </c>
      <c r="BI243" s="32">
        <v>230.685</v>
      </c>
      <c r="BJ243" s="6">
        <v>1352.2</v>
      </c>
      <c r="BK243" s="6">
        <v>1449.8</v>
      </c>
      <c r="BL243" s="6">
        <v>81.5</v>
      </c>
      <c r="BM243" s="6">
        <v>10183.280000000001</v>
      </c>
      <c r="BN243" s="6">
        <v>35983.373684210521</v>
      </c>
      <c r="BO243" s="6">
        <v>7203.6967673248146</v>
      </c>
      <c r="BP243" s="6">
        <v>2496</v>
      </c>
      <c r="BQ243" s="6"/>
      <c r="BR243" s="6"/>
      <c r="BS243" s="6"/>
      <c r="BT243" s="6"/>
      <c r="BU243" s="6"/>
      <c r="BV243" s="6"/>
      <c r="BW243" s="6"/>
      <c r="BX243" s="6"/>
      <c r="BY243" s="6"/>
      <c r="BZ243" s="6">
        <v>4708503</v>
      </c>
      <c r="CA243" s="6">
        <v>3398112</v>
      </c>
      <c r="CB243" s="6"/>
      <c r="CC243" s="6">
        <v>86358</v>
      </c>
      <c r="CD243" s="6">
        <v>71272</v>
      </c>
      <c r="CE243" s="6"/>
      <c r="CF243" s="6">
        <v>821</v>
      </c>
      <c r="CG243" s="6">
        <v>96.527000000000001</v>
      </c>
      <c r="CH243" s="6">
        <v>1598</v>
      </c>
      <c r="CI243" s="9">
        <v>818400</v>
      </c>
      <c r="CJ243" s="9">
        <v>21.5</v>
      </c>
      <c r="CK243" s="9">
        <v>6384</v>
      </c>
      <c r="CL243" s="9">
        <v>983928</v>
      </c>
      <c r="CM243" s="9">
        <v>24884</v>
      </c>
      <c r="CN243" s="9">
        <v>5951</v>
      </c>
      <c r="CO243" s="6">
        <v>17895</v>
      </c>
      <c r="CP243" s="6">
        <v>143</v>
      </c>
      <c r="CQ243" s="6">
        <v>162.82</v>
      </c>
      <c r="CR243" s="6">
        <v>2642.25</v>
      </c>
      <c r="CS243" s="6">
        <v>1843.03</v>
      </c>
      <c r="CT243" s="6">
        <v>282619</v>
      </c>
      <c r="CU243" s="6">
        <v>163513</v>
      </c>
      <c r="CV243" s="6">
        <v>183609</v>
      </c>
      <c r="CW243" s="6">
        <v>115457</v>
      </c>
    </row>
    <row r="244" spans="1:101" ht="12.5">
      <c r="A244" s="5">
        <v>44058</v>
      </c>
      <c r="B244" s="6">
        <v>821.60900000000004</v>
      </c>
      <c r="C244" s="6">
        <v>450.57299999999998</v>
      </c>
      <c r="D244" s="6">
        <v>6453.9</v>
      </c>
      <c r="E244" s="6"/>
      <c r="F244" s="6"/>
      <c r="G244" s="6"/>
      <c r="H244" s="6">
        <v>5392.8</v>
      </c>
      <c r="I244" s="6">
        <v>2446.5</v>
      </c>
      <c r="J244" s="6">
        <v>423281.2</v>
      </c>
      <c r="K244" s="6">
        <v>189468.34</v>
      </c>
      <c r="L244" s="6">
        <v>83078</v>
      </c>
      <c r="M244" s="6">
        <v>0.6</v>
      </c>
      <c r="N244" s="6">
        <v>0</v>
      </c>
      <c r="O244" s="6">
        <v>14504.9</v>
      </c>
      <c r="P244" s="6">
        <v>6797.1</v>
      </c>
      <c r="Q244" s="6">
        <v>20140.12</v>
      </c>
      <c r="R244" s="6">
        <v>16048.3</v>
      </c>
      <c r="S244" s="6">
        <v>120730.59</v>
      </c>
      <c r="T244" s="6">
        <v>100206.42</v>
      </c>
      <c r="U244" s="6">
        <v>122480.18</v>
      </c>
      <c r="V244" s="6">
        <v>83767.72</v>
      </c>
      <c r="W244" s="6">
        <v>13096.89</v>
      </c>
      <c r="X244" s="6">
        <v>9903.7099999999991</v>
      </c>
      <c r="Y244" s="6">
        <v>453090.66</v>
      </c>
      <c r="Z244" s="6">
        <v>238451.45</v>
      </c>
      <c r="AA244" s="6"/>
      <c r="AB244" s="11">
        <v>188096.9</v>
      </c>
      <c r="AC244" s="6">
        <v>345.9</v>
      </c>
      <c r="AD244" s="6">
        <v>50604</v>
      </c>
      <c r="AE244" s="6">
        <v>351822.81</v>
      </c>
      <c r="AF244" s="6">
        <v>180343.87</v>
      </c>
      <c r="AG244" s="6"/>
      <c r="AH244" s="6">
        <v>188030.5</v>
      </c>
      <c r="AI244" s="6">
        <v>1112.4000000000001</v>
      </c>
      <c r="AJ244" s="9">
        <v>768</v>
      </c>
      <c r="AK244" s="6">
        <v>33615.730000000003</v>
      </c>
      <c r="AL244" s="6">
        <v>23909.72</v>
      </c>
      <c r="AM244" s="51">
        <v>73956.240000000005</v>
      </c>
      <c r="AN244" s="51">
        <v>57048.480000000003</v>
      </c>
      <c r="AO244" s="6">
        <v>52088.65</v>
      </c>
      <c r="AP244" s="6">
        <v>42489.02</v>
      </c>
      <c r="AQ244" s="51">
        <v>51070.3</v>
      </c>
      <c r="AR244" s="51">
        <v>20128</v>
      </c>
      <c r="AS244" s="6">
        <v>12.4</v>
      </c>
      <c r="AT244" s="6">
        <v>10.5</v>
      </c>
      <c r="AU244" s="7"/>
      <c r="AV244" s="7"/>
      <c r="AW244" s="6">
        <v>336117.6</v>
      </c>
      <c r="AX244" s="6">
        <v>156839</v>
      </c>
      <c r="AY244" s="6">
        <v>60237</v>
      </c>
      <c r="AZ244" s="6">
        <v>13637.98</v>
      </c>
      <c r="BA244" s="6">
        <v>318573.53999999998</v>
      </c>
      <c r="BB244" s="6">
        <v>141119.18</v>
      </c>
      <c r="BC244" s="6">
        <v>56348.3</v>
      </c>
      <c r="BD244" s="6">
        <v>2042.33</v>
      </c>
      <c r="BE244" s="6">
        <v>1282.5</v>
      </c>
      <c r="BF244" s="6">
        <v>163.15</v>
      </c>
      <c r="BG244" s="6">
        <v>96.98</v>
      </c>
      <c r="BH244" s="32">
        <v>536.41</v>
      </c>
      <c r="BI244" s="32">
        <v>230.685</v>
      </c>
      <c r="BJ244" s="6">
        <v>1352.2</v>
      </c>
      <c r="BK244" s="6">
        <v>1452.2</v>
      </c>
      <c r="BL244" s="6">
        <v>82.1</v>
      </c>
      <c r="BM244" s="6">
        <v>9530.9000000000015</v>
      </c>
      <c r="BN244" s="6">
        <v>36023.777192982452</v>
      </c>
      <c r="BO244" s="6">
        <v>6962.6813309572581</v>
      </c>
      <c r="BP244" s="6">
        <v>6528</v>
      </c>
      <c r="BQ244" s="6"/>
      <c r="BR244" s="6"/>
      <c r="BS244" s="6"/>
      <c r="BT244" s="6"/>
      <c r="BU244" s="6"/>
      <c r="BV244" s="6"/>
      <c r="BW244" s="6"/>
      <c r="BX244" s="6"/>
      <c r="BY244" s="6"/>
      <c r="BZ244" s="6">
        <v>4711361</v>
      </c>
      <c r="CA244" s="6">
        <v>3400573</v>
      </c>
      <c r="CB244" s="6"/>
      <c r="CC244" s="6">
        <v>86358</v>
      </c>
      <c r="CD244" s="6">
        <v>71272</v>
      </c>
      <c r="CE244" s="6"/>
      <c r="CF244" s="6">
        <v>811</v>
      </c>
      <c r="CG244" s="6">
        <v>96.486999999999995</v>
      </c>
      <c r="CH244" s="6">
        <v>1581</v>
      </c>
      <c r="CI244" s="6">
        <v>818635</v>
      </c>
      <c r="CJ244" s="6">
        <v>21.5</v>
      </c>
      <c r="CK244" s="6">
        <v>6387.28</v>
      </c>
      <c r="CL244" s="6">
        <v>984163</v>
      </c>
      <c r="CM244" s="6">
        <v>24884</v>
      </c>
      <c r="CN244" s="6">
        <v>5953.28</v>
      </c>
      <c r="CO244" s="6">
        <v>17895</v>
      </c>
      <c r="CP244" s="6">
        <v>143</v>
      </c>
      <c r="CQ244" s="6">
        <v>162.82</v>
      </c>
      <c r="CR244" s="6">
        <v>2643.5</v>
      </c>
      <c r="CS244" s="6">
        <v>1843.93</v>
      </c>
      <c r="CT244" s="6">
        <v>283355</v>
      </c>
      <c r="CU244" s="6">
        <v>163943</v>
      </c>
      <c r="CV244" s="6">
        <v>183857</v>
      </c>
      <c r="CW244" s="6">
        <v>115622</v>
      </c>
    </row>
    <row r="245" spans="1:101" ht="12.5">
      <c r="A245" s="5">
        <v>44059</v>
      </c>
      <c r="B245" s="6">
        <v>821.60900000000004</v>
      </c>
      <c r="C245" s="6">
        <v>450.57299999999998</v>
      </c>
      <c r="D245" s="6">
        <v>6453.9</v>
      </c>
      <c r="E245" s="6"/>
      <c r="F245" s="6"/>
      <c r="G245" s="6"/>
      <c r="H245" s="6">
        <v>5402.1</v>
      </c>
      <c r="I245" s="6">
        <v>2449.1999999999998</v>
      </c>
      <c r="J245" s="6">
        <v>423451.08</v>
      </c>
      <c r="K245" s="6">
        <v>189554.43</v>
      </c>
      <c r="L245" s="6">
        <v>83102</v>
      </c>
      <c r="M245" s="6">
        <v>0.6</v>
      </c>
      <c r="N245" s="6">
        <v>0</v>
      </c>
      <c r="O245" s="6">
        <v>14504.9</v>
      </c>
      <c r="P245" s="6">
        <v>6797.1</v>
      </c>
      <c r="Q245" s="6">
        <v>20168.150000000001</v>
      </c>
      <c r="R245" s="6">
        <v>16070.39</v>
      </c>
      <c r="S245" s="6">
        <v>120748.81</v>
      </c>
      <c r="T245" s="6">
        <v>100221.28</v>
      </c>
      <c r="U245" s="6">
        <v>122505.29</v>
      </c>
      <c r="V245" s="6">
        <v>83781.09</v>
      </c>
      <c r="W245" s="6">
        <v>13101.97</v>
      </c>
      <c r="X245" s="6">
        <v>9908.15</v>
      </c>
      <c r="Y245" s="6">
        <v>453385.52</v>
      </c>
      <c r="Z245" s="6">
        <v>238610.64</v>
      </c>
      <c r="AA245" s="6"/>
      <c r="AB245" s="11">
        <v>188120.9</v>
      </c>
      <c r="AC245" s="6">
        <v>345.9</v>
      </c>
      <c r="AD245" s="6">
        <v>50604</v>
      </c>
      <c r="AE245" s="6">
        <v>351980.42</v>
      </c>
      <c r="AF245" s="6">
        <v>180425.9</v>
      </c>
      <c r="AG245" s="6"/>
      <c r="AH245" s="6">
        <v>188054.5</v>
      </c>
      <c r="AI245" s="6">
        <v>1112.4000000000001</v>
      </c>
      <c r="AJ245" s="9">
        <v>768</v>
      </c>
      <c r="AK245" s="6">
        <v>33615.730000000003</v>
      </c>
      <c r="AL245" s="6">
        <v>23909.72</v>
      </c>
      <c r="AM245" s="51">
        <v>73966.710000000006</v>
      </c>
      <c r="AN245" s="51">
        <v>57056.57</v>
      </c>
      <c r="AO245" s="6">
        <v>52105.17</v>
      </c>
      <c r="AP245" s="6">
        <v>42502.22</v>
      </c>
      <c r="AQ245" s="51">
        <v>51079.199999999997</v>
      </c>
      <c r="AR245" s="51">
        <v>20131.5</v>
      </c>
      <c r="AS245" s="6">
        <v>12.4</v>
      </c>
      <c r="AT245" s="6">
        <v>10.5</v>
      </c>
      <c r="AU245" s="7"/>
      <c r="AV245" s="7"/>
      <c r="AW245" s="6">
        <v>336277.9</v>
      </c>
      <c r="AX245" s="6">
        <v>156912.5</v>
      </c>
      <c r="AY245" s="6">
        <v>60243</v>
      </c>
      <c r="AZ245" s="6">
        <v>13637.98</v>
      </c>
      <c r="BA245" s="6">
        <v>318710.46999999997</v>
      </c>
      <c r="BB245" s="6">
        <v>141179.39000000001</v>
      </c>
      <c r="BC245" s="6">
        <v>56372.3</v>
      </c>
      <c r="BD245" s="6">
        <v>2044.48</v>
      </c>
      <c r="BE245" s="6">
        <v>1283.9100000000001</v>
      </c>
      <c r="BF245" s="6">
        <v>163.15</v>
      </c>
      <c r="BG245" s="6">
        <v>96.98</v>
      </c>
      <c r="BH245" s="32">
        <v>536.41</v>
      </c>
      <c r="BI245" s="32">
        <v>230.685</v>
      </c>
      <c r="BJ245" s="6">
        <v>1352.2</v>
      </c>
      <c r="BK245" s="6">
        <v>1454.2</v>
      </c>
      <c r="BL245" s="6">
        <v>82.6</v>
      </c>
      <c r="BM245" s="6">
        <v>8197.76</v>
      </c>
      <c r="BN245" s="6">
        <v>36239.896491228072</v>
      </c>
      <c r="BO245" s="6">
        <v>7978.6630434461395</v>
      </c>
      <c r="BP245" s="6">
        <v>5497</v>
      </c>
      <c r="BQ245" s="6"/>
      <c r="BR245" s="6"/>
      <c r="BS245" s="6"/>
      <c r="BT245" s="6"/>
      <c r="BU245" s="6"/>
      <c r="BV245" s="6"/>
      <c r="BW245" s="6"/>
      <c r="BX245" s="6"/>
      <c r="BY245" s="6"/>
      <c r="BZ245" s="6">
        <v>4714221</v>
      </c>
      <c r="CA245" s="6">
        <v>3403036</v>
      </c>
      <c r="CB245" s="6"/>
      <c r="CC245" s="6">
        <v>86358</v>
      </c>
      <c r="CD245" s="6">
        <v>71272</v>
      </c>
      <c r="CE245" s="6"/>
      <c r="CF245" s="6">
        <v>809</v>
      </c>
      <c r="CG245" s="6">
        <v>96.602000000000004</v>
      </c>
      <c r="CH245" s="6">
        <v>1576</v>
      </c>
      <c r="CI245" s="6">
        <v>821917</v>
      </c>
      <c r="CJ245" s="6">
        <v>21.7</v>
      </c>
      <c r="CK245" s="6">
        <v>6411.28</v>
      </c>
      <c r="CL245" s="6">
        <v>987445</v>
      </c>
      <c r="CM245" s="6">
        <v>24884</v>
      </c>
      <c r="CN245" s="6">
        <v>5977.28</v>
      </c>
      <c r="CO245" s="6">
        <v>17895</v>
      </c>
      <c r="CP245" s="6">
        <v>143</v>
      </c>
      <c r="CQ245" s="6">
        <v>162.82</v>
      </c>
      <c r="CR245" s="6">
        <v>2647.5</v>
      </c>
      <c r="CS245" s="6">
        <v>1847.72</v>
      </c>
      <c r="CT245" s="6">
        <v>283948</v>
      </c>
      <c r="CU245" s="6">
        <v>164290</v>
      </c>
      <c r="CV245" s="6">
        <v>184069</v>
      </c>
      <c r="CW245" s="6">
        <v>115754</v>
      </c>
    </row>
    <row r="246" spans="1:101" s="34" customFormat="1" ht="12.5">
      <c r="A246" s="53">
        <v>44060</v>
      </c>
      <c r="B246" s="32">
        <v>821.60900000000004</v>
      </c>
      <c r="C246" s="32">
        <v>450.57299999999998</v>
      </c>
      <c r="D246" s="32">
        <v>6453.9</v>
      </c>
      <c r="E246" s="32">
        <v>0</v>
      </c>
      <c r="F246" s="32">
        <v>0</v>
      </c>
      <c r="G246" s="32">
        <v>0</v>
      </c>
      <c r="H246" s="32">
        <v>5412.25</v>
      </c>
      <c r="I246" s="32">
        <v>2451.6499999999996</v>
      </c>
      <c r="J246" s="32">
        <v>423621.94500000001</v>
      </c>
      <c r="K246" s="32">
        <v>189639.69</v>
      </c>
      <c r="L246" s="32">
        <v>83126</v>
      </c>
      <c r="M246" s="32">
        <v>0.6</v>
      </c>
      <c r="N246" s="32">
        <v>0</v>
      </c>
      <c r="O246" s="32">
        <v>14504.9</v>
      </c>
      <c r="P246" s="32">
        <v>6797.1</v>
      </c>
      <c r="Q246" s="32">
        <v>20196.5</v>
      </c>
      <c r="R246" s="32">
        <v>16092.57</v>
      </c>
      <c r="S246" s="32">
        <v>120766.92</v>
      </c>
      <c r="T246" s="32">
        <v>100236.12</v>
      </c>
      <c r="U246" s="32">
        <v>122523.19</v>
      </c>
      <c r="V246" s="32">
        <v>83793.66</v>
      </c>
      <c r="W246" s="32">
        <v>13107.145</v>
      </c>
      <c r="X246" s="32">
        <v>9912.6049999999996</v>
      </c>
      <c r="Y246" s="32">
        <v>453608.79000000004</v>
      </c>
      <c r="Z246" s="32">
        <v>238728.40000000002</v>
      </c>
      <c r="AA246" s="32">
        <v>0</v>
      </c>
      <c r="AB246" s="11">
        <v>188144.9</v>
      </c>
      <c r="AC246" s="32">
        <v>345.9</v>
      </c>
      <c r="AD246" s="32">
        <v>50604</v>
      </c>
      <c r="AE246" s="32">
        <v>352202.98499999999</v>
      </c>
      <c r="AF246" s="32">
        <v>180542.57</v>
      </c>
      <c r="AG246" s="32">
        <v>0</v>
      </c>
      <c r="AH246" s="32">
        <v>188078.5</v>
      </c>
      <c r="AI246" s="32">
        <v>1112.4000000000001</v>
      </c>
      <c r="AJ246" s="32">
        <v>768</v>
      </c>
      <c r="AK246" s="32">
        <v>33615.730000000003</v>
      </c>
      <c r="AL246" s="32">
        <v>23909.72</v>
      </c>
      <c r="AM246" s="32">
        <v>73977.184999999998</v>
      </c>
      <c r="AN246" s="32">
        <v>57064.65</v>
      </c>
      <c r="AO246" s="32">
        <v>52118.14</v>
      </c>
      <c r="AP246" s="32">
        <v>42512.72</v>
      </c>
      <c r="AQ246" s="32">
        <v>51087.85</v>
      </c>
      <c r="AR246" s="32">
        <v>20134.900000000001</v>
      </c>
      <c r="AS246" s="32">
        <v>12.4</v>
      </c>
      <c r="AT246" s="32">
        <v>10.5</v>
      </c>
      <c r="AU246" s="32">
        <v>0</v>
      </c>
      <c r="AV246" s="32">
        <v>0</v>
      </c>
      <c r="AW246" s="32">
        <v>336434.85</v>
      </c>
      <c r="AX246" s="32">
        <v>156984.5</v>
      </c>
      <c r="AY246" s="32">
        <v>60249</v>
      </c>
      <c r="AZ246" s="32">
        <v>13637.98</v>
      </c>
      <c r="BA246" s="32">
        <v>318850.62</v>
      </c>
      <c r="BB246" s="32">
        <v>141239.35999999999</v>
      </c>
      <c r="BC246" s="32">
        <v>56396.3</v>
      </c>
      <c r="BD246" s="32">
        <v>2047.66</v>
      </c>
      <c r="BE246" s="32">
        <v>1285.9850000000001</v>
      </c>
      <c r="BF246" s="32">
        <v>163.15</v>
      </c>
      <c r="BG246" s="32">
        <v>96.984999999999999</v>
      </c>
      <c r="BH246" s="32">
        <v>536.41</v>
      </c>
      <c r="BI246" s="32">
        <v>230.685</v>
      </c>
      <c r="BJ246" s="32">
        <v>1352.2</v>
      </c>
      <c r="BK246" s="32">
        <v>1456.75</v>
      </c>
      <c r="BL246" s="32">
        <v>82.9</v>
      </c>
      <c r="BM246" s="32">
        <v>9186.2199999999993</v>
      </c>
      <c r="BN246" s="32">
        <v>35467.077192982448</v>
      </c>
      <c r="BO246" s="32">
        <v>9319.7035741622421</v>
      </c>
      <c r="BP246" s="32">
        <v>5319</v>
      </c>
      <c r="BQ246" s="32"/>
      <c r="BR246" s="32"/>
      <c r="BS246" s="32"/>
      <c r="BT246" s="32"/>
      <c r="BU246" s="32"/>
      <c r="BV246" s="32"/>
      <c r="BW246" s="32"/>
      <c r="BX246" s="32"/>
      <c r="BY246" s="32"/>
      <c r="BZ246" s="32">
        <v>4717019</v>
      </c>
      <c r="CA246" s="32">
        <v>3405462</v>
      </c>
      <c r="CB246" s="32"/>
      <c r="CC246" s="32">
        <v>86358</v>
      </c>
      <c r="CD246" s="32">
        <v>71272</v>
      </c>
      <c r="CE246" s="32"/>
      <c r="CF246" s="32">
        <v>813</v>
      </c>
      <c r="CG246" s="32">
        <v>96.308000000000007</v>
      </c>
      <c r="CH246" s="32">
        <v>1585</v>
      </c>
      <c r="CI246" s="32">
        <v>825199</v>
      </c>
      <c r="CJ246" s="32">
        <v>21.799999999999997</v>
      </c>
      <c r="CK246" s="32">
        <v>6435.28</v>
      </c>
      <c r="CL246" s="32">
        <v>990707</v>
      </c>
      <c r="CM246" s="32">
        <v>24884</v>
      </c>
      <c r="CN246" s="32">
        <v>6001.28</v>
      </c>
      <c r="CO246" s="32">
        <v>17895</v>
      </c>
      <c r="CP246" s="32">
        <v>143</v>
      </c>
      <c r="CQ246" s="32">
        <v>162.82</v>
      </c>
      <c r="CR246" s="32">
        <v>2654.8450000000003</v>
      </c>
      <c r="CS246" s="32">
        <v>1851.87</v>
      </c>
      <c r="CT246" s="32">
        <v>284958</v>
      </c>
      <c r="CU246" s="32">
        <v>164870.5</v>
      </c>
      <c r="CV246" s="32">
        <v>184249.5</v>
      </c>
      <c r="CW246" s="32">
        <v>115867.5</v>
      </c>
    </row>
    <row r="247" spans="1:101" ht="12.5">
      <c r="A247" s="5">
        <v>44061</v>
      </c>
      <c r="B247" s="6">
        <v>821.97500000000002</v>
      </c>
      <c r="C247" s="6">
        <v>450.75</v>
      </c>
      <c r="D247" s="6">
        <v>6454.8</v>
      </c>
      <c r="E247" s="6"/>
      <c r="F247" s="6"/>
      <c r="G247" s="6"/>
      <c r="H247" s="6">
        <v>5422.4</v>
      </c>
      <c r="I247" s="6">
        <v>2454.1</v>
      </c>
      <c r="J247" s="6">
        <v>423792.81</v>
      </c>
      <c r="K247" s="6">
        <v>189724.95</v>
      </c>
      <c r="L247" s="6">
        <v>83150</v>
      </c>
      <c r="M247" s="6">
        <v>0.6</v>
      </c>
      <c r="N247" s="6">
        <v>0</v>
      </c>
      <c r="O247" s="6">
        <v>14504.9</v>
      </c>
      <c r="P247" s="6">
        <v>6797.1</v>
      </c>
      <c r="Q247" s="6">
        <v>20224.849999999999</v>
      </c>
      <c r="R247" s="6">
        <v>16114.75</v>
      </c>
      <c r="S247" s="6">
        <v>120785.03</v>
      </c>
      <c r="T247" s="6">
        <v>100250.96</v>
      </c>
      <c r="U247" s="6">
        <v>122541.09</v>
      </c>
      <c r="V247" s="6">
        <v>83806.23</v>
      </c>
      <c r="W247" s="6">
        <v>13112.32</v>
      </c>
      <c r="X247" s="6">
        <v>9917.06</v>
      </c>
      <c r="Y247" s="6">
        <v>453832.06</v>
      </c>
      <c r="Z247" s="6">
        <v>238846.16</v>
      </c>
      <c r="AA247" s="6"/>
      <c r="AB247" s="11">
        <v>188168.9</v>
      </c>
      <c r="AC247" s="6">
        <v>345.9</v>
      </c>
      <c r="AD247" s="6">
        <v>50604</v>
      </c>
      <c r="AE247" s="6">
        <v>352425.55</v>
      </c>
      <c r="AF247" s="6">
        <v>180659.24</v>
      </c>
      <c r="AG247" s="6"/>
      <c r="AH247" s="6">
        <v>188102.5</v>
      </c>
      <c r="AI247" s="6">
        <v>1112.4000000000001</v>
      </c>
      <c r="AJ247" s="9">
        <v>768</v>
      </c>
      <c r="AK247" s="6">
        <v>33615.730000000003</v>
      </c>
      <c r="AL247" s="6">
        <v>23909.72</v>
      </c>
      <c r="AM247" s="6">
        <v>73987.66</v>
      </c>
      <c r="AN247" s="6">
        <v>57072.73</v>
      </c>
      <c r="AO247" s="6">
        <v>52131.11</v>
      </c>
      <c r="AP247" s="6">
        <v>42523.22</v>
      </c>
      <c r="AQ247" s="6">
        <v>51096.5</v>
      </c>
      <c r="AR247" s="6">
        <v>20138.3</v>
      </c>
      <c r="AS247" s="6">
        <v>12.4</v>
      </c>
      <c r="AT247" s="6">
        <v>10.5</v>
      </c>
      <c r="AU247" s="6"/>
      <c r="AV247" s="6"/>
      <c r="AW247" s="6">
        <v>336591.8</v>
      </c>
      <c r="AX247" s="6">
        <v>157056.5</v>
      </c>
      <c r="AY247" s="6">
        <v>60255</v>
      </c>
      <c r="AZ247" s="6">
        <v>13637.98</v>
      </c>
      <c r="BA247" s="6">
        <v>318988.77</v>
      </c>
      <c r="BB247" s="6">
        <v>141299.32999999999</v>
      </c>
      <c r="BC247" s="6">
        <v>56420.3</v>
      </c>
      <c r="BD247" s="6">
        <v>2050.84</v>
      </c>
      <c r="BE247" s="6">
        <v>1288.06</v>
      </c>
      <c r="BF247" s="6">
        <v>163.15</v>
      </c>
      <c r="BG247" s="6">
        <v>96.99</v>
      </c>
      <c r="BH247" s="6">
        <v>536.73</v>
      </c>
      <c r="BI247" s="6">
        <v>230.81</v>
      </c>
      <c r="BJ247" s="48">
        <v>1352.8</v>
      </c>
      <c r="BK247" s="6">
        <v>1459.3</v>
      </c>
      <c r="BL247" s="6">
        <v>83.2</v>
      </c>
      <c r="BM247" s="6">
        <v>7932.36</v>
      </c>
      <c r="BN247" s="6">
        <v>35509.566666666658</v>
      </c>
      <c r="BO247" s="6">
        <v>7057.616446938734</v>
      </c>
      <c r="BP247" s="6">
        <v>3459</v>
      </c>
      <c r="BQ247" s="6"/>
      <c r="BR247" s="6"/>
      <c r="BS247" s="6"/>
      <c r="BT247" s="6"/>
      <c r="BU247" s="6"/>
      <c r="BV247" s="6"/>
      <c r="BW247" s="6"/>
      <c r="BX247" s="6"/>
      <c r="BY247" s="6"/>
      <c r="BZ247" s="6">
        <v>4719767</v>
      </c>
      <c r="CA247" s="6">
        <v>3407838</v>
      </c>
      <c r="CB247" s="6"/>
      <c r="CC247" s="6">
        <v>86358</v>
      </c>
      <c r="CD247" s="6">
        <v>71272</v>
      </c>
      <c r="CE247" s="6"/>
      <c r="CF247" s="6">
        <v>745</v>
      </c>
      <c r="CG247" s="6">
        <v>85.224000000000004</v>
      </c>
      <c r="CH247" s="6">
        <v>1447</v>
      </c>
      <c r="CI247" s="6">
        <v>828481</v>
      </c>
      <c r="CJ247" s="6">
        <v>21.9</v>
      </c>
      <c r="CK247" s="6">
        <v>6459.28</v>
      </c>
      <c r="CL247" s="6">
        <v>993969</v>
      </c>
      <c r="CM247" s="6">
        <v>24884</v>
      </c>
      <c r="CN247" s="6">
        <v>6025.28</v>
      </c>
      <c r="CO247" s="6">
        <v>17895</v>
      </c>
      <c r="CP247" s="6">
        <v>143</v>
      </c>
      <c r="CQ247" s="6">
        <v>162.82</v>
      </c>
      <c r="CR247" s="6">
        <v>2661.19</v>
      </c>
      <c r="CS247" s="6">
        <v>1856.02</v>
      </c>
      <c r="CT247" s="6">
        <v>285968</v>
      </c>
      <c r="CU247" s="6">
        <v>165451</v>
      </c>
      <c r="CV247" s="6">
        <v>184430</v>
      </c>
      <c r="CW247" s="6">
        <v>115981</v>
      </c>
    </row>
    <row r="248" spans="1:101" ht="12.5">
      <c r="A248" s="5">
        <v>44062</v>
      </c>
      <c r="B248" s="6">
        <v>821.97500000000002</v>
      </c>
      <c r="C248" s="6">
        <v>450.75</v>
      </c>
      <c r="D248" s="6">
        <v>6454.8</v>
      </c>
      <c r="E248" s="9"/>
      <c r="F248" s="9"/>
      <c r="G248" s="9"/>
      <c r="H248" s="6">
        <v>5434.2</v>
      </c>
      <c r="I248" s="6">
        <v>2459.5</v>
      </c>
      <c r="J248" s="6">
        <v>423970.21</v>
      </c>
      <c r="K248" s="6">
        <v>189811.91</v>
      </c>
      <c r="L248" s="6">
        <v>83174</v>
      </c>
      <c r="M248" s="6">
        <v>0.6</v>
      </c>
      <c r="N248" s="6">
        <v>0</v>
      </c>
      <c r="O248" s="6">
        <v>14504.9</v>
      </c>
      <c r="P248" s="6">
        <v>6797.1</v>
      </c>
      <c r="Q248" s="6">
        <v>20251.939999999999</v>
      </c>
      <c r="R248" s="6">
        <v>16135.8</v>
      </c>
      <c r="S248" s="6">
        <v>120803.77</v>
      </c>
      <c r="T248" s="6">
        <v>100266.19</v>
      </c>
      <c r="U248" s="6">
        <v>122558.88</v>
      </c>
      <c r="V248" s="6">
        <v>83818.77</v>
      </c>
      <c r="W248" s="6">
        <v>13117.55</v>
      </c>
      <c r="X248" s="6">
        <v>9921.49</v>
      </c>
      <c r="Y248" s="6">
        <v>454002.34</v>
      </c>
      <c r="Z248" s="6">
        <v>238940.04</v>
      </c>
      <c r="AA248" s="6"/>
      <c r="AB248" s="11">
        <v>188192.9</v>
      </c>
      <c r="AC248" s="6">
        <v>345.9</v>
      </c>
      <c r="AD248" s="6">
        <v>50604</v>
      </c>
      <c r="AE248" s="6">
        <v>352705.47</v>
      </c>
      <c r="AF248" s="6">
        <v>180799.27</v>
      </c>
      <c r="AG248" s="6"/>
      <c r="AH248" s="6">
        <v>188126.5</v>
      </c>
      <c r="AI248" s="6">
        <v>1112.4000000000001</v>
      </c>
      <c r="AJ248" s="9">
        <v>768</v>
      </c>
      <c r="AK248" s="6">
        <v>33615.730000000003</v>
      </c>
      <c r="AL248" s="6">
        <v>23909.72</v>
      </c>
      <c r="AM248" s="6">
        <v>73998.399999999994</v>
      </c>
      <c r="AN248" s="6">
        <v>57081.05</v>
      </c>
      <c r="AO248" s="6">
        <v>52141.27</v>
      </c>
      <c r="AP248" s="6">
        <v>42531.78</v>
      </c>
      <c r="AQ248" s="6">
        <v>51106.5</v>
      </c>
      <c r="AR248" s="6">
        <v>20142</v>
      </c>
      <c r="AS248" s="6">
        <v>12.4</v>
      </c>
      <c r="AT248" s="6">
        <v>10.5</v>
      </c>
      <c r="AU248" s="6"/>
      <c r="AV248" s="6"/>
      <c r="AW248" s="6">
        <v>336745.2</v>
      </c>
      <c r="AX248" s="6">
        <v>157127.20000000001</v>
      </c>
      <c r="AY248" s="6">
        <v>60258</v>
      </c>
      <c r="AZ248" s="6">
        <v>13637.98</v>
      </c>
      <c r="BA248" s="6">
        <v>319124.68</v>
      </c>
      <c r="BB248" s="6">
        <v>141358.47</v>
      </c>
      <c r="BC248" s="6">
        <v>56444.3</v>
      </c>
      <c r="BD248" s="6">
        <v>2054.3200000000002</v>
      </c>
      <c r="BE248" s="6">
        <v>1290.31</v>
      </c>
      <c r="BF248" s="6">
        <v>163.16</v>
      </c>
      <c r="BG248" s="6">
        <v>96.99</v>
      </c>
      <c r="BH248" s="6">
        <v>536.73</v>
      </c>
      <c r="BI248" s="6">
        <v>230.81</v>
      </c>
      <c r="BJ248" s="48">
        <v>1352.8</v>
      </c>
      <c r="BK248" s="6">
        <v>1461.7</v>
      </c>
      <c r="BL248" s="6">
        <v>83.7</v>
      </c>
      <c r="BM248" s="6">
        <v>9302.8700000000008</v>
      </c>
      <c r="BN248" s="6">
        <v>35089.445614035089</v>
      </c>
      <c r="BO248" s="6">
        <v>7424.3441594039705</v>
      </c>
      <c r="BP248" s="6">
        <v>5706</v>
      </c>
      <c r="BQ248" s="6"/>
      <c r="BR248" s="6"/>
      <c r="BS248" s="6"/>
      <c r="BT248" s="6"/>
      <c r="BU248" s="6"/>
      <c r="BV248" s="6"/>
      <c r="BW248" s="6"/>
      <c r="BX248" s="6"/>
      <c r="BY248" s="6"/>
      <c r="BZ248" s="6">
        <v>4722640</v>
      </c>
      <c r="CA248" s="6">
        <v>3410270</v>
      </c>
      <c r="CB248" s="6"/>
      <c r="CC248" s="6">
        <v>86358</v>
      </c>
      <c r="CD248" s="6">
        <v>71272</v>
      </c>
      <c r="CE248" s="6"/>
      <c r="CF248" s="6">
        <v>705</v>
      </c>
      <c r="CG248" s="6">
        <v>72.950999999999993</v>
      </c>
      <c r="CH248" s="6">
        <v>1325</v>
      </c>
      <c r="CI248" s="6">
        <v>831763</v>
      </c>
      <c r="CJ248" s="6">
        <v>22</v>
      </c>
      <c r="CK248" s="6">
        <v>6483.28</v>
      </c>
      <c r="CL248" s="6">
        <v>996665</v>
      </c>
      <c r="CM248" s="6">
        <v>24884</v>
      </c>
      <c r="CN248" s="6">
        <v>6049.26</v>
      </c>
      <c r="CO248" s="6">
        <v>17895</v>
      </c>
      <c r="CP248" s="6">
        <v>143</v>
      </c>
      <c r="CQ248" s="6">
        <v>162.82</v>
      </c>
      <c r="CR248" s="6">
        <v>2669.83</v>
      </c>
      <c r="CS248" s="6">
        <v>1861.35</v>
      </c>
      <c r="CT248" s="6">
        <v>287033</v>
      </c>
      <c r="CU248" s="6">
        <v>166060</v>
      </c>
      <c r="CV248" s="6">
        <v>184630</v>
      </c>
      <c r="CW248" s="6">
        <v>116108</v>
      </c>
    </row>
    <row r="249" spans="1:101" ht="12.5">
      <c r="A249" s="5">
        <v>44063</v>
      </c>
      <c r="B249" s="6">
        <v>821.97500000000002</v>
      </c>
      <c r="C249" s="6">
        <v>450.75</v>
      </c>
      <c r="D249" s="6">
        <v>6454.8</v>
      </c>
      <c r="E249" s="6"/>
      <c r="F249" s="6"/>
      <c r="G249" s="6"/>
      <c r="H249" s="6">
        <v>5446.6</v>
      </c>
      <c r="I249" s="6">
        <v>2464.1</v>
      </c>
      <c r="J249" s="6">
        <v>424139.48</v>
      </c>
      <c r="K249" s="6">
        <v>189896.61</v>
      </c>
      <c r="L249" s="6">
        <v>83198</v>
      </c>
      <c r="M249" s="6">
        <v>0.6</v>
      </c>
      <c r="N249" s="6">
        <v>0</v>
      </c>
      <c r="O249" s="6">
        <v>14504.9</v>
      </c>
      <c r="P249" s="6">
        <v>6797.1</v>
      </c>
      <c r="Q249" s="6">
        <v>20280.8</v>
      </c>
      <c r="R249" s="6">
        <v>16158.46</v>
      </c>
      <c r="S249" s="6">
        <v>120822.49</v>
      </c>
      <c r="T249" s="6">
        <v>100281.65</v>
      </c>
      <c r="U249" s="6">
        <v>122577.42</v>
      </c>
      <c r="V249" s="6">
        <v>83831.61</v>
      </c>
      <c r="W249" s="6">
        <v>13122.23</v>
      </c>
      <c r="X249" s="6">
        <v>9925.4599999999991</v>
      </c>
      <c r="Y249" s="6">
        <v>454158.41</v>
      </c>
      <c r="Z249" s="6">
        <v>239032.06</v>
      </c>
      <c r="AA249" s="6"/>
      <c r="AB249" s="11">
        <v>188216.9</v>
      </c>
      <c r="AC249" s="6">
        <v>345.9</v>
      </c>
      <c r="AD249" s="6">
        <v>50604</v>
      </c>
      <c r="AE249" s="6">
        <v>352987.23</v>
      </c>
      <c r="AF249" s="6">
        <v>180939.84</v>
      </c>
      <c r="AG249" s="6"/>
      <c r="AH249" s="6">
        <v>188150.5</v>
      </c>
      <c r="AI249" s="6">
        <v>1112.4000000000001</v>
      </c>
      <c r="AJ249" s="9">
        <v>768</v>
      </c>
      <c r="AK249" s="6">
        <v>33615.730000000003</v>
      </c>
      <c r="AL249" s="6">
        <v>23909.72</v>
      </c>
      <c r="AM249" s="6">
        <v>74009.5</v>
      </c>
      <c r="AN249" s="6">
        <v>57089.68</v>
      </c>
      <c r="AO249" s="6">
        <v>52151.58</v>
      </c>
      <c r="AP249" s="6">
        <v>42540.47</v>
      </c>
      <c r="AQ249" s="6">
        <v>51113.5</v>
      </c>
      <c r="AR249" s="6">
        <v>20144.8</v>
      </c>
      <c r="AS249" s="6">
        <v>12.4</v>
      </c>
      <c r="AT249" s="6">
        <v>10.5</v>
      </c>
      <c r="AU249" s="6"/>
      <c r="AV249" s="6"/>
      <c r="AW249" s="6">
        <v>336898.3</v>
      </c>
      <c r="AX249" s="6">
        <v>157197.9</v>
      </c>
      <c r="AY249" s="6">
        <v>60264</v>
      </c>
      <c r="AZ249" s="6">
        <v>13637.98</v>
      </c>
      <c r="BA249" s="6">
        <v>319260</v>
      </c>
      <c r="BB249" s="6">
        <v>141417.60000000001</v>
      </c>
      <c r="BC249" s="6">
        <v>56468.3</v>
      </c>
      <c r="BD249" s="6">
        <v>2057.62</v>
      </c>
      <c r="BE249" s="6">
        <v>1292.45</v>
      </c>
      <c r="BF249" s="6">
        <v>163.26</v>
      </c>
      <c r="BG249" s="6">
        <v>97.05</v>
      </c>
      <c r="BH249" s="6">
        <v>536.73</v>
      </c>
      <c r="BI249" s="6">
        <v>230.81</v>
      </c>
      <c r="BJ249" s="48">
        <v>1352.8</v>
      </c>
      <c r="BK249" s="6">
        <v>1464.1</v>
      </c>
      <c r="BL249" s="6">
        <v>84.2</v>
      </c>
      <c r="BM249" s="6">
        <v>8204.99</v>
      </c>
      <c r="BN249" s="6">
        <v>35143.410526315783</v>
      </c>
      <c r="BO249" s="6">
        <v>7601.707575663544</v>
      </c>
      <c r="BP249" s="6">
        <v>3464</v>
      </c>
      <c r="BQ249" s="6"/>
      <c r="BR249" s="6"/>
      <c r="BS249" s="6"/>
      <c r="BT249" s="6"/>
      <c r="BU249" s="6"/>
      <c r="BV249" s="6"/>
      <c r="BW249" s="6"/>
      <c r="BX249" s="6"/>
      <c r="BY249" s="6"/>
      <c r="BZ249" s="6">
        <v>4725475</v>
      </c>
      <c r="CA249" s="6">
        <v>3412710</v>
      </c>
      <c r="CB249" s="6"/>
      <c r="CC249" s="6">
        <v>86358</v>
      </c>
      <c r="CD249" s="6">
        <v>71272</v>
      </c>
      <c r="CE249" s="6"/>
      <c r="CF249" s="6">
        <v>750</v>
      </c>
      <c r="CG249" s="6">
        <v>92.945999999999998</v>
      </c>
      <c r="CH249" s="6">
        <v>1475</v>
      </c>
      <c r="CI249" s="6">
        <v>834678</v>
      </c>
      <c r="CJ249" s="6">
        <v>22.1</v>
      </c>
      <c r="CK249" s="6">
        <v>6507.24</v>
      </c>
      <c r="CL249" s="6">
        <v>999580</v>
      </c>
      <c r="CM249" s="6">
        <v>24884</v>
      </c>
      <c r="CN249" s="6">
        <v>6073.25</v>
      </c>
      <c r="CO249" s="6">
        <v>17895</v>
      </c>
      <c r="CP249" s="6">
        <v>143</v>
      </c>
      <c r="CQ249" s="6">
        <v>162.82</v>
      </c>
      <c r="CR249" s="6">
        <v>2678.74</v>
      </c>
      <c r="CS249" s="6">
        <v>1866.9</v>
      </c>
      <c r="CT249" s="6">
        <v>288125</v>
      </c>
      <c r="CU249" s="6">
        <v>166688</v>
      </c>
      <c r="CV249" s="6">
        <v>184947</v>
      </c>
      <c r="CW249" s="6">
        <v>116302</v>
      </c>
    </row>
    <row r="250" spans="1:101" s="16" customFormat="1" ht="12.5">
      <c r="A250" s="5">
        <v>44064</v>
      </c>
      <c r="B250" s="6">
        <v>821.97500000000002</v>
      </c>
      <c r="C250" s="6">
        <v>450.75</v>
      </c>
      <c r="D250" s="6">
        <v>6454.8</v>
      </c>
      <c r="E250" s="9"/>
      <c r="F250" s="9"/>
      <c r="G250" s="9"/>
      <c r="H250" s="9">
        <v>5458.6</v>
      </c>
      <c r="I250" s="9">
        <v>2468.5</v>
      </c>
      <c r="J250" s="9">
        <v>424306.98</v>
      </c>
      <c r="K250" s="9">
        <v>189980.94</v>
      </c>
      <c r="L250" s="9">
        <v>83222</v>
      </c>
      <c r="M250" s="6">
        <v>0.6</v>
      </c>
      <c r="N250" s="6">
        <v>0</v>
      </c>
      <c r="O250" s="9">
        <v>14504.9</v>
      </c>
      <c r="P250" s="9">
        <v>6797.1</v>
      </c>
      <c r="Q250" s="9">
        <v>20309.91</v>
      </c>
      <c r="R250" s="9">
        <v>16181.48</v>
      </c>
      <c r="S250" s="9">
        <v>120841.69</v>
      </c>
      <c r="T250" s="9">
        <v>100297.28</v>
      </c>
      <c r="U250" s="9">
        <v>122595.97</v>
      </c>
      <c r="V250" s="9">
        <v>83844.52</v>
      </c>
      <c r="W250" s="9">
        <v>13126.2</v>
      </c>
      <c r="X250" s="9">
        <v>9928.68</v>
      </c>
      <c r="Y250" s="9">
        <v>454312.29</v>
      </c>
      <c r="Z250" s="9">
        <v>239124.83</v>
      </c>
      <c r="AA250" s="9"/>
      <c r="AB250" s="11">
        <v>188240.9</v>
      </c>
      <c r="AC250" s="6">
        <v>345.9</v>
      </c>
      <c r="AD250" s="6">
        <v>50604</v>
      </c>
      <c r="AE250" s="9">
        <v>353271.71</v>
      </c>
      <c r="AF250" s="9">
        <v>181079.82</v>
      </c>
      <c r="AG250" s="9"/>
      <c r="AH250" s="6">
        <v>188174.5</v>
      </c>
      <c r="AI250" s="6">
        <v>1112.4000000000001</v>
      </c>
      <c r="AJ250" s="9">
        <v>768</v>
      </c>
      <c r="AK250" s="9">
        <v>33615.730000000003</v>
      </c>
      <c r="AL250" s="9">
        <v>23909.72</v>
      </c>
      <c r="AM250" s="9">
        <v>74020.490000000005</v>
      </c>
      <c r="AN250" s="9">
        <v>57098.22</v>
      </c>
      <c r="AO250" s="9">
        <v>52161.78</v>
      </c>
      <c r="AP250" s="9">
        <v>42549.07</v>
      </c>
      <c r="AQ250" s="9">
        <v>51126.6</v>
      </c>
      <c r="AR250" s="9">
        <v>20150</v>
      </c>
      <c r="AS250" s="6">
        <v>12.4</v>
      </c>
      <c r="AT250" s="6">
        <v>10.5</v>
      </c>
      <c r="AU250" s="9"/>
      <c r="AV250" s="9"/>
      <c r="AW250" s="9">
        <v>337045.5</v>
      </c>
      <c r="AX250" s="9">
        <v>157266.70000000001</v>
      </c>
      <c r="AY250" s="9">
        <v>60269</v>
      </c>
      <c r="AZ250" s="6">
        <v>13637.98</v>
      </c>
      <c r="BA250" s="9">
        <v>319389.90000000002</v>
      </c>
      <c r="BB250" s="9">
        <v>141474.82</v>
      </c>
      <c r="BC250" s="9">
        <v>56492.3</v>
      </c>
      <c r="BD250" s="9">
        <v>2061.3200000000002</v>
      </c>
      <c r="BE250" s="9">
        <v>1294.9100000000001</v>
      </c>
      <c r="BF250" s="9">
        <v>163.27000000000001</v>
      </c>
      <c r="BG250" s="9">
        <v>97.05</v>
      </c>
      <c r="BH250" s="6">
        <v>536.73</v>
      </c>
      <c r="BI250" s="6">
        <v>230.81</v>
      </c>
      <c r="BJ250" s="48">
        <v>1352.8</v>
      </c>
      <c r="BK250" s="9">
        <v>1466.4</v>
      </c>
      <c r="BL250" s="9">
        <v>84.2</v>
      </c>
      <c r="BM250" s="9">
        <v>8198.07</v>
      </c>
      <c r="BN250" s="9">
        <v>35508.659649122797</v>
      </c>
      <c r="BO250" s="9">
        <v>9270.2949851199737</v>
      </c>
      <c r="BP250" s="9">
        <v>7343</v>
      </c>
      <c r="BQ250" s="9"/>
      <c r="BR250" s="9"/>
      <c r="BS250" s="9"/>
      <c r="BT250" s="9"/>
      <c r="BU250" s="9"/>
      <c r="BV250" s="9"/>
      <c r="BW250" s="9"/>
      <c r="BX250" s="9"/>
      <c r="BY250" s="9"/>
      <c r="BZ250" s="9">
        <v>4728110</v>
      </c>
      <c r="CA250" s="9">
        <v>3415052</v>
      </c>
      <c r="CB250" s="9"/>
      <c r="CC250" s="9">
        <v>86358</v>
      </c>
      <c r="CD250" s="9">
        <v>71272</v>
      </c>
      <c r="CE250" s="9"/>
      <c r="CF250" s="9">
        <v>663.0315334401173</v>
      </c>
      <c r="CG250" s="9">
        <v>91.199565874126634</v>
      </c>
      <c r="CH250" s="9">
        <v>1336.9970482771701</v>
      </c>
      <c r="CI250" s="6">
        <v>837635</v>
      </c>
      <c r="CJ250" s="9">
        <v>22.2</v>
      </c>
      <c r="CK250" s="9">
        <v>6531.24</v>
      </c>
      <c r="CL250" s="9">
        <v>1002537</v>
      </c>
      <c r="CM250" s="9">
        <v>24884</v>
      </c>
      <c r="CN250" s="9">
        <v>6097.25</v>
      </c>
      <c r="CO250" s="6">
        <v>17895</v>
      </c>
      <c r="CP250" s="6">
        <v>143</v>
      </c>
      <c r="CQ250" s="6">
        <v>162.82</v>
      </c>
      <c r="CR250" s="9">
        <v>2687.39</v>
      </c>
      <c r="CS250" s="9">
        <v>1872.35</v>
      </c>
      <c r="CT250" s="9">
        <v>289235</v>
      </c>
      <c r="CU250" s="9">
        <v>167317</v>
      </c>
      <c r="CV250" s="9">
        <v>185152</v>
      </c>
      <c r="CW250" s="9">
        <v>116427</v>
      </c>
    </row>
    <row r="251" spans="1:101" ht="13.5" customHeight="1">
      <c r="A251" s="5">
        <v>44065</v>
      </c>
      <c r="B251" s="6">
        <v>821.97500000000002</v>
      </c>
      <c r="C251" s="6">
        <v>450.75</v>
      </c>
      <c r="D251" s="6">
        <v>6454.8</v>
      </c>
      <c r="E251" s="6"/>
      <c r="F251" s="6"/>
      <c r="G251" s="6"/>
      <c r="H251" s="6">
        <v>5470.6</v>
      </c>
      <c r="I251" s="6">
        <v>2473</v>
      </c>
      <c r="J251" s="6">
        <v>424476.9</v>
      </c>
      <c r="K251" s="6">
        <v>190066.16</v>
      </c>
      <c r="L251" s="6">
        <v>83246</v>
      </c>
      <c r="M251" s="6">
        <v>0.6</v>
      </c>
      <c r="N251" s="6">
        <v>0</v>
      </c>
      <c r="O251" s="9">
        <v>14504.9</v>
      </c>
      <c r="P251" s="9">
        <v>6797.1</v>
      </c>
      <c r="Q251" s="6">
        <v>20338.96</v>
      </c>
      <c r="R251" s="6">
        <v>16204.27</v>
      </c>
      <c r="S251" s="6">
        <v>120858.25</v>
      </c>
      <c r="T251" s="6">
        <v>100310.93</v>
      </c>
      <c r="U251" s="6">
        <v>122613.92</v>
      </c>
      <c r="V251" s="6">
        <v>83857.100000000006</v>
      </c>
      <c r="W251" s="6">
        <v>13130.1</v>
      </c>
      <c r="X251" s="6">
        <v>9931.89</v>
      </c>
      <c r="Y251" s="6">
        <v>454466.96</v>
      </c>
      <c r="Z251" s="6">
        <v>239209.12</v>
      </c>
      <c r="AA251" s="6"/>
      <c r="AB251" s="11">
        <v>188264.9</v>
      </c>
      <c r="AC251" s="6">
        <v>345.9</v>
      </c>
      <c r="AD251" s="6">
        <v>50604</v>
      </c>
      <c r="AE251" s="6">
        <v>353554.33</v>
      </c>
      <c r="AF251" s="6">
        <v>181226.57</v>
      </c>
      <c r="AG251" s="6"/>
      <c r="AH251" s="6">
        <v>188198.5</v>
      </c>
      <c r="AI251" s="6">
        <v>1112.4000000000001</v>
      </c>
      <c r="AJ251" s="9">
        <v>768</v>
      </c>
      <c r="AK251" s="6">
        <v>33615.730000000003</v>
      </c>
      <c r="AL251" s="6">
        <v>23909.72</v>
      </c>
      <c r="AM251" s="6">
        <v>74031.679999999993</v>
      </c>
      <c r="AN251" s="6">
        <v>57106.87</v>
      </c>
      <c r="AO251" s="6">
        <v>52172.21</v>
      </c>
      <c r="AP251" s="6">
        <v>42557.760000000002</v>
      </c>
      <c r="AQ251" s="6">
        <v>51131.5</v>
      </c>
      <c r="AR251" s="6">
        <v>20151.900000000001</v>
      </c>
      <c r="AS251" s="6">
        <v>12.4</v>
      </c>
      <c r="AT251" s="6">
        <v>10.5</v>
      </c>
      <c r="AU251" s="6"/>
      <c r="AV251" s="6"/>
      <c r="AW251" s="6">
        <v>337200.2</v>
      </c>
      <c r="AX251" s="6">
        <v>157338.5</v>
      </c>
      <c r="AY251" s="6">
        <v>60274</v>
      </c>
      <c r="AZ251" s="6">
        <v>13637.98</v>
      </c>
      <c r="BA251" s="6">
        <v>319526.39</v>
      </c>
      <c r="BB251" s="6">
        <v>141534.32999999999</v>
      </c>
      <c r="BC251" s="6">
        <v>56516.3</v>
      </c>
      <c r="BD251" s="6">
        <v>2065.35</v>
      </c>
      <c r="BE251" s="6">
        <v>1297.5899999999999</v>
      </c>
      <c r="BF251" s="6">
        <v>163.27000000000001</v>
      </c>
      <c r="BG251" s="6">
        <v>97.06</v>
      </c>
      <c r="BH251" s="6">
        <v>536.73</v>
      </c>
      <c r="BI251" s="6">
        <v>230.81</v>
      </c>
      <c r="BJ251" s="48">
        <v>1352.8</v>
      </c>
      <c r="BK251" s="6">
        <v>1468.8</v>
      </c>
      <c r="BL251" s="6">
        <v>84.2</v>
      </c>
      <c r="BM251" s="6">
        <v>8356.8000000000011</v>
      </c>
      <c r="BN251" s="6">
        <v>34634.056140350884</v>
      </c>
      <c r="BO251" s="6">
        <v>10117.298170214528</v>
      </c>
      <c r="BP251" s="6">
        <v>2549</v>
      </c>
      <c r="BQ251" s="6"/>
      <c r="BR251" s="6"/>
      <c r="BS251" s="6"/>
      <c r="BT251" s="6"/>
      <c r="BU251" s="6"/>
      <c r="BV251" s="6"/>
      <c r="BW251" s="6"/>
      <c r="BX251" s="6"/>
      <c r="BY251" s="6"/>
      <c r="BZ251" s="6">
        <v>4731027</v>
      </c>
      <c r="CA251" s="6">
        <v>3417544</v>
      </c>
      <c r="CB251" s="6"/>
      <c r="CC251" s="6">
        <v>86358</v>
      </c>
      <c r="CD251" s="6">
        <v>71272</v>
      </c>
      <c r="CE251" s="6"/>
      <c r="CF251" s="6">
        <v>826.85340705050839</v>
      </c>
      <c r="CG251" s="6">
        <v>96.894010468734507</v>
      </c>
      <c r="CH251" s="6">
        <v>1597.5156458901297</v>
      </c>
      <c r="CI251" s="6">
        <v>840404</v>
      </c>
      <c r="CJ251" s="6">
        <v>22.3</v>
      </c>
      <c r="CK251" s="6">
        <v>6555.24</v>
      </c>
      <c r="CL251" s="6">
        <v>1005306</v>
      </c>
      <c r="CM251" s="6">
        <v>24884</v>
      </c>
      <c r="CN251" s="6">
        <v>6121.25</v>
      </c>
      <c r="CO251" s="6">
        <v>17895</v>
      </c>
      <c r="CP251" s="6">
        <v>143</v>
      </c>
      <c r="CQ251" s="6">
        <v>162.82</v>
      </c>
      <c r="CR251" s="6">
        <v>2696.16</v>
      </c>
      <c r="CS251" s="6">
        <v>1877.8</v>
      </c>
      <c r="CT251" s="6">
        <v>290313</v>
      </c>
      <c r="CU251" s="6">
        <v>167924</v>
      </c>
      <c r="CV251" s="6">
        <v>185326</v>
      </c>
      <c r="CW251" s="6">
        <v>116531</v>
      </c>
    </row>
    <row r="252" spans="1:101" s="34" customFormat="1" ht="13.5" customHeight="1">
      <c r="A252" s="53">
        <v>44066</v>
      </c>
      <c r="B252" s="6">
        <v>821.97500000000002</v>
      </c>
      <c r="C252" s="6">
        <v>450.75</v>
      </c>
      <c r="D252" s="6">
        <v>6454.8</v>
      </c>
      <c r="E252" s="32"/>
      <c r="F252" s="32"/>
      <c r="G252" s="32"/>
      <c r="H252" s="32">
        <v>5482.6</v>
      </c>
      <c r="I252" s="32">
        <v>2477.6</v>
      </c>
      <c r="J252" s="32">
        <v>424619.41</v>
      </c>
      <c r="K252" s="32">
        <v>190137.94</v>
      </c>
      <c r="L252" s="32">
        <v>83270</v>
      </c>
      <c r="M252" s="6">
        <v>0.6</v>
      </c>
      <c r="N252" s="6">
        <v>0</v>
      </c>
      <c r="O252" s="9">
        <v>14504.9</v>
      </c>
      <c r="P252" s="9">
        <v>6797.1</v>
      </c>
      <c r="Q252" s="32">
        <v>20365.939999999999</v>
      </c>
      <c r="R252" s="32">
        <v>16225.02</v>
      </c>
      <c r="S252" s="6">
        <v>120875.97</v>
      </c>
      <c r="T252" s="32">
        <v>100325.39</v>
      </c>
      <c r="U252" s="32">
        <v>122632.03</v>
      </c>
      <c r="V252" s="32">
        <v>83870.14</v>
      </c>
      <c r="W252" s="32">
        <v>13134.1</v>
      </c>
      <c r="X252" s="32">
        <v>9935.1</v>
      </c>
      <c r="Y252" s="32">
        <v>454612.07</v>
      </c>
      <c r="Z252" s="32">
        <v>239298.23</v>
      </c>
      <c r="AA252" s="32"/>
      <c r="AB252" s="11">
        <v>188288.9</v>
      </c>
      <c r="AC252" s="6">
        <v>345.9</v>
      </c>
      <c r="AD252" s="6">
        <v>50604</v>
      </c>
      <c r="AE252" s="32">
        <v>353821.88</v>
      </c>
      <c r="AF252" s="32">
        <v>181356.63</v>
      </c>
      <c r="AG252" s="32"/>
      <c r="AH252" s="6">
        <v>188222.5</v>
      </c>
      <c r="AI252" s="6">
        <v>1112.4000000000001</v>
      </c>
      <c r="AJ252" s="9">
        <v>768</v>
      </c>
      <c r="AK252" s="32">
        <v>33615.730000000003</v>
      </c>
      <c r="AL252" s="32">
        <v>23909.72</v>
      </c>
      <c r="AM252" s="32">
        <v>74042.91</v>
      </c>
      <c r="AN252" s="32">
        <v>57115.49</v>
      </c>
      <c r="AO252" s="32">
        <v>52184.63</v>
      </c>
      <c r="AP252" s="32">
        <v>42567.48</v>
      </c>
      <c r="AQ252" s="32">
        <v>51140</v>
      </c>
      <c r="AR252" s="32">
        <v>20155.3</v>
      </c>
      <c r="AS252" s="32">
        <v>12.5</v>
      </c>
      <c r="AT252" s="32">
        <v>10.7</v>
      </c>
      <c r="AU252" s="32"/>
      <c r="AV252" s="32"/>
      <c r="AW252" s="32">
        <v>337353.3</v>
      </c>
      <c r="AX252" s="32">
        <v>157409.4</v>
      </c>
      <c r="AY252" s="32">
        <v>60279</v>
      </c>
      <c r="AZ252" s="6">
        <v>13637.98</v>
      </c>
      <c r="BA252" s="32">
        <v>319662.27</v>
      </c>
      <c r="BB252" s="32">
        <v>141593.60999999999</v>
      </c>
      <c r="BC252" s="32">
        <v>56540.3</v>
      </c>
      <c r="BD252" s="32">
        <v>2069.34</v>
      </c>
      <c r="BE252" s="32">
        <v>1300.26</v>
      </c>
      <c r="BF252" s="32">
        <v>163.27000000000001</v>
      </c>
      <c r="BG252" s="32">
        <v>97.06</v>
      </c>
      <c r="BH252" s="6">
        <v>536.73</v>
      </c>
      <c r="BI252" s="6">
        <v>230.81</v>
      </c>
      <c r="BJ252" s="48">
        <v>1352.8</v>
      </c>
      <c r="BK252" s="32">
        <v>1471.2</v>
      </c>
      <c r="BL252" s="32">
        <v>84.2</v>
      </c>
      <c r="BM252" s="32">
        <v>9359.2200000000012</v>
      </c>
      <c r="BN252" s="32">
        <v>35010.273684210522</v>
      </c>
      <c r="BO252" s="32">
        <v>8478.6094782976197</v>
      </c>
      <c r="BP252" s="32">
        <v>5354</v>
      </c>
      <c r="BQ252" s="32"/>
      <c r="BR252" s="32"/>
      <c r="BS252" s="32"/>
      <c r="BT252" s="32"/>
      <c r="BU252" s="32"/>
      <c r="BV252" s="32"/>
      <c r="BW252" s="32"/>
      <c r="BX252" s="32"/>
      <c r="BY252" s="32"/>
      <c r="BZ252" s="32">
        <v>4733899</v>
      </c>
      <c r="CA252" s="32">
        <v>3419999</v>
      </c>
      <c r="CB252" s="32"/>
      <c r="CC252" s="32">
        <v>86358</v>
      </c>
      <c r="CD252" s="32">
        <v>71272</v>
      </c>
      <c r="CE252" s="32"/>
      <c r="CF252" s="32">
        <v>839</v>
      </c>
      <c r="CG252" s="32">
        <v>97.34</v>
      </c>
      <c r="CH252" s="32">
        <v>1584</v>
      </c>
      <c r="CI252" s="32">
        <v>843129</v>
      </c>
      <c r="CJ252" s="32">
        <v>22.4</v>
      </c>
      <c r="CK252" s="32">
        <v>6579.24</v>
      </c>
      <c r="CL252" s="32">
        <v>1008031</v>
      </c>
      <c r="CM252" s="32">
        <v>24884</v>
      </c>
      <c r="CN252" s="32">
        <v>6145.25</v>
      </c>
      <c r="CO252" s="6">
        <v>17895</v>
      </c>
      <c r="CP252" s="6">
        <v>143</v>
      </c>
      <c r="CQ252" s="6">
        <v>162.82</v>
      </c>
      <c r="CR252" s="32">
        <v>2704.89</v>
      </c>
      <c r="CS252" s="32">
        <v>1883.18</v>
      </c>
      <c r="CT252" s="32">
        <v>291382</v>
      </c>
      <c r="CU252" s="32">
        <v>168531</v>
      </c>
      <c r="CV252" s="32">
        <v>185516</v>
      </c>
      <c r="CW252" s="32">
        <v>116647</v>
      </c>
    </row>
    <row r="253" spans="1:101" ht="13.5" customHeight="1">
      <c r="A253" s="5">
        <v>44067</v>
      </c>
      <c r="B253" s="6">
        <v>821.97500000000002</v>
      </c>
      <c r="C253" s="6">
        <v>450.75</v>
      </c>
      <c r="D253" s="6">
        <v>6454.8</v>
      </c>
      <c r="E253" s="6"/>
      <c r="F253" s="6"/>
      <c r="G253" s="6"/>
      <c r="H253" s="6">
        <v>5491.1</v>
      </c>
      <c r="I253" s="6">
        <v>2480.6</v>
      </c>
      <c r="J253" s="6">
        <v>424780.15</v>
      </c>
      <c r="K253" s="6">
        <v>190218.1</v>
      </c>
      <c r="L253" s="6">
        <v>83292</v>
      </c>
      <c r="M253" s="6">
        <v>0.6</v>
      </c>
      <c r="N253" s="6">
        <v>0</v>
      </c>
      <c r="O253" s="9">
        <v>14504.9</v>
      </c>
      <c r="P253" s="9">
        <v>6797.1</v>
      </c>
      <c r="Q253" s="6">
        <v>20390.54</v>
      </c>
      <c r="R253" s="6">
        <v>16243.7</v>
      </c>
      <c r="S253" s="6">
        <v>120895.2</v>
      </c>
      <c r="T253" s="6">
        <v>100340.88</v>
      </c>
      <c r="U253" s="6">
        <v>122649.14</v>
      </c>
      <c r="V253" s="6">
        <v>83882.33</v>
      </c>
      <c r="W253" s="6">
        <v>13138.43</v>
      </c>
      <c r="X253" s="6">
        <v>9938.5400000000009</v>
      </c>
      <c r="Y253" s="6">
        <v>454750.44</v>
      </c>
      <c r="Z253" s="6">
        <v>239382.21</v>
      </c>
      <c r="AA253" s="6"/>
      <c r="AB253" s="11">
        <v>188312.9</v>
      </c>
      <c r="AC253" s="6">
        <v>345.9</v>
      </c>
      <c r="AD253" s="6">
        <v>50604</v>
      </c>
      <c r="AE253" s="6">
        <v>354097.93</v>
      </c>
      <c r="AF253" s="6">
        <v>181493.17</v>
      </c>
      <c r="AG253" s="6"/>
      <c r="AH253" s="6">
        <v>188246.5</v>
      </c>
      <c r="AI253" s="6">
        <v>1112.4000000000001</v>
      </c>
      <c r="AJ253" s="9">
        <v>768</v>
      </c>
      <c r="AK253" s="6">
        <v>33615.730000000003</v>
      </c>
      <c r="AL253" s="6">
        <v>23909.72</v>
      </c>
      <c r="AM253" s="6">
        <v>74054.39</v>
      </c>
      <c r="AN253" s="6">
        <v>57124.31</v>
      </c>
      <c r="AO253" s="6">
        <v>52204.85</v>
      </c>
      <c r="AP253" s="6">
        <v>42581.94</v>
      </c>
      <c r="AQ253" s="6">
        <v>51153.7</v>
      </c>
      <c r="AR253" s="6">
        <v>20160.8</v>
      </c>
      <c r="AS253" s="6">
        <v>12.5</v>
      </c>
      <c r="AT253" s="6">
        <v>10.8</v>
      </c>
      <c r="AU253" s="6"/>
      <c r="AV253" s="6"/>
      <c r="AW253" s="6">
        <v>337480.4</v>
      </c>
      <c r="AX253" s="6">
        <v>157469.1</v>
      </c>
      <c r="AY253" s="6">
        <v>60284</v>
      </c>
      <c r="AZ253" s="6">
        <v>13637.98</v>
      </c>
      <c r="BA253" s="6">
        <v>319773.65999999997</v>
      </c>
      <c r="BB253" s="6">
        <v>141642.5</v>
      </c>
      <c r="BC253" s="6">
        <v>56560.3</v>
      </c>
      <c r="BD253" s="6">
        <v>2072.86</v>
      </c>
      <c r="BE253" s="6">
        <v>1302.6199999999999</v>
      </c>
      <c r="BF253" s="6">
        <v>163.27000000000001</v>
      </c>
      <c r="BG253" s="6">
        <v>97.06</v>
      </c>
      <c r="BH253" s="6">
        <v>536.73</v>
      </c>
      <c r="BI253" s="6">
        <v>230.81</v>
      </c>
      <c r="BJ253" s="48">
        <v>1352.8</v>
      </c>
      <c r="BK253" s="6">
        <v>1473.5</v>
      </c>
      <c r="BL253" s="6">
        <v>84.2</v>
      </c>
      <c r="BM253" s="6">
        <v>7959.5300000000007</v>
      </c>
      <c r="BN253" s="6">
        <v>26840.575438596486</v>
      </c>
      <c r="BO253" s="6">
        <v>7395.0705988657501</v>
      </c>
      <c r="BP253" s="6">
        <v>7385</v>
      </c>
      <c r="BQ253" s="6"/>
      <c r="BR253" s="6"/>
      <c r="BS253" s="6"/>
      <c r="BT253" s="6"/>
      <c r="BU253" s="6"/>
      <c r="BV253" s="6"/>
      <c r="BW253" s="6"/>
      <c r="BX253" s="6"/>
      <c r="BY253" s="6"/>
      <c r="BZ253" s="6">
        <v>4736798</v>
      </c>
      <c r="CA253" s="6">
        <v>3422478</v>
      </c>
      <c r="CB253" s="6"/>
      <c r="CC253" s="32">
        <v>86358</v>
      </c>
      <c r="CD253" s="32">
        <v>71272</v>
      </c>
      <c r="CE253" s="6"/>
      <c r="CF253" s="6">
        <v>821</v>
      </c>
      <c r="CG253" s="32">
        <v>96.840999999999994</v>
      </c>
      <c r="CH253" s="32">
        <v>1581</v>
      </c>
      <c r="CI253" s="9">
        <v>845020</v>
      </c>
      <c r="CJ253" s="6">
        <v>22.5</v>
      </c>
      <c r="CK253" s="6">
        <v>6595.95</v>
      </c>
      <c r="CL253" s="6">
        <v>1009922</v>
      </c>
      <c r="CM253" s="6">
        <v>24884</v>
      </c>
      <c r="CN253" s="6">
        <v>6160.85</v>
      </c>
      <c r="CO253" s="6">
        <v>17895</v>
      </c>
      <c r="CP253" s="6">
        <v>143</v>
      </c>
      <c r="CQ253" s="6">
        <v>162.82</v>
      </c>
      <c r="CR253" s="6">
        <v>2711.58</v>
      </c>
      <c r="CS253" s="6">
        <v>1887.43</v>
      </c>
      <c r="CT253" s="6">
        <v>292271</v>
      </c>
      <c r="CU253" s="6">
        <v>169031</v>
      </c>
      <c r="CV253" s="6">
        <v>185672</v>
      </c>
      <c r="CW253" s="6">
        <v>116741</v>
      </c>
    </row>
    <row r="254" spans="1:101" ht="13.5" customHeight="1">
      <c r="A254" s="5">
        <v>44068</v>
      </c>
      <c r="B254" s="6">
        <v>822.42200000000003</v>
      </c>
      <c r="C254" s="6">
        <v>450.97</v>
      </c>
      <c r="D254" s="6">
        <v>6455.6</v>
      </c>
      <c r="E254" s="6"/>
      <c r="F254" s="6"/>
      <c r="G254" s="6"/>
      <c r="H254" s="6">
        <v>5502.5</v>
      </c>
      <c r="I254" s="6">
        <v>2484.5</v>
      </c>
      <c r="J254" s="6">
        <v>424950.3</v>
      </c>
      <c r="K254" s="6">
        <v>190303.31</v>
      </c>
      <c r="L254" s="6">
        <v>83316</v>
      </c>
      <c r="M254" s="6">
        <v>0.6</v>
      </c>
      <c r="N254" s="6">
        <v>0</v>
      </c>
      <c r="O254" s="9">
        <v>14504.9</v>
      </c>
      <c r="P254" s="9">
        <v>6797.1</v>
      </c>
      <c r="Q254" s="6">
        <v>20416.39</v>
      </c>
      <c r="R254" s="6">
        <v>16263.73</v>
      </c>
      <c r="S254" s="6">
        <v>120913.74</v>
      </c>
      <c r="T254" s="6">
        <v>100356.14</v>
      </c>
      <c r="U254" s="6">
        <v>122666.22</v>
      </c>
      <c r="V254" s="6">
        <v>83894.37</v>
      </c>
      <c r="W254" s="6">
        <v>13143.09</v>
      </c>
      <c r="X254" s="6">
        <v>9942.4599999999991</v>
      </c>
      <c r="Y254" s="6">
        <v>454912.6</v>
      </c>
      <c r="Z254" s="6">
        <v>239472.68</v>
      </c>
      <c r="AA254" s="6"/>
      <c r="AB254" s="11">
        <v>188336.9</v>
      </c>
      <c r="AC254" s="6">
        <v>345.9</v>
      </c>
      <c r="AD254" s="6">
        <v>50604</v>
      </c>
      <c r="AE254" s="6">
        <v>354377.5</v>
      </c>
      <c r="AF254" s="6">
        <v>181634.89</v>
      </c>
      <c r="AG254" s="6"/>
      <c r="AH254" s="6">
        <v>188270.5</v>
      </c>
      <c r="AI254" s="6">
        <v>1112.4000000000001</v>
      </c>
      <c r="AJ254" s="9">
        <v>768</v>
      </c>
      <c r="AK254" s="6">
        <v>33615.730000000003</v>
      </c>
      <c r="AL254" s="6">
        <v>23909.72</v>
      </c>
      <c r="AM254" s="6">
        <v>74062.53</v>
      </c>
      <c r="AN254" s="6">
        <v>57130.49</v>
      </c>
      <c r="AO254" s="6">
        <v>52222.239999999998</v>
      </c>
      <c r="AP254" s="6">
        <v>42595.71</v>
      </c>
      <c r="AQ254" s="6">
        <v>51163.7</v>
      </c>
      <c r="AR254" s="6">
        <v>20164.7</v>
      </c>
      <c r="AS254" s="6">
        <v>12.5</v>
      </c>
      <c r="AT254" s="6">
        <v>10.8</v>
      </c>
      <c r="AU254" s="6"/>
      <c r="AV254" s="6"/>
      <c r="AW254" s="6">
        <v>337632.4</v>
      </c>
      <c r="AX254" s="6">
        <v>157538.6</v>
      </c>
      <c r="AY254" s="6">
        <v>60289</v>
      </c>
      <c r="AZ254" s="6">
        <v>13637.98</v>
      </c>
      <c r="BA254" s="6">
        <v>319909.3</v>
      </c>
      <c r="BB254" s="6">
        <v>141701.66</v>
      </c>
      <c r="BC254" s="6">
        <v>56583.7</v>
      </c>
      <c r="BD254" s="6">
        <v>2076.52</v>
      </c>
      <c r="BE254" s="6">
        <v>1305.08</v>
      </c>
      <c r="BF254" s="6">
        <v>163.27000000000001</v>
      </c>
      <c r="BG254" s="6">
        <v>97.06</v>
      </c>
      <c r="BH254" s="6">
        <v>536.97</v>
      </c>
      <c r="BI254" s="6">
        <v>230.9</v>
      </c>
      <c r="BJ254" s="48">
        <v>1353.02</v>
      </c>
      <c r="BK254" s="6">
        <v>1475.9</v>
      </c>
      <c r="BL254" s="6">
        <v>84.3</v>
      </c>
      <c r="BM254" s="6">
        <v>8523.92</v>
      </c>
      <c r="BN254" s="6">
        <v>36204.512280701761</v>
      </c>
      <c r="BO254" s="6">
        <v>8619.2274945104964</v>
      </c>
      <c r="BP254" s="6">
        <v>5316</v>
      </c>
      <c r="BQ254" s="6"/>
      <c r="BR254" s="6"/>
      <c r="BS254" s="6"/>
      <c r="BT254" s="6"/>
      <c r="BU254" s="6"/>
      <c r="BV254" s="6"/>
      <c r="BW254" s="6"/>
      <c r="BX254" s="6"/>
      <c r="BY254" s="6"/>
      <c r="BZ254" s="6">
        <v>4739693</v>
      </c>
      <c r="CA254" s="6">
        <v>3424950</v>
      </c>
      <c r="CB254" s="6"/>
      <c r="CC254" s="32">
        <v>86358</v>
      </c>
      <c r="CD254" s="32">
        <v>71272</v>
      </c>
      <c r="CE254" s="6"/>
      <c r="CF254" s="6">
        <v>811.36640613318627</v>
      </c>
      <c r="CG254" s="6">
        <v>96.984297386877373</v>
      </c>
      <c r="CH254" s="6">
        <v>1579.807599425345</v>
      </c>
      <c r="CI254" s="6">
        <v>847445</v>
      </c>
      <c r="CJ254" s="6">
        <v>22.6</v>
      </c>
      <c r="CK254" s="6">
        <v>6616.7</v>
      </c>
      <c r="CL254" s="6">
        <v>1012355</v>
      </c>
      <c r="CM254" s="6">
        <v>24885</v>
      </c>
      <c r="CN254" s="6">
        <v>6181.37</v>
      </c>
      <c r="CO254" s="6">
        <v>17895</v>
      </c>
      <c r="CP254" s="6">
        <v>143</v>
      </c>
      <c r="CQ254" s="6">
        <v>162.82</v>
      </c>
      <c r="CR254" s="6">
        <v>2720.07</v>
      </c>
      <c r="CS254" s="6">
        <v>1892.75</v>
      </c>
      <c r="CT254" s="6">
        <v>293310</v>
      </c>
      <c r="CU254" s="6">
        <v>169621</v>
      </c>
      <c r="CV254" s="6">
        <v>185825</v>
      </c>
      <c r="CW254" s="6">
        <v>116835</v>
      </c>
    </row>
    <row r="255" spans="1:101" ht="13.5" customHeight="1">
      <c r="A255" s="5">
        <v>44069</v>
      </c>
      <c r="B255" s="6">
        <v>822.42200000000003</v>
      </c>
      <c r="C255" s="6">
        <v>450.97</v>
      </c>
      <c r="D255" s="6">
        <v>6455.6</v>
      </c>
      <c r="E255" s="6"/>
      <c r="F255" s="6"/>
      <c r="G255" s="6"/>
      <c r="H255" s="6">
        <v>5514.6</v>
      </c>
      <c r="I255" s="6">
        <v>2488.9</v>
      </c>
      <c r="J255" s="6">
        <v>425123</v>
      </c>
      <c r="K255" s="6">
        <v>190389</v>
      </c>
      <c r="L255" s="6">
        <v>83340</v>
      </c>
      <c r="M255" s="6">
        <v>0.6</v>
      </c>
      <c r="N255" s="6">
        <v>0</v>
      </c>
      <c r="O255" s="9">
        <v>14504.9</v>
      </c>
      <c r="P255" s="9">
        <v>6797.1</v>
      </c>
      <c r="Q255" s="6">
        <v>20445.5</v>
      </c>
      <c r="R255" s="6">
        <v>16287</v>
      </c>
      <c r="S255" s="6">
        <v>120931.6</v>
      </c>
      <c r="T255" s="6">
        <v>100371</v>
      </c>
      <c r="U255" s="6">
        <v>122684.9</v>
      </c>
      <c r="V255" s="6">
        <v>83907.5</v>
      </c>
      <c r="W255" s="6">
        <v>13147</v>
      </c>
      <c r="X255" s="6">
        <v>9945.7000000000007</v>
      </c>
      <c r="Y255" s="6">
        <v>455078</v>
      </c>
      <c r="Z255" s="6">
        <v>239566</v>
      </c>
      <c r="AA255" s="6"/>
      <c r="AB255" s="11">
        <v>188360.9</v>
      </c>
      <c r="AC255" s="6">
        <v>345.9</v>
      </c>
      <c r="AD255" s="6">
        <v>50604</v>
      </c>
      <c r="AE255" s="6">
        <v>354661</v>
      </c>
      <c r="AF255" s="6">
        <v>181781</v>
      </c>
      <c r="AG255" s="6"/>
      <c r="AH255" s="6">
        <v>188294.5</v>
      </c>
      <c r="AI255" s="6">
        <v>1112.4000000000001</v>
      </c>
      <c r="AJ255" s="9">
        <v>768</v>
      </c>
      <c r="AK255" s="6">
        <v>33615.730000000003</v>
      </c>
      <c r="AL255" s="6">
        <v>23909.72</v>
      </c>
      <c r="AM255" s="6">
        <v>74071.899999999994</v>
      </c>
      <c r="AN255" s="6">
        <v>57137.7</v>
      </c>
      <c r="AO255" s="6">
        <v>52239.7</v>
      </c>
      <c r="AP255" s="6">
        <v>42609.5</v>
      </c>
      <c r="AQ255" s="6">
        <v>51171.5</v>
      </c>
      <c r="AR255" s="6">
        <v>20167.599999999999</v>
      </c>
      <c r="AS255" s="6">
        <v>12.5</v>
      </c>
      <c r="AT255" s="6">
        <v>10.8</v>
      </c>
      <c r="AU255" s="6"/>
      <c r="AV255" s="6"/>
      <c r="AW255" s="6">
        <v>337788</v>
      </c>
      <c r="AX255" s="6">
        <v>157610</v>
      </c>
      <c r="AY255" s="6">
        <v>60294</v>
      </c>
      <c r="AZ255" s="6">
        <v>13637.98</v>
      </c>
      <c r="BA255" s="6">
        <v>320047</v>
      </c>
      <c r="BB255" s="6">
        <v>141761</v>
      </c>
      <c r="BC255" s="6">
        <v>56607.7</v>
      </c>
      <c r="BD255" s="6">
        <v>2080.1</v>
      </c>
      <c r="BE255" s="6">
        <v>1307.4000000000001</v>
      </c>
      <c r="BF255" s="6">
        <v>163.27000000000001</v>
      </c>
      <c r="BG255" s="6">
        <v>97.06</v>
      </c>
      <c r="BH255" s="6">
        <v>536.97</v>
      </c>
      <c r="BI255" s="6">
        <v>230.9</v>
      </c>
      <c r="BJ255" s="48">
        <v>1353.02</v>
      </c>
      <c r="BK255" s="6">
        <v>1478.3</v>
      </c>
      <c r="BL255" s="6">
        <v>84.7</v>
      </c>
      <c r="BM255" s="6">
        <v>8967</v>
      </c>
      <c r="BN255" s="6">
        <v>35642</v>
      </c>
      <c r="BO255" s="6">
        <v>7772</v>
      </c>
      <c r="BP255" s="6">
        <v>5530</v>
      </c>
      <c r="BQ255" s="6"/>
      <c r="BR255" s="6"/>
      <c r="BS255" s="6"/>
      <c r="BT255" s="6"/>
      <c r="BU255" s="6"/>
      <c r="BV255" s="6"/>
      <c r="BW255" s="6"/>
      <c r="BX255" s="6"/>
      <c r="BY255" s="6"/>
      <c r="BZ255" s="6">
        <v>4742571</v>
      </c>
      <c r="CA255" s="6">
        <v>3427414</v>
      </c>
      <c r="CB255" s="6"/>
      <c r="CC255" s="32">
        <v>86358</v>
      </c>
      <c r="CD255" s="32">
        <v>71272</v>
      </c>
      <c r="CE255" s="6"/>
      <c r="CF255" s="6">
        <v>819.86574777868384</v>
      </c>
      <c r="CG255" s="6">
        <v>97.068871534565247</v>
      </c>
      <c r="CH255" s="6">
        <v>1578.781954579533</v>
      </c>
      <c r="CI255" s="6">
        <v>850550</v>
      </c>
      <c r="CJ255" s="6">
        <v>22.7</v>
      </c>
      <c r="CK255" s="6">
        <v>6640.7</v>
      </c>
      <c r="CL255" s="6">
        <v>1014941</v>
      </c>
      <c r="CM255" s="6">
        <v>24885</v>
      </c>
      <c r="CN255" s="6">
        <v>6205.4</v>
      </c>
      <c r="CO255" s="6">
        <v>17895</v>
      </c>
      <c r="CP255" s="6">
        <v>143</v>
      </c>
      <c r="CQ255" s="6">
        <v>162.82</v>
      </c>
      <c r="CR255" s="6">
        <v>2728.6</v>
      </c>
      <c r="CS255" s="6">
        <v>1898</v>
      </c>
      <c r="CT255" s="6">
        <v>294395</v>
      </c>
      <c r="CU255" s="6">
        <v>170232</v>
      </c>
      <c r="CV255" s="6">
        <v>186010</v>
      </c>
      <c r="CW255" s="6">
        <v>116950</v>
      </c>
    </row>
    <row r="256" spans="1:101" ht="12.5">
      <c r="A256" s="5">
        <v>44070</v>
      </c>
      <c r="B256" s="6">
        <v>822.42200000000003</v>
      </c>
      <c r="C256" s="6">
        <v>450.97</v>
      </c>
      <c r="D256" s="6">
        <v>6455.6</v>
      </c>
      <c r="E256" s="9"/>
      <c r="F256" s="9"/>
      <c r="G256" s="9"/>
      <c r="H256" s="9">
        <v>5526.7</v>
      </c>
      <c r="I256" s="9">
        <v>2493.6</v>
      </c>
      <c r="J256" s="9">
        <v>425245</v>
      </c>
      <c r="K256" s="9">
        <v>190458</v>
      </c>
      <c r="L256" s="9">
        <v>83361</v>
      </c>
      <c r="M256" s="6">
        <v>0.6</v>
      </c>
      <c r="N256" s="6">
        <v>0</v>
      </c>
      <c r="O256" s="9">
        <v>14504.9</v>
      </c>
      <c r="P256" s="9">
        <v>6797.1</v>
      </c>
      <c r="Q256" s="9">
        <v>20472.900000000001</v>
      </c>
      <c r="R256" s="9">
        <v>16308.8</v>
      </c>
      <c r="S256" s="9">
        <v>120948.9</v>
      </c>
      <c r="T256" s="9">
        <v>100385.3</v>
      </c>
      <c r="U256" s="9">
        <v>122704.1</v>
      </c>
      <c r="V256" s="9">
        <v>83920.7</v>
      </c>
      <c r="W256" s="9">
        <v>13151</v>
      </c>
      <c r="X256" s="9">
        <v>9948.7999999999993</v>
      </c>
      <c r="Y256" s="9">
        <v>455225</v>
      </c>
      <c r="Z256" s="9">
        <v>239650</v>
      </c>
      <c r="AA256" s="9"/>
      <c r="AB256" s="11">
        <v>188384.9</v>
      </c>
      <c r="AC256" s="6">
        <v>345.9</v>
      </c>
      <c r="AD256" s="6">
        <v>50604</v>
      </c>
      <c r="AE256" s="9">
        <v>354912</v>
      </c>
      <c r="AF256" s="9">
        <v>181919</v>
      </c>
      <c r="AG256" s="9"/>
      <c r="AH256" s="9">
        <v>188318.5</v>
      </c>
      <c r="AI256" s="6">
        <v>1112.4000000000001</v>
      </c>
      <c r="AJ256" s="9">
        <v>768</v>
      </c>
      <c r="AK256" s="6">
        <v>33615.730000000003</v>
      </c>
      <c r="AL256" s="6">
        <v>23909.72</v>
      </c>
      <c r="AM256" s="9">
        <v>74082.100000000006</v>
      </c>
      <c r="AN256" s="9">
        <v>57145.599999999999</v>
      </c>
      <c r="AO256" s="9">
        <v>52256</v>
      </c>
      <c r="AP256" s="9">
        <v>42622.6</v>
      </c>
      <c r="AQ256" s="9">
        <v>51177.5</v>
      </c>
      <c r="AR256" s="9">
        <v>20169.8</v>
      </c>
      <c r="AS256" s="6">
        <v>12.5</v>
      </c>
      <c r="AT256" s="6">
        <v>10.8</v>
      </c>
      <c r="AU256" s="9"/>
      <c r="AV256" s="9"/>
      <c r="AW256" s="9">
        <v>337943</v>
      </c>
      <c r="AX256" s="9">
        <v>157682</v>
      </c>
      <c r="AY256" s="9">
        <v>60300</v>
      </c>
      <c r="AZ256" s="6">
        <v>13637.98</v>
      </c>
      <c r="BA256" s="9">
        <v>320187</v>
      </c>
      <c r="BB256" s="9">
        <v>141822</v>
      </c>
      <c r="BC256" s="9">
        <v>56631.7</v>
      </c>
      <c r="BD256" s="9">
        <v>2082.8000000000002</v>
      </c>
      <c r="BE256" s="9">
        <v>1309.2</v>
      </c>
      <c r="BF256" s="6">
        <v>163.27000000000001</v>
      </c>
      <c r="BG256" s="6">
        <v>97.06</v>
      </c>
      <c r="BH256" s="6">
        <v>536.97</v>
      </c>
      <c r="BI256" s="6">
        <v>230.9</v>
      </c>
      <c r="BJ256" s="48">
        <v>1353.02</v>
      </c>
      <c r="BK256" s="9">
        <v>1480.7</v>
      </c>
      <c r="BL256" s="9">
        <v>85.7</v>
      </c>
      <c r="BM256" s="9">
        <v>7170</v>
      </c>
      <c r="BN256" s="9">
        <v>34852</v>
      </c>
      <c r="BO256" s="9">
        <v>7575</v>
      </c>
      <c r="BP256" s="9">
        <v>3406</v>
      </c>
      <c r="BQ256" s="9"/>
      <c r="BR256" s="9"/>
      <c r="BS256" s="9"/>
      <c r="BT256" s="9"/>
      <c r="BU256" s="9"/>
      <c r="BV256" s="9"/>
      <c r="BW256" s="9"/>
      <c r="BX256" s="9"/>
      <c r="BY256" s="9"/>
      <c r="BZ256" s="9">
        <v>4745467</v>
      </c>
      <c r="CA256" s="9">
        <v>3429876</v>
      </c>
      <c r="CB256" s="9"/>
      <c r="CC256" s="32">
        <v>86358</v>
      </c>
      <c r="CD256" s="32">
        <v>71272</v>
      </c>
      <c r="CE256" s="9"/>
      <c r="CF256" s="9">
        <v>815.0691774249226</v>
      </c>
      <c r="CG256" s="9">
        <v>97.321828290175844</v>
      </c>
      <c r="CH256" s="9">
        <v>1583.0831157378516</v>
      </c>
      <c r="CI256" s="9">
        <v>854000</v>
      </c>
      <c r="CJ256" s="9">
        <v>22.8</v>
      </c>
      <c r="CK256" s="9">
        <v>6661.2</v>
      </c>
      <c r="CL256" s="9">
        <v>1017680</v>
      </c>
      <c r="CM256" s="6">
        <v>24902</v>
      </c>
      <c r="CN256" s="9">
        <v>6229.4</v>
      </c>
      <c r="CO256" s="6">
        <v>17895</v>
      </c>
      <c r="CP256" s="6">
        <v>143</v>
      </c>
      <c r="CQ256" s="6">
        <v>162.82</v>
      </c>
      <c r="CR256" s="9">
        <v>2737.3</v>
      </c>
      <c r="CS256" s="9">
        <v>1903.3</v>
      </c>
      <c r="CT256" s="9">
        <v>295195</v>
      </c>
      <c r="CU256" s="9">
        <v>170693</v>
      </c>
      <c r="CV256" s="9">
        <v>186530</v>
      </c>
      <c r="CW256" s="9">
        <v>117276</v>
      </c>
    </row>
    <row r="257" spans="1:101" ht="12.5">
      <c r="A257" s="5">
        <v>44071</v>
      </c>
      <c r="B257" s="6">
        <v>822.42200000000003</v>
      </c>
      <c r="C257" s="6">
        <v>450.97</v>
      </c>
      <c r="D257" s="6">
        <v>6455.6</v>
      </c>
      <c r="E257" s="9"/>
      <c r="F257" s="9"/>
      <c r="G257" s="9"/>
      <c r="H257" s="9">
        <v>5539</v>
      </c>
      <c r="I257" s="9">
        <v>2498.4</v>
      </c>
      <c r="J257" s="9">
        <v>425394</v>
      </c>
      <c r="K257" s="9">
        <v>190539</v>
      </c>
      <c r="L257" s="9">
        <v>83385</v>
      </c>
      <c r="M257" s="6">
        <v>0.6</v>
      </c>
      <c r="N257" s="6">
        <v>0</v>
      </c>
      <c r="O257" s="9">
        <v>14504.9</v>
      </c>
      <c r="P257" s="9">
        <v>6797.1</v>
      </c>
      <c r="Q257" s="9">
        <v>20500.2</v>
      </c>
      <c r="R257" s="9">
        <v>16330.5</v>
      </c>
      <c r="S257" s="9">
        <v>120969.4</v>
      </c>
      <c r="T257" s="9">
        <v>100402</v>
      </c>
      <c r="U257" s="9">
        <v>122723.6</v>
      </c>
      <c r="V257" s="9">
        <v>83934.399999999994</v>
      </c>
      <c r="W257" s="9">
        <v>13155</v>
      </c>
      <c r="X257" s="9">
        <v>9952.1</v>
      </c>
      <c r="Y257" s="9">
        <v>455381</v>
      </c>
      <c r="Z257" s="9">
        <v>239739</v>
      </c>
      <c r="AA257" s="9"/>
      <c r="AB257" s="11">
        <v>188408.9</v>
      </c>
      <c r="AC257" s="6">
        <v>345.9</v>
      </c>
      <c r="AD257" s="6">
        <v>50604</v>
      </c>
      <c r="AE257" s="9">
        <v>355192</v>
      </c>
      <c r="AF257" s="9">
        <v>182070</v>
      </c>
      <c r="AG257" s="9"/>
      <c r="AH257" s="9">
        <v>188342.5</v>
      </c>
      <c r="AI257" s="6">
        <v>1112.4000000000001</v>
      </c>
      <c r="AJ257" s="9">
        <v>768</v>
      </c>
      <c r="AK257" s="6">
        <v>33615.730000000003</v>
      </c>
      <c r="AL257" s="6">
        <v>23909.72</v>
      </c>
      <c r="AM257" s="9">
        <v>74093.5</v>
      </c>
      <c r="AN257" s="9">
        <v>57154.400000000001</v>
      </c>
      <c r="AO257" s="9">
        <v>52272.1</v>
      </c>
      <c r="AP257" s="9">
        <v>42635.6</v>
      </c>
      <c r="AQ257" s="9">
        <v>51187.3</v>
      </c>
      <c r="AR257" s="9">
        <v>20173.5</v>
      </c>
      <c r="AS257" s="6">
        <v>12.5</v>
      </c>
      <c r="AT257" s="6">
        <v>10.9</v>
      </c>
      <c r="AU257" s="9"/>
      <c r="AV257" s="9"/>
      <c r="AW257" s="9">
        <v>338104</v>
      </c>
      <c r="AX257" s="9">
        <v>157755</v>
      </c>
      <c r="AY257" s="9">
        <v>60306</v>
      </c>
      <c r="AZ257" s="6">
        <v>13637.98</v>
      </c>
      <c r="BA257" s="9">
        <v>320330</v>
      </c>
      <c r="BB257" s="9">
        <v>141884</v>
      </c>
      <c r="BC257" s="9">
        <v>56655.7</v>
      </c>
      <c r="BD257" s="9">
        <v>2085.6999999999998</v>
      </c>
      <c r="BE257" s="9">
        <v>1311.1</v>
      </c>
      <c r="BF257" s="6">
        <v>163.27000000000001</v>
      </c>
      <c r="BG257" s="6">
        <v>97.06</v>
      </c>
      <c r="BH257" s="6">
        <v>536.97</v>
      </c>
      <c r="BI257" s="6">
        <v>230.9</v>
      </c>
      <c r="BJ257" s="48">
        <v>1353.02</v>
      </c>
      <c r="BK257" s="9">
        <v>1483.1</v>
      </c>
      <c r="BL257" s="9">
        <v>85.9</v>
      </c>
      <c r="BM257" s="9">
        <v>7169</v>
      </c>
      <c r="BN257" s="9">
        <v>35201</v>
      </c>
      <c r="BO257" s="9">
        <v>9855</v>
      </c>
      <c r="BP257" s="9">
        <v>5830</v>
      </c>
      <c r="BQ257" s="9"/>
      <c r="BR257" s="9"/>
      <c r="BS257" s="9"/>
      <c r="BT257" s="9"/>
      <c r="BU257" s="9"/>
      <c r="BV257" s="9"/>
      <c r="BW257" s="9"/>
      <c r="BX257" s="9"/>
      <c r="BY257" s="9"/>
      <c r="BZ257" s="9">
        <v>4748414</v>
      </c>
      <c r="CA257" s="9">
        <v>3432353</v>
      </c>
      <c r="CB257" s="9"/>
      <c r="CC257" s="32">
        <v>86358</v>
      </c>
      <c r="CD257" s="32">
        <v>71272</v>
      </c>
      <c r="CE257" s="9"/>
      <c r="CF257" s="9">
        <v>813.42445785470534</v>
      </c>
      <c r="CG257" s="9">
        <v>97.532589724479962</v>
      </c>
      <c r="CH257" s="9">
        <v>1583.8479723828789</v>
      </c>
      <c r="CI257" s="9">
        <v>857500</v>
      </c>
      <c r="CJ257" s="9">
        <v>22.9</v>
      </c>
      <c r="CK257" s="9">
        <v>6685.2</v>
      </c>
      <c r="CL257" s="9">
        <v>1020141</v>
      </c>
      <c r="CM257" s="6">
        <v>24902</v>
      </c>
      <c r="CN257" s="9">
        <v>6253.4</v>
      </c>
      <c r="CO257" s="6">
        <v>17895</v>
      </c>
      <c r="CP257" s="6">
        <v>143</v>
      </c>
      <c r="CQ257" s="6">
        <v>162.82</v>
      </c>
      <c r="CR257" s="9">
        <v>2746.1</v>
      </c>
      <c r="CS257" s="9">
        <v>1908.8</v>
      </c>
      <c r="CT257" s="9">
        <v>295592</v>
      </c>
      <c r="CU257" s="9">
        <v>170933</v>
      </c>
      <c r="CV257" s="9">
        <v>187543</v>
      </c>
      <c r="CW257" s="9">
        <v>117920</v>
      </c>
    </row>
    <row r="258" spans="1:101" ht="12.5">
      <c r="A258" s="5">
        <v>44072</v>
      </c>
      <c r="B258" s="6">
        <v>822.42200000000003</v>
      </c>
      <c r="C258" s="6">
        <v>450.97</v>
      </c>
      <c r="D258" s="6">
        <v>6455.6</v>
      </c>
      <c r="E258" s="9"/>
      <c r="F258" s="9"/>
      <c r="G258" s="9"/>
      <c r="H258" s="6">
        <v>5551</v>
      </c>
      <c r="I258" s="6">
        <v>2503.1999999999998</v>
      </c>
      <c r="J258" s="6">
        <v>425527</v>
      </c>
      <c r="K258" s="6">
        <v>190612</v>
      </c>
      <c r="L258" s="6">
        <v>83406.7</v>
      </c>
      <c r="M258" s="6">
        <v>0.6</v>
      </c>
      <c r="N258" s="6">
        <v>0</v>
      </c>
      <c r="O258" s="9">
        <v>14504.9</v>
      </c>
      <c r="P258" s="9">
        <v>6797.1</v>
      </c>
      <c r="Q258" s="6">
        <v>20527.5</v>
      </c>
      <c r="R258" s="6">
        <v>16351.8</v>
      </c>
      <c r="S258" s="6">
        <v>120988.9</v>
      </c>
      <c r="T258" s="6">
        <v>100417.9</v>
      </c>
      <c r="U258" s="6">
        <v>122742.6</v>
      </c>
      <c r="V258" s="6">
        <v>83947.8</v>
      </c>
      <c r="W258" s="9">
        <v>13159</v>
      </c>
      <c r="X258" s="9">
        <v>9955.2000000000007</v>
      </c>
      <c r="Y258" s="6">
        <v>455538</v>
      </c>
      <c r="Z258" s="6">
        <v>239827</v>
      </c>
      <c r="AA258" s="6"/>
      <c r="AB258" s="11">
        <v>188432.9</v>
      </c>
      <c r="AC258" s="6">
        <v>345.9</v>
      </c>
      <c r="AD258" s="6">
        <v>50604</v>
      </c>
      <c r="AE258" s="6">
        <v>355450</v>
      </c>
      <c r="AF258" s="6">
        <v>182211</v>
      </c>
      <c r="AG258" s="6"/>
      <c r="AH258" s="6">
        <v>188366.5</v>
      </c>
      <c r="AI258" s="6">
        <v>1112.4000000000001</v>
      </c>
      <c r="AJ258" s="9">
        <v>768</v>
      </c>
      <c r="AK258" s="6">
        <v>33615.730000000003</v>
      </c>
      <c r="AL258" s="6">
        <v>23909.72</v>
      </c>
      <c r="AM258" s="51">
        <v>74104.800000000003</v>
      </c>
      <c r="AN258" s="51">
        <v>57163.1</v>
      </c>
      <c r="AO258" s="6">
        <v>52288.1</v>
      </c>
      <c r="AP258" s="6">
        <v>42648.4</v>
      </c>
      <c r="AQ258" s="51">
        <v>51194.9</v>
      </c>
      <c r="AR258" s="51">
        <v>20176.5</v>
      </c>
      <c r="AS258" s="6">
        <v>12.6</v>
      </c>
      <c r="AT258" s="6">
        <v>11</v>
      </c>
      <c r="AU258" s="7"/>
      <c r="AV258" s="7"/>
      <c r="AW258" s="6">
        <v>338261</v>
      </c>
      <c r="AX258" s="6">
        <v>157826</v>
      </c>
      <c r="AY258" s="6">
        <v>60312</v>
      </c>
      <c r="AZ258" s="6">
        <v>13637.98</v>
      </c>
      <c r="BA258" s="6">
        <v>320471</v>
      </c>
      <c r="BB258" s="6">
        <v>141945</v>
      </c>
      <c r="BC258" s="6">
        <v>56679.7</v>
      </c>
      <c r="BD258" s="6">
        <v>2089.1</v>
      </c>
      <c r="BE258" s="6">
        <v>1313.3</v>
      </c>
      <c r="BF258" s="6">
        <v>163.27000000000001</v>
      </c>
      <c r="BG258" s="6">
        <v>97.06</v>
      </c>
      <c r="BH258" s="6">
        <v>536.97</v>
      </c>
      <c r="BI258" s="6">
        <v>230.9</v>
      </c>
      <c r="BJ258" s="48">
        <v>1353.02</v>
      </c>
      <c r="BK258" s="9">
        <v>1485.4</v>
      </c>
      <c r="BL258" s="6">
        <v>86</v>
      </c>
      <c r="BM258" s="6">
        <v>8401</v>
      </c>
      <c r="BN258" s="6">
        <v>36867</v>
      </c>
      <c r="BO258" s="6">
        <v>9785</v>
      </c>
      <c r="BP258" s="6">
        <v>5899</v>
      </c>
      <c r="BQ258" s="6"/>
      <c r="BR258" s="6"/>
      <c r="BS258" s="6"/>
      <c r="BT258" s="6"/>
      <c r="BU258" s="6"/>
      <c r="BV258" s="6"/>
      <c r="BW258" s="6"/>
      <c r="BX258" s="6"/>
      <c r="BY258" s="6"/>
      <c r="BZ258" s="6">
        <v>4751329</v>
      </c>
      <c r="CA258" s="6">
        <v>3434811</v>
      </c>
      <c r="CB258" s="6"/>
      <c r="CC258" s="32">
        <v>86358</v>
      </c>
      <c r="CD258" s="32">
        <v>71272</v>
      </c>
      <c r="CE258" s="6"/>
      <c r="CF258" s="6">
        <v>813.3228949422687</v>
      </c>
      <c r="CG258" s="6">
        <v>97.432963954688773</v>
      </c>
      <c r="CH258" s="6">
        <v>1580.3141588247754</v>
      </c>
      <c r="CI258" s="6">
        <v>861000</v>
      </c>
      <c r="CJ258" s="6">
        <v>23</v>
      </c>
      <c r="CK258" s="6">
        <v>6709.2</v>
      </c>
      <c r="CL258" s="6">
        <v>1022524</v>
      </c>
      <c r="CM258" s="6">
        <v>24902</v>
      </c>
      <c r="CN258" s="6">
        <v>6277.4</v>
      </c>
      <c r="CO258" s="6">
        <v>17895</v>
      </c>
      <c r="CP258" s="6">
        <v>143</v>
      </c>
      <c r="CQ258" s="6">
        <v>162.82</v>
      </c>
      <c r="CR258" s="6">
        <v>2754.9</v>
      </c>
      <c r="CS258" s="6">
        <v>1914.2</v>
      </c>
      <c r="CT258" s="6">
        <v>295967</v>
      </c>
      <c r="CU258" s="6">
        <v>171165</v>
      </c>
      <c r="CV258" s="6">
        <v>188551</v>
      </c>
      <c r="CW258" s="6">
        <v>118560</v>
      </c>
    </row>
    <row r="259" spans="1:101" ht="12.5">
      <c r="A259" s="5">
        <v>44073</v>
      </c>
      <c r="B259" s="6">
        <v>822.42200000000003</v>
      </c>
      <c r="C259" s="6">
        <v>450.97</v>
      </c>
      <c r="D259" s="6">
        <v>6455.6</v>
      </c>
      <c r="E259" s="9"/>
      <c r="F259" s="9"/>
      <c r="G259" s="9"/>
      <c r="H259" s="6">
        <v>5563.1</v>
      </c>
      <c r="I259" s="6">
        <v>2508</v>
      </c>
      <c r="J259" s="6">
        <v>425700</v>
      </c>
      <c r="K259" s="6">
        <v>190698</v>
      </c>
      <c r="L259" s="6">
        <v>83430.7</v>
      </c>
      <c r="M259" s="6">
        <v>0.6</v>
      </c>
      <c r="N259" s="6">
        <v>0</v>
      </c>
      <c r="O259" s="9">
        <v>14504.9</v>
      </c>
      <c r="P259" s="9">
        <v>6797.1</v>
      </c>
      <c r="Q259" s="6">
        <v>20552.400000000001</v>
      </c>
      <c r="R259" s="6">
        <v>16371.2</v>
      </c>
      <c r="S259" s="6">
        <v>121007.5</v>
      </c>
      <c r="T259" s="6">
        <v>100433.3</v>
      </c>
      <c r="U259" s="6">
        <v>122761.3</v>
      </c>
      <c r="V259" s="6">
        <v>83961.1</v>
      </c>
      <c r="W259" s="9">
        <v>13162.8</v>
      </c>
      <c r="X259" s="9">
        <v>9958.4</v>
      </c>
      <c r="Y259" s="6">
        <v>455710</v>
      </c>
      <c r="Z259" s="6">
        <v>239919</v>
      </c>
      <c r="AA259" s="6"/>
      <c r="AB259" s="11">
        <v>188456.9</v>
      </c>
      <c r="AC259" s="6">
        <v>345.9</v>
      </c>
      <c r="AD259" s="6">
        <v>50604</v>
      </c>
      <c r="AE259" s="6">
        <v>355728</v>
      </c>
      <c r="AF259" s="6">
        <v>182357</v>
      </c>
      <c r="AG259" s="6"/>
      <c r="AH259" s="6">
        <v>188390.5</v>
      </c>
      <c r="AI259" s="6">
        <v>1112.4000000000001</v>
      </c>
      <c r="AJ259" s="9">
        <v>768</v>
      </c>
      <c r="AK259" s="6">
        <v>33615.730000000003</v>
      </c>
      <c r="AL259" s="6">
        <v>23909.72</v>
      </c>
      <c r="AM259" s="51">
        <v>74116.2</v>
      </c>
      <c r="AN259" s="51">
        <v>57171.9</v>
      </c>
      <c r="AO259" s="6">
        <v>52304.800000000003</v>
      </c>
      <c r="AP259" s="6">
        <v>42661.599999999999</v>
      </c>
      <c r="AQ259" s="51">
        <v>51200.4</v>
      </c>
      <c r="AR259" s="51">
        <v>20178.5</v>
      </c>
      <c r="AS259" s="6">
        <v>12.6</v>
      </c>
      <c r="AT259" s="6">
        <v>11</v>
      </c>
      <c r="AU259" s="7"/>
      <c r="AV259" s="7"/>
      <c r="AW259" s="6">
        <v>338418</v>
      </c>
      <c r="AX259" s="6">
        <v>157899</v>
      </c>
      <c r="AY259" s="6">
        <v>60317</v>
      </c>
      <c r="AZ259" s="6">
        <v>13637.98</v>
      </c>
      <c r="BA259" s="6">
        <v>320612</v>
      </c>
      <c r="BB259" s="6">
        <v>142006</v>
      </c>
      <c r="BC259" s="6">
        <v>56703.7</v>
      </c>
      <c r="BD259" s="6">
        <v>2092.6</v>
      </c>
      <c r="BE259" s="6">
        <v>1315.6</v>
      </c>
      <c r="BF259" s="6">
        <v>163.4</v>
      </c>
      <c r="BG259" s="6">
        <v>97.15</v>
      </c>
      <c r="BH259" s="6">
        <v>536.97</v>
      </c>
      <c r="BI259" s="6">
        <v>230.9</v>
      </c>
      <c r="BJ259" s="48">
        <v>1353.02</v>
      </c>
      <c r="BK259" s="9">
        <v>1487.8</v>
      </c>
      <c r="BL259" s="6">
        <v>86</v>
      </c>
      <c r="BM259" s="6">
        <v>8795</v>
      </c>
      <c r="BN259" s="6">
        <v>36288</v>
      </c>
      <c r="BO259" s="6">
        <v>8127</v>
      </c>
      <c r="BP259" s="6">
        <v>3308</v>
      </c>
      <c r="BQ259" s="6"/>
      <c r="BR259" s="6"/>
      <c r="BS259" s="6"/>
      <c r="BT259" s="6"/>
      <c r="BU259" s="6"/>
      <c r="BV259" s="6"/>
      <c r="BW259" s="6"/>
      <c r="BX259" s="6"/>
      <c r="BY259" s="6"/>
      <c r="BZ259" s="6">
        <v>4754219</v>
      </c>
      <c r="CA259" s="6">
        <v>3437268</v>
      </c>
      <c r="CB259" s="6"/>
      <c r="CC259" s="32">
        <v>86358</v>
      </c>
      <c r="CD259" s="32">
        <v>71272</v>
      </c>
      <c r="CE259" s="6"/>
      <c r="CF259" s="6">
        <v>816.8014354976001</v>
      </c>
      <c r="CG259" s="6">
        <v>97.348672011054106</v>
      </c>
      <c r="CH259" s="6">
        <v>1578.0765940116071</v>
      </c>
      <c r="CI259" s="6">
        <v>864500</v>
      </c>
      <c r="CJ259" s="6">
        <v>23.1</v>
      </c>
      <c r="CK259" s="6">
        <v>6733.2</v>
      </c>
      <c r="CL259" s="6">
        <v>1024998</v>
      </c>
      <c r="CM259" s="6">
        <v>24902</v>
      </c>
      <c r="CN259" s="6">
        <v>6301.4</v>
      </c>
      <c r="CO259" s="6">
        <v>17895</v>
      </c>
      <c r="CP259" s="6">
        <v>143</v>
      </c>
      <c r="CQ259" s="6">
        <v>162.82</v>
      </c>
      <c r="CR259" s="6">
        <v>2763.5</v>
      </c>
      <c r="CS259" s="6">
        <v>1919.4</v>
      </c>
      <c r="CT259" s="6">
        <v>296286</v>
      </c>
      <c r="CU259" s="6">
        <v>171364</v>
      </c>
      <c r="CV259" s="6">
        <v>189628</v>
      </c>
      <c r="CW259" s="6">
        <v>119241</v>
      </c>
    </row>
    <row r="260" spans="1:101" ht="12.5">
      <c r="A260" s="5">
        <v>44074</v>
      </c>
      <c r="B260" s="6">
        <v>822.42200000000003</v>
      </c>
      <c r="C260" s="6">
        <v>450.97</v>
      </c>
      <c r="D260" s="6">
        <v>6455.6</v>
      </c>
      <c r="E260" s="9"/>
      <c r="F260" s="9"/>
      <c r="G260" s="9"/>
      <c r="H260" s="6">
        <v>5574.7</v>
      </c>
      <c r="I260" s="6">
        <v>2512.8000000000002</v>
      </c>
      <c r="J260" s="6">
        <v>425872</v>
      </c>
      <c r="K260" s="6">
        <v>190783</v>
      </c>
      <c r="L260" s="6">
        <v>83454.7</v>
      </c>
      <c r="M260" s="6">
        <v>0.6</v>
      </c>
      <c r="N260" s="6">
        <v>0</v>
      </c>
      <c r="O260" s="9">
        <v>14504.9</v>
      </c>
      <c r="P260" s="9">
        <v>6797.1</v>
      </c>
      <c r="Q260" s="6">
        <v>20580.8</v>
      </c>
      <c r="R260" s="6">
        <v>16393.2</v>
      </c>
      <c r="S260" s="6">
        <v>121027.2</v>
      </c>
      <c r="T260" s="6">
        <v>100449.1</v>
      </c>
      <c r="U260" s="6">
        <v>122780.4</v>
      </c>
      <c r="V260" s="6">
        <v>83974.5</v>
      </c>
      <c r="W260" s="9">
        <v>13166.6</v>
      </c>
      <c r="X260" s="9">
        <v>9961.5</v>
      </c>
      <c r="Y260" s="6">
        <v>455886</v>
      </c>
      <c r="Z260" s="6">
        <v>240017</v>
      </c>
      <c r="AA260" s="6"/>
      <c r="AB260" s="11">
        <v>188480.9</v>
      </c>
      <c r="AC260" s="6">
        <v>345.9</v>
      </c>
      <c r="AD260" s="6">
        <v>50604</v>
      </c>
      <c r="AE260" s="6">
        <v>356008</v>
      </c>
      <c r="AF260" s="6">
        <v>182500</v>
      </c>
      <c r="AG260" s="6"/>
      <c r="AH260" s="6">
        <v>188414.5</v>
      </c>
      <c r="AI260" s="6">
        <v>1112.4000000000001</v>
      </c>
      <c r="AJ260" s="9">
        <v>768</v>
      </c>
      <c r="AK260" s="6">
        <v>33615.730000000003</v>
      </c>
      <c r="AL260" s="6">
        <v>23909.72</v>
      </c>
      <c r="AM260" s="51">
        <v>74126.7</v>
      </c>
      <c r="AN260" s="51">
        <v>57180</v>
      </c>
      <c r="AO260" s="6">
        <v>52320.9</v>
      </c>
      <c r="AP260" s="6">
        <v>42674.5</v>
      </c>
      <c r="AQ260" s="51">
        <v>51210.6</v>
      </c>
      <c r="AR260" s="51">
        <v>20182.3</v>
      </c>
      <c r="AS260" s="6">
        <v>12.6</v>
      </c>
      <c r="AT260" s="6">
        <v>11</v>
      </c>
      <c r="AU260" s="7"/>
      <c r="AV260" s="7"/>
      <c r="AW260" s="6">
        <v>338573</v>
      </c>
      <c r="AX260" s="6">
        <v>157970</v>
      </c>
      <c r="AY260" s="6">
        <v>60323</v>
      </c>
      <c r="AZ260" s="6">
        <v>13637.98</v>
      </c>
      <c r="BA260" s="6">
        <v>320752</v>
      </c>
      <c r="BB260" s="6">
        <v>142067</v>
      </c>
      <c r="BC260" s="6">
        <v>56727.7</v>
      </c>
      <c r="BD260" s="6">
        <v>2096.1999999999998</v>
      </c>
      <c r="BE260" s="6">
        <v>1318</v>
      </c>
      <c r="BF260" s="6">
        <v>163.4</v>
      </c>
      <c r="BG260" s="6">
        <v>97.15</v>
      </c>
      <c r="BH260" s="6">
        <v>536.97</v>
      </c>
      <c r="BI260" s="6">
        <v>230.9</v>
      </c>
      <c r="BJ260" s="48">
        <v>1353.02</v>
      </c>
      <c r="BK260" s="9">
        <v>1490.2</v>
      </c>
      <c r="BL260" s="6">
        <v>86</v>
      </c>
      <c r="BM260" s="6">
        <v>8725</v>
      </c>
      <c r="BN260" s="6">
        <v>36079</v>
      </c>
      <c r="BO260" s="6">
        <v>3184</v>
      </c>
      <c r="BP260" s="6">
        <v>7408</v>
      </c>
      <c r="BQ260" s="6"/>
      <c r="BR260" s="6"/>
      <c r="BS260" s="6"/>
      <c r="BT260" s="6"/>
      <c r="BU260" s="6"/>
      <c r="BV260" s="6"/>
      <c r="BW260" s="6"/>
      <c r="BX260" s="6"/>
      <c r="BY260" s="6"/>
      <c r="BZ260" s="6">
        <v>4756845</v>
      </c>
      <c r="CA260" s="6">
        <v>3439444</v>
      </c>
      <c r="CB260" s="6"/>
      <c r="CC260" s="32">
        <v>86358</v>
      </c>
      <c r="CD260" s="32">
        <v>71272</v>
      </c>
      <c r="CE260" s="6"/>
      <c r="CF260" s="6">
        <v>814.59400896018076</v>
      </c>
      <c r="CG260" s="6">
        <v>97.468982096223385</v>
      </c>
      <c r="CH260" s="6">
        <v>1586.6924546532441</v>
      </c>
      <c r="CI260" s="6">
        <v>868000</v>
      </c>
      <c r="CJ260" s="6">
        <v>23.2</v>
      </c>
      <c r="CK260" s="6">
        <v>6757.2</v>
      </c>
      <c r="CL260" s="6">
        <v>1026975</v>
      </c>
      <c r="CM260" s="6">
        <v>24902</v>
      </c>
      <c r="CN260" s="6">
        <v>6320.4</v>
      </c>
      <c r="CO260" s="6">
        <v>17895</v>
      </c>
      <c r="CP260" s="6">
        <v>143</v>
      </c>
      <c r="CQ260" s="6">
        <v>162.82</v>
      </c>
      <c r="CR260" s="6">
        <v>2772.2</v>
      </c>
      <c r="CS260" s="6">
        <v>1924.7</v>
      </c>
      <c r="CT260" s="6">
        <v>296604</v>
      </c>
      <c r="CU260" s="6">
        <v>171558</v>
      </c>
      <c r="CV260" s="6">
        <v>190606</v>
      </c>
      <c r="CW260" s="6">
        <v>119867</v>
      </c>
    </row>
    <row r="261" spans="1:101" ht="13">
      <c r="A261" s="17"/>
      <c r="B261" s="18"/>
      <c r="C261" s="18"/>
      <c r="D261" s="18"/>
      <c r="E261" s="18"/>
      <c r="F261" s="18"/>
      <c r="G261" s="18"/>
      <c r="H261" s="18"/>
      <c r="I261" s="18"/>
      <c r="J261" s="38"/>
      <c r="K261" s="38"/>
      <c r="L261" s="39"/>
      <c r="M261" s="18"/>
      <c r="N261" s="18"/>
      <c r="O261" s="18"/>
      <c r="P261" s="18"/>
      <c r="Q261" s="18"/>
      <c r="R261" s="18"/>
      <c r="S261" s="18"/>
      <c r="T261" s="22"/>
      <c r="U261" s="18"/>
      <c r="V261" s="18"/>
      <c r="W261" s="18"/>
      <c r="X261" s="18"/>
      <c r="Y261" s="18"/>
      <c r="Z261" s="18"/>
      <c r="AA261" s="18"/>
      <c r="AB261" s="40"/>
      <c r="AC261" s="18"/>
      <c r="AD261" s="18"/>
      <c r="AE261" s="18"/>
      <c r="AF261" s="41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22"/>
    </row>
    <row r="262" spans="1:101" ht="12.5">
      <c r="A262" s="5">
        <v>44074</v>
      </c>
      <c r="B262" s="9">
        <v>822.42200000000003</v>
      </c>
      <c r="C262" s="9">
        <v>450.97</v>
      </c>
      <c r="D262" s="9">
        <v>6455.6</v>
      </c>
      <c r="E262" s="9"/>
      <c r="F262" s="9"/>
      <c r="G262" s="9"/>
      <c r="H262" s="6">
        <v>5574.7</v>
      </c>
      <c r="I262" s="6">
        <v>2512.8000000000002</v>
      </c>
      <c r="J262" s="6">
        <v>425872</v>
      </c>
      <c r="K262" s="6">
        <v>190783</v>
      </c>
      <c r="L262" s="6">
        <v>83454.7</v>
      </c>
      <c r="M262" s="6">
        <v>0.6</v>
      </c>
      <c r="N262" s="6">
        <v>0</v>
      </c>
      <c r="O262" s="6">
        <v>14504.9</v>
      </c>
      <c r="P262" s="6">
        <v>6797.1</v>
      </c>
      <c r="Q262" s="6">
        <v>20580.8</v>
      </c>
      <c r="R262" s="6">
        <v>16393.2</v>
      </c>
      <c r="S262" s="6">
        <v>121027.2</v>
      </c>
      <c r="T262" s="6">
        <v>100449.1</v>
      </c>
      <c r="U262" s="6">
        <v>122780.4</v>
      </c>
      <c r="V262" s="6">
        <v>83974.5</v>
      </c>
      <c r="W262" s="9">
        <v>13166.6</v>
      </c>
      <c r="X262" s="9">
        <v>9961.5</v>
      </c>
      <c r="Y262" s="6">
        <v>455886</v>
      </c>
      <c r="Z262" s="6">
        <v>240017</v>
      </c>
      <c r="AA262" s="6"/>
      <c r="AB262" s="11">
        <v>188480.9</v>
      </c>
      <c r="AC262" s="6">
        <v>345.9</v>
      </c>
      <c r="AD262" s="6">
        <v>50604</v>
      </c>
      <c r="AE262" s="6">
        <v>356008</v>
      </c>
      <c r="AF262" s="6">
        <v>182500</v>
      </c>
      <c r="AG262" s="6"/>
      <c r="AH262" s="6">
        <v>188414.5</v>
      </c>
      <c r="AI262" s="6">
        <v>1112.4000000000001</v>
      </c>
      <c r="AJ262" s="9">
        <v>768</v>
      </c>
      <c r="AK262" s="51">
        <v>33615.730000000003</v>
      </c>
      <c r="AL262" s="51">
        <v>23909.72</v>
      </c>
      <c r="AM262" s="51">
        <v>74126.7</v>
      </c>
      <c r="AN262" s="51">
        <v>57180</v>
      </c>
      <c r="AO262" s="6">
        <v>52320.9</v>
      </c>
      <c r="AP262" s="6">
        <v>42674.5</v>
      </c>
      <c r="AQ262" s="51">
        <v>51210.6</v>
      </c>
      <c r="AR262" s="51">
        <v>20182.3</v>
      </c>
      <c r="AS262" s="6">
        <v>12.6</v>
      </c>
      <c r="AT262" s="6">
        <v>11</v>
      </c>
      <c r="AU262" s="7"/>
      <c r="AV262" s="7"/>
      <c r="AW262" s="6">
        <v>338573</v>
      </c>
      <c r="AX262" s="6">
        <v>157970</v>
      </c>
      <c r="AY262" s="6">
        <v>60323</v>
      </c>
      <c r="AZ262" s="6">
        <v>13637.98</v>
      </c>
      <c r="BA262" s="6">
        <v>320752</v>
      </c>
      <c r="BB262" s="6">
        <v>142067</v>
      </c>
      <c r="BC262" s="6">
        <v>56727.7</v>
      </c>
      <c r="BD262" s="6">
        <v>2096.1999999999998</v>
      </c>
      <c r="BE262" s="6">
        <v>1318</v>
      </c>
      <c r="BF262" s="6">
        <v>163.4</v>
      </c>
      <c r="BG262" s="6">
        <v>97.15</v>
      </c>
      <c r="BH262" s="6">
        <v>536.97</v>
      </c>
      <c r="BI262" s="6">
        <v>230.9</v>
      </c>
      <c r="BJ262" s="54">
        <v>1353.02</v>
      </c>
      <c r="BK262" s="9">
        <v>1490.2</v>
      </c>
      <c r="BL262" s="6">
        <v>86</v>
      </c>
      <c r="BM262" s="6">
        <v>8725</v>
      </c>
      <c r="BN262" s="6">
        <v>36079</v>
      </c>
      <c r="BO262" s="6">
        <v>3184</v>
      </c>
      <c r="BP262" s="6">
        <v>7408</v>
      </c>
      <c r="BQ262" s="6"/>
      <c r="BR262" s="6"/>
      <c r="BS262" s="6"/>
      <c r="BT262" s="6"/>
      <c r="BU262" s="6"/>
      <c r="BV262" s="6"/>
      <c r="BW262" s="6"/>
      <c r="BX262" s="6"/>
      <c r="BY262" s="6"/>
      <c r="BZ262" s="6">
        <v>4756845</v>
      </c>
      <c r="CA262" s="6">
        <v>3439444</v>
      </c>
      <c r="CB262" s="6"/>
      <c r="CC262" s="6">
        <v>86358</v>
      </c>
      <c r="CD262" s="6">
        <v>71272</v>
      </c>
      <c r="CE262" s="6"/>
      <c r="CF262" s="6">
        <v>814.59400896018076</v>
      </c>
      <c r="CG262" s="6">
        <v>97.468982096223385</v>
      </c>
      <c r="CH262" s="6">
        <v>1586.6924546532441</v>
      </c>
      <c r="CI262" s="6">
        <v>868000</v>
      </c>
      <c r="CJ262" s="6">
        <v>23.2</v>
      </c>
      <c r="CK262" s="6">
        <v>6757.2</v>
      </c>
      <c r="CL262" s="6">
        <v>1026975</v>
      </c>
      <c r="CM262" s="6">
        <v>24902</v>
      </c>
      <c r="CN262" s="6">
        <v>6320.4</v>
      </c>
      <c r="CO262" s="6">
        <v>17895</v>
      </c>
      <c r="CP262" s="6">
        <v>143</v>
      </c>
      <c r="CQ262" s="6">
        <v>162.82</v>
      </c>
      <c r="CR262" s="6">
        <v>2772.2</v>
      </c>
      <c r="CS262" s="6">
        <v>1924.7</v>
      </c>
      <c r="CT262" s="6">
        <v>296604</v>
      </c>
      <c r="CU262" s="6">
        <v>171558</v>
      </c>
      <c r="CV262" s="6">
        <v>190606</v>
      </c>
      <c r="CW262" s="6">
        <v>119867</v>
      </c>
    </row>
    <row r="263" spans="1:101" ht="12.5">
      <c r="A263" s="5">
        <v>44075</v>
      </c>
      <c r="B263" s="9">
        <v>822.96500000000003</v>
      </c>
      <c r="C263" s="9">
        <v>451.23700000000002</v>
      </c>
      <c r="D263" s="9">
        <v>6456.4</v>
      </c>
      <c r="E263" s="9"/>
      <c r="F263" s="9"/>
      <c r="G263" s="9"/>
      <c r="H263" s="6">
        <v>5585.7</v>
      </c>
      <c r="I263" s="6">
        <v>2517.6999999999998</v>
      </c>
      <c r="J263" s="6">
        <v>426052</v>
      </c>
      <c r="K263" s="6">
        <v>190871</v>
      </c>
      <c r="L263" s="6">
        <v>83478.7</v>
      </c>
      <c r="M263" s="6">
        <v>0.6</v>
      </c>
      <c r="N263" s="6">
        <v>0</v>
      </c>
      <c r="O263" s="6">
        <v>14505</v>
      </c>
      <c r="P263" s="6">
        <v>6797.2</v>
      </c>
      <c r="Q263" s="6">
        <v>20608.3</v>
      </c>
      <c r="R263" s="6">
        <v>16414.5</v>
      </c>
      <c r="S263" s="6">
        <v>121046.5</v>
      </c>
      <c r="T263" s="6">
        <v>100464.7</v>
      </c>
      <c r="U263" s="6">
        <v>122799.3</v>
      </c>
      <c r="V263" s="6">
        <v>83988.1</v>
      </c>
      <c r="W263" s="9">
        <v>13170.5</v>
      </c>
      <c r="X263" s="9">
        <v>9964.6</v>
      </c>
      <c r="Y263" s="6">
        <v>456055</v>
      </c>
      <c r="Z263" s="6">
        <v>240112</v>
      </c>
      <c r="AA263" s="6"/>
      <c r="AB263" s="11">
        <v>188504.9</v>
      </c>
      <c r="AC263" s="6">
        <v>345.9</v>
      </c>
      <c r="AD263" s="6">
        <v>50604</v>
      </c>
      <c r="AE263" s="6">
        <v>356298</v>
      </c>
      <c r="AF263" s="6">
        <v>182648</v>
      </c>
      <c r="AG263" s="6"/>
      <c r="AH263" s="6">
        <v>188438.5</v>
      </c>
      <c r="AI263" s="6">
        <v>1112.4000000000001</v>
      </c>
      <c r="AJ263" s="9">
        <v>768</v>
      </c>
      <c r="AK263" s="51">
        <v>33615.730000000003</v>
      </c>
      <c r="AL263" s="51">
        <v>23909.72</v>
      </c>
      <c r="AM263" s="6">
        <v>74136.899999999994</v>
      </c>
      <c r="AN263" s="6">
        <v>57187.9</v>
      </c>
      <c r="AO263" s="6">
        <v>52337.1</v>
      </c>
      <c r="AP263" s="6">
        <v>42687.5</v>
      </c>
      <c r="AQ263" s="6">
        <v>51219.7</v>
      </c>
      <c r="AR263" s="6">
        <v>20185.7</v>
      </c>
      <c r="AS263" s="6">
        <v>12.6</v>
      </c>
      <c r="AT263" s="6">
        <v>11</v>
      </c>
      <c r="AU263" s="7"/>
      <c r="AV263" s="7"/>
      <c r="AW263" s="6">
        <v>338729</v>
      </c>
      <c r="AX263" s="6">
        <v>158041</v>
      </c>
      <c r="AY263" s="6">
        <v>60329</v>
      </c>
      <c r="AZ263" s="6">
        <v>13637.98</v>
      </c>
      <c r="BA263" s="6">
        <v>320892</v>
      </c>
      <c r="BB263" s="6">
        <v>142127</v>
      </c>
      <c r="BC263" s="6">
        <v>56751.7</v>
      </c>
      <c r="BD263" s="6">
        <v>2100.1999999999998</v>
      </c>
      <c r="BE263" s="6">
        <v>1320.6</v>
      </c>
      <c r="BF263" s="6">
        <v>163.4</v>
      </c>
      <c r="BG263" s="6">
        <v>97.15</v>
      </c>
      <c r="BH263" s="6">
        <v>537.44100000000003</v>
      </c>
      <c r="BI263" s="6">
        <v>231.078</v>
      </c>
      <c r="BJ263" s="54">
        <v>1353.43</v>
      </c>
      <c r="BK263" s="9">
        <v>1492.4</v>
      </c>
      <c r="BL263" s="6">
        <v>86</v>
      </c>
      <c r="BM263" s="6">
        <v>9688</v>
      </c>
      <c r="BN263" s="6">
        <v>36934</v>
      </c>
      <c r="BO263" s="6">
        <v>13438</v>
      </c>
      <c r="BP263" s="6">
        <v>5376</v>
      </c>
      <c r="BQ263" s="6"/>
      <c r="BR263" s="6"/>
      <c r="BS263" s="6"/>
      <c r="BT263" s="6"/>
      <c r="BU263" s="6"/>
      <c r="BV263" s="6"/>
      <c r="BW263" s="6"/>
      <c r="BX263" s="6"/>
      <c r="BY263" s="6"/>
      <c r="BZ263" s="6">
        <v>4759357</v>
      </c>
      <c r="CA263" s="6">
        <v>3441515</v>
      </c>
      <c r="CB263" s="6"/>
      <c r="CC263" s="6">
        <v>86358</v>
      </c>
      <c r="CD263" s="6">
        <v>71272</v>
      </c>
      <c r="CE263" s="6"/>
      <c r="CF263" s="6">
        <v>813.01015000207951</v>
      </c>
      <c r="CG263" s="6">
        <v>97.173333313724044</v>
      </c>
      <c r="CH263" s="6">
        <v>1588.7347868525683</v>
      </c>
      <c r="CI263" s="6">
        <v>872000</v>
      </c>
      <c r="CJ263" s="6">
        <v>23.3</v>
      </c>
      <c r="CK263" s="6">
        <v>6781.2</v>
      </c>
      <c r="CL263" s="6">
        <v>1028235</v>
      </c>
      <c r="CM263" s="6">
        <v>24902</v>
      </c>
      <c r="CN263" s="6">
        <v>6334.6</v>
      </c>
      <c r="CO263" s="6">
        <v>17895</v>
      </c>
      <c r="CP263" s="6">
        <v>143</v>
      </c>
      <c r="CQ263" s="6">
        <v>162.82</v>
      </c>
      <c r="CR263" s="6">
        <v>2781</v>
      </c>
      <c r="CS263" s="6">
        <v>1930.1</v>
      </c>
      <c r="CT263" s="6">
        <v>297207</v>
      </c>
      <c r="CU263" s="6">
        <v>171911</v>
      </c>
      <c r="CV263" s="6">
        <v>191411</v>
      </c>
      <c r="CW263" s="6">
        <v>120393</v>
      </c>
    </row>
    <row r="264" spans="1:101">
      <c r="A264" s="5">
        <v>44076</v>
      </c>
      <c r="B264" s="9">
        <v>822.96500000000003</v>
      </c>
      <c r="C264" s="9">
        <v>451.23700000000002</v>
      </c>
      <c r="D264" s="9">
        <v>6456.4</v>
      </c>
      <c r="E264" s="9"/>
      <c r="F264" s="9"/>
      <c r="G264" s="9"/>
      <c r="H264" s="6">
        <v>5597.7</v>
      </c>
      <c r="I264" s="6">
        <v>2522.5</v>
      </c>
      <c r="J264" s="6">
        <v>426217</v>
      </c>
      <c r="K264" s="6">
        <v>190955</v>
      </c>
      <c r="L264" s="6">
        <v>83502.7</v>
      </c>
      <c r="M264" s="6">
        <v>0.6</v>
      </c>
      <c r="N264" s="6">
        <v>0</v>
      </c>
      <c r="O264" s="6">
        <v>14505.1</v>
      </c>
      <c r="P264" s="6">
        <v>6797.3</v>
      </c>
      <c r="Q264" s="48">
        <v>20636.8</v>
      </c>
      <c r="R264" s="6">
        <v>16436.5</v>
      </c>
      <c r="S264" s="6">
        <v>121066.2</v>
      </c>
      <c r="T264" s="6">
        <v>100480.8</v>
      </c>
      <c r="U264" s="6">
        <v>122818.6</v>
      </c>
      <c r="V264" s="6">
        <v>84001.8</v>
      </c>
      <c r="W264" s="9">
        <v>13174.3</v>
      </c>
      <c r="X264" s="9">
        <v>9967.7000000000007</v>
      </c>
      <c r="Y264" s="6">
        <v>456221</v>
      </c>
      <c r="Z264" s="6">
        <v>240204</v>
      </c>
      <c r="AA264" s="6"/>
      <c r="AB264" s="11">
        <v>188528.9</v>
      </c>
      <c r="AC264" s="6">
        <v>345.9</v>
      </c>
      <c r="AD264" s="6">
        <v>50604</v>
      </c>
      <c r="AE264" s="6">
        <v>356582</v>
      </c>
      <c r="AF264" s="6">
        <v>182798</v>
      </c>
      <c r="AG264" s="6"/>
      <c r="AH264" s="6">
        <v>188462.5</v>
      </c>
      <c r="AI264" s="6">
        <v>1112.4000000000001</v>
      </c>
      <c r="AJ264" s="9">
        <v>768</v>
      </c>
      <c r="AK264" s="51">
        <v>33615.730000000003</v>
      </c>
      <c r="AL264" s="51">
        <v>23909.72</v>
      </c>
      <c r="AM264" s="6">
        <v>74148.100000000006</v>
      </c>
      <c r="AN264" s="6">
        <v>57196.5</v>
      </c>
      <c r="AO264" s="6">
        <v>52353</v>
      </c>
      <c r="AP264" s="48">
        <v>42700.3</v>
      </c>
      <c r="AQ264" s="6">
        <v>51228</v>
      </c>
      <c r="AR264" s="6">
        <v>20188.7</v>
      </c>
      <c r="AS264" s="6">
        <v>12.6</v>
      </c>
      <c r="AT264" s="6">
        <v>11</v>
      </c>
      <c r="AU264" s="7"/>
      <c r="AV264" s="7"/>
      <c r="AW264" s="6">
        <v>338885</v>
      </c>
      <c r="AX264" s="6">
        <v>158112</v>
      </c>
      <c r="AY264" s="6">
        <v>60335</v>
      </c>
      <c r="AZ264" s="6">
        <v>13637.98</v>
      </c>
      <c r="BA264" s="6">
        <v>321032</v>
      </c>
      <c r="BB264" s="6">
        <v>142188</v>
      </c>
      <c r="BC264" s="6">
        <v>56775.7</v>
      </c>
      <c r="BD264" s="6">
        <v>2104.5</v>
      </c>
      <c r="BE264" s="6">
        <v>1323.4</v>
      </c>
      <c r="BF264" s="6">
        <v>163.46</v>
      </c>
      <c r="BG264" s="6">
        <v>97.18</v>
      </c>
      <c r="BH264" s="6">
        <v>537.44100000000003</v>
      </c>
      <c r="BI264" s="6">
        <v>231.078</v>
      </c>
      <c r="BJ264" s="54">
        <v>1353.43</v>
      </c>
      <c r="BK264" s="9">
        <v>1494.8</v>
      </c>
      <c r="BL264" s="6">
        <v>86</v>
      </c>
      <c r="BM264" s="6">
        <v>9636</v>
      </c>
      <c r="BN264" s="6">
        <v>36334</v>
      </c>
      <c r="BO264" s="6">
        <v>11098</v>
      </c>
      <c r="BP264" s="6">
        <v>5001</v>
      </c>
      <c r="BQ264" s="6"/>
      <c r="BR264" s="6"/>
      <c r="BS264" s="6"/>
      <c r="BT264" s="6"/>
      <c r="BU264" s="6"/>
      <c r="BV264" s="6"/>
      <c r="BW264" s="6"/>
      <c r="BX264" s="6"/>
      <c r="BY264" s="6"/>
      <c r="BZ264" s="6">
        <v>4762385</v>
      </c>
      <c r="CA264" s="6">
        <v>3444088</v>
      </c>
      <c r="CC264" s="6">
        <v>86358</v>
      </c>
      <c r="CD264" s="6">
        <v>71272</v>
      </c>
      <c r="CE264" s="6"/>
      <c r="CF264" s="6">
        <v>812</v>
      </c>
      <c r="CG264" s="6">
        <v>97.373999999999995</v>
      </c>
      <c r="CH264" s="6">
        <v>1583</v>
      </c>
      <c r="CI264" s="6">
        <v>875500</v>
      </c>
      <c r="CJ264" s="6">
        <v>23.4</v>
      </c>
      <c r="CK264" s="6">
        <v>6805.2</v>
      </c>
      <c r="CL264" s="6">
        <v>1030467</v>
      </c>
      <c r="CM264" s="6">
        <v>24902</v>
      </c>
      <c r="CN264" s="6">
        <v>6358.6</v>
      </c>
      <c r="CO264" s="6">
        <v>17895</v>
      </c>
      <c r="CP264" s="6">
        <v>143</v>
      </c>
      <c r="CQ264" s="6">
        <v>162.82</v>
      </c>
      <c r="CR264" s="6">
        <v>2789.8</v>
      </c>
      <c r="CS264" s="6">
        <v>1935.5</v>
      </c>
      <c r="CT264" s="6">
        <v>297893</v>
      </c>
      <c r="CU264" s="6">
        <v>172312</v>
      </c>
      <c r="CV264" s="6">
        <v>192253</v>
      </c>
      <c r="CW264" s="6">
        <v>120943</v>
      </c>
    </row>
    <row r="265" spans="1:101" ht="12.5">
      <c r="A265" s="5">
        <v>44077</v>
      </c>
      <c r="B265" s="9">
        <v>822.96500000000003</v>
      </c>
      <c r="C265" s="9">
        <v>451.23700000000002</v>
      </c>
      <c r="D265" s="9">
        <v>6456.4</v>
      </c>
      <c r="E265" s="6"/>
      <c r="F265" s="6"/>
      <c r="G265" s="6"/>
      <c r="H265" s="6">
        <v>5609.7</v>
      </c>
      <c r="I265" s="6">
        <v>2527.3000000000002</v>
      </c>
      <c r="J265" s="6">
        <v>426387</v>
      </c>
      <c r="K265" s="6">
        <v>191040</v>
      </c>
      <c r="L265" s="6">
        <v>83526.7</v>
      </c>
      <c r="M265" s="6">
        <v>0.6</v>
      </c>
      <c r="N265" s="6">
        <v>0</v>
      </c>
      <c r="O265" s="6">
        <v>14505.1</v>
      </c>
      <c r="P265" s="6">
        <v>6797.3</v>
      </c>
      <c r="Q265" s="48">
        <v>20665.599999999999</v>
      </c>
      <c r="R265" s="6">
        <v>16459.099999999999</v>
      </c>
      <c r="S265" s="6">
        <v>121083.4</v>
      </c>
      <c r="T265" s="6">
        <v>100495</v>
      </c>
      <c r="U265" s="6">
        <v>122837.7</v>
      </c>
      <c r="V265" s="6">
        <v>84015.5</v>
      </c>
      <c r="W265" s="9">
        <v>13178.3</v>
      </c>
      <c r="X265" s="9">
        <v>9970.9</v>
      </c>
      <c r="Y265" s="6">
        <v>456370</v>
      </c>
      <c r="Z265" s="6">
        <v>240287</v>
      </c>
      <c r="AA265" s="6"/>
      <c r="AB265" s="11">
        <v>188552.9</v>
      </c>
      <c r="AC265" s="6">
        <v>345.9</v>
      </c>
      <c r="AD265" s="6">
        <v>50604</v>
      </c>
      <c r="AE265" s="6">
        <v>356879</v>
      </c>
      <c r="AF265" s="6">
        <v>182953</v>
      </c>
      <c r="AG265" s="6"/>
      <c r="AH265" s="6">
        <v>188486.5</v>
      </c>
      <c r="AI265" s="6">
        <v>1112.4000000000001</v>
      </c>
      <c r="AJ265" s="9">
        <v>768</v>
      </c>
      <c r="AK265" s="51">
        <v>33615.730000000003</v>
      </c>
      <c r="AL265" s="51">
        <v>23909.72</v>
      </c>
      <c r="AM265" s="6">
        <v>74158.399999999994</v>
      </c>
      <c r="AN265" s="6">
        <v>57204.4</v>
      </c>
      <c r="AO265" s="6">
        <v>52369.1</v>
      </c>
      <c r="AP265" s="48">
        <v>42713.2</v>
      </c>
      <c r="AQ265" s="6">
        <v>51232.7</v>
      </c>
      <c r="AR265" s="6">
        <v>20190.400000000001</v>
      </c>
      <c r="AS265" s="6">
        <v>12.6</v>
      </c>
      <c r="AT265" s="6">
        <v>11</v>
      </c>
      <c r="AU265" s="7"/>
      <c r="AV265" s="7"/>
      <c r="AW265" s="6">
        <v>339040</v>
      </c>
      <c r="AX265" s="6">
        <v>158183</v>
      </c>
      <c r="AY265" s="6">
        <v>60340</v>
      </c>
      <c r="AZ265" s="6">
        <v>13637.98</v>
      </c>
      <c r="BA265" s="6">
        <v>321171</v>
      </c>
      <c r="BB265" s="6">
        <v>142248</v>
      </c>
      <c r="BC265" s="6">
        <v>56799.7</v>
      </c>
      <c r="BD265" s="6">
        <v>2108.1</v>
      </c>
      <c r="BE265" s="6">
        <v>1325.9</v>
      </c>
      <c r="BF265" s="6">
        <v>163.46</v>
      </c>
      <c r="BG265" s="6">
        <v>97.18</v>
      </c>
      <c r="BH265" s="6">
        <v>537.44100000000003</v>
      </c>
      <c r="BI265" s="6">
        <v>231.078</v>
      </c>
      <c r="BJ265" s="54">
        <v>1353.43</v>
      </c>
      <c r="BK265" s="9">
        <v>1497.2</v>
      </c>
      <c r="BL265" s="6">
        <v>86.1</v>
      </c>
      <c r="BM265" s="6">
        <v>8375</v>
      </c>
      <c r="BN265" s="6">
        <v>35670</v>
      </c>
      <c r="BO265" s="42">
        <v>11814</v>
      </c>
      <c r="BP265" s="6">
        <v>3149</v>
      </c>
      <c r="BQ265" s="6"/>
      <c r="BR265" s="6"/>
      <c r="BS265" s="6"/>
      <c r="BT265" s="6"/>
      <c r="BU265" s="6"/>
      <c r="BV265" s="6"/>
      <c r="BW265" s="6"/>
      <c r="BX265" s="6"/>
      <c r="BY265" s="6"/>
      <c r="BZ265" s="6">
        <v>4765124</v>
      </c>
      <c r="CA265" s="6">
        <v>3446452</v>
      </c>
      <c r="CB265" s="6"/>
      <c r="CC265" s="6">
        <v>86358</v>
      </c>
      <c r="CD265" s="6">
        <v>71272</v>
      </c>
      <c r="CE265" s="6"/>
      <c r="CF265" s="6">
        <v>814</v>
      </c>
      <c r="CG265" s="6">
        <v>97.028999999999996</v>
      </c>
      <c r="CH265" s="6">
        <v>1587</v>
      </c>
      <c r="CI265" s="6">
        <v>879000</v>
      </c>
      <c r="CJ265" s="6">
        <v>23.5</v>
      </c>
      <c r="CK265" s="6">
        <v>6829.2</v>
      </c>
      <c r="CL265" s="6">
        <v>1032700</v>
      </c>
      <c r="CM265" s="6">
        <v>24902</v>
      </c>
      <c r="CN265" s="6">
        <v>6382.6</v>
      </c>
      <c r="CO265" s="6">
        <v>17895</v>
      </c>
      <c r="CP265" s="6">
        <v>143</v>
      </c>
      <c r="CQ265" s="6">
        <v>162.82</v>
      </c>
      <c r="CR265" s="6">
        <v>2798.8</v>
      </c>
      <c r="CS265" s="6">
        <v>1940.9</v>
      </c>
      <c r="CT265" s="6">
        <v>298434</v>
      </c>
      <c r="CU265" s="6">
        <v>172609</v>
      </c>
      <c r="CV265" s="6">
        <v>193052</v>
      </c>
      <c r="CW265" s="6">
        <v>121469</v>
      </c>
    </row>
    <row r="266" spans="1:101" ht="12.5">
      <c r="A266" s="5">
        <v>44078</v>
      </c>
      <c r="B266" s="9">
        <v>822.96500000000003</v>
      </c>
      <c r="C266" s="9">
        <v>451.23700000000002</v>
      </c>
      <c r="D266" s="9">
        <v>6456.4</v>
      </c>
      <c r="E266" s="6"/>
      <c r="F266" s="6"/>
      <c r="G266" s="6"/>
      <c r="H266" s="6">
        <v>5621.7</v>
      </c>
      <c r="I266" s="6">
        <v>2532</v>
      </c>
      <c r="J266" s="6">
        <v>426558</v>
      </c>
      <c r="K266" s="6">
        <v>191125</v>
      </c>
      <c r="L266" s="6">
        <v>83550.7</v>
      </c>
      <c r="M266" s="6">
        <v>0.6</v>
      </c>
      <c r="N266" s="6">
        <v>0</v>
      </c>
      <c r="O266" s="6">
        <v>14505.2</v>
      </c>
      <c r="P266" s="6">
        <v>6797.4</v>
      </c>
      <c r="Q266" s="6">
        <v>20693</v>
      </c>
      <c r="R266" s="6">
        <v>16481</v>
      </c>
      <c r="S266" s="6">
        <v>121103.1</v>
      </c>
      <c r="T266" s="6">
        <v>100511.3</v>
      </c>
      <c r="U266" s="6">
        <v>122857.3</v>
      </c>
      <c r="V266" s="6">
        <v>84029.3</v>
      </c>
      <c r="W266" s="9">
        <v>13182.1</v>
      </c>
      <c r="X266" s="9">
        <v>9974</v>
      </c>
      <c r="Y266" s="6">
        <v>456535</v>
      </c>
      <c r="Z266" s="6">
        <v>240379</v>
      </c>
      <c r="AA266" s="6"/>
      <c r="AB266" s="11">
        <v>188576.9</v>
      </c>
      <c r="AC266" s="6">
        <v>345.9</v>
      </c>
      <c r="AD266" s="6">
        <v>50604</v>
      </c>
      <c r="AE266" s="6">
        <v>357170</v>
      </c>
      <c r="AF266" s="6">
        <v>183105</v>
      </c>
      <c r="AG266" s="6"/>
      <c r="AH266" s="6">
        <v>188510.5</v>
      </c>
      <c r="AI266" s="6">
        <v>1112.4000000000001</v>
      </c>
      <c r="AJ266" s="9">
        <v>768</v>
      </c>
      <c r="AK266" s="51">
        <v>33615.730000000003</v>
      </c>
      <c r="AL266" s="51">
        <v>23909.72</v>
      </c>
      <c r="AM266" s="6">
        <v>74169.7</v>
      </c>
      <c r="AN266" s="6">
        <v>57213.1</v>
      </c>
      <c r="AO266" s="6">
        <v>52385.1</v>
      </c>
      <c r="AP266" s="6">
        <v>42726.1</v>
      </c>
      <c r="AQ266" s="6">
        <v>51242.7</v>
      </c>
      <c r="AR266" s="6">
        <v>20194.099999999999</v>
      </c>
      <c r="AS266" s="6">
        <v>12.6</v>
      </c>
      <c r="AT266" s="6">
        <v>11</v>
      </c>
      <c r="AU266" s="7"/>
      <c r="AV266" s="7"/>
      <c r="AW266" s="6">
        <v>339196</v>
      </c>
      <c r="AX266" s="6">
        <v>158256</v>
      </c>
      <c r="AY266" s="6">
        <v>60346</v>
      </c>
      <c r="AZ266" s="6">
        <v>13637.98</v>
      </c>
      <c r="BA266" s="6">
        <v>321311</v>
      </c>
      <c r="BB266" s="6">
        <v>142309</v>
      </c>
      <c r="BC266" s="6">
        <v>56823.7</v>
      </c>
      <c r="BD266" s="6">
        <v>2111.1999999999998</v>
      </c>
      <c r="BE266" s="6">
        <v>1327.9</v>
      </c>
      <c r="BF266" s="6">
        <v>163.46</v>
      </c>
      <c r="BG266" s="6">
        <v>97.18</v>
      </c>
      <c r="BH266" s="6">
        <v>537.44100000000003</v>
      </c>
      <c r="BI266" s="6">
        <v>231.078</v>
      </c>
      <c r="BJ266" s="54">
        <v>1353.43</v>
      </c>
      <c r="BK266" s="9">
        <v>1499.7</v>
      </c>
      <c r="BL266" s="6">
        <v>86.3</v>
      </c>
      <c r="BM266" s="6">
        <v>9120</v>
      </c>
      <c r="BN266" s="6">
        <v>35501</v>
      </c>
      <c r="BO266" s="6">
        <v>11207</v>
      </c>
      <c r="BP266" s="6">
        <v>6736</v>
      </c>
      <c r="BQ266" s="6"/>
      <c r="BR266" s="6"/>
      <c r="BS266" s="6"/>
      <c r="BT266" s="6"/>
      <c r="BU266" s="6"/>
      <c r="BV266" s="6"/>
      <c r="BW266" s="6"/>
      <c r="BX266" s="6"/>
      <c r="BY266" s="6"/>
      <c r="BZ266" s="6">
        <v>4768031</v>
      </c>
      <c r="CA266" s="6">
        <v>3448941</v>
      </c>
      <c r="CB266" s="6"/>
      <c r="CC266" s="6">
        <v>86358</v>
      </c>
      <c r="CD266" s="6">
        <v>71272</v>
      </c>
      <c r="CE266" s="6"/>
      <c r="CF266" s="6">
        <v>810</v>
      </c>
      <c r="CG266" s="6">
        <v>97.397999999999996</v>
      </c>
      <c r="CH266" s="6">
        <v>1578</v>
      </c>
      <c r="CI266" s="6">
        <v>882500</v>
      </c>
      <c r="CJ266" s="6">
        <v>23.6</v>
      </c>
      <c r="CK266" s="6">
        <v>6853.2</v>
      </c>
      <c r="CL266" s="6">
        <v>1035007</v>
      </c>
      <c r="CM266" s="6">
        <v>24902</v>
      </c>
      <c r="CN266" s="6">
        <v>6406.2</v>
      </c>
      <c r="CO266" s="6">
        <v>17895</v>
      </c>
      <c r="CP266" s="6">
        <v>143</v>
      </c>
      <c r="CQ266" s="6">
        <v>162.82</v>
      </c>
      <c r="CR266" s="6">
        <v>2807.7</v>
      </c>
      <c r="CS266" s="6">
        <v>1946.4</v>
      </c>
      <c r="CT266" s="6">
        <v>299187</v>
      </c>
      <c r="CU266" s="6">
        <v>173051</v>
      </c>
      <c r="CV266" s="6">
        <v>193815</v>
      </c>
      <c r="CW266" s="6">
        <v>121966</v>
      </c>
    </row>
    <row r="267" spans="1:101" ht="12.5">
      <c r="A267" s="5">
        <v>44079</v>
      </c>
      <c r="B267" s="9">
        <v>822.96500000000003</v>
      </c>
      <c r="C267" s="9">
        <v>451.23700000000002</v>
      </c>
      <c r="D267" s="9">
        <v>6456.4</v>
      </c>
      <c r="E267" s="6"/>
      <c r="F267" s="6"/>
      <c r="G267" s="6"/>
      <c r="H267" s="6">
        <v>5633.6</v>
      </c>
      <c r="I267" s="6">
        <v>2536.6999999999998</v>
      </c>
      <c r="J267" s="6">
        <v>426718</v>
      </c>
      <c r="K267" s="6">
        <v>191206</v>
      </c>
      <c r="L267" s="6">
        <v>83573.7</v>
      </c>
      <c r="M267" s="6">
        <v>0.6</v>
      </c>
      <c r="N267" s="6">
        <v>0</v>
      </c>
      <c r="O267" s="6">
        <v>14505.2</v>
      </c>
      <c r="P267" s="6">
        <v>6797.5</v>
      </c>
      <c r="Q267" s="6">
        <v>20720.3</v>
      </c>
      <c r="R267" s="6">
        <v>16502.8</v>
      </c>
      <c r="S267" s="6">
        <v>121122.8</v>
      </c>
      <c r="T267" s="6">
        <v>100527.4</v>
      </c>
      <c r="U267" s="6">
        <v>122876.9</v>
      </c>
      <c r="V267" s="6">
        <v>84043.199999999997</v>
      </c>
      <c r="W267" s="9">
        <v>13186.1</v>
      </c>
      <c r="X267" s="9">
        <v>9977.1</v>
      </c>
      <c r="Y267" s="6">
        <v>456704</v>
      </c>
      <c r="Z267" s="6">
        <v>240474</v>
      </c>
      <c r="AA267" s="6"/>
      <c r="AB267" s="11">
        <v>188600.9</v>
      </c>
      <c r="AC267" s="6">
        <v>345.9</v>
      </c>
      <c r="AD267" s="6">
        <v>50604</v>
      </c>
      <c r="AE267" s="6">
        <v>357442</v>
      </c>
      <c r="AF267" s="6">
        <v>183248</v>
      </c>
      <c r="AG267" s="6"/>
      <c r="AH267" s="6">
        <v>188534.5</v>
      </c>
      <c r="AI267" s="6">
        <v>1112.4000000000001</v>
      </c>
      <c r="AJ267" s="9">
        <v>768</v>
      </c>
      <c r="AK267" s="51">
        <v>33615.730000000003</v>
      </c>
      <c r="AL267" s="51">
        <v>23909.72</v>
      </c>
      <c r="AM267" s="6">
        <v>74181</v>
      </c>
      <c r="AN267" s="6">
        <v>57221.8</v>
      </c>
      <c r="AO267" s="6">
        <v>52401.1</v>
      </c>
      <c r="AP267" s="6">
        <v>42739</v>
      </c>
      <c r="AQ267" s="6">
        <v>51251.6</v>
      </c>
      <c r="AR267" s="6">
        <v>20197.400000000001</v>
      </c>
      <c r="AS267" s="6">
        <v>12.6</v>
      </c>
      <c r="AT267" s="6">
        <v>11.1</v>
      </c>
      <c r="AU267" s="7"/>
      <c r="AV267" s="7"/>
      <c r="AW267" s="6">
        <v>339350</v>
      </c>
      <c r="AX267" s="6">
        <v>158326</v>
      </c>
      <c r="AY267" s="6">
        <v>60353</v>
      </c>
      <c r="AZ267" s="6">
        <v>13637.98</v>
      </c>
      <c r="BA267" s="6">
        <v>321447</v>
      </c>
      <c r="BB267" s="6">
        <v>142369</v>
      </c>
      <c r="BC267" s="6">
        <v>56847.7</v>
      </c>
      <c r="BD267" s="6">
        <v>2114.4</v>
      </c>
      <c r="BE267" s="6">
        <v>1330.2</v>
      </c>
      <c r="BF267" s="6">
        <v>163.46</v>
      </c>
      <c r="BG267" s="6">
        <v>97.18</v>
      </c>
      <c r="BH267" s="6">
        <v>537.44100000000003</v>
      </c>
      <c r="BI267" s="6">
        <v>231.078</v>
      </c>
      <c r="BJ267" s="54">
        <v>1353.43</v>
      </c>
      <c r="BK267" s="9">
        <v>1502.2</v>
      </c>
      <c r="BL267" s="6">
        <v>86.5</v>
      </c>
      <c r="BM267" s="6">
        <v>8529</v>
      </c>
      <c r="BN267" s="6">
        <v>33121</v>
      </c>
      <c r="BO267" s="6">
        <v>10529</v>
      </c>
      <c r="BP267" s="6">
        <v>5517</v>
      </c>
      <c r="BQ267" s="6"/>
      <c r="BR267" s="6"/>
      <c r="BS267" s="6"/>
      <c r="BT267" s="6"/>
      <c r="BU267" s="6"/>
      <c r="BV267" s="6"/>
      <c r="BW267" s="6"/>
      <c r="BX267" s="6"/>
      <c r="BY267" s="6"/>
      <c r="BZ267" s="6">
        <v>4770940</v>
      </c>
      <c r="CA267" s="6">
        <v>3451412</v>
      </c>
      <c r="CB267" s="6"/>
      <c r="CC267" s="6">
        <v>86358</v>
      </c>
      <c r="CD267" s="6">
        <v>71272</v>
      </c>
      <c r="CE267" s="6"/>
      <c r="CF267" s="6">
        <v>811</v>
      </c>
      <c r="CG267" s="6">
        <v>97.641999999999996</v>
      </c>
      <c r="CH267" s="6">
        <v>1581</v>
      </c>
      <c r="CI267" s="6">
        <v>886000</v>
      </c>
      <c r="CJ267" s="6">
        <v>23.7</v>
      </c>
      <c r="CK267" s="6">
        <v>6877.2</v>
      </c>
      <c r="CL267" s="6">
        <v>1037398</v>
      </c>
      <c r="CM267" s="6">
        <v>24902</v>
      </c>
      <c r="CN267" s="6">
        <v>6430.2</v>
      </c>
      <c r="CO267" s="6">
        <v>17895</v>
      </c>
      <c r="CP267" s="6">
        <v>143</v>
      </c>
      <c r="CQ267" s="6">
        <v>162.82</v>
      </c>
      <c r="CR267" s="6">
        <v>2816.5</v>
      </c>
      <c r="CS267" s="6">
        <v>1951.8</v>
      </c>
      <c r="CT267" s="6">
        <v>300052</v>
      </c>
      <c r="CU267" s="6">
        <v>173551</v>
      </c>
      <c r="CV267" s="6">
        <v>194326</v>
      </c>
      <c r="CW267" s="6">
        <v>122309</v>
      </c>
    </row>
    <row r="268" spans="1:101" ht="12.5">
      <c r="A268" s="5">
        <v>44080</v>
      </c>
      <c r="B268" s="9">
        <v>822.96500000000003</v>
      </c>
      <c r="C268" s="9">
        <v>451.23700000000002</v>
      </c>
      <c r="D268" s="9">
        <v>6456.4</v>
      </c>
      <c r="E268" s="6"/>
      <c r="F268" s="6"/>
      <c r="G268" s="6"/>
      <c r="H268" s="6">
        <v>5643.5</v>
      </c>
      <c r="I268" s="6">
        <v>2540.1</v>
      </c>
      <c r="J268" s="6">
        <v>426890</v>
      </c>
      <c r="K268" s="6">
        <v>191292</v>
      </c>
      <c r="L268" s="6">
        <v>83597.7</v>
      </c>
      <c r="M268" s="6">
        <v>0.6</v>
      </c>
      <c r="N268" s="6">
        <v>0</v>
      </c>
      <c r="O268" s="6">
        <v>14505.3</v>
      </c>
      <c r="P268" s="6">
        <v>6797.5</v>
      </c>
      <c r="Q268" s="6">
        <v>20747.5</v>
      </c>
      <c r="R268" s="6">
        <v>16524.5</v>
      </c>
      <c r="S268" s="6">
        <v>121140.9</v>
      </c>
      <c r="T268" s="6">
        <v>100542.39999999999</v>
      </c>
      <c r="U268" s="6">
        <v>122896.1</v>
      </c>
      <c r="V268" s="6">
        <v>84057</v>
      </c>
      <c r="W268" s="9">
        <v>13189.9</v>
      </c>
      <c r="X268" s="9">
        <v>9980.2000000000007</v>
      </c>
      <c r="Y268" s="6">
        <v>456876</v>
      </c>
      <c r="Z268" s="6">
        <v>240570</v>
      </c>
      <c r="AA268" s="6"/>
      <c r="AB268" s="11">
        <v>188624.9</v>
      </c>
      <c r="AC268" s="6">
        <v>345.9</v>
      </c>
      <c r="AD268" s="6">
        <v>50604</v>
      </c>
      <c r="AE268" s="6">
        <v>357719</v>
      </c>
      <c r="AF268" s="6">
        <v>183391</v>
      </c>
      <c r="AG268" s="6"/>
      <c r="AH268" s="6">
        <v>188558.5</v>
      </c>
      <c r="AI268" s="6">
        <v>1112.4000000000001</v>
      </c>
      <c r="AJ268" s="9">
        <v>768</v>
      </c>
      <c r="AK268" s="51">
        <v>33615.730000000003</v>
      </c>
      <c r="AL268" s="51">
        <v>23909.72</v>
      </c>
      <c r="AM268" s="6">
        <v>74192</v>
      </c>
      <c r="AN268" s="6">
        <v>57230.3</v>
      </c>
      <c r="AO268" s="6">
        <v>52417.1</v>
      </c>
      <c r="AP268" s="6">
        <v>42751.9</v>
      </c>
      <c r="AQ268" s="6">
        <v>51257.599999999999</v>
      </c>
      <c r="AR268" s="6">
        <v>20199.599999999999</v>
      </c>
      <c r="AS268" s="6">
        <v>12.6</v>
      </c>
      <c r="AT268" s="6">
        <v>11.1</v>
      </c>
      <c r="AU268" s="7"/>
      <c r="AV268" s="7"/>
      <c r="AW268" s="6">
        <v>339506</v>
      </c>
      <c r="AX268" s="6">
        <v>158398</v>
      </c>
      <c r="AY268" s="6">
        <v>60358</v>
      </c>
      <c r="AZ268" s="6">
        <v>13637.98</v>
      </c>
      <c r="BA268" s="6">
        <v>321586</v>
      </c>
      <c r="BB268" s="6">
        <v>142429</v>
      </c>
      <c r="BC268" s="6">
        <v>56871.7</v>
      </c>
      <c r="BD268" s="6">
        <v>2117.6999999999998</v>
      </c>
      <c r="BE268" s="6">
        <v>1332.4</v>
      </c>
      <c r="BF268" s="6">
        <v>163.46</v>
      </c>
      <c r="BG268" s="6">
        <v>97.18</v>
      </c>
      <c r="BH268" s="6">
        <v>537.44100000000003</v>
      </c>
      <c r="BI268" s="6">
        <v>231.078</v>
      </c>
      <c r="BJ268" s="54">
        <v>1353.43</v>
      </c>
      <c r="BK268" s="9">
        <v>1504.7</v>
      </c>
      <c r="BL268" s="6">
        <v>86.7</v>
      </c>
      <c r="BM268" s="6">
        <v>8598</v>
      </c>
      <c r="BN268" s="6">
        <v>34409</v>
      </c>
      <c r="BO268" s="6">
        <v>10439</v>
      </c>
      <c r="BP268" s="6">
        <v>3764</v>
      </c>
      <c r="BQ268" s="6"/>
      <c r="BR268" s="6"/>
      <c r="BS268" s="6"/>
      <c r="BT268" s="6"/>
      <c r="BU268" s="6"/>
      <c r="BV268" s="6"/>
      <c r="BW268" s="6"/>
      <c r="BX268" s="6"/>
      <c r="BY268" s="6"/>
      <c r="BZ268" s="6">
        <v>4773793</v>
      </c>
      <c r="CA268" s="6">
        <v>3453875</v>
      </c>
      <c r="CB268" s="6"/>
      <c r="CC268" s="6">
        <v>86358</v>
      </c>
      <c r="CD268" s="6">
        <v>71272</v>
      </c>
      <c r="CE268" s="6"/>
      <c r="CF268" s="6">
        <v>810</v>
      </c>
      <c r="CG268" s="6">
        <v>97.537999999999997</v>
      </c>
      <c r="CH268" s="6">
        <v>1583</v>
      </c>
      <c r="CI268" s="6">
        <v>889500</v>
      </c>
      <c r="CJ268" s="6">
        <v>23.8</v>
      </c>
      <c r="CK268" s="6">
        <v>6901.2</v>
      </c>
      <c r="CL268" s="6">
        <v>1039938</v>
      </c>
      <c r="CM268" s="6">
        <v>24902</v>
      </c>
      <c r="CN268" s="6">
        <v>6454.2</v>
      </c>
      <c r="CO268" s="6">
        <v>17895</v>
      </c>
      <c r="CP268" s="6">
        <v>143</v>
      </c>
      <c r="CQ268" s="6">
        <v>162.82</v>
      </c>
      <c r="CR268" s="6">
        <v>2823.8</v>
      </c>
      <c r="CS268" s="6">
        <v>1956.5</v>
      </c>
      <c r="CT268" s="6">
        <v>301220</v>
      </c>
      <c r="CU268" s="6">
        <v>174193</v>
      </c>
      <c r="CV268" s="6">
        <v>194326</v>
      </c>
      <c r="CW268" s="6">
        <v>122309</v>
      </c>
    </row>
    <row r="269" spans="1:101" ht="12.5">
      <c r="A269" s="5">
        <v>44081</v>
      </c>
      <c r="B269" s="9">
        <v>823.26599999999996</v>
      </c>
      <c r="C269" s="9">
        <v>451.38600000000002</v>
      </c>
      <c r="D269" s="9">
        <v>6457.1</v>
      </c>
      <c r="E269" s="6"/>
      <c r="F269" s="6"/>
      <c r="G269" s="6"/>
      <c r="H269" s="6">
        <v>5653.6</v>
      </c>
      <c r="I269" s="6">
        <v>2543.5</v>
      </c>
      <c r="J269" s="6">
        <v>427061</v>
      </c>
      <c r="K269" s="6">
        <v>191378</v>
      </c>
      <c r="L269" s="6">
        <v>83621.7</v>
      </c>
      <c r="M269" s="6">
        <v>0.6</v>
      </c>
      <c r="N269" s="6">
        <v>0</v>
      </c>
      <c r="O269" s="6">
        <v>14505.3</v>
      </c>
      <c r="P269" s="6">
        <v>6797.6</v>
      </c>
      <c r="Q269" s="6">
        <v>20773.900000000001</v>
      </c>
      <c r="R269" s="6">
        <v>16545.5</v>
      </c>
      <c r="S269" s="6">
        <v>121160.2</v>
      </c>
      <c r="T269" s="6">
        <v>100558.2</v>
      </c>
      <c r="U269" s="6">
        <v>122915.5</v>
      </c>
      <c r="V269" s="6">
        <v>84070.9</v>
      </c>
      <c r="W269" s="9">
        <v>13193.8</v>
      </c>
      <c r="X269" s="9">
        <v>9983.2999999999993</v>
      </c>
      <c r="Y269" s="6">
        <v>457044</v>
      </c>
      <c r="Z269" s="6">
        <v>240663</v>
      </c>
      <c r="AA269" s="6"/>
      <c r="AB269" s="11">
        <v>188648.9</v>
      </c>
      <c r="AC269" s="6">
        <v>345.9</v>
      </c>
      <c r="AD269" s="6">
        <v>50604</v>
      </c>
      <c r="AE269" s="6">
        <v>358001</v>
      </c>
      <c r="AF269" s="6">
        <v>183539</v>
      </c>
      <c r="AG269" s="6"/>
      <c r="AH269" s="6">
        <v>188582.5</v>
      </c>
      <c r="AI269" s="6">
        <v>1112.4000000000001</v>
      </c>
      <c r="AJ269" s="9">
        <v>768</v>
      </c>
      <c r="AK269" s="51">
        <v>33615.730000000003</v>
      </c>
      <c r="AL269" s="51">
        <v>23909.72</v>
      </c>
      <c r="AM269" s="6">
        <v>74203.3</v>
      </c>
      <c r="AN269" s="6">
        <v>57239</v>
      </c>
      <c r="AO269" s="6">
        <v>52433.2</v>
      </c>
      <c r="AP269" s="6">
        <v>42764.800000000003</v>
      </c>
      <c r="AQ269" s="6">
        <v>51267.1</v>
      </c>
      <c r="AR269" s="6">
        <v>20203.099999999999</v>
      </c>
      <c r="AS269" s="6">
        <v>12.6</v>
      </c>
      <c r="AT269" s="6">
        <v>11.1</v>
      </c>
      <c r="AU269" s="7"/>
      <c r="AV269" s="7"/>
      <c r="AW269" s="6">
        <v>339662</v>
      </c>
      <c r="AX269" s="6">
        <v>158470</v>
      </c>
      <c r="AY269" s="6">
        <v>60365</v>
      </c>
      <c r="AZ269" s="6">
        <v>13637.98</v>
      </c>
      <c r="BA269" s="6">
        <v>321724</v>
      </c>
      <c r="BB269" s="6">
        <v>142489</v>
      </c>
      <c r="BC269" s="6">
        <v>56895.7</v>
      </c>
      <c r="BD269" s="6">
        <v>2121.1999999999998</v>
      </c>
      <c r="BE269" s="6">
        <v>1334.7</v>
      </c>
      <c r="BF269" s="6">
        <v>163.46</v>
      </c>
      <c r="BG269" s="6">
        <v>97.18</v>
      </c>
      <c r="BH269" s="6">
        <v>537.59699999999998</v>
      </c>
      <c r="BI269" s="6">
        <v>231.136</v>
      </c>
      <c r="BJ269" s="54">
        <v>1353.58</v>
      </c>
      <c r="BK269" s="9">
        <v>1507.1</v>
      </c>
      <c r="BL269" s="6">
        <v>86.9</v>
      </c>
      <c r="BM269" s="6">
        <v>8744</v>
      </c>
      <c r="BN269" s="6">
        <v>35231</v>
      </c>
      <c r="BO269" s="6">
        <v>9937</v>
      </c>
      <c r="BP269" s="6">
        <v>6105</v>
      </c>
      <c r="BQ269" s="6"/>
      <c r="BR269" s="6"/>
      <c r="BS269" s="6"/>
      <c r="BT269" s="6"/>
      <c r="BU269" s="6"/>
      <c r="BV269" s="6"/>
      <c r="BW269" s="6"/>
      <c r="BX269" s="6"/>
      <c r="BY269" s="6"/>
      <c r="BZ269" s="6">
        <v>4776646</v>
      </c>
      <c r="CA269" s="6">
        <v>3456339</v>
      </c>
      <c r="CB269" s="6"/>
      <c r="CC269" s="6">
        <v>86358</v>
      </c>
      <c r="CD269" s="6">
        <v>71272</v>
      </c>
      <c r="CE269" s="6"/>
      <c r="CF269" s="6">
        <v>809</v>
      </c>
      <c r="CG269" s="6">
        <v>97.811999999999998</v>
      </c>
      <c r="CH269" s="6">
        <v>1584</v>
      </c>
      <c r="CI269" s="6">
        <v>893000</v>
      </c>
      <c r="CJ269" s="6">
        <v>23.9</v>
      </c>
      <c r="CK269" s="6">
        <v>6925.2</v>
      </c>
      <c r="CL269" s="6">
        <v>1042568</v>
      </c>
      <c r="CM269" s="6">
        <v>24902</v>
      </c>
      <c r="CN269" s="6">
        <v>6478.2</v>
      </c>
      <c r="CO269" s="6">
        <v>17895</v>
      </c>
      <c r="CP269" s="6">
        <v>143</v>
      </c>
      <c r="CQ269" s="6">
        <v>162.82</v>
      </c>
      <c r="CR269" s="6">
        <v>2831.1</v>
      </c>
      <c r="CS269" s="6">
        <v>1961.3</v>
      </c>
      <c r="CT269" s="6">
        <v>302358</v>
      </c>
      <c r="CU269" s="6">
        <v>174816</v>
      </c>
      <c r="CV269" s="6">
        <v>194327</v>
      </c>
      <c r="CW269" s="6">
        <v>122310</v>
      </c>
    </row>
    <row r="270" spans="1:101" ht="12.5">
      <c r="A270" s="5">
        <v>44082</v>
      </c>
      <c r="B270" s="9">
        <v>823.26599999999996</v>
      </c>
      <c r="C270" s="9">
        <v>451.38600000000002</v>
      </c>
      <c r="D270" s="9">
        <v>6457.1</v>
      </c>
      <c r="E270" s="6"/>
      <c r="F270" s="6"/>
      <c r="G270" s="6"/>
      <c r="H270" s="6">
        <v>5664.2</v>
      </c>
      <c r="I270" s="6">
        <v>2547.1</v>
      </c>
      <c r="J270" s="6">
        <v>427232</v>
      </c>
      <c r="K270" s="6">
        <v>191463</v>
      </c>
      <c r="L270" s="6">
        <v>83645.7</v>
      </c>
      <c r="M270" s="6">
        <v>0.6</v>
      </c>
      <c r="N270" s="6">
        <v>0</v>
      </c>
      <c r="O270" s="6">
        <v>14505.4</v>
      </c>
      <c r="P270" s="6">
        <v>6797.7</v>
      </c>
      <c r="Q270" s="6">
        <v>20800.2</v>
      </c>
      <c r="R270" s="6">
        <v>16566.3</v>
      </c>
      <c r="S270" s="6">
        <v>121179.5</v>
      </c>
      <c r="T270" s="6">
        <v>100574.2</v>
      </c>
      <c r="U270" s="6">
        <v>122935</v>
      </c>
      <c r="V270" s="6">
        <v>84084.9</v>
      </c>
      <c r="W270" s="9">
        <v>13197.6</v>
      </c>
      <c r="X270" s="9">
        <v>9986.4</v>
      </c>
      <c r="Y270" s="6">
        <v>457218</v>
      </c>
      <c r="Z270" s="6">
        <v>240760</v>
      </c>
      <c r="AA270" s="6"/>
      <c r="AB270" s="11">
        <v>188672.9</v>
      </c>
      <c r="AC270" s="6">
        <v>345.9</v>
      </c>
      <c r="AD270" s="6">
        <v>50604</v>
      </c>
      <c r="AE270" s="6">
        <v>358277</v>
      </c>
      <c r="AF270" s="6">
        <v>183682</v>
      </c>
      <c r="AG270" s="6"/>
      <c r="AH270" s="6">
        <v>188606.5</v>
      </c>
      <c r="AI270" s="6">
        <v>1112.4000000000001</v>
      </c>
      <c r="AJ270" s="9">
        <v>768</v>
      </c>
      <c r="AK270" s="51">
        <v>33615.730000000003</v>
      </c>
      <c r="AL270" s="51">
        <v>23909.72</v>
      </c>
      <c r="AM270" s="6">
        <v>74214.5</v>
      </c>
      <c r="AN270" s="6">
        <v>57247.7</v>
      </c>
      <c r="AO270" s="6">
        <v>52449.3</v>
      </c>
      <c r="AP270" s="6">
        <v>42777.7</v>
      </c>
      <c r="AQ270" s="6">
        <v>51275.199999999997</v>
      </c>
      <c r="AR270" s="6">
        <v>20206.099999999999</v>
      </c>
      <c r="AS270" s="6">
        <v>12.6</v>
      </c>
      <c r="AT270" s="6">
        <v>11.1</v>
      </c>
      <c r="AU270" s="7"/>
      <c r="AV270" s="7"/>
      <c r="AW270" s="6">
        <v>339818</v>
      </c>
      <c r="AX270" s="6">
        <v>158542</v>
      </c>
      <c r="AY270" s="6">
        <v>60370</v>
      </c>
      <c r="AZ270" s="6">
        <v>13637.98</v>
      </c>
      <c r="BA270" s="6">
        <v>321863</v>
      </c>
      <c r="BB270" s="6">
        <v>142549</v>
      </c>
      <c r="BC270" s="6">
        <v>56919.7</v>
      </c>
      <c r="BD270" s="6">
        <v>2124.6999999999998</v>
      </c>
      <c r="BE270" s="6">
        <v>1337</v>
      </c>
      <c r="BF270" s="6">
        <v>163.5</v>
      </c>
      <c r="BG270" s="6">
        <v>97.2</v>
      </c>
      <c r="BH270" s="6">
        <v>537.59699999999998</v>
      </c>
      <c r="BI270" s="6">
        <v>231.136</v>
      </c>
      <c r="BJ270" s="54">
        <v>1353.58</v>
      </c>
      <c r="BK270" s="9">
        <v>1509.6</v>
      </c>
      <c r="BL270" s="6">
        <v>87.1</v>
      </c>
      <c r="BM270" s="6">
        <v>8767</v>
      </c>
      <c r="BN270" s="6">
        <v>35166</v>
      </c>
      <c r="BO270" s="6">
        <v>8559</v>
      </c>
      <c r="BP270" s="6">
        <v>4615</v>
      </c>
      <c r="BQ270" s="6"/>
      <c r="BR270" s="6"/>
      <c r="BS270" s="6"/>
      <c r="BT270" s="6"/>
      <c r="BU270" s="6"/>
      <c r="BV270" s="6"/>
      <c r="BW270" s="6"/>
      <c r="BX270" s="6"/>
      <c r="BY270" s="6"/>
      <c r="BZ270" s="6">
        <v>4779470</v>
      </c>
      <c r="CA270" s="6">
        <v>3458792</v>
      </c>
      <c r="CB270" s="6"/>
      <c r="CC270" s="6">
        <v>86358</v>
      </c>
      <c r="CD270" s="6">
        <v>71272</v>
      </c>
      <c r="CE270" s="6"/>
      <c r="CF270" s="6">
        <v>807</v>
      </c>
      <c r="CG270" s="6">
        <v>97.718999999999994</v>
      </c>
      <c r="CH270" s="6">
        <v>1577</v>
      </c>
      <c r="CI270" s="6">
        <v>896500</v>
      </c>
      <c r="CJ270" s="6">
        <v>24</v>
      </c>
      <c r="CK270" s="6">
        <v>6948.6</v>
      </c>
      <c r="CL270" s="6">
        <v>1044768</v>
      </c>
      <c r="CM270" s="6">
        <v>24902</v>
      </c>
      <c r="CN270" s="6">
        <v>6499.6</v>
      </c>
      <c r="CO270" s="6">
        <v>17895</v>
      </c>
      <c r="CP270" s="6">
        <v>143</v>
      </c>
      <c r="CQ270" s="6">
        <v>162.82</v>
      </c>
      <c r="CR270" s="6">
        <v>2839.2</v>
      </c>
      <c r="CS270" s="6">
        <v>1966.4</v>
      </c>
      <c r="CT270" s="6">
        <v>303544</v>
      </c>
      <c r="CU270" s="6">
        <v>175460</v>
      </c>
      <c r="CV270" s="6">
        <v>194371</v>
      </c>
      <c r="CW270" s="6">
        <v>122340</v>
      </c>
    </row>
    <row r="271" spans="1:101" ht="12.5">
      <c r="A271" s="5">
        <v>44083</v>
      </c>
      <c r="B271" s="9">
        <v>823.26599999999996</v>
      </c>
      <c r="C271" s="9">
        <v>451.38600000000002</v>
      </c>
      <c r="D271" s="9">
        <v>6457.1</v>
      </c>
      <c r="E271" s="6"/>
      <c r="F271" s="6"/>
      <c r="G271" s="6"/>
      <c r="H271" s="6">
        <v>5674.4</v>
      </c>
      <c r="I271" s="6">
        <v>2550.4</v>
      </c>
      <c r="J271" s="6">
        <v>427400</v>
      </c>
      <c r="K271" s="6">
        <v>191547</v>
      </c>
      <c r="L271" s="6">
        <v>83669.7</v>
      </c>
      <c r="M271" s="6">
        <v>0.6</v>
      </c>
      <c r="N271" s="6">
        <v>0</v>
      </c>
      <c r="O271" s="6">
        <v>14505.5</v>
      </c>
      <c r="P271" s="6">
        <v>6797.8</v>
      </c>
      <c r="Q271" s="6">
        <v>20827</v>
      </c>
      <c r="R271" s="6">
        <v>16587.45</v>
      </c>
      <c r="S271" s="6">
        <v>121199.44</v>
      </c>
      <c r="T271" s="6">
        <v>100590.52</v>
      </c>
      <c r="U271" s="6">
        <v>122954</v>
      </c>
      <c r="V271" s="6">
        <v>84098.7</v>
      </c>
      <c r="W271" s="9">
        <v>13201.42</v>
      </c>
      <c r="X271" s="9">
        <v>9989.44</v>
      </c>
      <c r="Y271" s="6">
        <v>457355</v>
      </c>
      <c r="Z271" s="6">
        <v>240843</v>
      </c>
      <c r="AA271" s="6"/>
      <c r="AB271" s="11">
        <v>188696.9</v>
      </c>
      <c r="AC271" s="6">
        <v>345.9</v>
      </c>
      <c r="AD271" s="6">
        <v>50604</v>
      </c>
      <c r="AE271" s="6">
        <v>358591</v>
      </c>
      <c r="AF271" s="6">
        <v>183839</v>
      </c>
      <c r="AG271" s="6"/>
      <c r="AH271" s="6">
        <v>188630.5</v>
      </c>
      <c r="AI271" s="6">
        <v>1112.4000000000001</v>
      </c>
      <c r="AJ271" s="9">
        <v>768</v>
      </c>
      <c r="AK271" s="51">
        <v>33615.730000000003</v>
      </c>
      <c r="AL271" s="51">
        <v>23909.72</v>
      </c>
      <c r="AM271" s="6">
        <v>74225.7</v>
      </c>
      <c r="AN271" s="6">
        <v>57256.3</v>
      </c>
      <c r="AO271" s="6">
        <v>52465.1</v>
      </c>
      <c r="AP271" s="6">
        <v>42790.36</v>
      </c>
      <c r="AQ271" s="6">
        <v>51285.7</v>
      </c>
      <c r="AR271" s="6">
        <v>20210.2</v>
      </c>
      <c r="AS271" s="6">
        <v>12.6</v>
      </c>
      <c r="AT271" s="6">
        <v>11.1</v>
      </c>
      <c r="AU271" s="7"/>
      <c r="AV271" s="7"/>
      <c r="AW271" s="6">
        <v>339972</v>
      </c>
      <c r="AX271" s="6">
        <v>158613</v>
      </c>
      <c r="AY271" s="6">
        <v>60376</v>
      </c>
      <c r="AZ271" s="6">
        <v>13637.98</v>
      </c>
      <c r="BA271" s="6">
        <v>321999.15000000002</v>
      </c>
      <c r="BB271" s="6">
        <v>142608.76999999999</v>
      </c>
      <c r="BC271" s="6">
        <v>56943.7</v>
      </c>
      <c r="BD271" s="6">
        <v>2128.12</v>
      </c>
      <c r="BE271" s="6">
        <v>1339.29</v>
      </c>
      <c r="BF271" s="6">
        <v>163.5</v>
      </c>
      <c r="BG271" s="6">
        <v>97.2</v>
      </c>
      <c r="BH271" s="6">
        <v>537.59699999999998</v>
      </c>
      <c r="BI271" s="6">
        <v>231.136</v>
      </c>
      <c r="BJ271" s="54">
        <v>1353.58</v>
      </c>
      <c r="BK271" s="9">
        <v>1512.1</v>
      </c>
      <c r="BL271" s="6">
        <v>87.3</v>
      </c>
      <c r="BM271" s="6">
        <v>8965.59</v>
      </c>
      <c r="BN271" s="6">
        <v>35053.482456140344</v>
      </c>
      <c r="BO271" s="6">
        <v>8791.4377476926365</v>
      </c>
      <c r="BP271" s="6">
        <v>5886</v>
      </c>
      <c r="BQ271" s="6"/>
      <c r="BR271" s="6"/>
      <c r="BS271" s="6"/>
      <c r="BT271" s="6"/>
      <c r="BU271" s="6"/>
      <c r="BV271" s="6"/>
      <c r="BW271" s="6"/>
      <c r="BX271" s="6"/>
      <c r="BY271" s="6"/>
      <c r="BZ271" s="6">
        <v>4782310</v>
      </c>
      <c r="CA271" s="6">
        <v>3461254</v>
      </c>
      <c r="CB271" s="6"/>
      <c r="CC271" s="6">
        <v>86358</v>
      </c>
      <c r="CD271" s="6">
        <v>71272</v>
      </c>
      <c r="CE271" s="6"/>
      <c r="CF271" s="6">
        <v>815</v>
      </c>
      <c r="CG271" s="6">
        <v>97.600999999999999</v>
      </c>
      <c r="CH271" s="6">
        <v>1582</v>
      </c>
      <c r="CI271" s="6">
        <v>898766</v>
      </c>
      <c r="CJ271" s="6">
        <v>24.1</v>
      </c>
      <c r="CK271" s="6">
        <v>6972.6</v>
      </c>
      <c r="CL271" s="6">
        <v>1047034</v>
      </c>
      <c r="CM271" s="6">
        <v>24902</v>
      </c>
      <c r="CN271" s="6">
        <v>6523.6</v>
      </c>
      <c r="CO271" s="6">
        <v>17895</v>
      </c>
      <c r="CP271" s="6">
        <v>143</v>
      </c>
      <c r="CQ271" s="6">
        <v>162.82</v>
      </c>
      <c r="CR271" s="6">
        <v>2846.47</v>
      </c>
      <c r="CS271" s="6">
        <v>1970.92</v>
      </c>
      <c r="CT271" s="6">
        <v>304716</v>
      </c>
      <c r="CU271" s="6">
        <v>176092</v>
      </c>
      <c r="CV271" s="6">
        <v>194382</v>
      </c>
      <c r="CW271" s="6">
        <v>122350</v>
      </c>
    </row>
    <row r="272" spans="1:101" ht="12.5">
      <c r="A272" s="5">
        <v>44084</v>
      </c>
      <c r="B272" s="9">
        <v>823.26599999999996</v>
      </c>
      <c r="C272" s="9">
        <v>451.38600000000002</v>
      </c>
      <c r="D272" s="9">
        <v>6457.1</v>
      </c>
      <c r="E272" s="6"/>
      <c r="F272" s="6"/>
      <c r="G272" s="6"/>
      <c r="H272" s="6">
        <v>5683.6</v>
      </c>
      <c r="I272" s="6">
        <v>2552.9</v>
      </c>
      <c r="J272" s="6">
        <v>427552</v>
      </c>
      <c r="K272" s="6">
        <v>191627</v>
      </c>
      <c r="L272" s="6">
        <v>83692.600000000006</v>
      </c>
      <c r="M272" s="6">
        <v>0.6</v>
      </c>
      <c r="N272" s="6">
        <v>0</v>
      </c>
      <c r="O272" s="6">
        <v>14505.6</v>
      </c>
      <c r="P272" s="6">
        <v>6797.9</v>
      </c>
      <c r="Q272" s="6">
        <v>20854.830000000002</v>
      </c>
      <c r="R272" s="6">
        <v>16609.21</v>
      </c>
      <c r="S272" s="6">
        <v>121218.4</v>
      </c>
      <c r="T272" s="6">
        <v>100605.9</v>
      </c>
      <c r="U272" s="6">
        <v>122973.8</v>
      </c>
      <c r="V272" s="6">
        <v>84112.9</v>
      </c>
      <c r="W272" s="9">
        <v>13205.4</v>
      </c>
      <c r="X272" s="9">
        <v>9992.64</v>
      </c>
      <c r="Y272" s="6">
        <v>457567.58</v>
      </c>
      <c r="Z272" s="6">
        <v>240956</v>
      </c>
      <c r="AA272" s="6"/>
      <c r="AB272" s="11">
        <v>188720.9</v>
      </c>
      <c r="AC272" s="6">
        <v>345.9</v>
      </c>
      <c r="AD272" s="6">
        <v>50604</v>
      </c>
      <c r="AE272" s="6">
        <v>358814</v>
      </c>
      <c r="AF272" s="6">
        <v>183964</v>
      </c>
      <c r="AG272" s="6"/>
      <c r="AH272" s="6">
        <v>188654.5</v>
      </c>
      <c r="AI272" s="6">
        <v>1112.4000000000001</v>
      </c>
      <c r="AJ272" s="9">
        <v>768</v>
      </c>
      <c r="AK272" s="6">
        <v>33615.699999999997</v>
      </c>
      <c r="AL272" s="6">
        <v>23909.7</v>
      </c>
      <c r="AM272" s="6">
        <v>74236.899999999994</v>
      </c>
      <c r="AN272" s="6">
        <v>57264.9</v>
      </c>
      <c r="AO272" s="6">
        <v>52480.800000000003</v>
      </c>
      <c r="AP272" s="6">
        <v>42802.82</v>
      </c>
      <c r="AQ272" s="6">
        <v>51295.7</v>
      </c>
      <c r="AR272" s="6">
        <v>20214</v>
      </c>
      <c r="AS272" s="6">
        <v>12.7</v>
      </c>
      <c r="AT272" s="6">
        <v>11.3</v>
      </c>
      <c r="AU272" s="7"/>
      <c r="AV272" s="7"/>
      <c r="AW272" s="6">
        <v>340130</v>
      </c>
      <c r="AX272" s="6">
        <v>158687</v>
      </c>
      <c r="AY272" s="9">
        <v>60381</v>
      </c>
      <c r="AZ272" s="6">
        <v>13637.98</v>
      </c>
      <c r="BA272" s="6">
        <v>322138.90000000002</v>
      </c>
      <c r="BB272" s="6">
        <v>142669.49</v>
      </c>
      <c r="BC272" s="6">
        <v>56967.7</v>
      </c>
      <c r="BD272" s="6">
        <v>2131.65</v>
      </c>
      <c r="BE272" s="9">
        <v>1341.61</v>
      </c>
      <c r="BF272" s="6">
        <v>163.5</v>
      </c>
      <c r="BG272" s="6">
        <v>97.2</v>
      </c>
      <c r="BH272" s="6">
        <v>537.59699999999998</v>
      </c>
      <c r="BI272" s="6">
        <v>231.136</v>
      </c>
      <c r="BJ272" s="54">
        <v>1353.58</v>
      </c>
      <c r="BK272" s="9">
        <v>1514.6</v>
      </c>
      <c r="BL272" s="6">
        <v>87.5</v>
      </c>
      <c r="BM272" s="6">
        <v>8654.44</v>
      </c>
      <c r="BN272" s="6">
        <v>35587.870175438591</v>
      </c>
      <c r="BO272" s="6">
        <v>11016.677457273483</v>
      </c>
      <c r="BP272" s="6">
        <v>5383</v>
      </c>
      <c r="BQ272" s="6"/>
      <c r="BR272" s="6"/>
      <c r="BS272" s="6"/>
      <c r="BT272" s="6"/>
      <c r="BU272" s="6"/>
      <c r="BV272" s="6"/>
      <c r="BW272" s="6"/>
      <c r="BX272" s="6"/>
      <c r="BY272" s="6"/>
      <c r="BZ272" s="6">
        <v>4785156</v>
      </c>
      <c r="CA272" s="6">
        <v>3463704</v>
      </c>
      <c r="CB272" s="6"/>
      <c r="CC272" s="6">
        <v>86358</v>
      </c>
      <c r="CD272" s="6">
        <v>71272</v>
      </c>
      <c r="CE272" s="6"/>
      <c r="CF272" s="6">
        <v>811</v>
      </c>
      <c r="CG272" s="6">
        <v>97.997</v>
      </c>
      <c r="CH272" s="6">
        <v>1573</v>
      </c>
      <c r="CI272" s="6">
        <v>901203</v>
      </c>
      <c r="CJ272" s="6">
        <v>24.2</v>
      </c>
      <c r="CK272" s="6">
        <v>6996.6</v>
      </c>
      <c r="CL272" s="6">
        <v>1049471</v>
      </c>
      <c r="CM272" s="6">
        <v>24902</v>
      </c>
      <c r="CN272" s="6">
        <v>6547.6</v>
      </c>
      <c r="CO272" s="6">
        <v>17895</v>
      </c>
      <c r="CP272" s="6">
        <v>143</v>
      </c>
      <c r="CQ272" s="6">
        <v>162.82</v>
      </c>
      <c r="CR272" s="6">
        <v>2852.6</v>
      </c>
      <c r="CS272" s="6">
        <v>1974.9</v>
      </c>
      <c r="CT272" s="6">
        <v>305401</v>
      </c>
      <c r="CU272" s="6">
        <v>176735</v>
      </c>
      <c r="CV272" s="6">
        <v>194392</v>
      </c>
      <c r="CW272" s="6">
        <v>122359</v>
      </c>
    </row>
    <row r="273" spans="1:101" ht="12.5">
      <c r="A273" s="5">
        <v>44085</v>
      </c>
      <c r="B273" s="9">
        <v>823.26599999999996</v>
      </c>
      <c r="C273" s="9">
        <v>451.38600000000002</v>
      </c>
      <c r="D273" s="9">
        <v>6457.1</v>
      </c>
      <c r="E273" s="9"/>
      <c r="F273" s="9"/>
      <c r="G273" s="9"/>
      <c r="H273" s="9">
        <v>5690.4</v>
      </c>
      <c r="I273" s="9">
        <v>2554.8000000000002</v>
      </c>
      <c r="J273" s="9">
        <v>427702</v>
      </c>
      <c r="K273" s="9">
        <v>191706</v>
      </c>
      <c r="L273" s="9">
        <v>83715.600000000006</v>
      </c>
      <c r="M273" s="6">
        <v>0.6</v>
      </c>
      <c r="N273" s="6">
        <v>0</v>
      </c>
      <c r="O273" s="9">
        <v>14505.7</v>
      </c>
      <c r="P273" s="9">
        <v>6798</v>
      </c>
      <c r="Q273" s="9">
        <v>20882.580000000002</v>
      </c>
      <c r="R273" s="9">
        <v>16631</v>
      </c>
      <c r="S273" s="9">
        <v>121237.12</v>
      </c>
      <c r="T273" s="9">
        <v>100621.24</v>
      </c>
      <c r="U273" s="9">
        <v>122993.26</v>
      </c>
      <c r="V273" s="9">
        <v>84126.9</v>
      </c>
      <c r="W273" s="9">
        <v>13209.25</v>
      </c>
      <c r="X273" s="9">
        <v>9995.7000000000007</v>
      </c>
      <c r="Y273" s="9">
        <v>457759.6</v>
      </c>
      <c r="Z273" s="9">
        <v>241068</v>
      </c>
      <c r="AA273" s="9"/>
      <c r="AB273" s="11">
        <v>188744.9</v>
      </c>
      <c r="AC273" s="6">
        <v>345.9</v>
      </c>
      <c r="AD273" s="6">
        <v>50604</v>
      </c>
      <c r="AE273" s="9">
        <v>359052</v>
      </c>
      <c r="AF273" s="9">
        <v>184089</v>
      </c>
      <c r="AG273" s="9"/>
      <c r="AH273" s="9">
        <v>188678.5</v>
      </c>
      <c r="AI273" s="6">
        <v>1112.4000000000001</v>
      </c>
      <c r="AJ273" s="9">
        <v>768</v>
      </c>
      <c r="AK273" s="9">
        <v>33615.699999999997</v>
      </c>
      <c r="AL273" s="9">
        <v>23909.7</v>
      </c>
      <c r="AM273" s="9">
        <v>74247.899999999994</v>
      </c>
      <c r="AN273" s="9">
        <v>57273.5</v>
      </c>
      <c r="AO273" s="9">
        <v>52497</v>
      </c>
      <c r="AP273" s="9">
        <v>42815.7</v>
      </c>
      <c r="AQ273" s="9">
        <v>51303.3</v>
      </c>
      <c r="AR273" s="9">
        <v>20217</v>
      </c>
      <c r="AS273" s="9">
        <v>12.8</v>
      </c>
      <c r="AT273" s="9">
        <v>11.4</v>
      </c>
      <c r="AU273" s="9"/>
      <c r="AV273" s="9"/>
      <c r="AW273" s="9">
        <v>340289</v>
      </c>
      <c r="AX273" s="9">
        <v>158761</v>
      </c>
      <c r="AY273" s="9">
        <v>60388</v>
      </c>
      <c r="AZ273" s="6">
        <v>13637.98</v>
      </c>
      <c r="BA273" s="9">
        <v>322277.5</v>
      </c>
      <c r="BB273" s="9">
        <v>142729.60000000001</v>
      </c>
      <c r="BC273" s="9">
        <v>56991.7</v>
      </c>
      <c r="BD273" s="9">
        <v>2135</v>
      </c>
      <c r="BE273" s="9">
        <v>1343.8</v>
      </c>
      <c r="BF273" s="9">
        <v>163.5</v>
      </c>
      <c r="BG273" s="9">
        <v>97.2</v>
      </c>
      <c r="BH273" s="6">
        <v>537.59699999999998</v>
      </c>
      <c r="BI273" s="6">
        <v>231.136</v>
      </c>
      <c r="BJ273" s="54">
        <v>1353.58</v>
      </c>
      <c r="BK273" s="9">
        <v>1517.1</v>
      </c>
      <c r="BL273" s="9">
        <v>87.7</v>
      </c>
      <c r="BM273" s="9">
        <v>8354.0499999999993</v>
      </c>
      <c r="BN273" s="9">
        <v>36553.714035087716</v>
      </c>
      <c r="BO273" s="9">
        <v>10668.184499797562</v>
      </c>
      <c r="BP273" s="9">
        <v>4363</v>
      </c>
      <c r="BQ273" s="9"/>
      <c r="BR273" s="9"/>
      <c r="BS273" s="9"/>
      <c r="BT273" s="9"/>
      <c r="BU273" s="9"/>
      <c r="BV273" s="9"/>
      <c r="BW273" s="9"/>
      <c r="BX273" s="9"/>
      <c r="BY273" s="9"/>
      <c r="BZ273" s="9">
        <v>4788033</v>
      </c>
      <c r="CA273" s="9">
        <v>3466172</v>
      </c>
      <c r="CB273" s="9"/>
      <c r="CC273" s="9">
        <v>86358</v>
      </c>
      <c r="CD273" s="9">
        <v>71272</v>
      </c>
      <c r="CE273" s="9"/>
      <c r="CF273" s="9">
        <v>808.07949647110217</v>
      </c>
      <c r="CG273" s="9">
        <v>97.672930384129785</v>
      </c>
      <c r="CH273" s="9">
        <v>1582.1386915259627</v>
      </c>
      <c r="CI273" s="9">
        <v>903030</v>
      </c>
      <c r="CJ273" s="9">
        <v>24.3</v>
      </c>
      <c r="CK273" s="9">
        <v>7016.32</v>
      </c>
      <c r="CL273" s="9">
        <v>1051298</v>
      </c>
      <c r="CM273" s="9">
        <v>24902</v>
      </c>
      <c r="CN273" s="9">
        <v>6566.6</v>
      </c>
      <c r="CO273" s="6">
        <v>17895</v>
      </c>
      <c r="CP273" s="6">
        <v>143</v>
      </c>
      <c r="CQ273" s="6">
        <v>162.82</v>
      </c>
      <c r="CR273" s="9">
        <v>2858</v>
      </c>
      <c r="CS273" s="9">
        <v>1978.4</v>
      </c>
      <c r="CT273" s="9">
        <v>307012</v>
      </c>
      <c r="CU273" s="9">
        <v>177334</v>
      </c>
      <c r="CV273" s="9">
        <v>194402</v>
      </c>
      <c r="CW273" s="9">
        <v>122367</v>
      </c>
    </row>
    <row r="274" spans="1:101" ht="12.5">
      <c r="A274" s="5">
        <v>44086</v>
      </c>
      <c r="B274" s="9">
        <v>823.26599999999996</v>
      </c>
      <c r="C274" s="9">
        <v>451.38600000000002</v>
      </c>
      <c r="D274" s="9">
        <v>6457.1</v>
      </c>
      <c r="E274" s="6"/>
      <c r="F274" s="6"/>
      <c r="G274" s="6"/>
      <c r="H274" s="6">
        <v>5697.2</v>
      </c>
      <c r="I274" s="6">
        <v>2556.9</v>
      </c>
      <c r="J274" s="6">
        <v>427866</v>
      </c>
      <c r="K274" s="6">
        <v>191790.76</v>
      </c>
      <c r="L274" s="6">
        <v>83739.600000000006</v>
      </c>
      <c r="M274" s="6">
        <v>0.6</v>
      </c>
      <c r="N274" s="6">
        <v>0</v>
      </c>
      <c r="O274" s="6">
        <v>14505.8</v>
      </c>
      <c r="P274" s="6">
        <v>6798.1</v>
      </c>
      <c r="Q274" s="6">
        <v>20910.13</v>
      </c>
      <c r="R274" s="6">
        <v>16652.689999999999</v>
      </c>
      <c r="S274" s="6">
        <v>121255.76</v>
      </c>
      <c r="T274" s="6">
        <v>100636.73</v>
      </c>
      <c r="U274" s="6">
        <v>123012.8</v>
      </c>
      <c r="V274" s="6">
        <v>84141</v>
      </c>
      <c r="W274" s="9">
        <v>13213</v>
      </c>
      <c r="X274" s="9">
        <v>9998.7000000000007</v>
      </c>
      <c r="Y274" s="6">
        <v>457852.83</v>
      </c>
      <c r="Z274" s="6">
        <v>241125.2</v>
      </c>
      <c r="AA274" s="6"/>
      <c r="AB274" s="11">
        <v>188768.9</v>
      </c>
      <c r="AC274" s="6">
        <v>345.9</v>
      </c>
      <c r="AD274" s="6">
        <v>50604</v>
      </c>
      <c r="AE274" s="6">
        <v>359405</v>
      </c>
      <c r="AF274" s="6">
        <v>184272</v>
      </c>
      <c r="AG274" s="6"/>
      <c r="AH274" s="6">
        <v>188702.5</v>
      </c>
      <c r="AI274" s="6">
        <v>1112.4000000000001</v>
      </c>
      <c r="AJ274" s="9">
        <v>768</v>
      </c>
      <c r="AK274" s="6">
        <v>33615.730000000003</v>
      </c>
      <c r="AL274" s="6">
        <v>23909.72</v>
      </c>
      <c r="AM274" s="6">
        <v>74259.13</v>
      </c>
      <c r="AN274" s="6">
        <v>57282.16</v>
      </c>
      <c r="AO274" s="6">
        <v>52513.27</v>
      </c>
      <c r="AP274" s="6">
        <v>42828.7</v>
      </c>
      <c r="AQ274" s="6">
        <v>51308.4</v>
      </c>
      <c r="AR274" s="6">
        <v>20219</v>
      </c>
      <c r="AS274" s="6">
        <v>12.8</v>
      </c>
      <c r="AT274" s="6">
        <v>11.4</v>
      </c>
      <c r="AU274" s="7"/>
      <c r="AV274" s="7"/>
      <c r="AW274" s="6">
        <v>340453.2</v>
      </c>
      <c r="AX274" s="6">
        <v>158836</v>
      </c>
      <c r="AY274" s="6">
        <v>60393</v>
      </c>
      <c r="AZ274" s="6">
        <v>13637.98</v>
      </c>
      <c r="BA274" s="6">
        <v>322416.88</v>
      </c>
      <c r="BB274" s="6">
        <v>142790.10999999999</v>
      </c>
      <c r="BC274" s="6">
        <v>57015.7</v>
      </c>
      <c r="BD274" s="6">
        <v>2138.64</v>
      </c>
      <c r="BE274" s="6">
        <v>1346.22</v>
      </c>
      <c r="BF274" s="6">
        <v>163.5</v>
      </c>
      <c r="BG274" s="6">
        <v>97.21</v>
      </c>
      <c r="BH274" s="6">
        <v>537.59699999999998</v>
      </c>
      <c r="BI274" s="6">
        <v>231.136</v>
      </c>
      <c r="BJ274" s="54">
        <v>1353.58</v>
      </c>
      <c r="BK274" s="9">
        <v>1519.6</v>
      </c>
      <c r="BL274" s="6">
        <v>87.9</v>
      </c>
      <c r="BM274" s="6">
        <v>8293.68</v>
      </c>
      <c r="BN274" s="6">
        <v>36472.128070175437</v>
      </c>
      <c r="BO274" s="6">
        <v>11566.735507117886</v>
      </c>
      <c r="BP274" s="6">
        <v>2278</v>
      </c>
      <c r="BQ274" s="6"/>
      <c r="BR274" s="6"/>
      <c r="BS274" s="6"/>
      <c r="BT274" s="6"/>
      <c r="BU274" s="6"/>
      <c r="BV274" s="6"/>
      <c r="BW274" s="6"/>
      <c r="BX274" s="6"/>
      <c r="BY274" s="6"/>
      <c r="BZ274" s="6">
        <v>4790888</v>
      </c>
      <c r="CA274" s="6">
        <v>3468610</v>
      </c>
      <c r="CB274" s="6"/>
      <c r="CC274" s="9">
        <v>86358</v>
      </c>
      <c r="CD274" s="9">
        <v>71272</v>
      </c>
      <c r="CE274" s="6"/>
      <c r="CF274" s="6">
        <v>800.97262536266874</v>
      </c>
      <c r="CG274" s="6">
        <v>97.660474664532046</v>
      </c>
      <c r="CH274" s="6">
        <v>1558.7021162167234</v>
      </c>
      <c r="CI274" s="6">
        <v>905622</v>
      </c>
      <c r="CJ274" s="6">
        <v>24.4</v>
      </c>
      <c r="CK274" s="6">
        <v>7040.3</v>
      </c>
      <c r="CL274" s="6">
        <v>1053890</v>
      </c>
      <c r="CM274" s="6">
        <v>24902</v>
      </c>
      <c r="CN274" s="6">
        <v>6590.6</v>
      </c>
      <c r="CO274" s="6">
        <v>17895</v>
      </c>
      <c r="CP274" s="6">
        <v>143</v>
      </c>
      <c r="CQ274" s="6">
        <v>162.82</v>
      </c>
      <c r="CR274" s="6">
        <v>2862.51</v>
      </c>
      <c r="CS274" s="6">
        <v>1981.81</v>
      </c>
      <c r="CT274" s="6">
        <v>308201</v>
      </c>
      <c r="CU274" s="6">
        <v>177977</v>
      </c>
      <c r="CV274" s="6">
        <v>194411</v>
      </c>
      <c r="CW274" s="6">
        <v>122375</v>
      </c>
    </row>
    <row r="275" spans="1:101" ht="12.5">
      <c r="A275" s="5">
        <v>44087</v>
      </c>
      <c r="B275" s="9">
        <v>823.26599999999996</v>
      </c>
      <c r="C275" s="9">
        <v>451.38600000000002</v>
      </c>
      <c r="D275" s="9">
        <v>6457.1</v>
      </c>
      <c r="E275" s="6"/>
      <c r="F275" s="6"/>
      <c r="G275" s="6"/>
      <c r="H275" s="6">
        <v>5704.1</v>
      </c>
      <c r="I275" s="6">
        <v>2559.1</v>
      </c>
      <c r="J275" s="6">
        <v>428034</v>
      </c>
      <c r="K275" s="6">
        <v>191875</v>
      </c>
      <c r="L275" s="6">
        <v>83763.600000000006</v>
      </c>
      <c r="M275" s="6">
        <v>0.6</v>
      </c>
      <c r="N275" s="6">
        <v>0</v>
      </c>
      <c r="O275" s="6">
        <v>14505.9</v>
      </c>
      <c r="P275" s="6">
        <v>6798.3</v>
      </c>
      <c r="Q275" s="6">
        <v>20940.580000000002</v>
      </c>
      <c r="R275" s="6">
        <v>16676.900000000001</v>
      </c>
      <c r="S275" s="6">
        <v>121275.39</v>
      </c>
      <c r="T275" s="6">
        <v>100652.48</v>
      </c>
      <c r="U275" s="6">
        <v>123032.04</v>
      </c>
      <c r="V275" s="6">
        <v>84154.91</v>
      </c>
      <c r="W275" s="6">
        <v>13216.66</v>
      </c>
      <c r="X275" s="6">
        <v>10001.75</v>
      </c>
      <c r="Y275" s="6">
        <v>457973.41</v>
      </c>
      <c r="Z275" s="6">
        <v>241190.11</v>
      </c>
      <c r="AA275" s="6"/>
      <c r="AB275" s="11">
        <v>188792.9</v>
      </c>
      <c r="AC275" s="6">
        <v>345.9</v>
      </c>
      <c r="AD275" s="6">
        <v>50604</v>
      </c>
      <c r="AE275" s="6">
        <v>359738.41</v>
      </c>
      <c r="AF275" s="6">
        <v>184448</v>
      </c>
      <c r="AG275" s="6"/>
      <c r="AH275" s="6">
        <v>188726.5</v>
      </c>
      <c r="AI275" s="6">
        <v>1112.4000000000001</v>
      </c>
      <c r="AJ275" s="9">
        <v>768</v>
      </c>
      <c r="AK275" s="6">
        <v>33615.730000000003</v>
      </c>
      <c r="AL275" s="6">
        <v>23909.72</v>
      </c>
      <c r="AM275" s="6">
        <v>74269.13</v>
      </c>
      <c r="AN275" s="6">
        <v>57289.919999999998</v>
      </c>
      <c r="AO275" s="6">
        <v>52527.32</v>
      </c>
      <c r="AP275" s="6">
        <v>42839.37</v>
      </c>
      <c r="AQ275" s="6">
        <v>51321.8</v>
      </c>
      <c r="AR275" s="6">
        <v>20224</v>
      </c>
      <c r="AS275" s="6">
        <v>12.8</v>
      </c>
      <c r="AT275" s="6">
        <v>11.4</v>
      </c>
      <c r="AU275" s="6"/>
      <c r="AV275" s="6"/>
      <c r="AW275" s="6">
        <v>340612.6</v>
      </c>
      <c r="AX275" s="6">
        <v>158910.29999999999</v>
      </c>
      <c r="AY275" s="6">
        <v>60399</v>
      </c>
      <c r="AZ275" s="6">
        <v>13637.98</v>
      </c>
      <c r="BA275" s="6">
        <v>322555</v>
      </c>
      <c r="BB275" s="6">
        <v>142850.6</v>
      </c>
      <c r="BC275" s="6">
        <v>57039.7</v>
      </c>
      <c r="BD275" s="6">
        <v>2142.1799999999998</v>
      </c>
      <c r="BE275" s="6">
        <v>1348.55</v>
      </c>
      <c r="BF275" s="6">
        <v>163.5</v>
      </c>
      <c r="BG275" s="6">
        <v>97.21</v>
      </c>
      <c r="BH275" s="6">
        <v>537.59699999999998</v>
      </c>
      <c r="BI275" s="6">
        <v>231.136</v>
      </c>
      <c r="BJ275" s="54">
        <v>1353.58</v>
      </c>
      <c r="BK275" s="6">
        <v>1522.1</v>
      </c>
      <c r="BL275" s="6">
        <v>88.1</v>
      </c>
      <c r="BM275" s="6">
        <v>8419.82</v>
      </c>
      <c r="BN275" s="6">
        <v>35855.221052631583</v>
      </c>
      <c r="BO275" s="6">
        <v>10526.512229108117</v>
      </c>
      <c r="BP275" s="6">
        <v>7961</v>
      </c>
      <c r="BQ275" s="6"/>
      <c r="BR275" s="6"/>
      <c r="BS275" s="6"/>
      <c r="BT275" s="6"/>
      <c r="BU275" s="6"/>
      <c r="BV275" s="6"/>
      <c r="BW275" s="6"/>
      <c r="BX275" s="6"/>
      <c r="BY275" s="6"/>
      <c r="BZ275" s="6">
        <v>4793752</v>
      </c>
      <c r="CA275" s="6">
        <v>3471070</v>
      </c>
      <c r="CB275" s="6"/>
      <c r="CC275" s="9">
        <v>86358</v>
      </c>
      <c r="CD275" s="9">
        <v>71272</v>
      </c>
      <c r="CE275" s="6"/>
      <c r="CF275" s="6">
        <v>808</v>
      </c>
      <c r="CG275" s="6">
        <v>97.561000000000007</v>
      </c>
      <c r="CH275" s="6">
        <v>1563</v>
      </c>
      <c r="CI275" s="6">
        <v>908136</v>
      </c>
      <c r="CJ275" s="6">
        <v>24.5</v>
      </c>
      <c r="CK275" s="6">
        <v>7064.3</v>
      </c>
      <c r="CL275" s="6">
        <v>1056404</v>
      </c>
      <c r="CM275" s="6">
        <v>24902</v>
      </c>
      <c r="CN275" s="6">
        <v>6614.6</v>
      </c>
      <c r="CO275" s="6">
        <v>17895</v>
      </c>
      <c r="CP275" s="6">
        <v>143</v>
      </c>
      <c r="CQ275" s="6">
        <v>162.82</v>
      </c>
      <c r="CR275" s="6">
        <v>2867.04</v>
      </c>
      <c r="CS275" s="6">
        <v>1985.14</v>
      </c>
      <c r="CT275" s="6">
        <v>309397</v>
      </c>
      <c r="CU275" s="6">
        <v>178621</v>
      </c>
      <c r="CV275" s="6">
        <v>194420</v>
      </c>
      <c r="CW275" s="6">
        <v>122383</v>
      </c>
    </row>
    <row r="276" spans="1:101" ht="12.5">
      <c r="A276" s="5">
        <v>44088</v>
      </c>
      <c r="B276" s="6">
        <v>823.62099999999998</v>
      </c>
      <c r="C276" s="9">
        <v>451.55900000000003</v>
      </c>
      <c r="D276" s="9">
        <v>6457.8</v>
      </c>
      <c r="E276" s="6"/>
      <c r="F276" s="6"/>
      <c r="G276" s="6"/>
      <c r="H276" s="6">
        <v>5711.1</v>
      </c>
      <c r="I276" s="6">
        <v>2561.4</v>
      </c>
      <c r="J276" s="6">
        <v>428166.71</v>
      </c>
      <c r="K276" s="6">
        <v>191947.6</v>
      </c>
      <c r="L276" s="6">
        <v>83783.600000000006</v>
      </c>
      <c r="M276" s="6">
        <v>0.6</v>
      </c>
      <c r="N276" s="6">
        <v>0</v>
      </c>
      <c r="O276" s="6">
        <v>14506</v>
      </c>
      <c r="P276" s="6">
        <v>6798.4</v>
      </c>
      <c r="Q276" s="6">
        <v>20973.05</v>
      </c>
      <c r="R276" s="6">
        <v>16702.830000000002</v>
      </c>
      <c r="S276" s="6">
        <v>121293.48</v>
      </c>
      <c r="T276" s="6">
        <v>100667.02</v>
      </c>
      <c r="U276" s="6">
        <v>123050.92</v>
      </c>
      <c r="V276" s="6">
        <v>84168.53</v>
      </c>
      <c r="W276" s="9">
        <v>13220.43</v>
      </c>
      <c r="X276" s="9">
        <v>10004.790000000001</v>
      </c>
      <c r="Y276" s="6">
        <v>458097.98</v>
      </c>
      <c r="Z276" s="6">
        <v>241262.25</v>
      </c>
      <c r="AA276" s="6"/>
      <c r="AB276" s="11">
        <v>188816.9</v>
      </c>
      <c r="AC276" s="6">
        <v>345.9</v>
      </c>
      <c r="AD276" s="6">
        <v>50604</v>
      </c>
      <c r="AE276" s="6">
        <v>360025.4</v>
      </c>
      <c r="AF276" s="6">
        <v>184600.61</v>
      </c>
      <c r="AG276" s="6"/>
      <c r="AH276" s="6">
        <v>188750.5</v>
      </c>
      <c r="AI276" s="6">
        <v>1112.4000000000001</v>
      </c>
      <c r="AJ276" s="9">
        <v>768</v>
      </c>
      <c r="AK276" s="6">
        <v>33615.730000000003</v>
      </c>
      <c r="AL276" s="6">
        <v>23909.72</v>
      </c>
      <c r="AM276" s="6">
        <v>74278.58</v>
      </c>
      <c r="AN276" s="6">
        <v>57297.16</v>
      </c>
      <c r="AO276" s="6">
        <v>52537.23</v>
      </c>
      <c r="AP276" s="6">
        <v>42846.38</v>
      </c>
      <c r="AQ276" s="6">
        <v>51331.6</v>
      </c>
      <c r="AR276" s="6">
        <v>20228.2</v>
      </c>
      <c r="AS276" s="6">
        <v>12.9</v>
      </c>
      <c r="AT276" s="6">
        <v>11.6</v>
      </c>
      <c r="AU276" s="7"/>
      <c r="AV276" s="7"/>
      <c r="AW276" s="6">
        <v>340773.4</v>
      </c>
      <c r="AX276" s="6">
        <v>158984.5</v>
      </c>
      <c r="AY276" s="6">
        <v>60405</v>
      </c>
      <c r="AZ276" s="6">
        <v>13637.98</v>
      </c>
      <c r="BA276" s="6">
        <v>322696.28000000003</v>
      </c>
      <c r="BB276" s="6">
        <v>142911.65</v>
      </c>
      <c r="BC276" s="6">
        <v>57063.7</v>
      </c>
      <c r="BD276" s="6">
        <v>2145.63</v>
      </c>
      <c r="BE276" s="6">
        <v>1350.84</v>
      </c>
      <c r="BF276" s="6">
        <v>163.6</v>
      </c>
      <c r="BG276" s="6">
        <v>97.29</v>
      </c>
      <c r="BH276" s="9">
        <v>537.99199999999996</v>
      </c>
      <c r="BI276" s="9">
        <v>231.26300000000001</v>
      </c>
      <c r="BJ276" s="54">
        <v>1353.73</v>
      </c>
      <c r="BK276" s="9">
        <v>1524.6</v>
      </c>
      <c r="BL276" s="9">
        <v>88.3</v>
      </c>
      <c r="BM276" s="6">
        <v>7940.9700000000012</v>
      </c>
      <c r="BN276" s="6">
        <v>36912.449122807011</v>
      </c>
      <c r="BO276" s="6">
        <v>7936.5482803001423</v>
      </c>
      <c r="BP276" s="6">
        <v>5134</v>
      </c>
      <c r="BQ276" s="6"/>
      <c r="BR276" s="6"/>
      <c r="BS276" s="6"/>
      <c r="BT276" s="6"/>
      <c r="BU276" s="6"/>
      <c r="BV276" s="6"/>
      <c r="BW276" s="6"/>
      <c r="BX276" s="6"/>
      <c r="BY276" s="6"/>
      <c r="BZ276" s="6">
        <v>4796597</v>
      </c>
      <c r="CA276" s="6">
        <v>3473523</v>
      </c>
      <c r="CB276" s="6"/>
      <c r="CC276" s="9">
        <v>86358</v>
      </c>
      <c r="CD276" s="9">
        <v>71272</v>
      </c>
      <c r="CE276" s="6"/>
      <c r="CF276" s="6">
        <v>813</v>
      </c>
      <c r="CG276" s="6">
        <v>97.951999999999998</v>
      </c>
      <c r="CH276" s="6">
        <v>1573</v>
      </c>
      <c r="CI276" s="6">
        <v>910672</v>
      </c>
      <c r="CJ276" s="6">
        <v>24.6</v>
      </c>
      <c r="CK276" s="6">
        <v>7088.3</v>
      </c>
      <c r="CL276" s="6">
        <v>1058940</v>
      </c>
      <c r="CM276" s="6">
        <v>24902</v>
      </c>
      <c r="CN276" s="6">
        <v>6638.6</v>
      </c>
      <c r="CO276" s="6">
        <v>17895</v>
      </c>
      <c r="CP276" s="6">
        <v>143</v>
      </c>
      <c r="CQ276" s="6">
        <v>162.82</v>
      </c>
      <c r="CR276" s="6">
        <v>2871.65</v>
      </c>
      <c r="CS276" s="6">
        <v>1988.49</v>
      </c>
      <c r="CT276" s="6">
        <v>310541</v>
      </c>
      <c r="CU276" s="6">
        <v>179234</v>
      </c>
      <c r="CV276" s="6">
        <v>194578</v>
      </c>
      <c r="CW276" s="6">
        <v>122476</v>
      </c>
    </row>
    <row r="277" spans="1:101" ht="12.5">
      <c r="A277" s="5">
        <v>44089</v>
      </c>
      <c r="B277" s="6">
        <v>823.62099999999998</v>
      </c>
      <c r="C277" s="9">
        <v>451.55900000000003</v>
      </c>
      <c r="D277" s="9">
        <v>6457.8</v>
      </c>
      <c r="E277" s="6"/>
      <c r="F277" s="6"/>
      <c r="G277" s="6"/>
      <c r="H277" s="6">
        <v>5721.3</v>
      </c>
      <c r="I277" s="6">
        <v>2564.5</v>
      </c>
      <c r="J277" s="6">
        <v>428292.39</v>
      </c>
      <c r="K277" s="6">
        <v>192039.71</v>
      </c>
      <c r="L277" s="6">
        <v>83804.800000000003</v>
      </c>
      <c r="M277" s="6">
        <v>0.6</v>
      </c>
      <c r="N277" s="6">
        <v>0</v>
      </c>
      <c r="O277" s="6">
        <v>14506</v>
      </c>
      <c r="P277" s="6">
        <v>6798.5</v>
      </c>
      <c r="Q277" s="6">
        <v>21004.86</v>
      </c>
      <c r="R277" s="6">
        <v>16728.27</v>
      </c>
      <c r="S277" s="6">
        <v>121310.64</v>
      </c>
      <c r="T277" s="6">
        <v>100680.88</v>
      </c>
      <c r="U277" s="6">
        <v>123069.94</v>
      </c>
      <c r="V277" s="6">
        <v>84182.080000000002</v>
      </c>
      <c r="W277" s="9">
        <v>13224.08</v>
      </c>
      <c r="X277" s="9">
        <v>10007.76</v>
      </c>
      <c r="Y277" s="6">
        <v>458230.46</v>
      </c>
      <c r="Z277" s="6">
        <v>241337.05</v>
      </c>
      <c r="AA277" s="6"/>
      <c r="AB277" s="11">
        <v>188840.9</v>
      </c>
      <c r="AC277" s="6">
        <v>345.9</v>
      </c>
      <c r="AD277" s="6">
        <v>50604</v>
      </c>
      <c r="AE277" s="6">
        <v>360289.02</v>
      </c>
      <c r="AF277" s="6">
        <v>184741.97</v>
      </c>
      <c r="AG277" s="6"/>
      <c r="AH277" s="6">
        <v>188774.5</v>
      </c>
      <c r="AI277" s="6">
        <v>1112.4000000000001</v>
      </c>
      <c r="AJ277" s="9">
        <v>768</v>
      </c>
      <c r="AK277" s="6">
        <v>33615.730000000003</v>
      </c>
      <c r="AL277" s="6">
        <v>23909.72</v>
      </c>
      <c r="AM277" s="6">
        <v>74287.87</v>
      </c>
      <c r="AN277" s="6">
        <v>57304.05</v>
      </c>
      <c r="AO277" s="6">
        <v>52543.72</v>
      </c>
      <c r="AP277" s="6">
        <v>42850.46</v>
      </c>
      <c r="AQ277" s="6">
        <v>51340.9</v>
      </c>
      <c r="AR277" s="6">
        <v>20231.8</v>
      </c>
      <c r="AS277" s="6">
        <v>13</v>
      </c>
      <c r="AT277" s="6">
        <v>11.7</v>
      </c>
      <c r="AU277" s="7"/>
      <c r="AV277" s="7"/>
      <c r="AW277" s="6">
        <v>340929</v>
      </c>
      <c r="AX277" s="6">
        <v>159056.20000000001</v>
      </c>
      <c r="AY277" s="6">
        <v>60411</v>
      </c>
      <c r="AZ277" s="6">
        <v>13637.98</v>
      </c>
      <c r="BA277" s="6">
        <v>322832.77</v>
      </c>
      <c r="BB277" s="6">
        <v>142971</v>
      </c>
      <c r="BC277" s="6">
        <v>57087.7</v>
      </c>
      <c r="BD277" s="6">
        <v>2148.88</v>
      </c>
      <c r="BE277" s="6">
        <v>1353.01</v>
      </c>
      <c r="BF277" s="6">
        <v>163.72999999999999</v>
      </c>
      <c r="BG277" s="6">
        <v>97.34</v>
      </c>
      <c r="BH277" s="9">
        <v>537.99199999999996</v>
      </c>
      <c r="BI277" s="9">
        <v>231.26300000000001</v>
      </c>
      <c r="BJ277" s="54">
        <v>1353.73</v>
      </c>
      <c r="BK277" s="9">
        <v>1525.7</v>
      </c>
      <c r="BL277" s="9">
        <v>88.5</v>
      </c>
      <c r="BM277" s="6">
        <v>8383.8700000000008</v>
      </c>
      <c r="BN277" s="6">
        <v>36297.822807017546</v>
      </c>
      <c r="BO277" s="6">
        <v>7458.8494279980969</v>
      </c>
      <c r="BP277" s="6">
        <v>5081</v>
      </c>
      <c r="BQ277" s="6"/>
      <c r="BR277" s="6"/>
      <c r="BS277" s="6"/>
      <c r="BT277" s="6"/>
      <c r="BU277" s="6"/>
      <c r="BV277" s="6"/>
      <c r="BW277" s="6"/>
      <c r="BX277" s="6"/>
      <c r="BY277" s="6"/>
      <c r="BZ277" s="6">
        <v>4799443</v>
      </c>
      <c r="CA277" s="6">
        <v>3475978</v>
      </c>
      <c r="CB277" s="6"/>
      <c r="CC277" s="9">
        <v>86358</v>
      </c>
      <c r="CD277" s="9">
        <v>71272</v>
      </c>
      <c r="CE277" s="6"/>
      <c r="CF277" s="6">
        <v>804.79522695425248</v>
      </c>
      <c r="CG277" s="6">
        <v>97.699250983636887</v>
      </c>
      <c r="CH277" s="6">
        <v>1581.3915667581643</v>
      </c>
      <c r="CI277" s="6">
        <v>913358</v>
      </c>
      <c r="CJ277" s="6">
        <v>24.7</v>
      </c>
      <c r="CK277" s="6">
        <v>7112.3</v>
      </c>
      <c r="CL277" s="6">
        <v>1061626</v>
      </c>
      <c r="CM277" s="6">
        <v>24902</v>
      </c>
      <c r="CN277" s="6">
        <v>6662.6</v>
      </c>
      <c r="CO277" s="6">
        <v>17895</v>
      </c>
      <c r="CP277" s="6">
        <v>143</v>
      </c>
      <c r="CQ277" s="6">
        <v>162.82</v>
      </c>
      <c r="CR277" s="6">
        <v>2878.73</v>
      </c>
      <c r="CS277" s="6">
        <v>1992.94</v>
      </c>
      <c r="CT277" s="6">
        <v>311527</v>
      </c>
      <c r="CU277" s="6">
        <v>179757</v>
      </c>
      <c r="CV277" s="6">
        <v>194809</v>
      </c>
      <c r="CW277" s="6">
        <v>122623</v>
      </c>
    </row>
    <row r="278" spans="1:101" ht="12.5">
      <c r="A278" s="5">
        <v>44090</v>
      </c>
      <c r="B278" s="6">
        <v>823.62099999999998</v>
      </c>
      <c r="C278" s="9">
        <v>451.55900000000003</v>
      </c>
      <c r="D278" s="9">
        <v>6457.8</v>
      </c>
      <c r="E278" s="6"/>
      <c r="F278" s="6"/>
      <c r="G278" s="6"/>
      <c r="H278" s="6">
        <v>5731.1</v>
      </c>
      <c r="I278" s="6">
        <v>2567.4</v>
      </c>
      <c r="J278" s="6">
        <v>428438.06</v>
      </c>
      <c r="K278" s="6">
        <v>192093.65</v>
      </c>
      <c r="L278" s="6">
        <v>83827.8</v>
      </c>
      <c r="M278" s="6">
        <v>0.6</v>
      </c>
      <c r="N278" s="6">
        <v>0</v>
      </c>
      <c r="O278" s="6">
        <v>14506</v>
      </c>
      <c r="P278" s="6">
        <v>6798.6</v>
      </c>
      <c r="Q278" s="6">
        <v>21037.27</v>
      </c>
      <c r="R278" s="6">
        <v>16754.02</v>
      </c>
      <c r="S278" s="6">
        <v>121327.77</v>
      </c>
      <c r="T278" s="6">
        <v>100694.69</v>
      </c>
      <c r="U278" s="6">
        <v>123088.9</v>
      </c>
      <c r="V278" s="6">
        <v>84195.74</v>
      </c>
      <c r="W278" s="6">
        <v>13227.8</v>
      </c>
      <c r="X278" s="6">
        <v>10010.77</v>
      </c>
      <c r="Y278" s="6">
        <v>458362.8</v>
      </c>
      <c r="Z278" s="6">
        <v>241413.93</v>
      </c>
      <c r="AA278" s="6"/>
      <c r="AB278" s="11">
        <v>188864.9</v>
      </c>
      <c r="AC278" s="6">
        <v>345.9</v>
      </c>
      <c r="AD278" s="6">
        <v>50604</v>
      </c>
      <c r="AE278" s="6">
        <v>360577.39</v>
      </c>
      <c r="AF278" s="6">
        <v>184890.86</v>
      </c>
      <c r="AG278" s="6"/>
      <c r="AH278" s="9">
        <v>188798.5</v>
      </c>
      <c r="AI278" s="6">
        <v>1112.4000000000001</v>
      </c>
      <c r="AJ278" s="9">
        <v>768</v>
      </c>
      <c r="AK278" s="6">
        <v>33615.730000000003</v>
      </c>
      <c r="AL278" s="6">
        <v>23909.72</v>
      </c>
      <c r="AM278" s="6">
        <v>74297.429999999993</v>
      </c>
      <c r="AN278" s="6">
        <v>57311.24</v>
      </c>
      <c r="AO278" s="6">
        <v>52550.32</v>
      </c>
      <c r="AP278" s="6">
        <v>42854.58</v>
      </c>
      <c r="AQ278" s="6">
        <v>51350.8</v>
      </c>
      <c r="AR278" s="6">
        <v>20235.8</v>
      </c>
      <c r="AS278" s="6">
        <v>13</v>
      </c>
      <c r="AT278" s="6">
        <v>11.8</v>
      </c>
      <c r="AU278" s="6"/>
      <c r="AV278" s="6"/>
      <c r="AW278" s="6">
        <v>341087</v>
      </c>
      <c r="AX278" s="6">
        <v>159129.29999999999</v>
      </c>
      <c r="AY278" s="6">
        <v>60417</v>
      </c>
      <c r="AZ278" s="6">
        <v>13637.98</v>
      </c>
      <c r="BA278" s="6">
        <v>322972.77</v>
      </c>
      <c r="BB278" s="6">
        <v>143031.85999999999</v>
      </c>
      <c r="BC278" s="6">
        <v>57111.7</v>
      </c>
      <c r="BD278" s="6">
        <v>2152.1799999999998</v>
      </c>
      <c r="BE278" s="6">
        <v>1355.2</v>
      </c>
      <c r="BF278" s="6">
        <v>163.72999999999999</v>
      </c>
      <c r="BG278" s="6">
        <v>97.34</v>
      </c>
      <c r="BH278" s="9">
        <v>537.99199999999996</v>
      </c>
      <c r="BI278" s="9">
        <v>231.26300000000001</v>
      </c>
      <c r="BJ278" s="54">
        <v>1353.73</v>
      </c>
      <c r="BK278" s="6">
        <v>1528.2</v>
      </c>
      <c r="BL278" s="6">
        <v>88.7</v>
      </c>
      <c r="BM278" s="6">
        <v>8076.3599999999988</v>
      </c>
      <c r="BN278" s="6">
        <v>36810.621052631584</v>
      </c>
      <c r="BO278" s="6">
        <v>11616.109057164726</v>
      </c>
      <c r="BP278" s="6">
        <v>5681</v>
      </c>
      <c r="BQ278" s="6"/>
      <c r="BR278" s="6"/>
      <c r="BS278" s="6"/>
      <c r="BT278" s="6"/>
      <c r="BU278" s="6"/>
      <c r="BV278" s="6"/>
      <c r="BW278" s="6"/>
      <c r="BX278" s="6"/>
      <c r="BY278" s="6"/>
      <c r="BZ278" s="6">
        <v>4802288</v>
      </c>
      <c r="CA278" s="6">
        <v>3478427</v>
      </c>
      <c r="CB278" s="6"/>
      <c r="CC278" s="9">
        <v>86358</v>
      </c>
      <c r="CD278" s="9">
        <v>71272</v>
      </c>
      <c r="CE278" s="6"/>
      <c r="CF278" s="6">
        <v>815.33187721325407</v>
      </c>
      <c r="CG278" s="6">
        <v>97.472113331799676</v>
      </c>
      <c r="CH278" s="6">
        <v>1588.2013888888512</v>
      </c>
      <c r="CI278" s="6">
        <v>915834</v>
      </c>
      <c r="CJ278" s="6">
        <v>24.8</v>
      </c>
      <c r="CK278" s="6">
        <v>7136.3</v>
      </c>
      <c r="CL278" s="6">
        <v>1064102</v>
      </c>
      <c r="CM278" s="6">
        <v>24902</v>
      </c>
      <c r="CN278" s="6">
        <v>6686.6</v>
      </c>
      <c r="CO278" s="6">
        <v>17895</v>
      </c>
      <c r="CP278" s="6">
        <v>143</v>
      </c>
      <c r="CQ278" s="6">
        <v>162.82</v>
      </c>
      <c r="CR278" s="6">
        <v>2885.72</v>
      </c>
      <c r="CS278" s="6">
        <v>1997.35</v>
      </c>
      <c r="CT278" s="6">
        <v>312538</v>
      </c>
      <c r="CU278" s="6">
        <v>180290</v>
      </c>
      <c r="CV278" s="6">
        <v>194952</v>
      </c>
      <c r="CW278" s="6">
        <v>122712</v>
      </c>
    </row>
    <row r="279" spans="1:101" ht="12.5">
      <c r="A279" s="5">
        <v>44091</v>
      </c>
      <c r="B279" s="6">
        <v>823.62099999999998</v>
      </c>
      <c r="C279" s="9">
        <v>451.55900000000003</v>
      </c>
      <c r="D279" s="9">
        <v>6457.8</v>
      </c>
      <c r="E279" s="6"/>
      <c r="F279" s="6"/>
      <c r="G279" s="6"/>
      <c r="H279" s="6">
        <v>5741.2</v>
      </c>
      <c r="I279" s="6">
        <v>2570.5</v>
      </c>
      <c r="J279" s="6">
        <v>428602.28</v>
      </c>
      <c r="K279" s="6">
        <v>192177.27</v>
      </c>
      <c r="L279" s="6">
        <v>83851.8</v>
      </c>
      <c r="M279" s="6">
        <v>0.6</v>
      </c>
      <c r="N279" s="6">
        <v>0</v>
      </c>
      <c r="O279" s="6">
        <v>14506</v>
      </c>
      <c r="P279" s="6">
        <v>6798.7</v>
      </c>
      <c r="Q279" s="6">
        <v>21069.35</v>
      </c>
      <c r="R279" s="6">
        <v>16779.57</v>
      </c>
      <c r="S279" s="6">
        <v>121345.28</v>
      </c>
      <c r="T279" s="6">
        <v>100709.22</v>
      </c>
      <c r="U279" s="6">
        <v>123107.88</v>
      </c>
      <c r="V279" s="6">
        <v>84209.42</v>
      </c>
      <c r="W279" s="6">
        <v>13231.52</v>
      </c>
      <c r="X279" s="6">
        <v>10013.799999999999</v>
      </c>
      <c r="Y279" s="6">
        <v>458508.98</v>
      </c>
      <c r="Z279" s="6">
        <v>241494.03</v>
      </c>
      <c r="AA279" s="6"/>
      <c r="AB279" s="11">
        <v>188888.9</v>
      </c>
      <c r="AC279" s="6">
        <v>345.9</v>
      </c>
      <c r="AD279" s="6">
        <v>50604</v>
      </c>
      <c r="AE279" s="6">
        <v>360867.91</v>
      </c>
      <c r="AF279" s="6">
        <v>185042.58</v>
      </c>
      <c r="AG279" s="6"/>
      <c r="AH279" s="6">
        <v>188822.5</v>
      </c>
      <c r="AI279" s="6">
        <v>1112.4000000000001</v>
      </c>
      <c r="AJ279" s="9">
        <v>768</v>
      </c>
      <c r="AK279" s="6">
        <v>33615.730000000003</v>
      </c>
      <c r="AL279" s="6">
        <v>23909.72</v>
      </c>
      <c r="AM279" s="6">
        <v>74307.11</v>
      </c>
      <c r="AN279" s="6">
        <v>57318.720000000001</v>
      </c>
      <c r="AO279" s="6">
        <v>52556.85</v>
      </c>
      <c r="AP279" s="6">
        <v>42858.66</v>
      </c>
      <c r="AQ279" s="6">
        <v>51357.7</v>
      </c>
      <c r="AR279" s="6">
        <v>20238.5</v>
      </c>
      <c r="AS279" s="6">
        <v>13</v>
      </c>
      <c r="AT279" s="6">
        <v>11.8</v>
      </c>
      <c r="AU279" s="6"/>
      <c r="AV279" s="6"/>
      <c r="AW279" s="6">
        <v>341245.1</v>
      </c>
      <c r="AX279" s="6">
        <v>159202.5</v>
      </c>
      <c r="AY279" s="6">
        <v>60423</v>
      </c>
      <c r="AZ279" s="6">
        <v>13637.98</v>
      </c>
      <c r="BA279" s="6">
        <v>323111.69</v>
      </c>
      <c r="BB279" s="6">
        <v>143091.19</v>
      </c>
      <c r="BC279" s="6">
        <v>57135.7</v>
      </c>
      <c r="BD279" s="6">
        <v>2155.17</v>
      </c>
      <c r="BE279" s="6">
        <v>1357.11</v>
      </c>
      <c r="BF279" s="6">
        <v>163.93</v>
      </c>
      <c r="BG279" s="6">
        <v>97.46</v>
      </c>
      <c r="BH279" s="9">
        <v>537.99199999999996</v>
      </c>
      <c r="BI279" s="9">
        <v>231.26300000000001</v>
      </c>
      <c r="BJ279" s="54">
        <v>1353.73</v>
      </c>
      <c r="BK279" s="6">
        <v>1531.1</v>
      </c>
      <c r="BL279" s="6">
        <v>88.9</v>
      </c>
      <c r="BM279" s="6">
        <v>9407.67</v>
      </c>
      <c r="BN279" s="6">
        <v>36435.505263157895</v>
      </c>
      <c r="BO279" s="6">
        <v>10856.669326453353</v>
      </c>
      <c r="BP279" s="6">
        <v>4928</v>
      </c>
      <c r="BQ279" s="6"/>
      <c r="BR279" s="6"/>
      <c r="BS279" s="6"/>
      <c r="BT279" s="6"/>
      <c r="BU279" s="6"/>
      <c r="BV279" s="6"/>
      <c r="BW279" s="6"/>
      <c r="BX279" s="6"/>
      <c r="BY279" s="6"/>
      <c r="BZ279" s="6">
        <v>4805136</v>
      </c>
      <c r="CA279" s="6">
        <v>3480884</v>
      </c>
      <c r="CB279" s="6"/>
      <c r="CC279" s="9">
        <v>86358</v>
      </c>
      <c r="CD279" s="9">
        <v>71272</v>
      </c>
      <c r="CE279" s="6"/>
      <c r="CF279" s="6">
        <v>810.85260844660502</v>
      </c>
      <c r="CG279" s="6">
        <v>97.759347568495429</v>
      </c>
      <c r="CH279" s="6">
        <v>1587.2072937713365</v>
      </c>
      <c r="CI279" s="6">
        <v>918368</v>
      </c>
      <c r="CJ279" s="6">
        <v>24.9</v>
      </c>
      <c r="CK279" s="6">
        <v>7160.3</v>
      </c>
      <c r="CL279" s="6">
        <v>1066636</v>
      </c>
      <c r="CM279" s="6">
        <v>24902</v>
      </c>
      <c r="CN279" s="6">
        <v>6710.6</v>
      </c>
      <c r="CO279" s="6">
        <v>17895</v>
      </c>
      <c r="CP279" s="6">
        <v>143</v>
      </c>
      <c r="CQ279" s="6">
        <v>162.82</v>
      </c>
      <c r="CR279" s="6">
        <v>2892.73</v>
      </c>
      <c r="CS279" s="6">
        <v>2001.76</v>
      </c>
      <c r="CT279" s="6">
        <v>313544</v>
      </c>
      <c r="CU279" s="6">
        <v>180819</v>
      </c>
      <c r="CV279" s="6">
        <v>195273</v>
      </c>
      <c r="CW279" s="6">
        <v>122908</v>
      </c>
    </row>
    <row r="280" spans="1:101" ht="12.5">
      <c r="A280" s="5">
        <v>44092</v>
      </c>
      <c r="B280" s="6">
        <v>823.62099999999998</v>
      </c>
      <c r="C280" s="9">
        <v>451.55900000000003</v>
      </c>
      <c r="D280" s="9">
        <v>6457.8</v>
      </c>
      <c r="E280" s="9"/>
      <c r="F280" s="9"/>
      <c r="G280" s="9"/>
      <c r="H280" s="9">
        <v>5749.7</v>
      </c>
      <c r="I280" s="9">
        <v>2573.1999999999998</v>
      </c>
      <c r="J280" s="9">
        <v>428739.74</v>
      </c>
      <c r="K280" s="9">
        <v>192247.98</v>
      </c>
      <c r="L280" s="9">
        <v>83871.8</v>
      </c>
      <c r="M280" s="6">
        <v>0.6</v>
      </c>
      <c r="N280" s="6">
        <v>0</v>
      </c>
      <c r="O280" s="9">
        <v>14506</v>
      </c>
      <c r="P280" s="9">
        <v>6798.7</v>
      </c>
      <c r="Q280" s="9">
        <v>21101.37</v>
      </c>
      <c r="R280" s="9">
        <v>16805.150000000001</v>
      </c>
      <c r="S280" s="9">
        <v>121363.52</v>
      </c>
      <c r="T280" s="9">
        <v>100724.28</v>
      </c>
      <c r="U280" s="9">
        <v>123127.39</v>
      </c>
      <c r="V280" s="9">
        <v>84223.37</v>
      </c>
      <c r="W280" s="9">
        <v>13235.5</v>
      </c>
      <c r="X280" s="9">
        <v>10016.959999999999</v>
      </c>
      <c r="Y280" s="9">
        <v>458641.96</v>
      </c>
      <c r="Z280" s="9">
        <v>241569.69</v>
      </c>
      <c r="AA280" s="9"/>
      <c r="AB280" s="11">
        <v>188912.9</v>
      </c>
      <c r="AC280" s="6">
        <v>345.9</v>
      </c>
      <c r="AD280" s="6">
        <v>50604</v>
      </c>
      <c r="AE280" s="9">
        <v>361152.39</v>
      </c>
      <c r="AF280" s="9">
        <v>185190.73</v>
      </c>
      <c r="AG280" s="9"/>
      <c r="AH280" s="9">
        <v>188846.5</v>
      </c>
      <c r="AI280" s="6">
        <v>1112.4000000000001</v>
      </c>
      <c r="AJ280" s="9">
        <v>768</v>
      </c>
      <c r="AK280" s="6">
        <v>33615.730000000003</v>
      </c>
      <c r="AL280" s="6">
        <v>23909.72</v>
      </c>
      <c r="AM280" s="9">
        <v>74317.429999999993</v>
      </c>
      <c r="AN280" s="9">
        <v>57326.71</v>
      </c>
      <c r="AO280" s="9">
        <v>52567.79</v>
      </c>
      <c r="AP280" s="9">
        <v>42865.02</v>
      </c>
      <c r="AQ280" s="9">
        <v>51364.4</v>
      </c>
      <c r="AR280" s="9">
        <v>20241</v>
      </c>
      <c r="AS280" s="9">
        <v>13.1</v>
      </c>
      <c r="AT280" s="9">
        <v>12</v>
      </c>
      <c r="AU280" s="9"/>
      <c r="AV280" s="9"/>
      <c r="AW280" s="9">
        <v>341406.3</v>
      </c>
      <c r="AX280" s="9">
        <v>159277.1</v>
      </c>
      <c r="AY280" s="9">
        <v>60429</v>
      </c>
      <c r="AZ280" s="6">
        <v>13637.98</v>
      </c>
      <c r="BA280" s="9">
        <v>323251.25</v>
      </c>
      <c r="BB280" s="9">
        <v>143152.87</v>
      </c>
      <c r="BC280" s="9">
        <v>57159.7</v>
      </c>
      <c r="BD280" s="9">
        <v>2158.23</v>
      </c>
      <c r="BE280" s="9">
        <v>1359.04</v>
      </c>
      <c r="BF280" s="9">
        <v>164.1</v>
      </c>
      <c r="BG280" s="9">
        <v>97.55</v>
      </c>
      <c r="BH280" s="9">
        <v>537.99199999999996</v>
      </c>
      <c r="BI280" s="9">
        <v>231.26300000000001</v>
      </c>
      <c r="BJ280" s="54">
        <v>1353.73</v>
      </c>
      <c r="BK280" s="9">
        <v>1534.5</v>
      </c>
      <c r="BL280" s="9">
        <v>90.1</v>
      </c>
      <c r="BM280" s="9">
        <v>8177.17</v>
      </c>
      <c r="BN280" s="9">
        <v>37124.621052631577</v>
      </c>
      <c r="BO280" s="9">
        <v>10310.15754064302</v>
      </c>
      <c r="BP280" s="9">
        <v>3511</v>
      </c>
      <c r="BQ280" s="9"/>
      <c r="BR280" s="9"/>
      <c r="BS280" s="9"/>
      <c r="BT280" s="9"/>
      <c r="BU280" s="9"/>
      <c r="BV280" s="9"/>
      <c r="BW280" s="9"/>
      <c r="BX280" s="9"/>
      <c r="BY280" s="9"/>
      <c r="BZ280" s="9">
        <v>4808004</v>
      </c>
      <c r="CA280" s="9">
        <v>3483351</v>
      </c>
      <c r="CB280" s="9"/>
      <c r="CC280" s="9">
        <v>86358</v>
      </c>
      <c r="CD280" s="9">
        <v>71272</v>
      </c>
      <c r="CE280" s="9"/>
      <c r="CF280" s="9">
        <v>805.02356542077916</v>
      </c>
      <c r="CG280" s="9">
        <v>98.020657505950993</v>
      </c>
      <c r="CH280" s="9">
        <v>1576.1290907342052</v>
      </c>
      <c r="CI280" s="9">
        <v>920840</v>
      </c>
      <c r="CJ280" s="9">
        <v>25</v>
      </c>
      <c r="CK280" s="9">
        <v>7184.3</v>
      </c>
      <c r="CL280" s="9">
        <v>1069108</v>
      </c>
      <c r="CM280" s="9">
        <v>24902</v>
      </c>
      <c r="CN280" s="9">
        <v>6734.6</v>
      </c>
      <c r="CO280" s="6">
        <v>17895</v>
      </c>
      <c r="CP280" s="6">
        <v>143</v>
      </c>
      <c r="CQ280" s="6">
        <v>162.82</v>
      </c>
      <c r="CR280" s="6">
        <v>2898.27</v>
      </c>
      <c r="CS280" s="9">
        <v>2005.6</v>
      </c>
      <c r="CT280" s="9">
        <v>314555</v>
      </c>
      <c r="CU280" s="9">
        <v>181352</v>
      </c>
      <c r="CV280" s="9">
        <v>195634</v>
      </c>
      <c r="CW280" s="9">
        <v>123132</v>
      </c>
    </row>
    <row r="281" spans="1:101" ht="12.5">
      <c r="A281" s="5">
        <v>44093</v>
      </c>
      <c r="B281" s="6">
        <v>823.62099999999998</v>
      </c>
      <c r="C281" s="9">
        <v>451.55900000000003</v>
      </c>
      <c r="D281" s="9">
        <v>6457.8</v>
      </c>
      <c r="E281" s="6"/>
      <c r="F281" s="6"/>
      <c r="G281" s="6"/>
      <c r="H281" s="6">
        <v>5756.4</v>
      </c>
      <c r="I281" s="6">
        <v>2575.4</v>
      </c>
      <c r="J281" s="6">
        <v>428906.36</v>
      </c>
      <c r="K281" s="6">
        <v>192332.25</v>
      </c>
      <c r="L281" s="6">
        <v>83895.8</v>
      </c>
      <c r="M281" s="6">
        <v>0.6</v>
      </c>
      <c r="N281" s="6">
        <v>0</v>
      </c>
      <c r="O281" s="6">
        <v>14506</v>
      </c>
      <c r="P281" s="6">
        <v>6798.7</v>
      </c>
      <c r="Q281" s="6">
        <v>21131.439999999999</v>
      </c>
      <c r="R281" s="6">
        <v>16828.919999999998</v>
      </c>
      <c r="S281" s="6">
        <v>121380.19</v>
      </c>
      <c r="T281" s="6">
        <v>100738.14</v>
      </c>
      <c r="U281" s="6">
        <v>123147.1</v>
      </c>
      <c r="V281" s="6">
        <v>84237.42</v>
      </c>
      <c r="W281" s="9">
        <v>13239.25</v>
      </c>
      <c r="X281" s="9">
        <v>10019.969999999999</v>
      </c>
      <c r="Y281" s="6">
        <v>458855.19</v>
      </c>
      <c r="Z281" s="6">
        <v>241687.7</v>
      </c>
      <c r="AA281" s="6"/>
      <c r="AB281" s="11">
        <v>188936.9</v>
      </c>
      <c r="AC281" s="6">
        <v>345.9</v>
      </c>
      <c r="AD281" s="6">
        <v>50604</v>
      </c>
      <c r="AE281" s="6">
        <v>361385.91</v>
      </c>
      <c r="AF281" s="6">
        <v>185312.19</v>
      </c>
      <c r="AG281" s="6"/>
      <c r="AH281" s="6">
        <v>188870.5</v>
      </c>
      <c r="AI281" s="6">
        <v>1112.4000000000001</v>
      </c>
      <c r="AJ281" s="9">
        <v>768</v>
      </c>
      <c r="AK281" s="6">
        <v>33615.730000000003</v>
      </c>
      <c r="AL281" s="6">
        <v>23909.72</v>
      </c>
      <c r="AM281" s="6">
        <v>74327.66</v>
      </c>
      <c r="AN281" s="6">
        <v>57334.53</v>
      </c>
      <c r="AO281" s="6">
        <v>52585.41</v>
      </c>
      <c r="AP281" s="6">
        <v>42877.22</v>
      </c>
      <c r="AQ281" s="6">
        <v>51367.6</v>
      </c>
      <c r="AR281" s="6">
        <v>20242</v>
      </c>
      <c r="AS281" s="6">
        <v>13.1</v>
      </c>
      <c r="AT281" s="6">
        <v>12</v>
      </c>
      <c r="AU281" s="7"/>
      <c r="AV281" s="7"/>
      <c r="AW281" s="6">
        <v>341569</v>
      </c>
      <c r="AX281" s="6">
        <v>159352.1</v>
      </c>
      <c r="AY281" s="6">
        <v>60434</v>
      </c>
      <c r="AZ281" s="6">
        <v>13637.98</v>
      </c>
      <c r="BA281" s="6">
        <v>323392.26</v>
      </c>
      <c r="BB281" s="6">
        <v>143214.04999999999</v>
      </c>
      <c r="BC281" s="6">
        <v>57183.7</v>
      </c>
      <c r="BD281" s="6">
        <v>2161.2199999999998</v>
      </c>
      <c r="BE281" s="6">
        <v>1360.94</v>
      </c>
      <c r="BF281" s="6">
        <v>164.11</v>
      </c>
      <c r="BG281" s="6">
        <v>97.56</v>
      </c>
      <c r="BH281" s="9">
        <v>537.99199999999996</v>
      </c>
      <c r="BI281" s="9">
        <v>231.26300000000001</v>
      </c>
      <c r="BJ281" s="54">
        <v>1353.73</v>
      </c>
      <c r="BK281" s="9">
        <v>1538</v>
      </c>
      <c r="BL281" s="6">
        <v>90.3</v>
      </c>
      <c r="BM281" s="6">
        <v>8518.6200000000008</v>
      </c>
      <c r="BN281" s="6">
        <v>37584.326315789483</v>
      </c>
      <c r="BO281" s="6">
        <v>11631.445191401206</v>
      </c>
      <c r="BP281" s="6">
        <v>1914</v>
      </c>
      <c r="BQ281" s="6"/>
      <c r="BR281" s="6"/>
      <c r="BS281" s="6"/>
      <c r="BT281" s="6"/>
      <c r="BU281" s="6"/>
      <c r="BV281" s="6"/>
      <c r="BW281" s="6"/>
      <c r="BX281" s="6"/>
      <c r="BY281" s="6"/>
      <c r="BZ281" s="6">
        <v>4810894</v>
      </c>
      <c r="CA281" s="6">
        <v>3485805</v>
      </c>
      <c r="CB281" s="6"/>
      <c r="CC281" s="9">
        <v>86358</v>
      </c>
      <c r="CD281" s="9">
        <v>71272</v>
      </c>
      <c r="CE281" s="6"/>
      <c r="CF281" s="6">
        <v>813.13536785908491</v>
      </c>
      <c r="CG281" s="6">
        <v>97.799974062433591</v>
      </c>
      <c r="CH281" s="6">
        <v>1583.0190385937767</v>
      </c>
      <c r="CI281" s="6">
        <v>923274</v>
      </c>
      <c r="CJ281" s="6">
        <v>25.1</v>
      </c>
      <c r="CK281" s="6">
        <v>7208.3</v>
      </c>
      <c r="CL281" s="6">
        <v>1071542</v>
      </c>
      <c r="CM281" s="6">
        <v>24902</v>
      </c>
      <c r="CN281" s="6">
        <v>6758.3</v>
      </c>
      <c r="CO281" s="6">
        <v>17895</v>
      </c>
      <c r="CP281" s="6">
        <v>143</v>
      </c>
      <c r="CQ281" s="6">
        <v>162.82</v>
      </c>
      <c r="CR281" s="6">
        <v>2902.69</v>
      </c>
      <c r="CS281" s="6">
        <v>2008.86</v>
      </c>
      <c r="CT281" s="6">
        <v>315572</v>
      </c>
      <c r="CU281" s="6">
        <v>181885</v>
      </c>
      <c r="CV281" s="6">
        <v>195820</v>
      </c>
      <c r="CW281" s="6">
        <v>123260</v>
      </c>
    </row>
    <row r="282" spans="1:101" ht="12.5">
      <c r="A282" s="5">
        <v>44094</v>
      </c>
      <c r="B282" s="6">
        <v>823.62099999999998</v>
      </c>
      <c r="C282" s="9">
        <v>451.55900000000003</v>
      </c>
      <c r="D282" s="9">
        <v>6457.8</v>
      </c>
      <c r="E282" s="6"/>
      <c r="F282" s="6"/>
      <c r="G282" s="6"/>
      <c r="H282" s="6">
        <v>5767.8</v>
      </c>
      <c r="I282" s="6">
        <v>2577.6</v>
      </c>
      <c r="J282" s="6">
        <v>429073.74</v>
      </c>
      <c r="K282" s="6">
        <v>192416.83</v>
      </c>
      <c r="L282" s="6">
        <v>83919.8</v>
      </c>
      <c r="M282" s="6">
        <v>0.6</v>
      </c>
      <c r="N282" s="6">
        <v>0</v>
      </c>
      <c r="O282" s="6">
        <v>14506.3</v>
      </c>
      <c r="P282" s="6">
        <v>6798.8</v>
      </c>
      <c r="Q282" s="6">
        <v>21158.31</v>
      </c>
      <c r="R282" s="6">
        <v>16849.77</v>
      </c>
      <c r="S282" s="6">
        <v>121399.62</v>
      </c>
      <c r="T282" s="6">
        <v>100753.34</v>
      </c>
      <c r="U282" s="6">
        <v>123166.5</v>
      </c>
      <c r="V282" s="6">
        <v>84251.31</v>
      </c>
      <c r="W282" s="9">
        <v>13242.92</v>
      </c>
      <c r="X282" s="9">
        <v>10022.91</v>
      </c>
      <c r="Y282" s="6">
        <v>459013.26</v>
      </c>
      <c r="Z282" s="6">
        <v>241779.27</v>
      </c>
      <c r="AA282" s="6"/>
      <c r="AB282" s="11">
        <v>188960.9</v>
      </c>
      <c r="AC282" s="6">
        <v>345.9</v>
      </c>
      <c r="AD282" s="6">
        <v>50604</v>
      </c>
      <c r="AE282" s="6">
        <v>361686.19</v>
      </c>
      <c r="AF282" s="6">
        <v>185462.97</v>
      </c>
      <c r="AG282" s="6"/>
      <c r="AH282" s="6">
        <v>188894.5</v>
      </c>
      <c r="AI282" s="6">
        <v>1112.4000000000001</v>
      </c>
      <c r="AJ282" s="9">
        <v>768</v>
      </c>
      <c r="AK282" s="6">
        <v>33615.730000000003</v>
      </c>
      <c r="AL282" s="6">
        <v>23909.72</v>
      </c>
      <c r="AM282" s="6">
        <v>74338.149999999994</v>
      </c>
      <c r="AN282" s="6">
        <v>57342.49</v>
      </c>
      <c r="AO282" s="6">
        <v>52601.08</v>
      </c>
      <c r="AP282" s="6">
        <v>42889.7</v>
      </c>
      <c r="AQ282" s="6">
        <v>51383.6</v>
      </c>
      <c r="AR282" s="6">
        <v>20248</v>
      </c>
      <c r="AS282" s="6">
        <v>13.1</v>
      </c>
      <c r="AT282" s="6">
        <v>12</v>
      </c>
      <c r="AU282" s="7"/>
      <c r="AV282" s="7"/>
      <c r="AW282" s="6">
        <v>341732</v>
      </c>
      <c r="AX282" s="6">
        <v>159427.4</v>
      </c>
      <c r="AY282" s="6">
        <v>60439</v>
      </c>
      <c r="AZ282" s="6">
        <v>13637.98</v>
      </c>
      <c r="BA282" s="6">
        <v>323532.25</v>
      </c>
      <c r="BB282" s="6">
        <v>143274.79999999999</v>
      </c>
      <c r="BC282" s="6">
        <v>57207.7</v>
      </c>
      <c r="BD282" s="6">
        <v>2164.1799999999998</v>
      </c>
      <c r="BE282" s="6">
        <v>1362.83</v>
      </c>
      <c r="BF282" s="6">
        <v>164.12</v>
      </c>
      <c r="BG282" s="6">
        <v>97.58</v>
      </c>
      <c r="BH282" s="9">
        <v>537.99199999999996</v>
      </c>
      <c r="BI282" s="9">
        <v>231.26300000000001</v>
      </c>
      <c r="BJ282" s="54">
        <v>1353.73</v>
      </c>
      <c r="BK282" s="9">
        <v>1541.4</v>
      </c>
      <c r="BL282" s="6">
        <v>90.5</v>
      </c>
      <c r="BM282" s="6">
        <v>8887.61</v>
      </c>
      <c r="BN282" s="6">
        <v>36605.88070175438</v>
      </c>
      <c r="BO282" s="6">
        <v>9916.9467680636462</v>
      </c>
      <c r="BP282" s="6">
        <v>9622</v>
      </c>
      <c r="BQ282" s="6"/>
      <c r="BR282" s="6"/>
      <c r="BS282" s="6"/>
      <c r="BT282" s="6"/>
      <c r="BU282" s="6"/>
      <c r="BV282" s="6"/>
      <c r="BW282" s="6"/>
      <c r="BX282" s="6"/>
      <c r="BY282" s="6"/>
      <c r="BZ282" s="6">
        <v>4813758</v>
      </c>
      <c r="CA282" s="6">
        <v>3488260</v>
      </c>
      <c r="CB282" s="6"/>
      <c r="CC282" s="9">
        <v>86358</v>
      </c>
      <c r="CD282" s="9">
        <v>71272</v>
      </c>
      <c r="CE282" s="6"/>
      <c r="CF282" s="6">
        <v>809.20616154907589</v>
      </c>
      <c r="CG282" s="6">
        <v>97.727576441889852</v>
      </c>
      <c r="CH282" s="6">
        <v>1583.5591225322353</v>
      </c>
      <c r="CI282" s="6">
        <v>925799</v>
      </c>
      <c r="CJ282" s="6">
        <v>25.2</v>
      </c>
      <c r="CK282" s="6">
        <v>7232.3</v>
      </c>
      <c r="CL282" s="6">
        <v>1074067</v>
      </c>
      <c r="CM282" s="6">
        <v>24902</v>
      </c>
      <c r="CN282" s="6">
        <v>6782.3</v>
      </c>
      <c r="CO282" s="6">
        <v>17895</v>
      </c>
      <c r="CP282" s="6">
        <v>143</v>
      </c>
      <c r="CQ282" s="6">
        <v>162.82</v>
      </c>
      <c r="CR282" s="6">
        <v>2906.94</v>
      </c>
      <c r="CS282" s="6">
        <v>2011.97</v>
      </c>
      <c r="CT282" s="6">
        <v>316577</v>
      </c>
      <c r="CU282" s="6">
        <v>182411</v>
      </c>
      <c r="CV282" s="6">
        <v>196041</v>
      </c>
      <c r="CW282" s="6">
        <v>123409</v>
      </c>
    </row>
    <row r="283" spans="1:101">
      <c r="A283" s="5">
        <v>44095</v>
      </c>
      <c r="B283" s="6">
        <v>823.62099999999998</v>
      </c>
      <c r="C283" s="9">
        <v>451.55900000000003</v>
      </c>
      <c r="D283" s="9">
        <v>6457.8</v>
      </c>
      <c r="E283" s="6"/>
      <c r="F283" s="6"/>
      <c r="G283" s="6"/>
      <c r="H283" s="6">
        <v>5771.8</v>
      </c>
      <c r="I283" s="6">
        <v>2580.8000000000002</v>
      </c>
      <c r="J283" s="6">
        <v>429237.67</v>
      </c>
      <c r="K283" s="6">
        <v>192500.54</v>
      </c>
      <c r="L283" s="6">
        <v>83943.8</v>
      </c>
      <c r="M283" s="6">
        <v>0.6</v>
      </c>
      <c r="N283" s="6">
        <v>0</v>
      </c>
      <c r="O283" s="6">
        <v>14506.3</v>
      </c>
      <c r="P283" s="6">
        <v>6798.8</v>
      </c>
      <c r="Q283" s="6">
        <v>21185.09</v>
      </c>
      <c r="R283" s="6">
        <v>16870.72</v>
      </c>
      <c r="S283" s="6">
        <v>121416.75</v>
      </c>
      <c r="T283" s="6">
        <v>100767.52</v>
      </c>
      <c r="U283" s="6">
        <v>123186.43</v>
      </c>
      <c r="V283" s="6">
        <v>84265.45</v>
      </c>
      <c r="W283" s="9">
        <v>13246</v>
      </c>
      <c r="X283" s="9">
        <v>10026.02</v>
      </c>
      <c r="Y283" s="6">
        <v>459146.01</v>
      </c>
      <c r="Z283" s="6">
        <v>241854.63</v>
      </c>
      <c r="AA283" s="6"/>
      <c r="AB283" s="11">
        <v>188984.9</v>
      </c>
      <c r="AC283" s="6">
        <v>345.9</v>
      </c>
      <c r="AD283" s="6">
        <v>50604</v>
      </c>
      <c r="AE283" s="6">
        <v>361996.52</v>
      </c>
      <c r="AF283" s="6">
        <v>185624.69</v>
      </c>
      <c r="AG283" s="6"/>
      <c r="AH283" s="6">
        <v>188918.5</v>
      </c>
      <c r="AI283" s="6">
        <v>1112.4000000000001</v>
      </c>
      <c r="AJ283" s="9">
        <v>768</v>
      </c>
      <c r="AK283" s="6">
        <v>33615.730000000003</v>
      </c>
      <c r="AL283" s="6">
        <v>23909.72</v>
      </c>
      <c r="AM283" s="6">
        <v>74348.45</v>
      </c>
      <c r="AN283" s="6">
        <v>57350.36</v>
      </c>
      <c r="AO283" s="6">
        <v>52617.31</v>
      </c>
      <c r="AP283" s="6">
        <v>42902.55</v>
      </c>
      <c r="AQ283" s="6">
        <v>51387</v>
      </c>
      <c r="AR283" s="6">
        <v>20249.5</v>
      </c>
      <c r="AS283" s="6">
        <v>13.1</v>
      </c>
      <c r="AT283" s="6">
        <v>12</v>
      </c>
      <c r="AU283" s="7"/>
      <c r="AV283" s="7"/>
      <c r="AW283" s="6">
        <v>341895.2</v>
      </c>
      <c r="AX283" s="6">
        <v>159503.1</v>
      </c>
      <c r="AY283" s="6">
        <v>60444</v>
      </c>
      <c r="AZ283" s="6">
        <v>13637.98</v>
      </c>
      <c r="BA283" s="6">
        <v>323672.51</v>
      </c>
      <c r="BB283" s="6">
        <v>143335.69</v>
      </c>
      <c r="BC283" s="6">
        <v>57231.7</v>
      </c>
      <c r="BD283" s="6">
        <v>2167.13</v>
      </c>
      <c r="BE283" s="6">
        <v>1364.74</v>
      </c>
      <c r="BF283" s="6">
        <v>165.96</v>
      </c>
      <c r="BG283" s="6">
        <v>98.58</v>
      </c>
      <c r="BH283" s="9">
        <v>537.99199999999996</v>
      </c>
      <c r="BI283" s="9">
        <v>231.26300000000001</v>
      </c>
      <c r="BJ283" s="54">
        <v>1353.73</v>
      </c>
      <c r="BK283" s="9">
        <v>1544.9</v>
      </c>
      <c r="BL283" s="9">
        <v>90.7</v>
      </c>
      <c r="BM283" s="6">
        <v>8007.0199999999995</v>
      </c>
      <c r="BN283" s="6">
        <v>37191.656140350875</v>
      </c>
      <c r="BO283" s="6">
        <v>9082.8175637536115</v>
      </c>
      <c r="BP283" s="6">
        <v>1412</v>
      </c>
      <c r="BQ283" s="6"/>
      <c r="BR283" s="6"/>
      <c r="BS283" s="6"/>
      <c r="BT283" s="6"/>
      <c r="BU283" s="6"/>
      <c r="BV283" s="6"/>
      <c r="BW283" s="6"/>
      <c r="BX283" s="6"/>
      <c r="BY283" s="6"/>
      <c r="BZ283" s="6">
        <v>4815756</v>
      </c>
      <c r="CA283" s="6">
        <v>3489925</v>
      </c>
      <c r="CB283" s="55">
        <v>1576.1290907342052</v>
      </c>
      <c r="CC283" s="6">
        <v>87134</v>
      </c>
      <c r="CD283" s="6">
        <v>71941</v>
      </c>
      <c r="CE283" s="6"/>
      <c r="CF283" s="6">
        <v>805.59369695162979</v>
      </c>
      <c r="CG283" s="6">
        <v>97.77505431212488</v>
      </c>
      <c r="CH283" s="6">
        <v>1571.7995121311296</v>
      </c>
      <c r="CI283" s="6">
        <v>928431</v>
      </c>
      <c r="CJ283" s="6">
        <v>25.3</v>
      </c>
      <c r="CK283" s="6">
        <v>7256.3</v>
      </c>
      <c r="CL283" s="6">
        <v>1076699</v>
      </c>
      <c r="CM283" s="6">
        <v>24902</v>
      </c>
      <c r="CN283" s="6">
        <v>6806.3</v>
      </c>
      <c r="CO283" s="6">
        <v>17895</v>
      </c>
      <c r="CP283" s="6">
        <v>143</v>
      </c>
      <c r="CQ283" s="6">
        <v>162.82</v>
      </c>
      <c r="CR283" s="6">
        <v>2911.41</v>
      </c>
      <c r="CS283" s="6">
        <v>2015.25</v>
      </c>
      <c r="CT283" s="6">
        <v>317580</v>
      </c>
      <c r="CU283" s="6">
        <v>182939</v>
      </c>
      <c r="CV283" s="6">
        <v>197970</v>
      </c>
      <c r="CW283" s="6">
        <v>124521</v>
      </c>
    </row>
    <row r="284" spans="1:101" ht="12.5">
      <c r="A284" s="5">
        <v>44096</v>
      </c>
      <c r="B284" s="6">
        <v>823.88900000000001</v>
      </c>
      <c r="C284" s="6">
        <v>451.69400000000002</v>
      </c>
      <c r="D284" s="6">
        <v>6458.3</v>
      </c>
      <c r="E284" s="6"/>
      <c r="F284" s="6"/>
      <c r="G284" s="6"/>
      <c r="H284" s="6">
        <v>5779.5</v>
      </c>
      <c r="I284" s="6">
        <v>2583.4</v>
      </c>
      <c r="J284" s="6">
        <v>429400.97</v>
      </c>
      <c r="K284" s="6">
        <v>192584.06</v>
      </c>
      <c r="L284" s="6">
        <v>83967.8</v>
      </c>
      <c r="M284" s="6">
        <v>0.6</v>
      </c>
      <c r="N284" s="6">
        <v>0</v>
      </c>
      <c r="O284" s="6">
        <v>14506.4</v>
      </c>
      <c r="P284" s="6">
        <v>6798.9</v>
      </c>
      <c r="Q284" s="6">
        <v>21212.85</v>
      </c>
      <c r="R284" s="6">
        <v>16892.37</v>
      </c>
      <c r="S284" s="6">
        <v>121435.48</v>
      </c>
      <c r="T284" s="6">
        <v>100782.53</v>
      </c>
      <c r="U284" s="6">
        <v>123205.88</v>
      </c>
      <c r="V284" s="6">
        <v>84279.26</v>
      </c>
      <c r="W284" s="9">
        <v>13251.05</v>
      </c>
      <c r="X284" s="9">
        <v>10029.23</v>
      </c>
      <c r="Y284" s="6">
        <v>459293.3</v>
      </c>
      <c r="Z284" s="6">
        <v>241938.2</v>
      </c>
      <c r="AA284" s="6"/>
      <c r="AB284" s="11">
        <v>189008.9</v>
      </c>
      <c r="AC284" s="6">
        <v>345.9</v>
      </c>
      <c r="AD284" s="6">
        <v>50604</v>
      </c>
      <c r="AE284" s="6">
        <v>362299.01</v>
      </c>
      <c r="AF284" s="6">
        <v>185781.42</v>
      </c>
      <c r="AG284" s="6"/>
      <c r="AH284" s="6">
        <v>188942.5</v>
      </c>
      <c r="AI284" s="6">
        <v>1112.4000000000001</v>
      </c>
      <c r="AJ284" s="9">
        <v>768</v>
      </c>
      <c r="AK284" s="6">
        <v>33615.730000000003</v>
      </c>
      <c r="AL284" s="6">
        <v>23909.72</v>
      </c>
      <c r="AM284" s="6">
        <v>74358.64</v>
      </c>
      <c r="AN284" s="6">
        <v>57358.13</v>
      </c>
      <c r="AO284" s="6">
        <v>52633.96</v>
      </c>
      <c r="AP284" s="6">
        <v>42915.65</v>
      </c>
      <c r="AQ284" s="6">
        <v>51398.9</v>
      </c>
      <c r="AR284" s="6">
        <v>20254</v>
      </c>
      <c r="AS284" s="6">
        <v>13.1</v>
      </c>
      <c r="AT284" s="6">
        <v>12</v>
      </c>
      <c r="AU284" s="7"/>
      <c r="AV284" s="7"/>
      <c r="AW284" s="6">
        <v>342055.2</v>
      </c>
      <c r="AX284" s="6">
        <v>159577.1</v>
      </c>
      <c r="AY284" s="6">
        <v>60450</v>
      </c>
      <c r="AZ284" s="6">
        <v>13637.98</v>
      </c>
      <c r="BA284" s="6">
        <v>323811.78000000003</v>
      </c>
      <c r="BB284" s="6">
        <v>143396.23000000001</v>
      </c>
      <c r="BC284" s="6">
        <v>57255.7</v>
      </c>
      <c r="BD284" s="6">
        <v>2169.34</v>
      </c>
      <c r="BE284" s="6">
        <v>1366.26</v>
      </c>
      <c r="BF284" s="6">
        <v>165.99</v>
      </c>
      <c r="BG284" s="6">
        <v>98.6</v>
      </c>
      <c r="BH284" s="9">
        <v>538.17100000000005</v>
      </c>
      <c r="BI284" s="9">
        <v>231.35900000000001</v>
      </c>
      <c r="BJ284" s="54">
        <v>1354</v>
      </c>
      <c r="BK284" s="9">
        <v>1548.4</v>
      </c>
      <c r="BL284" s="9">
        <v>90.9</v>
      </c>
      <c r="BM284" s="6">
        <v>9729.1</v>
      </c>
      <c r="BN284" s="6">
        <v>36704.585964912279</v>
      </c>
      <c r="BO284" s="6">
        <v>8814.3620907992063</v>
      </c>
      <c r="BP284" s="6">
        <v>7646</v>
      </c>
      <c r="BQ284" s="6"/>
      <c r="BR284" s="6"/>
      <c r="BS284" s="6"/>
      <c r="BT284" s="6"/>
      <c r="BU284" s="6"/>
      <c r="BV284" s="6"/>
      <c r="BW284" s="6"/>
      <c r="BX284" s="6"/>
      <c r="BY284" s="6"/>
      <c r="BZ284" s="6">
        <v>4818650</v>
      </c>
      <c r="CA284" s="6">
        <v>3492332</v>
      </c>
      <c r="CB284" s="6"/>
      <c r="CC284" s="6">
        <v>87134</v>
      </c>
      <c r="CD284" s="6">
        <v>71941</v>
      </c>
      <c r="CE284" s="6"/>
      <c r="CF284" s="6">
        <v>799.90975443162949</v>
      </c>
      <c r="CG284" s="6">
        <v>97.801946831061485</v>
      </c>
      <c r="CH284" s="6">
        <v>1574.7178249370365</v>
      </c>
      <c r="CI284" s="6">
        <v>931312</v>
      </c>
      <c r="CJ284" s="6">
        <v>25.4</v>
      </c>
      <c r="CK284" s="6">
        <v>7280.3</v>
      </c>
      <c r="CL284" s="6">
        <v>1079580</v>
      </c>
      <c r="CM284" s="6">
        <v>24902</v>
      </c>
      <c r="CN284" s="6">
        <v>6830.53</v>
      </c>
      <c r="CO284" s="6">
        <v>17895</v>
      </c>
      <c r="CP284" s="6">
        <v>143</v>
      </c>
      <c r="CQ284" s="6">
        <v>162.82</v>
      </c>
      <c r="CR284" s="6">
        <v>2915.73</v>
      </c>
      <c r="CS284" s="6">
        <v>2018.44</v>
      </c>
      <c r="CT284" s="6">
        <v>317877</v>
      </c>
      <c r="CU284" s="6">
        <v>183093</v>
      </c>
      <c r="CV284" s="6">
        <v>199061</v>
      </c>
      <c r="CW284" s="6">
        <v>125207</v>
      </c>
    </row>
    <row r="285" spans="1:101" s="34" customFormat="1" ht="12.5">
      <c r="A285" s="5">
        <v>44097</v>
      </c>
      <c r="B285" s="6">
        <v>823.88900000000001</v>
      </c>
      <c r="C285" s="6">
        <v>451.69400000000002</v>
      </c>
      <c r="D285" s="6">
        <v>6458.3</v>
      </c>
      <c r="E285" s="6"/>
      <c r="F285" s="6"/>
      <c r="G285" s="6"/>
      <c r="H285" s="6">
        <v>5787.2</v>
      </c>
      <c r="I285" s="6">
        <v>2585.8000000000002</v>
      </c>
      <c r="J285" s="32">
        <v>429566.57</v>
      </c>
      <c r="K285" s="32">
        <v>192667.91</v>
      </c>
      <c r="L285" s="32">
        <v>83991.8</v>
      </c>
      <c r="M285" s="6">
        <v>0.6</v>
      </c>
      <c r="N285" s="6">
        <v>0</v>
      </c>
      <c r="O285" s="6">
        <v>14506.4</v>
      </c>
      <c r="P285" s="6">
        <v>6798.9</v>
      </c>
      <c r="Q285" s="32">
        <v>21241.21</v>
      </c>
      <c r="R285" s="32">
        <v>16914.48</v>
      </c>
      <c r="S285" s="32">
        <v>121452.66</v>
      </c>
      <c r="T285" s="32">
        <v>100797.05</v>
      </c>
      <c r="U285" s="32">
        <v>123224.88</v>
      </c>
      <c r="V285" s="32">
        <v>84292.95</v>
      </c>
      <c r="W285" s="9">
        <v>13254.61</v>
      </c>
      <c r="X285" s="9">
        <v>10032.07</v>
      </c>
      <c r="Y285" s="32">
        <v>459439.09</v>
      </c>
      <c r="Z285" s="32">
        <v>242019.73</v>
      </c>
      <c r="AA285" s="6"/>
      <c r="AB285" s="11">
        <v>189032.9</v>
      </c>
      <c r="AC285" s="6">
        <v>345.9</v>
      </c>
      <c r="AD285" s="6">
        <v>50604</v>
      </c>
      <c r="AE285" s="32">
        <v>362590.05</v>
      </c>
      <c r="AF285" s="32">
        <v>185934.55</v>
      </c>
      <c r="AG285" s="6"/>
      <c r="AH285" s="32">
        <v>188966.5</v>
      </c>
      <c r="AI285" s="6">
        <v>1112.4000000000001</v>
      </c>
      <c r="AJ285" s="9">
        <v>768</v>
      </c>
      <c r="AK285" s="6">
        <v>33615.730000000003</v>
      </c>
      <c r="AL285" s="6">
        <v>23909.72</v>
      </c>
      <c r="AM285" s="32">
        <v>74369.89</v>
      </c>
      <c r="AN285" s="32">
        <v>57366.77</v>
      </c>
      <c r="AO285" s="32">
        <v>52651.839999999997</v>
      </c>
      <c r="AP285" s="32">
        <v>42929.599999999999</v>
      </c>
      <c r="AQ285" s="32">
        <v>51398.9</v>
      </c>
      <c r="AR285" s="32">
        <v>20254</v>
      </c>
      <c r="AS285" s="6">
        <v>13.1</v>
      </c>
      <c r="AT285" s="6">
        <v>12</v>
      </c>
      <c r="AU285" s="33"/>
      <c r="AV285" s="33"/>
      <c r="AW285" s="32">
        <v>342212.1</v>
      </c>
      <c r="AX285" s="32">
        <v>159649.20000000001</v>
      </c>
      <c r="AY285" s="32">
        <v>60456</v>
      </c>
      <c r="AZ285" s="6">
        <v>13637.98</v>
      </c>
      <c r="BA285" s="32">
        <v>323948.5</v>
      </c>
      <c r="BB285" s="32">
        <v>143455.71</v>
      </c>
      <c r="BC285" s="32">
        <v>57279.7</v>
      </c>
      <c r="BD285" s="6">
        <v>2170.69</v>
      </c>
      <c r="BE285" s="6">
        <v>1367.21</v>
      </c>
      <c r="BF285" s="6">
        <v>165.99</v>
      </c>
      <c r="BG285" s="6">
        <v>98.6</v>
      </c>
      <c r="BH285" s="9">
        <v>538.17100000000005</v>
      </c>
      <c r="BI285" s="9">
        <v>231.35900000000001</v>
      </c>
      <c r="BJ285" s="54">
        <v>1354</v>
      </c>
      <c r="BK285" s="9">
        <v>1551</v>
      </c>
      <c r="BL285" s="9">
        <v>91.3</v>
      </c>
      <c r="BM285" s="32">
        <v>8189.46</v>
      </c>
      <c r="BN285" s="32">
        <v>36766.943859649116</v>
      </c>
      <c r="BO285" s="32">
        <v>4740.4017866378235</v>
      </c>
      <c r="BP285" s="32">
        <v>0</v>
      </c>
      <c r="BQ285" s="6"/>
      <c r="BR285" s="6"/>
      <c r="BS285" s="6"/>
      <c r="BT285" s="6"/>
      <c r="BU285" s="6"/>
      <c r="BV285" s="6"/>
      <c r="BW285" s="6"/>
      <c r="BX285" s="6"/>
      <c r="BY285" s="6"/>
      <c r="BZ285" s="32">
        <v>4821567</v>
      </c>
      <c r="CA285" s="32">
        <v>3494782</v>
      </c>
      <c r="CB285" s="32"/>
      <c r="CC285" s="6">
        <v>87134</v>
      </c>
      <c r="CD285" s="6">
        <v>71941</v>
      </c>
      <c r="CE285" s="32"/>
      <c r="CF285" s="32">
        <v>788</v>
      </c>
      <c r="CG285" s="32">
        <v>91.123999999999995</v>
      </c>
      <c r="CH285" s="32">
        <v>1534</v>
      </c>
      <c r="CI285" s="32">
        <v>933716</v>
      </c>
      <c r="CJ285" s="32">
        <v>25.5</v>
      </c>
      <c r="CK285" s="32">
        <v>7303.3</v>
      </c>
      <c r="CL285" s="32">
        <v>1081984</v>
      </c>
      <c r="CM285" s="32">
        <v>24902</v>
      </c>
      <c r="CN285" s="32">
        <v>6854.53</v>
      </c>
      <c r="CO285" s="6">
        <v>17895</v>
      </c>
      <c r="CP285" s="6">
        <v>143</v>
      </c>
      <c r="CQ285" s="6">
        <v>162.82</v>
      </c>
      <c r="CR285" s="6">
        <v>2919.19</v>
      </c>
      <c r="CS285" s="32">
        <v>2021.46</v>
      </c>
      <c r="CT285" s="32">
        <v>317877</v>
      </c>
      <c r="CU285" s="32">
        <v>183093</v>
      </c>
      <c r="CV285" s="32">
        <v>200453</v>
      </c>
      <c r="CW285" s="32">
        <v>126056</v>
      </c>
    </row>
    <row r="286" spans="1:101" ht="12.5">
      <c r="A286" s="5">
        <v>44098</v>
      </c>
      <c r="B286" s="6">
        <v>823.88900000000001</v>
      </c>
      <c r="C286" s="6">
        <v>451.69400000000002</v>
      </c>
      <c r="D286" s="6">
        <v>6458.3</v>
      </c>
      <c r="E286" s="6"/>
      <c r="F286" s="6"/>
      <c r="G286" s="6"/>
      <c r="H286" s="6">
        <v>5795.3</v>
      </c>
      <c r="I286" s="6">
        <v>2588.1999999999998</v>
      </c>
      <c r="J286" s="6">
        <v>429718.15</v>
      </c>
      <c r="K286" s="6">
        <v>192749.13</v>
      </c>
      <c r="L286" s="6">
        <v>84015.8</v>
      </c>
      <c r="M286" s="6">
        <v>0.6</v>
      </c>
      <c r="N286" s="6">
        <v>0</v>
      </c>
      <c r="O286" s="6">
        <v>14506.5</v>
      </c>
      <c r="P286" s="6">
        <v>6799.1</v>
      </c>
      <c r="Q286" s="6">
        <v>21266.68</v>
      </c>
      <c r="R286" s="6">
        <v>16934.580000000002</v>
      </c>
      <c r="S286" s="6">
        <v>121472.99</v>
      </c>
      <c r="T286" s="6">
        <v>100813.28</v>
      </c>
      <c r="U286" s="6">
        <v>123244.24</v>
      </c>
      <c r="V286" s="6">
        <v>84306.73</v>
      </c>
      <c r="W286" s="9">
        <v>13258.42</v>
      </c>
      <c r="X286" s="9">
        <v>10035.08</v>
      </c>
      <c r="Y286" s="6">
        <v>459585.9</v>
      </c>
      <c r="Z286" s="6">
        <v>242100.21</v>
      </c>
      <c r="AA286" s="6"/>
      <c r="AB286" s="11">
        <v>189056.9</v>
      </c>
      <c r="AC286" s="6">
        <v>345.9</v>
      </c>
      <c r="AD286" s="6">
        <v>50604</v>
      </c>
      <c r="AE286" s="6">
        <v>362883.39</v>
      </c>
      <c r="AF286" s="6">
        <v>186092.74</v>
      </c>
      <c r="AG286" s="6"/>
      <c r="AH286" s="6">
        <v>188990.5</v>
      </c>
      <c r="AI286" s="6">
        <v>1112.4000000000001</v>
      </c>
      <c r="AJ286" s="9">
        <v>768</v>
      </c>
      <c r="AK286" s="6">
        <v>33615.730000000003</v>
      </c>
      <c r="AL286" s="6">
        <v>23909.72</v>
      </c>
      <c r="AM286" s="6">
        <v>74381.210000000006</v>
      </c>
      <c r="AN286" s="6">
        <v>57375.45</v>
      </c>
      <c r="AO286" s="6">
        <v>52669.13</v>
      </c>
      <c r="AP286" s="6">
        <v>42943.28</v>
      </c>
      <c r="AQ286" s="6">
        <v>51415</v>
      </c>
      <c r="AR286" s="6">
        <v>20260</v>
      </c>
      <c r="AS286" s="6">
        <v>13.1</v>
      </c>
      <c r="AT286" s="6">
        <v>12</v>
      </c>
      <c r="AU286" s="7"/>
      <c r="AV286" s="7"/>
      <c r="AW286" s="6">
        <v>342369.7</v>
      </c>
      <c r="AX286" s="6">
        <v>159721.4</v>
      </c>
      <c r="AY286" s="6">
        <v>60462</v>
      </c>
      <c r="AZ286" s="6">
        <v>13637.98</v>
      </c>
      <c r="BA286" s="6">
        <v>324085.63</v>
      </c>
      <c r="BB286" s="6">
        <v>143515.42000000001</v>
      </c>
      <c r="BC286" s="6">
        <v>57303.7</v>
      </c>
      <c r="BD286" s="6">
        <v>2172.61</v>
      </c>
      <c r="BE286" s="6">
        <v>1368.57</v>
      </c>
      <c r="BF286" s="6">
        <v>166.11</v>
      </c>
      <c r="BG286" s="6">
        <v>98.66</v>
      </c>
      <c r="BH286" s="9">
        <v>538.17100000000005</v>
      </c>
      <c r="BI286" s="9">
        <v>231.35900000000001</v>
      </c>
      <c r="BJ286" s="54">
        <v>1354</v>
      </c>
      <c r="BK286" s="9">
        <v>1554.6</v>
      </c>
      <c r="BL286" s="9">
        <v>96.5</v>
      </c>
      <c r="BM286" s="32">
        <v>7821.73</v>
      </c>
      <c r="BN286" s="32">
        <v>37067.842105263167</v>
      </c>
      <c r="BO286" s="32">
        <v>10989.956205873399</v>
      </c>
      <c r="BP286" s="32">
        <v>9826</v>
      </c>
      <c r="BQ286" s="6"/>
      <c r="BR286" s="6"/>
      <c r="BS286" s="6"/>
      <c r="BT286" s="6"/>
      <c r="BU286" s="6"/>
      <c r="BV286" s="6"/>
      <c r="BW286" s="6"/>
      <c r="BX286" s="6"/>
      <c r="BY286" s="6"/>
      <c r="BZ286" s="6">
        <v>4824231</v>
      </c>
      <c r="CA286" s="6">
        <v>3497079</v>
      </c>
      <c r="CB286" s="6"/>
      <c r="CC286" s="6">
        <v>87134</v>
      </c>
      <c r="CD286" s="6">
        <v>71941</v>
      </c>
      <c r="CE286" s="6"/>
      <c r="CF286" s="6">
        <v>509</v>
      </c>
      <c r="CG286" s="6">
        <v>68.245000000000005</v>
      </c>
      <c r="CH286" s="6">
        <v>1149</v>
      </c>
      <c r="CI286" s="6">
        <v>936177</v>
      </c>
      <c r="CJ286" s="6">
        <v>25.6</v>
      </c>
      <c r="CK286" s="6">
        <v>7327.3</v>
      </c>
      <c r="CL286" s="6">
        <v>1084445</v>
      </c>
      <c r="CM286" s="6">
        <v>24902</v>
      </c>
      <c r="CN286" s="6">
        <v>6878.25</v>
      </c>
      <c r="CO286" s="6">
        <v>17895</v>
      </c>
      <c r="CP286" s="6">
        <v>143</v>
      </c>
      <c r="CQ286" s="6">
        <v>162.82</v>
      </c>
      <c r="CR286" s="6">
        <v>2924.19</v>
      </c>
      <c r="CS286" s="6">
        <v>2024.56</v>
      </c>
      <c r="CT286" s="6">
        <v>317877</v>
      </c>
      <c r="CU286" s="6">
        <v>183093</v>
      </c>
      <c r="CV286" s="6">
        <v>201968</v>
      </c>
      <c r="CW286" s="6">
        <v>126986</v>
      </c>
    </row>
    <row r="287" spans="1:101" ht="12.5">
      <c r="A287" s="5">
        <v>44099</v>
      </c>
      <c r="B287" s="6">
        <v>823.88900000000001</v>
      </c>
      <c r="C287" s="6">
        <v>451.69400000000002</v>
      </c>
      <c r="D287" s="6">
        <v>6458.3</v>
      </c>
      <c r="E287" s="6"/>
      <c r="F287" s="6"/>
      <c r="G287" s="6"/>
      <c r="H287" s="6">
        <v>5803.4</v>
      </c>
      <c r="I287" s="6">
        <v>2590.6</v>
      </c>
      <c r="J287" s="6">
        <v>429884.21</v>
      </c>
      <c r="K287" s="6">
        <v>192833.35</v>
      </c>
      <c r="L287" s="6">
        <v>84039.8</v>
      </c>
      <c r="M287" s="6">
        <v>0.6</v>
      </c>
      <c r="N287" s="6">
        <v>0</v>
      </c>
      <c r="O287" s="6">
        <v>14506.5</v>
      </c>
      <c r="P287" s="6">
        <v>6799.1</v>
      </c>
      <c r="Q287" s="6">
        <v>21288.33</v>
      </c>
      <c r="R287" s="6">
        <v>16951.599999999999</v>
      </c>
      <c r="S287" s="6">
        <v>121492.46</v>
      </c>
      <c r="T287" s="6">
        <v>100829.39</v>
      </c>
      <c r="U287" s="6">
        <v>123263.9</v>
      </c>
      <c r="V287" s="6">
        <v>84320.77</v>
      </c>
      <c r="W287" s="9">
        <v>13262.28</v>
      </c>
      <c r="X287" s="9">
        <v>10038.19</v>
      </c>
      <c r="Y287" s="6">
        <v>459733.77</v>
      </c>
      <c r="Z287" s="6">
        <v>242188.36</v>
      </c>
      <c r="AA287" s="6"/>
      <c r="AB287" s="11">
        <v>189080.9</v>
      </c>
      <c r="AC287" s="6">
        <v>345.9</v>
      </c>
      <c r="AD287" s="6">
        <v>50604</v>
      </c>
      <c r="AE287" s="6">
        <v>363176.18</v>
      </c>
      <c r="AF287" s="6">
        <v>186240.03</v>
      </c>
      <c r="AG287" s="6"/>
      <c r="AH287" s="6">
        <v>189014.5</v>
      </c>
      <c r="AI287" s="6">
        <v>1112.4000000000001</v>
      </c>
      <c r="AJ287" s="9">
        <v>768</v>
      </c>
      <c r="AK287" s="6">
        <v>33615.730000000003</v>
      </c>
      <c r="AL287" s="6">
        <v>23909.72</v>
      </c>
      <c r="AM287" s="6">
        <v>74392.570000000007</v>
      </c>
      <c r="AN287" s="6">
        <v>57384.18</v>
      </c>
      <c r="AO287" s="6">
        <v>52686.07</v>
      </c>
      <c r="AP287" s="6">
        <v>42956.800000000003</v>
      </c>
      <c r="AQ287" s="6">
        <v>51420</v>
      </c>
      <c r="AR287" s="6">
        <v>20262</v>
      </c>
      <c r="AS287" s="6">
        <v>13.1</v>
      </c>
      <c r="AT287" s="6">
        <v>12</v>
      </c>
      <c r="AU287" s="7"/>
      <c r="AV287" s="7"/>
      <c r="AW287" s="6">
        <v>342528</v>
      </c>
      <c r="AX287" s="6">
        <v>159794.6</v>
      </c>
      <c r="AY287" s="6">
        <v>60466</v>
      </c>
      <c r="AZ287" s="6">
        <v>13637.98</v>
      </c>
      <c r="BA287" s="6">
        <v>324222.03000000003</v>
      </c>
      <c r="BB287" s="6">
        <v>143574.76999999999</v>
      </c>
      <c r="BC287" s="6">
        <v>57327.7</v>
      </c>
      <c r="BD287" s="6">
        <v>2174.61</v>
      </c>
      <c r="BE287" s="6">
        <v>1369.96</v>
      </c>
      <c r="BF287" s="6">
        <v>166.11</v>
      </c>
      <c r="BG287" s="6">
        <v>98.66</v>
      </c>
      <c r="BH287" s="9">
        <v>538.17100000000005</v>
      </c>
      <c r="BI287" s="9">
        <v>231.35900000000001</v>
      </c>
      <c r="BJ287" s="54">
        <v>1354</v>
      </c>
      <c r="BK287" s="9">
        <v>1557.5</v>
      </c>
      <c r="BL287" s="6">
        <v>97.7</v>
      </c>
      <c r="BM287" s="6">
        <v>7777.5400000000009</v>
      </c>
      <c r="BN287" s="6">
        <v>36918.554385964904</v>
      </c>
      <c r="BO287" s="6">
        <v>10262.720374409306</v>
      </c>
      <c r="BP287" s="6">
        <v>3747</v>
      </c>
      <c r="BQ287" s="6"/>
      <c r="BR287" s="6"/>
      <c r="BS287" s="6"/>
      <c r="BT287" s="6"/>
      <c r="BU287" s="6"/>
      <c r="BV287" s="6"/>
      <c r="BW287" s="6"/>
      <c r="BX287" s="6"/>
      <c r="BY287" s="6"/>
      <c r="BZ287" s="6">
        <v>4827032</v>
      </c>
      <c r="CA287" s="6">
        <v>3499485</v>
      </c>
      <c r="CB287" s="6"/>
      <c r="CC287" s="6">
        <v>87134</v>
      </c>
      <c r="CD287" s="6">
        <v>71941</v>
      </c>
      <c r="CE287" s="6"/>
      <c r="CF287" s="6">
        <v>730</v>
      </c>
      <c r="CG287" s="6">
        <v>97.988</v>
      </c>
      <c r="CH287" s="6">
        <v>1577</v>
      </c>
      <c r="CI287" s="6">
        <v>938638</v>
      </c>
      <c r="CJ287" s="6">
        <v>25.7</v>
      </c>
      <c r="CK287" s="6">
        <v>7351.3</v>
      </c>
      <c r="CL287" s="6">
        <v>1086906</v>
      </c>
      <c r="CM287" s="6">
        <v>24902</v>
      </c>
      <c r="CN287" s="6">
        <v>6902.25</v>
      </c>
      <c r="CO287" s="6">
        <v>17895</v>
      </c>
      <c r="CP287" s="6">
        <v>143</v>
      </c>
      <c r="CQ287" s="6">
        <v>162.82</v>
      </c>
      <c r="CR287" s="6">
        <v>2928.44</v>
      </c>
      <c r="CS287" s="6">
        <v>2027.65</v>
      </c>
      <c r="CT287" s="6">
        <v>317877</v>
      </c>
      <c r="CU287" s="6">
        <v>183093</v>
      </c>
      <c r="CV287" s="6">
        <v>203378</v>
      </c>
      <c r="CW287" s="6">
        <v>127840</v>
      </c>
    </row>
    <row r="288" spans="1:101" ht="12.5">
      <c r="A288" s="5">
        <v>44100</v>
      </c>
      <c r="B288" s="6">
        <v>823.88900000000001</v>
      </c>
      <c r="C288" s="6">
        <v>451.69400000000002</v>
      </c>
      <c r="D288" s="6">
        <v>6458.3</v>
      </c>
      <c r="E288" s="6"/>
      <c r="F288" s="6"/>
      <c r="G288" s="6"/>
      <c r="H288" s="6">
        <v>5811.8</v>
      </c>
      <c r="I288" s="6">
        <v>2593</v>
      </c>
      <c r="J288" s="6">
        <v>430054.13</v>
      </c>
      <c r="K288" s="6">
        <v>192918.23</v>
      </c>
      <c r="L288" s="6">
        <v>84063.8</v>
      </c>
      <c r="M288" s="6">
        <v>0.6</v>
      </c>
      <c r="N288" s="6">
        <v>0</v>
      </c>
      <c r="O288" s="6">
        <v>14506.5</v>
      </c>
      <c r="P288" s="6">
        <v>6799.1</v>
      </c>
      <c r="Q288" s="6">
        <v>21309.74</v>
      </c>
      <c r="R288" s="6">
        <v>16968.29</v>
      </c>
      <c r="S288" s="6">
        <v>121512.7</v>
      </c>
      <c r="T288" s="6">
        <v>100845.67</v>
      </c>
      <c r="U288" s="6">
        <v>123283.06</v>
      </c>
      <c r="V288" s="6">
        <v>84334.63</v>
      </c>
      <c r="W288" s="9">
        <v>13266.13</v>
      </c>
      <c r="X288" s="9">
        <v>10041.32</v>
      </c>
      <c r="Y288" s="6">
        <v>459955.19</v>
      </c>
      <c r="Z288" s="6">
        <v>242304.72</v>
      </c>
      <c r="AA288" s="6"/>
      <c r="AB288" s="11">
        <v>189104.9</v>
      </c>
      <c r="AC288" s="6">
        <v>345.9</v>
      </c>
      <c r="AD288" s="6">
        <v>50604</v>
      </c>
      <c r="AE288" s="6">
        <v>363404.09</v>
      </c>
      <c r="AF288" s="6">
        <v>186362.2</v>
      </c>
      <c r="AG288" s="6"/>
      <c r="AH288" s="6">
        <v>189038.5</v>
      </c>
      <c r="AI288" s="6">
        <v>1112.4000000000001</v>
      </c>
      <c r="AJ288" s="9">
        <v>768</v>
      </c>
      <c r="AK288" s="6">
        <v>33615.730000000003</v>
      </c>
      <c r="AL288" s="6">
        <v>23909.72</v>
      </c>
      <c r="AM288" s="6">
        <v>74403.25</v>
      </c>
      <c r="AN288" s="6">
        <v>57392.32</v>
      </c>
      <c r="AO288" s="6">
        <v>52702.27</v>
      </c>
      <c r="AP288" s="6">
        <v>42969.79</v>
      </c>
      <c r="AQ288" s="6">
        <v>51432.800000000003</v>
      </c>
      <c r="AR288" s="6">
        <v>20266.7</v>
      </c>
      <c r="AS288" s="6">
        <v>13.1</v>
      </c>
      <c r="AT288" s="6">
        <v>12</v>
      </c>
      <c r="AU288" s="6"/>
      <c r="AV288" s="6"/>
      <c r="AW288" s="6">
        <v>342686.3</v>
      </c>
      <c r="AX288" s="6">
        <v>159867.5</v>
      </c>
      <c r="AY288" s="6">
        <v>60473</v>
      </c>
      <c r="AZ288" s="6">
        <v>13637.98</v>
      </c>
      <c r="BA288" s="6">
        <v>324361.77</v>
      </c>
      <c r="BB288" s="6">
        <v>143635.57</v>
      </c>
      <c r="BC288" s="6">
        <v>57351.7</v>
      </c>
      <c r="BD288" s="6">
        <v>2177.81</v>
      </c>
      <c r="BE288" s="6">
        <v>1372.1</v>
      </c>
      <c r="BF288" s="6">
        <v>166.11</v>
      </c>
      <c r="BG288" s="6">
        <v>98.67</v>
      </c>
      <c r="BH288" s="9">
        <v>538.17100000000005</v>
      </c>
      <c r="BI288" s="9">
        <v>231.35900000000001</v>
      </c>
      <c r="BJ288" s="54">
        <v>1354</v>
      </c>
      <c r="BK288" s="9">
        <v>1559.9</v>
      </c>
      <c r="BL288" s="6">
        <v>97.7</v>
      </c>
      <c r="BM288" s="6">
        <v>9156.56</v>
      </c>
      <c r="BN288" s="6">
        <v>37002.457894736835</v>
      </c>
      <c r="BO288" s="6">
        <v>10268.642703466292</v>
      </c>
      <c r="BP288" s="6">
        <v>8084</v>
      </c>
      <c r="BQ288" s="6"/>
      <c r="BR288" s="6"/>
      <c r="BS288" s="6"/>
      <c r="BT288" s="6"/>
      <c r="BU288" s="6"/>
      <c r="BV288" s="6"/>
      <c r="BW288" s="6"/>
      <c r="BX288" s="6"/>
      <c r="BY288" s="6"/>
      <c r="BZ288" s="6">
        <v>4829918</v>
      </c>
      <c r="CA288" s="6">
        <v>3501964</v>
      </c>
      <c r="CB288" s="6"/>
      <c r="CC288" s="6">
        <v>87134</v>
      </c>
      <c r="CD288" s="6">
        <v>71941</v>
      </c>
      <c r="CE288" s="6"/>
      <c r="CF288" s="6">
        <v>814</v>
      </c>
      <c r="CG288" s="6">
        <v>97.23</v>
      </c>
      <c r="CH288" s="6">
        <v>1587</v>
      </c>
      <c r="CI288" s="6">
        <v>941327</v>
      </c>
      <c r="CJ288" s="6">
        <v>25.8</v>
      </c>
      <c r="CK288" s="6">
        <v>7375.3</v>
      </c>
      <c r="CL288" s="6">
        <v>1089595</v>
      </c>
      <c r="CM288" s="6">
        <v>24902</v>
      </c>
      <c r="CN288" s="6">
        <v>6926.25</v>
      </c>
      <c r="CO288" s="6">
        <v>17895</v>
      </c>
      <c r="CP288" s="6">
        <v>143</v>
      </c>
      <c r="CQ288" s="6">
        <v>162.82</v>
      </c>
      <c r="CR288" s="6">
        <v>2932.82</v>
      </c>
      <c r="CS288" s="6">
        <v>2030.82</v>
      </c>
      <c r="CT288" s="6">
        <v>317877</v>
      </c>
      <c r="CU288" s="6">
        <v>183093</v>
      </c>
      <c r="CV288" s="6">
        <v>204838</v>
      </c>
      <c r="CW288" s="6">
        <v>128719</v>
      </c>
    </row>
    <row r="289" spans="1:101" ht="12.5">
      <c r="A289" s="5">
        <v>44101</v>
      </c>
      <c r="B289" s="6">
        <v>823.88900000000001</v>
      </c>
      <c r="C289" s="6">
        <v>451.69400000000002</v>
      </c>
      <c r="D289" s="6">
        <v>6458.3</v>
      </c>
      <c r="E289" s="6"/>
      <c r="F289" s="6"/>
      <c r="G289" s="6"/>
      <c r="H289" s="6">
        <v>5819.8</v>
      </c>
      <c r="I289" s="6">
        <v>2595.4</v>
      </c>
      <c r="J289" s="6">
        <v>430222.57</v>
      </c>
      <c r="K289" s="6">
        <v>193002.4</v>
      </c>
      <c r="L289" s="6">
        <v>84087.8</v>
      </c>
      <c r="M289" s="6">
        <v>0.6</v>
      </c>
      <c r="N289" s="6">
        <v>0</v>
      </c>
      <c r="O289" s="6">
        <v>14506.7</v>
      </c>
      <c r="P289" s="6">
        <v>6799.3</v>
      </c>
      <c r="Q289" s="6">
        <v>21332.19</v>
      </c>
      <c r="R289" s="6">
        <v>16987.95</v>
      </c>
      <c r="S289" s="6">
        <v>121530.75</v>
      </c>
      <c r="T289" s="6">
        <v>100860.41</v>
      </c>
      <c r="U289" s="6">
        <v>123300.97</v>
      </c>
      <c r="V289" s="6">
        <v>84347.71</v>
      </c>
      <c r="W289" s="9">
        <v>13269.93</v>
      </c>
      <c r="X289" s="9">
        <v>10044.42</v>
      </c>
      <c r="Y289" s="6">
        <v>460246.68</v>
      </c>
      <c r="Z289" s="6">
        <v>242462.35</v>
      </c>
      <c r="AA289" s="6"/>
      <c r="AB289" s="11">
        <v>189128.9</v>
      </c>
      <c r="AC289" s="6">
        <v>345.9</v>
      </c>
      <c r="AD289" s="6">
        <v>50604</v>
      </c>
      <c r="AE289" s="6">
        <v>363550.96</v>
      </c>
      <c r="AF289" s="6">
        <v>186439.09</v>
      </c>
      <c r="AG289" s="6"/>
      <c r="AH289" s="6">
        <v>189062.5</v>
      </c>
      <c r="AI289" s="6">
        <v>1112.4000000000001</v>
      </c>
      <c r="AJ289" s="9">
        <v>768</v>
      </c>
      <c r="AK289" s="6">
        <v>33615.730000000003</v>
      </c>
      <c r="AL289" s="6">
        <v>23909.72</v>
      </c>
      <c r="AM289" s="6">
        <v>74413.08</v>
      </c>
      <c r="AN289" s="6">
        <v>57399.78</v>
      </c>
      <c r="AO289" s="6">
        <v>52717.33</v>
      </c>
      <c r="AP289" s="6">
        <v>42981.63</v>
      </c>
      <c r="AQ289" s="6">
        <v>51438.9</v>
      </c>
      <c r="AR289" s="6">
        <v>20269</v>
      </c>
      <c r="AS289" s="6">
        <v>13.1</v>
      </c>
      <c r="AT289" s="6">
        <v>12</v>
      </c>
      <c r="AU289" s="7"/>
      <c r="AV289" s="7"/>
      <c r="AW289" s="6">
        <v>342842.9</v>
      </c>
      <c r="AX289" s="6">
        <v>159939</v>
      </c>
      <c r="AY289" s="6">
        <v>60479</v>
      </c>
      <c r="AZ289" s="6">
        <v>13637.98</v>
      </c>
      <c r="BA289" s="6">
        <v>324499.15999999997</v>
      </c>
      <c r="BB289" s="6">
        <v>143695.26</v>
      </c>
      <c r="BC289" s="6">
        <v>57375.7</v>
      </c>
      <c r="BD289" s="6">
        <v>2180.9699999999998</v>
      </c>
      <c r="BE289" s="6">
        <v>1374.22</v>
      </c>
      <c r="BF289" s="6">
        <v>166.11</v>
      </c>
      <c r="BG289" s="6">
        <v>98.67</v>
      </c>
      <c r="BH289" s="9">
        <v>538.17100000000005</v>
      </c>
      <c r="BI289" s="9">
        <v>231.35900000000001</v>
      </c>
      <c r="BJ289" s="54">
        <v>1354</v>
      </c>
      <c r="BK289" s="9">
        <v>1562.2</v>
      </c>
      <c r="BL289" s="6">
        <v>97.7</v>
      </c>
      <c r="BM289" s="6">
        <v>9145.2000000000007</v>
      </c>
      <c r="BN289" s="6">
        <v>34359.777192982459</v>
      </c>
      <c r="BO289" s="6">
        <v>8680.3973204126814</v>
      </c>
      <c r="BP289" s="6">
        <v>3318</v>
      </c>
      <c r="BQ289" s="6"/>
      <c r="BR289" s="6"/>
      <c r="BS289" s="6"/>
      <c r="BT289" s="6"/>
      <c r="BU289" s="6"/>
      <c r="BV289" s="6"/>
      <c r="BW289" s="6"/>
      <c r="BX289" s="6"/>
      <c r="BY289" s="6"/>
      <c r="BZ289" s="6">
        <v>4832742</v>
      </c>
      <c r="CA289" s="6">
        <v>3504400</v>
      </c>
      <c r="CB289" s="6"/>
      <c r="CC289" s="6">
        <v>87134</v>
      </c>
      <c r="CD289" s="6">
        <v>71941</v>
      </c>
      <c r="CE289" s="6"/>
      <c r="CF289" s="6">
        <v>838</v>
      </c>
      <c r="CG289" s="6">
        <v>97.451999999999998</v>
      </c>
      <c r="CH289" s="6">
        <v>1586</v>
      </c>
      <c r="CI289" s="6">
        <v>943685</v>
      </c>
      <c r="CJ289" s="6">
        <v>25.9</v>
      </c>
      <c r="CK289" s="6">
        <v>7399.3</v>
      </c>
      <c r="CL289" s="6">
        <v>1091953</v>
      </c>
      <c r="CM289" s="6">
        <v>24902</v>
      </c>
      <c r="CN289" s="6">
        <v>6950.25</v>
      </c>
      <c r="CO289" s="6">
        <v>17895</v>
      </c>
      <c r="CP289" s="6">
        <v>143</v>
      </c>
      <c r="CQ289" s="6">
        <v>162.82</v>
      </c>
      <c r="CR289" s="6">
        <v>2937.12</v>
      </c>
      <c r="CS289" s="6">
        <v>2033.93</v>
      </c>
      <c r="CT289" s="6">
        <v>317877</v>
      </c>
      <c r="CU289" s="6">
        <v>183093</v>
      </c>
      <c r="CV289" s="6">
        <v>206222</v>
      </c>
      <c r="CW289" s="6">
        <v>129556</v>
      </c>
    </row>
    <row r="290" spans="1:101" ht="12.5">
      <c r="A290" s="5">
        <v>44102</v>
      </c>
      <c r="B290" s="6">
        <v>823.88900000000001</v>
      </c>
      <c r="C290" s="6">
        <v>451.69400000000002</v>
      </c>
      <c r="D290" s="6">
        <v>6458.3</v>
      </c>
      <c r="E290" s="9"/>
      <c r="F290" s="9"/>
      <c r="G290" s="9"/>
      <c r="H290" s="9">
        <v>5828</v>
      </c>
      <c r="I290" s="9">
        <v>2598</v>
      </c>
      <c r="J290" s="9">
        <v>430401</v>
      </c>
      <c r="K290" s="9">
        <v>193089</v>
      </c>
      <c r="L290" s="9">
        <v>84111.8</v>
      </c>
      <c r="M290" s="6">
        <v>0.6</v>
      </c>
      <c r="N290" s="6">
        <v>0</v>
      </c>
      <c r="O290" s="9">
        <v>14506.8</v>
      </c>
      <c r="P290" s="9">
        <v>6799.4</v>
      </c>
      <c r="Q290" s="9">
        <v>21364.880000000001</v>
      </c>
      <c r="R290" s="9">
        <v>17011.37</v>
      </c>
      <c r="S290" s="9">
        <v>121549.89</v>
      </c>
      <c r="T290" s="9">
        <v>100876</v>
      </c>
      <c r="U290" s="9">
        <v>123320.08</v>
      </c>
      <c r="V290" s="9">
        <v>84361.29</v>
      </c>
      <c r="W290" s="9">
        <v>13273.72</v>
      </c>
      <c r="X290" s="9">
        <v>10047.48</v>
      </c>
      <c r="Y290" s="9">
        <v>460556.32</v>
      </c>
      <c r="Z290" s="9">
        <v>242625.77</v>
      </c>
      <c r="AA290" s="9"/>
      <c r="AB290" s="11">
        <v>189152.9</v>
      </c>
      <c r="AC290" s="6">
        <v>345.9</v>
      </c>
      <c r="AD290" s="6">
        <v>50604</v>
      </c>
      <c r="AE290" s="9">
        <v>363699.9</v>
      </c>
      <c r="AF290" s="9">
        <v>186520.48</v>
      </c>
      <c r="AG290" s="9"/>
      <c r="AH290" s="9">
        <v>189086.5</v>
      </c>
      <c r="AI290" s="6">
        <v>1112.4000000000001</v>
      </c>
      <c r="AJ290" s="9">
        <v>768</v>
      </c>
      <c r="AK290" s="9">
        <v>33615.730000000003</v>
      </c>
      <c r="AL290" s="9">
        <v>23909.72</v>
      </c>
      <c r="AM290" s="9">
        <v>74423.990000000005</v>
      </c>
      <c r="AN290" s="9">
        <v>57408.15</v>
      </c>
      <c r="AO290" s="9">
        <v>52730.82</v>
      </c>
      <c r="AP290" s="9">
        <v>42992.11</v>
      </c>
      <c r="AQ290" s="9">
        <v>51447.6</v>
      </c>
      <c r="AR290" s="9">
        <v>20272.3</v>
      </c>
      <c r="AS290" s="9">
        <v>13.1</v>
      </c>
      <c r="AT290" s="9">
        <v>12</v>
      </c>
      <c r="AU290" s="9"/>
      <c r="AV290" s="9"/>
      <c r="AW290" s="9">
        <v>342999.2</v>
      </c>
      <c r="AX290" s="9">
        <v>160011.6</v>
      </c>
      <c r="AY290" s="9">
        <v>60483</v>
      </c>
      <c r="AZ290" s="6">
        <v>13637.98</v>
      </c>
      <c r="BA290" s="9">
        <v>324637.24</v>
      </c>
      <c r="BB290" s="9">
        <v>143755.22</v>
      </c>
      <c r="BC290" s="9">
        <v>57399.7</v>
      </c>
      <c r="BD290" s="9">
        <v>2182.8200000000002</v>
      </c>
      <c r="BE290" s="9">
        <v>1375.48</v>
      </c>
      <c r="BF290" s="9">
        <v>166.11</v>
      </c>
      <c r="BG290" s="9">
        <v>98.67</v>
      </c>
      <c r="BH290" s="9">
        <v>538.17100000000005</v>
      </c>
      <c r="BI290" s="9">
        <v>231.35900000000001</v>
      </c>
      <c r="BJ290" s="54">
        <v>1354</v>
      </c>
      <c r="BK290" s="9">
        <v>1565</v>
      </c>
      <c r="BL290" s="9">
        <v>98.5</v>
      </c>
      <c r="BM290" s="9">
        <v>9281.2899999999991</v>
      </c>
      <c r="BN290" s="9">
        <v>37011.526315789466</v>
      </c>
      <c r="BO290" s="9">
        <v>7780.0707023018977</v>
      </c>
      <c r="BP290" s="9">
        <v>5525</v>
      </c>
      <c r="BQ290" s="9"/>
      <c r="BR290" s="9"/>
      <c r="BS290" s="9"/>
      <c r="BT290" s="9"/>
      <c r="BU290" s="9"/>
      <c r="BV290" s="9"/>
      <c r="BW290" s="9"/>
      <c r="BX290" s="9"/>
      <c r="BY290" s="9"/>
      <c r="BZ290" s="9">
        <v>4835604</v>
      </c>
      <c r="CA290" s="9">
        <v>3506849</v>
      </c>
      <c r="CB290" s="9"/>
      <c r="CC290" s="6">
        <v>87134</v>
      </c>
      <c r="CD290" s="6">
        <v>71941</v>
      </c>
      <c r="CE290" s="9"/>
      <c r="CF290" s="9">
        <v>828</v>
      </c>
      <c r="CG290" s="9">
        <v>97.456999999999994</v>
      </c>
      <c r="CH290" s="9">
        <v>1581</v>
      </c>
      <c r="CI290" s="9">
        <v>946829</v>
      </c>
      <c r="CJ290" s="9">
        <v>26</v>
      </c>
      <c r="CK290" s="9">
        <v>7408.3</v>
      </c>
      <c r="CL290" s="9">
        <v>1095097</v>
      </c>
      <c r="CM290" s="9">
        <v>24925</v>
      </c>
      <c r="CN290" s="9">
        <v>6974.25</v>
      </c>
      <c r="CO290" s="6">
        <v>17895</v>
      </c>
      <c r="CP290" s="6">
        <v>143</v>
      </c>
      <c r="CQ290" s="6">
        <v>162.82</v>
      </c>
      <c r="CR290" s="9">
        <v>2941.42</v>
      </c>
      <c r="CS290" s="9">
        <v>2037.03</v>
      </c>
      <c r="CT290" s="6">
        <v>317877</v>
      </c>
      <c r="CU290" s="6">
        <v>183093</v>
      </c>
      <c r="CV290" s="9">
        <v>207635</v>
      </c>
      <c r="CW290" s="9">
        <v>130409</v>
      </c>
    </row>
    <row r="291" spans="1:101" ht="12.5">
      <c r="A291" s="5">
        <v>44103</v>
      </c>
      <c r="B291" s="6">
        <v>823.88900000000001</v>
      </c>
      <c r="C291" s="6">
        <v>451.69400000000002</v>
      </c>
      <c r="D291" s="6">
        <v>6458.3</v>
      </c>
      <c r="E291" s="9"/>
      <c r="F291" s="9"/>
      <c r="G291" s="9"/>
      <c r="H291" s="9">
        <v>5838</v>
      </c>
      <c r="I291" s="9">
        <v>2600.6</v>
      </c>
      <c r="J291" s="9">
        <v>430586.28</v>
      </c>
      <c r="K291" s="9">
        <v>193178.63</v>
      </c>
      <c r="L291" s="9">
        <v>84135.8</v>
      </c>
      <c r="M291" s="6">
        <v>0.6</v>
      </c>
      <c r="N291" s="6">
        <v>0</v>
      </c>
      <c r="O291" s="9">
        <v>14506.9</v>
      </c>
      <c r="P291" s="9">
        <v>6799.5</v>
      </c>
      <c r="Q291" s="9">
        <v>21394.51</v>
      </c>
      <c r="R291" s="9">
        <v>17034.669999999998</v>
      </c>
      <c r="S291" s="9">
        <v>121570.48</v>
      </c>
      <c r="T291" s="9">
        <v>100892.77</v>
      </c>
      <c r="U291" s="9">
        <v>123339.24</v>
      </c>
      <c r="V291" s="9">
        <v>84375</v>
      </c>
      <c r="W291" s="9">
        <v>13277.58</v>
      </c>
      <c r="X291" s="9">
        <v>10050.58</v>
      </c>
      <c r="Y291" s="9">
        <v>460878.31</v>
      </c>
      <c r="Z291" s="9">
        <v>242794.12</v>
      </c>
      <c r="AA291" s="9"/>
      <c r="AB291" s="11">
        <v>189176.9</v>
      </c>
      <c r="AC291" s="6">
        <v>345.9</v>
      </c>
      <c r="AD291" s="6">
        <v>50604</v>
      </c>
      <c r="AE291" s="9">
        <v>363849.01</v>
      </c>
      <c r="AF291" s="9">
        <v>186602.54</v>
      </c>
      <c r="AG291" s="9"/>
      <c r="AH291" s="9">
        <v>189110.5</v>
      </c>
      <c r="AI291" s="6">
        <v>1112.4000000000001</v>
      </c>
      <c r="AJ291" s="9">
        <v>768</v>
      </c>
      <c r="AK291" s="9">
        <v>33615.730000000003</v>
      </c>
      <c r="AL291" s="9">
        <v>23909.72</v>
      </c>
      <c r="AM291" s="9">
        <v>74435.39</v>
      </c>
      <c r="AN291" s="9">
        <v>57416.89</v>
      </c>
      <c r="AO291" s="9">
        <v>52744.41</v>
      </c>
      <c r="AP291" s="9">
        <v>43002.73</v>
      </c>
      <c r="AQ291" s="9">
        <v>51460.9</v>
      </c>
      <c r="AR291" s="9">
        <v>20277.099999999999</v>
      </c>
      <c r="AS291" s="9">
        <v>13.1</v>
      </c>
      <c r="AT291" s="9">
        <v>12</v>
      </c>
      <c r="AU291" s="9"/>
      <c r="AV291" s="9"/>
      <c r="AW291" s="9">
        <v>343155.1</v>
      </c>
      <c r="AX291" s="9">
        <v>160084.6</v>
      </c>
      <c r="AY291" s="9">
        <v>60489</v>
      </c>
      <c r="AZ291" s="6">
        <v>13637.98</v>
      </c>
      <c r="BA291" s="9">
        <v>324778.40000000002</v>
      </c>
      <c r="BB291" s="9">
        <v>143816.47</v>
      </c>
      <c r="BC291" s="9">
        <v>57423.7</v>
      </c>
      <c r="BD291" s="9">
        <v>2184.7800000000002</v>
      </c>
      <c r="BE291" s="9">
        <v>1376.84</v>
      </c>
      <c r="BF291" s="9">
        <v>166.16</v>
      </c>
      <c r="BG291" s="9">
        <v>98.7</v>
      </c>
      <c r="BH291" s="9">
        <v>538.17100000000005</v>
      </c>
      <c r="BI291" s="9">
        <v>231.35900000000001</v>
      </c>
      <c r="BJ291" s="54">
        <v>1354</v>
      </c>
      <c r="BK291" s="9">
        <v>1568.3</v>
      </c>
      <c r="BL291" s="9">
        <v>100.7</v>
      </c>
      <c r="BM291" s="9">
        <v>9875.1899999999987</v>
      </c>
      <c r="BN291" s="9">
        <v>36998.071929824568</v>
      </c>
      <c r="BO291" s="9">
        <v>4701.5863078614439</v>
      </c>
      <c r="BP291" s="9">
        <v>6083</v>
      </c>
      <c r="BQ291" s="9"/>
      <c r="BR291" s="9"/>
      <c r="BS291" s="9"/>
      <c r="BT291" s="9"/>
      <c r="BU291" s="9"/>
      <c r="BV291" s="9"/>
      <c r="BW291" s="9"/>
      <c r="BX291" s="9"/>
      <c r="BY291" s="9"/>
      <c r="BZ291" s="9">
        <v>4838473</v>
      </c>
      <c r="CA291" s="9">
        <v>3509298</v>
      </c>
      <c r="CB291" s="9"/>
      <c r="CC291" s="6">
        <v>87134</v>
      </c>
      <c r="CD291" s="6">
        <v>71941</v>
      </c>
      <c r="CE291" s="9"/>
      <c r="CF291" s="9">
        <v>823</v>
      </c>
      <c r="CG291" s="9">
        <v>97.816000000000003</v>
      </c>
      <c r="CH291" s="9">
        <v>1584</v>
      </c>
      <c r="CI291" s="9">
        <v>946829</v>
      </c>
      <c r="CJ291" s="9">
        <v>26</v>
      </c>
      <c r="CK291" s="9">
        <v>7408.3</v>
      </c>
      <c r="CL291" s="9">
        <v>1099086</v>
      </c>
      <c r="CM291" s="9">
        <v>24945</v>
      </c>
      <c r="CN291" s="9">
        <v>6998.25</v>
      </c>
      <c r="CO291" s="6">
        <v>17895</v>
      </c>
      <c r="CP291" s="6">
        <v>143</v>
      </c>
      <c r="CQ291" s="6">
        <v>162.82</v>
      </c>
      <c r="CR291" s="9">
        <v>2945.76</v>
      </c>
      <c r="CS291" s="9">
        <v>2040.17</v>
      </c>
      <c r="CT291" s="9">
        <v>317877</v>
      </c>
      <c r="CU291" s="9">
        <v>183093</v>
      </c>
      <c r="CV291" s="9">
        <v>209102</v>
      </c>
      <c r="CW291" s="9">
        <v>131299</v>
      </c>
    </row>
    <row r="292" spans="1:101" s="34" customFormat="1" ht="12.5">
      <c r="A292" s="5">
        <v>44104</v>
      </c>
      <c r="B292" s="6">
        <v>823.88900000000001</v>
      </c>
      <c r="C292" s="6">
        <v>451.69400000000002</v>
      </c>
      <c r="D292" s="6">
        <v>6458.3</v>
      </c>
      <c r="E292" s="6"/>
      <c r="F292" s="6"/>
      <c r="G292" s="6"/>
      <c r="H292" s="6">
        <v>5847.6</v>
      </c>
      <c r="I292" s="6">
        <v>2603.3000000000002</v>
      </c>
      <c r="J292" s="32">
        <v>430766.48</v>
      </c>
      <c r="K292" s="32">
        <v>193265.84</v>
      </c>
      <c r="L292" s="32">
        <v>84159.8</v>
      </c>
      <c r="M292" s="6">
        <v>0.6</v>
      </c>
      <c r="N292" s="6">
        <v>0</v>
      </c>
      <c r="O292" s="32">
        <v>14507</v>
      </c>
      <c r="P292" s="32">
        <v>6799.7</v>
      </c>
      <c r="Q292" s="32">
        <v>21421.67</v>
      </c>
      <c r="R292" s="32">
        <v>17056</v>
      </c>
      <c r="S292" s="32">
        <v>121588.79</v>
      </c>
      <c r="T292" s="32">
        <v>100907.87</v>
      </c>
      <c r="U292" s="32">
        <v>123358.13</v>
      </c>
      <c r="V292" s="32">
        <v>84388.54</v>
      </c>
      <c r="W292" s="9">
        <v>13281.39</v>
      </c>
      <c r="X292" s="9">
        <v>10053.57</v>
      </c>
      <c r="Y292" s="32">
        <v>461183.64</v>
      </c>
      <c r="Z292" s="32">
        <v>242971.07</v>
      </c>
      <c r="AA292" s="6"/>
      <c r="AB292" s="11">
        <v>189200.9</v>
      </c>
      <c r="AC292" s="6">
        <v>345.9</v>
      </c>
      <c r="AD292" s="6">
        <v>50604</v>
      </c>
      <c r="AE292" s="32">
        <v>363996.33</v>
      </c>
      <c r="AF292" s="32">
        <v>186666.23</v>
      </c>
      <c r="AG292" s="6"/>
      <c r="AH292" s="32">
        <v>189134.5</v>
      </c>
      <c r="AI292" s="6">
        <v>1112.4000000000001</v>
      </c>
      <c r="AJ292" s="9">
        <v>768</v>
      </c>
      <c r="AK292" s="32">
        <v>33615.730000000003</v>
      </c>
      <c r="AL292" s="32">
        <v>23909.72</v>
      </c>
      <c r="AM292" s="32">
        <v>74445.850000000006</v>
      </c>
      <c r="AN292" s="32">
        <v>57424.86</v>
      </c>
      <c r="AO292" s="32">
        <v>52757.919999999998</v>
      </c>
      <c r="AP292" s="32">
        <v>43013.21</v>
      </c>
      <c r="AQ292" s="32">
        <v>51467.3</v>
      </c>
      <c r="AR292" s="32">
        <v>20279.599999999999</v>
      </c>
      <c r="AS292" s="6">
        <v>13.1</v>
      </c>
      <c r="AT292" s="6">
        <v>12</v>
      </c>
      <c r="AU292" s="33"/>
      <c r="AV292" s="33"/>
      <c r="AW292" s="32">
        <v>343310.1</v>
      </c>
      <c r="AX292" s="32">
        <v>160156.79999999999</v>
      </c>
      <c r="AY292" s="32">
        <v>60494</v>
      </c>
      <c r="AZ292" s="6">
        <v>13637.98</v>
      </c>
      <c r="BA292" s="32">
        <v>324917.23</v>
      </c>
      <c r="BB292" s="32">
        <v>143876.63</v>
      </c>
      <c r="BC292" s="32">
        <v>57447.7</v>
      </c>
      <c r="BD292" s="6">
        <v>2186.4899999999998</v>
      </c>
      <c r="BE292" s="6">
        <v>1378.02</v>
      </c>
      <c r="BF292" s="6">
        <v>166.16</v>
      </c>
      <c r="BG292" s="6">
        <v>98.7</v>
      </c>
      <c r="BH292" s="9">
        <v>538.17100000000005</v>
      </c>
      <c r="BI292" s="9">
        <v>231.35900000000001</v>
      </c>
      <c r="BJ292" s="54">
        <v>1354</v>
      </c>
      <c r="BK292" s="9">
        <v>1571.3</v>
      </c>
      <c r="BL292" s="6">
        <v>102.6</v>
      </c>
      <c r="BM292" s="6">
        <v>9573.7799999999988</v>
      </c>
      <c r="BN292" s="6">
        <v>36994.315789473687</v>
      </c>
      <c r="BO292" s="6">
        <v>3638.7011153372164</v>
      </c>
      <c r="BP292" s="32">
        <v>4549</v>
      </c>
      <c r="BQ292" s="6"/>
      <c r="BR292" s="6"/>
      <c r="BS292" s="6"/>
      <c r="BT292" s="6"/>
      <c r="BU292" s="6"/>
      <c r="BV292" s="6"/>
      <c r="BW292" s="6"/>
      <c r="BX292" s="6"/>
      <c r="BY292" s="6"/>
      <c r="BZ292" s="6">
        <v>4841294</v>
      </c>
      <c r="CA292" s="6">
        <v>3511711</v>
      </c>
      <c r="CB292" s="32"/>
      <c r="CC292" s="6">
        <v>87134</v>
      </c>
      <c r="CD292" s="6">
        <v>71941</v>
      </c>
      <c r="CE292" s="32"/>
      <c r="CF292" s="6">
        <v>835.32961353542464</v>
      </c>
      <c r="CG292" s="6">
        <v>97.582635242919523</v>
      </c>
      <c r="CH292" s="6">
        <v>1604.1249809529277</v>
      </c>
      <c r="CI292" s="9">
        <v>946829</v>
      </c>
      <c r="CJ292" s="9">
        <v>26</v>
      </c>
      <c r="CK292" s="6">
        <v>7408.85</v>
      </c>
      <c r="CL292" s="6">
        <v>1103196</v>
      </c>
      <c r="CM292" s="6">
        <v>24978</v>
      </c>
      <c r="CN292" s="6">
        <v>7022.25</v>
      </c>
      <c r="CO292" s="6">
        <v>17895</v>
      </c>
      <c r="CP292" s="6">
        <v>143</v>
      </c>
      <c r="CQ292" s="6">
        <v>162.82</v>
      </c>
      <c r="CR292" s="6">
        <v>2949.92</v>
      </c>
      <c r="CS292" s="6">
        <v>2043.16</v>
      </c>
      <c r="CT292" s="6">
        <v>317877</v>
      </c>
      <c r="CU292" s="9">
        <v>183093</v>
      </c>
      <c r="CV292" s="6">
        <v>210492</v>
      </c>
      <c r="CW292" s="6">
        <v>132138</v>
      </c>
    </row>
    <row r="293" spans="1:101" ht="13">
      <c r="A293" s="17"/>
      <c r="B293" s="18"/>
      <c r="C293" s="18"/>
      <c r="D293" s="18"/>
      <c r="E293" s="18"/>
      <c r="F293" s="18"/>
      <c r="G293" s="18"/>
      <c r="H293" s="18"/>
      <c r="I293" s="18"/>
      <c r="J293" s="38"/>
      <c r="K293" s="38"/>
      <c r="L293" s="39"/>
      <c r="M293" s="18"/>
      <c r="N293" s="18"/>
      <c r="O293" s="18"/>
      <c r="P293" s="18"/>
      <c r="Q293" s="18"/>
      <c r="R293" s="18"/>
      <c r="S293" s="18"/>
      <c r="T293" s="22"/>
      <c r="U293" s="18"/>
      <c r="V293" s="18"/>
      <c r="W293" s="18"/>
      <c r="X293" s="18"/>
      <c r="Y293" s="18"/>
      <c r="Z293" s="18"/>
      <c r="AA293" s="18"/>
      <c r="AB293" s="40"/>
      <c r="AC293" s="18"/>
      <c r="AD293" s="18"/>
      <c r="AE293" s="18"/>
      <c r="AF293" s="41"/>
      <c r="AG293" s="18"/>
      <c r="AH293" s="18"/>
      <c r="AI293" s="18"/>
      <c r="AJ293" s="26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22"/>
    </row>
    <row r="294" spans="1:101" ht="12.5">
      <c r="A294" s="5">
        <v>44104</v>
      </c>
      <c r="B294" s="9">
        <v>823.88900000000001</v>
      </c>
      <c r="C294" s="9">
        <v>451.69400000000002</v>
      </c>
      <c r="D294" s="9">
        <v>6458.3</v>
      </c>
      <c r="E294" s="9"/>
      <c r="F294" s="9"/>
      <c r="G294" s="9"/>
      <c r="H294" s="9">
        <v>5847.6</v>
      </c>
      <c r="I294" s="9">
        <v>2603.3000000000002</v>
      </c>
      <c r="J294" s="9">
        <v>430766.48</v>
      </c>
      <c r="K294" s="9">
        <v>193265.84</v>
      </c>
      <c r="L294" s="9">
        <v>84159.8</v>
      </c>
      <c r="M294" s="9">
        <v>0.6</v>
      </c>
      <c r="N294" s="9">
        <v>0</v>
      </c>
      <c r="O294" s="9">
        <v>14507</v>
      </c>
      <c r="P294" s="9">
        <v>6799.7</v>
      </c>
      <c r="Q294" s="9">
        <v>21421.67</v>
      </c>
      <c r="R294" s="9">
        <v>17056</v>
      </c>
      <c r="S294" s="9">
        <v>121588.79</v>
      </c>
      <c r="T294" s="9">
        <v>100907.87</v>
      </c>
      <c r="U294" s="9">
        <v>123358.13</v>
      </c>
      <c r="V294" s="9">
        <v>84388.54</v>
      </c>
      <c r="W294" s="9">
        <v>13281.39</v>
      </c>
      <c r="X294" s="9">
        <v>10053.57</v>
      </c>
      <c r="Y294" s="9">
        <v>461183.64</v>
      </c>
      <c r="Z294" s="9">
        <v>242971.07</v>
      </c>
      <c r="AA294" s="9"/>
      <c r="AB294" s="11">
        <v>189200.9</v>
      </c>
      <c r="AC294" s="9">
        <v>345.9</v>
      </c>
      <c r="AD294" s="9">
        <v>50604</v>
      </c>
      <c r="AE294" s="9">
        <v>363996.33</v>
      </c>
      <c r="AF294" s="9">
        <v>186666.23</v>
      </c>
      <c r="AG294" s="9"/>
      <c r="AH294" s="9">
        <v>189134.5</v>
      </c>
      <c r="AI294" s="9">
        <v>1112.4000000000001</v>
      </c>
      <c r="AJ294" s="9">
        <v>768</v>
      </c>
      <c r="AK294" s="9">
        <v>33615.730000000003</v>
      </c>
      <c r="AL294" s="9">
        <v>23909.72</v>
      </c>
      <c r="AM294" s="9">
        <v>74445.850000000006</v>
      </c>
      <c r="AN294" s="9">
        <v>57424.86</v>
      </c>
      <c r="AO294" s="9">
        <v>52757.919999999998</v>
      </c>
      <c r="AP294" s="9">
        <v>43013.21</v>
      </c>
      <c r="AQ294" s="9">
        <v>51467.3</v>
      </c>
      <c r="AR294" s="9">
        <v>20279.599999999999</v>
      </c>
      <c r="AS294" s="9">
        <v>13.1</v>
      </c>
      <c r="AT294" s="9">
        <v>12</v>
      </c>
      <c r="AU294" s="9"/>
      <c r="AV294" s="9"/>
      <c r="AW294" s="9">
        <v>343310.1</v>
      </c>
      <c r="AX294" s="9">
        <v>160156.79999999999</v>
      </c>
      <c r="AY294" s="9">
        <v>60494</v>
      </c>
      <c r="AZ294" s="9">
        <v>13637.98</v>
      </c>
      <c r="BA294" s="9">
        <v>324917.23</v>
      </c>
      <c r="BB294" s="9">
        <v>143876.63</v>
      </c>
      <c r="BC294" s="9">
        <v>57447.7</v>
      </c>
      <c r="BD294" s="9">
        <v>2186.4899999999998</v>
      </c>
      <c r="BE294" s="9">
        <v>1378.02</v>
      </c>
      <c r="BF294" s="9">
        <v>166.16</v>
      </c>
      <c r="BG294" s="9">
        <v>98.7</v>
      </c>
      <c r="BH294" s="9">
        <v>538.17100000000005</v>
      </c>
      <c r="BI294" s="9">
        <v>231.35900000000001</v>
      </c>
      <c r="BJ294" s="9">
        <v>1354.8</v>
      </c>
      <c r="BK294" s="9">
        <v>1471.3</v>
      </c>
      <c r="BL294" s="9">
        <v>102.6</v>
      </c>
      <c r="BM294" s="9">
        <v>9573.7799999999988</v>
      </c>
      <c r="BN294" s="9">
        <v>36994.315789473687</v>
      </c>
      <c r="BO294" s="9">
        <v>3638.7011153372164</v>
      </c>
      <c r="BP294" s="9">
        <v>4549</v>
      </c>
      <c r="BQ294" s="9"/>
      <c r="BR294" s="9"/>
      <c r="BS294" s="9"/>
      <c r="BT294" s="9"/>
      <c r="BU294" s="9"/>
      <c r="BV294" s="9"/>
      <c r="BW294" s="9"/>
      <c r="BX294" s="9"/>
      <c r="BY294" s="9"/>
      <c r="BZ294" s="9">
        <v>4841294</v>
      </c>
      <c r="CA294" s="9">
        <v>3511711</v>
      </c>
      <c r="CB294" s="9"/>
      <c r="CC294" s="9">
        <v>87134</v>
      </c>
      <c r="CD294" s="9">
        <v>71941</v>
      </c>
      <c r="CE294" s="9"/>
      <c r="CF294" s="9">
        <v>835.32961353542464</v>
      </c>
      <c r="CG294" s="9">
        <v>97.582635242919523</v>
      </c>
      <c r="CH294" s="9">
        <v>1604.1249809529277</v>
      </c>
      <c r="CI294" s="9">
        <v>946829</v>
      </c>
      <c r="CJ294" s="9">
        <v>26</v>
      </c>
      <c r="CK294" s="9">
        <v>7408.85</v>
      </c>
      <c r="CL294" s="9">
        <v>1103196</v>
      </c>
      <c r="CM294" s="9">
        <v>24978</v>
      </c>
      <c r="CN294" s="9">
        <v>7022.25</v>
      </c>
      <c r="CO294" s="9">
        <v>17895</v>
      </c>
      <c r="CP294" s="9">
        <v>143</v>
      </c>
      <c r="CQ294" s="9">
        <v>162.82</v>
      </c>
      <c r="CR294" s="9">
        <v>2949.92</v>
      </c>
      <c r="CS294" s="9">
        <v>2043.16</v>
      </c>
      <c r="CT294" s="9">
        <v>317877</v>
      </c>
      <c r="CU294" s="9">
        <v>183093</v>
      </c>
      <c r="CV294" s="9">
        <v>210492</v>
      </c>
      <c r="CW294" s="9">
        <v>132138</v>
      </c>
    </row>
    <row r="295" spans="1:101" ht="12.5">
      <c r="A295" s="5">
        <v>44105</v>
      </c>
      <c r="B295" s="9">
        <v>823.88900000000001</v>
      </c>
      <c r="C295" s="9">
        <v>451.69400000000002</v>
      </c>
      <c r="D295" s="9">
        <v>6458.3</v>
      </c>
      <c r="E295" s="6"/>
      <c r="F295" s="6"/>
      <c r="G295" s="6"/>
      <c r="H295" s="6">
        <v>5857.7</v>
      </c>
      <c r="I295" s="6">
        <v>2605.9</v>
      </c>
      <c r="J295" s="6">
        <v>430941.36</v>
      </c>
      <c r="K295" s="6">
        <v>193351.71</v>
      </c>
      <c r="L295" s="6">
        <v>84183.8</v>
      </c>
      <c r="M295" s="9">
        <v>0.6</v>
      </c>
      <c r="N295" s="9">
        <v>0</v>
      </c>
      <c r="O295" s="6">
        <v>14507.1</v>
      </c>
      <c r="P295" s="6">
        <v>6799.8</v>
      </c>
      <c r="Q295" s="6">
        <v>21447.1</v>
      </c>
      <c r="R295" s="6">
        <v>17075.95</v>
      </c>
      <c r="S295" s="6">
        <v>121606.03</v>
      </c>
      <c r="T295" s="6">
        <v>100921.73</v>
      </c>
      <c r="U295" s="6">
        <v>123377.14</v>
      </c>
      <c r="V295" s="6">
        <v>84402.1</v>
      </c>
      <c r="W295" s="9">
        <v>13285.18</v>
      </c>
      <c r="X295" s="9">
        <v>10056.59</v>
      </c>
      <c r="Y295" s="6">
        <v>461481.36</v>
      </c>
      <c r="Z295" s="6">
        <v>243143.67999999999</v>
      </c>
      <c r="AA295" s="6"/>
      <c r="AB295" s="11">
        <v>189224.9</v>
      </c>
      <c r="AC295" s="9">
        <v>345.9</v>
      </c>
      <c r="AD295" s="9">
        <v>50604</v>
      </c>
      <c r="AE295" s="6">
        <v>364142.5</v>
      </c>
      <c r="AF295" s="6">
        <v>186725.71</v>
      </c>
      <c r="AG295" s="6"/>
      <c r="AH295" s="6">
        <v>189158.5</v>
      </c>
      <c r="AI295" s="9">
        <v>1112.4000000000001</v>
      </c>
      <c r="AJ295" s="9">
        <v>768</v>
      </c>
      <c r="AK295" s="9">
        <v>33615.730000000003</v>
      </c>
      <c r="AL295" s="9">
        <v>23909.72</v>
      </c>
      <c r="AM295" s="6">
        <v>74455.460000000006</v>
      </c>
      <c r="AN295" s="6">
        <v>57432.15</v>
      </c>
      <c r="AO295" s="6">
        <v>52772.25</v>
      </c>
      <c r="AP295" s="6">
        <v>43024.49</v>
      </c>
      <c r="AQ295" s="6">
        <v>51475.4</v>
      </c>
      <c r="AR295" s="6">
        <v>20282.7</v>
      </c>
      <c r="AS295" s="6">
        <v>13.1</v>
      </c>
      <c r="AT295" s="6">
        <v>12</v>
      </c>
      <c r="AU295" s="7"/>
      <c r="AV295" s="7"/>
      <c r="AW295" s="6">
        <v>343462.9</v>
      </c>
      <c r="AX295" s="6">
        <v>160223.70000000001</v>
      </c>
      <c r="AY295" s="6">
        <v>60500</v>
      </c>
      <c r="AZ295" s="9">
        <v>13637.98</v>
      </c>
      <c r="BA295" s="6">
        <v>325055.87</v>
      </c>
      <c r="BB295" s="6">
        <v>143936.81</v>
      </c>
      <c r="BC295" s="6">
        <v>57471.7</v>
      </c>
      <c r="BD295" s="6">
        <v>2188.3000000000002</v>
      </c>
      <c r="BE295" s="6">
        <v>1379.28</v>
      </c>
      <c r="BF295" s="6">
        <v>166.16</v>
      </c>
      <c r="BG295" s="6">
        <v>98.7</v>
      </c>
      <c r="BH295" s="9">
        <v>538.17100000000005</v>
      </c>
      <c r="BI295" s="9">
        <v>231.35900000000001</v>
      </c>
      <c r="BJ295" s="9">
        <v>1354.8</v>
      </c>
      <c r="BK295" s="9">
        <v>1474.6</v>
      </c>
      <c r="BL295" s="6">
        <v>104.6</v>
      </c>
      <c r="BM295" s="6">
        <v>9058</v>
      </c>
      <c r="BN295" s="6">
        <v>36191</v>
      </c>
      <c r="BO295" s="6">
        <v>8634</v>
      </c>
      <c r="BP295" s="6">
        <v>5455</v>
      </c>
      <c r="BQ295" s="6"/>
      <c r="BR295" s="6"/>
      <c r="BS295" s="6"/>
      <c r="BT295" s="6"/>
      <c r="BU295" s="6"/>
      <c r="BV295" s="6"/>
      <c r="BW295" s="6"/>
      <c r="BX295" s="6"/>
      <c r="BY295" s="6"/>
      <c r="BZ295" s="6">
        <v>4844171</v>
      </c>
      <c r="CA295" s="6">
        <v>3514152</v>
      </c>
      <c r="CB295" s="6"/>
      <c r="CC295" s="9">
        <v>87134</v>
      </c>
      <c r="CD295" s="9">
        <v>71941</v>
      </c>
      <c r="CE295" s="6"/>
      <c r="CF295" s="6">
        <v>825.17755651667176</v>
      </c>
      <c r="CG295" s="6">
        <v>97.857907855954011</v>
      </c>
      <c r="CH295" s="6">
        <v>1607.4277789959931</v>
      </c>
      <c r="CI295" s="9">
        <v>946829</v>
      </c>
      <c r="CJ295" s="9">
        <v>26</v>
      </c>
      <c r="CK295" s="9">
        <v>7408.85</v>
      </c>
      <c r="CL295" s="6">
        <v>1107787</v>
      </c>
      <c r="CM295" s="6">
        <v>25004</v>
      </c>
      <c r="CN295" s="6">
        <v>7046.25</v>
      </c>
      <c r="CO295" s="9">
        <v>17895</v>
      </c>
      <c r="CP295" s="9">
        <v>143</v>
      </c>
      <c r="CQ295" s="9">
        <v>162.82</v>
      </c>
      <c r="CR295" s="6">
        <v>2954.12</v>
      </c>
      <c r="CS295" s="6">
        <v>2046.19</v>
      </c>
      <c r="CT295" s="9">
        <v>317877</v>
      </c>
      <c r="CU295" s="9">
        <v>183093</v>
      </c>
      <c r="CV295" s="6">
        <v>211915</v>
      </c>
      <c r="CW295" s="6">
        <v>133006</v>
      </c>
    </row>
    <row r="296" spans="1:101" ht="12.5">
      <c r="A296" s="5">
        <v>44106</v>
      </c>
      <c r="B296" s="9">
        <v>823.88900000000001</v>
      </c>
      <c r="C296" s="9">
        <v>451.69400000000002</v>
      </c>
      <c r="D296" s="9">
        <v>6458.3</v>
      </c>
      <c r="E296" s="6"/>
      <c r="F296" s="6"/>
      <c r="G296" s="6"/>
      <c r="H296" s="6">
        <v>5865.8</v>
      </c>
      <c r="I296" s="6">
        <v>2605.9</v>
      </c>
      <c r="J296" s="6">
        <v>431112</v>
      </c>
      <c r="K296" s="6">
        <v>193437</v>
      </c>
      <c r="L296" s="6">
        <v>84207.8</v>
      </c>
      <c r="M296" s="9">
        <v>0.6</v>
      </c>
      <c r="N296" s="9">
        <v>0</v>
      </c>
      <c r="O296" s="6">
        <v>14507.2</v>
      </c>
      <c r="P296" s="6">
        <v>6799.9</v>
      </c>
      <c r="Q296" s="6">
        <v>21474.6</v>
      </c>
      <c r="R296" s="6">
        <v>17097.400000000001</v>
      </c>
      <c r="S296" s="6">
        <v>121625</v>
      </c>
      <c r="T296" s="6">
        <v>100936.7</v>
      </c>
      <c r="U296" s="6">
        <v>123396.1</v>
      </c>
      <c r="V296" s="6">
        <v>84415.7</v>
      </c>
      <c r="W296" s="9">
        <v>13289</v>
      </c>
      <c r="X296" s="9">
        <v>10059.6</v>
      </c>
      <c r="Y296" s="6">
        <v>461788</v>
      </c>
      <c r="Z296" s="6">
        <v>243317</v>
      </c>
      <c r="AA296" s="6"/>
      <c r="AB296" s="11">
        <v>189248.9</v>
      </c>
      <c r="AC296" s="9">
        <v>345.9</v>
      </c>
      <c r="AD296" s="9">
        <v>50604</v>
      </c>
      <c r="AE296" s="6">
        <v>364292</v>
      </c>
      <c r="AF296" s="6">
        <v>186794</v>
      </c>
      <c r="AG296" s="6"/>
      <c r="AH296" s="6">
        <v>189182.5</v>
      </c>
      <c r="AI296" s="9">
        <v>1112.4000000000001</v>
      </c>
      <c r="AJ296" s="9">
        <v>768</v>
      </c>
      <c r="AK296" s="9">
        <v>33615.730000000003</v>
      </c>
      <c r="AL296" s="9">
        <v>23909.72</v>
      </c>
      <c r="AM296" s="6">
        <v>74467</v>
      </c>
      <c r="AN296" s="6">
        <v>57440.9</v>
      </c>
      <c r="AO296" s="6">
        <v>52789.3</v>
      </c>
      <c r="AP296" s="6">
        <v>43037.1</v>
      </c>
      <c r="AQ296" s="6">
        <v>51485.599999999999</v>
      </c>
      <c r="AR296" s="6">
        <v>20286.599999999999</v>
      </c>
      <c r="AS296" s="6">
        <v>13.1</v>
      </c>
      <c r="AT296" s="6">
        <v>12</v>
      </c>
      <c r="AU296" s="7"/>
      <c r="AV296" s="7"/>
      <c r="AW296" s="6">
        <v>343622</v>
      </c>
      <c r="AX296" s="6">
        <v>160296</v>
      </c>
      <c r="AY296" s="6">
        <v>60505</v>
      </c>
      <c r="AZ296" s="9">
        <v>13637.98</v>
      </c>
      <c r="BA296" s="6">
        <v>325195</v>
      </c>
      <c r="BB296" s="6">
        <v>143997</v>
      </c>
      <c r="BC296" s="6">
        <v>57495.7</v>
      </c>
      <c r="BD296" s="6">
        <v>2190.3000000000002</v>
      </c>
      <c r="BE296" s="6">
        <v>1380.7</v>
      </c>
      <c r="BF296" s="6">
        <v>166.16</v>
      </c>
      <c r="BG296" s="6">
        <v>98.7</v>
      </c>
      <c r="BH296" s="9">
        <v>538.17100000000005</v>
      </c>
      <c r="BI296" s="9">
        <v>231.35900000000001</v>
      </c>
      <c r="BJ296" s="9">
        <v>1354.8</v>
      </c>
      <c r="BK296" s="9">
        <v>1477.5</v>
      </c>
      <c r="BL296" s="6">
        <v>105.7</v>
      </c>
      <c r="BM296" s="6">
        <v>9194</v>
      </c>
      <c r="BN296" s="6">
        <v>36449</v>
      </c>
      <c r="BO296" s="6">
        <v>9561</v>
      </c>
      <c r="BP296" s="6">
        <v>5225</v>
      </c>
      <c r="BQ296" s="6"/>
      <c r="BR296" s="6"/>
      <c r="BS296" s="6"/>
      <c r="BT296" s="6"/>
      <c r="BU296" s="6"/>
      <c r="BV296" s="6"/>
      <c r="BW296" s="6"/>
      <c r="BX296" s="6"/>
      <c r="BY296" s="6"/>
      <c r="BZ296" s="6">
        <v>4847049</v>
      </c>
      <c r="CA296" s="6">
        <v>3516608</v>
      </c>
      <c r="CB296" s="6"/>
      <c r="CC296" s="9">
        <v>87134</v>
      </c>
      <c r="CD296" s="9">
        <v>71941</v>
      </c>
      <c r="CE296" s="6"/>
      <c r="CF296" s="6">
        <v>833.52999193448261</v>
      </c>
      <c r="CG296" s="6">
        <v>97.954865571079878</v>
      </c>
      <c r="CH296" s="6">
        <v>1615.1918965384775</v>
      </c>
      <c r="CI296" s="6">
        <v>950000</v>
      </c>
      <c r="CJ296" s="6">
        <v>26.1</v>
      </c>
      <c r="CK296" s="6">
        <v>7428.2</v>
      </c>
      <c r="CL296" s="6">
        <v>1110512</v>
      </c>
      <c r="CM296" s="6">
        <v>25018</v>
      </c>
      <c r="CN296" s="6">
        <v>7070.25</v>
      </c>
      <c r="CO296" s="9">
        <v>17895</v>
      </c>
      <c r="CP296" s="9">
        <v>143</v>
      </c>
      <c r="CQ296" s="9">
        <v>162.82</v>
      </c>
      <c r="CR296" s="6">
        <v>2958.3</v>
      </c>
      <c r="CS296" s="6">
        <v>2049.1999999999998</v>
      </c>
      <c r="CT296" s="9">
        <v>317877</v>
      </c>
      <c r="CU296" s="9">
        <v>183093</v>
      </c>
      <c r="CV296" s="6">
        <v>213348</v>
      </c>
      <c r="CW296" s="6">
        <v>133890</v>
      </c>
    </row>
    <row r="297" spans="1:101" ht="12.5">
      <c r="A297" s="5">
        <v>44107</v>
      </c>
      <c r="B297" s="9">
        <v>823.88900000000001</v>
      </c>
      <c r="C297" s="9">
        <v>451.69400000000002</v>
      </c>
      <c r="D297" s="9">
        <v>6458.3</v>
      </c>
      <c r="E297" s="6"/>
      <c r="F297" s="6"/>
      <c r="G297" s="6"/>
      <c r="H297" s="6">
        <v>5873.8</v>
      </c>
      <c r="I297" s="6">
        <v>2610.9</v>
      </c>
      <c r="J297" s="6">
        <v>431292</v>
      </c>
      <c r="K297" s="6">
        <v>193524</v>
      </c>
      <c r="L297" s="6">
        <v>84231.8</v>
      </c>
      <c r="M297" s="9">
        <v>0.6</v>
      </c>
      <c r="N297" s="9">
        <v>0</v>
      </c>
      <c r="O297" s="6">
        <v>14507.4</v>
      </c>
      <c r="P297" s="6">
        <v>6800</v>
      </c>
      <c r="Q297" s="6">
        <v>21502.6</v>
      </c>
      <c r="R297" s="6">
        <v>17119.099999999999</v>
      </c>
      <c r="S297" s="6">
        <v>121643.7</v>
      </c>
      <c r="T297" s="6">
        <v>100952.3</v>
      </c>
      <c r="U297" s="6">
        <v>123414.9</v>
      </c>
      <c r="V297" s="6">
        <v>84429.5</v>
      </c>
      <c r="W297" s="6">
        <v>13292.8</v>
      </c>
      <c r="X297" s="6">
        <v>10062.6</v>
      </c>
      <c r="Y297" s="6">
        <v>462096</v>
      </c>
      <c r="Z297" s="6">
        <v>243484</v>
      </c>
      <c r="AA297" s="6"/>
      <c r="AB297" s="11">
        <v>189272.9</v>
      </c>
      <c r="AC297" s="9">
        <v>345.9</v>
      </c>
      <c r="AD297" s="9">
        <v>50604</v>
      </c>
      <c r="AE297" s="6">
        <v>364440</v>
      </c>
      <c r="AF297" s="6">
        <v>186870</v>
      </c>
      <c r="AG297" s="6"/>
      <c r="AH297" s="6">
        <v>189206.5</v>
      </c>
      <c r="AI297" s="9">
        <v>1112.4000000000001</v>
      </c>
      <c r="AJ297" s="9">
        <v>768</v>
      </c>
      <c r="AK297" s="9">
        <v>33615.730000000003</v>
      </c>
      <c r="AL297" s="9">
        <v>23909.72</v>
      </c>
      <c r="AM297" s="6">
        <v>74478.3</v>
      </c>
      <c r="AN297" s="6">
        <v>57449.7</v>
      </c>
      <c r="AO297" s="6">
        <v>52804.9</v>
      </c>
      <c r="AP297" s="6">
        <v>43049.3</v>
      </c>
      <c r="AQ297" s="6">
        <v>51489.599999999999</v>
      </c>
      <c r="AR297" s="6">
        <v>20288.099999999999</v>
      </c>
      <c r="AS297" s="6">
        <v>13.1</v>
      </c>
      <c r="AT297" s="6">
        <v>12</v>
      </c>
      <c r="AU297" s="6"/>
      <c r="AV297" s="6"/>
      <c r="AW297" s="6">
        <v>343782</v>
      </c>
      <c r="AX297" s="6">
        <v>160369</v>
      </c>
      <c r="AY297" s="6">
        <v>60510</v>
      </c>
      <c r="AZ297" s="9">
        <v>13637.98</v>
      </c>
      <c r="BA297" s="6">
        <v>325335</v>
      </c>
      <c r="BB297" s="6">
        <v>144058</v>
      </c>
      <c r="BC297" s="6">
        <v>57519.7</v>
      </c>
      <c r="BD297" s="6">
        <v>2192.6</v>
      </c>
      <c r="BE297" s="6">
        <v>1382.4</v>
      </c>
      <c r="BF297" s="6">
        <v>166.16</v>
      </c>
      <c r="BG297" s="6">
        <v>98.7</v>
      </c>
      <c r="BH297" s="9">
        <v>538.17100000000005</v>
      </c>
      <c r="BI297" s="9">
        <v>231.35900000000001</v>
      </c>
      <c r="BJ297" s="9">
        <v>1354.8</v>
      </c>
      <c r="BK297" s="6">
        <v>1479.9</v>
      </c>
      <c r="BL297" s="6">
        <v>105.8</v>
      </c>
      <c r="BM297" s="6">
        <v>10488</v>
      </c>
      <c r="BN297" s="6">
        <v>36373</v>
      </c>
      <c r="BO297" s="6">
        <v>11424</v>
      </c>
      <c r="BP297" s="6">
        <v>2254</v>
      </c>
      <c r="BQ297" s="6"/>
      <c r="BR297" s="6"/>
      <c r="BS297" s="6"/>
      <c r="BT297" s="6"/>
      <c r="BU297" s="6"/>
      <c r="BV297" s="6"/>
      <c r="BW297" s="6"/>
      <c r="BX297" s="6"/>
      <c r="BY297" s="6"/>
      <c r="BZ297" s="6">
        <v>4849919</v>
      </c>
      <c r="CA297" s="6">
        <v>3519042</v>
      </c>
      <c r="CB297" s="6"/>
      <c r="CC297" s="9">
        <v>87134</v>
      </c>
      <c r="CD297" s="9">
        <v>71941</v>
      </c>
      <c r="CE297" s="6"/>
      <c r="CF297" s="6">
        <v>835.17712429340236</v>
      </c>
      <c r="CG297" s="6">
        <v>97.896826194719608</v>
      </c>
      <c r="CH297" s="6">
        <v>1615.6311246638729</v>
      </c>
      <c r="CI297" s="6">
        <v>953500</v>
      </c>
      <c r="CJ297" s="6">
        <v>26.2</v>
      </c>
      <c r="CK297" s="6">
        <v>7452.2</v>
      </c>
      <c r="CL297" s="6">
        <v>1113006</v>
      </c>
      <c r="CM297" s="6">
        <v>25018</v>
      </c>
      <c r="CN297" s="6">
        <v>7094.25</v>
      </c>
      <c r="CO297" s="9">
        <v>17895</v>
      </c>
      <c r="CP297" s="9">
        <v>143</v>
      </c>
      <c r="CQ297" s="9">
        <v>162.82</v>
      </c>
      <c r="CR297" s="6">
        <v>2962.5</v>
      </c>
      <c r="CS297" s="6">
        <v>2052.3000000000002</v>
      </c>
      <c r="CT297" s="9">
        <v>317877</v>
      </c>
      <c r="CU297" s="9">
        <v>183093</v>
      </c>
      <c r="CV297" s="6">
        <v>214784</v>
      </c>
      <c r="CW297" s="6">
        <v>134769</v>
      </c>
    </row>
    <row r="298" spans="1:101" ht="12.5">
      <c r="A298" s="5">
        <v>44108</v>
      </c>
      <c r="B298" s="9">
        <v>823.88900000000001</v>
      </c>
      <c r="C298" s="9">
        <v>451.69400000000002</v>
      </c>
      <c r="D298" s="9">
        <v>6458.3</v>
      </c>
      <c r="E298" s="6"/>
      <c r="F298" s="6"/>
      <c r="G298" s="6"/>
      <c r="H298" s="6">
        <v>5882.3</v>
      </c>
      <c r="I298" s="6">
        <v>2613.3000000000002</v>
      </c>
      <c r="J298" s="6">
        <v>431461</v>
      </c>
      <c r="K298" s="6">
        <v>193609</v>
      </c>
      <c r="L298" s="6">
        <v>84255.8</v>
      </c>
      <c r="M298" s="9">
        <v>0.6</v>
      </c>
      <c r="N298" s="9">
        <v>0</v>
      </c>
      <c r="O298" s="6">
        <v>14507.5</v>
      </c>
      <c r="P298" s="6">
        <v>6800.1</v>
      </c>
      <c r="Q298" s="6">
        <v>21530.400000000001</v>
      </c>
      <c r="R298" s="6">
        <v>17140.5</v>
      </c>
      <c r="S298" s="6">
        <v>121662.8</v>
      </c>
      <c r="T298" s="6">
        <v>100967.7</v>
      </c>
      <c r="U298" s="6">
        <v>123433.60000000001</v>
      </c>
      <c r="V298" s="6">
        <v>84443.1</v>
      </c>
      <c r="W298" s="9">
        <v>13296.6</v>
      </c>
      <c r="X298" s="9">
        <v>10065.700000000001</v>
      </c>
      <c r="Y298" s="6">
        <v>462403</v>
      </c>
      <c r="Z298" s="6">
        <v>243655</v>
      </c>
      <c r="AA298" s="6"/>
      <c r="AB298" s="11">
        <v>189296.9</v>
      </c>
      <c r="AC298" s="9">
        <v>345.9</v>
      </c>
      <c r="AD298" s="9">
        <v>50604</v>
      </c>
      <c r="AE298" s="6">
        <v>364587</v>
      </c>
      <c r="AF298" s="6">
        <v>186943</v>
      </c>
      <c r="AG298" s="6"/>
      <c r="AH298" s="6">
        <v>189230.5</v>
      </c>
      <c r="AI298" s="9">
        <v>1112.4000000000001</v>
      </c>
      <c r="AJ298" s="9">
        <v>768</v>
      </c>
      <c r="AK298" s="9">
        <v>33615.730000000003</v>
      </c>
      <c r="AL298" s="9">
        <v>23909.72</v>
      </c>
      <c r="AM298" s="6">
        <v>74489.2</v>
      </c>
      <c r="AN298" s="6">
        <v>57458</v>
      </c>
      <c r="AO298" s="6">
        <v>52821.599999999999</v>
      </c>
      <c r="AP298" s="6">
        <v>43062.3</v>
      </c>
      <c r="AQ298" s="6">
        <v>51500.800000000003</v>
      </c>
      <c r="AR298" s="6">
        <v>20292.400000000001</v>
      </c>
      <c r="AS298" s="6">
        <v>13.1</v>
      </c>
      <c r="AT298" s="6">
        <v>12</v>
      </c>
      <c r="AU298" s="7"/>
      <c r="AV298" s="7"/>
      <c r="AW298" s="6">
        <v>343941</v>
      </c>
      <c r="AX298" s="6">
        <v>160442</v>
      </c>
      <c r="AY298" s="6">
        <v>60515</v>
      </c>
      <c r="AZ298" s="9">
        <v>13637.98</v>
      </c>
      <c r="BA298" s="6">
        <v>325473</v>
      </c>
      <c r="BB298" s="6">
        <v>144118</v>
      </c>
      <c r="BC298" s="6">
        <v>57543.7</v>
      </c>
      <c r="BD298" s="6">
        <v>2194.9</v>
      </c>
      <c r="BE298" s="6">
        <v>1384</v>
      </c>
      <c r="BF298" s="6">
        <v>166.16</v>
      </c>
      <c r="BG298" s="6">
        <v>98.7</v>
      </c>
      <c r="BH298" s="9">
        <v>538.17100000000005</v>
      </c>
      <c r="BI298" s="9">
        <v>231.35900000000001</v>
      </c>
      <c r="BJ298" s="9">
        <v>1354.8</v>
      </c>
      <c r="BK298" s="9">
        <v>1482.3</v>
      </c>
      <c r="BL298" s="9">
        <v>105.9</v>
      </c>
      <c r="BM298" s="6">
        <v>8703</v>
      </c>
      <c r="BN298" s="6">
        <v>36897</v>
      </c>
      <c r="BO298" s="6">
        <v>8042</v>
      </c>
      <c r="BP298" s="6">
        <v>6842</v>
      </c>
      <c r="BQ298" s="6"/>
      <c r="BR298" s="6"/>
      <c r="BS298" s="6"/>
      <c r="BT298" s="6"/>
      <c r="BU298" s="6"/>
      <c r="BV298" s="6"/>
      <c r="BW298" s="6"/>
      <c r="BX298" s="6"/>
      <c r="BY298" s="6"/>
      <c r="BZ298" s="6">
        <v>4852793</v>
      </c>
      <c r="CA298" s="6">
        <v>3521473</v>
      </c>
      <c r="CB298" s="6"/>
      <c r="CC298" s="9">
        <v>87134</v>
      </c>
      <c r="CD298" s="9">
        <v>71941</v>
      </c>
      <c r="CE298" s="6"/>
      <c r="CF298" s="6">
        <v>843.30472933983413</v>
      </c>
      <c r="CG298" s="6">
        <v>97.191735134572596</v>
      </c>
      <c r="CH298" s="6">
        <v>1622.4256248901218</v>
      </c>
      <c r="CI298" s="6">
        <v>957000</v>
      </c>
      <c r="CJ298" s="6">
        <v>26.3</v>
      </c>
      <c r="CK298" s="6">
        <v>7476.2</v>
      </c>
      <c r="CL298" s="6">
        <v>1115746</v>
      </c>
      <c r="CM298" s="6">
        <v>25018</v>
      </c>
      <c r="CN298" s="6">
        <v>7118.25</v>
      </c>
      <c r="CO298" s="9">
        <v>17895</v>
      </c>
      <c r="CP298" s="9">
        <v>143</v>
      </c>
      <c r="CQ298" s="9">
        <v>162.82</v>
      </c>
      <c r="CR298" s="6">
        <v>2966.9</v>
      </c>
      <c r="CS298" s="6">
        <v>2055.4</v>
      </c>
      <c r="CT298" s="9">
        <v>317877</v>
      </c>
      <c r="CU298" s="9">
        <v>183093</v>
      </c>
      <c r="CV298" s="6">
        <v>216214</v>
      </c>
      <c r="CW298" s="6">
        <v>135648</v>
      </c>
    </row>
    <row r="299" spans="1:101" ht="12.5">
      <c r="A299" s="5">
        <v>44109</v>
      </c>
      <c r="B299" s="9">
        <v>823.88900000000001</v>
      </c>
      <c r="C299" s="9">
        <v>451.69400000000002</v>
      </c>
      <c r="D299" s="9">
        <v>6458.3</v>
      </c>
      <c r="E299" s="6"/>
      <c r="F299" s="6"/>
      <c r="G299" s="6"/>
      <c r="H299" s="6">
        <v>5891.1</v>
      </c>
      <c r="I299" s="6">
        <v>2615.8000000000002</v>
      </c>
      <c r="J299" s="6">
        <v>431634</v>
      </c>
      <c r="K299" s="6">
        <v>193695</v>
      </c>
      <c r="L299" s="6">
        <v>84279.8</v>
      </c>
      <c r="M299" s="9">
        <v>0.6</v>
      </c>
      <c r="N299" s="9">
        <v>0</v>
      </c>
      <c r="O299" s="6">
        <v>14507.5</v>
      </c>
      <c r="P299" s="6">
        <v>6800.3</v>
      </c>
      <c r="Q299" s="6">
        <v>21558.799999999999</v>
      </c>
      <c r="R299" s="6">
        <v>17162.7</v>
      </c>
      <c r="S299" s="6">
        <v>121681.60000000001</v>
      </c>
      <c r="T299" s="6">
        <v>100982.9</v>
      </c>
      <c r="U299" s="6">
        <v>123452.5</v>
      </c>
      <c r="V299" s="6">
        <v>84456.7</v>
      </c>
      <c r="W299" s="9">
        <v>13300.5</v>
      </c>
      <c r="X299" s="9">
        <v>10068.700000000001</v>
      </c>
      <c r="Y299" s="6">
        <v>462706</v>
      </c>
      <c r="Z299" s="6">
        <v>243824</v>
      </c>
      <c r="AA299" s="6"/>
      <c r="AB299" s="11">
        <v>189320.9</v>
      </c>
      <c r="AC299" s="9">
        <v>345.9</v>
      </c>
      <c r="AD299" s="9">
        <v>50604</v>
      </c>
      <c r="AE299" s="6">
        <v>364736</v>
      </c>
      <c r="AF299" s="6">
        <v>187016</v>
      </c>
      <c r="AG299" s="6"/>
      <c r="AH299" s="6">
        <v>189254.5</v>
      </c>
      <c r="AI299" s="9">
        <v>1112.4000000000001</v>
      </c>
      <c r="AJ299" s="9">
        <v>768</v>
      </c>
      <c r="AK299" s="9">
        <v>33615.730000000003</v>
      </c>
      <c r="AL299" s="9">
        <v>23909.72</v>
      </c>
      <c r="AM299" s="6">
        <v>74499.8</v>
      </c>
      <c r="AN299" s="6">
        <v>57466.2</v>
      </c>
      <c r="AO299" s="6">
        <v>52836.1</v>
      </c>
      <c r="AP299" s="6">
        <v>43074.3</v>
      </c>
      <c r="AQ299" s="6">
        <v>51511.1</v>
      </c>
      <c r="AR299" s="6">
        <v>20296.2</v>
      </c>
      <c r="AS299" s="6">
        <v>13.1</v>
      </c>
      <c r="AT299" s="6">
        <v>12</v>
      </c>
      <c r="AU299" s="7"/>
      <c r="AV299" s="7"/>
      <c r="AW299" s="6">
        <v>344099</v>
      </c>
      <c r="AX299" s="6">
        <v>160514</v>
      </c>
      <c r="AY299" s="6">
        <v>60520</v>
      </c>
      <c r="AZ299" s="9">
        <v>13637.98</v>
      </c>
      <c r="BA299" s="6">
        <v>325612</v>
      </c>
      <c r="BB299" s="6">
        <v>144178</v>
      </c>
      <c r="BC299" s="6">
        <v>57567.7</v>
      </c>
      <c r="BD299" s="6">
        <v>2197.1999999999998</v>
      </c>
      <c r="BE299" s="6">
        <v>1385.7</v>
      </c>
      <c r="BF299" s="6">
        <v>166.16</v>
      </c>
      <c r="BG299" s="6">
        <v>98.7</v>
      </c>
      <c r="BH299" s="9">
        <v>538.17100000000005</v>
      </c>
      <c r="BI299" s="9">
        <v>231.35900000000001</v>
      </c>
      <c r="BJ299" s="9">
        <v>1354.8</v>
      </c>
      <c r="BK299" s="9">
        <v>1484.7</v>
      </c>
      <c r="BL299" s="6">
        <v>106</v>
      </c>
      <c r="BM299" s="6">
        <v>8804</v>
      </c>
      <c r="BN299" s="6">
        <v>36827</v>
      </c>
      <c r="BO299" s="6">
        <v>7333</v>
      </c>
      <c r="BP299" s="6">
        <v>6822</v>
      </c>
      <c r="BQ299" s="6"/>
      <c r="BR299" s="6"/>
      <c r="BS299" s="6"/>
      <c r="BT299" s="6"/>
      <c r="BU299" s="6"/>
      <c r="BV299" s="6"/>
      <c r="BW299" s="6"/>
      <c r="BX299" s="6"/>
      <c r="BY299" s="6"/>
      <c r="BZ299" s="6">
        <v>4853907</v>
      </c>
      <c r="CA299" s="6">
        <v>3522339</v>
      </c>
      <c r="CB299" s="6"/>
      <c r="CC299" s="9">
        <v>87134</v>
      </c>
      <c r="CD299" s="9">
        <v>71941</v>
      </c>
      <c r="CE299" s="6"/>
      <c r="CF299" s="6">
        <v>445.07368911130618</v>
      </c>
      <c r="CG299" s="6">
        <v>81.064205929736588</v>
      </c>
      <c r="CH299" s="6">
        <v>997.39957144052994</v>
      </c>
      <c r="CI299" s="6">
        <v>960000</v>
      </c>
      <c r="CJ299" s="6">
        <v>26.4</v>
      </c>
      <c r="CK299" s="6">
        <v>7494.5</v>
      </c>
      <c r="CL299" s="6">
        <v>1118654</v>
      </c>
      <c r="CM299" s="6">
        <v>25019</v>
      </c>
      <c r="CN299" s="6">
        <v>7142.25</v>
      </c>
      <c r="CO299" s="9">
        <v>17895</v>
      </c>
      <c r="CP299" s="9">
        <v>143</v>
      </c>
      <c r="CQ299" s="9">
        <v>162.82</v>
      </c>
      <c r="CR299" s="6">
        <v>2971.3</v>
      </c>
      <c r="CS299" s="6">
        <v>2058.6999999999998</v>
      </c>
      <c r="CT299" s="9">
        <v>317877</v>
      </c>
      <c r="CU299" s="9">
        <v>183093</v>
      </c>
      <c r="CV299" s="6">
        <v>217662</v>
      </c>
      <c r="CW299" s="6">
        <v>136535</v>
      </c>
    </row>
    <row r="300" spans="1:101" ht="12.5">
      <c r="A300" s="5">
        <v>44110</v>
      </c>
      <c r="B300" s="9">
        <v>823.88900000000001</v>
      </c>
      <c r="C300" s="9">
        <v>451.69400000000002</v>
      </c>
      <c r="D300" s="9">
        <v>6458.3</v>
      </c>
      <c r="E300" s="6"/>
      <c r="F300" s="6"/>
      <c r="G300" s="6"/>
      <c r="H300" s="6">
        <v>5901</v>
      </c>
      <c r="I300" s="6">
        <v>2618.5</v>
      </c>
      <c r="J300" s="6">
        <v>431806</v>
      </c>
      <c r="K300" s="6">
        <v>193781</v>
      </c>
      <c r="L300" s="6">
        <v>84303.8</v>
      </c>
      <c r="M300" s="9">
        <v>0.6</v>
      </c>
      <c r="N300" s="9">
        <v>0</v>
      </c>
      <c r="O300" s="6">
        <v>14507.6</v>
      </c>
      <c r="P300" s="6">
        <v>6800.3</v>
      </c>
      <c r="Q300" s="6">
        <v>21586.7</v>
      </c>
      <c r="R300" s="6">
        <v>17184.5</v>
      </c>
      <c r="S300" s="6">
        <v>121699.1</v>
      </c>
      <c r="T300" s="6">
        <v>100997</v>
      </c>
      <c r="U300" s="6">
        <v>123471.5</v>
      </c>
      <c r="V300" s="6">
        <v>84470.3</v>
      </c>
      <c r="W300" s="9">
        <v>13304.3</v>
      </c>
      <c r="X300" s="9">
        <v>10071.799999999999</v>
      </c>
      <c r="Y300" s="6">
        <v>462895</v>
      </c>
      <c r="Z300" s="6">
        <v>243929</v>
      </c>
      <c r="AA300" s="6"/>
      <c r="AB300" s="11">
        <v>189344.9</v>
      </c>
      <c r="AC300" s="9">
        <v>345.9</v>
      </c>
      <c r="AD300" s="9">
        <v>50604</v>
      </c>
      <c r="AE300" s="6">
        <v>364993</v>
      </c>
      <c r="AF300" s="6">
        <v>187148</v>
      </c>
      <c r="AG300" s="6"/>
      <c r="AH300" s="6">
        <v>189278.5</v>
      </c>
      <c r="AI300" s="9">
        <v>1112.4000000000001</v>
      </c>
      <c r="AJ300" s="9">
        <v>768</v>
      </c>
      <c r="AK300" s="9">
        <v>33615.730000000003</v>
      </c>
      <c r="AL300" s="9">
        <v>23909.72</v>
      </c>
      <c r="AM300" s="6">
        <v>74511.100000000006</v>
      </c>
      <c r="AN300" s="6">
        <v>57474.8</v>
      </c>
      <c r="AO300" s="6">
        <v>52848.5</v>
      </c>
      <c r="AP300" s="6">
        <v>43084.9</v>
      </c>
      <c r="AQ300" s="6">
        <v>51519.3</v>
      </c>
      <c r="AR300" s="6">
        <v>20299.2</v>
      </c>
      <c r="AS300" s="6">
        <v>13.1</v>
      </c>
      <c r="AT300" s="6">
        <v>12</v>
      </c>
      <c r="AU300" s="7"/>
      <c r="AV300" s="7"/>
      <c r="AW300" s="6">
        <v>344251</v>
      </c>
      <c r="AX300" s="6">
        <v>160585</v>
      </c>
      <c r="AY300" s="6">
        <v>60526</v>
      </c>
      <c r="AZ300" s="9">
        <v>13637.98</v>
      </c>
      <c r="BA300" s="6">
        <v>325749</v>
      </c>
      <c r="BB300" s="6">
        <v>144238</v>
      </c>
      <c r="BC300" s="6">
        <v>57591.7</v>
      </c>
      <c r="BD300" s="6">
        <v>2199.4</v>
      </c>
      <c r="BE300" s="6">
        <v>1387.2</v>
      </c>
      <c r="BF300" s="6">
        <v>166.22</v>
      </c>
      <c r="BG300" s="6">
        <v>98.73</v>
      </c>
      <c r="BH300" s="9">
        <v>538.46699999999998</v>
      </c>
      <c r="BI300" s="9">
        <v>231.471</v>
      </c>
      <c r="BJ300" s="9">
        <v>1355.24</v>
      </c>
      <c r="BK300" s="9">
        <v>1487.1</v>
      </c>
      <c r="BL300" s="6">
        <v>106.1</v>
      </c>
      <c r="BM300" s="6">
        <v>9339</v>
      </c>
      <c r="BN300" s="6">
        <v>36833</v>
      </c>
      <c r="BO300" s="6">
        <v>9099</v>
      </c>
      <c r="BP300" s="6">
        <v>5411</v>
      </c>
      <c r="BQ300" s="6"/>
      <c r="BR300" s="6"/>
      <c r="BS300" s="6"/>
      <c r="BT300" s="6"/>
      <c r="BU300" s="6"/>
      <c r="BV300" s="6"/>
      <c r="BW300" s="6"/>
      <c r="BX300" s="6"/>
      <c r="BY300" s="6"/>
      <c r="BZ300" s="6">
        <v>4854293</v>
      </c>
      <c r="CA300" s="6">
        <v>3522556</v>
      </c>
      <c r="CB300" s="6"/>
      <c r="CC300" s="9">
        <v>87134</v>
      </c>
      <c r="CD300" s="9">
        <v>71941</v>
      </c>
      <c r="CE300" s="6"/>
      <c r="CF300" s="6">
        <v>310.93384583058304</v>
      </c>
      <c r="CG300" s="6">
        <v>75.748485857275142</v>
      </c>
      <c r="CH300" s="6">
        <v>780.74581709507356</v>
      </c>
      <c r="CI300" s="6">
        <v>960000</v>
      </c>
      <c r="CJ300" s="6">
        <v>26.4</v>
      </c>
      <c r="CK300" s="6">
        <v>7494.5</v>
      </c>
      <c r="CL300" s="6">
        <v>1122774</v>
      </c>
      <c r="CM300" s="6">
        <v>25043</v>
      </c>
      <c r="CN300" s="6">
        <v>7166.25</v>
      </c>
      <c r="CO300" s="9">
        <v>17895</v>
      </c>
      <c r="CP300" s="9">
        <v>143</v>
      </c>
      <c r="CQ300" s="9">
        <v>162.82</v>
      </c>
      <c r="CR300" s="6">
        <v>2975.6</v>
      </c>
      <c r="CS300" s="6">
        <v>2061.6999999999998</v>
      </c>
      <c r="CT300" s="9">
        <v>317877</v>
      </c>
      <c r="CU300" s="9">
        <v>183093</v>
      </c>
      <c r="CV300" s="6">
        <v>219128</v>
      </c>
      <c r="CW300" s="6">
        <v>137442</v>
      </c>
    </row>
    <row r="301" spans="1:101" ht="12.5">
      <c r="A301" s="5">
        <v>44111</v>
      </c>
      <c r="B301" s="9">
        <v>823.88900000000001</v>
      </c>
      <c r="C301" s="9">
        <v>451.69400000000002</v>
      </c>
      <c r="D301" s="9">
        <v>6458.3</v>
      </c>
      <c r="E301" s="6"/>
      <c r="F301" s="6"/>
      <c r="G301" s="6"/>
      <c r="H301" s="6">
        <v>5910.1</v>
      </c>
      <c r="I301" s="6">
        <v>2621</v>
      </c>
      <c r="J301" s="6">
        <v>431977</v>
      </c>
      <c r="K301" s="6">
        <v>193866</v>
      </c>
      <c r="L301" s="6">
        <v>84327.8</v>
      </c>
      <c r="M301" s="9">
        <v>0.6</v>
      </c>
      <c r="N301" s="9">
        <v>0</v>
      </c>
      <c r="O301" s="6">
        <v>14507.6</v>
      </c>
      <c r="P301" s="6">
        <v>6800.3</v>
      </c>
      <c r="Q301" s="6">
        <v>21614.9</v>
      </c>
      <c r="R301" s="6">
        <v>17206.2</v>
      </c>
      <c r="S301" s="6">
        <v>121718</v>
      </c>
      <c r="T301" s="6">
        <v>101012.4</v>
      </c>
      <c r="U301" s="6">
        <v>123490.5</v>
      </c>
      <c r="V301" s="6">
        <v>84483.8</v>
      </c>
      <c r="W301" s="9">
        <v>13308.1</v>
      </c>
      <c r="X301" s="9">
        <v>10074.799999999999</v>
      </c>
      <c r="Y301" s="6">
        <v>463043</v>
      </c>
      <c r="Z301" s="6">
        <v>244011</v>
      </c>
      <c r="AA301" s="6"/>
      <c r="AB301" s="11">
        <v>189368.9</v>
      </c>
      <c r="AC301" s="9">
        <v>345.9</v>
      </c>
      <c r="AD301" s="9">
        <v>50604</v>
      </c>
      <c r="AE301" s="6">
        <v>365291</v>
      </c>
      <c r="AF301" s="6">
        <v>187303</v>
      </c>
      <c r="AG301" s="6"/>
      <c r="AH301" s="6">
        <v>189302.5</v>
      </c>
      <c r="AI301" s="9">
        <v>1112.4000000000001</v>
      </c>
      <c r="AJ301" s="9">
        <v>768</v>
      </c>
      <c r="AK301" s="9">
        <v>33615.730000000003</v>
      </c>
      <c r="AL301" s="9">
        <v>23909.72</v>
      </c>
      <c r="AM301" s="6">
        <v>74522.3</v>
      </c>
      <c r="AN301" s="6">
        <v>57483.5</v>
      </c>
      <c r="AO301" s="6">
        <v>52860.9</v>
      </c>
      <c r="AP301" s="6">
        <v>43095.4</v>
      </c>
      <c r="AQ301" s="6">
        <v>51528</v>
      </c>
      <c r="AR301" s="6">
        <v>20302.5</v>
      </c>
      <c r="AS301" s="6">
        <v>13.1</v>
      </c>
      <c r="AT301" s="6">
        <v>12</v>
      </c>
      <c r="AU301" s="7"/>
      <c r="AV301" s="7"/>
      <c r="AW301" s="6">
        <v>344406</v>
      </c>
      <c r="AX301" s="6">
        <v>160657</v>
      </c>
      <c r="AY301" s="6">
        <v>60532</v>
      </c>
      <c r="AZ301" s="9">
        <v>13637.98</v>
      </c>
      <c r="BA301" s="6">
        <v>325886</v>
      </c>
      <c r="BB301" s="6">
        <v>144297</v>
      </c>
      <c r="BC301" s="6">
        <v>57615.7</v>
      </c>
      <c r="BD301" s="6">
        <v>2201.4</v>
      </c>
      <c r="BE301" s="6">
        <v>1388.7</v>
      </c>
      <c r="BF301" s="6">
        <v>166.22</v>
      </c>
      <c r="BG301" s="6">
        <v>98.73</v>
      </c>
      <c r="BH301" s="9">
        <v>538.46699999999998</v>
      </c>
      <c r="BI301" s="9">
        <v>231.471</v>
      </c>
      <c r="BJ301" s="9">
        <v>1355.24</v>
      </c>
      <c r="BK301" s="9">
        <v>1489.4</v>
      </c>
      <c r="BL301" s="6">
        <v>106.2</v>
      </c>
      <c r="BM301" s="6">
        <v>9609</v>
      </c>
      <c r="BN301" s="6">
        <v>35878</v>
      </c>
      <c r="BO301" s="6">
        <v>8859</v>
      </c>
      <c r="BP301" s="6">
        <v>5140</v>
      </c>
      <c r="BQ301" s="6"/>
      <c r="BR301" s="6"/>
      <c r="BS301" s="6"/>
      <c r="BT301" s="6"/>
      <c r="BU301" s="6"/>
      <c r="BV301" s="6"/>
      <c r="BW301" s="6"/>
      <c r="BX301" s="6"/>
      <c r="BY301" s="6"/>
      <c r="BZ301" s="6">
        <v>4854683</v>
      </c>
      <c r="CA301" s="6">
        <v>3522775</v>
      </c>
      <c r="CB301" s="6"/>
      <c r="CC301" s="9">
        <v>87134</v>
      </c>
      <c r="CD301" s="9">
        <v>71941</v>
      </c>
      <c r="CE301" s="6"/>
      <c r="CF301" s="6">
        <v>313.17272123059729</v>
      </c>
      <c r="CG301" s="6">
        <v>75.556246194710738</v>
      </c>
      <c r="CH301" s="6">
        <v>789.03382395992514</v>
      </c>
      <c r="CI301" s="6">
        <v>962500</v>
      </c>
      <c r="CJ301" s="6">
        <v>26.4</v>
      </c>
      <c r="CK301" s="6">
        <v>7509.5</v>
      </c>
      <c r="CL301" s="6">
        <v>1126440</v>
      </c>
      <c r="CM301" s="6">
        <v>25043</v>
      </c>
      <c r="CN301" s="6">
        <v>7190.25</v>
      </c>
      <c r="CO301" s="9">
        <v>17895</v>
      </c>
      <c r="CP301" s="9">
        <v>143</v>
      </c>
      <c r="CQ301" s="9">
        <v>162.82</v>
      </c>
      <c r="CR301" s="6">
        <v>2979.7</v>
      </c>
      <c r="CS301" s="6">
        <v>2064.6999999999998</v>
      </c>
      <c r="CT301" s="9">
        <v>317877</v>
      </c>
      <c r="CU301" s="9">
        <v>183093</v>
      </c>
      <c r="CV301" s="6">
        <v>220557</v>
      </c>
      <c r="CW301" s="6">
        <v>138321</v>
      </c>
    </row>
    <row r="302" spans="1:101" ht="12.5">
      <c r="A302" s="5">
        <v>44112</v>
      </c>
      <c r="B302" s="9">
        <v>823.88900000000001</v>
      </c>
      <c r="C302" s="9">
        <v>451.69400000000002</v>
      </c>
      <c r="D302" s="9">
        <v>6458.3</v>
      </c>
      <c r="E302" s="6"/>
      <c r="F302" s="6"/>
      <c r="G302" s="6"/>
      <c r="H302" s="6">
        <v>5917.7</v>
      </c>
      <c r="I302" s="6">
        <v>2624.4</v>
      </c>
      <c r="J302" s="6">
        <v>432136</v>
      </c>
      <c r="K302" s="6">
        <v>193947</v>
      </c>
      <c r="L302" s="6">
        <v>84350.8</v>
      </c>
      <c r="M302" s="9">
        <v>0.6</v>
      </c>
      <c r="N302" s="9">
        <v>0</v>
      </c>
      <c r="O302" s="6">
        <v>14507.6</v>
      </c>
      <c r="P302" s="6">
        <v>6800.3</v>
      </c>
      <c r="Q302" s="6">
        <v>21643.4</v>
      </c>
      <c r="R302" s="6">
        <v>17228</v>
      </c>
      <c r="S302" s="6">
        <v>121737</v>
      </c>
      <c r="T302" s="6">
        <v>101027.7</v>
      </c>
      <c r="U302" s="6">
        <v>123509.4</v>
      </c>
      <c r="V302" s="6">
        <v>84497.5</v>
      </c>
      <c r="W302" s="32">
        <v>13311.8</v>
      </c>
      <c r="X302" s="32">
        <v>10077.799999999999</v>
      </c>
      <c r="Y302" s="6">
        <v>463187</v>
      </c>
      <c r="Z302" s="6">
        <v>244093</v>
      </c>
      <c r="AA302" s="6"/>
      <c r="AB302" s="11">
        <v>189392.9</v>
      </c>
      <c r="AC302" s="9">
        <v>345.9</v>
      </c>
      <c r="AD302" s="9">
        <v>50604</v>
      </c>
      <c r="AE302" s="6">
        <v>365585</v>
      </c>
      <c r="AF302" s="6">
        <v>187454</v>
      </c>
      <c r="AG302" s="6"/>
      <c r="AH302" s="6">
        <v>189326.5</v>
      </c>
      <c r="AI302" s="9">
        <v>1112.4000000000001</v>
      </c>
      <c r="AJ302" s="9">
        <v>768</v>
      </c>
      <c r="AK302" s="9">
        <v>33615.730000000003</v>
      </c>
      <c r="AL302" s="9">
        <v>23909.72</v>
      </c>
      <c r="AM302" s="6">
        <v>74533.7</v>
      </c>
      <c r="AN302" s="6">
        <v>57492.2</v>
      </c>
      <c r="AO302" s="6">
        <v>52875.199999999997</v>
      </c>
      <c r="AP302" s="6">
        <v>43107.3</v>
      </c>
      <c r="AQ302" s="6">
        <v>51537.4</v>
      </c>
      <c r="AR302" s="6">
        <v>20306.2</v>
      </c>
      <c r="AS302" s="6">
        <v>13.1</v>
      </c>
      <c r="AT302" s="6">
        <v>12</v>
      </c>
      <c r="AU302" s="7"/>
      <c r="AV302" s="7"/>
      <c r="AW302" s="6">
        <v>344566</v>
      </c>
      <c r="AX302" s="6">
        <v>160730</v>
      </c>
      <c r="AY302" s="6">
        <v>60537</v>
      </c>
      <c r="AZ302" s="9">
        <v>13637.98</v>
      </c>
      <c r="BA302" s="6">
        <v>326025</v>
      </c>
      <c r="BB302" s="6">
        <v>144358</v>
      </c>
      <c r="BC302" s="6">
        <v>57639.7</v>
      </c>
      <c r="BD302" s="6">
        <v>2203.1</v>
      </c>
      <c r="BE302" s="6">
        <v>1389.9</v>
      </c>
      <c r="BF302" s="6">
        <v>166.22</v>
      </c>
      <c r="BG302" s="6">
        <v>98.73</v>
      </c>
      <c r="BH302" s="9">
        <v>538.46699999999998</v>
      </c>
      <c r="BI302" s="9">
        <v>231.471</v>
      </c>
      <c r="BJ302" s="9">
        <v>1355.24</v>
      </c>
      <c r="BK302" s="9">
        <v>1491.8</v>
      </c>
      <c r="BL302" s="9">
        <v>106.2</v>
      </c>
      <c r="BM302" s="6">
        <v>8396</v>
      </c>
      <c r="BN302" s="6">
        <v>36659</v>
      </c>
      <c r="BO302" s="6">
        <v>11094</v>
      </c>
      <c r="BP302" s="6">
        <v>5910</v>
      </c>
      <c r="BQ302" s="6"/>
      <c r="BR302" s="6"/>
      <c r="BS302" s="6"/>
      <c r="BT302" s="6"/>
      <c r="BU302" s="6"/>
      <c r="BV302" s="6"/>
      <c r="BW302" s="6"/>
      <c r="BX302" s="6"/>
      <c r="BY302" s="6"/>
      <c r="BZ302" s="6">
        <v>4855038</v>
      </c>
      <c r="CA302" s="6">
        <v>3522994</v>
      </c>
      <c r="CB302" s="6"/>
      <c r="CC302" s="9">
        <v>87134</v>
      </c>
      <c r="CD302" s="9">
        <v>71941</v>
      </c>
      <c r="CE302" s="6"/>
      <c r="CF302" s="6">
        <v>315.8785845758506</v>
      </c>
      <c r="CG302" s="6">
        <v>75.423199036080774</v>
      </c>
      <c r="CH302" s="6">
        <v>789.29664224672354</v>
      </c>
      <c r="CI302" s="6">
        <v>966500</v>
      </c>
      <c r="CJ302" s="6">
        <v>26.5</v>
      </c>
      <c r="CK302" s="6">
        <v>7533.5</v>
      </c>
      <c r="CL302" s="6">
        <v>1128760</v>
      </c>
      <c r="CM302" s="6">
        <v>25043</v>
      </c>
      <c r="CN302" s="6">
        <v>7214.25</v>
      </c>
      <c r="CO302" s="9">
        <v>17895</v>
      </c>
      <c r="CP302" s="9">
        <v>143</v>
      </c>
      <c r="CQ302" s="9">
        <v>162.82</v>
      </c>
      <c r="CR302" s="6">
        <v>2983.9</v>
      </c>
      <c r="CS302" s="6">
        <v>2067.8000000000002</v>
      </c>
      <c r="CT302" s="9">
        <v>317877</v>
      </c>
      <c r="CU302" s="9">
        <v>183093</v>
      </c>
      <c r="CV302" s="6">
        <v>221896</v>
      </c>
      <c r="CW302" s="6">
        <v>139119</v>
      </c>
    </row>
    <row r="303" spans="1:101" ht="12.5">
      <c r="A303" s="5">
        <v>44113</v>
      </c>
      <c r="B303" s="9">
        <v>823.88900000000001</v>
      </c>
      <c r="C303" s="9">
        <v>451.69400000000002</v>
      </c>
      <c r="D303" s="9">
        <v>6458.3</v>
      </c>
      <c r="E303" s="6"/>
      <c r="F303" s="6"/>
      <c r="G303" s="6"/>
      <c r="H303" s="6">
        <v>5925.8</v>
      </c>
      <c r="I303" s="6">
        <v>2625.5</v>
      </c>
      <c r="J303" s="6">
        <v>432303</v>
      </c>
      <c r="K303" s="6">
        <v>194031</v>
      </c>
      <c r="L303" s="6">
        <v>84374.8</v>
      </c>
      <c r="M303" s="9">
        <v>0.6</v>
      </c>
      <c r="N303" s="9">
        <v>0</v>
      </c>
      <c r="O303" s="6">
        <v>14507.6</v>
      </c>
      <c r="P303" s="6">
        <v>6800.3</v>
      </c>
      <c r="Q303" s="6">
        <v>21670.7</v>
      </c>
      <c r="R303" s="6">
        <v>17248.7</v>
      </c>
      <c r="S303" s="6">
        <v>121756.1</v>
      </c>
      <c r="T303" s="6">
        <v>101043</v>
      </c>
      <c r="U303" s="6">
        <v>123528</v>
      </c>
      <c r="V303" s="6">
        <v>84510.9</v>
      </c>
      <c r="W303" s="32">
        <v>13315.5</v>
      </c>
      <c r="X303" s="32">
        <v>10080.700000000001</v>
      </c>
      <c r="Y303" s="6">
        <v>463344</v>
      </c>
      <c r="Z303" s="6">
        <v>244178</v>
      </c>
      <c r="AA303" s="6"/>
      <c r="AB303" s="11">
        <v>189416.9</v>
      </c>
      <c r="AC303" s="9">
        <v>345.9</v>
      </c>
      <c r="AD303" s="9">
        <v>50604</v>
      </c>
      <c r="AE303" s="6">
        <v>365877</v>
      </c>
      <c r="AF303" s="6">
        <v>187605</v>
      </c>
      <c r="AG303" s="6"/>
      <c r="AH303" s="6">
        <v>189350.5</v>
      </c>
      <c r="AI303" s="9">
        <v>1112.4000000000001</v>
      </c>
      <c r="AJ303" s="9">
        <v>768</v>
      </c>
      <c r="AK303" s="9">
        <v>33615.730000000003</v>
      </c>
      <c r="AL303" s="9">
        <v>23909.72</v>
      </c>
      <c r="AM303" s="6">
        <v>74544.600000000006</v>
      </c>
      <c r="AN303" s="6">
        <v>57500.5</v>
      </c>
      <c r="AO303" s="6">
        <v>52891.3</v>
      </c>
      <c r="AP303" s="6">
        <v>43120.2</v>
      </c>
      <c r="AQ303" s="6">
        <v>51547.1</v>
      </c>
      <c r="AR303" s="6">
        <v>20309.900000000001</v>
      </c>
      <c r="AS303" s="6">
        <v>13.2</v>
      </c>
      <c r="AT303" s="6">
        <v>12.1</v>
      </c>
      <c r="AU303" s="7"/>
      <c r="AV303" s="7"/>
      <c r="AW303" s="6">
        <v>344724</v>
      </c>
      <c r="AX303" s="6">
        <v>160803</v>
      </c>
      <c r="AY303" s="6">
        <v>60542</v>
      </c>
      <c r="AZ303" s="9">
        <v>13637.98</v>
      </c>
      <c r="BA303" s="6">
        <v>326165</v>
      </c>
      <c r="BB303" s="6">
        <v>144418</v>
      </c>
      <c r="BC303" s="6">
        <v>57663.7</v>
      </c>
      <c r="BD303" s="6">
        <v>2205.4</v>
      </c>
      <c r="BE303" s="6">
        <v>1391.5</v>
      </c>
      <c r="BF303" s="6">
        <v>166.22</v>
      </c>
      <c r="BG303" s="6">
        <v>98.73</v>
      </c>
      <c r="BH303" s="9">
        <v>538.46699999999998</v>
      </c>
      <c r="BI303" s="9">
        <v>231.471</v>
      </c>
      <c r="BJ303" s="9">
        <v>1355.24</v>
      </c>
      <c r="BK303" s="9">
        <v>1494.2</v>
      </c>
      <c r="BL303" s="9">
        <v>106.3</v>
      </c>
      <c r="BM303" s="6">
        <v>8806.32</v>
      </c>
      <c r="BN303" s="6">
        <v>35578.163157894727</v>
      </c>
      <c r="BO303" s="6">
        <v>10405.7999197631</v>
      </c>
      <c r="BP303" s="6">
        <v>5904</v>
      </c>
      <c r="BQ303" s="6"/>
      <c r="BR303" s="6"/>
      <c r="BS303" s="6"/>
      <c r="BT303" s="6"/>
      <c r="BU303" s="6"/>
      <c r="BV303" s="6"/>
      <c r="BW303" s="6"/>
      <c r="BX303" s="6"/>
      <c r="BY303" s="6"/>
      <c r="BZ303" s="6">
        <v>4855409</v>
      </c>
      <c r="CA303" s="6">
        <v>3523218</v>
      </c>
      <c r="CB303" s="6"/>
      <c r="CC303" s="9">
        <v>87134</v>
      </c>
      <c r="CD303" s="9">
        <v>71941</v>
      </c>
      <c r="CE303" s="6"/>
      <c r="CF303" s="6">
        <v>315.12645303707563</v>
      </c>
      <c r="CG303" s="6">
        <v>75.702311943259659</v>
      </c>
      <c r="CH303" s="6">
        <v>791.59588505048089</v>
      </c>
      <c r="CI303" s="6">
        <v>970000</v>
      </c>
      <c r="CJ303" s="6">
        <v>26.6</v>
      </c>
      <c r="CK303" s="6">
        <v>7557.5</v>
      </c>
      <c r="CL303" s="6">
        <v>1131235</v>
      </c>
      <c r="CM303" s="6">
        <v>25043</v>
      </c>
      <c r="CN303" s="6">
        <v>7238.25</v>
      </c>
      <c r="CO303" s="9">
        <v>17924</v>
      </c>
      <c r="CP303" s="9">
        <v>143</v>
      </c>
      <c r="CQ303" s="9">
        <v>163.19999999999999</v>
      </c>
      <c r="CR303" s="6">
        <v>2988.3</v>
      </c>
      <c r="CS303" s="6">
        <v>2071</v>
      </c>
      <c r="CT303" s="9">
        <v>317877</v>
      </c>
      <c r="CU303" s="9">
        <v>183093</v>
      </c>
      <c r="CV303" s="6">
        <v>223321</v>
      </c>
      <c r="CW303" s="6">
        <v>139941</v>
      </c>
    </row>
    <row r="304" spans="1:101" ht="12.5">
      <c r="A304" s="5">
        <v>44114</v>
      </c>
      <c r="B304" s="9">
        <v>823.88900000000001</v>
      </c>
      <c r="C304" s="9">
        <v>451.69400000000002</v>
      </c>
      <c r="D304" s="9">
        <v>6458.3</v>
      </c>
      <c r="E304" s="6"/>
      <c r="F304" s="6"/>
      <c r="G304" s="6"/>
      <c r="H304" s="6">
        <v>5933.8</v>
      </c>
      <c r="I304" s="6">
        <v>2626.9</v>
      </c>
      <c r="J304" s="6">
        <v>432471</v>
      </c>
      <c r="K304" s="6">
        <v>194115</v>
      </c>
      <c r="L304" s="6">
        <v>84398.8</v>
      </c>
      <c r="M304" s="9">
        <v>0.6</v>
      </c>
      <c r="N304" s="9">
        <v>0</v>
      </c>
      <c r="O304" s="6">
        <v>14507.6</v>
      </c>
      <c r="P304" s="6">
        <v>6800.3</v>
      </c>
      <c r="Q304" s="6">
        <v>21697.8</v>
      </c>
      <c r="R304" s="6">
        <v>17269.5</v>
      </c>
      <c r="S304" s="6">
        <v>121775.1</v>
      </c>
      <c r="T304" s="6">
        <v>101058.2</v>
      </c>
      <c r="U304" s="6">
        <v>123546.7</v>
      </c>
      <c r="V304" s="6">
        <v>84524.4</v>
      </c>
      <c r="W304" s="32">
        <v>13319.2</v>
      </c>
      <c r="X304" s="32">
        <v>10083.700000000001</v>
      </c>
      <c r="Y304" s="6">
        <v>463493</v>
      </c>
      <c r="Z304" s="6">
        <v>244258</v>
      </c>
      <c r="AA304" s="6"/>
      <c r="AB304" s="11">
        <v>189440.9</v>
      </c>
      <c r="AC304" s="9">
        <v>345.9</v>
      </c>
      <c r="AD304" s="9">
        <v>50604</v>
      </c>
      <c r="AE304" s="6">
        <v>366178</v>
      </c>
      <c r="AF304" s="6">
        <v>187758</v>
      </c>
      <c r="AG304" s="6"/>
      <c r="AH304" s="6">
        <v>189374.5</v>
      </c>
      <c r="AI304" s="9">
        <v>1112.4000000000001</v>
      </c>
      <c r="AJ304" s="9">
        <v>768</v>
      </c>
      <c r="AK304" s="9">
        <v>33615.730000000003</v>
      </c>
      <c r="AL304" s="9">
        <v>23909.72</v>
      </c>
      <c r="AM304" s="6">
        <v>74555.399999999994</v>
      </c>
      <c r="AN304" s="6">
        <v>57508.800000000003</v>
      </c>
      <c r="AO304" s="6">
        <v>52907.5</v>
      </c>
      <c r="AP304" s="6">
        <v>43133.2</v>
      </c>
      <c r="AQ304" s="6">
        <v>51556.4</v>
      </c>
      <c r="AR304" s="6">
        <v>20313.5</v>
      </c>
      <c r="AS304" s="6">
        <v>13.2</v>
      </c>
      <c r="AT304" s="6">
        <v>12.1</v>
      </c>
      <c r="AU304" s="7"/>
      <c r="AV304" s="7"/>
      <c r="AW304" s="6">
        <v>344884</v>
      </c>
      <c r="AX304" s="6">
        <v>160877</v>
      </c>
      <c r="AY304" s="6">
        <v>60547</v>
      </c>
      <c r="AZ304" s="9">
        <v>13637.98</v>
      </c>
      <c r="BA304" s="6">
        <v>326304</v>
      </c>
      <c r="BB304" s="6">
        <v>144478</v>
      </c>
      <c r="BC304" s="6">
        <v>57687.7</v>
      </c>
      <c r="BD304" s="6">
        <v>2207.8000000000002</v>
      </c>
      <c r="BE304" s="6">
        <v>1393.3</v>
      </c>
      <c r="BF304" s="6">
        <v>166.22</v>
      </c>
      <c r="BG304" s="6">
        <v>98.74</v>
      </c>
      <c r="BH304" s="9">
        <v>538.46699999999998</v>
      </c>
      <c r="BI304" s="9">
        <v>231.471</v>
      </c>
      <c r="BJ304" s="9">
        <v>1355.24</v>
      </c>
      <c r="BK304" s="9">
        <v>1496.6</v>
      </c>
      <c r="BL304" s="9">
        <v>106.4</v>
      </c>
      <c r="BM304" s="6">
        <v>8889.7000000000007</v>
      </c>
      <c r="BN304" s="6">
        <v>35876.257894736831</v>
      </c>
      <c r="BO304" s="6">
        <v>7753.4937517177805</v>
      </c>
      <c r="BP304" s="6">
        <v>5833</v>
      </c>
      <c r="BQ304" s="6"/>
      <c r="BR304" s="6"/>
      <c r="BS304" s="6"/>
      <c r="BT304" s="6"/>
      <c r="BU304" s="6"/>
      <c r="BV304" s="6"/>
      <c r="BW304" s="6"/>
      <c r="BX304" s="6"/>
      <c r="BY304" s="6"/>
      <c r="BZ304" s="6">
        <v>4855784</v>
      </c>
      <c r="CA304" s="6">
        <v>3523437</v>
      </c>
      <c r="CB304" s="6"/>
      <c r="CC304" s="9">
        <v>87134</v>
      </c>
      <c r="CD304" s="9">
        <v>71941</v>
      </c>
      <c r="CE304" s="6"/>
      <c r="CF304" s="6">
        <v>315.2777889559618</v>
      </c>
      <c r="CG304" s="6">
        <v>75.621678101549804</v>
      </c>
      <c r="CH304" s="6">
        <v>792.94529244541332</v>
      </c>
      <c r="CI304" s="6">
        <v>973500</v>
      </c>
      <c r="CJ304" s="6">
        <v>26.7</v>
      </c>
      <c r="CK304" s="6">
        <v>7581.5</v>
      </c>
      <c r="CL304" s="6">
        <v>1133775</v>
      </c>
      <c r="CM304" s="6">
        <v>25043</v>
      </c>
      <c r="CN304" s="6">
        <v>7262.25</v>
      </c>
      <c r="CO304" s="9">
        <v>17924</v>
      </c>
      <c r="CP304" s="9">
        <v>143</v>
      </c>
      <c r="CQ304" s="9">
        <v>163.19999999999999</v>
      </c>
      <c r="CR304" s="6">
        <v>2992.6</v>
      </c>
      <c r="CS304" s="6">
        <v>2074.1</v>
      </c>
      <c r="CT304" s="9">
        <v>317877</v>
      </c>
      <c r="CU304" s="9">
        <v>183093</v>
      </c>
      <c r="CV304" s="6">
        <v>224744</v>
      </c>
      <c r="CW304" s="6">
        <v>140762</v>
      </c>
    </row>
    <row r="305" spans="1:101" ht="12.5">
      <c r="A305" s="5">
        <v>44115</v>
      </c>
      <c r="B305" s="9">
        <v>823.88900000000001</v>
      </c>
      <c r="C305" s="9">
        <v>451.69400000000002</v>
      </c>
      <c r="D305" s="9">
        <v>6458.3</v>
      </c>
      <c r="E305" s="6"/>
      <c r="F305" s="6"/>
      <c r="G305" s="6"/>
      <c r="H305" s="6">
        <v>5941.6</v>
      </c>
      <c r="I305" s="6">
        <v>2628.5</v>
      </c>
      <c r="J305" s="6">
        <v>432632</v>
      </c>
      <c r="K305" s="6">
        <v>194198</v>
      </c>
      <c r="L305" s="6">
        <v>84422.3</v>
      </c>
      <c r="M305" s="9">
        <v>0.6</v>
      </c>
      <c r="N305" s="9">
        <v>0</v>
      </c>
      <c r="O305" s="6">
        <v>14507.6</v>
      </c>
      <c r="P305" s="6">
        <v>6800.3</v>
      </c>
      <c r="Q305" s="6">
        <v>21725.1</v>
      </c>
      <c r="R305" s="6">
        <v>17290.5</v>
      </c>
      <c r="S305" s="6">
        <v>121793.8</v>
      </c>
      <c r="T305" s="6">
        <v>101073.5</v>
      </c>
      <c r="U305" s="6">
        <v>123565.5</v>
      </c>
      <c r="V305" s="6">
        <v>84538.1</v>
      </c>
      <c r="W305" s="32">
        <v>13323</v>
      </c>
      <c r="X305" s="32">
        <v>10086.700000000001</v>
      </c>
      <c r="Y305" s="6">
        <v>463640</v>
      </c>
      <c r="Z305" s="6">
        <v>244340</v>
      </c>
      <c r="AA305" s="6"/>
      <c r="AB305" s="11">
        <v>189464.9</v>
      </c>
      <c r="AC305" s="9">
        <v>345.9</v>
      </c>
      <c r="AD305" s="9">
        <v>50604</v>
      </c>
      <c r="AE305" s="6">
        <v>366471</v>
      </c>
      <c r="AF305" s="6">
        <v>187908</v>
      </c>
      <c r="AG305" s="6"/>
      <c r="AH305" s="6">
        <v>189398.5</v>
      </c>
      <c r="AI305" s="9">
        <v>1112.4000000000001</v>
      </c>
      <c r="AJ305" s="9">
        <v>768</v>
      </c>
      <c r="AK305" s="9">
        <v>33615.730000000003</v>
      </c>
      <c r="AL305" s="9">
        <v>23909.72</v>
      </c>
      <c r="AM305" s="6">
        <v>74566.7</v>
      </c>
      <c r="AN305" s="6">
        <v>57517.5</v>
      </c>
      <c r="AO305" s="6">
        <v>52923.8</v>
      </c>
      <c r="AP305" s="6">
        <v>43146.3</v>
      </c>
      <c r="AQ305" s="6">
        <v>51563.8</v>
      </c>
      <c r="AR305" s="6">
        <v>20316.5</v>
      </c>
      <c r="AS305" s="6">
        <v>13.2</v>
      </c>
      <c r="AT305" s="6">
        <v>12.2</v>
      </c>
      <c r="AU305" s="7"/>
      <c r="AV305" s="7"/>
      <c r="AW305" s="6">
        <v>345044</v>
      </c>
      <c r="AX305" s="6">
        <v>160951</v>
      </c>
      <c r="AY305" s="6">
        <v>60553</v>
      </c>
      <c r="AZ305" s="9">
        <v>13637.98</v>
      </c>
      <c r="BA305" s="6">
        <v>326442</v>
      </c>
      <c r="BB305" s="6">
        <v>144539</v>
      </c>
      <c r="BC305" s="6">
        <v>57711.7</v>
      </c>
      <c r="BD305" s="6">
        <v>2210.1999999999998</v>
      </c>
      <c r="BE305" s="6">
        <v>1395</v>
      </c>
      <c r="BF305" s="6">
        <v>166.22</v>
      </c>
      <c r="BG305" s="6">
        <v>98.74</v>
      </c>
      <c r="BH305" s="9">
        <v>538.46699999999998</v>
      </c>
      <c r="BI305" s="9">
        <v>231.471</v>
      </c>
      <c r="BJ305" s="9">
        <v>1355.24</v>
      </c>
      <c r="BK305" s="9">
        <v>1499.1</v>
      </c>
      <c r="BL305" s="9">
        <v>106.5</v>
      </c>
      <c r="BM305" s="6">
        <v>9701.56</v>
      </c>
      <c r="BN305" s="6">
        <v>35435.363157894739</v>
      </c>
      <c r="BO305" s="6">
        <v>10974.052362333874</v>
      </c>
      <c r="BP305" s="6">
        <v>4170</v>
      </c>
      <c r="BQ305" s="6"/>
      <c r="BR305" s="6"/>
      <c r="BS305" s="6"/>
      <c r="BT305" s="6"/>
      <c r="BU305" s="6"/>
      <c r="BV305" s="6"/>
      <c r="BW305" s="6"/>
      <c r="BX305" s="6"/>
      <c r="BY305" s="6"/>
      <c r="BZ305" s="6">
        <v>4856181</v>
      </c>
      <c r="CA305" s="6">
        <v>3523663</v>
      </c>
      <c r="CB305" s="6"/>
      <c r="CC305" s="9">
        <v>87134</v>
      </c>
      <c r="CD305" s="9">
        <v>71941</v>
      </c>
      <c r="CE305" s="6"/>
      <c r="CF305" s="6">
        <v>316.0628851225427</v>
      </c>
      <c r="CG305" s="6">
        <v>75.793615579634547</v>
      </c>
      <c r="CH305" s="6">
        <v>791.04334414837513</v>
      </c>
      <c r="CI305" s="6">
        <v>977500</v>
      </c>
      <c r="CJ305" s="6">
        <v>26.8</v>
      </c>
      <c r="CK305" s="6">
        <v>7605.5</v>
      </c>
      <c r="CL305" s="6">
        <v>1136180</v>
      </c>
      <c r="CM305" s="6">
        <v>25043</v>
      </c>
      <c r="CN305" s="6">
        <v>7286.25</v>
      </c>
      <c r="CO305" s="9">
        <v>17924</v>
      </c>
      <c r="CP305" s="9">
        <v>143</v>
      </c>
      <c r="CQ305" s="9">
        <v>163.19999999999999</v>
      </c>
      <c r="CR305" s="6">
        <v>2996.8</v>
      </c>
      <c r="CS305" s="6">
        <v>2077.1999999999998</v>
      </c>
      <c r="CT305" s="9">
        <v>317877</v>
      </c>
      <c r="CU305" s="9">
        <v>183093</v>
      </c>
      <c r="CV305" s="6">
        <v>226148</v>
      </c>
      <c r="CW305" s="6">
        <v>141586</v>
      </c>
    </row>
    <row r="306" spans="1:101" ht="12.5">
      <c r="A306" s="5">
        <v>44116</v>
      </c>
      <c r="B306" s="9">
        <v>823.88900000000001</v>
      </c>
      <c r="C306" s="9">
        <v>451.69400000000002</v>
      </c>
      <c r="D306" s="9">
        <v>6458.3</v>
      </c>
      <c r="E306" s="6"/>
      <c r="F306" s="6"/>
      <c r="G306" s="6"/>
      <c r="H306" s="6">
        <v>5949.8</v>
      </c>
      <c r="I306" s="6">
        <v>2630.5</v>
      </c>
      <c r="J306" s="6">
        <v>432796</v>
      </c>
      <c r="K306" s="6">
        <v>194282</v>
      </c>
      <c r="L306" s="6">
        <v>84446.3</v>
      </c>
      <c r="M306" s="9">
        <v>0.6</v>
      </c>
      <c r="N306" s="9">
        <v>0</v>
      </c>
      <c r="O306" s="6">
        <v>14507.6</v>
      </c>
      <c r="P306" s="6">
        <v>6800.3</v>
      </c>
      <c r="Q306" s="6">
        <v>21752.1</v>
      </c>
      <c r="R306" s="6">
        <v>17311.3</v>
      </c>
      <c r="S306" s="6">
        <v>121813.6</v>
      </c>
      <c r="T306" s="6">
        <v>101089.4</v>
      </c>
      <c r="U306" s="6">
        <v>123583.6</v>
      </c>
      <c r="V306" s="6">
        <v>84551.3</v>
      </c>
      <c r="W306" s="32">
        <v>13325.4</v>
      </c>
      <c r="X306" s="32">
        <v>10088.700000000001</v>
      </c>
      <c r="Y306" s="6">
        <v>463790</v>
      </c>
      <c r="Z306" s="6">
        <v>244422</v>
      </c>
      <c r="AA306" s="6"/>
      <c r="AB306" s="11">
        <v>189488.9</v>
      </c>
      <c r="AC306" s="9">
        <v>345.9</v>
      </c>
      <c r="AD306" s="9">
        <v>50604</v>
      </c>
      <c r="AE306" s="6">
        <v>366767</v>
      </c>
      <c r="AF306" s="6">
        <v>188061</v>
      </c>
      <c r="AG306" s="6"/>
      <c r="AH306" s="6">
        <v>189422.5</v>
      </c>
      <c r="AI306" s="9">
        <v>1112.4000000000001</v>
      </c>
      <c r="AJ306" s="9">
        <v>768</v>
      </c>
      <c r="AK306" s="9">
        <v>33616.9</v>
      </c>
      <c r="AL306" s="9">
        <v>23910.7</v>
      </c>
      <c r="AM306" s="6">
        <v>74578</v>
      </c>
      <c r="AN306" s="6">
        <v>57526.2</v>
      </c>
      <c r="AO306" s="6">
        <v>52940</v>
      </c>
      <c r="AP306" s="6">
        <v>43159.4</v>
      </c>
      <c r="AQ306" s="6">
        <v>51574.8</v>
      </c>
      <c r="AR306" s="6">
        <v>20320.7</v>
      </c>
      <c r="AS306" s="6">
        <v>13.2</v>
      </c>
      <c r="AT306" s="6">
        <v>12.2</v>
      </c>
      <c r="AU306" s="7"/>
      <c r="AV306" s="7"/>
      <c r="AW306" s="6">
        <v>345202</v>
      </c>
      <c r="AX306" s="6">
        <v>161024</v>
      </c>
      <c r="AY306" s="6">
        <v>60558</v>
      </c>
      <c r="AZ306" s="9">
        <v>13637.98</v>
      </c>
      <c r="BA306" s="6">
        <v>326580</v>
      </c>
      <c r="BB306" s="6">
        <v>144598</v>
      </c>
      <c r="BC306" s="6">
        <v>57735.7</v>
      </c>
      <c r="BD306" s="6">
        <v>2213.1999999999998</v>
      </c>
      <c r="BE306" s="6">
        <v>1397</v>
      </c>
      <c r="BF306" s="6">
        <v>166.23</v>
      </c>
      <c r="BG306" s="6">
        <v>98.74</v>
      </c>
      <c r="BH306" s="9">
        <v>538.46699999999998</v>
      </c>
      <c r="BI306" s="9">
        <v>231.471</v>
      </c>
      <c r="BJ306" s="9">
        <v>1355.24</v>
      </c>
      <c r="BK306" s="9">
        <v>1501.4</v>
      </c>
      <c r="BL306" s="9">
        <v>106.5</v>
      </c>
      <c r="BM306" s="6">
        <v>8321.65</v>
      </c>
      <c r="BN306" s="6">
        <v>34701.978947368414</v>
      </c>
      <c r="BO306" s="6">
        <v>9455.3473016464086</v>
      </c>
      <c r="BP306" s="6">
        <v>5873</v>
      </c>
      <c r="BQ306" s="6"/>
      <c r="BR306" s="6"/>
      <c r="BS306" s="6"/>
      <c r="BT306" s="6"/>
      <c r="BU306" s="6"/>
      <c r="BV306" s="6"/>
      <c r="BW306" s="6"/>
      <c r="BX306" s="6"/>
      <c r="BY306" s="6"/>
      <c r="BZ306" s="6">
        <v>4856530</v>
      </c>
      <c r="CA306" s="6">
        <v>3523877</v>
      </c>
      <c r="CB306" s="6"/>
      <c r="CC306" s="9">
        <v>87134</v>
      </c>
      <c r="CD306" s="9">
        <v>71941</v>
      </c>
      <c r="CE306" s="6"/>
      <c r="CF306" s="6">
        <v>315.0180961438723</v>
      </c>
      <c r="CG306" s="6">
        <v>75.791744615520912</v>
      </c>
      <c r="CH306" s="6">
        <v>791.80770886543462</v>
      </c>
      <c r="CI306" s="6">
        <v>981500</v>
      </c>
      <c r="CJ306" s="6">
        <v>26.9</v>
      </c>
      <c r="CK306" s="6">
        <v>7629.5</v>
      </c>
      <c r="CL306" s="6">
        <v>1138575</v>
      </c>
      <c r="CM306" s="6">
        <v>25043</v>
      </c>
      <c r="CN306" s="6">
        <v>7310.25</v>
      </c>
      <c r="CO306" s="9">
        <v>18157</v>
      </c>
      <c r="CP306" s="9">
        <v>144</v>
      </c>
      <c r="CQ306" s="9">
        <v>165.8</v>
      </c>
      <c r="CR306" s="6">
        <v>3001.3</v>
      </c>
      <c r="CS306" s="6">
        <v>2080.4</v>
      </c>
      <c r="CT306" s="9">
        <v>317877</v>
      </c>
      <c r="CU306" s="9">
        <v>183093</v>
      </c>
      <c r="CV306" s="6">
        <v>227554</v>
      </c>
      <c r="CW306" s="6">
        <v>142409</v>
      </c>
    </row>
    <row r="307" spans="1:101" ht="12.5">
      <c r="A307" s="5">
        <v>44117</v>
      </c>
      <c r="B307" s="9">
        <v>823.88900000000001</v>
      </c>
      <c r="C307" s="9">
        <v>451.69400000000002</v>
      </c>
      <c r="D307" s="9">
        <v>6458.3</v>
      </c>
      <c r="E307" s="6"/>
      <c r="F307" s="6"/>
      <c r="G307" s="6"/>
      <c r="H307" s="6">
        <v>5959</v>
      </c>
      <c r="I307" s="6">
        <v>2631.7</v>
      </c>
      <c r="J307" s="6">
        <v>432965</v>
      </c>
      <c r="K307" s="6">
        <v>194366</v>
      </c>
      <c r="L307" s="6">
        <v>84470.3</v>
      </c>
      <c r="M307" s="9">
        <v>0.6</v>
      </c>
      <c r="N307" s="9">
        <v>0</v>
      </c>
      <c r="O307" s="6">
        <v>14507.6</v>
      </c>
      <c r="P307" s="6">
        <v>6800.3</v>
      </c>
      <c r="Q307" s="6">
        <v>21779.3</v>
      </c>
      <c r="R307" s="6">
        <v>17332.099999999999</v>
      </c>
      <c r="S307" s="6">
        <v>121833.3</v>
      </c>
      <c r="T307" s="6">
        <v>101105.5</v>
      </c>
      <c r="U307" s="6">
        <v>123602.1</v>
      </c>
      <c r="V307" s="6">
        <v>84564.7</v>
      </c>
      <c r="W307" s="32">
        <v>13325.4</v>
      </c>
      <c r="X307" s="32">
        <v>10088.700000000001</v>
      </c>
      <c r="Y307" s="6">
        <v>463940</v>
      </c>
      <c r="Z307" s="6">
        <v>244504</v>
      </c>
      <c r="AA307" s="6"/>
      <c r="AB307" s="11">
        <v>189512.9</v>
      </c>
      <c r="AC307" s="9">
        <v>345.9</v>
      </c>
      <c r="AD307" s="9">
        <v>50604</v>
      </c>
      <c r="AE307" s="6">
        <v>367070</v>
      </c>
      <c r="AF307" s="6">
        <v>188215</v>
      </c>
      <c r="AG307" s="6"/>
      <c r="AH307" s="6">
        <v>189446.5</v>
      </c>
      <c r="AI307" s="9">
        <v>1112.4000000000001</v>
      </c>
      <c r="AJ307" s="9">
        <v>768</v>
      </c>
      <c r="AK307" s="9">
        <v>33620</v>
      </c>
      <c r="AL307" s="9">
        <v>23913.1</v>
      </c>
      <c r="AM307" s="6">
        <v>74589.3</v>
      </c>
      <c r="AN307" s="6">
        <v>57534.9</v>
      </c>
      <c r="AO307" s="6">
        <v>52956.2</v>
      </c>
      <c r="AP307" s="6">
        <v>43172.4</v>
      </c>
      <c r="AQ307" s="6">
        <v>51584.1</v>
      </c>
      <c r="AR307" s="6">
        <v>20324.2</v>
      </c>
      <c r="AS307" s="6">
        <v>13.2</v>
      </c>
      <c r="AT307" s="6">
        <v>12.2</v>
      </c>
      <c r="AU307" s="7"/>
      <c r="AV307" s="7"/>
      <c r="AW307" s="6">
        <v>345362</v>
      </c>
      <c r="AX307" s="6">
        <v>161097</v>
      </c>
      <c r="AY307" s="6">
        <v>60563</v>
      </c>
      <c r="AZ307" s="9">
        <v>13637.98</v>
      </c>
      <c r="BA307" s="6">
        <v>326719</v>
      </c>
      <c r="BB307" s="6">
        <v>144659</v>
      </c>
      <c r="BC307" s="6">
        <v>57759.7</v>
      </c>
      <c r="BD307" s="6">
        <v>2216.1999999999998</v>
      </c>
      <c r="BE307" s="6">
        <v>1399</v>
      </c>
      <c r="BF307" s="6">
        <v>168.2</v>
      </c>
      <c r="BG307" s="6">
        <v>99.79</v>
      </c>
      <c r="BH307" s="9">
        <v>538.71699999999998</v>
      </c>
      <c r="BI307" s="9">
        <v>231.56100000000001</v>
      </c>
      <c r="BJ307" s="9">
        <v>1355.46</v>
      </c>
      <c r="BK307" s="9">
        <v>1503.8</v>
      </c>
      <c r="BL307" s="9">
        <v>106.5</v>
      </c>
      <c r="BM307" s="6">
        <v>8916.1</v>
      </c>
      <c r="BN307" s="6">
        <v>36812.861403508767</v>
      </c>
      <c r="BO307" s="6">
        <v>6744.4944041043473</v>
      </c>
      <c r="BP307" s="6">
        <v>5223</v>
      </c>
      <c r="BQ307" s="6"/>
      <c r="BR307" s="6"/>
      <c r="BS307" s="6"/>
      <c r="BT307" s="6"/>
      <c r="BU307" s="6"/>
      <c r="BV307" s="6"/>
      <c r="BW307" s="6"/>
      <c r="BX307" s="6"/>
      <c r="BY307" s="6"/>
      <c r="BZ307" s="6">
        <v>4856879</v>
      </c>
      <c r="CA307" s="6">
        <v>3524101</v>
      </c>
      <c r="CB307" s="6"/>
      <c r="CC307" s="9">
        <v>87134</v>
      </c>
      <c r="CD307" s="9">
        <v>71941</v>
      </c>
      <c r="CE307" s="6"/>
      <c r="CF307" s="6">
        <v>313.07500790264976</v>
      </c>
      <c r="CG307" s="6">
        <v>75.40224957525399</v>
      </c>
      <c r="CH307" s="6">
        <v>791.59539058686482</v>
      </c>
      <c r="CI307" s="6">
        <v>985500</v>
      </c>
      <c r="CJ307" s="6">
        <v>27</v>
      </c>
      <c r="CK307" s="6">
        <v>7653.5</v>
      </c>
      <c r="CL307" s="6">
        <v>1140930</v>
      </c>
      <c r="CM307" s="6">
        <v>25044</v>
      </c>
      <c r="CN307" s="6">
        <v>7334.25</v>
      </c>
      <c r="CO307" s="9">
        <v>18157</v>
      </c>
      <c r="CP307" s="9">
        <v>144</v>
      </c>
      <c r="CQ307" s="9">
        <v>165.8</v>
      </c>
      <c r="CR307" s="6">
        <v>3005.7</v>
      </c>
      <c r="CS307" s="6">
        <v>2083.6999999999998</v>
      </c>
      <c r="CT307" s="9">
        <v>317877</v>
      </c>
      <c r="CU307" s="9">
        <v>183093</v>
      </c>
      <c r="CV307" s="6">
        <v>230368</v>
      </c>
      <c r="CW307" s="6">
        <v>144018</v>
      </c>
    </row>
    <row r="308" spans="1:101" ht="12.5">
      <c r="A308" s="5">
        <v>44118</v>
      </c>
      <c r="B308" s="9">
        <v>823.88900000000001</v>
      </c>
      <c r="C308" s="9">
        <v>451.69400000000002</v>
      </c>
      <c r="D308" s="9">
        <v>6458.3</v>
      </c>
      <c r="E308" s="6"/>
      <c r="F308" s="6"/>
      <c r="G308" s="6"/>
      <c r="H308" s="6">
        <v>5968.3</v>
      </c>
      <c r="I308" s="6">
        <v>2632.7</v>
      </c>
      <c r="J308" s="6">
        <v>433134</v>
      </c>
      <c r="K308" s="6">
        <v>194452</v>
      </c>
      <c r="L308" s="6">
        <v>84494.3</v>
      </c>
      <c r="M308" s="9">
        <v>0.6</v>
      </c>
      <c r="N308" s="9">
        <v>0</v>
      </c>
      <c r="O308" s="6">
        <v>14507.6</v>
      </c>
      <c r="P308" s="6">
        <v>6800.3</v>
      </c>
      <c r="Q308" s="6">
        <v>21807.1</v>
      </c>
      <c r="R308" s="6">
        <v>17353.5</v>
      </c>
      <c r="S308" s="6">
        <v>121852.7</v>
      </c>
      <c r="T308" s="6">
        <v>101121.7</v>
      </c>
      <c r="U308" s="6">
        <v>123621.1</v>
      </c>
      <c r="V308" s="6">
        <v>84578.4</v>
      </c>
      <c r="W308" s="32">
        <v>13325.4</v>
      </c>
      <c r="X308" s="32">
        <v>10088.700000000001</v>
      </c>
      <c r="Y308" s="6">
        <v>464090</v>
      </c>
      <c r="Z308" s="6">
        <v>244586</v>
      </c>
      <c r="AA308" s="6"/>
      <c r="AB308" s="11">
        <v>189536.9</v>
      </c>
      <c r="AC308" s="9">
        <v>345.9</v>
      </c>
      <c r="AD308" s="9">
        <v>50604</v>
      </c>
      <c r="AE308" s="6">
        <v>367373</v>
      </c>
      <c r="AF308" s="6">
        <v>188369</v>
      </c>
      <c r="AG308" s="6"/>
      <c r="AH308" s="6">
        <v>189470.5</v>
      </c>
      <c r="AI308" s="9">
        <v>1112.4000000000001</v>
      </c>
      <c r="AJ308" s="9">
        <v>768</v>
      </c>
      <c r="AK308" s="9">
        <v>33623.199999999997</v>
      </c>
      <c r="AL308" s="9">
        <v>23915.7</v>
      </c>
      <c r="AM308" s="6">
        <v>74600.600000000006</v>
      </c>
      <c r="AN308" s="6">
        <v>57543.6</v>
      </c>
      <c r="AO308" s="6">
        <v>52972.4</v>
      </c>
      <c r="AP308" s="6">
        <v>43185.5</v>
      </c>
      <c r="AQ308" s="6">
        <v>51593.3</v>
      </c>
      <c r="AR308" s="6">
        <v>20327.900000000001</v>
      </c>
      <c r="AS308" s="6">
        <v>13.2</v>
      </c>
      <c r="AT308" s="6">
        <v>12.2</v>
      </c>
      <c r="AU308" s="7"/>
      <c r="AV308" s="7"/>
      <c r="AW308" s="6">
        <v>345522</v>
      </c>
      <c r="AX308" s="6">
        <v>161171</v>
      </c>
      <c r="AY308" s="6">
        <v>60568</v>
      </c>
      <c r="AZ308" s="9">
        <v>13637.98</v>
      </c>
      <c r="BA308" s="6">
        <v>326859</v>
      </c>
      <c r="BB308" s="6">
        <v>144719</v>
      </c>
      <c r="BC308" s="6">
        <v>57783.7</v>
      </c>
      <c r="BD308" s="6">
        <v>2219.1</v>
      </c>
      <c r="BE308" s="6">
        <v>1401.1</v>
      </c>
      <c r="BF308" s="6">
        <v>170.4</v>
      </c>
      <c r="BG308" s="6">
        <v>100.96</v>
      </c>
      <c r="BH308" s="9">
        <v>538.71699999999998</v>
      </c>
      <c r="BI308" s="9">
        <v>231.56100000000001</v>
      </c>
      <c r="BJ308" s="9">
        <v>1355.46</v>
      </c>
      <c r="BK308" s="9">
        <v>1506.2</v>
      </c>
      <c r="BL308" s="9">
        <v>106.6</v>
      </c>
      <c r="BM308" s="6">
        <v>8517.1</v>
      </c>
      <c r="BN308" s="6">
        <v>36958.603508771936</v>
      </c>
      <c r="BO308" s="6">
        <v>10110.449969412453</v>
      </c>
      <c r="BP308" s="6">
        <v>5455</v>
      </c>
      <c r="BQ308" s="6"/>
      <c r="BR308" s="6"/>
      <c r="BS308" s="6"/>
      <c r="BT308" s="6"/>
      <c r="BU308" s="6"/>
      <c r="BV308" s="6"/>
      <c r="BW308" s="6"/>
      <c r="BX308" s="6"/>
      <c r="BY308" s="6"/>
      <c r="BZ308" s="6">
        <v>4857243</v>
      </c>
      <c r="CA308" s="6">
        <v>3524318</v>
      </c>
      <c r="CB308" s="6"/>
      <c r="CC308" s="9">
        <v>87134</v>
      </c>
      <c r="CD308" s="9">
        <v>71941</v>
      </c>
      <c r="CE308" s="6"/>
      <c r="CF308" s="6">
        <v>315</v>
      </c>
      <c r="CG308" s="6">
        <v>75.534000000000006</v>
      </c>
      <c r="CH308" s="6">
        <v>793</v>
      </c>
      <c r="CI308" s="6">
        <v>989500</v>
      </c>
      <c r="CJ308" s="6">
        <v>27.1</v>
      </c>
      <c r="CK308" s="6">
        <v>7677.5</v>
      </c>
      <c r="CL308" s="6">
        <v>1143192</v>
      </c>
      <c r="CM308" s="6">
        <v>25044</v>
      </c>
      <c r="CN308" s="6">
        <v>7358.25</v>
      </c>
      <c r="CO308" s="9">
        <v>18157</v>
      </c>
      <c r="CP308" s="9">
        <v>144</v>
      </c>
      <c r="CQ308" s="9">
        <v>165.8</v>
      </c>
      <c r="CR308" s="6">
        <v>3009.9</v>
      </c>
      <c r="CS308" s="6">
        <v>2086.8000000000002</v>
      </c>
      <c r="CT308" s="9">
        <v>317877</v>
      </c>
      <c r="CU308" s="9">
        <v>183093</v>
      </c>
      <c r="CV308" s="6">
        <v>233413</v>
      </c>
      <c r="CW308" s="6">
        <v>145755</v>
      </c>
    </row>
    <row r="309" spans="1:101" ht="12.5">
      <c r="A309" s="5">
        <v>44119</v>
      </c>
      <c r="B309" s="9">
        <v>823.88900000000001</v>
      </c>
      <c r="C309" s="9">
        <v>451.69400000000002</v>
      </c>
      <c r="D309" s="9">
        <v>6458.3</v>
      </c>
      <c r="E309" s="6"/>
      <c r="F309" s="6"/>
      <c r="G309" s="6"/>
      <c r="H309" s="6">
        <v>5975.5</v>
      </c>
      <c r="I309" s="6">
        <v>2634.4</v>
      </c>
      <c r="J309" s="6">
        <v>433300</v>
      </c>
      <c r="K309" s="6">
        <v>194536</v>
      </c>
      <c r="L309" s="6">
        <v>84518.3</v>
      </c>
      <c r="M309" s="9">
        <v>0.6</v>
      </c>
      <c r="N309" s="9">
        <v>0</v>
      </c>
      <c r="O309" s="6">
        <v>14507.6</v>
      </c>
      <c r="P309" s="6">
        <v>6800.3</v>
      </c>
      <c r="Q309" s="6">
        <v>21835.7</v>
      </c>
      <c r="R309" s="6">
        <v>17375.7</v>
      </c>
      <c r="S309" s="6">
        <v>121871.2</v>
      </c>
      <c r="T309" s="6">
        <v>101137</v>
      </c>
      <c r="U309" s="6">
        <v>123640.3</v>
      </c>
      <c r="V309" s="6">
        <v>84592.1</v>
      </c>
      <c r="W309" s="32">
        <v>13325.4</v>
      </c>
      <c r="X309" s="32">
        <v>10088.700000000001</v>
      </c>
      <c r="Y309" s="6">
        <v>464240</v>
      </c>
      <c r="Z309" s="6">
        <v>244668</v>
      </c>
      <c r="AA309" s="6"/>
      <c r="AB309" s="11">
        <v>189560.9</v>
      </c>
      <c r="AC309" s="9">
        <v>345.9</v>
      </c>
      <c r="AD309" s="9">
        <v>50604</v>
      </c>
      <c r="AE309" s="6">
        <v>367674</v>
      </c>
      <c r="AF309" s="6">
        <v>188522</v>
      </c>
      <c r="AG309" s="6"/>
      <c r="AH309" s="6">
        <v>189494.5</v>
      </c>
      <c r="AI309" s="9">
        <v>1112.4000000000001</v>
      </c>
      <c r="AJ309" s="9">
        <v>768</v>
      </c>
      <c r="AK309" s="9">
        <v>33626.5</v>
      </c>
      <c r="AL309" s="9">
        <v>23918.2</v>
      </c>
      <c r="AM309" s="6">
        <v>74611.8</v>
      </c>
      <c r="AN309" s="6">
        <v>57552.3</v>
      </c>
      <c r="AO309" s="6">
        <v>52988.4</v>
      </c>
      <c r="AP309" s="6">
        <v>43198.5</v>
      </c>
      <c r="AQ309" s="6">
        <v>51603.4</v>
      </c>
      <c r="AR309" s="6">
        <v>20331.900000000001</v>
      </c>
      <c r="AS309" s="6">
        <v>13.2</v>
      </c>
      <c r="AT309" s="6">
        <v>12.2</v>
      </c>
      <c r="AU309" s="7"/>
      <c r="AV309" s="7"/>
      <c r="AW309" s="6">
        <v>345682</v>
      </c>
      <c r="AX309" s="6">
        <v>161244</v>
      </c>
      <c r="AY309" s="6">
        <v>60574</v>
      </c>
      <c r="AZ309" s="9">
        <v>13637.98</v>
      </c>
      <c r="BA309" s="6">
        <v>327000</v>
      </c>
      <c r="BB309" s="6">
        <v>144780</v>
      </c>
      <c r="BC309" s="6">
        <v>57807.7</v>
      </c>
      <c r="BD309" s="6">
        <v>2221.9</v>
      </c>
      <c r="BE309" s="6">
        <v>1403.1</v>
      </c>
      <c r="BF309" s="6">
        <v>170.4</v>
      </c>
      <c r="BG309" s="6">
        <v>100.96</v>
      </c>
      <c r="BH309" s="9">
        <v>538.71699999999998</v>
      </c>
      <c r="BI309" s="9">
        <v>231.56100000000001</v>
      </c>
      <c r="BJ309" s="9">
        <v>1355.46</v>
      </c>
      <c r="BK309" s="9">
        <v>1508.6</v>
      </c>
      <c r="BL309" s="9">
        <v>106.6</v>
      </c>
      <c r="BM309" s="6">
        <v>10514.54</v>
      </c>
      <c r="BN309" s="6">
        <v>36094.485964912281</v>
      </c>
      <c r="BO309" s="6">
        <v>9202.5869196123822</v>
      </c>
      <c r="BP309" s="6">
        <v>5874</v>
      </c>
      <c r="BQ309" s="6"/>
      <c r="BR309" s="6"/>
      <c r="BS309" s="6"/>
      <c r="BT309" s="6"/>
      <c r="BU309" s="6"/>
      <c r="BV309" s="6"/>
      <c r="BW309" s="6"/>
      <c r="BX309" s="6"/>
      <c r="BY309" s="6"/>
      <c r="BZ309" s="6">
        <v>4857650</v>
      </c>
      <c r="CA309" s="6">
        <v>3524542</v>
      </c>
      <c r="CB309" s="6"/>
      <c r="CC309" s="9">
        <v>87134</v>
      </c>
      <c r="CD309" s="9">
        <v>71941</v>
      </c>
      <c r="CE309" s="6"/>
      <c r="CF309" s="6">
        <v>315</v>
      </c>
      <c r="CG309" s="6">
        <v>76.007000000000005</v>
      </c>
      <c r="CH309" s="6">
        <v>789</v>
      </c>
      <c r="CI309" s="6">
        <v>993500</v>
      </c>
      <c r="CJ309" s="6">
        <v>27.2</v>
      </c>
      <c r="CK309" s="6">
        <v>7701.5</v>
      </c>
      <c r="CL309" s="6">
        <v>1145348</v>
      </c>
      <c r="CM309" s="6">
        <v>25044</v>
      </c>
      <c r="CN309" s="6">
        <v>7382.25</v>
      </c>
      <c r="CO309" s="9">
        <v>18157</v>
      </c>
      <c r="CP309" s="9">
        <v>144</v>
      </c>
      <c r="CQ309" s="9">
        <v>165.8</v>
      </c>
      <c r="CR309" s="6">
        <v>3014.2</v>
      </c>
      <c r="CS309" s="6">
        <v>2089.8000000000002</v>
      </c>
      <c r="CT309" s="9">
        <v>317877</v>
      </c>
      <c r="CU309" s="9">
        <v>183093</v>
      </c>
      <c r="CV309" s="6">
        <v>234802</v>
      </c>
      <c r="CW309" s="6">
        <v>146562</v>
      </c>
    </row>
    <row r="310" spans="1:101" ht="12.5">
      <c r="A310" s="5">
        <v>44120</v>
      </c>
      <c r="B310" s="9">
        <v>823.88900000000001</v>
      </c>
      <c r="C310" s="9">
        <v>451.69400000000002</v>
      </c>
      <c r="D310" s="9">
        <v>6458.3</v>
      </c>
      <c r="E310" s="6"/>
      <c r="F310" s="6"/>
      <c r="G310" s="6"/>
      <c r="H310" s="6">
        <v>5982.8</v>
      </c>
      <c r="I310" s="6">
        <v>2636.2</v>
      </c>
      <c r="J310" s="6">
        <v>433468</v>
      </c>
      <c r="K310" s="6">
        <v>194621</v>
      </c>
      <c r="L310" s="6">
        <v>84542.3</v>
      </c>
      <c r="M310" s="9">
        <v>0.6</v>
      </c>
      <c r="N310" s="9">
        <v>0</v>
      </c>
      <c r="O310" s="6">
        <v>14507.6</v>
      </c>
      <c r="P310" s="6">
        <v>6800.3</v>
      </c>
      <c r="Q310" s="6">
        <v>21864.7</v>
      </c>
      <c r="R310" s="6">
        <v>17398.099999999999</v>
      </c>
      <c r="S310" s="6">
        <v>121889.7</v>
      </c>
      <c r="T310" s="6">
        <v>101152.5</v>
      </c>
      <c r="U310" s="6">
        <v>123659.4</v>
      </c>
      <c r="V310" s="6">
        <v>84605.8</v>
      </c>
      <c r="W310" s="32">
        <v>13325.4</v>
      </c>
      <c r="X310" s="32">
        <v>10088.700000000001</v>
      </c>
      <c r="Y310" s="6">
        <v>464391</v>
      </c>
      <c r="Z310" s="6">
        <v>244751</v>
      </c>
      <c r="AA310" s="6"/>
      <c r="AB310" s="11">
        <v>189584.9</v>
      </c>
      <c r="AC310" s="9">
        <v>345.9</v>
      </c>
      <c r="AD310" s="9">
        <v>50604</v>
      </c>
      <c r="AE310" s="6">
        <v>367972</v>
      </c>
      <c r="AF310" s="6">
        <v>188675</v>
      </c>
      <c r="AG310" s="6"/>
      <c r="AH310" s="6">
        <v>189518.5</v>
      </c>
      <c r="AI310" s="9">
        <v>1112.4000000000001</v>
      </c>
      <c r="AJ310" s="9">
        <v>768</v>
      </c>
      <c r="AK310" s="6">
        <v>33629.699999999997</v>
      </c>
      <c r="AL310" s="6">
        <v>23920.799999999999</v>
      </c>
      <c r="AM310" s="6">
        <v>74623</v>
      </c>
      <c r="AN310" s="6">
        <v>57561</v>
      </c>
      <c r="AO310" s="6">
        <v>53005</v>
      </c>
      <c r="AP310" s="6">
        <v>43211.8</v>
      </c>
      <c r="AQ310" s="6">
        <v>51610.2</v>
      </c>
      <c r="AR310" s="6">
        <v>20334.5</v>
      </c>
      <c r="AS310" s="6">
        <v>13.2</v>
      </c>
      <c r="AT310" s="6">
        <v>12.2</v>
      </c>
      <c r="AU310" s="7"/>
      <c r="AV310" s="7"/>
      <c r="AW310" s="6">
        <v>345842</v>
      </c>
      <c r="AX310" s="6">
        <v>161317</v>
      </c>
      <c r="AY310" s="6">
        <v>60579</v>
      </c>
      <c r="AZ310" s="9">
        <v>13637.98</v>
      </c>
      <c r="BA310" s="6">
        <v>327142</v>
      </c>
      <c r="BB310" s="6">
        <v>144842</v>
      </c>
      <c r="BC310" s="6">
        <v>57831.7</v>
      </c>
      <c r="BD310" s="6">
        <v>2224.6</v>
      </c>
      <c r="BE310" s="6">
        <v>1405</v>
      </c>
      <c r="BF310" s="6">
        <v>170.4</v>
      </c>
      <c r="BG310" s="6">
        <v>100.96</v>
      </c>
      <c r="BH310" s="9">
        <v>538.71699999999998</v>
      </c>
      <c r="BI310" s="9">
        <v>231.56100000000001</v>
      </c>
      <c r="BJ310" s="9">
        <v>1355.46</v>
      </c>
      <c r="BK310" s="9">
        <v>1511</v>
      </c>
      <c r="BL310" s="9">
        <v>106.6</v>
      </c>
      <c r="BM310" s="6">
        <v>9017</v>
      </c>
      <c r="BN310" s="6">
        <v>36900</v>
      </c>
      <c r="BO310" s="6">
        <v>7290</v>
      </c>
      <c r="BP310" s="6">
        <v>4226</v>
      </c>
      <c r="BQ310" s="6"/>
      <c r="BR310" s="6"/>
      <c r="BS310" s="6"/>
      <c r="BT310" s="6"/>
      <c r="BU310" s="6"/>
      <c r="BV310" s="6"/>
      <c r="BW310" s="6"/>
      <c r="BX310" s="6"/>
      <c r="BY310" s="6"/>
      <c r="BZ310" s="6">
        <v>4858789</v>
      </c>
      <c r="CA310" s="6">
        <v>3525566</v>
      </c>
      <c r="CB310" s="6"/>
      <c r="CC310" s="9">
        <v>87134</v>
      </c>
      <c r="CD310" s="9">
        <v>71941</v>
      </c>
      <c r="CE310" s="6"/>
      <c r="CF310" s="6">
        <v>383</v>
      </c>
      <c r="CG310" s="6">
        <v>78.441999999999993</v>
      </c>
      <c r="CH310" s="6">
        <v>893</v>
      </c>
      <c r="CI310" s="6">
        <v>997500</v>
      </c>
      <c r="CJ310" s="6">
        <v>27.3</v>
      </c>
      <c r="CK310" s="6">
        <v>7725.5</v>
      </c>
      <c r="CL310" s="6">
        <v>1147544</v>
      </c>
      <c r="CM310" s="6">
        <v>25044</v>
      </c>
      <c r="CN310" s="6">
        <v>7406.25</v>
      </c>
      <c r="CO310" s="9">
        <v>18157</v>
      </c>
      <c r="CP310" s="9">
        <v>144</v>
      </c>
      <c r="CQ310" s="9">
        <v>165.8</v>
      </c>
      <c r="CR310" s="6">
        <v>3018.5</v>
      </c>
      <c r="CS310" s="6">
        <v>2092.9</v>
      </c>
      <c r="CT310" s="9">
        <v>317877</v>
      </c>
      <c r="CU310" s="9">
        <v>183093</v>
      </c>
      <c r="CV310" s="6">
        <v>236204</v>
      </c>
      <c r="CW310" s="6">
        <v>147378</v>
      </c>
    </row>
    <row r="311" spans="1:101" ht="12.5">
      <c r="A311" s="5">
        <v>44121</v>
      </c>
      <c r="B311" s="9">
        <v>823.88900000000001</v>
      </c>
      <c r="C311" s="9">
        <v>451.69400000000002</v>
      </c>
      <c r="D311" s="9">
        <v>6458.3</v>
      </c>
      <c r="E311" s="6"/>
      <c r="F311" s="6"/>
      <c r="G311" s="6"/>
      <c r="H311" s="6">
        <v>5990.1</v>
      </c>
      <c r="I311" s="6">
        <v>2638</v>
      </c>
      <c r="J311" s="6">
        <v>433636</v>
      </c>
      <c r="K311" s="6">
        <v>194705</v>
      </c>
      <c r="L311" s="6">
        <v>84566.3</v>
      </c>
      <c r="M311" s="9">
        <v>0.6</v>
      </c>
      <c r="N311" s="9">
        <v>0</v>
      </c>
      <c r="O311" s="6">
        <v>14507.6</v>
      </c>
      <c r="P311" s="6">
        <v>6800.3</v>
      </c>
      <c r="Q311" s="6">
        <v>21892.6</v>
      </c>
      <c r="R311" s="6">
        <v>17419.599999999999</v>
      </c>
      <c r="S311" s="6">
        <v>121908.5</v>
      </c>
      <c r="T311" s="6">
        <v>101167.8</v>
      </c>
      <c r="U311" s="6">
        <v>123677.4</v>
      </c>
      <c r="V311" s="6">
        <v>84618.9</v>
      </c>
      <c r="W311" s="32">
        <v>13325.4</v>
      </c>
      <c r="X311" s="32">
        <v>10088.700000000001</v>
      </c>
      <c r="Y311" s="6">
        <v>464540</v>
      </c>
      <c r="Z311" s="6">
        <v>244830</v>
      </c>
      <c r="AA311" s="6"/>
      <c r="AB311" s="11">
        <v>189608.9</v>
      </c>
      <c r="AC311" s="9">
        <v>345.9</v>
      </c>
      <c r="AD311" s="9">
        <v>50604</v>
      </c>
      <c r="AE311" s="6">
        <v>368275</v>
      </c>
      <c r="AF311" s="6">
        <v>188829</v>
      </c>
      <c r="AG311" s="6"/>
      <c r="AH311" s="6">
        <v>189542.5</v>
      </c>
      <c r="AI311" s="9">
        <v>1112.4000000000001</v>
      </c>
      <c r="AJ311" s="9">
        <v>768</v>
      </c>
      <c r="AK311" s="6">
        <v>33632.800000000003</v>
      </c>
      <c r="AL311" s="6">
        <v>23923.3</v>
      </c>
      <c r="AM311" s="6">
        <v>74634.2</v>
      </c>
      <c r="AN311" s="6">
        <v>57569.7</v>
      </c>
      <c r="AO311" s="6">
        <v>53021.7</v>
      </c>
      <c r="AP311" s="6">
        <v>43225.3</v>
      </c>
      <c r="AQ311" s="6">
        <v>51622.6</v>
      </c>
      <c r="AR311" s="6">
        <v>20339.400000000001</v>
      </c>
      <c r="AS311" s="6">
        <v>13.2</v>
      </c>
      <c r="AT311" s="6">
        <v>12.2</v>
      </c>
      <c r="AU311" s="7"/>
      <c r="AV311" s="7"/>
      <c r="AW311" s="6">
        <v>346000</v>
      </c>
      <c r="AX311" s="6">
        <v>161389</v>
      </c>
      <c r="AY311" s="6">
        <v>60584</v>
      </c>
      <c r="AZ311" s="9">
        <v>13637.98</v>
      </c>
      <c r="BA311" s="6">
        <v>327280</v>
      </c>
      <c r="BB311" s="6">
        <v>144902</v>
      </c>
      <c r="BC311" s="6">
        <v>57855.7</v>
      </c>
      <c r="BD311" s="6">
        <v>2227.1999999999998</v>
      </c>
      <c r="BE311" s="6">
        <v>1406.7</v>
      </c>
      <c r="BF311" s="6">
        <v>170.4</v>
      </c>
      <c r="BG311" s="6">
        <v>100.96</v>
      </c>
      <c r="BH311" s="9">
        <v>538.71699999999998</v>
      </c>
      <c r="BI311" s="9">
        <v>231.56100000000001</v>
      </c>
      <c r="BJ311" s="9">
        <v>1355.46</v>
      </c>
      <c r="BK311" s="9">
        <v>1513</v>
      </c>
      <c r="BL311" s="9">
        <v>106.6</v>
      </c>
      <c r="BM311" s="6">
        <v>9171</v>
      </c>
      <c r="BN311" s="6">
        <v>36976</v>
      </c>
      <c r="BO311" s="6">
        <v>10747</v>
      </c>
      <c r="BP311" s="6">
        <v>6966</v>
      </c>
      <c r="BQ311" s="6"/>
      <c r="BR311" s="6"/>
      <c r="BS311" s="6"/>
      <c r="BT311" s="6"/>
      <c r="BU311" s="6"/>
      <c r="BV311" s="6"/>
      <c r="BW311" s="6"/>
      <c r="BX311" s="6"/>
      <c r="BY311" s="6"/>
      <c r="BZ311" s="6">
        <v>4861748</v>
      </c>
      <c r="CA311" s="6">
        <v>3527968</v>
      </c>
      <c r="CB311" s="6"/>
      <c r="CC311" s="9">
        <v>87134</v>
      </c>
      <c r="CD311" s="9">
        <v>71941</v>
      </c>
      <c r="CE311" s="6"/>
      <c r="CF311" s="6">
        <v>843</v>
      </c>
      <c r="CG311" s="6">
        <v>97.120999999999995</v>
      </c>
      <c r="CH311" s="6">
        <v>1600</v>
      </c>
      <c r="CI311" s="6">
        <v>1001500</v>
      </c>
      <c r="CJ311" s="6">
        <v>27.4</v>
      </c>
      <c r="CK311" s="6">
        <v>7749.5</v>
      </c>
      <c r="CL311" s="6">
        <v>1149676</v>
      </c>
      <c r="CM311" s="6">
        <v>25044</v>
      </c>
      <c r="CN311" s="6">
        <v>7430.25</v>
      </c>
      <c r="CO311" s="9">
        <v>18157</v>
      </c>
      <c r="CP311" s="9">
        <v>144</v>
      </c>
      <c r="CQ311" s="9">
        <v>165.8</v>
      </c>
      <c r="CR311" s="6">
        <v>3022.8</v>
      </c>
      <c r="CS311" s="6">
        <v>2096.1</v>
      </c>
      <c r="CT311" s="9">
        <v>317877</v>
      </c>
      <c r="CU311" s="9">
        <v>183093</v>
      </c>
      <c r="CV311" s="6">
        <v>237544</v>
      </c>
      <c r="CW311" s="6">
        <v>148160</v>
      </c>
    </row>
    <row r="312" spans="1:101" ht="12.5">
      <c r="A312" s="5">
        <v>44122</v>
      </c>
      <c r="B312" s="9">
        <v>823.88900000000001</v>
      </c>
      <c r="C312" s="9">
        <v>451.69400000000002</v>
      </c>
      <c r="D312" s="9">
        <v>6458.3</v>
      </c>
      <c r="E312" s="6"/>
      <c r="F312" s="6"/>
      <c r="G312" s="6"/>
      <c r="H312" s="6">
        <v>5997.6</v>
      </c>
      <c r="I312" s="6">
        <v>2639.3</v>
      </c>
      <c r="J312" s="6">
        <v>433804</v>
      </c>
      <c r="K312" s="6">
        <v>194789</v>
      </c>
      <c r="L312" s="6">
        <v>84590.3</v>
      </c>
      <c r="M312" s="9">
        <v>0.6</v>
      </c>
      <c r="N312" s="9">
        <v>0</v>
      </c>
      <c r="O312" s="6">
        <v>14507.6</v>
      </c>
      <c r="P312" s="6">
        <v>6800.3</v>
      </c>
      <c r="Q312" s="6">
        <v>21924</v>
      </c>
      <c r="R312" s="6">
        <v>17444</v>
      </c>
      <c r="S312" s="6">
        <v>121927</v>
      </c>
      <c r="T312" s="6">
        <v>101183.2</v>
      </c>
      <c r="U312" s="6">
        <v>123695.6</v>
      </c>
      <c r="V312" s="6">
        <v>84632.2</v>
      </c>
      <c r="W312" s="32">
        <v>13325.4</v>
      </c>
      <c r="X312" s="32">
        <v>10088.700000000001</v>
      </c>
      <c r="Y312" s="6">
        <v>464690</v>
      </c>
      <c r="Z312" s="6">
        <v>244913</v>
      </c>
      <c r="AA312" s="6"/>
      <c r="AB312" s="11">
        <v>189632.9</v>
      </c>
      <c r="AC312" s="9">
        <v>345.9</v>
      </c>
      <c r="AD312" s="9">
        <v>50604</v>
      </c>
      <c r="AE312" s="6">
        <v>368577</v>
      </c>
      <c r="AF312" s="6">
        <v>188984</v>
      </c>
      <c r="AG312" s="6"/>
      <c r="AH312" s="6">
        <v>189566.5</v>
      </c>
      <c r="AI312" s="9">
        <v>1112.4000000000001</v>
      </c>
      <c r="AJ312" s="9">
        <v>768</v>
      </c>
      <c r="AK312" s="6">
        <v>33635.9</v>
      </c>
      <c r="AL312" s="6">
        <v>23925.8</v>
      </c>
      <c r="AM312" s="6">
        <v>74645.600000000006</v>
      </c>
      <c r="AN312" s="6">
        <v>57578.400000000001</v>
      </c>
      <c r="AO312" s="6">
        <v>53037.7</v>
      </c>
      <c r="AP312" s="6">
        <v>43237.5</v>
      </c>
      <c r="AQ312" s="6">
        <v>51632.6</v>
      </c>
      <c r="AR312" s="6">
        <v>20343.3</v>
      </c>
      <c r="AS312" s="6">
        <v>13.2</v>
      </c>
      <c r="AT312" s="6">
        <v>12.2</v>
      </c>
      <c r="AU312" s="7"/>
      <c r="AV312" s="7"/>
      <c r="AW312" s="6">
        <v>346159</v>
      </c>
      <c r="AX312" s="6">
        <v>161462</v>
      </c>
      <c r="AY312" s="6">
        <v>60589</v>
      </c>
      <c r="AZ312" s="9">
        <v>13637.98</v>
      </c>
      <c r="BA312" s="6">
        <v>327419</v>
      </c>
      <c r="BB312" s="6">
        <v>144962</v>
      </c>
      <c r="BC312" s="6">
        <v>57879.7</v>
      </c>
      <c r="BD312" s="6">
        <v>2229.6999999999998</v>
      </c>
      <c r="BE312" s="6">
        <v>1408.4</v>
      </c>
      <c r="BF312" s="6">
        <v>170.4</v>
      </c>
      <c r="BG312" s="6">
        <v>100.96</v>
      </c>
      <c r="BH312" s="9">
        <v>538.71699999999998</v>
      </c>
      <c r="BI312" s="9">
        <v>231.56100000000001</v>
      </c>
      <c r="BJ312" s="9">
        <v>1355.46</v>
      </c>
      <c r="BK312" s="9">
        <v>1515.3</v>
      </c>
      <c r="BL312" s="9">
        <v>107.1</v>
      </c>
      <c r="BM312" s="6">
        <v>9011</v>
      </c>
      <c r="BN312" s="6">
        <v>36914</v>
      </c>
      <c r="BO312" s="6">
        <v>10873</v>
      </c>
      <c r="BP312" s="6">
        <v>5507</v>
      </c>
      <c r="BQ312" s="6"/>
      <c r="BR312" s="6"/>
      <c r="BS312" s="6"/>
      <c r="BT312" s="6"/>
      <c r="BU312" s="6"/>
      <c r="BV312" s="6"/>
      <c r="BW312" s="6"/>
      <c r="BX312" s="6"/>
      <c r="BY312" s="6"/>
      <c r="BZ312" s="6">
        <v>4864687</v>
      </c>
      <c r="CA312" s="6">
        <v>3530376</v>
      </c>
      <c r="CB312" s="6"/>
      <c r="CC312" s="9">
        <v>87134</v>
      </c>
      <c r="CD312" s="9">
        <v>71941</v>
      </c>
      <c r="CE312" s="6"/>
      <c r="CF312" s="6">
        <v>843</v>
      </c>
      <c r="CG312" s="6">
        <v>97.495000000000005</v>
      </c>
      <c r="CH312" s="6">
        <v>1596</v>
      </c>
      <c r="CI312" s="6">
        <v>1005500</v>
      </c>
      <c r="CJ312" s="6">
        <v>27.5</v>
      </c>
      <c r="CK312" s="6">
        <v>7773.5</v>
      </c>
      <c r="CL312" s="6">
        <v>1152148</v>
      </c>
      <c r="CM312" s="6">
        <v>25044</v>
      </c>
      <c r="CN312" s="6">
        <v>7454.25</v>
      </c>
      <c r="CO312" s="9">
        <v>18207</v>
      </c>
      <c r="CP312" s="9">
        <v>144</v>
      </c>
      <c r="CQ312" s="9">
        <v>166.38</v>
      </c>
      <c r="CR312" s="6">
        <v>3027</v>
      </c>
      <c r="CS312" s="6">
        <v>2099.1999999999998</v>
      </c>
      <c r="CT312" s="9">
        <v>317877</v>
      </c>
      <c r="CU312" s="9">
        <v>183093</v>
      </c>
      <c r="CV312" s="6">
        <v>238765</v>
      </c>
      <c r="CW312" s="6">
        <v>148865</v>
      </c>
    </row>
    <row r="313" spans="1:101" ht="12.5">
      <c r="A313" s="5">
        <v>44123</v>
      </c>
      <c r="B313" s="9">
        <v>823.88900000000001</v>
      </c>
      <c r="C313" s="9">
        <v>451.69400000000002</v>
      </c>
      <c r="D313" s="9">
        <v>6458.3</v>
      </c>
      <c r="E313" s="6"/>
      <c r="F313" s="6"/>
      <c r="G313" s="6"/>
      <c r="H313" s="6">
        <v>6005</v>
      </c>
      <c r="I313" s="6">
        <v>2641.1</v>
      </c>
      <c r="J313" s="6">
        <v>433960</v>
      </c>
      <c r="K313" s="6">
        <v>194869</v>
      </c>
      <c r="L313" s="6">
        <v>84613</v>
      </c>
      <c r="M313" s="9">
        <v>0.6</v>
      </c>
      <c r="N313" s="9">
        <v>0</v>
      </c>
      <c r="O313" s="6">
        <v>14507.6</v>
      </c>
      <c r="P313" s="6">
        <v>6800.3</v>
      </c>
      <c r="Q313" s="6">
        <v>21957.3</v>
      </c>
      <c r="R313" s="6">
        <v>17469.8</v>
      </c>
      <c r="S313" s="6">
        <v>121945.60000000001</v>
      </c>
      <c r="T313" s="6">
        <v>101198.7</v>
      </c>
      <c r="U313" s="6">
        <v>123714.1</v>
      </c>
      <c r="V313" s="6">
        <v>84645.6</v>
      </c>
      <c r="W313" s="32">
        <v>13325.4</v>
      </c>
      <c r="X313" s="32">
        <v>10088.700000000001</v>
      </c>
      <c r="Y313" s="6">
        <v>464834</v>
      </c>
      <c r="Z313" s="6">
        <v>244993</v>
      </c>
      <c r="AA313" s="6"/>
      <c r="AB313" s="11">
        <v>189656.9</v>
      </c>
      <c r="AC313" s="9">
        <v>345.9</v>
      </c>
      <c r="AD313" s="9">
        <v>50604</v>
      </c>
      <c r="AE313" s="6">
        <v>368870</v>
      </c>
      <c r="AF313" s="6">
        <v>189132</v>
      </c>
      <c r="AG313" s="6"/>
      <c r="AH313" s="6">
        <v>189590.5</v>
      </c>
      <c r="AI313" s="9">
        <v>1112.4000000000001</v>
      </c>
      <c r="AJ313" s="9">
        <v>768</v>
      </c>
      <c r="AK313" s="6">
        <v>33639.1</v>
      </c>
      <c r="AL313" s="6">
        <v>23928.3</v>
      </c>
      <c r="AM313" s="6">
        <v>74656.800000000003</v>
      </c>
      <c r="AN313" s="6">
        <v>57587.1</v>
      </c>
      <c r="AO313" s="6">
        <v>53050.8</v>
      </c>
      <c r="AP313" s="6">
        <v>43247.5</v>
      </c>
      <c r="AQ313" s="6">
        <v>51641.7</v>
      </c>
      <c r="AR313" s="6">
        <v>20346.900000000001</v>
      </c>
      <c r="AS313" s="6">
        <v>13.3</v>
      </c>
      <c r="AT313" s="6">
        <v>12.2</v>
      </c>
      <c r="AU313" s="7"/>
      <c r="AV313" s="7"/>
      <c r="AW313" s="6">
        <v>346317</v>
      </c>
      <c r="AX313" s="6">
        <v>161534</v>
      </c>
      <c r="AY313" s="6">
        <v>60595</v>
      </c>
      <c r="AZ313" s="9">
        <v>13637.98</v>
      </c>
      <c r="BA313" s="6">
        <v>327557</v>
      </c>
      <c r="BB313" s="6">
        <v>145022</v>
      </c>
      <c r="BC313" s="6">
        <v>57903.7</v>
      </c>
      <c r="BD313" s="6">
        <v>2231.8000000000002</v>
      </c>
      <c r="BE313" s="6">
        <v>1409.8</v>
      </c>
      <c r="BF313" s="6">
        <v>170.4</v>
      </c>
      <c r="BG313" s="6">
        <v>100.96</v>
      </c>
      <c r="BH313" s="9">
        <v>538.71699999999998</v>
      </c>
      <c r="BI313" s="9">
        <v>231.56100000000001</v>
      </c>
      <c r="BJ313" s="9">
        <v>1355.46</v>
      </c>
      <c r="BK313" s="9">
        <v>1517.7</v>
      </c>
      <c r="BL313" s="9">
        <v>107.5</v>
      </c>
      <c r="BM313" s="6">
        <v>8994</v>
      </c>
      <c r="BN313" s="6">
        <v>34909</v>
      </c>
      <c r="BO313" s="6">
        <v>8230</v>
      </c>
      <c r="BP313" s="6">
        <v>4843</v>
      </c>
      <c r="BQ313" s="6"/>
      <c r="BR313" s="6"/>
      <c r="BS313" s="6"/>
      <c r="BT313" s="6"/>
      <c r="BU313" s="6"/>
      <c r="BV313" s="6"/>
      <c r="BW313" s="6"/>
      <c r="BX313" s="6"/>
      <c r="BY313" s="6"/>
      <c r="BZ313" s="6">
        <v>4867628</v>
      </c>
      <c r="CA313" s="6">
        <v>3532788</v>
      </c>
      <c r="CB313" s="6"/>
      <c r="CC313" s="9">
        <v>87134</v>
      </c>
      <c r="CD313" s="9">
        <v>71941</v>
      </c>
      <c r="CE313" s="6"/>
      <c r="CF313" s="6">
        <v>682</v>
      </c>
      <c r="CG313" s="6">
        <v>59.878999999999998</v>
      </c>
      <c r="CH313" s="6">
        <v>1200</v>
      </c>
      <c r="CI313" s="6">
        <v>1009500</v>
      </c>
      <c r="CJ313" s="6">
        <v>27.6</v>
      </c>
      <c r="CK313" s="6">
        <v>7797.5</v>
      </c>
      <c r="CL313" s="6">
        <v>1154428</v>
      </c>
      <c r="CM313" s="6">
        <v>25044</v>
      </c>
      <c r="CN313" s="6">
        <v>7478.25</v>
      </c>
      <c r="CO313" s="9">
        <v>18207</v>
      </c>
      <c r="CP313" s="9">
        <v>144</v>
      </c>
      <c r="CQ313" s="9">
        <v>166.38</v>
      </c>
      <c r="CR313" s="6">
        <v>3031.3</v>
      </c>
      <c r="CS313" s="6">
        <v>2102.5</v>
      </c>
      <c r="CT313" s="9">
        <v>317877</v>
      </c>
      <c r="CU313" s="9">
        <v>183093</v>
      </c>
      <c r="CV313" s="6">
        <v>240092</v>
      </c>
      <c r="CW313" s="6">
        <v>149632</v>
      </c>
    </row>
    <row r="314" spans="1:101" ht="12.5">
      <c r="A314" s="5">
        <v>44124</v>
      </c>
      <c r="B314" s="9">
        <v>823.88900000000001</v>
      </c>
      <c r="C314" s="9">
        <v>451.69400000000002</v>
      </c>
      <c r="D314" s="9">
        <v>6458.3</v>
      </c>
      <c r="E314" s="6"/>
      <c r="F314" s="6"/>
      <c r="G314" s="6"/>
      <c r="H314" s="6">
        <v>6010</v>
      </c>
      <c r="I314" s="6">
        <v>2641.8</v>
      </c>
      <c r="J314" s="6">
        <v>434127</v>
      </c>
      <c r="K314" s="6">
        <v>194953</v>
      </c>
      <c r="L314" s="6">
        <v>84637</v>
      </c>
      <c r="M314" s="9">
        <v>0.6</v>
      </c>
      <c r="N314" s="9">
        <v>0</v>
      </c>
      <c r="O314" s="6">
        <v>14507.6</v>
      </c>
      <c r="P314" s="6">
        <v>6800.3</v>
      </c>
      <c r="Q314" s="6">
        <v>21989</v>
      </c>
      <c r="R314" s="6">
        <v>17494.7</v>
      </c>
      <c r="S314" s="6">
        <v>121964.4</v>
      </c>
      <c r="T314" s="6">
        <v>101214.39999999999</v>
      </c>
      <c r="U314" s="6">
        <v>123732.5</v>
      </c>
      <c r="V314" s="6">
        <v>84658.8</v>
      </c>
      <c r="W314" s="32">
        <v>13325.4</v>
      </c>
      <c r="X314" s="32">
        <v>10088.700000000001</v>
      </c>
      <c r="Y314" s="6">
        <v>464986</v>
      </c>
      <c r="Z314" s="6">
        <v>245077</v>
      </c>
      <c r="AA314" s="6"/>
      <c r="AB314" s="11">
        <v>189680.9</v>
      </c>
      <c r="AC314" s="9">
        <v>345.9</v>
      </c>
      <c r="AD314" s="9">
        <v>50604</v>
      </c>
      <c r="AE314" s="6">
        <v>369165</v>
      </c>
      <c r="AF314" s="6">
        <v>189281</v>
      </c>
      <c r="AG314" s="6"/>
      <c r="AH314" s="6">
        <v>189614.5</v>
      </c>
      <c r="AI314" s="9">
        <v>1112.4000000000001</v>
      </c>
      <c r="AJ314" s="9">
        <v>768</v>
      </c>
      <c r="AK314" s="6">
        <v>33642.199999999997</v>
      </c>
      <c r="AL314" s="6">
        <v>23930.799999999999</v>
      </c>
      <c r="AM314" s="6">
        <v>74668.399999999994</v>
      </c>
      <c r="AN314" s="6">
        <v>57596</v>
      </c>
      <c r="AO314" s="6">
        <v>53062.9</v>
      </c>
      <c r="AP314" s="6">
        <v>43256.9</v>
      </c>
      <c r="AQ314" s="6">
        <v>51651</v>
      </c>
      <c r="AR314" s="6">
        <v>20350.599999999999</v>
      </c>
      <c r="AS314" s="6">
        <v>13.3</v>
      </c>
      <c r="AT314" s="6">
        <v>12.2</v>
      </c>
      <c r="AU314" s="7"/>
      <c r="AV314" s="7"/>
      <c r="AW314" s="6">
        <v>346478</v>
      </c>
      <c r="AX314" s="6">
        <v>161608</v>
      </c>
      <c r="AY314" s="6">
        <v>60600</v>
      </c>
      <c r="AZ314" s="9">
        <v>13637.98</v>
      </c>
      <c r="BA314" s="6">
        <v>327698</v>
      </c>
      <c r="BB314" s="6">
        <v>145083</v>
      </c>
      <c r="BC314" s="6">
        <v>57927.7</v>
      </c>
      <c r="BD314" s="6">
        <v>2235.3000000000002</v>
      </c>
      <c r="BE314" s="6">
        <v>1411.9</v>
      </c>
      <c r="BF314" s="6">
        <v>170.4</v>
      </c>
      <c r="BG314" s="6">
        <v>100.96</v>
      </c>
      <c r="BH314" s="9">
        <v>538.99400000000003</v>
      </c>
      <c r="BI314" s="9">
        <v>231.672</v>
      </c>
      <c r="BJ314" s="9">
        <v>1356.09</v>
      </c>
      <c r="BK314" s="9">
        <v>1520</v>
      </c>
      <c r="BL314" s="9">
        <v>108</v>
      </c>
      <c r="BM314" s="6">
        <v>8495.66</v>
      </c>
      <c r="BN314" s="6">
        <v>37079.987719298246</v>
      </c>
      <c r="BO314" s="6">
        <v>10103.715348890133</v>
      </c>
      <c r="BP314" s="6">
        <v>5312</v>
      </c>
      <c r="BQ314" s="6"/>
      <c r="BR314" s="6"/>
      <c r="BS314" s="6"/>
      <c r="BT314" s="6"/>
      <c r="BU314" s="6"/>
      <c r="BV314" s="6"/>
      <c r="BW314" s="6"/>
      <c r="BX314" s="6"/>
      <c r="BY314" s="6"/>
      <c r="BZ314" s="6">
        <v>4870668</v>
      </c>
      <c r="CA314" s="6">
        <v>3535272</v>
      </c>
      <c r="CB314" s="6"/>
      <c r="CC314" s="9">
        <v>87134</v>
      </c>
      <c r="CD314" s="9">
        <v>71941</v>
      </c>
      <c r="CE314" s="6"/>
      <c r="CF314" s="6">
        <v>525</v>
      </c>
      <c r="CG314" s="6">
        <v>21.765999999999998</v>
      </c>
      <c r="CH314" s="6">
        <v>813</v>
      </c>
      <c r="CI314" s="6">
        <v>1013000</v>
      </c>
      <c r="CJ314" s="6">
        <v>27.7</v>
      </c>
      <c r="CK314" s="6">
        <v>7821.5</v>
      </c>
      <c r="CL314" s="6">
        <v>1156612</v>
      </c>
      <c r="CM314" s="6">
        <v>25044</v>
      </c>
      <c r="CN314" s="6">
        <v>7502.25</v>
      </c>
      <c r="CO314" s="9">
        <v>18207</v>
      </c>
      <c r="CP314" s="9">
        <v>144</v>
      </c>
      <c r="CQ314" s="9">
        <v>166.38</v>
      </c>
      <c r="CR314" s="6">
        <v>3035.6</v>
      </c>
      <c r="CS314" s="6">
        <v>2105.9</v>
      </c>
      <c r="CT314" s="9">
        <v>317877</v>
      </c>
      <c r="CU314" s="9">
        <v>183093</v>
      </c>
      <c r="CV314" s="6">
        <v>241606</v>
      </c>
      <c r="CW314" s="6">
        <v>150497</v>
      </c>
    </row>
    <row r="315" spans="1:101" ht="12.5">
      <c r="A315" s="5">
        <v>44125</v>
      </c>
      <c r="B315" s="9">
        <v>823.88900000000001</v>
      </c>
      <c r="C315" s="9">
        <v>451.69400000000002</v>
      </c>
      <c r="D315" s="9">
        <v>6458.3</v>
      </c>
      <c r="E315" s="6"/>
      <c r="F315" s="6"/>
      <c r="G315" s="6"/>
      <c r="H315" s="6">
        <v>6016.2</v>
      </c>
      <c r="I315" s="6">
        <v>2643</v>
      </c>
      <c r="J315" s="6">
        <v>434290</v>
      </c>
      <c r="K315" s="6">
        <v>195036</v>
      </c>
      <c r="L315" s="6">
        <v>84661</v>
      </c>
      <c r="M315" s="9">
        <v>0.6</v>
      </c>
      <c r="N315" s="9">
        <v>0</v>
      </c>
      <c r="O315" s="6">
        <v>14507.6</v>
      </c>
      <c r="P315" s="6">
        <v>6800.3</v>
      </c>
      <c r="Q315" s="6">
        <v>22019</v>
      </c>
      <c r="R315" s="6">
        <v>17518.900000000001</v>
      </c>
      <c r="S315" s="6">
        <v>121982.58</v>
      </c>
      <c r="T315" s="6">
        <v>101229.74</v>
      </c>
      <c r="U315" s="6">
        <v>123751.28</v>
      </c>
      <c r="V315" s="6">
        <v>84672.01</v>
      </c>
      <c r="W315" s="32">
        <v>13325.4</v>
      </c>
      <c r="X315" s="32">
        <v>10088.700000000001</v>
      </c>
      <c r="Y315" s="6">
        <v>465138</v>
      </c>
      <c r="Z315" s="6">
        <v>245160</v>
      </c>
      <c r="AA315" s="6"/>
      <c r="AB315" s="11">
        <v>189704.9</v>
      </c>
      <c r="AC315" s="9">
        <v>345.9</v>
      </c>
      <c r="AD315" s="9">
        <v>50604</v>
      </c>
      <c r="AE315" s="6">
        <v>369452</v>
      </c>
      <c r="AF315" s="6">
        <v>189429</v>
      </c>
      <c r="AG315" s="6"/>
      <c r="AH315" s="6">
        <v>189638.5</v>
      </c>
      <c r="AI315" s="9">
        <v>1112.4000000000001</v>
      </c>
      <c r="AJ315" s="9">
        <v>768</v>
      </c>
      <c r="AK315" s="6">
        <v>33645.5</v>
      </c>
      <c r="AL315" s="6">
        <v>23933.360000000001</v>
      </c>
      <c r="AM315" s="6">
        <v>74680.09</v>
      </c>
      <c r="AN315" s="6">
        <v>57605</v>
      </c>
      <c r="AO315" s="6">
        <v>53075.01</v>
      </c>
      <c r="AP315" s="6">
        <v>43266.25</v>
      </c>
      <c r="AQ315" s="6">
        <v>51659</v>
      </c>
      <c r="AR315" s="6">
        <v>20353.599999999999</v>
      </c>
      <c r="AS315" s="6">
        <v>13.3</v>
      </c>
      <c r="AT315" s="6">
        <v>12.2</v>
      </c>
      <c r="AU315" s="7"/>
      <c r="AV315" s="7"/>
      <c r="AW315" s="6">
        <v>346635</v>
      </c>
      <c r="AX315" s="6">
        <v>161679</v>
      </c>
      <c r="AY315" s="6">
        <v>60606</v>
      </c>
      <c r="AZ315" s="9">
        <v>13637.98</v>
      </c>
      <c r="BA315" s="6">
        <v>327835</v>
      </c>
      <c r="BB315" s="6">
        <v>145143</v>
      </c>
      <c r="BC315" s="6">
        <v>57951.7</v>
      </c>
      <c r="BD315" s="6">
        <v>2238.94</v>
      </c>
      <c r="BE315" s="6">
        <v>1414.24</v>
      </c>
      <c r="BF315" s="6">
        <v>170.4</v>
      </c>
      <c r="BG315" s="6">
        <v>100.96</v>
      </c>
      <c r="BH315" s="9">
        <v>538.99400000000003</v>
      </c>
      <c r="BI315" s="9">
        <v>231.672</v>
      </c>
      <c r="BJ315" s="9">
        <v>1356.09</v>
      </c>
      <c r="BK315" s="9">
        <v>1522.4</v>
      </c>
      <c r="BL315" s="9">
        <v>108.3</v>
      </c>
      <c r="BM315" s="6">
        <v>8777.8200000000015</v>
      </c>
      <c r="BN315" s="6">
        <v>36342.07894736842</v>
      </c>
      <c r="BO315" s="6">
        <v>7859.2985625330648</v>
      </c>
      <c r="BP315" s="6">
        <v>4519</v>
      </c>
      <c r="BQ315" s="6"/>
      <c r="BR315" s="6"/>
      <c r="BS315" s="6"/>
      <c r="BT315" s="6"/>
      <c r="BU315" s="6"/>
      <c r="BV315" s="6"/>
      <c r="BW315" s="6"/>
      <c r="BX315" s="6"/>
      <c r="BY315" s="6"/>
      <c r="BZ315" s="6">
        <v>4873550</v>
      </c>
      <c r="CA315" s="6">
        <v>3537625</v>
      </c>
      <c r="CB315" s="6"/>
      <c r="CC315" s="9">
        <v>87134</v>
      </c>
      <c r="CD315" s="9">
        <v>71941</v>
      </c>
      <c r="CE315" s="6"/>
      <c r="CF315" s="6">
        <v>665</v>
      </c>
      <c r="CG315" s="6">
        <v>53.378999999999998</v>
      </c>
      <c r="CH315" s="6">
        <v>1148</v>
      </c>
      <c r="CI315" s="6">
        <v>1015161</v>
      </c>
      <c r="CJ315" s="6">
        <v>27.8</v>
      </c>
      <c r="CK315" s="6">
        <v>7845.5</v>
      </c>
      <c r="CL315" s="6">
        <v>1158773</v>
      </c>
      <c r="CM315" s="6">
        <v>25044</v>
      </c>
      <c r="CN315" s="6">
        <v>7526.25</v>
      </c>
      <c r="CO315" s="9">
        <v>18207</v>
      </c>
      <c r="CP315" s="9">
        <v>144</v>
      </c>
      <c r="CQ315" s="9">
        <v>166.38</v>
      </c>
      <c r="CR315" s="6">
        <v>3040.89</v>
      </c>
      <c r="CS315" s="6">
        <v>2109.84</v>
      </c>
      <c r="CT315" s="9">
        <v>317877</v>
      </c>
      <c r="CU315" s="9">
        <v>183093</v>
      </c>
      <c r="CV315" s="6">
        <v>242967</v>
      </c>
      <c r="CW315" s="6">
        <v>151272</v>
      </c>
    </row>
    <row r="316" spans="1:101" ht="12.5">
      <c r="A316" s="5">
        <v>44126</v>
      </c>
      <c r="B316" s="9">
        <v>823.88900000000001</v>
      </c>
      <c r="C316" s="9">
        <v>451.69400000000002</v>
      </c>
      <c r="D316" s="9">
        <v>6458.3</v>
      </c>
      <c r="E316" s="6"/>
      <c r="F316" s="6"/>
      <c r="G316" s="6"/>
      <c r="H316" s="6">
        <v>6024.3</v>
      </c>
      <c r="I316" s="6">
        <v>2644.9</v>
      </c>
      <c r="J316" s="6">
        <v>434459</v>
      </c>
      <c r="K316" s="6">
        <v>195122</v>
      </c>
      <c r="L316" s="6">
        <v>84685</v>
      </c>
      <c r="M316" s="9">
        <v>0.6</v>
      </c>
      <c r="N316" s="9">
        <v>0</v>
      </c>
      <c r="O316" s="6">
        <v>14507.6</v>
      </c>
      <c r="P316" s="6">
        <v>6800.3</v>
      </c>
      <c r="Q316" s="6">
        <v>22049</v>
      </c>
      <c r="R316" s="6">
        <v>17543.400000000001</v>
      </c>
      <c r="S316" s="6">
        <v>122000.9</v>
      </c>
      <c r="T316" s="6">
        <v>101245.05</v>
      </c>
      <c r="U316" s="6">
        <v>123770.09</v>
      </c>
      <c r="V316" s="6">
        <v>84685.35</v>
      </c>
      <c r="W316" s="32">
        <v>13325.4</v>
      </c>
      <c r="X316" s="32">
        <v>10088.700000000001</v>
      </c>
      <c r="Y316" s="6">
        <v>465316</v>
      </c>
      <c r="Z316" s="6">
        <v>245252</v>
      </c>
      <c r="AA316" s="6"/>
      <c r="AB316" s="11">
        <v>189728.9</v>
      </c>
      <c r="AC316" s="9">
        <v>345.9</v>
      </c>
      <c r="AD316" s="9">
        <v>50604</v>
      </c>
      <c r="AE316" s="6">
        <v>369723</v>
      </c>
      <c r="AF316" s="6">
        <v>189572</v>
      </c>
      <c r="AG316" s="6"/>
      <c r="AH316" s="6">
        <v>189662.5</v>
      </c>
      <c r="AI316" s="9">
        <v>1112.4000000000001</v>
      </c>
      <c r="AJ316" s="9">
        <v>768</v>
      </c>
      <c r="AK316" s="6">
        <v>33648.6</v>
      </c>
      <c r="AL316" s="6">
        <v>23935.9</v>
      </c>
      <c r="AM316" s="6">
        <v>74692.13</v>
      </c>
      <c r="AN316" s="6">
        <v>57614</v>
      </c>
      <c r="AO316" s="6">
        <v>53087.27</v>
      </c>
      <c r="AP316" s="6">
        <v>43275.71</v>
      </c>
      <c r="AQ316" s="6">
        <v>51666</v>
      </c>
      <c r="AR316" s="6">
        <v>20356.3</v>
      </c>
      <c r="AS316" s="6">
        <v>13.3</v>
      </c>
      <c r="AT316" s="6">
        <v>12.2</v>
      </c>
      <c r="AU316" s="7"/>
      <c r="AV316" s="7"/>
      <c r="AW316" s="6">
        <v>346795</v>
      </c>
      <c r="AX316" s="6">
        <v>161752</v>
      </c>
      <c r="AY316" s="6">
        <v>60610</v>
      </c>
      <c r="AZ316" s="9">
        <v>13637.98</v>
      </c>
      <c r="BA316" s="6">
        <v>327974</v>
      </c>
      <c r="BB316" s="6">
        <v>145203</v>
      </c>
      <c r="BC316" s="6">
        <v>57975.7</v>
      </c>
      <c r="BD316" s="6">
        <v>2243.9299999999998</v>
      </c>
      <c r="BE316" s="6">
        <v>1417.41</v>
      </c>
      <c r="BF316" s="6">
        <v>170.4</v>
      </c>
      <c r="BG316" s="6">
        <v>100.96</v>
      </c>
      <c r="BH316" s="9">
        <v>538.99400000000003</v>
      </c>
      <c r="BI316" s="9">
        <v>231.672</v>
      </c>
      <c r="BJ316" s="9">
        <v>1356.09</v>
      </c>
      <c r="BK316" s="9">
        <v>1524.5</v>
      </c>
      <c r="BL316" s="9">
        <v>108.3</v>
      </c>
      <c r="BM316" s="6">
        <v>8597.7000000000007</v>
      </c>
      <c r="BN316" s="6">
        <v>36887.784210526312</v>
      </c>
      <c r="BO316" s="6">
        <v>9459.5360704016002</v>
      </c>
      <c r="BP316" s="6">
        <v>4800</v>
      </c>
      <c r="BQ316" s="6"/>
      <c r="BR316" s="6"/>
      <c r="BS316" s="6"/>
      <c r="BT316" s="6"/>
      <c r="BU316" s="6"/>
      <c r="BV316" s="6"/>
      <c r="BW316" s="6"/>
      <c r="BX316" s="6"/>
      <c r="BY316" s="6"/>
      <c r="BZ316" s="6">
        <v>4876480</v>
      </c>
      <c r="CA316" s="6">
        <v>3540040</v>
      </c>
      <c r="CB316" s="6"/>
      <c r="CC316" s="9">
        <v>87134</v>
      </c>
      <c r="CD316" s="9">
        <v>71941</v>
      </c>
      <c r="CE316" s="6"/>
      <c r="CF316" s="6">
        <v>840</v>
      </c>
      <c r="CG316" s="6">
        <v>96.72</v>
      </c>
      <c r="CH316" s="6">
        <v>1591</v>
      </c>
      <c r="CI316" s="6">
        <v>1017402</v>
      </c>
      <c r="CJ316" s="6">
        <v>27.9</v>
      </c>
      <c r="CK316" s="6">
        <v>7869.5</v>
      </c>
      <c r="CL316" s="6">
        <v>1161014</v>
      </c>
      <c r="CM316" s="6">
        <v>25044</v>
      </c>
      <c r="CN316" s="6">
        <v>7550.25</v>
      </c>
      <c r="CO316" s="9">
        <v>18207</v>
      </c>
      <c r="CP316" s="9">
        <v>144</v>
      </c>
      <c r="CQ316" s="9">
        <v>166.38</v>
      </c>
      <c r="CR316" s="6">
        <v>3046.98</v>
      </c>
      <c r="CS316" s="6">
        <v>2114.27</v>
      </c>
      <c r="CT316" s="9">
        <v>317877</v>
      </c>
      <c r="CU316" s="9">
        <v>183093</v>
      </c>
      <c r="CV316" s="6">
        <v>244216</v>
      </c>
      <c r="CW316" s="6">
        <v>151980</v>
      </c>
    </row>
    <row r="317" spans="1:101" ht="12.5">
      <c r="A317" s="5">
        <v>44127</v>
      </c>
      <c r="B317" s="9">
        <v>823.88900000000001</v>
      </c>
      <c r="C317" s="9">
        <v>451.69400000000002</v>
      </c>
      <c r="D317" s="9">
        <v>6458.3</v>
      </c>
      <c r="E317" s="9"/>
      <c r="F317" s="9"/>
      <c r="G317" s="9"/>
      <c r="H317" s="9">
        <v>6032.9</v>
      </c>
      <c r="I317" s="9">
        <v>2646.6</v>
      </c>
      <c r="J317" s="9">
        <v>434623</v>
      </c>
      <c r="K317" s="9">
        <v>195205</v>
      </c>
      <c r="L317" s="9">
        <v>84709</v>
      </c>
      <c r="M317" s="9">
        <v>0.6</v>
      </c>
      <c r="N317" s="9">
        <v>0</v>
      </c>
      <c r="O317" s="6">
        <v>14507.6</v>
      </c>
      <c r="P317" s="6">
        <v>6800.3</v>
      </c>
      <c r="Q317" s="9">
        <v>22078</v>
      </c>
      <c r="R317" s="9">
        <v>17567.09</v>
      </c>
      <c r="S317" s="9">
        <v>122017.62</v>
      </c>
      <c r="T317" s="9">
        <v>101258.88</v>
      </c>
      <c r="U317" s="9">
        <v>123788.58</v>
      </c>
      <c r="V317" s="9">
        <v>84698.39</v>
      </c>
      <c r="W317" s="32">
        <v>13325.4</v>
      </c>
      <c r="X317" s="32">
        <v>10088.700000000001</v>
      </c>
      <c r="Y317" s="9">
        <v>465489</v>
      </c>
      <c r="Z317" s="9">
        <v>245349</v>
      </c>
      <c r="AA317" s="9"/>
      <c r="AB317" s="11">
        <v>189752.9</v>
      </c>
      <c r="AC317" s="9">
        <v>345.9</v>
      </c>
      <c r="AD317" s="9">
        <v>50604</v>
      </c>
      <c r="AE317" s="9">
        <v>369981</v>
      </c>
      <c r="AF317" s="9">
        <v>189702</v>
      </c>
      <c r="AG317" s="9"/>
      <c r="AH317" s="9">
        <v>189686.5</v>
      </c>
      <c r="AI317" s="9">
        <v>1112.4000000000001</v>
      </c>
      <c r="AJ317" s="9">
        <v>768</v>
      </c>
      <c r="AK317" s="9">
        <v>33651.800000000003</v>
      </c>
      <c r="AL317" s="9">
        <v>23938.400000000001</v>
      </c>
      <c r="AM317" s="9">
        <v>74702.460000000006</v>
      </c>
      <c r="AN317" s="9">
        <v>57622</v>
      </c>
      <c r="AO317" s="9">
        <v>53099</v>
      </c>
      <c r="AP317" s="9">
        <v>43284.73</v>
      </c>
      <c r="AQ317" s="9">
        <v>51670</v>
      </c>
      <c r="AR317" s="9">
        <v>20357</v>
      </c>
      <c r="AS317" s="9">
        <v>13.3</v>
      </c>
      <c r="AT317" s="9">
        <v>12.2</v>
      </c>
      <c r="AU317" s="9"/>
      <c r="AV317" s="9"/>
      <c r="AW317" s="9">
        <v>346952.4</v>
      </c>
      <c r="AX317" s="9">
        <v>161825</v>
      </c>
      <c r="AY317" s="9">
        <v>60615</v>
      </c>
      <c r="AZ317" s="9">
        <v>13637.98</v>
      </c>
      <c r="BA317" s="9">
        <v>328112</v>
      </c>
      <c r="BB317" s="9">
        <v>145263</v>
      </c>
      <c r="BC317" s="9">
        <v>57999.7</v>
      </c>
      <c r="BD317" s="9">
        <v>2248.9</v>
      </c>
      <c r="BE317" s="9">
        <v>1420.55</v>
      </c>
      <c r="BF317" s="6">
        <v>170.4</v>
      </c>
      <c r="BG317" s="6">
        <v>100.96</v>
      </c>
      <c r="BH317" s="9">
        <v>538.99400000000003</v>
      </c>
      <c r="BI317" s="9">
        <v>231.672</v>
      </c>
      <c r="BJ317" s="9">
        <v>1356.09</v>
      </c>
      <c r="BK317" s="9">
        <v>1526.7</v>
      </c>
      <c r="BL317" s="9">
        <v>108.3</v>
      </c>
      <c r="BM317" s="9">
        <v>9118.35</v>
      </c>
      <c r="BN317" s="9">
        <v>36919.705263157892</v>
      </c>
      <c r="BO317" s="9">
        <v>9743.441228319045</v>
      </c>
      <c r="BP317" s="9">
        <v>1513</v>
      </c>
      <c r="BQ317" s="9"/>
      <c r="BR317" s="9"/>
      <c r="BS317" s="9"/>
      <c r="BT317" s="9"/>
      <c r="BU317" s="9"/>
      <c r="BV317" s="9"/>
      <c r="BW317" s="9"/>
      <c r="BX317" s="9"/>
      <c r="BY317" s="9"/>
      <c r="BZ317" s="9">
        <v>4879414</v>
      </c>
      <c r="CA317" s="9">
        <v>3542431</v>
      </c>
      <c r="CB317" s="9"/>
      <c r="CC317" s="9">
        <v>87134</v>
      </c>
      <c r="CD317" s="9">
        <v>71941</v>
      </c>
      <c r="CE317" s="9"/>
      <c r="CF317" s="9">
        <v>838.23822040237951</v>
      </c>
      <c r="CG317" s="9">
        <v>96.689425028157686</v>
      </c>
      <c r="CH317" s="9">
        <v>1594.9581819232412</v>
      </c>
      <c r="CI317" s="9">
        <v>1019739</v>
      </c>
      <c r="CJ317" s="9">
        <v>28</v>
      </c>
      <c r="CK317" s="9">
        <v>7893.5</v>
      </c>
      <c r="CL317" s="9">
        <v>1163351</v>
      </c>
      <c r="CM317" s="9">
        <v>25044</v>
      </c>
      <c r="CN317" s="9">
        <v>7574.25</v>
      </c>
      <c r="CO317" s="9">
        <v>18207</v>
      </c>
      <c r="CP317" s="9">
        <v>144</v>
      </c>
      <c r="CQ317" s="9">
        <v>166.38</v>
      </c>
      <c r="CR317" s="9">
        <v>3053.23</v>
      </c>
      <c r="CS317" s="9">
        <v>2118.81</v>
      </c>
      <c r="CT317" s="9">
        <v>317877</v>
      </c>
      <c r="CU317" s="9">
        <v>183093</v>
      </c>
      <c r="CV317" s="9">
        <v>245574</v>
      </c>
      <c r="CW317" s="9">
        <v>152751</v>
      </c>
    </row>
    <row r="318" spans="1:101" ht="12.5">
      <c r="A318" s="5">
        <v>44128</v>
      </c>
      <c r="B318" s="9">
        <v>823.88900000000001</v>
      </c>
      <c r="C318" s="9">
        <v>451.69400000000002</v>
      </c>
      <c r="D318" s="9">
        <v>6458.3</v>
      </c>
      <c r="E318" s="9"/>
      <c r="F318" s="9"/>
      <c r="G318" s="9"/>
      <c r="H318" s="9">
        <v>6040</v>
      </c>
      <c r="I318" s="9">
        <v>2647.6</v>
      </c>
      <c r="J318" s="9">
        <v>434801</v>
      </c>
      <c r="K318" s="9">
        <v>195292</v>
      </c>
      <c r="L318" s="9">
        <v>84733</v>
      </c>
      <c r="M318" s="9">
        <v>0.6</v>
      </c>
      <c r="N318" s="9">
        <v>0</v>
      </c>
      <c r="O318" s="6">
        <v>14507.6</v>
      </c>
      <c r="P318" s="6">
        <v>6800.3</v>
      </c>
      <c r="Q318" s="9">
        <v>22107</v>
      </c>
      <c r="R318" s="9">
        <v>17590.689999999999</v>
      </c>
      <c r="S318" s="9">
        <v>122036</v>
      </c>
      <c r="T318" s="9">
        <v>101273.94</v>
      </c>
      <c r="U318" s="9">
        <v>123806.85</v>
      </c>
      <c r="V318" s="9">
        <v>84711.46</v>
      </c>
      <c r="W318" s="32">
        <v>13325.4</v>
      </c>
      <c r="X318" s="32">
        <v>10088.700000000001</v>
      </c>
      <c r="Y318" s="9">
        <v>465666</v>
      </c>
      <c r="Z318" s="9">
        <v>245450</v>
      </c>
      <c r="AA318" s="9"/>
      <c r="AB318" s="11">
        <v>189776.9</v>
      </c>
      <c r="AC318" s="9">
        <v>345.9</v>
      </c>
      <c r="AD318" s="9">
        <v>50604</v>
      </c>
      <c r="AE318" s="9">
        <v>370265</v>
      </c>
      <c r="AF318" s="9">
        <v>189837</v>
      </c>
      <c r="AG318" s="9"/>
      <c r="AH318" s="9">
        <v>189710.5</v>
      </c>
      <c r="AI318" s="9">
        <v>1112.4000000000001</v>
      </c>
      <c r="AJ318" s="9">
        <v>768</v>
      </c>
      <c r="AK318" s="9">
        <v>33654.9</v>
      </c>
      <c r="AL318" s="9">
        <v>23940.9</v>
      </c>
      <c r="AM318" s="9">
        <v>74712.160000000003</v>
      </c>
      <c r="AN318" s="9">
        <v>57629</v>
      </c>
      <c r="AO318" s="9">
        <v>53111</v>
      </c>
      <c r="AP318" s="9">
        <v>43293.7</v>
      </c>
      <c r="AQ318" s="9">
        <v>51684</v>
      </c>
      <c r="AR318" s="9">
        <v>20363</v>
      </c>
      <c r="AS318" s="9">
        <v>13.3</v>
      </c>
      <c r="AT318" s="9">
        <v>12.2</v>
      </c>
      <c r="AU318" s="9"/>
      <c r="AV318" s="9"/>
      <c r="AW318" s="9">
        <v>347111.6</v>
      </c>
      <c r="AX318" s="9">
        <v>161898</v>
      </c>
      <c r="AY318" s="9">
        <v>60620</v>
      </c>
      <c r="AZ318" s="9">
        <v>13637.98</v>
      </c>
      <c r="BA318" s="9">
        <v>328250</v>
      </c>
      <c r="BB318" s="9">
        <v>145324</v>
      </c>
      <c r="BC318" s="9">
        <v>58023.7</v>
      </c>
      <c r="BD318" s="9">
        <v>2253.14</v>
      </c>
      <c r="BE318" s="9">
        <v>1423.26</v>
      </c>
      <c r="BF318" s="6">
        <v>170.4</v>
      </c>
      <c r="BG318" s="6">
        <v>100.96</v>
      </c>
      <c r="BH318" s="9">
        <v>538.99400000000003</v>
      </c>
      <c r="BI318" s="9">
        <v>231.672</v>
      </c>
      <c r="BJ318" s="9">
        <v>1356.09</v>
      </c>
      <c r="BK318" s="9">
        <v>1528.7</v>
      </c>
      <c r="BL318" s="9">
        <v>108.4</v>
      </c>
      <c r="BM318" s="9">
        <v>8446.86</v>
      </c>
      <c r="BN318" s="9">
        <v>37134.436842105264</v>
      </c>
      <c r="BO318" s="9">
        <v>10231.212038933369</v>
      </c>
      <c r="BP318" s="9">
        <v>9506</v>
      </c>
      <c r="BQ318" s="9"/>
      <c r="BR318" s="9"/>
      <c r="BS318" s="9"/>
      <c r="BT318" s="9"/>
      <c r="BU318" s="9"/>
      <c r="BV318" s="9"/>
      <c r="BW318" s="9"/>
      <c r="BX318" s="9"/>
      <c r="BY318" s="9"/>
      <c r="BZ318" s="9">
        <v>4882439</v>
      </c>
      <c r="CA318" s="9">
        <v>3544829</v>
      </c>
      <c r="CB318" s="9"/>
      <c r="CC318" s="9">
        <v>87134</v>
      </c>
      <c r="CD318" s="9">
        <v>71941</v>
      </c>
      <c r="CE318" s="9"/>
      <c r="CF318" s="9">
        <v>849.16838807731278</v>
      </c>
      <c r="CG318" s="9">
        <v>97.539646281307796</v>
      </c>
      <c r="CH318" s="9">
        <v>1589.0768630282992</v>
      </c>
      <c r="CI318" s="9">
        <v>1022003</v>
      </c>
      <c r="CJ318" s="9">
        <v>28.1</v>
      </c>
      <c r="CK318" s="9">
        <v>7917.5</v>
      </c>
      <c r="CL318" s="9">
        <v>1165615</v>
      </c>
      <c r="CM318" s="9">
        <v>25044</v>
      </c>
      <c r="CN318" s="9">
        <v>7598.25</v>
      </c>
      <c r="CO318" s="9">
        <v>18207</v>
      </c>
      <c r="CP318" s="9">
        <v>144</v>
      </c>
      <c r="CQ318" s="9">
        <v>166.38</v>
      </c>
      <c r="CR318" s="9">
        <v>3058.87</v>
      </c>
      <c r="CS318" s="9">
        <v>2123.0100000000002</v>
      </c>
      <c r="CT318" s="9">
        <v>317947</v>
      </c>
      <c r="CU318" s="9">
        <v>183130</v>
      </c>
      <c r="CV318" s="9">
        <v>246724</v>
      </c>
      <c r="CW318" s="9">
        <v>153436</v>
      </c>
    </row>
    <row r="319" spans="1:101" ht="12.5">
      <c r="A319" s="5">
        <v>44129</v>
      </c>
      <c r="B319" s="9">
        <v>823.88900000000001</v>
      </c>
      <c r="C319" s="9">
        <v>451.69400000000002</v>
      </c>
      <c r="D319" s="9">
        <v>6458.3</v>
      </c>
      <c r="E319" s="6"/>
      <c r="F319" s="6"/>
      <c r="G319" s="6"/>
      <c r="H319" s="6">
        <v>6046.7</v>
      </c>
      <c r="I319" s="6">
        <v>2648.6</v>
      </c>
      <c r="J319" s="6">
        <v>434992</v>
      </c>
      <c r="K319" s="6">
        <v>195382</v>
      </c>
      <c r="L319" s="6">
        <v>84757</v>
      </c>
      <c r="M319" s="9">
        <v>0.6</v>
      </c>
      <c r="N319" s="9">
        <v>0</v>
      </c>
      <c r="O319" s="6">
        <v>14507.6</v>
      </c>
      <c r="P319" s="6">
        <v>6800.3</v>
      </c>
      <c r="Q319" s="6">
        <v>22135.8</v>
      </c>
      <c r="R319" s="6">
        <v>17613.05</v>
      </c>
      <c r="S319" s="6">
        <v>122053</v>
      </c>
      <c r="T319" s="6">
        <v>101287.95</v>
      </c>
      <c r="U319" s="6">
        <v>123825.13</v>
      </c>
      <c r="V319" s="6">
        <v>84724.51</v>
      </c>
      <c r="W319" s="32">
        <v>13325.4</v>
      </c>
      <c r="X319" s="32">
        <v>10088.700000000001</v>
      </c>
      <c r="Y319" s="6">
        <v>465863</v>
      </c>
      <c r="Z319" s="6">
        <v>245550</v>
      </c>
      <c r="AA319" s="6"/>
      <c r="AB319" s="11">
        <v>189800.9</v>
      </c>
      <c r="AC319" s="9">
        <v>345.9</v>
      </c>
      <c r="AD319" s="9">
        <v>50604</v>
      </c>
      <c r="AE319" s="6">
        <v>370534</v>
      </c>
      <c r="AF319" s="6">
        <v>189974</v>
      </c>
      <c r="AG319" s="6"/>
      <c r="AH319" s="6">
        <v>189734.5</v>
      </c>
      <c r="AI319" s="9">
        <v>1112.4000000000001</v>
      </c>
      <c r="AJ319" s="9">
        <v>768</v>
      </c>
      <c r="AK319" s="6">
        <v>33658.11</v>
      </c>
      <c r="AL319" s="6">
        <v>23943.4</v>
      </c>
      <c r="AM319" s="6">
        <v>74723.42</v>
      </c>
      <c r="AN319" s="6">
        <v>57638.400000000001</v>
      </c>
      <c r="AO319" s="6">
        <v>53126</v>
      </c>
      <c r="AP319" s="6">
        <v>43305.53</v>
      </c>
      <c r="AQ319" s="6">
        <v>51692.5</v>
      </c>
      <c r="AR319" s="6">
        <v>20365.8</v>
      </c>
      <c r="AS319" s="9">
        <v>13.3</v>
      </c>
      <c r="AT319" s="9">
        <v>12.2</v>
      </c>
      <c r="AU319" s="6"/>
      <c r="AV319" s="6"/>
      <c r="AW319" s="6">
        <v>347269.6</v>
      </c>
      <c r="AX319" s="6">
        <v>161971</v>
      </c>
      <c r="AY319" s="6">
        <v>60626</v>
      </c>
      <c r="AZ319" s="9">
        <v>13637.98</v>
      </c>
      <c r="BA319" s="6">
        <v>328387</v>
      </c>
      <c r="BB319" s="6">
        <v>145383</v>
      </c>
      <c r="BC319" s="6">
        <v>58047.7</v>
      </c>
      <c r="BD319" s="6">
        <v>2256.4899999999998</v>
      </c>
      <c r="BE319" s="6">
        <v>1425.44</v>
      </c>
      <c r="BF319" s="6">
        <v>170.4</v>
      </c>
      <c r="BG319" s="6">
        <v>100.96</v>
      </c>
      <c r="BH319" s="9">
        <v>538.99400000000003</v>
      </c>
      <c r="BI319" s="9">
        <v>231.672</v>
      </c>
      <c r="BJ319" s="9">
        <v>1356.09</v>
      </c>
      <c r="BK319" s="6">
        <v>1531.1</v>
      </c>
      <c r="BL319" s="6">
        <v>109</v>
      </c>
      <c r="BM319" s="6">
        <v>9582.1899999999987</v>
      </c>
      <c r="BN319" s="6">
        <v>36074.778947368417</v>
      </c>
      <c r="BO319" s="6">
        <v>8255.2418780458247</v>
      </c>
      <c r="BP319" s="6">
        <v>5097</v>
      </c>
      <c r="BQ319" s="6"/>
      <c r="BR319" s="6"/>
      <c r="BS319" s="6"/>
      <c r="BT319" s="6"/>
      <c r="BU319" s="6"/>
      <c r="BV319" s="6"/>
      <c r="BW319" s="6"/>
      <c r="BX319" s="6"/>
      <c r="BY319" s="6"/>
      <c r="BZ319" s="6">
        <v>4885425</v>
      </c>
      <c r="CA319" s="6">
        <v>3547199</v>
      </c>
      <c r="CB319" s="6"/>
      <c r="CC319" s="9">
        <v>87134</v>
      </c>
      <c r="CD319" s="9">
        <v>71941</v>
      </c>
      <c r="CE319" s="6"/>
      <c r="CF319" s="6">
        <v>842</v>
      </c>
      <c r="CG319" s="6">
        <v>97.706000000000003</v>
      </c>
      <c r="CH319" s="6">
        <v>1578</v>
      </c>
      <c r="CI319" s="6">
        <v>1025079</v>
      </c>
      <c r="CJ319" s="6">
        <v>28.2</v>
      </c>
      <c r="CK319" s="6">
        <v>7941.5</v>
      </c>
      <c r="CL319" s="6">
        <v>1168691</v>
      </c>
      <c r="CM319" s="9">
        <v>25044</v>
      </c>
      <c r="CN319" s="6">
        <v>7622.25</v>
      </c>
      <c r="CO319" s="9">
        <v>18207</v>
      </c>
      <c r="CP319" s="9">
        <v>144</v>
      </c>
      <c r="CQ319" s="9">
        <v>166.38</v>
      </c>
      <c r="CR319" s="6">
        <v>3063.34</v>
      </c>
      <c r="CS319" s="6">
        <v>2126.5100000000002</v>
      </c>
      <c r="CT319" s="6">
        <v>318018</v>
      </c>
      <c r="CU319" s="6">
        <v>183164</v>
      </c>
      <c r="CV319" s="6">
        <v>247617</v>
      </c>
      <c r="CW319" s="6">
        <v>153993</v>
      </c>
    </row>
    <row r="320" spans="1:101" ht="12.5">
      <c r="A320" s="5">
        <v>44130</v>
      </c>
      <c r="B320" s="9">
        <v>823.88900000000001</v>
      </c>
      <c r="C320" s="9">
        <v>451.69400000000002</v>
      </c>
      <c r="D320" s="9">
        <v>6458.3</v>
      </c>
      <c r="E320" s="6"/>
      <c r="F320" s="6"/>
      <c r="G320" s="6"/>
      <c r="H320" s="6">
        <v>6052.8</v>
      </c>
      <c r="I320" s="6">
        <v>2649.7</v>
      </c>
      <c r="J320" s="6">
        <v>435183.7</v>
      </c>
      <c r="K320" s="6">
        <v>195473.71</v>
      </c>
      <c r="L320" s="6">
        <v>84781</v>
      </c>
      <c r="M320" s="9">
        <v>0.6</v>
      </c>
      <c r="N320" s="9">
        <v>0</v>
      </c>
      <c r="O320" s="6">
        <v>14507.6</v>
      </c>
      <c r="P320" s="6">
        <v>6800.3</v>
      </c>
      <c r="Q320" s="6">
        <v>22165.97</v>
      </c>
      <c r="R320" s="6">
        <v>17636.95</v>
      </c>
      <c r="S320" s="6">
        <v>122070.58</v>
      </c>
      <c r="T320" s="6">
        <v>101301.93</v>
      </c>
      <c r="U320" s="6">
        <v>123844.24</v>
      </c>
      <c r="V320" s="6">
        <v>84737.89</v>
      </c>
      <c r="W320" s="6">
        <v>13325.42</v>
      </c>
      <c r="X320" s="6">
        <v>10088.68</v>
      </c>
      <c r="Y320" s="6">
        <v>466140</v>
      </c>
      <c r="Z320" s="6">
        <v>245695</v>
      </c>
      <c r="AA320" s="6"/>
      <c r="AB320" s="11">
        <v>189824.9</v>
      </c>
      <c r="AC320" s="9">
        <v>345.9</v>
      </c>
      <c r="AD320" s="9">
        <v>50604</v>
      </c>
      <c r="AE320" s="6">
        <v>370710</v>
      </c>
      <c r="AF320" s="6">
        <v>190066</v>
      </c>
      <c r="AG320" s="6"/>
      <c r="AH320" s="6">
        <v>189758.5</v>
      </c>
      <c r="AI320" s="9">
        <v>1112.4000000000001</v>
      </c>
      <c r="AJ320" s="9">
        <v>768</v>
      </c>
      <c r="AK320" s="6">
        <v>33661.43</v>
      </c>
      <c r="AL320" s="6">
        <v>23946.14</v>
      </c>
      <c r="AM320" s="6">
        <v>74734.820000000007</v>
      </c>
      <c r="AN320" s="6">
        <v>57647.24</v>
      </c>
      <c r="AO320" s="6">
        <v>53142.75</v>
      </c>
      <c r="AP320" s="6">
        <v>43318.17</v>
      </c>
      <c r="AQ320" s="6">
        <v>51698.3</v>
      </c>
      <c r="AR320" s="6">
        <v>20368</v>
      </c>
      <c r="AS320" s="9">
        <v>13.3</v>
      </c>
      <c r="AT320" s="9">
        <v>12.2</v>
      </c>
      <c r="AU320" s="6"/>
      <c r="AV320" s="6"/>
      <c r="AW320" s="6">
        <v>347413.5</v>
      </c>
      <c r="AX320" s="6">
        <v>162037.70000000001</v>
      </c>
      <c r="AY320" s="6">
        <v>60631</v>
      </c>
      <c r="AZ320" s="9">
        <v>13637.98</v>
      </c>
      <c r="BA320" s="6">
        <v>328514</v>
      </c>
      <c r="BB320" s="6">
        <v>145439</v>
      </c>
      <c r="BC320" s="6">
        <v>58069.7</v>
      </c>
      <c r="BD320" s="6">
        <v>2258.91</v>
      </c>
      <c r="BE320" s="6">
        <v>1427.02</v>
      </c>
      <c r="BF320" s="6">
        <v>170.4</v>
      </c>
      <c r="BG320" s="6">
        <v>100.96</v>
      </c>
      <c r="BH320" s="6">
        <v>539.26300000000003</v>
      </c>
      <c r="BI320" s="6">
        <v>231.77600000000001</v>
      </c>
      <c r="BJ320" s="6">
        <v>1356.79</v>
      </c>
      <c r="BK320" s="6">
        <v>1533</v>
      </c>
      <c r="BL320" s="6">
        <v>109.1</v>
      </c>
      <c r="BM320" s="6">
        <v>8918.89</v>
      </c>
      <c r="BN320" s="6">
        <v>26175.243859649119</v>
      </c>
      <c r="BO320" s="6">
        <v>5169.7795073779525</v>
      </c>
      <c r="BP320" s="6">
        <v>3603</v>
      </c>
      <c r="BQ320" s="6"/>
      <c r="BR320" s="6"/>
      <c r="BS320" s="6"/>
      <c r="BT320" s="6"/>
      <c r="BU320" s="6"/>
      <c r="BV320" s="6"/>
      <c r="BW320" s="6"/>
      <c r="BX320" s="6"/>
      <c r="BY320" s="6"/>
      <c r="BZ320" s="6">
        <v>4888435</v>
      </c>
      <c r="CA320" s="6">
        <v>3549583</v>
      </c>
      <c r="CB320" s="6"/>
      <c r="CC320" s="6">
        <v>87134</v>
      </c>
      <c r="CD320" s="6">
        <v>71941</v>
      </c>
      <c r="CE320" s="6"/>
      <c r="CF320" s="6">
        <v>835</v>
      </c>
      <c r="CG320" s="6">
        <v>97.558000000000007</v>
      </c>
      <c r="CH320" s="6">
        <v>1580</v>
      </c>
      <c r="CI320" s="6">
        <v>1026457</v>
      </c>
      <c r="CJ320" s="6">
        <v>28.2</v>
      </c>
      <c r="CK320" s="6">
        <v>7949.5</v>
      </c>
      <c r="CL320" s="6">
        <v>1171447</v>
      </c>
      <c r="CM320" s="6">
        <v>25068</v>
      </c>
      <c r="CN320" s="6">
        <v>7642.06</v>
      </c>
      <c r="CO320" s="9">
        <v>18207</v>
      </c>
      <c r="CP320" s="9">
        <v>144</v>
      </c>
      <c r="CQ320" s="9">
        <v>166.38</v>
      </c>
      <c r="CR320" s="6">
        <v>3067.64</v>
      </c>
      <c r="CS320" s="6">
        <v>2129.91</v>
      </c>
      <c r="CT320" s="6">
        <v>318074</v>
      </c>
      <c r="CU320" s="6">
        <v>183191</v>
      </c>
      <c r="CV320" s="6">
        <v>248430</v>
      </c>
      <c r="CW320" s="6">
        <v>154497</v>
      </c>
    </row>
    <row r="321" spans="1:101" ht="12.5">
      <c r="A321" s="5">
        <v>44131</v>
      </c>
      <c r="B321" s="9">
        <v>823.88900000000001</v>
      </c>
      <c r="C321" s="9">
        <v>451.69400000000002</v>
      </c>
      <c r="D321" s="9">
        <v>6458.3</v>
      </c>
      <c r="E321" s="6"/>
      <c r="F321" s="6"/>
      <c r="G321" s="6"/>
      <c r="H321" s="6">
        <v>6061.4</v>
      </c>
      <c r="I321" s="6">
        <v>2652.6</v>
      </c>
      <c r="J321" s="6">
        <v>435374.2</v>
      </c>
      <c r="K321" s="6">
        <v>195563.75</v>
      </c>
      <c r="L321" s="6">
        <v>84805</v>
      </c>
      <c r="M321" s="9">
        <v>0.6</v>
      </c>
      <c r="N321" s="9">
        <v>0</v>
      </c>
      <c r="O321" s="6">
        <v>14507.6</v>
      </c>
      <c r="P321" s="6">
        <v>6800.3</v>
      </c>
      <c r="Q321" s="6">
        <v>22196.82</v>
      </c>
      <c r="R321" s="6">
        <v>17661.37</v>
      </c>
      <c r="S321" s="6">
        <v>122087.61</v>
      </c>
      <c r="T321" s="6">
        <v>101315.94</v>
      </c>
      <c r="U321" s="6">
        <v>123863.27</v>
      </c>
      <c r="V321" s="6">
        <v>84751.19</v>
      </c>
      <c r="W321" s="6">
        <v>13325.42</v>
      </c>
      <c r="X321" s="6">
        <v>10088.68</v>
      </c>
      <c r="Y321" s="6">
        <v>466431</v>
      </c>
      <c r="Z321" s="6">
        <v>245854</v>
      </c>
      <c r="AA321" s="6"/>
      <c r="AB321" s="11">
        <v>189848.9</v>
      </c>
      <c r="AC321" s="9">
        <v>345.9</v>
      </c>
      <c r="AD321" s="9">
        <v>50604</v>
      </c>
      <c r="AE321" s="6">
        <v>370878</v>
      </c>
      <c r="AF321" s="6">
        <v>190151</v>
      </c>
      <c r="AG321" s="6"/>
      <c r="AH321" s="6">
        <v>189782.5</v>
      </c>
      <c r="AI321" s="9">
        <v>1112.4000000000001</v>
      </c>
      <c r="AJ321" s="9">
        <v>768</v>
      </c>
      <c r="AK321" s="6">
        <v>33664.74</v>
      </c>
      <c r="AL321" s="6">
        <v>23948.81</v>
      </c>
      <c r="AM321" s="6">
        <v>74745.990000000005</v>
      </c>
      <c r="AN321" s="6">
        <v>57655.88</v>
      </c>
      <c r="AO321" s="6">
        <v>53157.84</v>
      </c>
      <c r="AP321" s="6">
        <v>43330.25</v>
      </c>
      <c r="AQ321" s="6">
        <v>51705.9</v>
      </c>
      <c r="AR321" s="6">
        <v>20370.7</v>
      </c>
      <c r="AS321" s="9">
        <v>13.3</v>
      </c>
      <c r="AT321" s="9">
        <v>12.2</v>
      </c>
      <c r="AU321" s="6"/>
      <c r="AV321" s="6"/>
      <c r="AW321" s="6">
        <v>347560.3</v>
      </c>
      <c r="AX321" s="6">
        <v>162106.9</v>
      </c>
      <c r="AY321" s="6">
        <v>60636</v>
      </c>
      <c r="AZ321" s="9">
        <v>13637.98</v>
      </c>
      <c r="BA321" s="6">
        <v>328646</v>
      </c>
      <c r="BB321" s="6">
        <v>145497</v>
      </c>
      <c r="BC321" s="6">
        <v>58093.7</v>
      </c>
      <c r="BD321" s="6">
        <v>2261.14</v>
      </c>
      <c r="BE321" s="6">
        <v>1428.45</v>
      </c>
      <c r="BF321" s="6">
        <v>170.4</v>
      </c>
      <c r="BG321" s="6">
        <v>100.96</v>
      </c>
      <c r="BH321" s="6">
        <v>539.26300000000003</v>
      </c>
      <c r="BI321" s="6">
        <v>231.77600000000001</v>
      </c>
      <c r="BJ321" s="6">
        <v>1356.79</v>
      </c>
      <c r="BK321" s="6">
        <v>1534.8</v>
      </c>
      <c r="BL321" s="6">
        <v>109.1</v>
      </c>
      <c r="BM321" s="6">
        <v>6933.6699999999992</v>
      </c>
      <c r="BN321" s="6">
        <v>20083.699999999997</v>
      </c>
      <c r="BO321" s="6">
        <v>6733.5133048440639</v>
      </c>
      <c r="BP321" s="6">
        <v>5253</v>
      </c>
      <c r="BQ321" s="6"/>
      <c r="BR321" s="6"/>
      <c r="BS321" s="6"/>
      <c r="BT321" s="6"/>
      <c r="BU321" s="6"/>
      <c r="BV321" s="6"/>
      <c r="BW321" s="6"/>
      <c r="BX321" s="6"/>
      <c r="BY321" s="6"/>
      <c r="BZ321" s="6">
        <v>4891411</v>
      </c>
      <c r="CA321" s="6">
        <v>3551950</v>
      </c>
      <c r="CB321" s="6"/>
      <c r="CC321" s="6">
        <v>87134</v>
      </c>
      <c r="CD321" s="6">
        <v>71941</v>
      </c>
      <c r="CE321" s="6"/>
      <c r="CF321" s="6">
        <v>822.62310355004956</v>
      </c>
      <c r="CG321" s="6">
        <v>97.184452849568814</v>
      </c>
      <c r="CH321" s="6">
        <v>1581.4475002780641</v>
      </c>
      <c r="CI321" s="6">
        <v>1026457</v>
      </c>
      <c r="CJ321" s="6">
        <v>28.2</v>
      </c>
      <c r="CK321" s="6">
        <v>7949.5</v>
      </c>
      <c r="CL321" s="6">
        <v>1175964</v>
      </c>
      <c r="CM321" s="6">
        <v>25270</v>
      </c>
      <c r="CN321" s="6">
        <v>7666.06</v>
      </c>
      <c r="CO321" s="9">
        <v>18207</v>
      </c>
      <c r="CP321" s="9">
        <v>144</v>
      </c>
      <c r="CQ321" s="9">
        <v>166.38</v>
      </c>
      <c r="CR321" s="6">
        <v>3071.88</v>
      </c>
      <c r="CS321" s="6">
        <v>2133.2199999999998</v>
      </c>
      <c r="CT321" s="6">
        <v>318188</v>
      </c>
      <c r="CU321" s="6">
        <v>183247</v>
      </c>
      <c r="CV321" s="6">
        <v>249444</v>
      </c>
      <c r="CW321" s="6">
        <v>155139</v>
      </c>
    </row>
    <row r="322" spans="1:101" ht="12.5">
      <c r="A322" s="5">
        <v>44132</v>
      </c>
      <c r="B322" s="9">
        <v>824.56100000000004</v>
      </c>
      <c r="C322" s="9">
        <v>452.01499999999999</v>
      </c>
      <c r="D322" s="6">
        <v>6459.3</v>
      </c>
      <c r="E322" s="6"/>
      <c r="F322" s="6"/>
      <c r="G322" s="6"/>
      <c r="H322" s="6">
        <v>6069.6</v>
      </c>
      <c r="I322" s="6">
        <v>2655</v>
      </c>
      <c r="J322" s="6">
        <v>435569.46</v>
      </c>
      <c r="K322" s="6">
        <v>195655.09</v>
      </c>
      <c r="L322" s="6">
        <v>84829</v>
      </c>
      <c r="M322" s="9">
        <v>0.6</v>
      </c>
      <c r="N322" s="9">
        <v>0</v>
      </c>
      <c r="O322" s="6">
        <v>14507.6</v>
      </c>
      <c r="P322" s="6">
        <v>6800.3</v>
      </c>
      <c r="Q322" s="6">
        <v>22226.11</v>
      </c>
      <c r="R322" s="6">
        <v>17684.88</v>
      </c>
      <c r="S322" s="6">
        <v>122104.35</v>
      </c>
      <c r="T322" s="6">
        <v>101329.96</v>
      </c>
      <c r="U322" s="6">
        <v>123881.59</v>
      </c>
      <c r="V322" s="6">
        <v>84764.08</v>
      </c>
      <c r="W322" s="32">
        <v>13325.42</v>
      </c>
      <c r="X322" s="32">
        <v>10088.68</v>
      </c>
      <c r="Y322" s="6">
        <v>466721</v>
      </c>
      <c r="Z322" s="6">
        <v>246011</v>
      </c>
      <c r="AA322" s="6"/>
      <c r="AB322" s="11">
        <v>189872.9</v>
      </c>
      <c r="AC322" s="9">
        <v>345.9</v>
      </c>
      <c r="AD322" s="9">
        <v>50604</v>
      </c>
      <c r="AE322" s="6">
        <v>371045</v>
      </c>
      <c r="AF322" s="6">
        <v>190237</v>
      </c>
      <c r="AG322" s="6"/>
      <c r="AH322" s="6">
        <v>189806.5</v>
      </c>
      <c r="AI322" s="9">
        <v>1112.4000000000001</v>
      </c>
      <c r="AJ322" s="9">
        <v>768</v>
      </c>
      <c r="AK322" s="6">
        <v>33668.080000000002</v>
      </c>
      <c r="AL322" s="6">
        <v>23951.5</v>
      </c>
      <c r="AM322" s="6">
        <v>74757.539999999994</v>
      </c>
      <c r="AN322" s="6">
        <v>57664.82</v>
      </c>
      <c r="AO322" s="6">
        <v>53173.24</v>
      </c>
      <c r="AP322" s="6">
        <v>43342.66</v>
      </c>
      <c r="AQ322" s="6">
        <v>51709.9</v>
      </c>
      <c r="AR322" s="6">
        <v>20372.2</v>
      </c>
      <c r="AS322" s="6">
        <v>13.3</v>
      </c>
      <c r="AT322" s="6">
        <v>12.2</v>
      </c>
      <c r="AU322" s="6"/>
      <c r="AV322" s="6"/>
      <c r="AW322" s="6">
        <v>347706</v>
      </c>
      <c r="AX322" s="6">
        <v>162176</v>
      </c>
      <c r="AY322" s="6">
        <v>60641</v>
      </c>
      <c r="AZ322" s="9">
        <v>13637.98</v>
      </c>
      <c r="BA322" s="6">
        <v>328778</v>
      </c>
      <c r="BB322" s="6">
        <v>145555</v>
      </c>
      <c r="BC322" s="6">
        <v>58117.7</v>
      </c>
      <c r="BD322" s="6">
        <v>2264.2199999999998</v>
      </c>
      <c r="BE322" s="6">
        <v>1430.34</v>
      </c>
      <c r="BF322" s="6">
        <v>170.4</v>
      </c>
      <c r="BG322" s="6">
        <v>100.96</v>
      </c>
      <c r="BH322" s="6">
        <v>539.26300000000003</v>
      </c>
      <c r="BI322" s="6">
        <v>231.77600000000001</v>
      </c>
      <c r="BJ322" s="6">
        <v>1356.79</v>
      </c>
      <c r="BK322" s="6">
        <v>1536.4</v>
      </c>
      <c r="BL322" s="6">
        <v>109.1</v>
      </c>
      <c r="BM322" s="6">
        <v>9746.33</v>
      </c>
      <c r="BN322" s="6">
        <v>19500.128070175437</v>
      </c>
      <c r="BO322" s="6">
        <v>6160.2999352785255</v>
      </c>
      <c r="BP322" s="6">
        <v>2788</v>
      </c>
      <c r="BQ322" s="6"/>
      <c r="BR322" s="6"/>
      <c r="BS322" s="6"/>
      <c r="BT322" s="6"/>
      <c r="BU322" s="6"/>
      <c r="BV322" s="6"/>
      <c r="BW322" s="6"/>
      <c r="BX322" s="6"/>
      <c r="BY322" s="6"/>
      <c r="BZ322" s="6">
        <v>4894391</v>
      </c>
      <c r="CA322" s="6">
        <v>3554333</v>
      </c>
      <c r="CB322" s="6"/>
      <c r="CC322" s="6">
        <v>87134</v>
      </c>
      <c r="CD322" s="6">
        <v>71941</v>
      </c>
      <c r="CE322" s="6"/>
      <c r="CF322" s="6">
        <v>835.33994506792624</v>
      </c>
      <c r="CG322" s="6">
        <v>97.762594055647639</v>
      </c>
      <c r="CH322" s="6">
        <v>1570.1476712373219</v>
      </c>
      <c r="CI322" s="6">
        <v>1026457</v>
      </c>
      <c r="CJ322" s="6">
        <v>28.2</v>
      </c>
      <c r="CK322" s="6">
        <v>7949.5</v>
      </c>
      <c r="CL322" s="6">
        <v>1180058</v>
      </c>
      <c r="CM322" s="6">
        <v>25283</v>
      </c>
      <c r="CN322" s="6">
        <v>7690</v>
      </c>
      <c r="CO322" s="9">
        <v>18207</v>
      </c>
      <c r="CP322" s="9">
        <v>144</v>
      </c>
      <c r="CQ322" s="9">
        <v>166.38</v>
      </c>
      <c r="CR322" s="6">
        <v>3076.11</v>
      </c>
      <c r="CS322" s="6">
        <v>2136.41</v>
      </c>
      <c r="CT322" s="6">
        <v>318223</v>
      </c>
      <c r="CU322" s="6">
        <v>183263</v>
      </c>
      <c r="CV322" s="6">
        <v>250684</v>
      </c>
      <c r="CW322" s="6">
        <v>155866</v>
      </c>
    </row>
    <row r="323" spans="1:101" s="16" customFormat="1" ht="12.5">
      <c r="A323" s="5">
        <v>44133</v>
      </c>
      <c r="B323" s="9">
        <v>824.56100000000004</v>
      </c>
      <c r="C323" s="9">
        <v>452.01499999999999</v>
      </c>
      <c r="D323" s="6">
        <v>6459.3</v>
      </c>
      <c r="E323" s="9"/>
      <c r="F323" s="9"/>
      <c r="G323" s="9"/>
      <c r="H323" s="6">
        <v>6078.9</v>
      </c>
      <c r="I323" s="6">
        <v>2657.9</v>
      </c>
      <c r="J323" s="6">
        <v>435744.42</v>
      </c>
      <c r="K323" s="6">
        <v>195741.78</v>
      </c>
      <c r="L323" s="6">
        <v>84853</v>
      </c>
      <c r="M323" s="9">
        <v>0.6</v>
      </c>
      <c r="N323" s="9">
        <v>0</v>
      </c>
      <c r="O323" s="6">
        <v>14507.6</v>
      </c>
      <c r="P323" s="6">
        <v>6800.3</v>
      </c>
      <c r="Q323" s="9">
        <v>22253.91</v>
      </c>
      <c r="R323" s="9">
        <v>17707.13</v>
      </c>
      <c r="S323" s="9">
        <v>122122.03</v>
      </c>
      <c r="T323" s="9">
        <v>101344.53</v>
      </c>
      <c r="U323" s="9">
        <v>123900.54</v>
      </c>
      <c r="V323" s="9">
        <v>84777.36</v>
      </c>
      <c r="W323" s="32">
        <v>13325.42</v>
      </c>
      <c r="X323" s="32">
        <v>10088.68</v>
      </c>
      <c r="Y323" s="9">
        <v>466999</v>
      </c>
      <c r="Z323" s="9">
        <v>246168</v>
      </c>
      <c r="AA323" s="6"/>
      <c r="AB323" s="11">
        <v>189896.9</v>
      </c>
      <c r="AC323" s="9">
        <v>345.9</v>
      </c>
      <c r="AD323" s="9">
        <v>50604</v>
      </c>
      <c r="AE323" s="9">
        <v>371215</v>
      </c>
      <c r="AF323" s="9">
        <v>190322</v>
      </c>
      <c r="AG323" s="6"/>
      <c r="AH323" s="9">
        <v>189830.5</v>
      </c>
      <c r="AI323" s="9">
        <v>1112.4000000000001</v>
      </c>
      <c r="AJ323" s="9">
        <v>768</v>
      </c>
      <c r="AK323" s="9">
        <v>33671.379999999997</v>
      </c>
      <c r="AL323" s="9">
        <v>23954.19</v>
      </c>
      <c r="AM323" s="9">
        <v>74769.39</v>
      </c>
      <c r="AN323" s="9">
        <v>57674.01</v>
      </c>
      <c r="AO323" s="9">
        <v>53189.16</v>
      </c>
      <c r="AP323" s="9">
        <v>43355.51</v>
      </c>
      <c r="AQ323" s="9">
        <v>51719.1</v>
      </c>
      <c r="AR323" s="9">
        <v>20375.8</v>
      </c>
      <c r="AS323" s="6">
        <v>13.3</v>
      </c>
      <c r="AT323" s="6">
        <v>12.2</v>
      </c>
      <c r="AU323" s="15"/>
      <c r="AV323" s="15"/>
      <c r="AW323" s="9">
        <v>347856</v>
      </c>
      <c r="AX323" s="9">
        <v>162246</v>
      </c>
      <c r="AY323" s="9">
        <v>60647</v>
      </c>
      <c r="AZ323" s="9">
        <v>13637.98</v>
      </c>
      <c r="BA323" s="9">
        <v>328913</v>
      </c>
      <c r="BB323" s="9">
        <v>145614</v>
      </c>
      <c r="BC323" s="9">
        <v>58141.7</v>
      </c>
      <c r="BD323" s="6">
        <v>2266.4299999999998</v>
      </c>
      <c r="BE323" s="6">
        <v>1431.74</v>
      </c>
      <c r="BF323" s="6">
        <v>171.02</v>
      </c>
      <c r="BG323" s="6">
        <v>101.37</v>
      </c>
      <c r="BH323" s="6">
        <v>539.26300000000003</v>
      </c>
      <c r="BI323" s="6">
        <v>231.77600000000001</v>
      </c>
      <c r="BJ323" s="6">
        <v>1356.79</v>
      </c>
      <c r="BK323" s="9">
        <v>1537.6</v>
      </c>
      <c r="BL323" s="9">
        <v>109.1</v>
      </c>
      <c r="BM323" s="9">
        <v>8945.25</v>
      </c>
      <c r="BN323" s="9">
        <v>19493.092982456135</v>
      </c>
      <c r="BO323" s="9">
        <v>5669.8756697490644</v>
      </c>
      <c r="BP323" s="9">
        <v>6059</v>
      </c>
      <c r="BQ323" s="6"/>
      <c r="BR323" s="6"/>
      <c r="BS323" s="6"/>
      <c r="BT323" s="6"/>
      <c r="BU323" s="6"/>
      <c r="BV323" s="6"/>
      <c r="BW323" s="6"/>
      <c r="BX323" s="6"/>
      <c r="BY323" s="6"/>
      <c r="BZ323" s="9">
        <v>4897378</v>
      </c>
      <c r="CA323" s="9">
        <v>3556722</v>
      </c>
      <c r="CB323" s="9"/>
      <c r="CC323" s="6">
        <v>87134</v>
      </c>
      <c r="CD323" s="6">
        <v>71941</v>
      </c>
      <c r="CE323" s="9"/>
      <c r="CF323" s="9">
        <v>743.7568252279849</v>
      </c>
      <c r="CG323" s="9">
        <v>75.557483564062551</v>
      </c>
      <c r="CH323" s="9">
        <v>1343.500020517854</v>
      </c>
      <c r="CI323" s="6">
        <v>1026457</v>
      </c>
      <c r="CJ323" s="6">
        <v>28.2</v>
      </c>
      <c r="CK323" s="6">
        <v>7949.5</v>
      </c>
      <c r="CL323" s="9">
        <v>1184112</v>
      </c>
      <c r="CM323" s="9">
        <v>25288</v>
      </c>
      <c r="CN323" s="9">
        <v>7714</v>
      </c>
      <c r="CO323" s="9">
        <v>18207</v>
      </c>
      <c r="CP323" s="9">
        <v>144</v>
      </c>
      <c r="CQ323" s="9">
        <v>166.38</v>
      </c>
      <c r="CR323" s="9">
        <v>3080.43</v>
      </c>
      <c r="CS323" s="9">
        <v>2139.5500000000002</v>
      </c>
      <c r="CT323" s="9">
        <v>318301</v>
      </c>
      <c r="CU323" s="9">
        <v>183303</v>
      </c>
      <c r="CV323" s="9">
        <v>251798</v>
      </c>
      <c r="CW323" s="9">
        <v>156547</v>
      </c>
    </row>
    <row r="324" spans="1:101" ht="12.5">
      <c r="A324" s="5">
        <v>44134</v>
      </c>
      <c r="B324" s="9">
        <v>824.56100000000004</v>
      </c>
      <c r="C324" s="9">
        <v>452.01499999999999</v>
      </c>
      <c r="D324" s="6">
        <v>6459.3</v>
      </c>
      <c r="E324" s="9"/>
      <c r="F324" s="9"/>
      <c r="G324" s="9"/>
      <c r="H324" s="6">
        <v>6087.6</v>
      </c>
      <c r="I324" s="6">
        <v>2660.4</v>
      </c>
      <c r="J324" s="6">
        <v>435888.33</v>
      </c>
      <c r="K324" s="6">
        <v>195818.11</v>
      </c>
      <c r="L324" s="6">
        <v>84875</v>
      </c>
      <c r="M324" s="9">
        <v>0.6</v>
      </c>
      <c r="N324" s="9">
        <v>0</v>
      </c>
      <c r="O324" s="6">
        <v>14507.6</v>
      </c>
      <c r="P324" s="6">
        <v>6800.3</v>
      </c>
      <c r="Q324" s="6">
        <v>22282.77</v>
      </c>
      <c r="R324" s="6">
        <v>17730.349999999999</v>
      </c>
      <c r="S324" s="6">
        <v>122141.12</v>
      </c>
      <c r="T324" s="6">
        <v>101359.96</v>
      </c>
      <c r="U324" s="6">
        <v>123919.63</v>
      </c>
      <c r="V324" s="6">
        <v>84790.78</v>
      </c>
      <c r="W324" s="6">
        <v>13325.42</v>
      </c>
      <c r="X324" s="6">
        <v>10088.68</v>
      </c>
      <c r="Y324" s="6">
        <v>467269</v>
      </c>
      <c r="Z324" s="6">
        <v>246323</v>
      </c>
      <c r="AA324" s="6"/>
      <c r="AB324" s="11">
        <v>189920.9</v>
      </c>
      <c r="AC324" s="9">
        <v>345.9</v>
      </c>
      <c r="AD324" s="9">
        <v>50604</v>
      </c>
      <c r="AE324" s="6">
        <v>371365</v>
      </c>
      <c r="AF324" s="6">
        <v>190402</v>
      </c>
      <c r="AG324" s="6"/>
      <c r="AH324" s="6">
        <v>189854.5</v>
      </c>
      <c r="AI324" s="9">
        <v>1112.4000000000001</v>
      </c>
      <c r="AJ324" s="9">
        <v>768</v>
      </c>
      <c r="AK324" s="6">
        <v>33674.730000000003</v>
      </c>
      <c r="AL324" s="6">
        <v>23956.9</v>
      </c>
      <c r="AM324" s="6">
        <v>74781.13</v>
      </c>
      <c r="AN324" s="6">
        <v>57683.23</v>
      </c>
      <c r="AO324" s="6">
        <v>53205.46</v>
      </c>
      <c r="AP324" s="6">
        <v>43368.73</v>
      </c>
      <c r="AQ324" s="6">
        <v>51731.199999999997</v>
      </c>
      <c r="AR324" s="6">
        <v>20380.3</v>
      </c>
      <c r="AS324" s="6">
        <v>13.3</v>
      </c>
      <c r="AT324" s="6">
        <v>12.2</v>
      </c>
      <c r="AU324" s="6"/>
      <c r="AV324" s="6"/>
      <c r="AW324" s="6">
        <v>348004</v>
      </c>
      <c r="AX324" s="6">
        <v>162315</v>
      </c>
      <c r="AY324" s="6">
        <v>60653</v>
      </c>
      <c r="AZ324" s="9">
        <v>13637.98</v>
      </c>
      <c r="BA324" s="6">
        <v>329049</v>
      </c>
      <c r="BB324" s="6">
        <v>145673</v>
      </c>
      <c r="BC324" s="6">
        <v>58165.7</v>
      </c>
      <c r="BD324" s="6">
        <v>2268.0300000000002</v>
      </c>
      <c r="BE324" s="6">
        <v>1432.9</v>
      </c>
      <c r="BF324" s="6">
        <v>171.21</v>
      </c>
      <c r="BG324" s="6">
        <v>101.48</v>
      </c>
      <c r="BH324" s="6">
        <v>539.26300000000003</v>
      </c>
      <c r="BI324" s="6">
        <v>231.77600000000001</v>
      </c>
      <c r="BJ324" s="6">
        <v>1356.79</v>
      </c>
      <c r="BK324" s="6">
        <v>1537.7</v>
      </c>
      <c r="BL324" s="6">
        <v>109.1</v>
      </c>
      <c r="BM324" s="6">
        <v>7441.14</v>
      </c>
      <c r="BN324" s="6">
        <v>20770.863157894735</v>
      </c>
      <c r="BO324" s="6">
        <v>5044.9470074444471</v>
      </c>
      <c r="BP324" s="6">
        <v>6943</v>
      </c>
      <c r="BQ324" s="6"/>
      <c r="BR324" s="6"/>
      <c r="BS324" s="6"/>
      <c r="BT324" s="6"/>
      <c r="BU324" s="6"/>
      <c r="BV324" s="6"/>
      <c r="BW324" s="6"/>
      <c r="BX324" s="6"/>
      <c r="BY324" s="6"/>
      <c r="BZ324" s="6">
        <v>4899857</v>
      </c>
      <c r="CA324" s="6">
        <v>3558703</v>
      </c>
      <c r="CB324" s="6"/>
      <c r="CC324" s="6">
        <v>87134</v>
      </c>
      <c r="CD324" s="6">
        <v>71941</v>
      </c>
      <c r="CE324" s="6"/>
      <c r="CF324" s="6">
        <v>653.71780478765618</v>
      </c>
      <c r="CG324" s="6">
        <v>82.049491916065108</v>
      </c>
      <c r="CH324" s="6">
        <v>1234.5605623062936</v>
      </c>
      <c r="CI324" s="6">
        <v>1026457</v>
      </c>
      <c r="CJ324" s="6">
        <v>28.2</v>
      </c>
      <c r="CK324" s="6">
        <v>7949.5</v>
      </c>
      <c r="CL324" s="6">
        <v>1188043</v>
      </c>
      <c r="CM324" s="6">
        <v>25345</v>
      </c>
      <c r="CN324" s="6">
        <v>7735.15</v>
      </c>
      <c r="CO324" s="9">
        <v>18207</v>
      </c>
      <c r="CP324" s="9">
        <v>144</v>
      </c>
      <c r="CQ324" s="9">
        <v>166.38</v>
      </c>
      <c r="CR324" s="6">
        <v>3084.66</v>
      </c>
      <c r="CS324" s="6">
        <v>2142.69</v>
      </c>
      <c r="CT324" s="6">
        <v>318399</v>
      </c>
      <c r="CU324" s="6">
        <v>183350</v>
      </c>
      <c r="CV324" s="6">
        <v>252856</v>
      </c>
      <c r="CW324" s="6">
        <v>157221</v>
      </c>
    </row>
    <row r="325" spans="1:101" ht="12.5">
      <c r="A325" s="5">
        <v>44135</v>
      </c>
      <c r="B325" s="9">
        <v>824.56100000000004</v>
      </c>
      <c r="C325" s="9">
        <v>452.01499999999999</v>
      </c>
      <c r="D325" s="6">
        <v>6459.3</v>
      </c>
      <c r="E325" s="6"/>
      <c r="F325" s="6"/>
      <c r="G325" s="6"/>
      <c r="H325" s="6">
        <v>6095.7</v>
      </c>
      <c r="I325" s="6">
        <v>2662.6</v>
      </c>
      <c r="J325" s="6">
        <v>436053.7</v>
      </c>
      <c r="K325" s="6">
        <v>195901.55</v>
      </c>
      <c r="L325" s="6">
        <v>84899</v>
      </c>
      <c r="M325" s="9">
        <v>0.6</v>
      </c>
      <c r="N325" s="9">
        <v>0</v>
      </c>
      <c r="O325" s="6">
        <v>14507.6</v>
      </c>
      <c r="P325" s="6">
        <v>6800.3</v>
      </c>
      <c r="Q325" s="6">
        <v>22311</v>
      </c>
      <c r="R325" s="6">
        <v>17752.98</v>
      </c>
      <c r="S325" s="6">
        <v>122158.74</v>
      </c>
      <c r="T325" s="6">
        <v>101374.2</v>
      </c>
      <c r="U325" s="6">
        <v>123938.21</v>
      </c>
      <c r="V325" s="6">
        <v>84804.13</v>
      </c>
      <c r="W325" s="6">
        <v>13325.42</v>
      </c>
      <c r="X325" s="6">
        <v>10088.68</v>
      </c>
      <c r="Y325" s="6">
        <v>467576</v>
      </c>
      <c r="Z325" s="6">
        <v>246484</v>
      </c>
      <c r="AA325" s="6"/>
      <c r="AB325" s="11">
        <v>189944.9</v>
      </c>
      <c r="AC325" s="9">
        <v>345.9</v>
      </c>
      <c r="AD325" s="9">
        <v>50604</v>
      </c>
      <c r="AE325" s="6">
        <v>371493</v>
      </c>
      <c r="AF325" s="6">
        <v>190479</v>
      </c>
      <c r="AG325" s="6"/>
      <c r="AH325" s="6">
        <v>189878.5</v>
      </c>
      <c r="AI325" s="9">
        <v>1112.4000000000001</v>
      </c>
      <c r="AJ325" s="9">
        <v>768</v>
      </c>
      <c r="AK325" s="6">
        <v>33677.919999999998</v>
      </c>
      <c r="AL325" s="6">
        <v>23959.5</v>
      </c>
      <c r="AM325" s="6">
        <v>74792.23</v>
      </c>
      <c r="AN325" s="6">
        <v>57692.19</v>
      </c>
      <c r="AO325" s="6">
        <v>53221.11</v>
      </c>
      <c r="AP325" s="6">
        <v>43381.33</v>
      </c>
      <c r="AQ325" s="6">
        <v>51741.3</v>
      </c>
      <c r="AR325" s="6">
        <v>20384</v>
      </c>
      <c r="AS325" s="6">
        <v>13.3</v>
      </c>
      <c r="AT325" s="6">
        <v>12.4</v>
      </c>
      <c r="AU325" s="6"/>
      <c r="AV325" s="6"/>
      <c r="AW325" s="6">
        <v>348152.1</v>
      </c>
      <c r="AX325" s="6">
        <v>162385</v>
      </c>
      <c r="AY325" s="6">
        <v>60658</v>
      </c>
      <c r="AZ325" s="9">
        <v>13637.98</v>
      </c>
      <c r="BA325" s="6">
        <v>329182</v>
      </c>
      <c r="BB325" s="6">
        <v>145732</v>
      </c>
      <c r="BC325" s="6">
        <v>58189.7</v>
      </c>
      <c r="BD325" s="6">
        <v>2269</v>
      </c>
      <c r="BE325" s="6">
        <v>1433.61</v>
      </c>
      <c r="BF325" s="6">
        <v>171.25</v>
      </c>
      <c r="BG325" s="6">
        <v>101.48</v>
      </c>
      <c r="BH325" s="6">
        <v>539.26300000000003</v>
      </c>
      <c r="BI325" s="6">
        <v>231.77600000000001</v>
      </c>
      <c r="BJ325" s="6">
        <v>1356.79</v>
      </c>
      <c r="BK325" s="6">
        <v>1539.4</v>
      </c>
      <c r="BL325" s="6">
        <v>109.3</v>
      </c>
      <c r="BM325" s="6">
        <v>8943.1600000000017</v>
      </c>
      <c r="BN325" s="6">
        <v>26786.326315789476</v>
      </c>
      <c r="BO325" s="6">
        <v>487.48444763618852</v>
      </c>
      <c r="BP325" s="6">
        <v>5612</v>
      </c>
      <c r="BQ325" s="6"/>
      <c r="BR325" s="6"/>
      <c r="BS325" s="6"/>
      <c r="BT325" s="6"/>
      <c r="BU325" s="6"/>
      <c r="BV325" s="6"/>
      <c r="BW325" s="6"/>
      <c r="BX325" s="6"/>
      <c r="BY325" s="6"/>
      <c r="BZ325" s="6">
        <v>4901689</v>
      </c>
      <c r="CA325" s="6">
        <v>3560109</v>
      </c>
      <c r="CB325" s="6"/>
      <c r="CC325" s="6">
        <v>87776</v>
      </c>
      <c r="CD325" s="6">
        <v>72506</v>
      </c>
      <c r="CE325" s="6"/>
      <c r="CF325" s="6">
        <v>832.82665706170724</v>
      </c>
      <c r="CG325" s="6">
        <v>96.294970901549902</v>
      </c>
      <c r="CH325" s="6">
        <v>1575.5846275466588</v>
      </c>
      <c r="CI325" s="6">
        <v>1026457</v>
      </c>
      <c r="CJ325" s="6">
        <v>28.2</v>
      </c>
      <c r="CK325" s="6">
        <v>7949.5</v>
      </c>
      <c r="CL325" s="6">
        <v>1191440</v>
      </c>
      <c r="CM325" s="6">
        <v>25359</v>
      </c>
      <c r="CN325" s="6">
        <v>7756.24</v>
      </c>
      <c r="CO325" s="9">
        <v>18207</v>
      </c>
      <c r="CP325" s="9">
        <v>144</v>
      </c>
      <c r="CQ325" s="9">
        <v>166.38</v>
      </c>
      <c r="CR325" s="6">
        <v>3088.84</v>
      </c>
      <c r="CS325" s="6">
        <v>2145.75</v>
      </c>
      <c r="CT325" s="6">
        <v>318498</v>
      </c>
      <c r="CU325" s="6">
        <v>183395</v>
      </c>
      <c r="CV325" s="6">
        <v>253802</v>
      </c>
      <c r="CW325" s="6">
        <v>157831</v>
      </c>
    </row>
    <row r="326" spans="1:101" ht="13">
      <c r="A326" s="17"/>
      <c r="B326" s="18"/>
      <c r="C326" s="18"/>
      <c r="D326" s="18"/>
      <c r="E326" s="18"/>
      <c r="F326" s="18"/>
      <c r="G326" s="18"/>
      <c r="H326" s="18"/>
      <c r="I326" s="18"/>
      <c r="J326" s="38"/>
      <c r="K326" s="38"/>
      <c r="L326" s="38"/>
      <c r="M326" s="18"/>
      <c r="N326" s="18"/>
      <c r="O326" s="18"/>
      <c r="P326" s="18"/>
      <c r="Q326" s="18"/>
      <c r="R326" s="18"/>
      <c r="S326" s="18"/>
      <c r="T326" s="22"/>
      <c r="U326" s="18"/>
      <c r="V326" s="18"/>
      <c r="W326" s="18"/>
      <c r="X326" s="18"/>
      <c r="Y326" s="18"/>
      <c r="Z326" s="18"/>
      <c r="AA326" s="18"/>
      <c r="AB326" s="40"/>
      <c r="AC326" s="18"/>
      <c r="AD326" s="18"/>
      <c r="AE326" s="18"/>
      <c r="AF326" s="41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22"/>
    </row>
    <row r="327" spans="1:101" ht="12.5">
      <c r="A327" s="5">
        <v>44135</v>
      </c>
      <c r="B327" s="9">
        <v>824.56100000000004</v>
      </c>
      <c r="C327" s="9">
        <v>452.01499999999999</v>
      </c>
      <c r="D327" s="6">
        <v>6459.3</v>
      </c>
      <c r="E327" s="6"/>
      <c r="F327" s="6"/>
      <c r="G327" s="6"/>
      <c r="H327" s="6">
        <v>6095.7</v>
      </c>
      <c r="I327" s="6">
        <v>2662.6</v>
      </c>
      <c r="J327" s="6">
        <v>436053.7</v>
      </c>
      <c r="K327" s="6">
        <v>195901.55</v>
      </c>
      <c r="L327" s="6">
        <v>84899</v>
      </c>
      <c r="M327" s="9">
        <v>0.6</v>
      </c>
      <c r="N327" s="9">
        <v>0</v>
      </c>
      <c r="O327" s="6">
        <v>14507.6</v>
      </c>
      <c r="P327" s="6">
        <v>6800.3</v>
      </c>
      <c r="Q327" s="6">
        <v>22311</v>
      </c>
      <c r="R327" s="6">
        <v>17752.98</v>
      </c>
      <c r="S327" s="6">
        <v>122158.74</v>
      </c>
      <c r="T327" s="6">
        <v>101374.2</v>
      </c>
      <c r="U327" s="6">
        <v>123938.21</v>
      </c>
      <c r="V327" s="6">
        <v>84804.13</v>
      </c>
      <c r="W327" s="6">
        <v>13325.42</v>
      </c>
      <c r="X327" s="6">
        <v>10088.68</v>
      </c>
      <c r="Y327" s="6">
        <v>467576</v>
      </c>
      <c r="Z327" s="6">
        <v>246484</v>
      </c>
      <c r="AA327" s="6"/>
      <c r="AB327" s="11">
        <v>189944.9</v>
      </c>
      <c r="AC327" s="9">
        <v>345.9</v>
      </c>
      <c r="AD327" s="9">
        <v>50604</v>
      </c>
      <c r="AE327" s="6">
        <v>371493</v>
      </c>
      <c r="AF327" s="6">
        <v>190479</v>
      </c>
      <c r="AG327" s="6"/>
      <c r="AH327" s="6">
        <v>189878.5</v>
      </c>
      <c r="AI327" s="9">
        <v>1112.4000000000001</v>
      </c>
      <c r="AJ327" s="9">
        <v>768</v>
      </c>
      <c r="AK327" s="6">
        <v>33677.919999999998</v>
      </c>
      <c r="AL327" s="6">
        <v>23959.5</v>
      </c>
      <c r="AM327" s="6">
        <v>74792.23</v>
      </c>
      <c r="AN327" s="6">
        <v>57692.19</v>
      </c>
      <c r="AO327" s="6">
        <v>53221.11</v>
      </c>
      <c r="AP327" s="6">
        <v>43381.33</v>
      </c>
      <c r="AQ327" s="6">
        <v>51741.3</v>
      </c>
      <c r="AR327" s="6">
        <v>20384</v>
      </c>
      <c r="AS327" s="6">
        <v>13.3</v>
      </c>
      <c r="AT327" s="6">
        <v>12.4</v>
      </c>
      <c r="AU327" s="6"/>
      <c r="AV327" s="6"/>
      <c r="AW327" s="6">
        <v>348152.1</v>
      </c>
      <c r="AX327" s="6">
        <v>162385</v>
      </c>
      <c r="AY327" s="6">
        <v>60658</v>
      </c>
      <c r="AZ327" s="9">
        <v>13637.98</v>
      </c>
      <c r="BA327" s="6">
        <v>329182</v>
      </c>
      <c r="BB327" s="6">
        <v>145732</v>
      </c>
      <c r="BC327" s="6">
        <v>58189.7</v>
      </c>
      <c r="BD327" s="6">
        <v>2269</v>
      </c>
      <c r="BE327" s="6">
        <v>1433.61</v>
      </c>
      <c r="BF327" s="6">
        <v>171.25</v>
      </c>
      <c r="BG327" s="6">
        <v>101.48</v>
      </c>
      <c r="BH327" s="6">
        <v>539.26300000000003</v>
      </c>
      <c r="BI327" s="6">
        <v>231.77600000000001</v>
      </c>
      <c r="BJ327" s="6">
        <v>1356.79</v>
      </c>
      <c r="BK327" s="6">
        <v>1539.4</v>
      </c>
      <c r="BL327" s="6">
        <v>109.3</v>
      </c>
      <c r="BM327" s="6">
        <v>8943.1600000000017</v>
      </c>
      <c r="BN327" s="6">
        <v>26786.326315789476</v>
      </c>
      <c r="BO327" s="6">
        <v>487.48444763618852</v>
      </c>
      <c r="BP327" s="6">
        <v>5612</v>
      </c>
      <c r="BQ327" s="6"/>
      <c r="BR327" s="6"/>
      <c r="BS327" s="6"/>
      <c r="BT327" s="6"/>
      <c r="BU327" s="6"/>
      <c r="BV327" s="6"/>
      <c r="BW327" s="6"/>
      <c r="BX327" s="6"/>
      <c r="BY327" s="6"/>
      <c r="BZ327" s="6">
        <v>4901689</v>
      </c>
      <c r="CA327" s="6">
        <v>3560109</v>
      </c>
      <c r="CB327" s="6"/>
      <c r="CC327" s="6">
        <v>87776</v>
      </c>
      <c r="CD327" s="6">
        <v>72506</v>
      </c>
      <c r="CE327" s="6"/>
      <c r="CF327" s="6">
        <v>832.82665706170724</v>
      </c>
      <c r="CG327" s="6">
        <v>96.294970901549902</v>
      </c>
      <c r="CH327" s="6">
        <v>1575.5846275466588</v>
      </c>
      <c r="CI327" s="6">
        <v>1026457</v>
      </c>
      <c r="CJ327" s="6">
        <v>28.2</v>
      </c>
      <c r="CK327" s="6">
        <v>7949.5</v>
      </c>
      <c r="CL327" s="6">
        <v>1191440</v>
      </c>
      <c r="CM327" s="6">
        <v>25359</v>
      </c>
      <c r="CN327" s="6">
        <v>7756.24</v>
      </c>
      <c r="CO327" s="9">
        <v>18207</v>
      </c>
      <c r="CP327" s="9">
        <v>144</v>
      </c>
      <c r="CQ327" s="9">
        <v>166.38</v>
      </c>
      <c r="CR327" s="6">
        <v>3088.84</v>
      </c>
      <c r="CS327" s="6">
        <v>2145.75</v>
      </c>
      <c r="CT327" s="6">
        <v>318498</v>
      </c>
      <c r="CU327" s="6">
        <v>183395</v>
      </c>
      <c r="CV327" s="6">
        <v>253802</v>
      </c>
      <c r="CW327" s="6">
        <v>157831</v>
      </c>
    </row>
    <row r="328" spans="1:101" ht="12.5">
      <c r="A328" s="5">
        <v>44136</v>
      </c>
      <c r="B328" s="9">
        <v>824.56100000000004</v>
      </c>
      <c r="C328" s="9">
        <v>452.01499999999999</v>
      </c>
      <c r="D328" s="6">
        <v>6459.3</v>
      </c>
      <c r="E328" s="6"/>
      <c r="F328" s="6"/>
      <c r="G328" s="6"/>
      <c r="H328" s="6">
        <v>6105.6</v>
      </c>
      <c r="I328" s="6">
        <v>2667.4</v>
      </c>
      <c r="J328" s="6">
        <v>436258.15</v>
      </c>
      <c r="K328" s="6">
        <v>196002.01</v>
      </c>
      <c r="L328" s="6">
        <v>84923</v>
      </c>
      <c r="M328" s="9">
        <v>0.6</v>
      </c>
      <c r="N328" s="9">
        <v>0</v>
      </c>
      <c r="O328" s="6">
        <v>14507.6</v>
      </c>
      <c r="P328" s="6">
        <v>6800.3</v>
      </c>
      <c r="Q328" s="6">
        <v>22347.42</v>
      </c>
      <c r="R328" s="6">
        <v>17782.330000000002</v>
      </c>
      <c r="S328" s="6">
        <v>122182.81</v>
      </c>
      <c r="T328" s="6">
        <v>101394.43</v>
      </c>
      <c r="U328" s="6">
        <v>123959.49</v>
      </c>
      <c r="V328" s="6">
        <v>84819.46</v>
      </c>
      <c r="W328" s="6">
        <v>13327.89</v>
      </c>
      <c r="X328" s="6">
        <v>10090.68</v>
      </c>
      <c r="Y328" s="6">
        <v>467872.88</v>
      </c>
      <c r="Z328" s="6">
        <v>246655.59</v>
      </c>
      <c r="AA328" s="6"/>
      <c r="AB328" s="11">
        <v>189968.9</v>
      </c>
      <c r="AC328" s="9">
        <v>345.9</v>
      </c>
      <c r="AD328" s="9">
        <v>50604</v>
      </c>
      <c r="AE328" s="6">
        <v>371578.62</v>
      </c>
      <c r="AF328" s="6">
        <v>190528.58</v>
      </c>
      <c r="AG328" s="6"/>
      <c r="AH328" s="6">
        <v>189895.4</v>
      </c>
      <c r="AI328" s="9">
        <v>1112.4000000000001</v>
      </c>
      <c r="AJ328" s="9">
        <v>768</v>
      </c>
      <c r="AK328" s="6">
        <v>33679.360000000001</v>
      </c>
      <c r="AL328" s="6">
        <v>23960.68</v>
      </c>
      <c r="AM328" s="6">
        <v>74801.09</v>
      </c>
      <c r="AN328" s="6">
        <v>57699.29</v>
      </c>
      <c r="AO328" s="6">
        <v>53232.79</v>
      </c>
      <c r="AP328" s="6">
        <v>43390.68</v>
      </c>
      <c r="AQ328" s="6">
        <v>51744.7</v>
      </c>
      <c r="AR328" s="6">
        <v>20385.2</v>
      </c>
      <c r="AS328" s="6">
        <v>13.3</v>
      </c>
      <c r="AT328" s="6">
        <v>12.4</v>
      </c>
      <c r="AU328" s="6"/>
      <c r="AV328" s="6"/>
      <c r="AW328" s="6">
        <v>348200.8</v>
      </c>
      <c r="AX328" s="6">
        <v>162408.79999999999</v>
      </c>
      <c r="AY328" s="6">
        <v>60663</v>
      </c>
      <c r="AZ328" s="9">
        <v>13637.98</v>
      </c>
      <c r="BA328" s="6">
        <v>329224</v>
      </c>
      <c r="BB328" s="6">
        <v>145750</v>
      </c>
      <c r="BC328" s="6">
        <v>58202.6</v>
      </c>
      <c r="BD328" s="6">
        <v>2269.7199999999998</v>
      </c>
      <c r="BE328" s="6">
        <v>1434.11</v>
      </c>
      <c r="BF328" s="6">
        <v>172.32</v>
      </c>
      <c r="BG328" s="6">
        <v>102.22</v>
      </c>
      <c r="BH328" s="6">
        <v>539.26300000000003</v>
      </c>
      <c r="BI328" s="6">
        <v>231.77600000000001</v>
      </c>
      <c r="BJ328" s="6">
        <v>1356.79</v>
      </c>
      <c r="BK328" s="6">
        <v>1541.2</v>
      </c>
      <c r="BL328" s="6">
        <v>109.6</v>
      </c>
      <c r="BM328" s="6">
        <v>10117.799999999999</v>
      </c>
      <c r="BN328" s="6">
        <v>13331.112280701756</v>
      </c>
      <c r="BO328" s="6">
        <v>9088.7939234217865</v>
      </c>
      <c r="BP328" s="6">
        <v>1731</v>
      </c>
      <c r="BQ328" s="6"/>
      <c r="BR328" s="6"/>
      <c r="BS328" s="6"/>
      <c r="BT328" s="6"/>
      <c r="BU328" s="6"/>
      <c r="BV328" s="6"/>
      <c r="BW328" s="6"/>
      <c r="BX328" s="6"/>
      <c r="BY328" s="6"/>
      <c r="BZ328" s="6">
        <v>4904018</v>
      </c>
      <c r="CA328" s="6">
        <v>3561905</v>
      </c>
      <c r="CB328" s="6"/>
      <c r="CC328" s="6">
        <v>87776</v>
      </c>
      <c r="CD328" s="6">
        <v>72506</v>
      </c>
      <c r="CE328" s="6"/>
      <c r="CF328" s="6">
        <v>836.58441539670093</v>
      </c>
      <c r="CG328" s="6">
        <v>96.325554318560506</v>
      </c>
      <c r="CH328" s="6">
        <v>1593.349088628815</v>
      </c>
      <c r="CI328" s="6">
        <v>1026457</v>
      </c>
      <c r="CJ328" s="6">
        <v>28.2</v>
      </c>
      <c r="CK328" s="6">
        <v>7949.5</v>
      </c>
      <c r="CL328" s="6">
        <v>1192480</v>
      </c>
      <c r="CM328" s="6">
        <v>25360</v>
      </c>
      <c r="CN328" s="6">
        <v>7763.3</v>
      </c>
      <c r="CO328" s="9">
        <v>18207</v>
      </c>
      <c r="CP328" s="9">
        <v>144</v>
      </c>
      <c r="CQ328" s="9">
        <v>166.38</v>
      </c>
      <c r="CR328" s="6">
        <v>3095.48</v>
      </c>
      <c r="CS328" s="6">
        <v>2150.5100000000002</v>
      </c>
      <c r="CT328" s="6">
        <v>318705</v>
      </c>
      <c r="CU328" s="6">
        <v>183508</v>
      </c>
      <c r="CV328" s="6">
        <v>255047</v>
      </c>
      <c r="CW328" s="6">
        <v>158599</v>
      </c>
    </row>
    <row r="329" spans="1:101" ht="12.5">
      <c r="A329" s="5">
        <v>44137</v>
      </c>
      <c r="B329" s="9">
        <v>824.56100000000004</v>
      </c>
      <c r="C329" s="9">
        <v>452.01499999999999</v>
      </c>
      <c r="D329" s="6">
        <v>6459.3</v>
      </c>
      <c r="E329" s="6"/>
      <c r="F329" s="6"/>
      <c r="G329" s="6"/>
      <c r="H329" s="6">
        <v>6114.8</v>
      </c>
      <c r="I329" s="6">
        <v>2670.3</v>
      </c>
      <c r="J329" s="6">
        <v>436402.4</v>
      </c>
      <c r="K329" s="6">
        <v>196074.7</v>
      </c>
      <c r="L329" s="6">
        <v>84947</v>
      </c>
      <c r="M329" s="9">
        <v>0.6</v>
      </c>
      <c r="N329" s="9">
        <v>0</v>
      </c>
      <c r="O329" s="6">
        <v>14507.6</v>
      </c>
      <c r="P329" s="6">
        <v>6800.3</v>
      </c>
      <c r="Q329" s="48">
        <v>22370.2</v>
      </c>
      <c r="R329" s="48">
        <v>17800.5</v>
      </c>
      <c r="S329" s="6">
        <v>122198.1</v>
      </c>
      <c r="T329" s="6">
        <v>101406.9</v>
      </c>
      <c r="U329" s="6">
        <v>123975.6</v>
      </c>
      <c r="V329" s="6">
        <v>84831</v>
      </c>
      <c r="W329" s="6">
        <v>13330.5</v>
      </c>
      <c r="X329" s="6">
        <v>10092.799999999999</v>
      </c>
      <c r="Y329" s="6">
        <v>468128.8</v>
      </c>
      <c r="Z329" s="6">
        <v>246803.6</v>
      </c>
      <c r="AA329" s="6"/>
      <c r="AB329" s="11">
        <v>189992.9</v>
      </c>
      <c r="AC329" s="9">
        <v>345.9</v>
      </c>
      <c r="AD329" s="9">
        <v>50604</v>
      </c>
      <c r="AE329" s="6">
        <v>371620.3</v>
      </c>
      <c r="AF329" s="6">
        <v>190550.9</v>
      </c>
      <c r="AG329" s="6"/>
      <c r="AH329" s="6">
        <v>189907</v>
      </c>
      <c r="AI329" s="9">
        <v>1112.4000000000001</v>
      </c>
      <c r="AJ329" s="9">
        <v>768</v>
      </c>
      <c r="AK329" s="6">
        <v>33679.360000000001</v>
      </c>
      <c r="AL329" s="6">
        <v>23960.68</v>
      </c>
      <c r="AM329" s="6">
        <v>74810.600000000006</v>
      </c>
      <c r="AN329" s="6">
        <v>57707.1</v>
      </c>
      <c r="AO329" s="6">
        <v>53246.3</v>
      </c>
      <c r="AP329" s="6">
        <v>43401.9</v>
      </c>
      <c r="AQ329" s="6">
        <v>51753.3</v>
      </c>
      <c r="AR329" s="6">
        <v>20388.400000000001</v>
      </c>
      <c r="AS329" s="6">
        <v>13.3</v>
      </c>
      <c r="AT329" s="6">
        <v>12.4</v>
      </c>
      <c r="AU329" s="7"/>
      <c r="AV329" s="7"/>
      <c r="AW329" s="6">
        <v>348250.9</v>
      </c>
      <c r="AX329" s="6">
        <v>162432.79999999999</v>
      </c>
      <c r="AY329" s="6">
        <v>60667.7</v>
      </c>
      <c r="AZ329" s="9">
        <v>13637.98</v>
      </c>
      <c r="BA329" s="6">
        <v>329259.5</v>
      </c>
      <c r="BB329" s="6">
        <v>145765.79999999999</v>
      </c>
      <c r="BC329" s="6">
        <v>58209.3</v>
      </c>
      <c r="BD329" s="6">
        <v>2271.1999999999998</v>
      </c>
      <c r="BE329" s="6">
        <v>1435.1</v>
      </c>
      <c r="BF329" s="6">
        <v>172.32</v>
      </c>
      <c r="BG329" s="6">
        <v>102.22</v>
      </c>
      <c r="BH329" s="6">
        <v>539.45299999999997</v>
      </c>
      <c r="BI329" s="9">
        <v>231.881</v>
      </c>
      <c r="BJ329" s="6">
        <v>1358.45</v>
      </c>
      <c r="BK329" s="6">
        <v>1543.2</v>
      </c>
      <c r="BL329" s="6">
        <v>111</v>
      </c>
      <c r="BM329" s="6">
        <v>8735.32</v>
      </c>
      <c r="BN329" s="6">
        <v>32180.768421052631</v>
      </c>
      <c r="BO329" s="6">
        <v>8437.4032133178498</v>
      </c>
      <c r="BP329" s="6">
        <v>5086</v>
      </c>
      <c r="BQ329" s="6"/>
      <c r="BR329" s="6"/>
      <c r="BS329" s="6"/>
      <c r="BT329" s="6"/>
      <c r="BU329" s="6"/>
      <c r="BV329" s="6"/>
      <c r="BW329" s="6"/>
      <c r="BX329" s="6"/>
      <c r="BY329" s="6"/>
      <c r="BZ329" s="6">
        <v>4906244</v>
      </c>
      <c r="CA329" s="6">
        <v>3563722</v>
      </c>
      <c r="CB329" s="6"/>
      <c r="CC329" s="6">
        <v>88121</v>
      </c>
      <c r="CD329" s="6">
        <v>72814</v>
      </c>
      <c r="CE329" s="6"/>
      <c r="CF329" s="6">
        <v>829.94183994235982</v>
      </c>
      <c r="CG329" s="6">
        <v>96.331856011250565</v>
      </c>
      <c r="CH329" s="6">
        <v>1582.4571210794775</v>
      </c>
      <c r="CI329" s="6">
        <v>1028597</v>
      </c>
      <c r="CJ329" s="6">
        <v>28.3</v>
      </c>
      <c r="CK329" s="6">
        <v>7966.2</v>
      </c>
      <c r="CL329" s="6">
        <v>1195864</v>
      </c>
      <c r="CM329" s="6">
        <v>25378</v>
      </c>
      <c r="CN329" s="6">
        <v>7783.7</v>
      </c>
      <c r="CO329" s="9">
        <v>18207</v>
      </c>
      <c r="CP329" s="9">
        <v>144</v>
      </c>
      <c r="CQ329" s="9">
        <v>166.38</v>
      </c>
      <c r="CR329" s="6">
        <v>3100.7</v>
      </c>
      <c r="CS329" s="6">
        <v>2154.3000000000002</v>
      </c>
      <c r="CT329" s="6">
        <v>319111</v>
      </c>
      <c r="CU329" s="6">
        <v>183735</v>
      </c>
      <c r="CV329" s="6">
        <v>255614</v>
      </c>
      <c r="CW329" s="6">
        <v>158986</v>
      </c>
    </row>
    <row r="330" spans="1:101" ht="12.5">
      <c r="A330" s="5">
        <v>44138</v>
      </c>
      <c r="B330" s="6">
        <v>825.21799999999996</v>
      </c>
      <c r="C330" s="6">
        <v>452.334</v>
      </c>
      <c r="D330" s="6">
        <v>6460.6</v>
      </c>
      <c r="E330" s="6"/>
      <c r="F330" s="6"/>
      <c r="G330" s="6"/>
      <c r="H330" s="6">
        <v>6124.7</v>
      </c>
      <c r="I330" s="6">
        <v>2673.8</v>
      </c>
      <c r="J330" s="6">
        <v>436568</v>
      </c>
      <c r="K330" s="6">
        <v>196158.4</v>
      </c>
      <c r="L330" s="6">
        <v>84971</v>
      </c>
      <c r="M330" s="9">
        <v>0.6</v>
      </c>
      <c r="N330" s="9">
        <v>0</v>
      </c>
      <c r="O330" s="6">
        <v>14507.6</v>
      </c>
      <c r="P330" s="6">
        <v>6800.3</v>
      </c>
      <c r="Q330" s="48">
        <v>22397</v>
      </c>
      <c r="R330" s="48">
        <v>17821.900000000001</v>
      </c>
      <c r="S330" s="6">
        <v>122216.4</v>
      </c>
      <c r="T330" s="6">
        <v>101421.9</v>
      </c>
      <c r="U330" s="6">
        <v>123993.8</v>
      </c>
      <c r="V330" s="6">
        <v>84843.9</v>
      </c>
      <c r="W330" s="6">
        <v>13334.3</v>
      </c>
      <c r="X330" s="6">
        <v>10095.9</v>
      </c>
      <c r="Y330" s="6">
        <v>468420.8</v>
      </c>
      <c r="Z330" s="6">
        <v>246964.3</v>
      </c>
      <c r="AA330" s="6"/>
      <c r="AB330" s="11">
        <v>190016.9</v>
      </c>
      <c r="AC330" s="9">
        <v>345.9</v>
      </c>
      <c r="AD330" s="9">
        <v>50604</v>
      </c>
      <c r="AE330" s="6">
        <v>371773.7</v>
      </c>
      <c r="AF330" s="6">
        <v>190629.9</v>
      </c>
      <c r="AG330" s="6"/>
      <c r="AH330" s="6">
        <v>189931</v>
      </c>
      <c r="AI330" s="9">
        <v>1112.4000000000001</v>
      </c>
      <c r="AJ330" s="9">
        <v>768</v>
      </c>
      <c r="AK330" s="6">
        <v>33679.360000000001</v>
      </c>
      <c r="AL330" s="6">
        <v>23960.68</v>
      </c>
      <c r="AM330" s="6">
        <v>74821.8</v>
      </c>
      <c r="AN330" s="6">
        <v>57716.2</v>
      </c>
      <c r="AO330" s="6">
        <v>53262.3</v>
      </c>
      <c r="AP330" s="6">
        <v>43415</v>
      </c>
      <c r="AQ330" s="6">
        <v>51761.599999999999</v>
      </c>
      <c r="AR330" s="6">
        <v>20391.400000000001</v>
      </c>
      <c r="AS330" s="6">
        <v>13.3</v>
      </c>
      <c r="AT330" s="6">
        <v>12.4</v>
      </c>
      <c r="AU330" s="7"/>
      <c r="AV330" s="7"/>
      <c r="AW330" s="6">
        <v>348409.7</v>
      </c>
      <c r="AX330" s="6">
        <v>162506</v>
      </c>
      <c r="AY330" s="6">
        <v>60673.1</v>
      </c>
      <c r="AZ330" s="9">
        <v>13637.98</v>
      </c>
      <c r="BA330" s="6">
        <v>329401.5</v>
      </c>
      <c r="BB330" s="6">
        <v>145827.20000000001</v>
      </c>
      <c r="BC330" s="6">
        <v>58233.3</v>
      </c>
      <c r="BD330" s="6">
        <v>2273.1</v>
      </c>
      <c r="BE330" s="6">
        <v>1436.4</v>
      </c>
      <c r="BF330" s="6">
        <v>172.32</v>
      </c>
      <c r="BG330" s="6">
        <v>102.22</v>
      </c>
      <c r="BH330" s="6">
        <v>539.91099999999994</v>
      </c>
      <c r="BI330" s="9">
        <v>232.06100000000001</v>
      </c>
      <c r="BJ330" s="6">
        <v>1361.18</v>
      </c>
      <c r="BK330" s="6">
        <v>1545.6</v>
      </c>
      <c r="BL330" s="6">
        <v>113.3</v>
      </c>
      <c r="BM330" s="6">
        <v>8837.630000000001</v>
      </c>
      <c r="BN330" s="6">
        <v>33576.628070175437</v>
      </c>
      <c r="BO330" s="6">
        <v>7785.928982217848</v>
      </c>
      <c r="BP330" s="6">
        <v>6170</v>
      </c>
      <c r="BQ330" s="6"/>
      <c r="BR330" s="6"/>
      <c r="BS330" s="6"/>
      <c r="BT330" s="6"/>
      <c r="BU330" s="6"/>
      <c r="BV330" s="6"/>
      <c r="BW330" s="6"/>
      <c r="BX330" s="6"/>
      <c r="BY330" s="6"/>
      <c r="BZ330" s="6">
        <v>4909158</v>
      </c>
      <c r="CA330" s="6">
        <v>3566163</v>
      </c>
      <c r="CB330" s="6"/>
      <c r="CC330" s="6">
        <v>88121</v>
      </c>
      <c r="CD330" s="6">
        <v>72814</v>
      </c>
      <c r="CE330" s="6"/>
      <c r="CF330" s="6">
        <v>825.78310469258804</v>
      </c>
      <c r="CG330" s="6">
        <v>96.147436650210935</v>
      </c>
      <c r="CH330" s="6">
        <v>1585.2246887713009</v>
      </c>
      <c r="CI330" s="6">
        <v>1031672</v>
      </c>
      <c r="CJ330" s="6">
        <v>28.4</v>
      </c>
      <c r="CK330" s="6">
        <v>7990.2</v>
      </c>
      <c r="CL330" s="6">
        <v>1199015</v>
      </c>
      <c r="CM330" s="6">
        <v>25378</v>
      </c>
      <c r="CN330" s="6">
        <v>7807.7</v>
      </c>
      <c r="CO330" s="9">
        <v>18207</v>
      </c>
      <c r="CP330" s="9">
        <v>144</v>
      </c>
      <c r="CQ330" s="9">
        <v>166.38</v>
      </c>
      <c r="CR330" s="6">
        <v>3106.8</v>
      </c>
      <c r="CS330" s="6">
        <v>2158.8000000000002</v>
      </c>
      <c r="CT330" s="6">
        <v>319677</v>
      </c>
      <c r="CU330" s="6">
        <v>184049</v>
      </c>
      <c r="CV330" s="6">
        <v>256443</v>
      </c>
      <c r="CW330" s="6">
        <v>159528</v>
      </c>
    </row>
    <row r="331" spans="1:101" ht="12.5">
      <c r="A331" s="5">
        <v>44139</v>
      </c>
      <c r="B331" s="6">
        <v>825.21799999999996</v>
      </c>
      <c r="C331" s="6">
        <v>452.334</v>
      </c>
      <c r="D331" s="6">
        <v>6460.6</v>
      </c>
      <c r="E331" s="6"/>
      <c r="F331" s="6"/>
      <c r="G331" s="6"/>
      <c r="H331" s="6">
        <v>6134.9</v>
      </c>
      <c r="I331" s="6">
        <v>2677</v>
      </c>
      <c r="J331" s="6">
        <v>436738.3</v>
      </c>
      <c r="K331" s="6">
        <v>196244</v>
      </c>
      <c r="L331" s="6">
        <v>84995</v>
      </c>
      <c r="M331" s="9">
        <v>0.6</v>
      </c>
      <c r="N331" s="9">
        <v>0</v>
      </c>
      <c r="O331" s="6">
        <v>14507.6</v>
      </c>
      <c r="P331" s="6">
        <v>6800.3</v>
      </c>
      <c r="Q331" s="48">
        <v>22423.1</v>
      </c>
      <c r="R331" s="48">
        <v>17842.599999999999</v>
      </c>
      <c r="S331" s="6">
        <v>122236.1</v>
      </c>
      <c r="T331" s="6">
        <v>101437.8</v>
      </c>
      <c r="U331" s="6">
        <v>124012.7</v>
      </c>
      <c r="V331" s="6">
        <v>84857.3</v>
      </c>
      <c r="W331" s="6">
        <v>13338.2</v>
      </c>
      <c r="X331" s="6">
        <v>10099.1</v>
      </c>
      <c r="Y331" s="6">
        <v>468730.5</v>
      </c>
      <c r="Z331" s="6">
        <v>247129.7</v>
      </c>
      <c r="AA331" s="6"/>
      <c r="AB331" s="11">
        <v>190040.9</v>
      </c>
      <c r="AC331" s="9">
        <v>345.9</v>
      </c>
      <c r="AD331" s="9">
        <v>50604</v>
      </c>
      <c r="AE331" s="6">
        <v>371925.7</v>
      </c>
      <c r="AF331" s="6">
        <v>190710</v>
      </c>
      <c r="AG331" s="6"/>
      <c r="AH331" s="6">
        <v>189955</v>
      </c>
      <c r="AI331" s="9">
        <v>1112.4000000000001</v>
      </c>
      <c r="AJ331" s="9">
        <v>768</v>
      </c>
      <c r="AK331" s="6">
        <v>33679.360000000001</v>
      </c>
      <c r="AL331" s="6">
        <v>23960.68</v>
      </c>
      <c r="AM331" s="6">
        <v>74833.2</v>
      </c>
      <c r="AN331" s="6">
        <v>57725.4</v>
      </c>
      <c r="AO331" s="6">
        <v>53278.400000000001</v>
      </c>
      <c r="AP331" s="6">
        <v>43428.3</v>
      </c>
      <c r="AQ331" s="6">
        <v>51774.400000000001</v>
      </c>
      <c r="AR331" s="6">
        <v>20396.599999999999</v>
      </c>
      <c r="AS331" s="6">
        <v>13.3</v>
      </c>
      <c r="AT331" s="6">
        <v>12.4</v>
      </c>
      <c r="AU331" s="7"/>
      <c r="AV331" s="7"/>
      <c r="AW331" s="6">
        <v>348573.7</v>
      </c>
      <c r="AX331" s="6">
        <v>162580.70000000001</v>
      </c>
      <c r="AY331" s="6">
        <v>60678.3</v>
      </c>
      <c r="AZ331" s="9">
        <v>13637.98</v>
      </c>
      <c r="BA331" s="6">
        <v>329548.7</v>
      </c>
      <c r="BB331" s="6">
        <v>145890.6</v>
      </c>
      <c r="BC331" s="6">
        <v>58257.3</v>
      </c>
      <c r="BD331" s="6">
        <v>2275.5</v>
      </c>
      <c r="BE331" s="6">
        <v>1438.1</v>
      </c>
      <c r="BF331" s="6">
        <v>172.32</v>
      </c>
      <c r="BG331" s="6">
        <v>102.22</v>
      </c>
      <c r="BH331" s="6">
        <v>539.91099999999994</v>
      </c>
      <c r="BI331" s="9">
        <v>232.06100000000001</v>
      </c>
      <c r="BJ331" s="6">
        <v>1361.18</v>
      </c>
      <c r="BK331" s="6">
        <v>1548</v>
      </c>
      <c r="BL331" s="6">
        <v>114.4</v>
      </c>
      <c r="BM331" s="6">
        <v>9283.8799999999992</v>
      </c>
      <c r="BN331" s="6">
        <v>36521.259649122803</v>
      </c>
      <c r="BO331" s="6">
        <v>8579.032410239588</v>
      </c>
      <c r="BP331" s="6">
        <v>7738</v>
      </c>
      <c r="BQ331" s="6"/>
      <c r="BR331" s="6"/>
      <c r="BS331" s="6"/>
      <c r="BT331" s="6"/>
      <c r="BU331" s="6"/>
      <c r="BV331" s="6"/>
      <c r="BW331" s="6"/>
      <c r="BX331" s="6"/>
      <c r="BY331" s="6"/>
      <c r="BZ331" s="6">
        <v>4912083</v>
      </c>
      <c r="CA331" s="6">
        <v>3568636</v>
      </c>
      <c r="CB331" s="6"/>
      <c r="CC331" s="6">
        <v>88121</v>
      </c>
      <c r="CD331" s="6">
        <v>72814</v>
      </c>
      <c r="CE331" s="6"/>
      <c r="CF331" s="6">
        <v>842</v>
      </c>
      <c r="CG331" s="6">
        <v>96.597999999999999</v>
      </c>
      <c r="CH331" s="6">
        <v>1602</v>
      </c>
      <c r="CI331" s="6">
        <v>1034747</v>
      </c>
      <c r="CJ331" s="6">
        <v>28.5</v>
      </c>
      <c r="CK331" s="6">
        <v>8014.2</v>
      </c>
      <c r="CL331" s="6">
        <v>1202260</v>
      </c>
      <c r="CM331" s="6">
        <v>25378</v>
      </c>
      <c r="CN331" s="6">
        <v>7831.7</v>
      </c>
      <c r="CO331" s="9">
        <v>18207</v>
      </c>
      <c r="CP331" s="9">
        <v>144</v>
      </c>
      <c r="CQ331" s="9">
        <v>166.38</v>
      </c>
      <c r="CR331" s="6">
        <v>3113.2</v>
      </c>
      <c r="CS331" s="6">
        <v>2163.4</v>
      </c>
      <c r="CT331" s="6">
        <v>320252</v>
      </c>
      <c r="CU331" s="6">
        <v>184364</v>
      </c>
      <c r="CV331" s="6">
        <v>257253</v>
      </c>
      <c r="CW331" s="6">
        <v>160057</v>
      </c>
    </row>
    <row r="332" spans="1:101" ht="12.5">
      <c r="A332" s="5">
        <v>44140</v>
      </c>
      <c r="B332" s="6">
        <v>825.21799999999996</v>
      </c>
      <c r="C332" s="6">
        <v>452.334</v>
      </c>
      <c r="D332" s="6">
        <v>6460.6</v>
      </c>
      <c r="E332" s="6"/>
      <c r="F332" s="6"/>
      <c r="G332" s="6"/>
      <c r="H332" s="6">
        <v>6144.2</v>
      </c>
      <c r="I332" s="6">
        <v>2679.7</v>
      </c>
      <c r="J332" s="6">
        <v>436904</v>
      </c>
      <c r="K332" s="6">
        <v>196327.8</v>
      </c>
      <c r="L332" s="6">
        <v>85019</v>
      </c>
      <c r="M332" s="9">
        <v>0.6</v>
      </c>
      <c r="N332" s="9">
        <v>0</v>
      </c>
      <c r="O332" s="6">
        <v>14507.6</v>
      </c>
      <c r="P332" s="6">
        <v>6800.3</v>
      </c>
      <c r="Q332" s="48">
        <v>22446</v>
      </c>
      <c r="R332" s="48">
        <v>17860.900000000001</v>
      </c>
      <c r="S332" s="6">
        <v>122254.8</v>
      </c>
      <c r="T332" s="6">
        <v>101453.2</v>
      </c>
      <c r="U332" s="6">
        <v>124031.3</v>
      </c>
      <c r="V332" s="6">
        <v>84870.5</v>
      </c>
      <c r="W332" s="6">
        <v>13342</v>
      </c>
      <c r="X332" s="6">
        <v>10102.1</v>
      </c>
      <c r="Y332" s="6">
        <v>469025.2</v>
      </c>
      <c r="Z332" s="6">
        <v>247290.7</v>
      </c>
      <c r="AA332" s="6"/>
      <c r="AB332" s="11">
        <v>190064.9</v>
      </c>
      <c r="AC332" s="9">
        <v>345.9</v>
      </c>
      <c r="AD332" s="9">
        <v>50604</v>
      </c>
      <c r="AE332" s="6">
        <v>372075.4</v>
      </c>
      <c r="AF332" s="6">
        <v>190785.8</v>
      </c>
      <c r="AG332" s="6"/>
      <c r="AH332" s="6">
        <v>189979</v>
      </c>
      <c r="AI332" s="9">
        <v>1112.4000000000001</v>
      </c>
      <c r="AJ332" s="9">
        <v>768</v>
      </c>
      <c r="AK332" s="6">
        <v>33679.360000000001</v>
      </c>
      <c r="AL332" s="6">
        <v>23960.68</v>
      </c>
      <c r="AM332" s="6">
        <v>74844.399999999994</v>
      </c>
      <c r="AN332" s="6">
        <v>57734.5</v>
      </c>
      <c r="AO332" s="6">
        <v>53294.5</v>
      </c>
      <c r="AP332" s="6">
        <v>43441.5</v>
      </c>
      <c r="AQ332" s="6">
        <v>51785</v>
      </c>
      <c r="AR332" s="6">
        <v>20400.8</v>
      </c>
      <c r="AS332" s="6">
        <v>13.3</v>
      </c>
      <c r="AT332" s="6">
        <v>12.4</v>
      </c>
      <c r="AU332" s="7"/>
      <c r="AV332" s="7"/>
      <c r="AW332" s="6">
        <v>348733.1</v>
      </c>
      <c r="AX332" s="6">
        <v>162653.5</v>
      </c>
      <c r="AY332" s="6">
        <v>60683.7</v>
      </c>
      <c r="AZ332" s="9">
        <v>13637.98</v>
      </c>
      <c r="BA332" s="6">
        <v>329689.09999999998</v>
      </c>
      <c r="BB332" s="6">
        <v>145951.29999999999</v>
      </c>
      <c r="BC332" s="6">
        <v>58281.3</v>
      </c>
      <c r="BD332" s="6">
        <v>2278.5</v>
      </c>
      <c r="BE332" s="6">
        <v>1440.1</v>
      </c>
      <c r="BF332" s="6">
        <v>172.32</v>
      </c>
      <c r="BG332" s="6">
        <v>102.22</v>
      </c>
      <c r="BH332" s="6">
        <v>539.91099999999994</v>
      </c>
      <c r="BI332" s="9">
        <v>232.06100000000001</v>
      </c>
      <c r="BJ332" s="6">
        <v>1361.18</v>
      </c>
      <c r="BK332" s="6">
        <v>1550.3</v>
      </c>
      <c r="BL332" s="6">
        <v>114.4</v>
      </c>
      <c r="BM332" s="6">
        <v>9337.6200000000008</v>
      </c>
      <c r="BN332" s="6">
        <v>36636.566666666666</v>
      </c>
      <c r="BO332" s="6">
        <v>10355.942454776239</v>
      </c>
      <c r="BP332" s="6">
        <v>5998</v>
      </c>
      <c r="BQ332" s="6"/>
      <c r="BR332" s="6"/>
      <c r="BS332" s="6"/>
      <c r="BT332" s="6"/>
      <c r="BU332" s="6"/>
      <c r="BV332" s="6"/>
      <c r="BW332" s="6"/>
      <c r="BX332" s="6"/>
      <c r="BY332" s="6"/>
      <c r="BZ332" s="6">
        <v>4914932</v>
      </c>
      <c r="CA332" s="6">
        <v>3571077</v>
      </c>
      <c r="CB332" s="6"/>
      <c r="CC332" s="6">
        <v>88121</v>
      </c>
      <c r="CD332" s="6">
        <v>72814</v>
      </c>
      <c r="CE332" s="6"/>
      <c r="CF332" s="6">
        <v>837</v>
      </c>
      <c r="CG332" s="6">
        <v>96.12</v>
      </c>
      <c r="CH332" s="6">
        <v>1593</v>
      </c>
      <c r="CI332" s="6">
        <v>1037832</v>
      </c>
      <c r="CJ332" s="6">
        <v>28.6</v>
      </c>
      <c r="CK332" s="6">
        <v>8038.1</v>
      </c>
      <c r="CL332" s="6">
        <v>1205421</v>
      </c>
      <c r="CM332" s="6">
        <v>25378</v>
      </c>
      <c r="CN332" s="6">
        <v>7855.7</v>
      </c>
      <c r="CO332" s="9">
        <v>18207</v>
      </c>
      <c r="CP332" s="9">
        <v>144</v>
      </c>
      <c r="CQ332" s="9">
        <v>166.38</v>
      </c>
      <c r="CR332" s="6">
        <v>3118.6</v>
      </c>
      <c r="CS332" s="6">
        <v>2167.3000000000002</v>
      </c>
      <c r="CT332" s="6">
        <v>320809</v>
      </c>
      <c r="CU332" s="6">
        <v>184667</v>
      </c>
      <c r="CV332" s="6">
        <v>258042</v>
      </c>
      <c r="CW332" s="6">
        <v>160574</v>
      </c>
    </row>
    <row r="333" spans="1:101" ht="12.5">
      <c r="A333" s="5">
        <v>44141</v>
      </c>
      <c r="B333" s="6">
        <v>825.21799999999996</v>
      </c>
      <c r="C333" s="6">
        <v>452.334</v>
      </c>
      <c r="D333" s="6">
        <v>6460.6</v>
      </c>
      <c r="E333" s="6"/>
      <c r="F333" s="6"/>
      <c r="G333" s="6"/>
      <c r="H333" s="6">
        <v>6152.3</v>
      </c>
      <c r="I333" s="6">
        <v>2681.8</v>
      </c>
      <c r="J333" s="6">
        <v>437056.8</v>
      </c>
      <c r="K333" s="6">
        <v>196405.9</v>
      </c>
      <c r="L333" s="6">
        <v>85041.5</v>
      </c>
      <c r="M333" s="9">
        <v>0.6</v>
      </c>
      <c r="N333" s="9">
        <v>0</v>
      </c>
      <c r="O333" s="6">
        <v>14507.6</v>
      </c>
      <c r="P333" s="6">
        <v>6800.3</v>
      </c>
      <c r="Q333" s="48">
        <v>22469.3</v>
      </c>
      <c r="R333" s="48">
        <v>17879.2</v>
      </c>
      <c r="S333" s="6">
        <v>122273.3</v>
      </c>
      <c r="T333" s="6">
        <v>101468.7</v>
      </c>
      <c r="U333" s="6">
        <v>124049.8</v>
      </c>
      <c r="V333" s="6">
        <v>84883.7</v>
      </c>
      <c r="W333" s="6">
        <v>13345.7</v>
      </c>
      <c r="X333" s="6">
        <v>10105.1</v>
      </c>
      <c r="Y333" s="6">
        <v>469301</v>
      </c>
      <c r="Z333" s="6">
        <v>247444.9</v>
      </c>
      <c r="AA333" s="6"/>
      <c r="AB333" s="11">
        <v>190088.9</v>
      </c>
      <c r="AC333" s="9">
        <v>345.9</v>
      </c>
      <c r="AD333" s="9">
        <v>50604</v>
      </c>
      <c r="AE333" s="6">
        <v>372224.4</v>
      </c>
      <c r="AF333" s="6">
        <v>190860.9</v>
      </c>
      <c r="AG333" s="6"/>
      <c r="AH333" s="6">
        <v>190003</v>
      </c>
      <c r="AI333" s="9">
        <v>1112.4000000000001</v>
      </c>
      <c r="AJ333" s="9">
        <v>768</v>
      </c>
      <c r="AK333" s="6">
        <v>33679.360000000001</v>
      </c>
      <c r="AL333" s="6">
        <v>23960.68</v>
      </c>
      <c r="AM333" s="6">
        <v>74855.600000000006</v>
      </c>
      <c r="AN333" s="6">
        <v>57743.5</v>
      </c>
      <c r="AO333" s="6">
        <v>53310.400000000001</v>
      </c>
      <c r="AP333" s="6">
        <v>43454.5</v>
      </c>
      <c r="AQ333" s="6">
        <v>51792.1</v>
      </c>
      <c r="AR333" s="6">
        <v>20403.599999999999</v>
      </c>
      <c r="AS333" s="6">
        <v>13.3</v>
      </c>
      <c r="AT333" s="6">
        <v>12.4</v>
      </c>
      <c r="AU333" s="7"/>
      <c r="AV333" s="7"/>
      <c r="AW333" s="6">
        <v>348891.8</v>
      </c>
      <c r="AX333" s="6">
        <v>162726.6</v>
      </c>
      <c r="AY333" s="6">
        <v>60689.1</v>
      </c>
      <c r="AZ333" s="9">
        <v>13637.98</v>
      </c>
      <c r="BA333" s="6">
        <v>329829.90000000002</v>
      </c>
      <c r="BB333" s="6">
        <v>146012.29999999999</v>
      </c>
      <c r="BC333" s="6">
        <v>58305.3</v>
      </c>
      <c r="BD333" s="6">
        <v>2281.16</v>
      </c>
      <c r="BE333" s="6">
        <v>1441.8</v>
      </c>
      <c r="BF333" s="6">
        <v>172.32</v>
      </c>
      <c r="BG333" s="6">
        <v>102.22</v>
      </c>
      <c r="BH333" s="6">
        <v>539.91099999999994</v>
      </c>
      <c r="BI333" s="9">
        <v>232.06100000000001</v>
      </c>
      <c r="BJ333" s="6">
        <v>1361.18</v>
      </c>
      <c r="BK333" s="6">
        <v>1552.7</v>
      </c>
      <c r="BL333" s="6">
        <v>114.4</v>
      </c>
      <c r="BM333" s="6">
        <v>8792.8300000000017</v>
      </c>
      <c r="BN333" s="6">
        <v>36940.577192982455</v>
      </c>
      <c r="BO333" s="6">
        <v>10961.447031086998</v>
      </c>
      <c r="BP333" s="6">
        <v>4713</v>
      </c>
      <c r="BQ333" s="6"/>
      <c r="BR333" s="6"/>
      <c r="BS333" s="6"/>
      <c r="BT333" s="6"/>
      <c r="BU333" s="6"/>
      <c r="BV333" s="6"/>
      <c r="BW333" s="6"/>
      <c r="BX333" s="6"/>
      <c r="BY333" s="6"/>
      <c r="BZ333" s="6">
        <v>4917780</v>
      </c>
      <c r="CA333" s="6">
        <v>3573518</v>
      </c>
      <c r="CB333" s="6"/>
      <c r="CC333" s="6">
        <v>88121</v>
      </c>
      <c r="CD333" s="6">
        <v>72814</v>
      </c>
      <c r="CE333" s="6"/>
      <c r="CF333" s="6">
        <v>832</v>
      </c>
      <c r="CG333" s="6">
        <v>96.125</v>
      </c>
      <c r="CH333" s="6">
        <v>1589</v>
      </c>
      <c r="CI333" s="6">
        <v>1040927</v>
      </c>
      <c r="CJ333" s="6">
        <v>28.7</v>
      </c>
      <c r="CK333" s="6">
        <v>8062.1</v>
      </c>
      <c r="CL333" s="6">
        <v>1208529</v>
      </c>
      <c r="CM333" s="6">
        <v>25378</v>
      </c>
      <c r="CN333" s="6">
        <v>7879.7</v>
      </c>
      <c r="CO333" s="9">
        <v>18207</v>
      </c>
      <c r="CP333" s="9">
        <v>144</v>
      </c>
      <c r="CQ333" s="9">
        <v>166.38</v>
      </c>
      <c r="CR333" s="6">
        <v>3123</v>
      </c>
      <c r="CS333" s="6">
        <v>2170.5</v>
      </c>
      <c r="CT333" s="6">
        <v>321368</v>
      </c>
      <c r="CU333" s="6">
        <v>184975</v>
      </c>
      <c r="CV333" s="6">
        <v>258834</v>
      </c>
      <c r="CW333" s="6">
        <v>161093</v>
      </c>
    </row>
    <row r="334" spans="1:101" ht="12.5">
      <c r="A334" s="5">
        <v>44142</v>
      </c>
      <c r="B334" s="6">
        <v>825.21799999999996</v>
      </c>
      <c r="C334" s="6">
        <v>452.334</v>
      </c>
      <c r="D334" s="6">
        <v>6460.6</v>
      </c>
      <c r="E334" s="6"/>
      <c r="F334" s="6"/>
      <c r="G334" s="6"/>
      <c r="H334" s="6">
        <v>6160.5</v>
      </c>
      <c r="I334" s="6">
        <v>2684</v>
      </c>
      <c r="J334" s="6">
        <v>437224.6</v>
      </c>
      <c r="K334" s="6">
        <v>196490.4</v>
      </c>
      <c r="L334" s="6">
        <v>85065</v>
      </c>
      <c r="M334" s="9">
        <v>0.6</v>
      </c>
      <c r="N334" s="9">
        <v>0</v>
      </c>
      <c r="O334" s="6">
        <v>14507.6</v>
      </c>
      <c r="P334" s="6">
        <v>6800.3</v>
      </c>
      <c r="Q334" s="48">
        <v>22496.6</v>
      </c>
      <c r="R334" s="48">
        <v>17900.400000000001</v>
      </c>
      <c r="S334" s="6">
        <v>122291.5</v>
      </c>
      <c r="T334" s="6">
        <v>101484.1</v>
      </c>
      <c r="U334" s="6">
        <v>124067.8</v>
      </c>
      <c r="V334" s="6">
        <v>84896.6</v>
      </c>
      <c r="W334" s="6">
        <v>13349.3</v>
      </c>
      <c r="X334" s="6">
        <v>10108.1</v>
      </c>
      <c r="Y334" s="6">
        <v>469599.4</v>
      </c>
      <c r="Z334" s="6">
        <v>247614.7</v>
      </c>
      <c r="AA334" s="6"/>
      <c r="AB334" s="11">
        <v>190112.9</v>
      </c>
      <c r="AC334" s="9">
        <v>345.9</v>
      </c>
      <c r="AD334" s="9">
        <v>50604</v>
      </c>
      <c r="AE334" s="6">
        <v>372368.8</v>
      </c>
      <c r="AF334" s="6">
        <v>190928.6</v>
      </c>
      <c r="AG334" s="6"/>
      <c r="AH334" s="6">
        <v>190027</v>
      </c>
      <c r="AI334" s="9">
        <v>1112.4000000000001</v>
      </c>
      <c r="AJ334" s="9">
        <v>768</v>
      </c>
      <c r="AK334" s="6">
        <v>33679.360000000001</v>
      </c>
      <c r="AL334" s="6">
        <v>23960.68</v>
      </c>
      <c r="AM334" s="6">
        <v>74866.7</v>
      </c>
      <c r="AN334" s="6">
        <v>57752.5</v>
      </c>
      <c r="AO334" s="6">
        <v>53326.1</v>
      </c>
      <c r="AP334" s="6">
        <v>43467.4</v>
      </c>
      <c r="AQ334" s="6">
        <v>51795.9</v>
      </c>
      <c r="AR334" s="6">
        <v>20405.099999999999</v>
      </c>
      <c r="AS334" s="6">
        <v>13.3</v>
      </c>
      <c r="AT334" s="6">
        <v>12.4</v>
      </c>
      <c r="AU334" s="7"/>
      <c r="AV334" s="7"/>
      <c r="AW334" s="6">
        <v>349051.3</v>
      </c>
      <c r="AX334" s="6">
        <v>162799.9</v>
      </c>
      <c r="AY334" s="6">
        <v>60694</v>
      </c>
      <c r="AZ334" s="9">
        <v>13637.98</v>
      </c>
      <c r="BA334" s="6">
        <v>329970.2</v>
      </c>
      <c r="BB334" s="6">
        <v>146073.1</v>
      </c>
      <c r="BC334" s="6">
        <v>58329.3</v>
      </c>
      <c r="BD334" s="6">
        <v>2284.3000000000002</v>
      </c>
      <c r="BE334" s="6">
        <v>1444</v>
      </c>
      <c r="BF334" s="6">
        <v>172.32</v>
      </c>
      <c r="BG334" s="6">
        <v>102.22</v>
      </c>
      <c r="BH334" s="6">
        <v>539.91099999999994</v>
      </c>
      <c r="BI334" s="9">
        <v>232.06100000000001</v>
      </c>
      <c r="BJ334" s="6">
        <v>1361.18</v>
      </c>
      <c r="BK334" s="6">
        <v>1555</v>
      </c>
      <c r="BL334" s="6">
        <v>114.5</v>
      </c>
      <c r="BM334" s="6">
        <v>9031.75</v>
      </c>
      <c r="BN334" s="6">
        <v>36099.129824561402</v>
      </c>
      <c r="BO334" s="6">
        <v>9043.0347316423031</v>
      </c>
      <c r="BP334" s="6">
        <v>2128</v>
      </c>
      <c r="BQ334" s="6"/>
      <c r="BR334" s="6"/>
      <c r="BS334" s="6"/>
      <c r="BT334" s="6"/>
      <c r="BU334" s="6"/>
      <c r="BV334" s="6"/>
      <c r="BW334" s="6"/>
      <c r="BX334" s="6"/>
      <c r="BY334" s="6"/>
      <c r="BZ334" s="6">
        <v>4920621</v>
      </c>
      <c r="CA334" s="6">
        <v>3575970</v>
      </c>
      <c r="CB334" s="6"/>
      <c r="CC334" s="6">
        <v>88121</v>
      </c>
      <c r="CD334" s="6">
        <v>72814</v>
      </c>
      <c r="CE334" s="6"/>
      <c r="CF334" s="6">
        <v>836</v>
      </c>
      <c r="CG334" s="6">
        <v>96.141999999999996</v>
      </c>
      <c r="CH334" s="6">
        <v>1590</v>
      </c>
      <c r="CI334" s="6">
        <v>1044022</v>
      </c>
      <c r="CJ334" s="6">
        <v>28.8</v>
      </c>
      <c r="CK334" s="6">
        <v>8086.1</v>
      </c>
      <c r="CL334" s="6">
        <v>1211711</v>
      </c>
      <c r="CM334" s="6">
        <v>25378</v>
      </c>
      <c r="CN334" s="6">
        <v>7903.7</v>
      </c>
      <c r="CO334" s="9">
        <v>18207</v>
      </c>
      <c r="CP334" s="9">
        <v>144</v>
      </c>
      <c r="CQ334" s="9">
        <v>166.38</v>
      </c>
      <c r="CR334" s="6">
        <v>3127.3</v>
      </c>
      <c r="CS334" s="6">
        <v>2173.6</v>
      </c>
      <c r="CT334" s="6">
        <v>321903</v>
      </c>
      <c r="CU334" s="6">
        <v>185273</v>
      </c>
      <c r="CV334" s="6">
        <v>259632</v>
      </c>
      <c r="CW334" s="6">
        <v>161613</v>
      </c>
    </row>
    <row r="335" spans="1:101" ht="12.5">
      <c r="A335" s="5">
        <v>44143</v>
      </c>
      <c r="B335" s="6">
        <v>825.21799999999996</v>
      </c>
      <c r="C335" s="6">
        <v>452.334</v>
      </c>
      <c r="D335" s="6">
        <v>6460.6</v>
      </c>
      <c r="E335" s="6"/>
      <c r="F335" s="6"/>
      <c r="G335" s="6"/>
      <c r="H335" s="6">
        <v>6167.9</v>
      </c>
      <c r="I335" s="6">
        <v>2686.1</v>
      </c>
      <c r="J335" s="6">
        <v>437394.8</v>
      </c>
      <c r="K335" s="6">
        <v>196576</v>
      </c>
      <c r="L335" s="6">
        <v>85089</v>
      </c>
      <c r="M335" s="9">
        <v>0.6</v>
      </c>
      <c r="N335" s="9">
        <v>0</v>
      </c>
      <c r="O335" s="6">
        <v>14507.6</v>
      </c>
      <c r="P335" s="6">
        <v>6800.3</v>
      </c>
      <c r="Q335" s="48">
        <v>22526.9</v>
      </c>
      <c r="R335" s="48">
        <v>17923.5</v>
      </c>
      <c r="S335" s="6">
        <v>122312</v>
      </c>
      <c r="T335" s="6">
        <v>101500.9</v>
      </c>
      <c r="U335" s="6">
        <v>124085.5</v>
      </c>
      <c r="V335" s="6">
        <v>84909.3</v>
      </c>
      <c r="W335" s="6">
        <v>13353.3</v>
      </c>
      <c r="X335" s="6">
        <v>10111.200000000001</v>
      </c>
      <c r="Y335" s="6">
        <v>469909.2</v>
      </c>
      <c r="Z335" s="6">
        <v>247786.8</v>
      </c>
      <c r="AA335" s="6"/>
      <c r="AB335" s="11">
        <v>190136.9</v>
      </c>
      <c r="AC335" s="9">
        <v>345.9</v>
      </c>
      <c r="AD335" s="9">
        <v>50604</v>
      </c>
      <c r="AE335" s="6">
        <v>372518.7</v>
      </c>
      <c r="AF335" s="6">
        <v>191003.5</v>
      </c>
      <c r="AG335" s="6"/>
      <c r="AH335" s="6">
        <v>190051</v>
      </c>
      <c r="AI335" s="9">
        <v>1112.4000000000001</v>
      </c>
      <c r="AJ335" s="9">
        <v>768</v>
      </c>
      <c r="AK335" s="6">
        <v>33679.360000000001</v>
      </c>
      <c r="AL335" s="6">
        <v>23960.68</v>
      </c>
      <c r="AM335" s="6">
        <v>74878</v>
      </c>
      <c r="AN335" s="6">
        <v>57761.7</v>
      </c>
      <c r="AO335" s="6">
        <v>53342</v>
      </c>
      <c r="AP335" s="6">
        <v>43480.2</v>
      </c>
      <c r="AQ335" s="6">
        <v>51808</v>
      </c>
      <c r="AR335" s="6">
        <v>20409.7</v>
      </c>
      <c r="AS335" s="6">
        <v>13.3</v>
      </c>
      <c r="AT335" s="6">
        <v>12.4</v>
      </c>
      <c r="AU335" s="7"/>
      <c r="AV335" s="7"/>
      <c r="AW335" s="6">
        <v>349212.9</v>
      </c>
      <c r="AX335" s="6">
        <v>162874.20000000001</v>
      </c>
      <c r="AY335" s="6">
        <v>60699.199999999997</v>
      </c>
      <c r="AZ335" s="9">
        <v>13637.98</v>
      </c>
      <c r="BA335" s="6">
        <v>330112.3</v>
      </c>
      <c r="BB335" s="6">
        <v>146134.70000000001</v>
      </c>
      <c r="BC335" s="6">
        <v>58353.3</v>
      </c>
      <c r="BD335" s="6">
        <v>2287.4</v>
      </c>
      <c r="BE335" s="6">
        <v>1446.1</v>
      </c>
      <c r="BF335" s="6">
        <v>172.32</v>
      </c>
      <c r="BG335" s="6">
        <v>102.22</v>
      </c>
      <c r="BH335" s="6">
        <v>539.91099999999994</v>
      </c>
      <c r="BI335" s="9">
        <v>232.06100000000001</v>
      </c>
      <c r="BJ335" s="6">
        <v>1361.18</v>
      </c>
      <c r="BK335" s="6">
        <v>1557.4</v>
      </c>
      <c r="BL335" s="6">
        <v>114.5</v>
      </c>
      <c r="BM335" s="6">
        <v>9265</v>
      </c>
      <c r="BN335" s="6">
        <v>36723</v>
      </c>
      <c r="BO335" s="6">
        <v>8085</v>
      </c>
      <c r="BP335" s="6">
        <v>6612</v>
      </c>
      <c r="BQ335" s="6"/>
      <c r="BR335" s="6"/>
      <c r="BS335" s="6"/>
      <c r="BT335" s="6"/>
      <c r="BU335" s="6"/>
      <c r="BV335" s="6"/>
      <c r="BW335" s="6"/>
      <c r="BX335" s="6"/>
      <c r="BY335" s="6"/>
      <c r="BZ335" s="6">
        <v>4923454</v>
      </c>
      <c r="CA335" s="6">
        <v>3578412</v>
      </c>
      <c r="CB335" s="6"/>
      <c r="CC335" s="6">
        <v>88121</v>
      </c>
      <c r="CD335" s="6">
        <v>72814</v>
      </c>
      <c r="CE335" s="6"/>
      <c r="CF335" s="6">
        <v>832</v>
      </c>
      <c r="CG335" s="6">
        <v>96.137</v>
      </c>
      <c r="CH335" s="6">
        <v>1588</v>
      </c>
      <c r="CI335" s="6">
        <v>1047117</v>
      </c>
      <c r="CJ335" s="6">
        <v>28.9</v>
      </c>
      <c r="CK335" s="6">
        <v>8110.1</v>
      </c>
      <c r="CL335" s="6">
        <v>1214497</v>
      </c>
      <c r="CM335" s="6">
        <v>25378</v>
      </c>
      <c r="CN335" s="6">
        <v>7927.7</v>
      </c>
      <c r="CO335" s="9">
        <v>18207</v>
      </c>
      <c r="CP335" s="9">
        <v>144</v>
      </c>
      <c r="CQ335" s="9">
        <v>166.38</v>
      </c>
      <c r="CR335" s="6">
        <v>3131.5</v>
      </c>
      <c r="CS335" s="6">
        <v>2176.6</v>
      </c>
      <c r="CT335" s="6">
        <v>322481</v>
      </c>
      <c r="CU335" s="6">
        <v>185580</v>
      </c>
      <c r="CV335" s="6">
        <v>260440</v>
      </c>
      <c r="CW335" s="6">
        <v>162138</v>
      </c>
    </row>
    <row r="336" spans="1:101" ht="12.5">
      <c r="A336" s="5">
        <v>44144</v>
      </c>
      <c r="B336" s="6">
        <v>825.21799999999996</v>
      </c>
      <c r="C336" s="6">
        <v>452.334</v>
      </c>
      <c r="D336" s="6">
        <v>6460.6</v>
      </c>
      <c r="E336" s="6"/>
      <c r="F336" s="6"/>
      <c r="G336" s="6"/>
      <c r="H336" s="6">
        <v>6177.9</v>
      </c>
      <c r="I336" s="6">
        <v>2689.3</v>
      </c>
      <c r="J336" s="6">
        <v>437513</v>
      </c>
      <c r="K336" s="6">
        <v>196636</v>
      </c>
      <c r="L336" s="6">
        <v>85106</v>
      </c>
      <c r="M336" s="9">
        <v>0.6</v>
      </c>
      <c r="N336" s="9">
        <v>0</v>
      </c>
      <c r="O336" s="6">
        <v>14507.6</v>
      </c>
      <c r="P336" s="6">
        <v>6800.3</v>
      </c>
      <c r="Q336" s="48">
        <v>22558.1</v>
      </c>
      <c r="R336" s="48">
        <v>17947.400000000001</v>
      </c>
      <c r="S336" s="6">
        <v>122332.2</v>
      </c>
      <c r="T336" s="6">
        <v>101517.7</v>
      </c>
      <c r="U336" s="6">
        <v>124104</v>
      </c>
      <c r="V336" s="6">
        <v>84922.6</v>
      </c>
      <c r="W336" s="6">
        <v>13357</v>
      </c>
      <c r="X336" s="6">
        <v>10114.299999999999</v>
      </c>
      <c r="Y336" s="6">
        <v>470173</v>
      </c>
      <c r="Z336" s="6">
        <v>247940</v>
      </c>
      <c r="AA336" s="6"/>
      <c r="AB336" s="11">
        <v>190160.9</v>
      </c>
      <c r="AC336" s="9">
        <v>345.9</v>
      </c>
      <c r="AD336" s="9">
        <v>50604</v>
      </c>
      <c r="AE336" s="6">
        <v>372667</v>
      </c>
      <c r="AF336" s="6">
        <v>191076</v>
      </c>
      <c r="AG336" s="6"/>
      <c r="AH336" s="6">
        <v>190075</v>
      </c>
      <c r="AI336" s="9">
        <v>1112.4000000000001</v>
      </c>
      <c r="AJ336" s="9">
        <v>768</v>
      </c>
      <c r="AK336" s="6">
        <v>33679.360000000001</v>
      </c>
      <c r="AL336" s="6">
        <v>23960.68</v>
      </c>
      <c r="AM336" s="6">
        <v>74889.5</v>
      </c>
      <c r="AN336" s="6">
        <v>57770.9</v>
      </c>
      <c r="AO336" s="6">
        <v>53359.3</v>
      </c>
      <c r="AP336" s="6">
        <v>43494.2</v>
      </c>
      <c r="AQ336" s="6">
        <v>51820.5</v>
      </c>
      <c r="AR336" s="6">
        <v>20414.7</v>
      </c>
      <c r="AS336" s="6">
        <v>13.5</v>
      </c>
      <c r="AT336" s="6">
        <v>12.7</v>
      </c>
      <c r="AU336" s="7"/>
      <c r="AV336" s="7"/>
      <c r="AW336" s="6">
        <v>349375</v>
      </c>
      <c r="AX336" s="6">
        <v>162950</v>
      </c>
      <c r="AY336" s="6">
        <v>60704</v>
      </c>
      <c r="AZ336" s="9">
        <v>13637.98</v>
      </c>
      <c r="BA336" s="6">
        <v>330253</v>
      </c>
      <c r="BB336" s="6">
        <v>146196</v>
      </c>
      <c r="BC336" s="6">
        <v>58377.3</v>
      </c>
      <c r="BD336" s="6">
        <v>2290.6999999999998</v>
      </c>
      <c r="BE336" s="6">
        <v>1448.3</v>
      </c>
      <c r="BF336" s="6">
        <v>173.9</v>
      </c>
      <c r="BG336" s="6">
        <v>103.1</v>
      </c>
      <c r="BH336" s="6">
        <v>539.91099999999994</v>
      </c>
      <c r="BI336" s="9">
        <v>232.06100000000001</v>
      </c>
      <c r="BJ336" s="6">
        <v>1361.18</v>
      </c>
      <c r="BK336" s="6">
        <v>1559.8</v>
      </c>
      <c r="BL336" s="6">
        <v>114.5</v>
      </c>
      <c r="BM336" s="6">
        <v>8600</v>
      </c>
      <c r="BN336" s="6">
        <v>36545</v>
      </c>
      <c r="BO336" s="6">
        <v>11747</v>
      </c>
      <c r="BP336" s="6">
        <v>7854</v>
      </c>
      <c r="BQ336" s="6"/>
      <c r="BR336" s="6"/>
      <c r="BS336" s="6"/>
      <c r="BT336" s="6"/>
      <c r="BU336" s="6"/>
      <c r="BV336" s="6"/>
      <c r="BW336" s="6"/>
      <c r="BX336" s="6"/>
      <c r="BY336" s="6"/>
      <c r="BZ336" s="6">
        <v>4926307</v>
      </c>
      <c r="CA336" s="6">
        <v>3580861</v>
      </c>
      <c r="CB336" s="6"/>
      <c r="CC336" s="6">
        <v>88121</v>
      </c>
      <c r="CD336" s="6">
        <v>72814</v>
      </c>
      <c r="CE336" s="6"/>
      <c r="CF336" s="6">
        <v>825</v>
      </c>
      <c r="CG336" s="6">
        <v>95.557000000000002</v>
      </c>
      <c r="CH336" s="6">
        <v>1579</v>
      </c>
      <c r="CI336" s="6">
        <v>1050500</v>
      </c>
      <c r="CJ336" s="6">
        <v>29</v>
      </c>
      <c r="CK336" s="6">
        <v>8134.1</v>
      </c>
      <c r="CL336" s="6">
        <v>1217798</v>
      </c>
      <c r="CM336" s="6">
        <v>25378</v>
      </c>
      <c r="CN336" s="6">
        <v>7951.7</v>
      </c>
      <c r="CO336" s="9">
        <v>18207</v>
      </c>
      <c r="CP336" s="9">
        <v>144</v>
      </c>
      <c r="CQ336" s="9">
        <v>166.38</v>
      </c>
      <c r="CR336" s="6">
        <v>3135.9</v>
      </c>
      <c r="CS336" s="6">
        <v>2179.8000000000002</v>
      </c>
      <c r="CT336" s="6">
        <v>323073</v>
      </c>
      <c r="CU336" s="6">
        <v>185898</v>
      </c>
      <c r="CV336" s="6">
        <v>262602</v>
      </c>
      <c r="CW336" s="6">
        <v>163403</v>
      </c>
    </row>
    <row r="337" spans="1:101" ht="12.5">
      <c r="A337" s="5">
        <v>44145</v>
      </c>
      <c r="B337" s="6">
        <v>825.50800000000004</v>
      </c>
      <c r="C337" s="6">
        <v>452.47500000000002</v>
      </c>
      <c r="D337" s="6">
        <v>6461.2</v>
      </c>
      <c r="E337" s="6"/>
      <c r="F337" s="6"/>
      <c r="G337" s="6"/>
      <c r="H337" s="6">
        <v>6187.1</v>
      </c>
      <c r="I337" s="6">
        <v>2692.1</v>
      </c>
      <c r="J337" s="6">
        <v>437679</v>
      </c>
      <c r="K337" s="6">
        <v>196720</v>
      </c>
      <c r="L337" s="6">
        <v>85130</v>
      </c>
      <c r="M337" s="9">
        <v>0.6</v>
      </c>
      <c r="N337" s="9">
        <v>0</v>
      </c>
      <c r="O337" s="6">
        <v>14507.6</v>
      </c>
      <c r="P337" s="6">
        <v>6800.3</v>
      </c>
      <c r="Q337" s="48">
        <v>22584.799999999999</v>
      </c>
      <c r="R337" s="48">
        <v>17967.8</v>
      </c>
      <c r="S337" s="6">
        <v>122349.3</v>
      </c>
      <c r="T337" s="6">
        <v>101531.8</v>
      </c>
      <c r="U337" s="6">
        <v>124122</v>
      </c>
      <c r="V337" s="6">
        <v>84935.3</v>
      </c>
      <c r="W337" s="6">
        <v>13360.7</v>
      </c>
      <c r="X337" s="6">
        <v>10117.299999999999</v>
      </c>
      <c r="Y337" s="6">
        <v>470474</v>
      </c>
      <c r="Z337" s="6">
        <v>248106</v>
      </c>
      <c r="AA337" s="6"/>
      <c r="AB337" s="11">
        <v>190184.9</v>
      </c>
      <c r="AC337" s="9">
        <v>345.9</v>
      </c>
      <c r="AD337" s="9">
        <v>50604</v>
      </c>
      <c r="AE337" s="6">
        <v>372814</v>
      </c>
      <c r="AF337" s="6">
        <v>191149</v>
      </c>
      <c r="AG337" s="6"/>
      <c r="AH337" s="6">
        <v>190099</v>
      </c>
      <c r="AI337" s="9">
        <v>1112.4000000000001</v>
      </c>
      <c r="AJ337" s="9">
        <v>768</v>
      </c>
      <c r="AK337" s="6">
        <v>33679.360000000001</v>
      </c>
      <c r="AL337" s="6">
        <v>23960.68</v>
      </c>
      <c r="AM337" s="6">
        <v>74898.100000000006</v>
      </c>
      <c r="AN337" s="6">
        <v>57777.599999999999</v>
      </c>
      <c r="AO337" s="6">
        <v>53376.3</v>
      </c>
      <c r="AP337" s="6">
        <v>43508</v>
      </c>
      <c r="AQ337" s="6">
        <v>51830.7</v>
      </c>
      <c r="AR337" s="6">
        <v>20418.7</v>
      </c>
      <c r="AS337" s="6">
        <v>13.5</v>
      </c>
      <c r="AT337" s="6">
        <v>12.7</v>
      </c>
      <c r="AU337" s="7"/>
      <c r="AV337" s="7"/>
      <c r="AW337" s="6">
        <v>349537</v>
      </c>
      <c r="AX337" s="6">
        <v>163025</v>
      </c>
      <c r="AY337" s="6">
        <v>60709</v>
      </c>
      <c r="AZ337" s="9">
        <v>13637.98</v>
      </c>
      <c r="BA337" s="6">
        <v>330397</v>
      </c>
      <c r="BB337" s="6">
        <v>146258</v>
      </c>
      <c r="BC337" s="6">
        <v>58401.3</v>
      </c>
      <c r="BD337" s="6">
        <v>2293.8000000000002</v>
      </c>
      <c r="BE337" s="6">
        <v>1450.4</v>
      </c>
      <c r="BF337" s="6">
        <v>173.9</v>
      </c>
      <c r="BG337" s="6">
        <v>103.1</v>
      </c>
      <c r="BH337" s="6">
        <v>540.16</v>
      </c>
      <c r="BI337" s="9">
        <v>232.15799999999999</v>
      </c>
      <c r="BJ337" s="6">
        <v>1361.38</v>
      </c>
      <c r="BK337" s="6">
        <v>1562.2</v>
      </c>
      <c r="BL337" s="6">
        <v>114.5</v>
      </c>
      <c r="BM337" s="6">
        <v>8499</v>
      </c>
      <c r="BN337" s="6">
        <v>35839</v>
      </c>
      <c r="BO337" s="6">
        <v>7703</v>
      </c>
      <c r="BP337" s="6">
        <v>5443</v>
      </c>
      <c r="BQ337" s="6"/>
      <c r="BR337" s="6"/>
      <c r="BS337" s="6"/>
      <c r="BT337" s="6"/>
      <c r="BU337" s="6"/>
      <c r="BV337" s="6"/>
      <c r="BW337" s="6"/>
      <c r="BX337" s="6"/>
      <c r="BY337" s="6"/>
      <c r="BZ337" s="6">
        <v>4929142</v>
      </c>
      <c r="CA337" s="6">
        <v>3583271</v>
      </c>
      <c r="CB337" s="6"/>
      <c r="CC337" s="6">
        <v>88121</v>
      </c>
      <c r="CD337" s="6">
        <v>72814</v>
      </c>
      <c r="CE337" s="6"/>
      <c r="CF337" s="6">
        <v>832</v>
      </c>
      <c r="CG337" s="6">
        <v>95.924000000000007</v>
      </c>
      <c r="CH337" s="6">
        <v>1585</v>
      </c>
      <c r="CI337" s="6">
        <v>1054000</v>
      </c>
      <c r="CJ337" s="6">
        <v>29.1</v>
      </c>
      <c r="CK337" s="6">
        <v>8158.1</v>
      </c>
      <c r="CL337" s="6">
        <v>1221185</v>
      </c>
      <c r="CM337" s="6">
        <v>25378</v>
      </c>
      <c r="CN337" s="6">
        <v>7975.7</v>
      </c>
      <c r="CO337" s="9">
        <v>18207</v>
      </c>
      <c r="CP337" s="9">
        <v>144</v>
      </c>
      <c r="CQ337" s="9">
        <v>166.38</v>
      </c>
      <c r="CR337" s="6">
        <v>3140.4</v>
      </c>
      <c r="CS337" s="6">
        <v>2183.1</v>
      </c>
      <c r="CT337" s="6">
        <v>323671</v>
      </c>
      <c r="CU337" s="6">
        <v>186215</v>
      </c>
      <c r="CV337" s="6">
        <v>263902</v>
      </c>
      <c r="CW337" s="6">
        <v>164209</v>
      </c>
    </row>
    <row r="338" spans="1:101" ht="12.5">
      <c r="A338" s="5">
        <v>44146</v>
      </c>
      <c r="B338" s="6">
        <v>825.50800000000004</v>
      </c>
      <c r="C338" s="6">
        <v>452.47500000000002</v>
      </c>
      <c r="D338" s="6">
        <v>6461.2</v>
      </c>
      <c r="E338" s="6"/>
      <c r="F338" s="6"/>
      <c r="G338" s="6"/>
      <c r="H338" s="6">
        <v>6196.1</v>
      </c>
      <c r="I338" s="6">
        <v>2694.5</v>
      </c>
      <c r="J338" s="6">
        <v>437849</v>
      </c>
      <c r="K338" s="6">
        <v>196806</v>
      </c>
      <c r="L338" s="6">
        <v>85154</v>
      </c>
      <c r="M338" s="9">
        <v>0.6</v>
      </c>
      <c r="N338" s="9">
        <v>0</v>
      </c>
      <c r="O338" s="6">
        <v>14507.6</v>
      </c>
      <c r="P338" s="6">
        <v>6800.3</v>
      </c>
      <c r="Q338" s="48">
        <v>22608.9</v>
      </c>
      <c r="R338" s="48">
        <v>17985.900000000001</v>
      </c>
      <c r="S338" s="6">
        <v>122366.39999999999</v>
      </c>
      <c r="T338" s="6">
        <v>101546.4</v>
      </c>
      <c r="U338" s="6">
        <v>124140.8</v>
      </c>
      <c r="V338" s="6">
        <v>84948.800000000003</v>
      </c>
      <c r="W338" s="6">
        <v>13364.5</v>
      </c>
      <c r="X338" s="6">
        <v>10120.299999999999</v>
      </c>
      <c r="Y338" s="6">
        <v>470690</v>
      </c>
      <c r="Z338" s="6">
        <v>248225</v>
      </c>
      <c r="AA338" s="6"/>
      <c r="AB338" s="11">
        <v>190208.9</v>
      </c>
      <c r="AC338" s="9">
        <v>345.9</v>
      </c>
      <c r="AD338" s="9">
        <v>50604</v>
      </c>
      <c r="AE338" s="6">
        <v>373047</v>
      </c>
      <c r="AF338" s="6">
        <v>191269</v>
      </c>
      <c r="AG338" s="6"/>
      <c r="AH338" s="6">
        <v>190123</v>
      </c>
      <c r="AI338" s="9">
        <v>1112.4000000000001</v>
      </c>
      <c r="AJ338" s="9">
        <v>768</v>
      </c>
      <c r="AK338" s="6">
        <v>33679.360000000001</v>
      </c>
      <c r="AL338" s="6">
        <v>23960.68</v>
      </c>
      <c r="AM338" s="6">
        <v>74908.7</v>
      </c>
      <c r="AN338" s="6">
        <v>57785.9</v>
      </c>
      <c r="AO338" s="6">
        <v>53392.9</v>
      </c>
      <c r="AP338" s="6">
        <v>43521.4</v>
      </c>
      <c r="AQ338" s="6">
        <v>51836.5</v>
      </c>
      <c r="AR338" s="6">
        <v>20421</v>
      </c>
      <c r="AS338" s="6">
        <v>13.5</v>
      </c>
      <c r="AT338" s="6">
        <v>12.7</v>
      </c>
      <c r="AU338" s="7"/>
      <c r="AV338" s="7"/>
      <c r="AW338" s="6">
        <v>349704</v>
      </c>
      <c r="AX338" s="6">
        <v>163102</v>
      </c>
      <c r="AY338" s="6">
        <v>60715</v>
      </c>
      <c r="AZ338" s="9">
        <v>13637.98</v>
      </c>
      <c r="BA338" s="6">
        <v>330541</v>
      </c>
      <c r="BB338" s="6">
        <v>146320</v>
      </c>
      <c r="BC338" s="6">
        <v>58425.3</v>
      </c>
      <c r="BD338" s="6">
        <v>2297</v>
      </c>
      <c r="BE338" s="6">
        <v>1452.6</v>
      </c>
      <c r="BF338" s="6">
        <v>174.5</v>
      </c>
      <c r="BG338" s="6">
        <v>103.4</v>
      </c>
      <c r="BH338" s="6">
        <v>540.16</v>
      </c>
      <c r="BI338" s="9">
        <v>232.15799999999999</v>
      </c>
      <c r="BJ338" s="6">
        <v>1361.38</v>
      </c>
      <c r="BK338" s="6">
        <v>1564.5</v>
      </c>
      <c r="BL338" s="6">
        <v>114.5</v>
      </c>
      <c r="BM338" s="6">
        <v>8832</v>
      </c>
      <c r="BN338" s="6">
        <v>36856</v>
      </c>
      <c r="BO338" s="6">
        <v>8949</v>
      </c>
      <c r="BP338" s="6">
        <v>3344</v>
      </c>
      <c r="BQ338" s="6"/>
      <c r="BR338" s="6"/>
      <c r="BS338" s="6"/>
      <c r="BT338" s="6"/>
      <c r="BU338" s="6"/>
      <c r="BV338" s="6"/>
      <c r="BW338" s="6"/>
      <c r="BX338" s="6"/>
      <c r="BY338" s="6"/>
      <c r="BZ338" s="6">
        <v>4932018</v>
      </c>
      <c r="CA338" s="6">
        <v>3585735</v>
      </c>
      <c r="CB338" s="6"/>
      <c r="CC338" s="6">
        <v>88121</v>
      </c>
      <c r="CD338" s="6">
        <v>72814</v>
      </c>
      <c r="CE338" s="6"/>
      <c r="CF338" s="6">
        <v>842</v>
      </c>
      <c r="CG338" s="6">
        <v>95.81</v>
      </c>
      <c r="CH338" s="6">
        <v>1600</v>
      </c>
      <c r="CI338" s="6">
        <v>1057500</v>
      </c>
      <c r="CJ338" s="6">
        <v>29.2</v>
      </c>
      <c r="CK338" s="6">
        <v>8182.1</v>
      </c>
      <c r="CL338" s="6">
        <v>1224715</v>
      </c>
      <c r="CM338" s="6">
        <v>25378</v>
      </c>
      <c r="CN338" s="6">
        <v>7999.7</v>
      </c>
      <c r="CO338" s="9">
        <v>18207</v>
      </c>
      <c r="CP338" s="9">
        <v>144</v>
      </c>
      <c r="CQ338" s="9">
        <v>166.38</v>
      </c>
      <c r="CR338" s="6">
        <v>3144.7</v>
      </c>
      <c r="CS338" s="6">
        <v>2186.3000000000002</v>
      </c>
      <c r="CT338" s="6">
        <v>324264</v>
      </c>
      <c r="CU338" s="6">
        <v>186523</v>
      </c>
      <c r="CV338" s="6">
        <v>264694</v>
      </c>
      <c r="CW338" s="6">
        <v>164730</v>
      </c>
    </row>
    <row r="339" spans="1:101" ht="12.5">
      <c r="A339" s="5">
        <v>44147</v>
      </c>
      <c r="B339" s="6">
        <v>825.50800000000004</v>
      </c>
      <c r="C339" s="6">
        <v>452.47500000000002</v>
      </c>
      <c r="D339" s="6">
        <v>6461.2</v>
      </c>
      <c r="E339" s="6"/>
      <c r="F339" s="6"/>
      <c r="G339" s="6"/>
      <c r="H339" s="6">
        <v>6204.9</v>
      </c>
      <c r="I339" s="6">
        <v>2697</v>
      </c>
      <c r="J339" s="6">
        <v>438008</v>
      </c>
      <c r="K339" s="6">
        <v>196888</v>
      </c>
      <c r="L339" s="6">
        <v>85178</v>
      </c>
      <c r="M339" s="9">
        <v>0.6</v>
      </c>
      <c r="N339" s="9">
        <v>0</v>
      </c>
      <c r="O339" s="6">
        <v>14507.6</v>
      </c>
      <c r="P339" s="6">
        <v>6800.3</v>
      </c>
      <c r="Q339" s="48">
        <v>22631.9</v>
      </c>
      <c r="R339" s="48">
        <v>18003</v>
      </c>
      <c r="S339" s="6">
        <v>122383.7</v>
      </c>
      <c r="T339" s="6">
        <v>101560.9</v>
      </c>
      <c r="U339" s="6">
        <v>124159.6</v>
      </c>
      <c r="V339" s="6">
        <v>84962.1</v>
      </c>
      <c r="W339" s="6">
        <v>13368.2</v>
      </c>
      <c r="X339" s="6">
        <v>10123.200000000001</v>
      </c>
      <c r="Y339" s="6">
        <v>470840</v>
      </c>
      <c r="Z339" s="6">
        <v>248311</v>
      </c>
      <c r="AA339" s="6"/>
      <c r="AB339" s="11">
        <v>190232.9</v>
      </c>
      <c r="AC339" s="9">
        <v>345.9</v>
      </c>
      <c r="AD339" s="9">
        <v>50604</v>
      </c>
      <c r="AE339" s="6">
        <v>373335</v>
      </c>
      <c r="AF339" s="6">
        <v>191415</v>
      </c>
      <c r="AG339" s="6"/>
      <c r="AH339" s="6">
        <v>190147</v>
      </c>
      <c r="AI339" s="9">
        <v>1112.4000000000001</v>
      </c>
      <c r="AJ339" s="9">
        <v>768</v>
      </c>
      <c r="AK339" s="6">
        <v>33679.360000000001</v>
      </c>
      <c r="AL339" s="6">
        <v>23960.68</v>
      </c>
      <c r="AM339" s="6">
        <v>74919.899999999994</v>
      </c>
      <c r="AN339" s="6">
        <v>57794.9</v>
      </c>
      <c r="AO339" s="6">
        <v>53409.7</v>
      </c>
      <c r="AP339" s="6">
        <v>43535</v>
      </c>
      <c r="AQ339" s="6">
        <v>51846.3</v>
      </c>
      <c r="AR339" s="6">
        <v>20424.900000000001</v>
      </c>
      <c r="AS339" s="6">
        <v>13.5</v>
      </c>
      <c r="AT339" s="6">
        <v>12.7</v>
      </c>
      <c r="AU339" s="7"/>
      <c r="AV339" s="7"/>
      <c r="AW339" s="6">
        <v>349865</v>
      </c>
      <c r="AX339" s="6">
        <v>163176</v>
      </c>
      <c r="AY339" s="6">
        <v>60720</v>
      </c>
      <c r="AZ339" s="9">
        <v>13637.98</v>
      </c>
      <c r="BA339" s="6">
        <v>330683</v>
      </c>
      <c r="BB339" s="6">
        <v>146382</v>
      </c>
      <c r="BC339" s="6">
        <v>58449.3</v>
      </c>
      <c r="BD339" s="6">
        <v>2299.9</v>
      </c>
      <c r="BE339" s="6">
        <v>1454.6</v>
      </c>
      <c r="BF339" s="6">
        <v>174.5</v>
      </c>
      <c r="BG339" s="6">
        <v>103.4</v>
      </c>
      <c r="BH339" s="6">
        <v>540.16</v>
      </c>
      <c r="BI339" s="9">
        <v>232.15799999999999</v>
      </c>
      <c r="BJ339" s="6">
        <v>1361.38</v>
      </c>
      <c r="BK339" s="6">
        <v>1566.9</v>
      </c>
      <c r="BL339" s="6">
        <v>114.5</v>
      </c>
      <c r="BM339" s="6">
        <v>8743</v>
      </c>
      <c r="BN339" s="6">
        <v>36683</v>
      </c>
      <c r="BO339" s="6">
        <v>10772</v>
      </c>
      <c r="BP339" s="6">
        <v>6729</v>
      </c>
      <c r="BQ339" s="6"/>
      <c r="BR339" s="6"/>
      <c r="BS339" s="6"/>
      <c r="BT339" s="6"/>
      <c r="BU339" s="6"/>
      <c r="BV339" s="6"/>
      <c r="BW339" s="6"/>
      <c r="BX339" s="6"/>
      <c r="BY339" s="6"/>
      <c r="BZ339" s="6">
        <v>4934885</v>
      </c>
      <c r="CA339" s="6">
        <v>3588178</v>
      </c>
      <c r="CB339" s="6"/>
      <c r="CC339" s="6">
        <v>88121</v>
      </c>
      <c r="CD339" s="6">
        <v>72814</v>
      </c>
      <c r="CE339" s="6"/>
      <c r="CF339" s="6">
        <v>838</v>
      </c>
      <c r="CG339" s="6">
        <v>96.39</v>
      </c>
      <c r="CH339" s="6">
        <v>1591</v>
      </c>
      <c r="CI339" s="6">
        <v>1061000</v>
      </c>
      <c r="CJ339" s="6">
        <v>29.3</v>
      </c>
      <c r="CK339" s="6">
        <v>8206.1</v>
      </c>
      <c r="CL339" s="6">
        <v>1228085</v>
      </c>
      <c r="CM339" s="6">
        <v>25379</v>
      </c>
      <c r="CN339" s="6">
        <v>8023.7</v>
      </c>
      <c r="CO339" s="9">
        <v>18207</v>
      </c>
      <c r="CP339" s="9">
        <v>144</v>
      </c>
      <c r="CQ339" s="9">
        <v>166.38</v>
      </c>
      <c r="CR339" s="6">
        <v>3149.3</v>
      </c>
      <c r="CS339" s="6">
        <v>2189.6</v>
      </c>
      <c r="CT339" s="6">
        <v>324865</v>
      </c>
      <c r="CU339" s="6">
        <v>186840</v>
      </c>
      <c r="CV339" s="6">
        <v>265492</v>
      </c>
      <c r="CW339" s="6">
        <v>165254</v>
      </c>
    </row>
    <row r="340" spans="1:101" ht="12.5">
      <c r="A340" s="5">
        <v>44148</v>
      </c>
      <c r="B340" s="6">
        <v>825.50800000000004</v>
      </c>
      <c r="C340" s="6">
        <v>452.47500000000002</v>
      </c>
      <c r="D340" s="6">
        <v>6461.2</v>
      </c>
      <c r="E340" s="6"/>
      <c r="F340" s="6"/>
      <c r="G340" s="6"/>
      <c r="H340" s="6">
        <v>6215.4</v>
      </c>
      <c r="I340" s="6">
        <v>2699.9</v>
      </c>
      <c r="J340" s="6">
        <v>438172</v>
      </c>
      <c r="K340" s="6">
        <v>196971</v>
      </c>
      <c r="L340" s="6">
        <v>85202</v>
      </c>
      <c r="M340" s="9">
        <v>0.6</v>
      </c>
      <c r="N340" s="9">
        <v>0</v>
      </c>
      <c r="O340" s="6">
        <v>14507.6</v>
      </c>
      <c r="P340" s="6">
        <v>6800.3</v>
      </c>
      <c r="Q340" s="48">
        <v>22654.9</v>
      </c>
      <c r="R340" s="48">
        <v>18020</v>
      </c>
      <c r="S340" s="6">
        <v>122400.8</v>
      </c>
      <c r="T340" s="6">
        <v>101575.6</v>
      </c>
      <c r="U340" s="6">
        <v>124178.3</v>
      </c>
      <c r="V340" s="6">
        <v>84975.3</v>
      </c>
      <c r="W340" s="6">
        <v>13371.8</v>
      </c>
      <c r="X340" s="6">
        <v>10126.1</v>
      </c>
      <c r="Y340" s="6">
        <v>470989</v>
      </c>
      <c r="Z340" s="6">
        <v>248392</v>
      </c>
      <c r="AA340" s="6"/>
      <c r="AB340" s="11">
        <v>190256.9</v>
      </c>
      <c r="AC340" s="9">
        <v>345.9</v>
      </c>
      <c r="AD340" s="9">
        <v>50604</v>
      </c>
      <c r="AE340" s="6">
        <v>373628</v>
      </c>
      <c r="AF340" s="6">
        <v>191565</v>
      </c>
      <c r="AG340" s="6"/>
      <c r="AH340" s="6">
        <v>190171</v>
      </c>
      <c r="AI340" s="9">
        <v>1112.4000000000001</v>
      </c>
      <c r="AJ340" s="9">
        <v>768</v>
      </c>
      <c r="AK340" s="6">
        <v>33679.360000000001</v>
      </c>
      <c r="AL340" s="6">
        <v>23960.68</v>
      </c>
      <c r="AM340" s="6">
        <v>74931.199999999997</v>
      </c>
      <c r="AN340" s="6">
        <v>57804</v>
      </c>
      <c r="AO340" s="6">
        <v>53425.599999999999</v>
      </c>
      <c r="AP340" s="6">
        <v>43547.7</v>
      </c>
      <c r="AQ340" s="6">
        <v>51851.7</v>
      </c>
      <c r="AR340" s="6">
        <v>20427</v>
      </c>
      <c r="AS340" s="6">
        <v>13.5</v>
      </c>
      <c r="AT340" s="6">
        <v>12.7</v>
      </c>
      <c r="AU340" s="6"/>
      <c r="AV340" s="6"/>
      <c r="AW340" s="6">
        <v>350027</v>
      </c>
      <c r="AX340" s="6">
        <v>163250</v>
      </c>
      <c r="AY340" s="6">
        <v>60725</v>
      </c>
      <c r="AZ340" s="9">
        <v>13637.98</v>
      </c>
      <c r="BA340" s="6">
        <v>330828</v>
      </c>
      <c r="BB340" s="6">
        <v>146444</v>
      </c>
      <c r="BC340" s="6">
        <v>58473.3</v>
      </c>
      <c r="BD340" s="6">
        <v>2303.1</v>
      </c>
      <c r="BE340" s="6">
        <v>1456.7</v>
      </c>
      <c r="BF340" s="6">
        <v>174.5</v>
      </c>
      <c r="BG340" s="6">
        <v>103.4</v>
      </c>
      <c r="BH340" s="6">
        <v>540.16</v>
      </c>
      <c r="BI340" s="9">
        <v>232.15799999999999</v>
      </c>
      <c r="BJ340" s="6">
        <v>1361.38</v>
      </c>
      <c r="BK340" s="6">
        <v>1569.3</v>
      </c>
      <c r="BL340" s="6">
        <v>114.6</v>
      </c>
      <c r="BM340" s="6">
        <v>8085</v>
      </c>
      <c r="BN340" s="6">
        <v>36380</v>
      </c>
      <c r="BO340" s="6">
        <v>8869</v>
      </c>
      <c r="BP340" s="6">
        <v>3119</v>
      </c>
      <c r="BQ340" s="6"/>
      <c r="BR340" s="6"/>
      <c r="BS340" s="6"/>
      <c r="BT340" s="6"/>
      <c r="BU340" s="6"/>
      <c r="BV340" s="6"/>
      <c r="BW340" s="6"/>
      <c r="BX340" s="6"/>
      <c r="BY340" s="6"/>
      <c r="BZ340" s="6">
        <v>4937740</v>
      </c>
      <c r="CA340" s="6">
        <v>3590615</v>
      </c>
      <c r="CB340" s="6"/>
      <c r="CC340" s="6">
        <v>88121</v>
      </c>
      <c r="CD340" s="6">
        <v>72814</v>
      </c>
      <c r="CE340" s="6"/>
      <c r="CF340" s="6">
        <v>840</v>
      </c>
      <c r="CG340" s="6">
        <v>95.622</v>
      </c>
      <c r="CH340" s="6">
        <v>1593</v>
      </c>
      <c r="CI340" s="6">
        <v>1064500</v>
      </c>
      <c r="CJ340" s="6">
        <v>29.4</v>
      </c>
      <c r="CK340" s="6">
        <v>8230.1</v>
      </c>
      <c r="CL340" s="6">
        <v>1231248</v>
      </c>
      <c r="CM340" s="6">
        <v>25379</v>
      </c>
      <c r="CN340" s="6">
        <v>8047.7</v>
      </c>
      <c r="CO340" s="9">
        <v>18207</v>
      </c>
      <c r="CP340" s="9">
        <v>144</v>
      </c>
      <c r="CQ340" s="9">
        <v>166.38</v>
      </c>
      <c r="CR340" s="6">
        <v>3155.9</v>
      </c>
      <c r="CS340" s="6">
        <v>2193.8000000000002</v>
      </c>
      <c r="CT340" s="6">
        <v>325445</v>
      </c>
      <c r="CU340" s="6">
        <v>187146</v>
      </c>
      <c r="CV340" s="6">
        <v>266285</v>
      </c>
      <c r="CW340" s="6">
        <v>165774</v>
      </c>
    </row>
    <row r="341" spans="1:101" ht="12.5">
      <c r="A341" s="5">
        <v>44149</v>
      </c>
      <c r="B341" s="6">
        <v>825.50800000000004</v>
      </c>
      <c r="C341" s="6">
        <v>452.47500000000002</v>
      </c>
      <c r="D341" s="6">
        <v>6461.2</v>
      </c>
      <c r="E341" s="6"/>
      <c r="F341" s="6"/>
      <c r="G341" s="6"/>
      <c r="H341" s="6">
        <v>6226.9</v>
      </c>
      <c r="I341" s="6">
        <v>2703.5</v>
      </c>
      <c r="J341" s="6">
        <v>438341</v>
      </c>
      <c r="K341" s="6">
        <v>197056</v>
      </c>
      <c r="L341" s="6">
        <v>85226</v>
      </c>
      <c r="M341" s="9">
        <v>0.6</v>
      </c>
      <c r="N341" s="9">
        <v>0</v>
      </c>
      <c r="O341" s="6">
        <v>14507.6</v>
      </c>
      <c r="P341" s="6">
        <v>6800.3</v>
      </c>
      <c r="Q341" s="48">
        <v>22678.9</v>
      </c>
      <c r="R341" s="48">
        <v>18037.7</v>
      </c>
      <c r="S341" s="6">
        <v>122419.3</v>
      </c>
      <c r="T341" s="6">
        <v>101591.1</v>
      </c>
      <c r="U341" s="6">
        <v>124197.1</v>
      </c>
      <c r="V341" s="6">
        <v>84988.5</v>
      </c>
      <c r="W341" s="6">
        <v>13375.4</v>
      </c>
      <c r="X341" s="6">
        <v>10129</v>
      </c>
      <c r="Y341" s="6">
        <v>471137</v>
      </c>
      <c r="Z341" s="6">
        <v>248472</v>
      </c>
      <c r="AA341" s="6"/>
      <c r="AB341" s="11">
        <v>190280.9</v>
      </c>
      <c r="AC341" s="9">
        <v>345.9</v>
      </c>
      <c r="AD341" s="9">
        <v>50604</v>
      </c>
      <c r="AE341" s="6">
        <v>373932</v>
      </c>
      <c r="AF341" s="6">
        <v>191722</v>
      </c>
      <c r="AG341" s="6"/>
      <c r="AH341" s="6">
        <v>190195</v>
      </c>
      <c r="AI341" s="9">
        <v>1112.4000000000001</v>
      </c>
      <c r="AJ341" s="9">
        <v>768</v>
      </c>
      <c r="AK341" s="6">
        <v>33679.360000000001</v>
      </c>
      <c r="AL341" s="6">
        <v>23960.68</v>
      </c>
      <c r="AM341" s="6">
        <v>74942.600000000006</v>
      </c>
      <c r="AN341" s="6">
        <v>57813.1</v>
      </c>
      <c r="AO341" s="6">
        <v>53441.599999999999</v>
      </c>
      <c r="AP341" s="6">
        <v>43560.4</v>
      </c>
      <c r="AQ341" s="6">
        <v>51861.7</v>
      </c>
      <c r="AR341" s="6">
        <v>20430.7</v>
      </c>
      <c r="AS341" s="6">
        <v>13.5</v>
      </c>
      <c r="AT341" s="6">
        <v>12.7</v>
      </c>
      <c r="AU341" s="7"/>
      <c r="AV341" s="7"/>
      <c r="AW341" s="6">
        <v>350189</v>
      </c>
      <c r="AX341" s="6">
        <v>163326</v>
      </c>
      <c r="AY341" s="6">
        <v>60731</v>
      </c>
      <c r="AZ341" s="9">
        <v>13637.98</v>
      </c>
      <c r="BA341" s="6">
        <v>330971</v>
      </c>
      <c r="BB341" s="6">
        <v>146506</v>
      </c>
      <c r="BC341" s="6">
        <v>58497.3</v>
      </c>
      <c r="BD341" s="6">
        <v>2306.3000000000002</v>
      </c>
      <c r="BE341" s="6">
        <v>1458.8</v>
      </c>
      <c r="BF341" s="6">
        <v>174.5</v>
      </c>
      <c r="BG341" s="6">
        <v>103.4</v>
      </c>
      <c r="BH341" s="6">
        <v>540.16</v>
      </c>
      <c r="BI341" s="9">
        <v>232.15799999999999</v>
      </c>
      <c r="BJ341" s="6">
        <v>1361.38</v>
      </c>
      <c r="BK341" s="6">
        <v>1571.6</v>
      </c>
      <c r="BL341" s="6">
        <v>114.6</v>
      </c>
      <c r="BM341" s="6">
        <v>8727.8600000000024</v>
      </c>
      <c r="BN341" s="6">
        <v>35996.363157894732</v>
      </c>
      <c r="BO341" s="6">
        <v>12677.518518764797</v>
      </c>
      <c r="BP341" s="6">
        <v>6390</v>
      </c>
      <c r="BQ341" s="6"/>
      <c r="BR341" s="6"/>
      <c r="BS341" s="6"/>
      <c r="BT341" s="6"/>
      <c r="BU341" s="6"/>
      <c r="BV341" s="6"/>
      <c r="BW341" s="6"/>
      <c r="BX341" s="6"/>
      <c r="BY341" s="6"/>
      <c r="BZ341" s="6">
        <v>4940594</v>
      </c>
      <c r="CA341" s="6">
        <v>3593060</v>
      </c>
      <c r="CB341" s="6"/>
      <c r="CC341" s="6">
        <v>88121</v>
      </c>
      <c r="CD341" s="6">
        <v>72814</v>
      </c>
      <c r="CE341" s="6"/>
      <c r="CF341" s="6">
        <v>838</v>
      </c>
      <c r="CG341" s="6">
        <v>95.622</v>
      </c>
      <c r="CH341" s="6">
        <v>1592</v>
      </c>
      <c r="CI341" s="6">
        <v>1068000</v>
      </c>
      <c r="CJ341" s="6">
        <v>29.5</v>
      </c>
      <c r="CK341" s="6">
        <v>8254.1</v>
      </c>
      <c r="CL341" s="6">
        <v>1234606</v>
      </c>
      <c r="CM341" s="6">
        <v>25379</v>
      </c>
      <c r="CN341" s="6">
        <v>8071.7</v>
      </c>
      <c r="CO341" s="9">
        <v>18207</v>
      </c>
      <c r="CP341" s="9">
        <v>144</v>
      </c>
      <c r="CQ341" s="9">
        <v>166.38</v>
      </c>
      <c r="CR341" s="6">
        <v>3163.1</v>
      </c>
      <c r="CS341" s="6">
        <v>2198.4</v>
      </c>
      <c r="CT341" s="6">
        <v>326028</v>
      </c>
      <c r="CU341" s="6">
        <v>187457</v>
      </c>
      <c r="CV341" s="6">
        <v>267082</v>
      </c>
      <c r="CW341" s="6">
        <v>166294</v>
      </c>
    </row>
    <row r="342" spans="1:101" ht="12.5">
      <c r="A342" s="5">
        <v>44150</v>
      </c>
      <c r="B342" s="6">
        <v>825.50800000000004</v>
      </c>
      <c r="C342" s="6">
        <v>452.47500000000002</v>
      </c>
      <c r="D342" s="6">
        <v>6461.2</v>
      </c>
      <c r="E342" s="6"/>
      <c r="F342" s="6"/>
      <c r="G342" s="6"/>
      <c r="H342" s="6">
        <v>6238.4</v>
      </c>
      <c r="I342" s="6">
        <v>2706.9</v>
      </c>
      <c r="J342" s="6">
        <v>438507.24</v>
      </c>
      <c r="K342" s="6">
        <v>197140.51</v>
      </c>
      <c r="L342" s="6">
        <v>85250</v>
      </c>
      <c r="M342" s="9">
        <v>0.6</v>
      </c>
      <c r="N342" s="9">
        <v>0</v>
      </c>
      <c r="O342" s="6">
        <v>14507.6</v>
      </c>
      <c r="P342" s="6">
        <v>6800.3</v>
      </c>
      <c r="Q342" s="48">
        <v>22707.5</v>
      </c>
      <c r="R342" s="48">
        <v>18059.439999999999</v>
      </c>
      <c r="S342" s="6">
        <v>122437.51</v>
      </c>
      <c r="T342" s="6">
        <v>101606.44</v>
      </c>
      <c r="U342" s="6">
        <v>124215.75</v>
      </c>
      <c r="V342" s="6">
        <v>85001.91</v>
      </c>
      <c r="W342" s="6">
        <v>13379.03</v>
      </c>
      <c r="X342" s="6">
        <v>10131.91</v>
      </c>
      <c r="Y342" s="6">
        <v>471386.03</v>
      </c>
      <c r="Z342" s="6">
        <v>248610.53</v>
      </c>
      <c r="AA342" s="6"/>
      <c r="AB342" s="11">
        <v>190304.9</v>
      </c>
      <c r="AC342" s="9">
        <v>345.9</v>
      </c>
      <c r="AD342" s="9">
        <v>50604</v>
      </c>
      <c r="AE342" s="6">
        <v>374133.87</v>
      </c>
      <c r="AF342" s="6">
        <v>191825.76</v>
      </c>
      <c r="AG342" s="6"/>
      <c r="AH342" s="6">
        <v>190219</v>
      </c>
      <c r="AI342" s="9">
        <v>1112.4000000000001</v>
      </c>
      <c r="AJ342" s="9">
        <v>768</v>
      </c>
      <c r="AK342" s="6">
        <v>33679.360000000001</v>
      </c>
      <c r="AL342" s="6">
        <v>23960.68</v>
      </c>
      <c r="AM342" s="6">
        <v>74953.509999999995</v>
      </c>
      <c r="AN342" s="6">
        <v>57821.84</v>
      </c>
      <c r="AO342" s="6">
        <v>53457.43</v>
      </c>
      <c r="AP342" s="6">
        <v>43573.120000000003</v>
      </c>
      <c r="AQ342" s="6">
        <v>51870.3</v>
      </c>
      <c r="AR342" s="6">
        <v>20434</v>
      </c>
      <c r="AS342" s="6">
        <v>13.5</v>
      </c>
      <c r="AT342" s="6">
        <v>12.7</v>
      </c>
      <c r="AU342" s="7"/>
      <c r="AV342" s="7"/>
      <c r="AW342" s="6">
        <v>350349.3</v>
      </c>
      <c r="AX342" s="6">
        <v>163399.1</v>
      </c>
      <c r="AY342" s="6">
        <v>60736</v>
      </c>
      <c r="AZ342" s="9">
        <v>13637.98</v>
      </c>
      <c r="BA342" s="6">
        <v>331115.13</v>
      </c>
      <c r="BB342" s="6">
        <v>146568.44</v>
      </c>
      <c r="BC342" s="6">
        <v>58521.3</v>
      </c>
      <c r="BD342" s="6">
        <v>2309.41</v>
      </c>
      <c r="BE342" s="6">
        <v>1460.98</v>
      </c>
      <c r="BF342" s="6">
        <v>174.5</v>
      </c>
      <c r="BG342" s="6">
        <v>103.4</v>
      </c>
      <c r="BH342" s="6">
        <v>540.16</v>
      </c>
      <c r="BI342" s="9">
        <v>232.15799999999999</v>
      </c>
      <c r="BJ342" s="6">
        <v>1361.38</v>
      </c>
      <c r="BK342" s="6">
        <v>1574</v>
      </c>
      <c r="BL342" s="6">
        <v>114.6</v>
      </c>
      <c r="BM342" s="6">
        <v>8686.01</v>
      </c>
      <c r="BN342" s="6">
        <v>34221.435087719299</v>
      </c>
      <c r="BO342" s="6">
        <v>10234.291381109013</v>
      </c>
      <c r="BP342" s="6">
        <v>5255</v>
      </c>
      <c r="BQ342" s="6"/>
      <c r="BR342" s="6"/>
      <c r="BS342" s="6"/>
      <c r="BT342" s="6"/>
      <c r="BU342" s="6"/>
      <c r="BV342" s="6"/>
      <c r="BW342" s="6"/>
      <c r="BX342" s="6"/>
      <c r="BY342" s="6"/>
      <c r="BZ342" s="6">
        <v>4943450</v>
      </c>
      <c r="CA342" s="6">
        <v>3595490</v>
      </c>
      <c r="CB342" s="6"/>
      <c r="CC342" s="6">
        <v>88121</v>
      </c>
      <c r="CD342" s="6">
        <v>72814</v>
      </c>
      <c r="CE342" s="6"/>
      <c r="CF342" s="6">
        <v>839</v>
      </c>
      <c r="CG342" s="6">
        <v>95.492000000000004</v>
      </c>
      <c r="CH342" s="6">
        <v>1591</v>
      </c>
      <c r="CI342" s="6">
        <v>1071326</v>
      </c>
      <c r="CJ342" s="6">
        <v>29.6</v>
      </c>
      <c r="CK342" s="6">
        <v>8278.1</v>
      </c>
      <c r="CL342" s="6">
        <v>1237932</v>
      </c>
      <c r="CM342" s="6">
        <v>25379</v>
      </c>
      <c r="CN342" s="6">
        <v>8095.7</v>
      </c>
      <c r="CO342" s="9">
        <v>18207</v>
      </c>
      <c r="CP342" s="9">
        <v>144</v>
      </c>
      <c r="CQ342" s="9">
        <v>166.38</v>
      </c>
      <c r="CR342" s="6">
        <v>3170.15</v>
      </c>
      <c r="CS342" s="6">
        <v>2202.83</v>
      </c>
      <c r="CT342" s="6">
        <v>326120</v>
      </c>
      <c r="CU342" s="6">
        <v>187503</v>
      </c>
      <c r="CV342" s="6">
        <v>268037</v>
      </c>
      <c r="CW342" s="6">
        <v>166913</v>
      </c>
    </row>
    <row r="343" spans="1:101" ht="12.5">
      <c r="A343" s="5">
        <v>44151</v>
      </c>
      <c r="B343" s="6">
        <v>825.68399999999997</v>
      </c>
      <c r="C343" s="6">
        <v>452.55900000000003</v>
      </c>
      <c r="D343" s="6">
        <v>6461.7</v>
      </c>
      <c r="E343" s="6"/>
      <c r="F343" s="6"/>
      <c r="G343" s="6"/>
      <c r="H343" s="6">
        <v>6249.7</v>
      </c>
      <c r="I343" s="6">
        <v>2710.1</v>
      </c>
      <c r="J343" s="6">
        <v>438665.15</v>
      </c>
      <c r="K343" s="6">
        <v>197220</v>
      </c>
      <c r="L343" s="6">
        <v>85272.3</v>
      </c>
      <c r="M343" s="9">
        <v>0.6</v>
      </c>
      <c r="N343" s="9">
        <v>0</v>
      </c>
      <c r="O343" s="6">
        <v>14507.6</v>
      </c>
      <c r="P343" s="6">
        <v>6800.3</v>
      </c>
      <c r="Q343" s="48">
        <v>22736.39</v>
      </c>
      <c r="R343" s="48">
        <v>18081.759999999998</v>
      </c>
      <c r="S343" s="6">
        <v>122455.97</v>
      </c>
      <c r="T343" s="6">
        <v>101621.98</v>
      </c>
      <c r="U343" s="6">
        <v>124233.93</v>
      </c>
      <c r="V343" s="6">
        <v>85014.94</v>
      </c>
      <c r="W343" s="6">
        <v>13382.72</v>
      </c>
      <c r="X343" s="6">
        <v>10134.879999999999</v>
      </c>
      <c r="Y343" s="6">
        <v>471699.62</v>
      </c>
      <c r="Z343" s="6">
        <v>248780.59</v>
      </c>
      <c r="AA343" s="6"/>
      <c r="AB343" s="11">
        <v>190328.9</v>
      </c>
      <c r="AC343" s="9">
        <v>345.9</v>
      </c>
      <c r="AD343" s="9">
        <v>50604</v>
      </c>
      <c r="AE343" s="6">
        <v>374263.16</v>
      </c>
      <c r="AF343" s="6">
        <v>191893.39</v>
      </c>
      <c r="AG343" s="6"/>
      <c r="AH343" s="6">
        <v>190241.3</v>
      </c>
      <c r="AI343" s="9">
        <v>1112.4000000000001</v>
      </c>
      <c r="AJ343" s="9">
        <v>768</v>
      </c>
      <c r="AK343" s="6">
        <v>33679.360000000001</v>
      </c>
      <c r="AL343" s="6">
        <v>23960.68</v>
      </c>
      <c r="AM343" s="6">
        <v>74964.03</v>
      </c>
      <c r="AN343" s="6">
        <v>57830.02</v>
      </c>
      <c r="AO343" s="6">
        <v>53472.49</v>
      </c>
      <c r="AP343" s="6">
        <v>43585.25</v>
      </c>
      <c r="AQ343" s="6">
        <v>51878.6</v>
      </c>
      <c r="AR343" s="6">
        <v>20437.2</v>
      </c>
      <c r="AS343" s="6">
        <v>13.5</v>
      </c>
      <c r="AT343" s="6">
        <v>12.7</v>
      </c>
      <c r="AU343" s="7"/>
      <c r="AV343" s="7"/>
      <c r="AW343" s="6">
        <v>350511.4</v>
      </c>
      <c r="AX343" s="6">
        <v>163473.29999999999</v>
      </c>
      <c r="AY343" s="6">
        <v>60741</v>
      </c>
      <c r="AZ343" s="9">
        <v>13637.98</v>
      </c>
      <c r="BA343" s="6">
        <v>331259.76</v>
      </c>
      <c r="BB343" s="6">
        <v>146630.92000000001</v>
      </c>
      <c r="BC343" s="6">
        <v>58545.3</v>
      </c>
      <c r="BD343" s="6">
        <v>2312.5700000000002</v>
      </c>
      <c r="BE343" s="6">
        <v>1463.12</v>
      </c>
      <c r="BF343" s="6">
        <v>174.5</v>
      </c>
      <c r="BG343" s="6">
        <v>103.4</v>
      </c>
      <c r="BH343" s="6">
        <v>540.36099999999999</v>
      </c>
      <c r="BI343" s="9">
        <v>232.23500000000001</v>
      </c>
      <c r="BJ343" s="6">
        <v>1362</v>
      </c>
      <c r="BK343" s="6">
        <v>1576.4</v>
      </c>
      <c r="BL343" s="6">
        <v>114.6</v>
      </c>
      <c r="BM343" s="6">
        <v>8726.32</v>
      </c>
      <c r="BN343" s="6">
        <v>34420.333333333343</v>
      </c>
      <c r="BO343" s="6">
        <v>9693.1406133172568</v>
      </c>
      <c r="BP343" s="6">
        <v>5101</v>
      </c>
      <c r="BQ343" s="6"/>
      <c r="BR343" s="6"/>
      <c r="BS343" s="6"/>
      <c r="BT343" s="6"/>
      <c r="BU343" s="6"/>
      <c r="BV343" s="6"/>
      <c r="BW343" s="6"/>
      <c r="BX343" s="6"/>
      <c r="BY343" s="6"/>
      <c r="BZ343" s="6">
        <v>4946320</v>
      </c>
      <c r="CA343" s="6">
        <v>3597935</v>
      </c>
      <c r="CB343" s="6"/>
      <c r="CC343" s="6">
        <v>88121</v>
      </c>
      <c r="CD343" s="6">
        <v>72814</v>
      </c>
      <c r="CE343" s="6"/>
      <c r="CF343" s="6">
        <v>843</v>
      </c>
      <c r="CG343" s="6">
        <v>95.688000000000002</v>
      </c>
      <c r="CH343" s="6">
        <v>1595</v>
      </c>
      <c r="CI343" s="6">
        <v>1074546</v>
      </c>
      <c r="CJ343" s="6">
        <v>29.7</v>
      </c>
      <c r="CK343" s="6">
        <v>8302.1</v>
      </c>
      <c r="CL343" s="6">
        <v>1241152</v>
      </c>
      <c r="CM343" s="6">
        <v>25379</v>
      </c>
      <c r="CN343" s="6">
        <v>8119.7</v>
      </c>
      <c r="CO343" s="9">
        <v>18207</v>
      </c>
      <c r="CP343" s="9">
        <v>144</v>
      </c>
      <c r="CQ343" s="9">
        <v>166.38</v>
      </c>
      <c r="CR343" s="6">
        <v>3177.12</v>
      </c>
      <c r="CS343" s="6">
        <v>2207.21</v>
      </c>
      <c r="CT343" s="6">
        <v>326202</v>
      </c>
      <c r="CU343" s="6">
        <v>187543</v>
      </c>
      <c r="CV343" s="6">
        <v>268967</v>
      </c>
      <c r="CW343" s="6">
        <v>167523</v>
      </c>
    </row>
    <row r="344" spans="1:101" ht="12.5">
      <c r="A344" s="5">
        <v>44152</v>
      </c>
      <c r="B344" s="6">
        <v>825.68399999999997</v>
      </c>
      <c r="C344" s="6">
        <v>452.55900000000003</v>
      </c>
      <c r="D344" s="6">
        <v>6461.7</v>
      </c>
      <c r="E344" s="6"/>
      <c r="F344" s="6"/>
      <c r="G344" s="6"/>
      <c r="H344" s="6">
        <v>6260.7</v>
      </c>
      <c r="I344" s="6">
        <v>2713.2</v>
      </c>
      <c r="J344" s="6">
        <v>438665.15</v>
      </c>
      <c r="K344" s="6">
        <v>197220</v>
      </c>
      <c r="L344" s="6">
        <v>85296.3</v>
      </c>
      <c r="M344" s="9">
        <v>0.6</v>
      </c>
      <c r="N344" s="9">
        <v>0</v>
      </c>
      <c r="O344" s="6">
        <v>14507.6</v>
      </c>
      <c r="P344" s="6">
        <v>6800.3</v>
      </c>
      <c r="Q344" s="48">
        <v>22762.76</v>
      </c>
      <c r="R344" s="48">
        <v>18102.060000000001</v>
      </c>
      <c r="S344" s="6">
        <v>122465.86</v>
      </c>
      <c r="T344" s="6">
        <v>101629.46</v>
      </c>
      <c r="U344" s="6">
        <v>124252.83</v>
      </c>
      <c r="V344" s="6">
        <v>85028.2</v>
      </c>
      <c r="W344" s="6">
        <v>13385.85</v>
      </c>
      <c r="X344" s="6">
        <v>10137.379999999999</v>
      </c>
      <c r="Y344" s="6">
        <v>471967.25</v>
      </c>
      <c r="Z344" s="6">
        <v>248929.15</v>
      </c>
      <c r="AA344" s="6"/>
      <c r="AB344" s="11">
        <v>190352.9</v>
      </c>
      <c r="AC344" s="9">
        <v>345.9</v>
      </c>
      <c r="AD344" s="9">
        <v>50604</v>
      </c>
      <c r="AE344" s="6">
        <v>374263.16</v>
      </c>
      <c r="AF344" s="6">
        <v>191893.39</v>
      </c>
      <c r="AG344" s="6"/>
      <c r="AH344" s="6">
        <v>190241.3</v>
      </c>
      <c r="AI344" s="9">
        <v>1112.4000000000001</v>
      </c>
      <c r="AJ344" s="9">
        <v>768</v>
      </c>
      <c r="AK344" s="6">
        <v>33679.360000000001</v>
      </c>
      <c r="AL344" s="6">
        <v>23960.68</v>
      </c>
      <c r="AM344" s="6">
        <v>74970.539999999994</v>
      </c>
      <c r="AN344" s="6">
        <v>57835.01</v>
      </c>
      <c r="AO344" s="6">
        <v>53486.76</v>
      </c>
      <c r="AP344" s="6">
        <v>43596.800000000003</v>
      </c>
      <c r="AQ344" s="6">
        <v>51887.9</v>
      </c>
      <c r="AR344" s="6">
        <v>20440.7</v>
      </c>
      <c r="AS344" s="6">
        <v>13.5</v>
      </c>
      <c r="AT344" s="6">
        <v>12.7</v>
      </c>
      <c r="AU344" s="7"/>
      <c r="AV344" s="7"/>
      <c r="AW344" s="6">
        <v>350674.8</v>
      </c>
      <c r="AX344" s="6">
        <v>163548.6</v>
      </c>
      <c r="AY344" s="6">
        <v>60747</v>
      </c>
      <c r="AZ344" s="9">
        <v>13637.98</v>
      </c>
      <c r="BA344" s="6">
        <v>331403.23</v>
      </c>
      <c r="BB344" s="6">
        <v>146693.07</v>
      </c>
      <c r="BC344" s="6">
        <v>58569.3</v>
      </c>
      <c r="BD344" s="6">
        <v>2315.75</v>
      </c>
      <c r="BE344" s="6">
        <v>1465.36</v>
      </c>
      <c r="BF344" s="6">
        <v>174.68</v>
      </c>
      <c r="BG344" s="6">
        <v>103.51</v>
      </c>
      <c r="BH344" s="6">
        <v>540.36099999999999</v>
      </c>
      <c r="BI344" s="9">
        <v>232.23500000000001</v>
      </c>
      <c r="BJ344" s="6">
        <v>1362</v>
      </c>
      <c r="BK344" s="6">
        <v>1578.4</v>
      </c>
      <c r="BL344" s="6">
        <v>114.6</v>
      </c>
      <c r="BM344" s="6">
        <v>8402.0999999999985</v>
      </c>
      <c r="BN344" s="6">
        <v>36759.389473684205</v>
      </c>
      <c r="BO344" s="6">
        <v>5433.1600112893175</v>
      </c>
      <c r="BP344" s="6">
        <v>5400</v>
      </c>
      <c r="BQ344" s="6"/>
      <c r="BR344" s="6"/>
      <c r="BS344" s="6"/>
      <c r="BT344" s="6"/>
      <c r="BU344" s="6"/>
      <c r="BV344" s="6"/>
      <c r="BW344" s="6"/>
      <c r="BX344" s="6"/>
      <c r="BY344" s="6"/>
      <c r="BZ344" s="6">
        <v>4949165</v>
      </c>
      <c r="CA344" s="6">
        <v>3600340</v>
      </c>
      <c r="CB344" s="6"/>
      <c r="CC344" s="6">
        <v>88121</v>
      </c>
      <c r="CD344" s="6">
        <v>72814</v>
      </c>
      <c r="CE344" s="6"/>
      <c r="CF344" s="6">
        <v>840</v>
      </c>
      <c r="CG344" s="6">
        <v>95.241</v>
      </c>
      <c r="CH344" s="6">
        <v>1594</v>
      </c>
      <c r="CI344" s="6">
        <v>1077755</v>
      </c>
      <c r="CJ344" s="6">
        <v>29.8</v>
      </c>
      <c r="CK344" s="6">
        <v>8326.1</v>
      </c>
      <c r="CL344" s="6">
        <v>1244361</v>
      </c>
      <c r="CM344" s="6">
        <v>25379</v>
      </c>
      <c r="CN344" s="6">
        <v>8143.7</v>
      </c>
      <c r="CO344" s="9">
        <v>18207</v>
      </c>
      <c r="CP344" s="9">
        <v>144</v>
      </c>
      <c r="CQ344" s="9">
        <v>166.38</v>
      </c>
      <c r="CR344" s="6">
        <v>3184.02</v>
      </c>
      <c r="CS344" s="6">
        <v>2211.5500000000002</v>
      </c>
      <c r="CT344" s="6">
        <v>326767</v>
      </c>
      <c r="CU344" s="6">
        <v>187844</v>
      </c>
      <c r="CV344" s="6">
        <v>269604</v>
      </c>
      <c r="CW344" s="6">
        <v>167925</v>
      </c>
    </row>
    <row r="345" spans="1:101" ht="12.5">
      <c r="A345" s="5">
        <v>44153</v>
      </c>
      <c r="B345" s="6">
        <v>825.68399999999997</v>
      </c>
      <c r="C345" s="6">
        <v>452.55900000000003</v>
      </c>
      <c r="D345" s="6">
        <v>6461.7</v>
      </c>
      <c r="E345" s="6"/>
      <c r="F345" s="6"/>
      <c r="G345" s="6"/>
      <c r="H345" s="6">
        <v>6269.5</v>
      </c>
      <c r="I345" s="6">
        <v>2715.5</v>
      </c>
      <c r="J345" s="6">
        <v>438665.15</v>
      </c>
      <c r="K345" s="6">
        <v>197220</v>
      </c>
      <c r="L345" s="6">
        <v>85296.3</v>
      </c>
      <c r="M345" s="9">
        <v>0.6</v>
      </c>
      <c r="N345" s="9">
        <v>0</v>
      </c>
      <c r="O345" s="6">
        <v>14507.6</v>
      </c>
      <c r="P345" s="6">
        <v>6800.3</v>
      </c>
      <c r="Q345" s="48">
        <v>22792.09</v>
      </c>
      <c r="R345" s="48">
        <v>18124.919999999998</v>
      </c>
      <c r="S345" s="6">
        <v>122473.99</v>
      </c>
      <c r="T345" s="6">
        <v>101635.63</v>
      </c>
      <c r="U345" s="6">
        <v>124271.11</v>
      </c>
      <c r="V345" s="6">
        <v>85041.09</v>
      </c>
      <c r="W345" s="6">
        <v>13388.16</v>
      </c>
      <c r="X345" s="6">
        <v>10139.209999999999</v>
      </c>
      <c r="Y345" s="6">
        <v>472227.98</v>
      </c>
      <c r="Z345" s="6">
        <v>249075.38</v>
      </c>
      <c r="AA345" s="6"/>
      <c r="AB345" s="11">
        <v>190376.9</v>
      </c>
      <c r="AC345" s="9">
        <v>345.9</v>
      </c>
      <c r="AD345" s="9">
        <v>50604</v>
      </c>
      <c r="AE345" s="6">
        <v>374263.16</v>
      </c>
      <c r="AF345" s="6">
        <v>191893.39</v>
      </c>
      <c r="AG345" s="6"/>
      <c r="AH345" s="6">
        <v>190241.3</v>
      </c>
      <c r="AI345" s="9">
        <v>1112.4000000000001</v>
      </c>
      <c r="AJ345" s="9">
        <v>768</v>
      </c>
      <c r="AK345" s="6">
        <v>33679.360000000001</v>
      </c>
      <c r="AL345" s="6">
        <v>23960.68</v>
      </c>
      <c r="AM345" s="6">
        <v>74975.240000000005</v>
      </c>
      <c r="AN345" s="6">
        <v>57838.46</v>
      </c>
      <c r="AO345" s="6">
        <v>53503.97</v>
      </c>
      <c r="AP345" s="6">
        <v>43610.87</v>
      </c>
      <c r="AQ345" s="6">
        <v>51898.1</v>
      </c>
      <c r="AR345" s="6">
        <v>20444.400000000001</v>
      </c>
      <c r="AS345" s="6">
        <v>13.5</v>
      </c>
      <c r="AT345" s="6">
        <v>12.7</v>
      </c>
      <c r="AU345" s="7"/>
      <c r="AV345" s="7"/>
      <c r="AW345" s="6">
        <v>350831.9</v>
      </c>
      <c r="AX345" s="6">
        <v>163621.29999999999</v>
      </c>
      <c r="AY345" s="6">
        <v>60752</v>
      </c>
      <c r="AZ345" s="9">
        <v>13637.98</v>
      </c>
      <c r="BA345" s="6">
        <v>331545.18</v>
      </c>
      <c r="BB345" s="6">
        <v>146754.82</v>
      </c>
      <c r="BC345" s="6">
        <v>58593.3</v>
      </c>
      <c r="BD345" s="6">
        <v>2318.56</v>
      </c>
      <c r="BE345" s="6">
        <v>1467.36</v>
      </c>
      <c r="BF345" s="6">
        <v>174.68</v>
      </c>
      <c r="BG345" s="6">
        <v>103.51</v>
      </c>
      <c r="BH345" s="6">
        <v>540.36099999999999</v>
      </c>
      <c r="BI345" s="9">
        <v>232.23500000000001</v>
      </c>
      <c r="BJ345" s="6">
        <v>1362</v>
      </c>
      <c r="BK345" s="6">
        <v>1580.4</v>
      </c>
      <c r="BL345" s="6">
        <v>114.6</v>
      </c>
      <c r="BM345" s="6">
        <v>7190.8099999999995</v>
      </c>
      <c r="BN345" s="6">
        <v>30606.122807017542</v>
      </c>
      <c r="BO345" s="6">
        <v>7570.3866997366831</v>
      </c>
      <c r="BP345" s="6">
        <v>6320</v>
      </c>
      <c r="BQ345" s="6"/>
      <c r="BR345" s="6"/>
      <c r="BS345" s="6"/>
      <c r="BT345" s="6"/>
      <c r="BU345" s="6"/>
      <c r="BV345" s="6"/>
      <c r="BW345" s="6"/>
      <c r="BX345" s="6"/>
      <c r="BY345" s="6"/>
      <c r="BZ345" s="6">
        <v>4951897</v>
      </c>
      <c r="CA345" s="6">
        <v>3602683</v>
      </c>
      <c r="CB345" s="6"/>
      <c r="CC345" s="6">
        <v>88121</v>
      </c>
      <c r="CD345" s="6">
        <v>72814</v>
      </c>
      <c r="CE345" s="6"/>
      <c r="CF345" s="6">
        <v>842.60952737548075</v>
      </c>
      <c r="CG345" s="6">
        <v>96.170205776570242</v>
      </c>
      <c r="CH345" s="6">
        <v>1598.531834939407</v>
      </c>
      <c r="CI345" s="6">
        <v>1080018</v>
      </c>
      <c r="CJ345" s="6">
        <v>29.9</v>
      </c>
      <c r="CK345" s="6">
        <v>8350.1</v>
      </c>
      <c r="CL345" s="6">
        <v>1246624</v>
      </c>
      <c r="CM345" s="6">
        <v>25379</v>
      </c>
      <c r="CN345" s="6">
        <v>8163.7</v>
      </c>
      <c r="CO345" s="9">
        <v>18207</v>
      </c>
      <c r="CP345" s="9">
        <v>144</v>
      </c>
      <c r="CQ345" s="9">
        <v>166.38</v>
      </c>
      <c r="CR345" s="6">
        <v>3190.9</v>
      </c>
      <c r="CS345" s="6">
        <v>2215.88</v>
      </c>
      <c r="CT345" s="6">
        <v>327783</v>
      </c>
      <c r="CU345" s="6">
        <v>188376</v>
      </c>
      <c r="CV345" s="6">
        <v>269775</v>
      </c>
      <c r="CW345" s="6">
        <v>168031</v>
      </c>
    </row>
    <row r="346" spans="1:101" ht="12.5">
      <c r="A346" s="5">
        <v>44154</v>
      </c>
      <c r="B346" s="6">
        <v>825.68399999999997</v>
      </c>
      <c r="C346" s="6">
        <v>452.55900000000003</v>
      </c>
      <c r="D346" s="6">
        <v>6461.7</v>
      </c>
      <c r="E346" s="6"/>
      <c r="F346" s="6"/>
      <c r="G346" s="6"/>
      <c r="H346" s="6">
        <v>6279.5</v>
      </c>
      <c r="I346" s="6">
        <v>2718.3</v>
      </c>
      <c r="J346" s="6">
        <v>438665.15</v>
      </c>
      <c r="K346" s="6">
        <v>197220</v>
      </c>
      <c r="L346" s="6">
        <v>85296.3</v>
      </c>
      <c r="M346" s="9">
        <v>0.6</v>
      </c>
      <c r="N346" s="9">
        <v>0</v>
      </c>
      <c r="O346" s="6">
        <v>14507.6</v>
      </c>
      <c r="P346" s="6">
        <v>6800.3</v>
      </c>
      <c r="Q346" s="6">
        <v>22821.91</v>
      </c>
      <c r="R346" s="6">
        <v>18148.27</v>
      </c>
      <c r="S346" s="6">
        <v>122481.46</v>
      </c>
      <c r="T346" s="6">
        <v>101641.33</v>
      </c>
      <c r="U346" s="6">
        <v>124289.84</v>
      </c>
      <c r="V346" s="6">
        <v>85054.28</v>
      </c>
      <c r="W346" s="6">
        <v>13390.68</v>
      </c>
      <c r="X346" s="6">
        <v>10141.120000000001</v>
      </c>
      <c r="Y346" s="6">
        <v>472488.44</v>
      </c>
      <c r="Z346" s="6">
        <v>249221.32</v>
      </c>
      <c r="AA346" s="6"/>
      <c r="AB346" s="11">
        <v>190400.9</v>
      </c>
      <c r="AC346" s="9">
        <v>345.9</v>
      </c>
      <c r="AD346" s="9">
        <v>50604</v>
      </c>
      <c r="AE346" s="6">
        <v>374263.16</v>
      </c>
      <c r="AF346" s="6">
        <v>191893.39</v>
      </c>
      <c r="AG346" s="6"/>
      <c r="AH346" s="6">
        <v>190241.3</v>
      </c>
      <c r="AI346" s="9">
        <v>1112.4000000000001</v>
      </c>
      <c r="AJ346" s="9">
        <v>768</v>
      </c>
      <c r="AK346" s="6">
        <v>33679.360000000001</v>
      </c>
      <c r="AL346" s="6">
        <v>23960.68</v>
      </c>
      <c r="AM346" s="6">
        <v>74978.710000000006</v>
      </c>
      <c r="AN346" s="6">
        <v>57840.91</v>
      </c>
      <c r="AO346" s="6">
        <v>53521.96</v>
      </c>
      <c r="AP346" s="6">
        <v>43625.56</v>
      </c>
      <c r="AQ346" s="6">
        <v>51905.7</v>
      </c>
      <c r="AR346" s="6">
        <v>20447.2</v>
      </c>
      <c r="AS346" s="6">
        <v>13.5</v>
      </c>
      <c r="AT346" s="6">
        <v>12.7</v>
      </c>
      <c r="AU346" s="6"/>
      <c r="AV346" s="6"/>
      <c r="AW346" s="6">
        <v>350990.2</v>
      </c>
      <c r="AX346" s="6">
        <v>163693.70000000001</v>
      </c>
      <c r="AY346" s="6">
        <v>60757</v>
      </c>
      <c r="AZ346" s="9">
        <v>13637.98</v>
      </c>
      <c r="BA346" s="6">
        <v>331685.90999999997</v>
      </c>
      <c r="BB346" s="6">
        <v>146816.01999999999</v>
      </c>
      <c r="BC346" s="6">
        <v>58617.3</v>
      </c>
      <c r="BD346" s="6">
        <v>2320.7800000000002</v>
      </c>
      <c r="BE346" s="6">
        <v>1469.01</v>
      </c>
      <c r="BF346" s="6">
        <v>174.84</v>
      </c>
      <c r="BG346" s="6">
        <v>103.6</v>
      </c>
      <c r="BH346" s="6">
        <v>540.36099999999999</v>
      </c>
      <c r="BI346" s="9">
        <v>232.23500000000001</v>
      </c>
      <c r="BJ346" s="6">
        <v>1362</v>
      </c>
      <c r="BK346" s="6">
        <v>1582.9</v>
      </c>
      <c r="BL346" s="6">
        <v>114.6</v>
      </c>
      <c r="BM346" s="6">
        <v>7123.4999999999991</v>
      </c>
      <c r="BN346" s="6">
        <v>37070.712280701766</v>
      </c>
      <c r="BO346" s="6">
        <v>8998.2026159002053</v>
      </c>
      <c r="BP346" s="6">
        <v>4957</v>
      </c>
      <c r="BQ346" s="6"/>
      <c r="BR346" s="6"/>
      <c r="BS346" s="6"/>
      <c r="BT346" s="6"/>
      <c r="BU346" s="6"/>
      <c r="BV346" s="6"/>
      <c r="BW346" s="6"/>
      <c r="BX346" s="6"/>
      <c r="BY346" s="6"/>
      <c r="BZ346" s="6">
        <v>4954572</v>
      </c>
      <c r="CA346" s="6">
        <v>3604968</v>
      </c>
      <c r="CB346" s="6"/>
      <c r="CC346" s="6">
        <v>88121</v>
      </c>
      <c r="CD346" s="6">
        <v>72814</v>
      </c>
      <c r="CE346" s="6"/>
      <c r="CF346" s="6">
        <v>818.58153150862495</v>
      </c>
      <c r="CG346" s="6">
        <v>94.34464083995806</v>
      </c>
      <c r="CH346" s="6">
        <v>1563.9032703799285</v>
      </c>
      <c r="CI346" s="6">
        <v>1082743</v>
      </c>
      <c r="CJ346" s="6">
        <v>30</v>
      </c>
      <c r="CK346" s="6">
        <v>8373.7199999999993</v>
      </c>
      <c r="CL346" s="6">
        <v>1249349</v>
      </c>
      <c r="CM346" s="6">
        <v>25379</v>
      </c>
      <c r="CN346" s="6">
        <v>8187.7</v>
      </c>
      <c r="CO346" s="9">
        <v>18207</v>
      </c>
      <c r="CP346" s="9">
        <v>144</v>
      </c>
      <c r="CQ346" s="9">
        <v>166.38</v>
      </c>
      <c r="CR346" s="6">
        <v>3197.7</v>
      </c>
      <c r="CS346" s="6">
        <v>2220.17</v>
      </c>
      <c r="CT346" s="6">
        <v>328750</v>
      </c>
      <c r="CU346" s="6">
        <v>188897</v>
      </c>
      <c r="CV346" s="6">
        <v>270101</v>
      </c>
      <c r="CW346" s="6">
        <v>168231</v>
      </c>
    </row>
    <row r="347" spans="1:101" ht="12.5">
      <c r="A347" s="5">
        <v>44155</v>
      </c>
      <c r="B347" s="6">
        <v>825.68399999999997</v>
      </c>
      <c r="C347" s="6">
        <v>452.55900000000003</v>
      </c>
      <c r="D347" s="6">
        <v>6461.7</v>
      </c>
      <c r="E347" s="6"/>
      <c r="F347" s="6"/>
      <c r="G347" s="6"/>
      <c r="H347" s="6">
        <v>6279.9</v>
      </c>
      <c r="I347" s="6">
        <v>2718.4</v>
      </c>
      <c r="J347" s="6">
        <v>438665.15</v>
      </c>
      <c r="K347" s="6">
        <v>197220</v>
      </c>
      <c r="L347" s="6">
        <v>85296.3</v>
      </c>
      <c r="M347" s="9">
        <v>0.6</v>
      </c>
      <c r="N347" s="9">
        <v>0</v>
      </c>
      <c r="O347" s="6">
        <v>14507.6</v>
      </c>
      <c r="P347" s="6">
        <v>6800.3</v>
      </c>
      <c r="Q347" s="6">
        <v>22850.67</v>
      </c>
      <c r="R347" s="6">
        <v>18170.93</v>
      </c>
      <c r="S347" s="6">
        <v>122488.92</v>
      </c>
      <c r="T347" s="6">
        <v>101647.01</v>
      </c>
      <c r="U347" s="6">
        <v>124308.77</v>
      </c>
      <c r="V347" s="6">
        <v>85067.61</v>
      </c>
      <c r="W347" s="6">
        <v>13393.13</v>
      </c>
      <c r="X347" s="6">
        <v>10143.01</v>
      </c>
      <c r="Y347" s="6">
        <v>472729.21</v>
      </c>
      <c r="Z347" s="6">
        <v>249360.04</v>
      </c>
      <c r="AA347" s="6"/>
      <c r="AB347" s="11">
        <v>190424.9</v>
      </c>
      <c r="AC347" s="9">
        <v>345.9</v>
      </c>
      <c r="AD347" s="9">
        <v>50604</v>
      </c>
      <c r="AE347" s="6">
        <v>374263.16</v>
      </c>
      <c r="AF347" s="6">
        <v>191893.39</v>
      </c>
      <c r="AG347" s="6"/>
      <c r="AH347" s="6">
        <v>190241.3</v>
      </c>
      <c r="AI347" s="9">
        <v>1112.4000000000001</v>
      </c>
      <c r="AJ347" s="9">
        <v>768</v>
      </c>
      <c r="AK347" s="6">
        <v>33679.360000000001</v>
      </c>
      <c r="AL347" s="6">
        <v>23960.68</v>
      </c>
      <c r="AM347" s="6">
        <v>74981.19</v>
      </c>
      <c r="AN347" s="6">
        <v>57842.58</v>
      </c>
      <c r="AO347" s="6">
        <v>53538.879999999997</v>
      </c>
      <c r="AP347" s="6">
        <v>43639.25</v>
      </c>
      <c r="AQ347" s="6">
        <v>51913.5</v>
      </c>
      <c r="AR347" s="6">
        <v>20450.099999999999</v>
      </c>
      <c r="AS347" s="6">
        <v>13.5</v>
      </c>
      <c r="AT347" s="6">
        <v>12.7</v>
      </c>
      <c r="AU347" s="7"/>
      <c r="AV347" s="7"/>
      <c r="AW347" s="6">
        <v>351140.5</v>
      </c>
      <c r="AX347" s="6">
        <v>163764.6</v>
      </c>
      <c r="AY347" s="6">
        <v>60763</v>
      </c>
      <c r="AZ347" s="9">
        <v>13637.98</v>
      </c>
      <c r="BA347" s="6">
        <v>331825.27</v>
      </c>
      <c r="BB347" s="6">
        <v>146876.81</v>
      </c>
      <c r="BC347" s="6">
        <v>58641.3</v>
      </c>
      <c r="BD347" s="6">
        <v>2322.71</v>
      </c>
      <c r="BE347" s="6">
        <v>1470.43</v>
      </c>
      <c r="BF347" s="6">
        <v>174.84</v>
      </c>
      <c r="BG347" s="6">
        <v>103.6</v>
      </c>
      <c r="BH347" s="6">
        <v>540.36099999999999</v>
      </c>
      <c r="BI347" s="9">
        <v>232.23500000000001</v>
      </c>
      <c r="BJ347" s="6">
        <v>1362</v>
      </c>
      <c r="BK347" s="6">
        <v>1585</v>
      </c>
      <c r="BL347" s="6">
        <v>114.7</v>
      </c>
      <c r="BM347" s="6">
        <v>8730.8300000000017</v>
      </c>
      <c r="BN347" s="6">
        <v>35051.72631578947</v>
      </c>
      <c r="BO347" s="6">
        <v>7640.7613011380936</v>
      </c>
      <c r="BP347" s="6">
        <v>5578</v>
      </c>
      <c r="BQ347" s="6"/>
      <c r="BR347" s="6"/>
      <c r="BS347" s="6"/>
      <c r="BT347" s="6"/>
      <c r="BU347" s="6"/>
      <c r="BV347" s="6"/>
      <c r="BW347" s="6"/>
      <c r="BX347" s="6"/>
      <c r="BY347" s="6"/>
      <c r="BZ347" s="6">
        <v>4957463</v>
      </c>
      <c r="CA347" s="6">
        <v>3607404</v>
      </c>
      <c r="CB347" s="6"/>
      <c r="CC347" s="6">
        <v>88121</v>
      </c>
      <c r="CD347" s="6">
        <v>72814</v>
      </c>
      <c r="CE347" s="6"/>
      <c r="CF347" s="6">
        <v>830.17963798651738</v>
      </c>
      <c r="CG347" s="6">
        <v>96.480563174572353</v>
      </c>
      <c r="CH347" s="6">
        <v>1583.146643913286</v>
      </c>
      <c r="CI347" s="6">
        <v>1082860</v>
      </c>
      <c r="CJ347" s="6">
        <v>30</v>
      </c>
      <c r="CK347" s="6">
        <v>8374.36</v>
      </c>
      <c r="CL347" s="6">
        <v>1249466</v>
      </c>
      <c r="CM347" s="6">
        <v>25379</v>
      </c>
      <c r="CN347" s="6">
        <v>8189.7</v>
      </c>
      <c r="CO347" s="9">
        <v>18207</v>
      </c>
      <c r="CP347" s="9">
        <v>144</v>
      </c>
      <c r="CQ347" s="9">
        <v>166.38</v>
      </c>
      <c r="CR347" s="6">
        <v>3198.41</v>
      </c>
      <c r="CS347" s="6">
        <v>2220.64</v>
      </c>
      <c r="CT347" s="6">
        <v>329746</v>
      </c>
      <c r="CU347" s="6">
        <v>189430</v>
      </c>
      <c r="CV347" s="6">
        <v>270250</v>
      </c>
      <c r="CW347" s="6">
        <v>168319</v>
      </c>
    </row>
    <row r="348" spans="1:101" ht="12.5">
      <c r="A348" s="5">
        <v>44156</v>
      </c>
      <c r="B348" s="6">
        <v>825.68399999999997</v>
      </c>
      <c r="C348" s="6">
        <v>452.55900000000003</v>
      </c>
      <c r="D348" s="6">
        <v>6461.7</v>
      </c>
      <c r="E348" s="6"/>
      <c r="F348" s="6"/>
      <c r="G348" s="6"/>
      <c r="H348" s="6">
        <v>6281.1</v>
      </c>
      <c r="I348" s="6">
        <v>2718.8</v>
      </c>
      <c r="J348" s="6">
        <v>438665.15</v>
      </c>
      <c r="K348" s="6">
        <v>197220</v>
      </c>
      <c r="L348" s="6">
        <v>85296.3</v>
      </c>
      <c r="M348" s="9">
        <v>0.6</v>
      </c>
      <c r="N348" s="9">
        <v>0</v>
      </c>
      <c r="O348" s="6">
        <v>14507.6</v>
      </c>
      <c r="P348" s="6">
        <v>6800.3</v>
      </c>
      <c r="Q348" s="6">
        <v>22878.66</v>
      </c>
      <c r="R348" s="6">
        <v>18192.87</v>
      </c>
      <c r="S348" s="6">
        <v>122496.75</v>
      </c>
      <c r="T348" s="6">
        <v>101652.93</v>
      </c>
      <c r="U348" s="6">
        <v>124327.61</v>
      </c>
      <c r="V348" s="6">
        <v>85081.03</v>
      </c>
      <c r="W348" s="6">
        <v>13395.64</v>
      </c>
      <c r="X348" s="6">
        <v>10144.959999999999</v>
      </c>
      <c r="Y348" s="6">
        <v>472973.57</v>
      </c>
      <c r="Z348" s="6">
        <v>249499.43</v>
      </c>
      <c r="AA348" s="6"/>
      <c r="AB348" s="11">
        <v>190448.9</v>
      </c>
      <c r="AC348" s="9">
        <v>345.9</v>
      </c>
      <c r="AD348" s="9">
        <v>50604</v>
      </c>
      <c r="AE348" s="6">
        <v>374263.16</v>
      </c>
      <c r="AF348" s="6">
        <v>191893.39</v>
      </c>
      <c r="AG348" s="6"/>
      <c r="AH348" s="6">
        <v>190241.3</v>
      </c>
      <c r="AI348" s="9">
        <v>1112.4000000000001</v>
      </c>
      <c r="AJ348" s="9">
        <v>768</v>
      </c>
      <c r="AK348" s="6">
        <v>33679.360000000001</v>
      </c>
      <c r="AL348" s="6">
        <v>23960.68</v>
      </c>
      <c r="AM348" s="6">
        <v>74983.679999999993</v>
      </c>
      <c r="AN348" s="6">
        <v>57844.26</v>
      </c>
      <c r="AO348" s="6">
        <v>53555.95</v>
      </c>
      <c r="AP348" s="6">
        <v>43653.06</v>
      </c>
      <c r="AQ348" s="6">
        <v>51923.3</v>
      </c>
      <c r="AR348" s="6">
        <v>20453.2</v>
      </c>
      <c r="AS348" s="6">
        <v>13.5</v>
      </c>
      <c r="AT348" s="6">
        <v>12.7</v>
      </c>
      <c r="AU348" s="7"/>
      <c r="AV348" s="7"/>
      <c r="AW348" s="6">
        <v>351293.2</v>
      </c>
      <c r="AX348" s="6">
        <v>163836.1</v>
      </c>
      <c r="AY348" s="6">
        <v>60769</v>
      </c>
      <c r="AZ348" s="9">
        <v>13637.98</v>
      </c>
      <c r="BA348" s="6">
        <v>331966.23</v>
      </c>
      <c r="BB348" s="6">
        <v>146938.13</v>
      </c>
      <c r="BC348" s="6">
        <v>58665.3</v>
      </c>
      <c r="BD348" s="6">
        <v>2324.8200000000002</v>
      </c>
      <c r="BE348" s="6">
        <v>1472.01</v>
      </c>
      <c r="BF348" s="6">
        <v>174.84</v>
      </c>
      <c r="BG348" s="6">
        <v>103.6</v>
      </c>
      <c r="BH348" s="6">
        <v>540.36099999999999</v>
      </c>
      <c r="BI348" s="9">
        <v>232.23500000000001</v>
      </c>
      <c r="BJ348" s="6">
        <v>1362</v>
      </c>
      <c r="BK348" s="6">
        <v>1587.1</v>
      </c>
      <c r="BL348" s="6">
        <v>114.7</v>
      </c>
      <c r="BM348" s="6">
        <v>9392.11</v>
      </c>
      <c r="BN348" s="6">
        <v>34707.291228070171</v>
      </c>
      <c r="BO348" s="6">
        <v>6971.7344727563977</v>
      </c>
      <c r="BP348" s="6">
        <v>5360</v>
      </c>
      <c r="BQ348" s="6"/>
      <c r="BR348" s="6"/>
      <c r="BS348" s="6"/>
      <c r="BT348" s="6"/>
      <c r="BU348" s="6"/>
      <c r="BV348" s="6"/>
      <c r="BW348" s="6"/>
      <c r="BX348" s="6"/>
      <c r="BY348" s="6"/>
      <c r="BZ348" s="6">
        <v>4960340</v>
      </c>
      <c r="CA348" s="6">
        <v>3609843</v>
      </c>
      <c r="CB348" s="6"/>
      <c r="CC348" s="6">
        <v>88121</v>
      </c>
      <c r="CD348" s="6">
        <v>72814</v>
      </c>
      <c r="CE348" s="6"/>
      <c r="CF348" s="6">
        <v>829.05360456728022</v>
      </c>
      <c r="CG348" s="6">
        <v>95.807361552285101</v>
      </c>
      <c r="CH348" s="6">
        <v>1579.4514967884211</v>
      </c>
      <c r="CI348" s="6">
        <v>1082860</v>
      </c>
      <c r="CJ348" s="6">
        <v>30</v>
      </c>
      <c r="CK348" s="6">
        <v>8374.36</v>
      </c>
      <c r="CL348" s="6">
        <v>1249466</v>
      </c>
      <c r="CM348" s="6">
        <v>25379</v>
      </c>
      <c r="CN348" s="6">
        <v>8189.7</v>
      </c>
      <c r="CO348" s="9">
        <v>18207</v>
      </c>
      <c r="CP348" s="9">
        <v>144</v>
      </c>
      <c r="CQ348" s="9">
        <v>167.38</v>
      </c>
      <c r="CR348" s="6">
        <v>3200.35</v>
      </c>
      <c r="CS348" s="6">
        <v>2221.81</v>
      </c>
      <c r="CT348" s="6">
        <v>330611</v>
      </c>
      <c r="CU348" s="6">
        <v>189895</v>
      </c>
      <c r="CV348" s="6">
        <v>270387</v>
      </c>
      <c r="CW348" s="6">
        <v>168399</v>
      </c>
    </row>
    <row r="349" spans="1:101" ht="12.5">
      <c r="A349" s="5">
        <v>44157</v>
      </c>
      <c r="B349" s="6">
        <v>829.71</v>
      </c>
      <c r="C349" s="6">
        <v>454.58</v>
      </c>
      <c r="D349" s="6">
        <v>6466.1</v>
      </c>
      <c r="E349" s="6"/>
      <c r="F349" s="6"/>
      <c r="G349" s="6"/>
      <c r="H349" s="6">
        <v>6296.15</v>
      </c>
      <c r="I349" s="6">
        <v>2722.2</v>
      </c>
      <c r="J349" s="6">
        <v>438665.15</v>
      </c>
      <c r="K349" s="6">
        <v>197220</v>
      </c>
      <c r="L349" s="6">
        <v>85296.3</v>
      </c>
      <c r="M349" s="9">
        <v>0.6</v>
      </c>
      <c r="N349" s="9">
        <v>0</v>
      </c>
      <c r="O349" s="6">
        <v>14507.6</v>
      </c>
      <c r="P349" s="6">
        <v>6800.3</v>
      </c>
      <c r="Q349" s="10">
        <v>22902.875</v>
      </c>
      <c r="R349" s="10">
        <v>18214.185000000001</v>
      </c>
      <c r="S349" s="6">
        <v>122511.405</v>
      </c>
      <c r="T349" s="10">
        <v>101663.345</v>
      </c>
      <c r="U349" s="6">
        <v>124346.32</v>
      </c>
      <c r="V349" s="6">
        <v>85094.225000000006</v>
      </c>
      <c r="W349" s="6">
        <v>13398.91</v>
      </c>
      <c r="X349" s="6">
        <v>10147.434999999999</v>
      </c>
      <c r="Y349" s="6">
        <v>473230.935</v>
      </c>
      <c r="Z349" s="6">
        <v>249637.79</v>
      </c>
      <c r="AA349" s="6"/>
      <c r="AB349" s="11">
        <v>190472.9</v>
      </c>
      <c r="AC349" s="9">
        <v>345.9</v>
      </c>
      <c r="AD349" s="9">
        <v>50604</v>
      </c>
      <c r="AE349" s="6">
        <v>374263.16</v>
      </c>
      <c r="AF349" s="6">
        <v>191893.39</v>
      </c>
      <c r="AG349" s="6"/>
      <c r="AH349" s="6">
        <v>190241.3</v>
      </c>
      <c r="AI349" s="9">
        <v>1112.4000000000001</v>
      </c>
      <c r="AJ349" s="9">
        <v>768</v>
      </c>
      <c r="AK349" s="6">
        <v>33679.360000000001</v>
      </c>
      <c r="AL349" s="6">
        <v>23960.68</v>
      </c>
      <c r="AM349" s="6">
        <v>74987.785000000003</v>
      </c>
      <c r="AN349" s="6">
        <v>57847.17</v>
      </c>
      <c r="AO349" s="6">
        <v>53573</v>
      </c>
      <c r="AP349" s="6">
        <v>43666.864999999998</v>
      </c>
      <c r="AQ349" s="6">
        <v>51928.95</v>
      </c>
      <c r="AR349" s="6">
        <v>20456.2</v>
      </c>
      <c r="AS349" s="6">
        <v>13.5</v>
      </c>
      <c r="AT349" s="6">
        <v>12.7</v>
      </c>
      <c r="AU349" s="7"/>
      <c r="AV349" s="7"/>
      <c r="AW349" s="6">
        <v>351449.55000000005</v>
      </c>
      <c r="AX349" s="6">
        <v>163905</v>
      </c>
      <c r="AY349" s="6">
        <v>60775</v>
      </c>
      <c r="AZ349" s="9">
        <v>13637.98</v>
      </c>
      <c r="BA349" s="6">
        <v>332111.09499999997</v>
      </c>
      <c r="BB349" s="6">
        <v>147000.905</v>
      </c>
      <c r="BC349" s="6">
        <v>58689.3</v>
      </c>
      <c r="BD349" s="6">
        <v>2327.665</v>
      </c>
      <c r="BE349" s="6">
        <v>1474.0700000000002</v>
      </c>
      <c r="BF349" s="6">
        <v>174.84</v>
      </c>
      <c r="BG349" s="6">
        <v>103.66</v>
      </c>
      <c r="BH349" s="6">
        <v>545.01400000000001</v>
      </c>
      <c r="BI349" s="6">
        <v>234.048</v>
      </c>
      <c r="BJ349" s="6">
        <v>1367.1</v>
      </c>
      <c r="BK349" s="6">
        <v>1589.3</v>
      </c>
      <c r="BL349" s="6">
        <f>+(BL343+BL345)/2</f>
        <v>114.6</v>
      </c>
      <c r="BM349" s="6">
        <v>7920.83</v>
      </c>
      <c r="BN349" s="6">
        <v>36920.922807017552</v>
      </c>
      <c r="BO349" s="6">
        <v>7914.9390687200239</v>
      </c>
      <c r="BP349" s="6">
        <v>1589</v>
      </c>
      <c r="BQ349" s="6"/>
      <c r="BR349" s="6"/>
      <c r="BS349" s="6"/>
      <c r="BT349" s="6"/>
      <c r="BU349" s="6"/>
      <c r="BV349" s="6"/>
      <c r="BW349" s="6"/>
      <c r="BX349" s="6"/>
      <c r="BY349" s="6"/>
      <c r="BZ349" s="6">
        <v>4962960</v>
      </c>
      <c r="CA349" s="6">
        <v>3612006</v>
      </c>
      <c r="CB349" s="6"/>
      <c r="CC349" s="6">
        <v>88121</v>
      </c>
      <c r="CD349" s="6">
        <v>72814</v>
      </c>
      <c r="CE349" s="6"/>
      <c r="CF349" s="6">
        <v>471.51344799192344</v>
      </c>
      <c r="CG349" s="6">
        <v>22.721729092994089</v>
      </c>
      <c r="CH349" s="6">
        <v>738.12422553126851</v>
      </c>
      <c r="CI349" s="6">
        <v>1082860</v>
      </c>
      <c r="CJ349" s="6">
        <v>30</v>
      </c>
      <c r="CK349" s="6">
        <v>8374.36</v>
      </c>
      <c r="CL349" s="6">
        <v>1253121.5</v>
      </c>
      <c r="CM349" s="6">
        <v>25394</v>
      </c>
      <c r="CN349" s="6">
        <v>8211.7000000000007</v>
      </c>
      <c r="CO349" s="6">
        <v>21954.5</v>
      </c>
      <c r="CP349" s="9">
        <v>144</v>
      </c>
      <c r="CQ349" s="6">
        <v>191.38</v>
      </c>
      <c r="CR349" s="6">
        <v>3207.77</v>
      </c>
      <c r="CS349" s="6">
        <v>2226.64</v>
      </c>
      <c r="CT349" s="6">
        <v>331605</v>
      </c>
      <c r="CU349" s="6">
        <v>190435</v>
      </c>
      <c r="CV349" s="6">
        <v>270681</v>
      </c>
      <c r="CW349" s="6">
        <v>168584.5</v>
      </c>
    </row>
    <row r="350" spans="1:101" ht="12.5">
      <c r="A350" s="5">
        <v>44158</v>
      </c>
      <c r="B350" s="6">
        <v>829.71</v>
      </c>
      <c r="C350" s="6">
        <v>454.58</v>
      </c>
      <c r="D350" s="6">
        <v>6466.1</v>
      </c>
      <c r="E350" s="6"/>
      <c r="F350" s="6"/>
      <c r="G350" s="6"/>
      <c r="H350" s="6">
        <v>6311.2</v>
      </c>
      <c r="I350" s="6">
        <v>2725.6</v>
      </c>
      <c r="J350" s="6">
        <v>438687.12</v>
      </c>
      <c r="K350" s="6">
        <v>197231.20800000001</v>
      </c>
      <c r="L350" s="6">
        <f>L347+3</f>
        <v>85299.3</v>
      </c>
      <c r="M350" s="9">
        <v>0.6</v>
      </c>
      <c r="N350" s="9">
        <v>0</v>
      </c>
      <c r="O350" s="6">
        <v>14507.6</v>
      </c>
      <c r="P350" s="6">
        <v>6800.3</v>
      </c>
      <c r="Q350" s="6">
        <v>22933.09</v>
      </c>
      <c r="R350" s="6">
        <v>18235.5</v>
      </c>
      <c r="S350" s="6">
        <v>122522.06</v>
      </c>
      <c r="T350" s="6">
        <v>101673.76</v>
      </c>
      <c r="U350" s="6">
        <v>124365.03</v>
      </c>
      <c r="V350" s="6">
        <v>85107.42</v>
      </c>
      <c r="W350" s="6">
        <v>13402.18</v>
      </c>
      <c r="X350" s="6">
        <v>10149.91</v>
      </c>
      <c r="Y350" s="6">
        <v>473490.3</v>
      </c>
      <c r="Z350" s="6">
        <v>249778.15</v>
      </c>
      <c r="AA350" s="6"/>
      <c r="AB350" s="11">
        <v>190496.9</v>
      </c>
      <c r="AC350" s="9">
        <v>345.9</v>
      </c>
      <c r="AD350" s="9">
        <v>50604</v>
      </c>
      <c r="AE350" s="6">
        <v>374302.16</v>
      </c>
      <c r="AF350" s="6">
        <v>191913.66</v>
      </c>
      <c r="AG350" s="6"/>
      <c r="AH350" s="6">
        <v>190247.3</v>
      </c>
      <c r="AI350" s="9">
        <v>1112.4000000000001</v>
      </c>
      <c r="AJ350" s="9">
        <v>768</v>
      </c>
      <c r="AK350" s="6">
        <v>33679.360000000001</v>
      </c>
      <c r="AL350" s="6">
        <v>23960.68</v>
      </c>
      <c r="AM350" s="6">
        <v>74991.89</v>
      </c>
      <c r="AN350" s="6">
        <v>57850.080000000002</v>
      </c>
      <c r="AO350" s="6">
        <v>53590.05</v>
      </c>
      <c r="AP350" s="6">
        <v>43680.67</v>
      </c>
      <c r="AQ350" s="6">
        <v>51936.6</v>
      </c>
      <c r="AR350" s="6">
        <v>20459.2</v>
      </c>
      <c r="AS350" s="6">
        <v>13.5</v>
      </c>
      <c r="AT350" s="6">
        <v>12.7</v>
      </c>
      <c r="AU350" s="7"/>
      <c r="AV350" s="7"/>
      <c r="AW350" s="6">
        <v>351605.9</v>
      </c>
      <c r="AX350" s="6">
        <v>163973.9</v>
      </c>
      <c r="AY350" s="6">
        <v>60781</v>
      </c>
      <c r="AZ350" s="9">
        <v>13637.98</v>
      </c>
      <c r="BA350" s="6">
        <v>332255.96000000002</v>
      </c>
      <c r="BB350" s="6">
        <v>147063.67999999999</v>
      </c>
      <c r="BC350" s="6">
        <v>58713.3</v>
      </c>
      <c r="BD350" s="6">
        <v>2330.5100000000002</v>
      </c>
      <c r="BE350" s="6">
        <v>1476.13</v>
      </c>
      <c r="BF350" s="6">
        <v>175.05</v>
      </c>
      <c r="BG350" s="6">
        <v>103.72</v>
      </c>
      <c r="BH350" s="6">
        <v>545.01400000000001</v>
      </c>
      <c r="BI350" s="6">
        <v>234.048</v>
      </c>
      <c r="BJ350" s="6">
        <v>1367.1</v>
      </c>
      <c r="BK350" s="6">
        <v>1591.5</v>
      </c>
      <c r="BL350" s="6">
        <v>114.7</v>
      </c>
      <c r="BM350" s="6">
        <v>9173.3700000000026</v>
      </c>
      <c r="BN350" s="6">
        <v>36908.54912280701</v>
      </c>
      <c r="BO350" s="6">
        <v>10796.08496023619</v>
      </c>
      <c r="BP350" s="6">
        <v>8543</v>
      </c>
      <c r="BQ350" s="6"/>
      <c r="BR350" s="6"/>
      <c r="BS350" s="6"/>
      <c r="BT350" s="6"/>
      <c r="BU350" s="6"/>
      <c r="BV350" s="6"/>
      <c r="BW350" s="6"/>
      <c r="BX350" s="6"/>
      <c r="BY350" s="6"/>
      <c r="BZ350" s="6">
        <v>4965569</v>
      </c>
      <c r="CA350" s="6">
        <v>3614284</v>
      </c>
      <c r="CB350" s="6"/>
      <c r="CC350" s="6">
        <v>88121</v>
      </c>
      <c r="CD350" s="6">
        <v>72814</v>
      </c>
      <c r="CE350" s="6"/>
      <c r="CF350" s="6">
        <v>548.82182110468125</v>
      </c>
      <c r="CG350" s="6">
        <v>61.304985148587633</v>
      </c>
      <c r="CH350" s="6">
        <v>1033.3276532933528</v>
      </c>
      <c r="CI350" s="6">
        <v>1082860</v>
      </c>
      <c r="CJ350" s="6">
        <v>30</v>
      </c>
      <c r="CK350" s="6">
        <v>8374.36</v>
      </c>
      <c r="CL350" s="6">
        <v>1256777</v>
      </c>
      <c r="CM350" s="6">
        <v>25409</v>
      </c>
      <c r="CN350" s="6">
        <v>8235.7000000000007</v>
      </c>
      <c r="CO350" s="6">
        <v>25702</v>
      </c>
      <c r="CP350" s="6">
        <v>144</v>
      </c>
      <c r="CQ350" s="6">
        <v>215.38</v>
      </c>
      <c r="CR350" s="6">
        <v>3215.19</v>
      </c>
      <c r="CS350" s="6">
        <v>2231.4699999999998</v>
      </c>
      <c r="CT350" s="6">
        <v>332599</v>
      </c>
      <c r="CU350" s="6">
        <v>190975</v>
      </c>
      <c r="CV350" s="6">
        <v>270975</v>
      </c>
      <c r="CW350" s="6">
        <v>168770</v>
      </c>
    </row>
    <row r="351" spans="1:101" ht="12.5">
      <c r="A351" s="5">
        <v>44159</v>
      </c>
      <c r="B351" s="6">
        <v>829.71</v>
      </c>
      <c r="C351" s="6">
        <v>454.58</v>
      </c>
      <c r="D351" s="6">
        <v>6466.1</v>
      </c>
      <c r="E351" s="6"/>
      <c r="F351" s="6"/>
      <c r="G351" s="6"/>
      <c r="H351" s="6">
        <v>6326.9</v>
      </c>
      <c r="I351" s="6">
        <v>2728.5</v>
      </c>
      <c r="J351" s="6">
        <v>438851</v>
      </c>
      <c r="K351" s="6">
        <v>197315.22</v>
      </c>
      <c r="L351" s="6">
        <v>85323.3</v>
      </c>
      <c r="M351" s="9">
        <v>0.6</v>
      </c>
      <c r="N351" s="9">
        <v>0</v>
      </c>
      <c r="O351" s="6">
        <v>14507.6</v>
      </c>
      <c r="P351" s="6">
        <v>6800.3</v>
      </c>
      <c r="Q351" s="6">
        <v>22960.06</v>
      </c>
      <c r="R351" s="6">
        <v>18256.45</v>
      </c>
      <c r="S351" s="6">
        <v>122539.63</v>
      </c>
      <c r="T351" s="6">
        <v>101688.18</v>
      </c>
      <c r="U351" s="6">
        <v>124383.71</v>
      </c>
      <c r="V351" s="6">
        <v>85120.7</v>
      </c>
      <c r="W351" s="6">
        <v>13405.87</v>
      </c>
      <c r="X351" s="6">
        <v>10152.870000000001</v>
      </c>
      <c r="Y351" s="6">
        <v>473726.46</v>
      </c>
      <c r="Z351" s="6">
        <v>249912.28</v>
      </c>
      <c r="AA351" s="6"/>
      <c r="AB351" s="11">
        <v>190520.9</v>
      </c>
      <c r="AC351" s="9">
        <v>345.9</v>
      </c>
      <c r="AD351" s="9">
        <v>50604</v>
      </c>
      <c r="AE351" s="6">
        <v>374512.2</v>
      </c>
      <c r="AF351" s="6">
        <v>192011.36</v>
      </c>
      <c r="AG351" s="6"/>
      <c r="AH351" s="6">
        <v>190271.3</v>
      </c>
      <c r="AI351" s="9">
        <v>1112.4000000000001</v>
      </c>
      <c r="AJ351" s="9">
        <v>768</v>
      </c>
      <c r="AK351" s="6">
        <v>33679.360000000001</v>
      </c>
      <c r="AL351" s="6">
        <v>23960.68</v>
      </c>
      <c r="AM351" s="6">
        <v>74999.44</v>
      </c>
      <c r="AN351" s="6">
        <v>57855.95</v>
      </c>
      <c r="AO351" s="6">
        <v>53607.12</v>
      </c>
      <c r="AP351" s="6">
        <v>43694.35</v>
      </c>
      <c r="AQ351" s="6">
        <v>51946</v>
      </c>
      <c r="AR351" s="6">
        <v>20462.599999999999</v>
      </c>
      <c r="AS351" s="6">
        <v>13.7</v>
      </c>
      <c r="AT351" s="6">
        <v>12.9</v>
      </c>
      <c r="AU351" s="7"/>
      <c r="AV351" s="7"/>
      <c r="AW351" s="6">
        <v>351763.4</v>
      </c>
      <c r="AX351" s="6">
        <v>164043.29999999999</v>
      </c>
      <c r="AY351" s="6">
        <v>60786</v>
      </c>
      <c r="AZ351" s="9">
        <v>13637.98</v>
      </c>
      <c r="BA351" s="6">
        <v>332399.90000000002</v>
      </c>
      <c r="BB351" s="6">
        <v>147125.84</v>
      </c>
      <c r="BC351" s="6">
        <v>58737.3</v>
      </c>
      <c r="BD351" s="6">
        <v>2333.52</v>
      </c>
      <c r="BE351" s="6">
        <v>1478.26</v>
      </c>
      <c r="BF351" s="6">
        <v>175.05</v>
      </c>
      <c r="BG351" s="6">
        <v>103.72</v>
      </c>
      <c r="BH351" s="6">
        <v>545.01400000000001</v>
      </c>
      <c r="BI351" s="6">
        <v>234.048</v>
      </c>
      <c r="BJ351" s="6">
        <v>1367.1</v>
      </c>
      <c r="BK351" s="6">
        <v>1593.5</v>
      </c>
      <c r="BL351" s="6">
        <v>114.7</v>
      </c>
      <c r="BM351" s="6">
        <v>8124.46</v>
      </c>
      <c r="BN351" s="6">
        <v>37205.363157894739</v>
      </c>
      <c r="BO351" s="6">
        <v>9658.2244039861343</v>
      </c>
      <c r="BP351" s="6">
        <v>6311</v>
      </c>
      <c r="BQ351" s="6"/>
      <c r="BR351" s="6"/>
      <c r="BS351" s="6"/>
      <c r="BT351" s="6"/>
      <c r="BU351" s="6"/>
      <c r="BV351" s="6"/>
      <c r="BW351" s="6"/>
      <c r="BX351" s="6"/>
      <c r="BY351" s="6"/>
      <c r="BZ351" s="6">
        <v>4968456</v>
      </c>
      <c r="CA351" s="6">
        <v>3616730</v>
      </c>
      <c r="CB351" s="6"/>
      <c r="CC351" s="6">
        <v>88121</v>
      </c>
      <c r="CD351" s="6">
        <v>72814</v>
      </c>
      <c r="CE351" s="6"/>
      <c r="CF351" s="6">
        <v>841.20310336515126</v>
      </c>
      <c r="CG351" s="6">
        <v>95.400041527706946</v>
      </c>
      <c r="CH351" s="6">
        <v>1591.0151903382721</v>
      </c>
      <c r="CI351" s="6">
        <v>1082860</v>
      </c>
      <c r="CJ351" s="6">
        <v>30</v>
      </c>
      <c r="CK351" s="6">
        <v>8374.36</v>
      </c>
      <c r="CL351" s="6">
        <v>1261037</v>
      </c>
      <c r="CM351" s="6">
        <v>25441</v>
      </c>
      <c r="CN351" s="6">
        <v>8259</v>
      </c>
      <c r="CO351" s="6">
        <v>29863</v>
      </c>
      <c r="CP351" s="6">
        <v>152</v>
      </c>
      <c r="CQ351" s="6">
        <v>239.38</v>
      </c>
      <c r="CR351" s="6">
        <v>3222</v>
      </c>
      <c r="CS351" s="6">
        <v>2235.91</v>
      </c>
      <c r="CT351" s="6">
        <v>333615</v>
      </c>
      <c r="CU351" s="6">
        <v>191522</v>
      </c>
      <c r="CV351" s="6">
        <v>271274</v>
      </c>
      <c r="CW351" s="6">
        <v>168950</v>
      </c>
    </row>
    <row r="352" spans="1:101" ht="12.5">
      <c r="A352" s="5">
        <v>44160</v>
      </c>
      <c r="B352" s="6">
        <v>829.71</v>
      </c>
      <c r="C352" s="6">
        <v>454.58</v>
      </c>
      <c r="D352" s="6">
        <v>6466.1</v>
      </c>
      <c r="E352" s="6"/>
      <c r="F352" s="6"/>
      <c r="G352" s="6"/>
      <c r="H352" s="6">
        <v>6342.4</v>
      </c>
      <c r="I352" s="6">
        <v>2731.4</v>
      </c>
      <c r="J352" s="6">
        <v>438989.43</v>
      </c>
      <c r="K352" s="6">
        <v>197390.77</v>
      </c>
      <c r="L352" s="6">
        <v>85346.3</v>
      </c>
      <c r="M352" s="9">
        <v>0.6</v>
      </c>
      <c r="N352" s="9">
        <v>0</v>
      </c>
      <c r="O352" s="6">
        <v>14507.6</v>
      </c>
      <c r="P352" s="6">
        <v>6800.3</v>
      </c>
      <c r="Q352" s="6">
        <v>22988.06</v>
      </c>
      <c r="R352" s="6">
        <v>18278.39</v>
      </c>
      <c r="S352" s="6">
        <v>122555.95</v>
      </c>
      <c r="T352" s="6">
        <v>101702.15</v>
      </c>
      <c r="U352" s="6">
        <v>124402.32</v>
      </c>
      <c r="V352" s="6">
        <v>85133.9</v>
      </c>
      <c r="W352" s="6">
        <v>13409.6</v>
      </c>
      <c r="X352" s="6">
        <v>10155.85</v>
      </c>
      <c r="Y352" s="6">
        <v>473899.19</v>
      </c>
      <c r="Z352" s="6">
        <v>250007.34</v>
      </c>
      <c r="AA352" s="6"/>
      <c r="AB352" s="11">
        <v>190544.9</v>
      </c>
      <c r="AC352" s="9">
        <v>345.9</v>
      </c>
      <c r="AD352" s="9">
        <v>50604</v>
      </c>
      <c r="AE352" s="6">
        <v>374746.74</v>
      </c>
      <c r="AF352" s="6">
        <v>192134.6</v>
      </c>
      <c r="AG352" s="6"/>
      <c r="AH352" s="6">
        <v>190295.3</v>
      </c>
      <c r="AI352" s="9">
        <v>1112.4000000000001</v>
      </c>
      <c r="AJ352" s="9">
        <v>768</v>
      </c>
      <c r="AK352" s="6">
        <v>33679.360000000001</v>
      </c>
      <c r="AL352" s="6">
        <v>23960.68</v>
      </c>
      <c r="AM352" s="6">
        <v>75007.929999999993</v>
      </c>
      <c r="AN352" s="6">
        <v>57862.7</v>
      </c>
      <c r="AO352" s="6">
        <v>53623.06</v>
      </c>
      <c r="AP352" s="6">
        <v>43707.28</v>
      </c>
      <c r="AQ352" s="6">
        <v>51946.1</v>
      </c>
      <c r="AR352" s="6">
        <v>20462.7</v>
      </c>
      <c r="AS352" s="6">
        <v>13.7</v>
      </c>
      <c r="AT352" s="6">
        <v>12.9</v>
      </c>
      <c r="AU352" s="7"/>
      <c r="AV352" s="7"/>
      <c r="AW352" s="6">
        <v>351917.4</v>
      </c>
      <c r="AX352" s="6">
        <v>164111.5</v>
      </c>
      <c r="AY352" s="6">
        <v>60790</v>
      </c>
      <c r="AZ352" s="9">
        <v>13637.98</v>
      </c>
      <c r="BA352" s="6">
        <v>332539.98</v>
      </c>
      <c r="BB352" s="6">
        <v>147186.42000000001</v>
      </c>
      <c r="BC352" s="6">
        <v>58761.3</v>
      </c>
      <c r="BD352" s="6">
        <v>2337.19</v>
      </c>
      <c r="BE352" s="6">
        <v>1480.8</v>
      </c>
      <c r="BF352" s="6">
        <v>175.18</v>
      </c>
      <c r="BG352" s="6">
        <v>103.79</v>
      </c>
      <c r="BH352" s="6">
        <v>545.01400000000001</v>
      </c>
      <c r="BI352" s="6">
        <v>234.048</v>
      </c>
      <c r="BJ352" s="6">
        <v>1367.1</v>
      </c>
      <c r="BK352" s="6">
        <v>1594.6</v>
      </c>
      <c r="BL352" s="6">
        <v>114.7</v>
      </c>
      <c r="BM352" s="6">
        <v>7674.19</v>
      </c>
      <c r="BN352" s="6">
        <v>36299.031578947361</v>
      </c>
      <c r="BO352" s="6">
        <v>10255.412200441526</v>
      </c>
      <c r="BP352" s="6">
        <v>0</v>
      </c>
      <c r="BQ352" s="6"/>
      <c r="BR352" s="6"/>
      <c r="BS352" s="6"/>
      <c r="BT352" s="6"/>
      <c r="BU352" s="6"/>
      <c r="BV352" s="6"/>
      <c r="BW352" s="6"/>
      <c r="BX352" s="6"/>
      <c r="BY352" s="6"/>
      <c r="BZ352" s="6">
        <v>4971076</v>
      </c>
      <c r="CA352" s="6">
        <v>3618912</v>
      </c>
      <c r="CB352" s="6"/>
      <c r="CC352" s="6">
        <v>88294</v>
      </c>
      <c r="CD352" s="6">
        <v>72956</v>
      </c>
      <c r="CE352" s="6"/>
      <c r="CF352" s="6">
        <v>817</v>
      </c>
      <c r="CG352" s="6">
        <v>95.917000000000002</v>
      </c>
      <c r="CH352" s="6">
        <v>1556</v>
      </c>
      <c r="CI352" s="6">
        <v>1082860</v>
      </c>
      <c r="CJ352" s="6">
        <v>30</v>
      </c>
      <c r="CK352" s="6">
        <v>8374.36</v>
      </c>
      <c r="CL352" s="6">
        <v>1265242</v>
      </c>
      <c r="CM352" s="6">
        <v>25510</v>
      </c>
      <c r="CN352" s="6">
        <v>8282.7999999999993</v>
      </c>
      <c r="CO352" s="6">
        <v>33919</v>
      </c>
      <c r="CP352" s="6">
        <v>167</v>
      </c>
      <c r="CQ352" s="6">
        <v>262.58999999999997</v>
      </c>
      <c r="CR352" s="6">
        <v>3228.99</v>
      </c>
      <c r="CS352" s="6">
        <v>2240.35</v>
      </c>
      <c r="CT352" s="6">
        <v>334666</v>
      </c>
      <c r="CU352" s="6">
        <v>192084</v>
      </c>
      <c r="CV352" s="6">
        <v>271454</v>
      </c>
      <c r="CW352" s="6">
        <v>169059</v>
      </c>
    </row>
    <row r="353" spans="1:101" ht="12.5">
      <c r="A353" s="5">
        <v>44161</v>
      </c>
      <c r="B353" s="6">
        <v>829.71</v>
      </c>
      <c r="C353" s="6">
        <v>454.58</v>
      </c>
      <c r="D353" s="6">
        <v>6466.1</v>
      </c>
      <c r="E353" s="6"/>
      <c r="F353" s="6"/>
      <c r="G353" s="6"/>
      <c r="H353" s="6">
        <v>6358.9</v>
      </c>
      <c r="I353" s="6">
        <v>2735.8</v>
      </c>
      <c r="J353" s="6">
        <v>439153.39</v>
      </c>
      <c r="K353" s="6">
        <v>197474.79</v>
      </c>
      <c r="L353" s="6">
        <v>85370.3</v>
      </c>
      <c r="M353" s="9">
        <v>0.6</v>
      </c>
      <c r="N353" s="9">
        <v>0</v>
      </c>
      <c r="O353" s="6">
        <v>14507.6</v>
      </c>
      <c r="P353" s="6">
        <v>6800.3</v>
      </c>
      <c r="Q353" s="6">
        <v>23015.77</v>
      </c>
      <c r="R353" s="6">
        <v>18300.22</v>
      </c>
      <c r="S353" s="6">
        <v>122574.79</v>
      </c>
      <c r="T353" s="6">
        <v>101717.56</v>
      </c>
      <c r="U353" s="6">
        <v>124420.8</v>
      </c>
      <c r="V353" s="6">
        <v>85147.11</v>
      </c>
      <c r="W353" s="6">
        <v>13413.5</v>
      </c>
      <c r="X353" s="6">
        <v>10158.99</v>
      </c>
      <c r="Y353" s="6">
        <v>474148.42</v>
      </c>
      <c r="Z353" s="6">
        <v>250131.58</v>
      </c>
      <c r="AA353" s="6"/>
      <c r="AB353" s="11">
        <v>190568.9</v>
      </c>
      <c r="AC353" s="9">
        <v>345.9</v>
      </c>
      <c r="AD353" s="9">
        <v>50604</v>
      </c>
      <c r="AE353" s="6">
        <v>374977.67</v>
      </c>
      <c r="AF353" s="6">
        <v>192246.08</v>
      </c>
      <c r="AG353" s="6"/>
      <c r="AH353" s="6">
        <v>190319.3</v>
      </c>
      <c r="AI353" s="9">
        <v>1112.4000000000001</v>
      </c>
      <c r="AJ353" s="9">
        <v>768</v>
      </c>
      <c r="AK353" s="6">
        <v>33679.360000000001</v>
      </c>
      <c r="AL353" s="6">
        <v>23960.68</v>
      </c>
      <c r="AM353" s="6">
        <v>75016.08</v>
      </c>
      <c r="AN353" s="6">
        <v>57869.21</v>
      </c>
      <c r="AO353" s="6">
        <v>53638.84</v>
      </c>
      <c r="AP353" s="6">
        <v>43720.23</v>
      </c>
      <c r="AQ353" s="6">
        <v>51957.7</v>
      </c>
      <c r="AR353" s="6">
        <v>20467.2</v>
      </c>
      <c r="AS353" s="6">
        <v>13.7</v>
      </c>
      <c r="AT353" s="6">
        <v>12.9</v>
      </c>
      <c r="AU353" s="6"/>
      <c r="AV353" s="6"/>
      <c r="AW353" s="6">
        <v>352074.8</v>
      </c>
      <c r="AX353" s="6">
        <v>164181.1</v>
      </c>
      <c r="AY353" s="6">
        <v>60796</v>
      </c>
      <c r="AZ353" s="9">
        <v>13637.98</v>
      </c>
      <c r="BA353" s="6">
        <v>332683.28000000003</v>
      </c>
      <c r="BB353" s="6">
        <v>147248.39000000001</v>
      </c>
      <c r="BC353" s="6">
        <v>58785.3</v>
      </c>
      <c r="BD353" s="6">
        <v>2340.04</v>
      </c>
      <c r="BE353" s="6">
        <v>1482.79</v>
      </c>
      <c r="BF353" s="6">
        <v>175.18</v>
      </c>
      <c r="BG353" s="6">
        <v>103.79</v>
      </c>
      <c r="BH353" s="6">
        <v>545.01400000000001</v>
      </c>
      <c r="BI353" s="6">
        <v>234.048</v>
      </c>
      <c r="BJ353" s="6">
        <v>1367.1</v>
      </c>
      <c r="BK353" s="6">
        <v>1597</v>
      </c>
      <c r="BL353" s="6">
        <v>114.9</v>
      </c>
      <c r="BM353" s="6">
        <v>9838.74</v>
      </c>
      <c r="BN353" s="6">
        <v>37035.649122807015</v>
      </c>
      <c r="BO353" s="6">
        <v>10763.712256888108</v>
      </c>
      <c r="BP353" s="6">
        <v>7776</v>
      </c>
      <c r="BQ353" s="6"/>
      <c r="BR353" s="6"/>
      <c r="BS353" s="6"/>
      <c r="BT353" s="6"/>
      <c r="BU353" s="6"/>
      <c r="BV353" s="6"/>
      <c r="BW353" s="6"/>
      <c r="BX353" s="6"/>
      <c r="BY353" s="6"/>
      <c r="BZ353" s="6">
        <v>4973931</v>
      </c>
      <c r="CA353" s="6">
        <v>3621328</v>
      </c>
      <c r="CB353" s="6"/>
      <c r="CC353" s="6">
        <v>88294</v>
      </c>
      <c r="CD353" s="6">
        <v>72956</v>
      </c>
      <c r="CE353" s="6"/>
      <c r="CF353" s="6">
        <v>812</v>
      </c>
      <c r="CG353" s="6">
        <v>95.424000000000007</v>
      </c>
      <c r="CH353" s="6">
        <v>1552</v>
      </c>
      <c r="CI353" s="6">
        <v>1082860</v>
      </c>
      <c r="CJ353" s="6">
        <v>30</v>
      </c>
      <c r="CK353" s="6">
        <v>8374.36</v>
      </c>
      <c r="CL353" s="6">
        <v>1269708</v>
      </c>
      <c r="CM353" s="6">
        <v>25793</v>
      </c>
      <c r="CN353" s="6">
        <v>8306.7999999999993</v>
      </c>
      <c r="CO353" s="6">
        <v>38173</v>
      </c>
      <c r="CP353" s="6">
        <v>254</v>
      </c>
      <c r="CQ353" s="6">
        <v>286.58999999999997</v>
      </c>
      <c r="CR353" s="6">
        <v>3236.18</v>
      </c>
      <c r="CS353" s="6">
        <v>2244.91</v>
      </c>
      <c r="CT353" s="6">
        <v>335657</v>
      </c>
      <c r="CU353" s="6">
        <v>192628</v>
      </c>
      <c r="CV353" s="6">
        <v>271655</v>
      </c>
      <c r="CW353" s="6">
        <v>169183</v>
      </c>
    </row>
    <row r="354" spans="1:101" ht="12.5">
      <c r="A354" s="5">
        <v>44162</v>
      </c>
      <c r="B354" s="6">
        <v>829.71</v>
      </c>
      <c r="C354" s="6">
        <v>454.58</v>
      </c>
      <c r="D354" s="6">
        <v>6466.1</v>
      </c>
      <c r="E354" s="6"/>
      <c r="F354" s="6"/>
      <c r="G354" s="6"/>
      <c r="H354" s="6">
        <v>6375.2</v>
      </c>
      <c r="I354" s="6">
        <v>2739.9</v>
      </c>
      <c r="J354" s="6">
        <v>439290.7</v>
      </c>
      <c r="K354" s="6">
        <v>197545.2</v>
      </c>
      <c r="L354" s="6">
        <v>85390.399999999994</v>
      </c>
      <c r="M354" s="9">
        <v>0.6</v>
      </c>
      <c r="N354" s="9">
        <v>0</v>
      </c>
      <c r="O354" s="6">
        <v>14507.6</v>
      </c>
      <c r="P354" s="6">
        <v>6800.3</v>
      </c>
      <c r="Q354" s="6">
        <v>23041.5</v>
      </c>
      <c r="R354" s="6">
        <v>18320.5</v>
      </c>
      <c r="S354" s="6">
        <v>122593.3</v>
      </c>
      <c r="T354" s="6">
        <v>101733</v>
      </c>
      <c r="U354" s="6">
        <v>124439.3</v>
      </c>
      <c r="V354" s="6">
        <v>85160.3</v>
      </c>
      <c r="W354" s="6">
        <v>13417.2</v>
      </c>
      <c r="X354" s="6">
        <v>10162</v>
      </c>
      <c r="Y354" s="6">
        <v>474319.1</v>
      </c>
      <c r="Z354" s="6">
        <v>250244.1</v>
      </c>
      <c r="AA354" s="6"/>
      <c r="AB354" s="11">
        <v>190592.9</v>
      </c>
      <c r="AC354" s="9">
        <v>345.9</v>
      </c>
      <c r="AD354" s="9">
        <v>50604</v>
      </c>
      <c r="AE354" s="6">
        <v>375190.5</v>
      </c>
      <c r="AF354" s="6">
        <v>192350</v>
      </c>
      <c r="AG354" s="6"/>
      <c r="AH354" s="6">
        <v>190343.3</v>
      </c>
      <c r="AI354" s="9">
        <v>1112.4000000000001</v>
      </c>
      <c r="AJ354" s="9">
        <v>768</v>
      </c>
      <c r="AK354" s="6">
        <v>33679.360000000001</v>
      </c>
      <c r="AL354" s="6">
        <v>23960.68</v>
      </c>
      <c r="AM354" s="6">
        <v>75022.899999999994</v>
      </c>
      <c r="AN354" s="6">
        <v>57874.6</v>
      </c>
      <c r="AO354" s="6">
        <v>53654.3</v>
      </c>
      <c r="AP354" s="6">
        <v>43732.9</v>
      </c>
      <c r="AQ354" s="6">
        <v>51965.1</v>
      </c>
      <c r="AR354" s="6">
        <v>20470</v>
      </c>
      <c r="AS354" s="6">
        <v>13.7</v>
      </c>
      <c r="AT354" s="6">
        <v>12.9</v>
      </c>
      <c r="AU354" s="6"/>
      <c r="AV354" s="6"/>
      <c r="AW354" s="6">
        <v>352230.40000000002</v>
      </c>
      <c r="AX354" s="6">
        <v>164249.9</v>
      </c>
      <c r="AY354" s="6">
        <v>60801.599999999999</v>
      </c>
      <c r="AZ354" s="9">
        <v>13637.98</v>
      </c>
      <c r="BA354" s="6">
        <v>332825</v>
      </c>
      <c r="BB354" s="6">
        <v>147309.70000000001</v>
      </c>
      <c r="BC354" s="6">
        <v>58809.3</v>
      </c>
      <c r="BD354" s="6">
        <v>2342.6</v>
      </c>
      <c r="BE354" s="6">
        <v>1484.6</v>
      </c>
      <c r="BF354" s="6">
        <v>175.26</v>
      </c>
      <c r="BG354" s="6">
        <v>103.84</v>
      </c>
      <c r="BH354" s="6">
        <v>545.01400000000001</v>
      </c>
      <c r="BI354" s="6">
        <v>234.048</v>
      </c>
      <c r="BJ354" s="6">
        <v>1367.1</v>
      </c>
      <c r="BK354" s="6">
        <v>1598.8</v>
      </c>
      <c r="BL354" s="6">
        <v>114.9</v>
      </c>
      <c r="BM354" s="6">
        <v>10165.219999999999</v>
      </c>
      <c r="BN354" s="6">
        <v>37046.326315789469</v>
      </c>
      <c r="BO354" s="6">
        <v>9226.1556514556432</v>
      </c>
      <c r="BP354" s="6">
        <v>4870</v>
      </c>
      <c r="BQ354" s="6"/>
      <c r="BR354" s="6"/>
      <c r="BS354" s="6"/>
      <c r="BT354" s="6"/>
      <c r="BU354" s="6"/>
      <c r="BV354" s="6"/>
      <c r="BW354" s="6"/>
      <c r="BX354" s="6"/>
      <c r="BY354" s="6"/>
      <c r="BZ354" s="6">
        <v>4976798</v>
      </c>
      <c r="CA354" s="6">
        <v>3623754</v>
      </c>
      <c r="CB354" s="6"/>
      <c r="CC354" s="6">
        <v>88294</v>
      </c>
      <c r="CD354" s="6">
        <v>72956</v>
      </c>
      <c r="CE354" s="6"/>
      <c r="CF354" s="6">
        <v>819</v>
      </c>
      <c r="CG354" s="6">
        <v>95.462999999999994</v>
      </c>
      <c r="CH354" s="6">
        <v>1561</v>
      </c>
      <c r="CI354" s="6">
        <v>1082860</v>
      </c>
      <c r="CJ354" s="6">
        <v>30</v>
      </c>
      <c r="CK354" s="6">
        <v>8374.36</v>
      </c>
      <c r="CL354" s="6">
        <v>1274062</v>
      </c>
      <c r="CM354" s="6">
        <v>26031</v>
      </c>
      <c r="CN354" s="6">
        <v>8330.7999999999993</v>
      </c>
      <c r="CO354" s="6">
        <v>42282</v>
      </c>
      <c r="CP354" s="6">
        <v>308</v>
      </c>
      <c r="CQ354" s="6">
        <v>310.58999999999997</v>
      </c>
      <c r="CR354" s="6">
        <v>3243.3</v>
      </c>
      <c r="CS354" s="6">
        <v>2249.4</v>
      </c>
      <c r="CT354" s="6">
        <v>336655</v>
      </c>
      <c r="CU354" s="6">
        <v>193166</v>
      </c>
      <c r="CV354" s="6">
        <v>271914</v>
      </c>
      <c r="CW354" s="6">
        <v>169344</v>
      </c>
    </row>
    <row r="355" spans="1:101" ht="12.5">
      <c r="A355" s="5">
        <v>44163</v>
      </c>
      <c r="B355" s="6">
        <v>829.71</v>
      </c>
      <c r="C355" s="6">
        <v>454.58</v>
      </c>
      <c r="D355" s="6">
        <v>6466.1</v>
      </c>
      <c r="E355" s="6"/>
      <c r="F355" s="6"/>
      <c r="G355" s="6"/>
      <c r="H355" s="6">
        <v>6390.8</v>
      </c>
      <c r="I355" s="6">
        <v>2743.3</v>
      </c>
      <c r="J355" s="6">
        <v>439423.3</v>
      </c>
      <c r="K355" s="6">
        <v>197614.1</v>
      </c>
      <c r="L355" s="6">
        <v>85410.6</v>
      </c>
      <c r="M355" s="9">
        <v>0.6</v>
      </c>
      <c r="N355" s="9">
        <v>0</v>
      </c>
      <c r="O355" s="6">
        <v>14507.6</v>
      </c>
      <c r="P355" s="6">
        <v>6800.3</v>
      </c>
      <c r="Q355" s="6">
        <v>23067.1</v>
      </c>
      <c r="R355" s="6">
        <v>18340.599999999999</v>
      </c>
      <c r="S355" s="6">
        <v>122611.3</v>
      </c>
      <c r="T355" s="6">
        <v>101747.6</v>
      </c>
      <c r="U355" s="6">
        <v>124457.4</v>
      </c>
      <c r="V355" s="6">
        <v>85173.2</v>
      </c>
      <c r="W355" s="6">
        <v>13420.8</v>
      </c>
      <c r="X355" s="6">
        <v>10164.799999999999</v>
      </c>
      <c r="Y355" s="6">
        <v>474523.4</v>
      </c>
      <c r="Z355" s="6">
        <v>250352.7</v>
      </c>
      <c r="AA355" s="6"/>
      <c r="AB355" s="11">
        <v>190616.9</v>
      </c>
      <c r="AC355" s="9">
        <v>345.9</v>
      </c>
      <c r="AD355" s="9">
        <v>50604</v>
      </c>
      <c r="AE355" s="6">
        <v>375394.9</v>
      </c>
      <c r="AF355" s="6">
        <v>192455.4</v>
      </c>
      <c r="AG355" s="6"/>
      <c r="AH355" s="6">
        <v>190367.3</v>
      </c>
      <c r="AI355" s="9">
        <v>1112.4000000000001</v>
      </c>
      <c r="AJ355" s="9">
        <v>768</v>
      </c>
      <c r="AK355" s="6">
        <v>33679.360000000001</v>
      </c>
      <c r="AL355" s="6">
        <v>23960.68</v>
      </c>
      <c r="AM355" s="6">
        <v>75029.3</v>
      </c>
      <c r="AN355" s="6">
        <v>57879.5</v>
      </c>
      <c r="AO355" s="6">
        <v>53670.1</v>
      </c>
      <c r="AP355" s="6">
        <v>43745.7</v>
      </c>
      <c r="AQ355" s="6">
        <v>51975</v>
      </c>
      <c r="AR355" s="6">
        <v>20474</v>
      </c>
      <c r="AS355" s="6">
        <v>13.7</v>
      </c>
      <c r="AT355" s="6">
        <v>12.9</v>
      </c>
      <c r="AU355" s="6"/>
      <c r="AV355" s="6"/>
      <c r="AW355" s="6">
        <v>352386</v>
      </c>
      <c r="AX355" s="6">
        <v>164318.70000000001</v>
      </c>
      <c r="AY355" s="6">
        <v>60806.3</v>
      </c>
      <c r="AZ355" s="9">
        <v>13637.98</v>
      </c>
      <c r="BA355" s="6">
        <v>332966.7</v>
      </c>
      <c r="BB355" s="6">
        <v>147370.9</v>
      </c>
      <c r="BC355" s="6">
        <v>58833.3</v>
      </c>
      <c r="BD355" s="6">
        <v>2345.5</v>
      </c>
      <c r="BE355" s="6">
        <v>1486.7</v>
      </c>
      <c r="BF355" s="6">
        <v>175.36</v>
      </c>
      <c r="BG355" s="6">
        <v>103.89</v>
      </c>
      <c r="BH355" s="6">
        <v>545.01400000000001</v>
      </c>
      <c r="BI355" s="6">
        <v>234.048</v>
      </c>
      <c r="BJ355" s="6">
        <v>1367.1</v>
      </c>
      <c r="BK355" s="6">
        <v>1601.1</v>
      </c>
      <c r="BL355" s="6">
        <v>115</v>
      </c>
      <c r="BM355" s="6">
        <v>7721.33</v>
      </c>
      <c r="BN355" s="6">
        <v>36948.619298245612</v>
      </c>
      <c r="BO355" s="6">
        <v>10116.499070552323</v>
      </c>
      <c r="BP355" s="6">
        <v>5569</v>
      </c>
      <c r="BQ355" s="6"/>
      <c r="BR355" s="6"/>
      <c r="BS355" s="6"/>
      <c r="BT355" s="6"/>
      <c r="BU355" s="6"/>
      <c r="BV355" s="6"/>
      <c r="BW355" s="6"/>
      <c r="BX355" s="6"/>
      <c r="BY355" s="6"/>
      <c r="BZ355" s="6">
        <v>4979647</v>
      </c>
      <c r="CA355" s="6">
        <v>3626177</v>
      </c>
      <c r="CB355" s="6"/>
      <c r="CC355" s="6">
        <v>88294</v>
      </c>
      <c r="CD355" s="6">
        <v>72956</v>
      </c>
      <c r="CE355" s="6"/>
      <c r="CF355" s="6">
        <v>832</v>
      </c>
      <c r="CG355" s="6">
        <v>95.141999999999996</v>
      </c>
      <c r="CH355" s="6">
        <v>1578</v>
      </c>
      <c r="CI355" s="6">
        <v>1082860</v>
      </c>
      <c r="CJ355" s="6">
        <v>30</v>
      </c>
      <c r="CK355" s="6">
        <v>8374.36</v>
      </c>
      <c r="CL355" s="6">
        <v>1278187</v>
      </c>
      <c r="CM355" s="6">
        <v>26115</v>
      </c>
      <c r="CN355" s="6">
        <v>8354.7999999999993</v>
      </c>
      <c r="CO355" s="6">
        <v>46321</v>
      </c>
      <c r="CP355" s="6">
        <v>330</v>
      </c>
      <c r="CQ355" s="6">
        <v>334.6</v>
      </c>
      <c r="CR355" s="6">
        <v>3250.4</v>
      </c>
      <c r="CS355" s="6">
        <v>2253.9</v>
      </c>
      <c r="CT355" s="6">
        <v>337635</v>
      </c>
      <c r="CU355" s="6">
        <v>193697</v>
      </c>
      <c r="CV355" s="6">
        <v>272159</v>
      </c>
      <c r="CW355" s="6">
        <v>169492</v>
      </c>
    </row>
    <row r="356" spans="1:101" ht="12.5">
      <c r="A356" s="5">
        <v>44164</v>
      </c>
      <c r="B356" s="6">
        <v>829.71</v>
      </c>
      <c r="C356" s="6">
        <v>454.58</v>
      </c>
      <c r="D356" s="6">
        <v>6466.1</v>
      </c>
      <c r="E356" s="6"/>
      <c r="F356" s="6"/>
      <c r="G356" s="6"/>
      <c r="H356" s="6">
        <v>6406.8</v>
      </c>
      <c r="I356" s="6">
        <v>2746.6</v>
      </c>
      <c r="J356" s="6">
        <v>439581.3</v>
      </c>
      <c r="K356" s="6">
        <v>197696.3</v>
      </c>
      <c r="L356" s="6">
        <v>85434.6</v>
      </c>
      <c r="M356" s="9">
        <v>0.6</v>
      </c>
      <c r="N356" s="9">
        <v>0</v>
      </c>
      <c r="O356" s="6">
        <v>14507.6</v>
      </c>
      <c r="P356" s="6">
        <v>6800.3</v>
      </c>
      <c r="Q356" s="6">
        <v>23092.7</v>
      </c>
      <c r="R356" s="6">
        <v>18361</v>
      </c>
      <c r="S356" s="6">
        <v>122631.1</v>
      </c>
      <c r="T356" s="6">
        <v>101764</v>
      </c>
      <c r="U356" s="6">
        <v>124475.4</v>
      </c>
      <c r="V356" s="6">
        <v>85186.1</v>
      </c>
      <c r="W356" s="6">
        <v>13424.5</v>
      </c>
      <c r="X356" s="6">
        <v>10167.799999999999</v>
      </c>
      <c r="Y356" s="6">
        <v>474815.9</v>
      </c>
      <c r="Z356" s="6">
        <v>250503.5</v>
      </c>
      <c r="AA356" s="6"/>
      <c r="AB356" s="11">
        <v>190640.9</v>
      </c>
      <c r="AC356" s="9">
        <v>345.9</v>
      </c>
      <c r="AD356" s="9">
        <v>50604</v>
      </c>
      <c r="AE356" s="6">
        <v>375540.4</v>
      </c>
      <c r="AF356" s="6">
        <v>192536.6</v>
      </c>
      <c r="AG356" s="6"/>
      <c r="AH356" s="6">
        <v>190391.3</v>
      </c>
      <c r="AI356" s="9">
        <v>1112.4000000000001</v>
      </c>
      <c r="AJ356" s="9">
        <v>768</v>
      </c>
      <c r="AK356" s="6">
        <v>33679.360000000001</v>
      </c>
      <c r="AL356" s="6">
        <v>23960.68</v>
      </c>
      <c r="AM356" s="6">
        <v>75037.100000000006</v>
      </c>
      <c r="AN356" s="6">
        <v>57885.8</v>
      </c>
      <c r="AO356" s="6">
        <v>53686</v>
      </c>
      <c r="AP356" s="6">
        <v>43758.7</v>
      </c>
      <c r="AQ356" s="6">
        <v>51983.6</v>
      </c>
      <c r="AR356" s="6">
        <v>20477.5</v>
      </c>
      <c r="AS356" s="6">
        <v>13.7</v>
      </c>
      <c r="AT356" s="6">
        <v>12.9</v>
      </c>
      <c r="AU356" s="7"/>
      <c r="AV356" s="7"/>
      <c r="AW356" s="6">
        <v>352542</v>
      </c>
      <c r="AX356" s="6">
        <v>164387.4</v>
      </c>
      <c r="AY356" s="6">
        <v>60811.199999999997</v>
      </c>
      <c r="AZ356" s="9">
        <v>13637.98</v>
      </c>
      <c r="BA356" s="6">
        <v>333109.09999999998</v>
      </c>
      <c r="BB356" s="6">
        <v>147432.4</v>
      </c>
      <c r="BC356" s="6">
        <v>58857.3</v>
      </c>
      <c r="BD356" s="6">
        <v>2348.1</v>
      </c>
      <c r="BE356" s="6">
        <v>1488.5</v>
      </c>
      <c r="BF356" s="6">
        <v>175.47</v>
      </c>
      <c r="BG356" s="6">
        <v>103.95</v>
      </c>
      <c r="BH356" s="6">
        <v>545.01400000000001</v>
      </c>
      <c r="BI356" s="6">
        <v>234.048</v>
      </c>
      <c r="BJ356" s="6">
        <v>1367.1</v>
      </c>
      <c r="BK356" s="6">
        <v>1603.4</v>
      </c>
      <c r="BL356" s="6">
        <v>115</v>
      </c>
      <c r="BM356" s="6">
        <v>8146.4299999999994</v>
      </c>
      <c r="BN356" s="6">
        <v>37033.905263157882</v>
      </c>
      <c r="BO356" s="6">
        <v>9638.1823461091772</v>
      </c>
      <c r="BP356" s="6">
        <v>6024</v>
      </c>
      <c r="BQ356" s="6"/>
      <c r="BR356" s="6"/>
      <c r="BS356" s="6"/>
      <c r="BT356" s="6"/>
      <c r="BU356" s="6"/>
      <c r="BV356" s="6"/>
      <c r="BW356" s="6"/>
      <c r="BX356" s="6"/>
      <c r="BY356" s="6"/>
      <c r="BZ356" s="6">
        <v>4982219</v>
      </c>
      <c r="CA356" s="6">
        <v>3628403</v>
      </c>
      <c r="CB356" s="6"/>
      <c r="CC356" s="6">
        <v>88294</v>
      </c>
      <c r="CD356" s="6">
        <v>72956</v>
      </c>
      <c r="CE356" s="6"/>
      <c r="CF356" s="6">
        <v>652</v>
      </c>
      <c r="CG356" s="6">
        <v>71.677999999999997</v>
      </c>
      <c r="CH356" s="6">
        <v>1236</v>
      </c>
      <c r="CI356" s="6">
        <v>1082860</v>
      </c>
      <c r="CJ356" s="6">
        <v>30</v>
      </c>
      <c r="CK356" s="6">
        <v>8374.36</v>
      </c>
      <c r="CL356" s="6">
        <v>1282508</v>
      </c>
      <c r="CM356" s="6">
        <v>26239</v>
      </c>
      <c r="CN356" s="6">
        <v>8378.7999999999993</v>
      </c>
      <c r="CO356" s="6">
        <v>50394</v>
      </c>
      <c r="CP356" s="6">
        <v>354</v>
      </c>
      <c r="CQ356" s="6">
        <v>358.6</v>
      </c>
      <c r="CR356" s="6">
        <v>3257.5</v>
      </c>
      <c r="CS356" s="6">
        <v>2258.4</v>
      </c>
      <c r="CT356" s="6">
        <v>338623</v>
      </c>
      <c r="CU356" s="6">
        <v>194228</v>
      </c>
      <c r="CV356" s="6">
        <v>272435</v>
      </c>
      <c r="CW356" s="6">
        <v>169656</v>
      </c>
    </row>
    <row r="357" spans="1:101" ht="12.5">
      <c r="A357" s="5">
        <v>44165</v>
      </c>
      <c r="B357" s="6">
        <v>829.71</v>
      </c>
      <c r="C357" s="6">
        <v>454.58</v>
      </c>
      <c r="D357" s="6">
        <v>6466.1</v>
      </c>
      <c r="E357" s="6"/>
      <c r="F357" s="6"/>
      <c r="G357" s="6"/>
      <c r="H357" s="6">
        <v>6423.7</v>
      </c>
      <c r="I357" s="6">
        <v>2750.3</v>
      </c>
      <c r="J357" s="6">
        <v>439750.6</v>
      </c>
      <c r="K357" s="6">
        <v>197781.5</v>
      </c>
      <c r="L357" s="6">
        <v>85458.6</v>
      </c>
      <c r="M357" s="9">
        <v>0.6</v>
      </c>
      <c r="N357" s="9">
        <v>0</v>
      </c>
      <c r="O357" s="6">
        <v>14507.6</v>
      </c>
      <c r="P357" s="6">
        <v>6800.3</v>
      </c>
      <c r="Q357" s="6">
        <v>23118.7</v>
      </c>
      <c r="R357" s="6">
        <v>18381.7</v>
      </c>
      <c r="S357" s="6">
        <v>122650.8</v>
      </c>
      <c r="T357" s="6">
        <v>101780.5</v>
      </c>
      <c r="U357" s="6">
        <v>124494.2</v>
      </c>
      <c r="V357" s="6">
        <v>85199.5</v>
      </c>
      <c r="W357" s="6">
        <v>13428.3</v>
      </c>
      <c r="X357" s="6">
        <v>10170.799999999999</v>
      </c>
      <c r="Y357" s="6">
        <v>475121.3</v>
      </c>
      <c r="Z357" s="6">
        <v>250664.8</v>
      </c>
      <c r="AA357" s="6"/>
      <c r="AB357" s="11">
        <v>190664.9</v>
      </c>
      <c r="AC357" s="9">
        <v>345.9</v>
      </c>
      <c r="AD357" s="9">
        <v>50604</v>
      </c>
      <c r="AE357" s="6">
        <v>375687.5</v>
      </c>
      <c r="AF357" s="6">
        <v>192612.6</v>
      </c>
      <c r="AG357" s="6"/>
      <c r="AH357" s="6">
        <v>190415.3</v>
      </c>
      <c r="AI357" s="9">
        <v>1112.4000000000001</v>
      </c>
      <c r="AJ357" s="9">
        <v>768</v>
      </c>
      <c r="AK357" s="6">
        <v>33679.360000000001</v>
      </c>
      <c r="AL357" s="6">
        <v>23960.68</v>
      </c>
      <c r="AM357" s="6">
        <v>75046</v>
      </c>
      <c r="AN357" s="6">
        <v>57892.9</v>
      </c>
      <c r="AO357" s="6">
        <v>53701.9</v>
      </c>
      <c r="AP357" s="6">
        <v>43771.7</v>
      </c>
      <c r="AQ357" s="6">
        <v>51990.6</v>
      </c>
      <c r="AR357" s="6">
        <v>20480.2</v>
      </c>
      <c r="AS357" s="6">
        <v>13.9</v>
      </c>
      <c r="AT357" s="6">
        <v>13.2</v>
      </c>
      <c r="AU357" s="7"/>
      <c r="AV357" s="7"/>
      <c r="AW357" s="6">
        <v>352699.4</v>
      </c>
      <c r="AX357" s="6">
        <v>164456.9</v>
      </c>
      <c r="AY357" s="6">
        <v>60816.5</v>
      </c>
      <c r="AZ357" s="9">
        <v>13637.98</v>
      </c>
      <c r="BA357" s="6">
        <v>333252.8</v>
      </c>
      <c r="BB357" s="6">
        <v>147494.39999999999</v>
      </c>
      <c r="BC357" s="6">
        <v>58881.3</v>
      </c>
      <c r="BD357" s="6">
        <v>2351.12</v>
      </c>
      <c r="BE357" s="6">
        <v>1490.64</v>
      </c>
      <c r="BF357" s="6">
        <v>175.67</v>
      </c>
      <c r="BG357" s="6">
        <v>104.07</v>
      </c>
      <c r="BH357" s="6">
        <v>545.24099999999999</v>
      </c>
      <c r="BI357" s="6">
        <v>234.136</v>
      </c>
      <c r="BJ357" s="6">
        <v>1367.4</v>
      </c>
      <c r="BK357" s="6">
        <v>1605.8</v>
      </c>
      <c r="BL357" s="6">
        <v>115</v>
      </c>
      <c r="BM357" s="6">
        <v>8752</v>
      </c>
      <c r="BN357" s="6">
        <v>36431</v>
      </c>
      <c r="BO357" s="6">
        <v>10287</v>
      </c>
      <c r="BP357" s="6">
        <v>4676</v>
      </c>
      <c r="BQ357" s="6"/>
      <c r="BR357" s="6"/>
      <c r="BS357" s="6"/>
      <c r="BT357" s="6"/>
      <c r="BU357" s="6"/>
      <c r="BV357" s="6"/>
      <c r="BW357" s="6"/>
      <c r="BX357" s="6"/>
      <c r="BY357" s="6"/>
      <c r="BZ357" s="6">
        <v>4984975</v>
      </c>
      <c r="CA357" s="6">
        <v>3630843</v>
      </c>
      <c r="CB357" s="6"/>
      <c r="CC357" s="6">
        <v>88294</v>
      </c>
      <c r="CD357" s="6">
        <v>72956</v>
      </c>
      <c r="CE357" s="6"/>
      <c r="CF357" s="6">
        <v>637</v>
      </c>
      <c r="CG357" s="6">
        <v>71.731999999999999</v>
      </c>
      <c r="CH357" s="6">
        <v>1202</v>
      </c>
      <c r="CI357" s="6">
        <v>1082860</v>
      </c>
      <c r="CJ357" s="6">
        <v>30</v>
      </c>
      <c r="CK357" s="6">
        <v>8374.36</v>
      </c>
      <c r="CL357" s="6">
        <v>1286941</v>
      </c>
      <c r="CM357" s="6">
        <v>26386</v>
      </c>
      <c r="CN357" s="6">
        <v>8402.7999999999993</v>
      </c>
      <c r="CO357" s="6">
        <v>54621</v>
      </c>
      <c r="CP357" s="6">
        <v>390</v>
      </c>
      <c r="CQ357" s="6">
        <v>382.6</v>
      </c>
      <c r="CR357" s="6">
        <v>3264.7</v>
      </c>
      <c r="CS357" s="6">
        <v>2262.9</v>
      </c>
      <c r="CT357" s="6">
        <v>339132</v>
      </c>
      <c r="CU357" s="6">
        <v>194500</v>
      </c>
      <c r="CV357" s="6">
        <v>273335</v>
      </c>
      <c r="CW357" s="6">
        <v>170182</v>
      </c>
    </row>
    <row r="358" spans="1:101" ht="13">
      <c r="A358" s="17"/>
      <c r="B358" s="18"/>
      <c r="C358" s="18"/>
      <c r="D358" s="18"/>
      <c r="E358" s="18"/>
      <c r="F358" s="18"/>
      <c r="G358" s="18"/>
      <c r="H358" s="18"/>
      <c r="I358" s="18"/>
      <c r="J358" s="38"/>
      <c r="K358" s="38"/>
      <c r="L358" s="38"/>
      <c r="M358" s="18"/>
      <c r="N358" s="18"/>
      <c r="O358" s="18"/>
      <c r="P358" s="18"/>
      <c r="Q358" s="18"/>
      <c r="R358" s="18"/>
      <c r="S358" s="18"/>
      <c r="T358" s="22"/>
      <c r="U358" s="18"/>
      <c r="V358" s="18"/>
      <c r="W358" s="18"/>
      <c r="X358" s="18"/>
      <c r="Y358" s="18"/>
      <c r="Z358" s="18"/>
      <c r="AA358" s="18"/>
      <c r="AB358" s="40"/>
      <c r="AC358" s="18"/>
      <c r="AD358" s="18"/>
      <c r="AE358" s="18"/>
      <c r="AF358" s="41"/>
      <c r="AG358" s="18"/>
      <c r="AH358" s="18"/>
      <c r="AI358" s="18"/>
      <c r="AJ358" s="26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22"/>
    </row>
    <row r="359" spans="1:101" ht="12.5">
      <c r="A359" s="5">
        <v>44165</v>
      </c>
      <c r="B359" s="6">
        <v>829.71</v>
      </c>
      <c r="C359" s="6">
        <v>454.58</v>
      </c>
      <c r="D359" s="6">
        <v>6466.1</v>
      </c>
      <c r="E359" s="6"/>
      <c r="F359" s="6"/>
      <c r="G359" s="6"/>
      <c r="H359" s="6">
        <v>6423.7</v>
      </c>
      <c r="I359" s="6">
        <v>2750.3</v>
      </c>
      <c r="J359" s="6">
        <v>439750.6</v>
      </c>
      <c r="K359" s="6">
        <v>197781.5</v>
      </c>
      <c r="L359" s="6">
        <v>85458.6</v>
      </c>
      <c r="M359" s="6">
        <v>0.6</v>
      </c>
      <c r="N359" s="6">
        <v>0</v>
      </c>
      <c r="O359" s="6">
        <v>14507.6</v>
      </c>
      <c r="P359" s="6">
        <v>6800.3</v>
      </c>
      <c r="Q359" s="6">
        <v>23118.7</v>
      </c>
      <c r="R359" s="6">
        <v>18381.7</v>
      </c>
      <c r="S359" s="6">
        <v>122650.8</v>
      </c>
      <c r="T359" s="6">
        <v>101780.5</v>
      </c>
      <c r="U359" s="6">
        <v>124494.2</v>
      </c>
      <c r="V359" s="6">
        <v>85199.5</v>
      </c>
      <c r="W359" s="6">
        <v>13428.3</v>
      </c>
      <c r="X359" s="6">
        <v>10170.799999999999</v>
      </c>
      <c r="Y359" s="6">
        <v>475121.3</v>
      </c>
      <c r="Z359" s="6">
        <v>250664.8</v>
      </c>
      <c r="AA359" s="6"/>
      <c r="AB359" s="11">
        <v>190664.9</v>
      </c>
      <c r="AC359" s="6">
        <v>345.9</v>
      </c>
      <c r="AD359" s="6">
        <v>50604</v>
      </c>
      <c r="AE359" s="6">
        <v>375687.5</v>
      </c>
      <c r="AF359" s="6">
        <v>192612.6</v>
      </c>
      <c r="AG359" s="6"/>
      <c r="AH359" s="6">
        <v>190415.3</v>
      </c>
      <c r="AI359" s="6">
        <v>1112.4000000000001</v>
      </c>
      <c r="AJ359" s="9">
        <v>768</v>
      </c>
      <c r="AK359" s="6">
        <v>33679.360000000001</v>
      </c>
      <c r="AL359" s="6">
        <v>23960.68</v>
      </c>
      <c r="AM359" s="6">
        <v>75046</v>
      </c>
      <c r="AN359" s="6">
        <v>57892.9</v>
      </c>
      <c r="AO359" s="6">
        <v>53701.9</v>
      </c>
      <c r="AP359" s="6">
        <v>43771.7</v>
      </c>
      <c r="AQ359" s="6">
        <v>51990.6</v>
      </c>
      <c r="AR359" s="6">
        <v>20480.2</v>
      </c>
      <c r="AS359" s="6">
        <v>13.9</v>
      </c>
      <c r="AT359" s="6">
        <v>13.2</v>
      </c>
      <c r="AU359" s="7"/>
      <c r="AV359" s="7"/>
      <c r="AW359" s="6">
        <v>352699.4</v>
      </c>
      <c r="AX359" s="6">
        <v>164456.9</v>
      </c>
      <c r="AY359" s="6">
        <v>60816.5</v>
      </c>
      <c r="AZ359" s="6">
        <v>13637.98</v>
      </c>
      <c r="BA359" s="6">
        <v>333252.8</v>
      </c>
      <c r="BB359" s="6">
        <v>147494.39999999999</v>
      </c>
      <c r="BC359" s="6">
        <v>58881.3</v>
      </c>
      <c r="BD359" s="6">
        <v>2351.12</v>
      </c>
      <c r="BE359" s="6">
        <v>1490.64</v>
      </c>
      <c r="BF359" s="6">
        <v>175.67</v>
      </c>
      <c r="BG359" s="6">
        <v>104.07</v>
      </c>
      <c r="BH359" s="6">
        <v>545.24099999999999</v>
      </c>
      <c r="BI359" s="6">
        <v>234.136</v>
      </c>
      <c r="BJ359" s="54">
        <v>1367.4</v>
      </c>
      <c r="BK359" s="6">
        <v>1605.8</v>
      </c>
      <c r="BL359" s="6">
        <v>115</v>
      </c>
      <c r="BM359" s="6">
        <v>8752</v>
      </c>
      <c r="BN359" s="6">
        <v>36431</v>
      </c>
      <c r="BO359" s="6">
        <v>10287</v>
      </c>
      <c r="BP359" s="6">
        <v>4676</v>
      </c>
      <c r="BQ359" s="6"/>
      <c r="BR359" s="6"/>
      <c r="BS359" s="6"/>
      <c r="BT359" s="6"/>
      <c r="BU359" s="6"/>
      <c r="BV359" s="6"/>
      <c r="BW359" s="6"/>
      <c r="BX359" s="6"/>
      <c r="BY359" s="6"/>
      <c r="BZ359" s="6">
        <v>4984975</v>
      </c>
      <c r="CA359" s="6">
        <v>3630843</v>
      </c>
      <c r="CB359" s="6"/>
      <c r="CC359" s="6">
        <v>88294</v>
      </c>
      <c r="CD359" s="6">
        <v>72956</v>
      </c>
      <c r="CE359" s="6"/>
      <c r="CF359" s="6">
        <v>637</v>
      </c>
      <c r="CG359" s="6">
        <v>71.731999999999999</v>
      </c>
      <c r="CH359" s="6">
        <v>1202</v>
      </c>
      <c r="CI359" s="6">
        <v>1082860</v>
      </c>
      <c r="CJ359" s="6">
        <v>30</v>
      </c>
      <c r="CK359" s="6">
        <v>8374.36</v>
      </c>
      <c r="CL359" s="6">
        <v>1286941</v>
      </c>
      <c r="CM359" s="6">
        <v>26386</v>
      </c>
      <c r="CN359" s="6">
        <v>8402.7999999999993</v>
      </c>
      <c r="CO359" s="6">
        <v>54621</v>
      </c>
      <c r="CP359" s="6">
        <v>390</v>
      </c>
      <c r="CQ359" s="6">
        <v>382.7</v>
      </c>
      <c r="CR359" s="6">
        <v>3264.7</v>
      </c>
      <c r="CS359" s="6">
        <v>2262.9</v>
      </c>
      <c r="CT359" s="6">
        <v>339132</v>
      </c>
      <c r="CU359" s="6">
        <v>194500</v>
      </c>
      <c r="CV359" s="6">
        <v>273335</v>
      </c>
      <c r="CW359" s="6">
        <v>170182</v>
      </c>
    </row>
    <row r="360" spans="1:101" ht="12.5">
      <c r="A360" s="5">
        <v>44166</v>
      </c>
      <c r="B360" s="6">
        <v>830.69200000000001</v>
      </c>
      <c r="C360" s="6">
        <v>455.06099999999998</v>
      </c>
      <c r="D360" s="6">
        <v>6468</v>
      </c>
      <c r="E360" s="6"/>
      <c r="F360" s="6"/>
      <c r="G360" s="6"/>
      <c r="H360" s="6">
        <v>6440.7</v>
      </c>
      <c r="I360" s="6">
        <v>2754</v>
      </c>
      <c r="J360" s="6">
        <v>439920</v>
      </c>
      <c r="K360" s="6">
        <v>197867</v>
      </c>
      <c r="L360" s="6">
        <v>85482.6</v>
      </c>
      <c r="M360" s="6">
        <v>0.6</v>
      </c>
      <c r="N360" s="6">
        <v>0</v>
      </c>
      <c r="O360" s="6">
        <v>14507.6</v>
      </c>
      <c r="P360" s="6">
        <v>6800.3</v>
      </c>
      <c r="Q360" s="6">
        <v>23144.1</v>
      </c>
      <c r="R360" s="6">
        <v>18402</v>
      </c>
      <c r="S360" s="6">
        <v>122669.8</v>
      </c>
      <c r="T360" s="6">
        <v>101796.2</v>
      </c>
      <c r="U360" s="6">
        <v>124512.4</v>
      </c>
      <c r="V360" s="6">
        <v>85212.5</v>
      </c>
      <c r="W360" s="6">
        <v>13432.1</v>
      </c>
      <c r="X360" s="6">
        <v>10173.9</v>
      </c>
      <c r="Y360" s="6">
        <v>475424</v>
      </c>
      <c r="Z360" s="6">
        <v>250830</v>
      </c>
      <c r="AA360" s="6"/>
      <c r="AB360" s="11">
        <v>190688.9</v>
      </c>
      <c r="AC360" s="6">
        <v>345.9</v>
      </c>
      <c r="AD360" s="6">
        <v>50604</v>
      </c>
      <c r="AE360" s="6">
        <v>375838</v>
      </c>
      <c r="AF360" s="6">
        <v>192685</v>
      </c>
      <c r="AG360" s="6"/>
      <c r="AH360" s="6">
        <v>190439.3</v>
      </c>
      <c r="AI360" s="6">
        <v>1112.4000000000001</v>
      </c>
      <c r="AJ360" s="9">
        <v>768</v>
      </c>
      <c r="AK360" s="6">
        <v>33679.360000000001</v>
      </c>
      <c r="AL360" s="6">
        <v>23960.68</v>
      </c>
      <c r="AM360" s="6">
        <v>75057.3</v>
      </c>
      <c r="AN360" s="6">
        <v>57901.599999999999</v>
      </c>
      <c r="AO360" s="6">
        <v>53717.9</v>
      </c>
      <c r="AP360" s="6">
        <v>43784.9</v>
      </c>
      <c r="AQ360" s="6">
        <v>51999.199999999997</v>
      </c>
      <c r="AR360" s="6">
        <v>20483.3</v>
      </c>
      <c r="AS360" s="6">
        <v>13.9</v>
      </c>
      <c r="AT360" s="6">
        <v>13.2</v>
      </c>
      <c r="AU360" s="7"/>
      <c r="AV360" s="7"/>
      <c r="AW360" s="6">
        <v>352856</v>
      </c>
      <c r="AX360" s="6">
        <v>164526</v>
      </c>
      <c r="AY360" s="6">
        <v>60822</v>
      </c>
      <c r="AZ360" s="6">
        <v>13637.98</v>
      </c>
      <c r="BA360" s="6">
        <v>333396</v>
      </c>
      <c r="BB360" s="6">
        <v>147556</v>
      </c>
      <c r="BC360" s="6">
        <v>58905.3</v>
      </c>
      <c r="BD360" s="6">
        <v>2354.1</v>
      </c>
      <c r="BE360" s="6">
        <v>1492.7</v>
      </c>
      <c r="BF360" s="6">
        <v>175.79</v>
      </c>
      <c r="BG360" s="6">
        <v>104.15</v>
      </c>
      <c r="BH360" s="6">
        <v>545.24099999999999</v>
      </c>
      <c r="BI360" s="6">
        <v>234.136</v>
      </c>
      <c r="BJ360" s="54">
        <v>1367.4</v>
      </c>
      <c r="BK360" s="6">
        <v>1608.2</v>
      </c>
      <c r="BL360" s="6">
        <v>115</v>
      </c>
      <c r="BM360" s="6">
        <v>8465</v>
      </c>
      <c r="BN360" s="6">
        <v>36491</v>
      </c>
      <c r="BO360" s="6">
        <v>7995</v>
      </c>
      <c r="BP360" s="6">
        <v>5150</v>
      </c>
      <c r="BQ360" s="6"/>
      <c r="BR360" s="6"/>
      <c r="BS360" s="6"/>
      <c r="BT360" s="6"/>
      <c r="BU360" s="6"/>
      <c r="BV360" s="6"/>
      <c r="BW360" s="6"/>
      <c r="BX360" s="6"/>
      <c r="BY360" s="6"/>
      <c r="BZ360" s="6">
        <v>4987827</v>
      </c>
      <c r="CA360" s="6">
        <v>3633283</v>
      </c>
      <c r="CB360" s="6"/>
      <c r="CC360" s="6">
        <v>88294</v>
      </c>
      <c r="CD360" s="6">
        <v>72956</v>
      </c>
      <c r="CE360" s="6"/>
      <c r="CF360" s="6">
        <v>839</v>
      </c>
      <c r="CG360" s="6">
        <v>95.721999999999994</v>
      </c>
      <c r="CH360" s="6">
        <v>1594</v>
      </c>
      <c r="CI360" s="6">
        <v>1082860</v>
      </c>
      <c r="CJ360" s="6">
        <v>30</v>
      </c>
      <c r="CK360" s="6">
        <v>8374.36</v>
      </c>
      <c r="CL360" s="6">
        <v>1291294</v>
      </c>
      <c r="CM360" s="6">
        <v>26493</v>
      </c>
      <c r="CN360" s="6">
        <v>8426.7999999999993</v>
      </c>
      <c r="CO360" s="6">
        <v>58735</v>
      </c>
      <c r="CP360" s="6">
        <v>413</v>
      </c>
      <c r="CQ360" s="6">
        <v>406.7</v>
      </c>
      <c r="CR360" s="6">
        <v>3271.9</v>
      </c>
      <c r="CS360" s="6">
        <v>2267.5</v>
      </c>
      <c r="CT360" s="6">
        <v>339132</v>
      </c>
      <c r="CU360" s="6">
        <v>194500</v>
      </c>
      <c r="CV360" s="6">
        <v>274832</v>
      </c>
      <c r="CW360" s="6">
        <v>171088</v>
      </c>
    </row>
    <row r="361" spans="1:101" ht="12.5">
      <c r="A361" s="5">
        <v>44167</v>
      </c>
      <c r="B361" s="6">
        <v>833.19600000000003</v>
      </c>
      <c r="C361" s="6">
        <v>456.30099999999999</v>
      </c>
      <c r="D361" s="6">
        <v>6471</v>
      </c>
      <c r="E361" s="6"/>
      <c r="F361" s="6"/>
      <c r="G361" s="6"/>
      <c r="H361" s="6">
        <v>6456.4</v>
      </c>
      <c r="I361" s="6">
        <v>2757.2</v>
      </c>
      <c r="J361" s="6">
        <v>440087</v>
      </c>
      <c r="K361" s="6">
        <v>197951</v>
      </c>
      <c r="L361" s="6">
        <v>85506.6</v>
      </c>
      <c r="M361" s="6">
        <v>0.6</v>
      </c>
      <c r="N361" s="6">
        <v>0</v>
      </c>
      <c r="O361" s="6">
        <v>14507.6</v>
      </c>
      <c r="P361" s="6">
        <v>6800.3</v>
      </c>
      <c r="Q361" s="6">
        <v>23169.8</v>
      </c>
      <c r="R361" s="6">
        <v>18422.7</v>
      </c>
      <c r="S361" s="6">
        <v>122688.5</v>
      </c>
      <c r="T361" s="6">
        <v>101811.8</v>
      </c>
      <c r="U361" s="6">
        <v>124529.4</v>
      </c>
      <c r="V361" s="6">
        <v>85224.7</v>
      </c>
      <c r="W361" s="6">
        <v>13436.1</v>
      </c>
      <c r="X361" s="6">
        <v>10177</v>
      </c>
      <c r="Y361" s="6">
        <v>475721</v>
      </c>
      <c r="Z361" s="6">
        <v>250994</v>
      </c>
      <c r="AA361" s="6"/>
      <c r="AB361" s="11">
        <v>190712.9</v>
      </c>
      <c r="AC361" s="6">
        <v>345.9</v>
      </c>
      <c r="AD361" s="6">
        <v>50604</v>
      </c>
      <c r="AE361" s="6">
        <v>375988</v>
      </c>
      <c r="AF361" s="6">
        <v>192755</v>
      </c>
      <c r="AG361" s="6"/>
      <c r="AH361" s="6">
        <v>190463.3</v>
      </c>
      <c r="AI361" s="6">
        <v>1112.4000000000001</v>
      </c>
      <c r="AJ361" s="9">
        <v>768</v>
      </c>
      <c r="AK361" s="6">
        <v>33679.360000000001</v>
      </c>
      <c r="AL361" s="6">
        <v>23960.68</v>
      </c>
      <c r="AM361" s="6">
        <v>75068.5</v>
      </c>
      <c r="AN361" s="6">
        <v>57910.3</v>
      </c>
      <c r="AO361" s="6">
        <v>53733.7</v>
      </c>
      <c r="AP361" s="6">
        <v>43797.9</v>
      </c>
      <c r="AQ361" s="6">
        <v>52007.3</v>
      </c>
      <c r="AR361" s="6">
        <v>20486.3</v>
      </c>
      <c r="AS361" s="6">
        <v>13.9</v>
      </c>
      <c r="AT361" s="6">
        <v>13.2</v>
      </c>
      <c r="AU361" s="7"/>
      <c r="AV361" s="7"/>
      <c r="AW361" s="6">
        <v>353012</v>
      </c>
      <c r="AX361" s="6">
        <v>164595</v>
      </c>
      <c r="AY361" s="6">
        <v>60827</v>
      </c>
      <c r="AZ361" s="6">
        <v>13637.98</v>
      </c>
      <c r="BA361" s="6">
        <v>333538</v>
      </c>
      <c r="BB361" s="6">
        <v>147618</v>
      </c>
      <c r="BC361" s="6">
        <v>58929.3</v>
      </c>
      <c r="BD361" s="6">
        <v>2356.4</v>
      </c>
      <c r="BE361" s="6">
        <v>1494.3</v>
      </c>
      <c r="BF361" s="6">
        <v>175.83</v>
      </c>
      <c r="BG361" s="6">
        <v>104.18</v>
      </c>
      <c r="BH361" s="6">
        <v>545.24099999999999</v>
      </c>
      <c r="BI361" s="6">
        <v>234.136</v>
      </c>
      <c r="BJ361" s="54">
        <v>1367.4</v>
      </c>
      <c r="BK361" s="6">
        <v>1610.6</v>
      </c>
      <c r="BL361" s="6">
        <v>115.6</v>
      </c>
      <c r="BM361" s="6">
        <v>8435</v>
      </c>
      <c r="BN361" s="6">
        <v>34644</v>
      </c>
      <c r="BO361" s="6">
        <v>11075</v>
      </c>
      <c r="BP361" s="6">
        <v>5541</v>
      </c>
      <c r="BQ361" s="6"/>
      <c r="BR361" s="6"/>
      <c r="BS361" s="6"/>
      <c r="BT361" s="6"/>
      <c r="BU361" s="6"/>
      <c r="BV361" s="6"/>
      <c r="BW361" s="6"/>
      <c r="BX361" s="6"/>
      <c r="BY361" s="6"/>
      <c r="BZ361" s="6">
        <v>4990668</v>
      </c>
      <c r="CA361" s="6">
        <v>3635715</v>
      </c>
      <c r="CB361" s="6"/>
      <c r="CC361" s="6">
        <v>88294</v>
      </c>
      <c r="CD361" s="6">
        <v>72956</v>
      </c>
      <c r="CE361" s="6"/>
      <c r="CF361" s="6">
        <v>833</v>
      </c>
      <c r="CG361" s="6">
        <v>96.183999999999997</v>
      </c>
      <c r="CH361" s="6">
        <v>1584</v>
      </c>
      <c r="CI361" s="6">
        <v>1082860</v>
      </c>
      <c r="CJ361" s="6">
        <v>30</v>
      </c>
      <c r="CK361" s="6">
        <v>8374.36</v>
      </c>
      <c r="CL361" s="6">
        <v>1295200</v>
      </c>
      <c r="CM361" s="6">
        <v>26499</v>
      </c>
      <c r="CN361" s="6">
        <v>8450.7999999999993</v>
      </c>
      <c r="CO361" s="6">
        <v>62496</v>
      </c>
      <c r="CP361" s="6">
        <v>414</v>
      </c>
      <c r="CQ361" s="6">
        <v>430.7</v>
      </c>
      <c r="CR361" s="6">
        <v>3279</v>
      </c>
      <c r="CS361" s="6">
        <v>2272</v>
      </c>
      <c r="CT361" s="6">
        <v>339700</v>
      </c>
      <c r="CU361" s="6">
        <v>194830</v>
      </c>
      <c r="CV361" s="6">
        <v>275688</v>
      </c>
      <c r="CW361" s="6">
        <v>171616</v>
      </c>
    </row>
    <row r="362" spans="1:101" ht="12.5">
      <c r="A362" s="5">
        <v>44168</v>
      </c>
      <c r="B362" s="6">
        <v>833.19600000000003</v>
      </c>
      <c r="C362" s="6">
        <v>456.30099999999999</v>
      </c>
      <c r="D362" s="6">
        <v>6471</v>
      </c>
      <c r="E362" s="6"/>
      <c r="F362" s="6"/>
      <c r="G362" s="6"/>
      <c r="H362" s="6">
        <v>6471.4</v>
      </c>
      <c r="I362" s="6">
        <v>2759.7</v>
      </c>
      <c r="J362" s="6">
        <v>440255</v>
      </c>
      <c r="K362" s="6">
        <v>198036</v>
      </c>
      <c r="L362" s="6">
        <v>85530.6</v>
      </c>
      <c r="M362" s="6">
        <v>0.6</v>
      </c>
      <c r="N362" s="6">
        <v>0</v>
      </c>
      <c r="O362" s="6">
        <v>14507.6</v>
      </c>
      <c r="P362" s="6">
        <v>6800.3</v>
      </c>
      <c r="Q362" s="6">
        <v>23195</v>
      </c>
      <c r="R362" s="6">
        <v>18443.099999999999</v>
      </c>
      <c r="S362" s="6">
        <v>122707.2</v>
      </c>
      <c r="T362" s="6">
        <v>101827.2</v>
      </c>
      <c r="U362" s="6">
        <v>124548.1</v>
      </c>
      <c r="V362" s="6">
        <v>85238</v>
      </c>
      <c r="W362" s="6">
        <v>13439.8</v>
      </c>
      <c r="X362" s="6">
        <v>10180</v>
      </c>
      <c r="Y362" s="6">
        <v>476050</v>
      </c>
      <c r="Z362" s="6">
        <v>251170</v>
      </c>
      <c r="AA362" s="6"/>
      <c r="AB362" s="11">
        <v>190736.9</v>
      </c>
      <c r="AC362" s="6">
        <v>345.9</v>
      </c>
      <c r="AD362" s="6">
        <v>50604</v>
      </c>
      <c r="AE362" s="6">
        <v>376112</v>
      </c>
      <c r="AF362" s="6">
        <v>192817</v>
      </c>
      <c r="AG362" s="6"/>
      <c r="AH362" s="6">
        <v>190487.3</v>
      </c>
      <c r="AI362" s="6">
        <v>1112.4000000000001</v>
      </c>
      <c r="AJ362" s="9">
        <v>768</v>
      </c>
      <c r="AK362" s="6">
        <v>33679.360000000001</v>
      </c>
      <c r="AL362" s="6">
        <v>23960.68</v>
      </c>
      <c r="AM362" s="6">
        <v>75079</v>
      </c>
      <c r="AN362" s="6">
        <v>57918.6</v>
      </c>
      <c r="AO362" s="6">
        <v>53749.4</v>
      </c>
      <c r="AP362" s="6">
        <v>43810.8</v>
      </c>
      <c r="AQ362" s="6">
        <v>52019.3</v>
      </c>
      <c r="AR362" s="6">
        <v>20491</v>
      </c>
      <c r="AS362" s="6">
        <v>13.9</v>
      </c>
      <c r="AT362" s="6">
        <v>13.2</v>
      </c>
      <c r="AU362" s="7"/>
      <c r="AV362" s="7"/>
      <c r="AW362" s="6">
        <v>353169</v>
      </c>
      <c r="AX362" s="6">
        <v>164663</v>
      </c>
      <c r="AY362" s="6">
        <v>60832</v>
      </c>
      <c r="AZ362" s="6">
        <v>13637.98</v>
      </c>
      <c r="BA362" s="6">
        <v>333681</v>
      </c>
      <c r="BB362" s="6">
        <v>147679</v>
      </c>
      <c r="BC362" s="6">
        <v>58953.3</v>
      </c>
      <c r="BD362" s="6">
        <v>2358.4</v>
      </c>
      <c r="BE362" s="6">
        <v>1495.7</v>
      </c>
      <c r="BF362" s="6">
        <v>175.83</v>
      </c>
      <c r="BG362" s="6">
        <v>104.18</v>
      </c>
      <c r="BH362" s="6">
        <v>545.24099999999999</v>
      </c>
      <c r="BI362" s="6">
        <v>234.136</v>
      </c>
      <c r="BJ362" s="54">
        <v>1367.4</v>
      </c>
      <c r="BK362" s="6">
        <v>1613.1</v>
      </c>
      <c r="BL362" s="6">
        <v>116.5</v>
      </c>
      <c r="BM362" s="6">
        <v>8901</v>
      </c>
      <c r="BN362" s="6">
        <v>36957</v>
      </c>
      <c r="BO362" s="6">
        <v>10858</v>
      </c>
      <c r="BP362" s="6">
        <v>8280</v>
      </c>
      <c r="BQ362" s="6"/>
      <c r="BR362" s="6"/>
      <c r="BS362" s="6"/>
      <c r="BT362" s="6"/>
      <c r="BU362" s="6"/>
      <c r="BV362" s="6"/>
      <c r="BW362" s="6"/>
      <c r="BX362" s="6"/>
      <c r="BY362" s="6"/>
      <c r="BZ362" s="6">
        <v>4993520</v>
      </c>
      <c r="CA362" s="6">
        <v>3638145</v>
      </c>
      <c r="CB362" s="6"/>
      <c r="CC362" s="6">
        <v>88294</v>
      </c>
      <c r="CD362" s="6">
        <v>72956</v>
      </c>
      <c r="CE362" s="6"/>
      <c r="CF362" s="6">
        <v>830</v>
      </c>
      <c r="CG362" s="6">
        <v>96.596000000000004</v>
      </c>
      <c r="CH362" s="6">
        <v>1574</v>
      </c>
      <c r="CI362" s="6">
        <v>1082860</v>
      </c>
      <c r="CJ362" s="6">
        <v>30</v>
      </c>
      <c r="CK362" s="6">
        <v>8374.36</v>
      </c>
      <c r="CL362" s="6">
        <v>1299308</v>
      </c>
      <c r="CM362" s="6">
        <v>26532</v>
      </c>
      <c r="CN362" s="6">
        <v>8474.7999999999993</v>
      </c>
      <c r="CO362" s="6">
        <v>66346</v>
      </c>
      <c r="CP362" s="6">
        <v>420</v>
      </c>
      <c r="CQ362" s="6">
        <v>454.7</v>
      </c>
      <c r="CR362" s="6">
        <v>3286.1</v>
      </c>
      <c r="CS362" s="6">
        <v>2276.5</v>
      </c>
      <c r="CT362" s="6">
        <v>340864</v>
      </c>
      <c r="CU362" s="6">
        <v>195500</v>
      </c>
      <c r="CV362" s="6">
        <v>275689</v>
      </c>
      <c r="CW362" s="6">
        <v>171617</v>
      </c>
    </row>
    <row r="363" spans="1:101" ht="12.5">
      <c r="A363" s="5">
        <v>44169</v>
      </c>
      <c r="B363" s="6">
        <v>833.19600000000003</v>
      </c>
      <c r="C363" s="6">
        <v>456.30099999999999</v>
      </c>
      <c r="D363" s="6">
        <v>6471</v>
      </c>
      <c r="E363" s="6"/>
      <c r="F363" s="6"/>
      <c r="G363" s="6"/>
      <c r="H363" s="6">
        <v>6486.4</v>
      </c>
      <c r="I363" s="6">
        <v>2762.5</v>
      </c>
      <c r="J363" s="6">
        <v>440407</v>
      </c>
      <c r="K363" s="6">
        <v>198117</v>
      </c>
      <c r="L363" s="6">
        <v>85554.6</v>
      </c>
      <c r="M363" s="6">
        <v>0.6</v>
      </c>
      <c r="N363" s="6">
        <v>0</v>
      </c>
      <c r="O363" s="6">
        <v>14507.6</v>
      </c>
      <c r="P363" s="6">
        <v>6800.3</v>
      </c>
      <c r="Q363" s="6">
        <v>23220.5</v>
      </c>
      <c r="R363" s="6">
        <v>18463.599999999999</v>
      </c>
      <c r="S363" s="6">
        <v>122725</v>
      </c>
      <c r="T363" s="6">
        <v>101842.3</v>
      </c>
      <c r="U363" s="6">
        <v>124566.9</v>
      </c>
      <c r="V363" s="6">
        <v>85251.4</v>
      </c>
      <c r="W363" s="6">
        <v>13443.6</v>
      </c>
      <c r="X363" s="6">
        <v>10183</v>
      </c>
      <c r="Y363" s="6">
        <v>476354</v>
      </c>
      <c r="Z363" s="6">
        <v>251336</v>
      </c>
      <c r="AA363" s="6"/>
      <c r="AB363" s="11">
        <v>190760.9</v>
      </c>
      <c r="AC363" s="6">
        <v>345.9</v>
      </c>
      <c r="AD363" s="6">
        <v>50604</v>
      </c>
      <c r="AE363" s="6">
        <v>376242</v>
      </c>
      <c r="AF363" s="6">
        <v>192884</v>
      </c>
      <c r="AG363" s="6"/>
      <c r="AH363" s="6">
        <v>190509.3</v>
      </c>
      <c r="AI363" s="6">
        <v>1112.4000000000001</v>
      </c>
      <c r="AJ363" s="9">
        <v>768</v>
      </c>
      <c r="AK363" s="6">
        <v>33679.360000000001</v>
      </c>
      <c r="AL363" s="6">
        <v>23960.68</v>
      </c>
      <c r="AM363" s="6">
        <v>75090.2</v>
      </c>
      <c r="AN363" s="6">
        <v>57927.3</v>
      </c>
      <c r="AO363" s="6">
        <v>53765.2</v>
      </c>
      <c r="AP363" s="6">
        <v>43823.8</v>
      </c>
      <c r="AQ363" s="6">
        <v>52027.6</v>
      </c>
      <c r="AR363" s="6">
        <v>20494.3</v>
      </c>
      <c r="AS363" s="6">
        <v>13.9</v>
      </c>
      <c r="AT363" s="6">
        <v>13.2</v>
      </c>
      <c r="AU363" s="7"/>
      <c r="AV363" s="7"/>
      <c r="AW363" s="6">
        <v>353326</v>
      </c>
      <c r="AX363" s="6">
        <v>164732</v>
      </c>
      <c r="AY363" s="6">
        <v>60838</v>
      </c>
      <c r="AZ363" s="6">
        <v>13637.98</v>
      </c>
      <c r="BA363" s="6">
        <v>333825</v>
      </c>
      <c r="BB363" s="6">
        <v>147742</v>
      </c>
      <c r="BC363" s="6">
        <v>58977.3</v>
      </c>
      <c r="BD363" s="6">
        <v>2360</v>
      </c>
      <c r="BE363" s="6">
        <v>1496.7</v>
      </c>
      <c r="BF363" s="6">
        <v>175.83</v>
      </c>
      <c r="BG363" s="6">
        <v>104.18</v>
      </c>
      <c r="BH363" s="6">
        <v>545.24099999999999</v>
      </c>
      <c r="BI363" s="6">
        <v>234.136</v>
      </c>
      <c r="BJ363" s="54">
        <v>1367.4</v>
      </c>
      <c r="BK363" s="6">
        <v>1615.5</v>
      </c>
      <c r="BL363" s="6">
        <v>117.3</v>
      </c>
      <c r="BM363" s="6">
        <v>9255</v>
      </c>
      <c r="BN363" s="6">
        <v>36895</v>
      </c>
      <c r="BO363" s="6">
        <v>10962</v>
      </c>
      <c r="BP363" s="6">
        <v>4660</v>
      </c>
      <c r="BQ363" s="6"/>
      <c r="BR363" s="6"/>
      <c r="BS363" s="6"/>
      <c r="BT363" s="6"/>
      <c r="BU363" s="6"/>
      <c r="BV363" s="6"/>
      <c r="BW363" s="6"/>
      <c r="BX363" s="6"/>
      <c r="BY363" s="6"/>
      <c r="BZ363" s="6">
        <v>4996382</v>
      </c>
      <c r="CA363" s="6">
        <v>3640574</v>
      </c>
      <c r="CB363" s="6"/>
      <c r="CC363" s="6">
        <v>88294</v>
      </c>
      <c r="CD363" s="6">
        <v>72956</v>
      </c>
      <c r="CE363" s="6"/>
      <c r="CF363" s="6">
        <v>826.36771200739918</v>
      </c>
      <c r="CG363" s="6">
        <v>96.345048225428201</v>
      </c>
      <c r="CH363" s="6">
        <v>1569.0829036459595</v>
      </c>
      <c r="CI363" s="6">
        <v>1082860</v>
      </c>
      <c r="CJ363" s="6">
        <v>30</v>
      </c>
      <c r="CK363" s="6">
        <v>8374.36</v>
      </c>
      <c r="CL363" s="6">
        <v>1303513</v>
      </c>
      <c r="CM363" s="6">
        <v>26581</v>
      </c>
      <c r="CN363" s="6">
        <v>8498.7999999999993</v>
      </c>
      <c r="CO363" s="6">
        <v>70191</v>
      </c>
      <c r="CP363" s="6">
        <v>429</v>
      </c>
      <c r="CQ363" s="6">
        <v>478.7</v>
      </c>
      <c r="CR363" s="6">
        <v>3293.2</v>
      </c>
      <c r="CS363" s="6">
        <v>2280.9</v>
      </c>
      <c r="CT363" s="6">
        <v>342182</v>
      </c>
      <c r="CU363" s="6">
        <v>196272</v>
      </c>
      <c r="CV363" s="6">
        <v>275690</v>
      </c>
      <c r="CW363" s="6">
        <v>171618</v>
      </c>
    </row>
    <row r="364" spans="1:101" ht="12.5">
      <c r="A364" s="5">
        <v>44170</v>
      </c>
      <c r="B364" s="6">
        <v>833.19600000000003</v>
      </c>
      <c r="C364" s="6">
        <v>456.30099999999999</v>
      </c>
      <c r="D364" s="6">
        <v>6471</v>
      </c>
      <c r="E364" s="6"/>
      <c r="F364" s="6"/>
      <c r="G364" s="6"/>
      <c r="H364" s="6">
        <v>6500.9</v>
      </c>
      <c r="I364" s="6">
        <v>2765.2</v>
      </c>
      <c r="J364" s="6">
        <v>440575</v>
      </c>
      <c r="K364" s="6">
        <v>198202</v>
      </c>
      <c r="L364" s="6">
        <v>85578.6</v>
      </c>
      <c r="M364" s="6">
        <v>0.6</v>
      </c>
      <c r="N364" s="6">
        <v>0</v>
      </c>
      <c r="O364" s="6">
        <v>14507.6</v>
      </c>
      <c r="P364" s="6">
        <v>6800.3</v>
      </c>
      <c r="Q364" s="6">
        <v>23246.6</v>
      </c>
      <c r="R364" s="6">
        <v>18484.7</v>
      </c>
      <c r="S364" s="6">
        <v>122742.9</v>
      </c>
      <c r="T364" s="6">
        <v>101857.1</v>
      </c>
      <c r="U364" s="6">
        <v>124585</v>
      </c>
      <c r="V364" s="6">
        <v>85264.6</v>
      </c>
      <c r="W364" s="6">
        <v>13447</v>
      </c>
      <c r="X364" s="6">
        <v>10185.700000000001</v>
      </c>
      <c r="Y364" s="6">
        <v>476648</v>
      </c>
      <c r="Z364" s="6">
        <v>251495</v>
      </c>
      <c r="AA364" s="6"/>
      <c r="AB364" s="11">
        <v>190784.9</v>
      </c>
      <c r="AC364" s="6">
        <v>345.9</v>
      </c>
      <c r="AD364" s="6">
        <v>50604</v>
      </c>
      <c r="AE364" s="6">
        <v>376401</v>
      </c>
      <c r="AF364" s="6">
        <v>192965</v>
      </c>
      <c r="AG364" s="6"/>
      <c r="AH364" s="6">
        <v>190523</v>
      </c>
      <c r="AI364" s="6">
        <v>1112.4000000000001</v>
      </c>
      <c r="AJ364" s="6">
        <v>768</v>
      </c>
      <c r="AK364" s="6">
        <v>33679.360000000001</v>
      </c>
      <c r="AL364" s="6">
        <v>23960.68</v>
      </c>
      <c r="AM364" s="6">
        <v>75102</v>
      </c>
      <c r="AN364" s="6">
        <v>57936.4</v>
      </c>
      <c r="AO364" s="6">
        <v>53781.3</v>
      </c>
      <c r="AP364" s="6">
        <v>43837.2</v>
      </c>
      <c r="AQ364" s="6">
        <v>52037.7</v>
      </c>
      <c r="AR364" s="6">
        <v>20498.3</v>
      </c>
      <c r="AS364" s="6">
        <v>13.9</v>
      </c>
      <c r="AT364" s="6">
        <v>13.2</v>
      </c>
      <c r="AU364" s="6"/>
      <c r="AV364" s="6"/>
      <c r="AW364" s="6">
        <v>353482</v>
      </c>
      <c r="AX364" s="6">
        <v>164801</v>
      </c>
      <c r="AY364" s="6">
        <v>60843</v>
      </c>
      <c r="AZ364" s="6">
        <v>13637.98</v>
      </c>
      <c r="BA364" s="6">
        <v>333967</v>
      </c>
      <c r="BB364" s="6">
        <v>147803</v>
      </c>
      <c r="BC364" s="6">
        <v>59001.3</v>
      </c>
      <c r="BD364" s="6">
        <v>2362</v>
      </c>
      <c r="BE364" s="6">
        <v>1498</v>
      </c>
      <c r="BF364" s="6">
        <v>175.83</v>
      </c>
      <c r="BG364" s="6">
        <v>104.18</v>
      </c>
      <c r="BH364" s="6">
        <v>545.24099999999999</v>
      </c>
      <c r="BI364" s="6">
        <v>234.136</v>
      </c>
      <c r="BJ364" s="6">
        <v>1367.4</v>
      </c>
      <c r="BK364" s="6">
        <v>1617.9</v>
      </c>
      <c r="BL364" s="6">
        <v>118.1</v>
      </c>
      <c r="BM364" s="6">
        <v>9664</v>
      </c>
      <c r="BN364" s="6">
        <v>34544</v>
      </c>
      <c r="BO364" s="6">
        <v>9852</v>
      </c>
      <c r="BP364" s="6">
        <v>6663</v>
      </c>
      <c r="BQ364" s="6"/>
      <c r="BR364" s="6"/>
      <c r="BS364" s="6"/>
      <c r="BT364" s="6"/>
      <c r="BU364" s="6"/>
      <c r="BV364" s="6"/>
      <c r="BW364" s="6"/>
      <c r="BX364" s="6"/>
      <c r="BY364" s="6"/>
      <c r="BZ364" s="6">
        <v>4999257</v>
      </c>
      <c r="CA364" s="6">
        <v>3643016</v>
      </c>
      <c r="CB364" s="6"/>
      <c r="CC364" s="6">
        <v>88294</v>
      </c>
      <c r="CD364" s="6">
        <v>72956</v>
      </c>
      <c r="CE364" s="6"/>
      <c r="CF364" s="6">
        <v>834.50505290452611</v>
      </c>
      <c r="CG364" s="6">
        <v>96.476163525007891</v>
      </c>
      <c r="CH364" s="6">
        <v>1576.4244455336191</v>
      </c>
      <c r="CI364" s="6">
        <v>1082860</v>
      </c>
      <c r="CJ364" s="6">
        <v>30</v>
      </c>
      <c r="CK364" s="6">
        <v>8374.36</v>
      </c>
      <c r="CL364" s="6">
        <v>1307572</v>
      </c>
      <c r="CM364" s="6">
        <v>26648</v>
      </c>
      <c r="CN364" s="6">
        <v>8522.7999999999993</v>
      </c>
      <c r="CO364" s="6">
        <v>73981</v>
      </c>
      <c r="CP364" s="6">
        <v>457</v>
      </c>
      <c r="CQ364" s="6">
        <v>502.7</v>
      </c>
      <c r="CR364" s="6">
        <v>3299.9</v>
      </c>
      <c r="CS364" s="6">
        <v>2285.3000000000002</v>
      </c>
      <c r="CT364" s="6">
        <v>343495</v>
      </c>
      <c r="CU364" s="6">
        <v>197042</v>
      </c>
      <c r="CV364" s="6">
        <v>275690</v>
      </c>
      <c r="CW364" s="6">
        <v>171618</v>
      </c>
    </row>
    <row r="365" spans="1:101" ht="12.5">
      <c r="A365" s="5">
        <v>44171</v>
      </c>
      <c r="B365" s="6">
        <v>833.19600000000003</v>
      </c>
      <c r="C365" s="6">
        <v>456.30099999999999</v>
      </c>
      <c r="D365" s="6">
        <v>6471</v>
      </c>
      <c r="E365" s="6"/>
      <c r="F365" s="6"/>
      <c r="G365" s="6"/>
      <c r="H365" s="6">
        <v>6515.2</v>
      </c>
      <c r="I365" s="6">
        <v>2767.9</v>
      </c>
      <c r="J365" s="6">
        <v>440738</v>
      </c>
      <c r="K365" s="6">
        <v>198286</v>
      </c>
      <c r="L365" s="6">
        <v>85602.6</v>
      </c>
      <c r="M365" s="6">
        <v>0.6</v>
      </c>
      <c r="N365" s="6">
        <v>0</v>
      </c>
      <c r="O365" s="6">
        <v>14507.6</v>
      </c>
      <c r="P365" s="6">
        <v>6800.3</v>
      </c>
      <c r="Q365" s="6">
        <v>23273.5</v>
      </c>
      <c r="R365" s="6">
        <v>18506.599999999999</v>
      </c>
      <c r="S365" s="6">
        <v>122761.3</v>
      </c>
      <c r="T365" s="6">
        <v>101872.4</v>
      </c>
      <c r="U365" s="6">
        <v>124603.2</v>
      </c>
      <c r="V365" s="6">
        <v>85277.9</v>
      </c>
      <c r="W365" s="6">
        <v>13450.9</v>
      </c>
      <c r="X365" s="6">
        <v>10188.799999999999</v>
      </c>
      <c r="Y365" s="6">
        <v>476758</v>
      </c>
      <c r="Z365" s="6">
        <v>251554</v>
      </c>
      <c r="AA365" s="6"/>
      <c r="AB365" s="11">
        <v>190808.9</v>
      </c>
      <c r="AC365" s="6">
        <v>345.9</v>
      </c>
      <c r="AD365" s="6">
        <v>50604</v>
      </c>
      <c r="AE365" s="6">
        <v>376737</v>
      </c>
      <c r="AF365" s="6">
        <v>193139</v>
      </c>
      <c r="AG365" s="6"/>
      <c r="AH365" s="6">
        <v>190547</v>
      </c>
      <c r="AI365" s="6">
        <v>1112.4000000000001</v>
      </c>
      <c r="AJ365" s="6">
        <v>768</v>
      </c>
      <c r="AK365" s="6">
        <v>33679.360000000001</v>
      </c>
      <c r="AL365" s="6">
        <v>23960.68</v>
      </c>
      <c r="AM365" s="6">
        <v>75113.600000000006</v>
      </c>
      <c r="AN365" s="6">
        <v>57945.4</v>
      </c>
      <c r="AO365" s="6">
        <v>53797.7</v>
      </c>
      <c r="AP365" s="6">
        <v>43850.8</v>
      </c>
      <c r="AQ365" s="6">
        <v>52045.1</v>
      </c>
      <c r="AR365" s="6">
        <v>20501.099999999999</v>
      </c>
      <c r="AS365" s="6">
        <v>13.9</v>
      </c>
      <c r="AT365" s="6">
        <v>13.2</v>
      </c>
      <c r="AU365" s="6"/>
      <c r="AV365" s="6"/>
      <c r="AW365" s="6">
        <v>353640</v>
      </c>
      <c r="AX365" s="6">
        <v>164871</v>
      </c>
      <c r="AY365" s="6">
        <v>60848</v>
      </c>
      <c r="AZ365" s="6">
        <v>13637.98</v>
      </c>
      <c r="BA365" s="6">
        <v>334111</v>
      </c>
      <c r="BB365" s="6">
        <v>147866</v>
      </c>
      <c r="BC365" s="6">
        <v>59025.3</v>
      </c>
      <c r="BD365" s="6">
        <v>2363.9</v>
      </c>
      <c r="BE365" s="6">
        <v>1499.3</v>
      </c>
      <c r="BF365" s="6">
        <v>175.83</v>
      </c>
      <c r="BG365" s="6">
        <v>104.18</v>
      </c>
      <c r="BH365" s="6">
        <v>545.24099999999999</v>
      </c>
      <c r="BI365" s="6">
        <v>234.136</v>
      </c>
      <c r="BJ365" s="6">
        <v>1367.4</v>
      </c>
      <c r="BK365" s="6">
        <v>1620.3</v>
      </c>
      <c r="BL365" s="6">
        <v>119</v>
      </c>
      <c r="BM365" s="6">
        <v>7734</v>
      </c>
      <c r="BN365" s="6">
        <v>34686</v>
      </c>
      <c r="BO365" s="6">
        <v>9532</v>
      </c>
      <c r="BP365" s="6">
        <v>4666</v>
      </c>
      <c r="BQ365" s="6"/>
      <c r="BR365" s="6"/>
      <c r="BS365" s="6"/>
      <c r="BT365" s="6"/>
      <c r="BU365" s="6"/>
      <c r="BV365" s="6"/>
      <c r="BW365" s="6"/>
      <c r="BX365" s="6"/>
      <c r="BY365" s="6"/>
      <c r="BZ365" s="6">
        <v>5002173</v>
      </c>
      <c r="CA365" s="6">
        <v>3645480</v>
      </c>
      <c r="CB365" s="6"/>
      <c r="CC365" s="6">
        <v>88294</v>
      </c>
      <c r="CD365" s="6">
        <v>72956</v>
      </c>
      <c r="CE365" s="6"/>
      <c r="CF365" s="6">
        <v>828</v>
      </c>
      <c r="CG365" s="6">
        <v>96.328000000000003</v>
      </c>
      <c r="CH365" s="6">
        <v>1568</v>
      </c>
      <c r="CI365" s="6">
        <v>1082860</v>
      </c>
      <c r="CJ365" s="6">
        <v>30</v>
      </c>
      <c r="CK365" s="6">
        <v>8374.36</v>
      </c>
      <c r="CL365" s="6">
        <v>1311238</v>
      </c>
      <c r="CM365" s="6">
        <v>26672</v>
      </c>
      <c r="CN365" s="6">
        <v>8546.7999999999993</v>
      </c>
      <c r="CO365" s="6">
        <v>77607</v>
      </c>
      <c r="CP365" s="6">
        <v>460</v>
      </c>
      <c r="CQ365" s="6">
        <v>526.70000000000005</v>
      </c>
      <c r="CR365" s="6">
        <v>3306.8</v>
      </c>
      <c r="CS365" s="6">
        <v>2289.6999999999998</v>
      </c>
      <c r="CT365" s="6">
        <v>344768</v>
      </c>
      <c r="CU365" s="6">
        <v>197789</v>
      </c>
      <c r="CV365" s="6">
        <v>275691</v>
      </c>
      <c r="CW365" s="6">
        <v>171619</v>
      </c>
    </row>
    <row r="366" spans="1:101" ht="12.5">
      <c r="A366" s="5">
        <v>44172</v>
      </c>
      <c r="B366" s="6">
        <v>833.19600000000003</v>
      </c>
      <c r="C366" s="6">
        <v>456.30099999999999</v>
      </c>
      <c r="D366" s="6">
        <v>6471</v>
      </c>
      <c r="E366" s="6"/>
      <c r="F366" s="6"/>
      <c r="G366" s="6"/>
      <c r="H366" s="6">
        <v>6529.5</v>
      </c>
      <c r="I366" s="6">
        <v>2770.6</v>
      </c>
      <c r="J366" s="6">
        <v>440904.72</v>
      </c>
      <c r="K366" s="6">
        <v>198370.42</v>
      </c>
      <c r="L366" s="6">
        <v>85626.6</v>
      </c>
      <c r="M366" s="6">
        <v>0.6</v>
      </c>
      <c r="N366" s="6">
        <v>0</v>
      </c>
      <c r="O366" s="6">
        <v>14507.6</v>
      </c>
      <c r="P366" s="6">
        <v>6800.3</v>
      </c>
      <c r="Q366" s="6">
        <v>23299.63</v>
      </c>
      <c r="R366" s="6">
        <v>18527.86</v>
      </c>
      <c r="S366" s="6">
        <v>122779.17</v>
      </c>
      <c r="T366" s="6">
        <v>101887.47</v>
      </c>
      <c r="U366" s="6">
        <v>124621.25</v>
      </c>
      <c r="V366" s="6">
        <v>85290.98</v>
      </c>
      <c r="W366" s="6">
        <v>13454.6</v>
      </c>
      <c r="X366" s="6">
        <v>10191.74</v>
      </c>
      <c r="Y366" s="6">
        <v>476841.51</v>
      </c>
      <c r="Z366" s="6">
        <v>251598.87</v>
      </c>
      <c r="AA366" s="6"/>
      <c r="AB366" s="11">
        <v>190829.9</v>
      </c>
      <c r="AC366" s="6">
        <v>345.9</v>
      </c>
      <c r="AD366" s="6">
        <v>50604</v>
      </c>
      <c r="AE366" s="6">
        <v>377103.09</v>
      </c>
      <c r="AF366" s="6">
        <v>193328.34</v>
      </c>
      <c r="AG366" s="6"/>
      <c r="AH366" s="6">
        <v>190571</v>
      </c>
      <c r="AI366" s="6">
        <v>1112.4000000000001</v>
      </c>
      <c r="AJ366" s="6">
        <v>768</v>
      </c>
      <c r="AK366" s="6">
        <v>33679.360000000001</v>
      </c>
      <c r="AL366" s="6">
        <v>23960.68</v>
      </c>
      <c r="AM366" s="6">
        <v>75124.479999999996</v>
      </c>
      <c r="AN366" s="6">
        <v>57953.89</v>
      </c>
      <c r="AO366" s="6">
        <v>53814.11</v>
      </c>
      <c r="AP366" s="6">
        <v>43864.43</v>
      </c>
      <c r="AQ366" s="6">
        <v>52053.3</v>
      </c>
      <c r="AR366" s="6">
        <v>20504.400000000001</v>
      </c>
      <c r="AS366" s="6">
        <v>13.9</v>
      </c>
      <c r="AT366" s="6">
        <v>13.2</v>
      </c>
      <c r="AU366" s="6"/>
      <c r="AV366" s="6"/>
      <c r="AW366" s="6">
        <v>353798.2</v>
      </c>
      <c r="AX366" s="6">
        <v>164940.6</v>
      </c>
      <c r="AY366" s="6">
        <v>60853</v>
      </c>
      <c r="AZ366" s="6">
        <v>13637.98</v>
      </c>
      <c r="BA366" s="6">
        <v>334253.31</v>
      </c>
      <c r="BB366" s="6">
        <v>147927.6</v>
      </c>
      <c r="BC366" s="6">
        <v>59049.3</v>
      </c>
      <c r="BD366" s="6">
        <v>2366.1</v>
      </c>
      <c r="BE366" s="6">
        <v>1500.76</v>
      </c>
      <c r="BF366" s="6">
        <v>175.83</v>
      </c>
      <c r="BG366" s="6">
        <v>104.18</v>
      </c>
      <c r="BH366" s="6">
        <v>545.24099999999999</v>
      </c>
      <c r="BI366" s="6">
        <v>234.136</v>
      </c>
      <c r="BJ366" s="6">
        <v>1367.4</v>
      </c>
      <c r="BK366" s="6">
        <v>1622.8</v>
      </c>
      <c r="BL366" s="6">
        <v>120</v>
      </c>
      <c r="BM366" s="6">
        <v>8040.63</v>
      </c>
      <c r="BN366" s="6">
        <v>34889.921052631573</v>
      </c>
      <c r="BO366" s="6">
        <v>10034.537089986494</v>
      </c>
      <c r="BP366" s="6">
        <v>4799</v>
      </c>
      <c r="BQ366" s="6"/>
      <c r="BR366" s="6"/>
      <c r="BS366" s="6"/>
      <c r="BT366" s="6"/>
      <c r="BU366" s="6"/>
      <c r="BV366" s="6"/>
      <c r="BW366" s="6"/>
      <c r="BX366" s="6"/>
      <c r="BY366" s="6"/>
      <c r="BZ366" s="6">
        <v>5005035</v>
      </c>
      <c r="CA366" s="6">
        <v>3647915</v>
      </c>
      <c r="CB366" s="6"/>
      <c r="CC366" s="6">
        <v>88294</v>
      </c>
      <c r="CD366" s="6">
        <v>72956</v>
      </c>
      <c r="CE366" s="6"/>
      <c r="CF366" s="6">
        <v>832</v>
      </c>
      <c r="CG366" s="6">
        <v>96.165000000000006</v>
      </c>
      <c r="CH366" s="6">
        <v>1577</v>
      </c>
      <c r="CI366" s="6">
        <v>1082860</v>
      </c>
      <c r="CJ366" s="6">
        <v>30</v>
      </c>
      <c r="CK366" s="6">
        <v>8374.36</v>
      </c>
      <c r="CL366" s="6">
        <v>1315118</v>
      </c>
      <c r="CM366" s="6">
        <v>26738</v>
      </c>
      <c r="CN366" s="6">
        <v>8570.7999999999993</v>
      </c>
      <c r="CO366" s="6">
        <v>81269</v>
      </c>
      <c r="CP366" s="6">
        <v>473</v>
      </c>
      <c r="CQ366" s="6">
        <v>550.71</v>
      </c>
      <c r="CR366" s="6">
        <v>3313.78</v>
      </c>
      <c r="CS366" s="6">
        <v>2294.11</v>
      </c>
      <c r="CT366" s="6">
        <v>346062</v>
      </c>
      <c r="CU366" s="6">
        <v>198532</v>
      </c>
      <c r="CV366" s="6">
        <v>275692</v>
      </c>
      <c r="CW366" s="6">
        <v>171620</v>
      </c>
    </row>
    <row r="367" spans="1:101" ht="12.5">
      <c r="A367" s="5">
        <v>44173</v>
      </c>
      <c r="B367" s="6">
        <v>833.19600000000003</v>
      </c>
      <c r="C367" s="6">
        <v>456.30099999999999</v>
      </c>
      <c r="D367" s="6">
        <v>6471</v>
      </c>
      <c r="E367" s="6"/>
      <c r="F367" s="6"/>
      <c r="G367" s="6"/>
      <c r="H367" s="6">
        <v>6544.2</v>
      </c>
      <c r="I367" s="6">
        <v>2773.4</v>
      </c>
      <c r="J367" s="6">
        <v>441069.91</v>
      </c>
      <c r="K367" s="6">
        <v>198454.24</v>
      </c>
      <c r="L367" s="6">
        <v>85650.6</v>
      </c>
      <c r="M367" s="6">
        <v>0.6</v>
      </c>
      <c r="N367" s="6">
        <v>0</v>
      </c>
      <c r="O367" s="6">
        <v>14507.6</v>
      </c>
      <c r="P367" s="6">
        <v>6800.3</v>
      </c>
      <c r="Q367" s="6">
        <v>23325.53</v>
      </c>
      <c r="R367" s="6">
        <v>18548.73</v>
      </c>
      <c r="S367" s="6">
        <v>122796.98</v>
      </c>
      <c r="T367" s="6">
        <v>101902.46</v>
      </c>
      <c r="U367" s="6">
        <v>124639.38</v>
      </c>
      <c r="V367" s="6">
        <v>85304.05</v>
      </c>
      <c r="W367" s="6">
        <v>13457.44</v>
      </c>
      <c r="X367" s="6">
        <v>10193.9</v>
      </c>
      <c r="Y367" s="6">
        <v>476841.51</v>
      </c>
      <c r="Z367" s="6">
        <v>251598.87</v>
      </c>
      <c r="AA367" s="6"/>
      <c r="AB367" s="11">
        <v>190829.9</v>
      </c>
      <c r="AC367" s="6">
        <v>345.9</v>
      </c>
      <c r="AD367" s="6">
        <v>50604</v>
      </c>
      <c r="AE367" s="6">
        <v>377545.46</v>
      </c>
      <c r="AF367" s="6">
        <v>193558.34</v>
      </c>
      <c r="AG367" s="6"/>
      <c r="AH367" s="6">
        <v>190595</v>
      </c>
      <c r="AI367" s="6">
        <v>1112.4000000000001</v>
      </c>
      <c r="AJ367" s="6">
        <v>768</v>
      </c>
      <c r="AK367" s="6">
        <v>33679.360000000001</v>
      </c>
      <c r="AL367" s="6">
        <v>23960.68</v>
      </c>
      <c r="AM367" s="6">
        <v>75135.3</v>
      </c>
      <c r="AN367" s="6">
        <v>57962.23</v>
      </c>
      <c r="AO367" s="6">
        <v>53830.26</v>
      </c>
      <c r="AP367" s="6">
        <v>43877.74</v>
      </c>
      <c r="AQ367" s="6">
        <v>52061.1</v>
      </c>
      <c r="AR367" s="6">
        <v>20507.5</v>
      </c>
      <c r="AS367" s="6">
        <v>13.9</v>
      </c>
      <c r="AT367" s="6">
        <v>13.2</v>
      </c>
      <c r="AU367" s="6"/>
      <c r="AV367" s="6"/>
      <c r="AW367" s="6">
        <v>353951.7</v>
      </c>
      <c r="AX367" s="6">
        <v>165008.4</v>
      </c>
      <c r="AY367" s="6">
        <v>60858</v>
      </c>
      <c r="AZ367" s="6">
        <v>13637.98</v>
      </c>
      <c r="BA367" s="6">
        <v>334397.46999999997</v>
      </c>
      <c r="BB367" s="6">
        <v>147989.94</v>
      </c>
      <c r="BC367" s="6">
        <v>59073.3</v>
      </c>
      <c r="BD367" s="6">
        <v>2368.6</v>
      </c>
      <c r="BE367" s="6">
        <v>1502.43</v>
      </c>
      <c r="BF367" s="6">
        <v>175.87</v>
      </c>
      <c r="BG367" s="6">
        <v>104.21</v>
      </c>
      <c r="BH367" s="6">
        <v>550.99</v>
      </c>
      <c r="BI367" s="6">
        <v>236.37299999999999</v>
      </c>
      <c r="BJ367" s="6">
        <v>1373.57</v>
      </c>
      <c r="BK367" s="6">
        <v>1625.3</v>
      </c>
      <c r="BL367" s="6">
        <v>121.5</v>
      </c>
      <c r="BM367" s="6">
        <v>7541.51</v>
      </c>
      <c r="BN367" s="6">
        <v>36983.736842105267</v>
      </c>
      <c r="BO367" s="6">
        <v>9860.4188536023885</v>
      </c>
      <c r="BP367" s="6">
        <v>4574</v>
      </c>
      <c r="BQ367" s="6"/>
      <c r="BR367" s="6"/>
      <c r="BS367" s="6"/>
      <c r="BT367" s="6"/>
      <c r="BU367" s="6"/>
      <c r="BV367" s="6"/>
      <c r="BW367" s="6"/>
      <c r="BX367" s="6"/>
      <c r="BY367" s="6"/>
      <c r="BZ367" s="6">
        <v>5006428</v>
      </c>
      <c r="CA367" s="6">
        <v>3649020</v>
      </c>
      <c r="CB367" s="6"/>
      <c r="CC367" s="6">
        <v>89791</v>
      </c>
      <c r="CD367" s="6">
        <v>74261</v>
      </c>
      <c r="CE367" s="6"/>
      <c r="CF367" s="6">
        <v>819.385493784353</v>
      </c>
      <c r="CG367" s="6">
        <v>96.093571257905751</v>
      </c>
      <c r="CH367" s="6">
        <v>1593.9117040961996</v>
      </c>
      <c r="CI367" s="6">
        <v>1082860</v>
      </c>
      <c r="CJ367" s="6">
        <v>30</v>
      </c>
      <c r="CK367" s="6">
        <v>8374.36</v>
      </c>
      <c r="CL367" s="6">
        <v>1319179</v>
      </c>
      <c r="CM367" s="6">
        <v>26817</v>
      </c>
      <c r="CN367" s="6">
        <v>8594.75</v>
      </c>
      <c r="CO367" s="6">
        <v>84950</v>
      </c>
      <c r="CP367" s="6">
        <v>489</v>
      </c>
      <c r="CQ367" s="6">
        <v>574.74</v>
      </c>
      <c r="CR367" s="6">
        <v>3320.83</v>
      </c>
      <c r="CS367" s="6">
        <v>2298.54</v>
      </c>
      <c r="CT367" s="6">
        <v>347194</v>
      </c>
      <c r="CU367" s="6">
        <v>199184</v>
      </c>
      <c r="CV367" s="6">
        <v>275737</v>
      </c>
      <c r="CW367" s="6">
        <v>171647</v>
      </c>
    </row>
    <row r="368" spans="1:101" ht="12.5">
      <c r="A368" s="5">
        <v>44174</v>
      </c>
      <c r="B368" s="6">
        <v>837.99699999999996</v>
      </c>
      <c r="C368" s="6">
        <v>458.72300000000001</v>
      </c>
      <c r="D368" s="6">
        <v>6475</v>
      </c>
      <c r="E368" s="6"/>
      <c r="F368" s="6"/>
      <c r="G368" s="6"/>
      <c r="H368" s="6">
        <v>6559.1</v>
      </c>
      <c r="I368" s="6">
        <v>2776.2</v>
      </c>
      <c r="J368" s="6">
        <v>441236.88</v>
      </c>
      <c r="K368" s="6">
        <v>198538.81</v>
      </c>
      <c r="L368" s="6">
        <v>85674.6</v>
      </c>
      <c r="M368" s="6">
        <v>0.6</v>
      </c>
      <c r="N368" s="6">
        <v>0</v>
      </c>
      <c r="O368" s="6">
        <v>14507.6</v>
      </c>
      <c r="P368" s="6">
        <v>6800.3</v>
      </c>
      <c r="Q368" s="6">
        <v>23351.39</v>
      </c>
      <c r="R368" s="6">
        <v>18569.63</v>
      </c>
      <c r="S368" s="6">
        <v>122813.93</v>
      </c>
      <c r="T368" s="6">
        <v>101916.6</v>
      </c>
      <c r="U368" s="6">
        <v>124654.21</v>
      </c>
      <c r="V368" s="6">
        <v>85314.74</v>
      </c>
      <c r="W368" s="6">
        <v>13459.96</v>
      </c>
      <c r="X368" s="6">
        <v>10195.83</v>
      </c>
      <c r="Y368" s="6">
        <v>476841.51</v>
      </c>
      <c r="Z368" s="6">
        <v>251598.87</v>
      </c>
      <c r="AA368" s="6"/>
      <c r="AB368" s="11">
        <v>190829.9</v>
      </c>
      <c r="AC368" s="6">
        <v>345.9</v>
      </c>
      <c r="AD368" s="6">
        <v>50604</v>
      </c>
      <c r="AE368" s="6">
        <v>377985.48</v>
      </c>
      <c r="AF368" s="6">
        <v>193785.83</v>
      </c>
      <c r="AG368" s="6"/>
      <c r="AH368" s="6">
        <v>190619</v>
      </c>
      <c r="AI368" s="6">
        <v>1112.4000000000001</v>
      </c>
      <c r="AJ368" s="6">
        <v>768</v>
      </c>
      <c r="AK368" s="6">
        <v>33679.360000000001</v>
      </c>
      <c r="AL368" s="6">
        <v>23960.68</v>
      </c>
      <c r="AM368" s="6">
        <v>75146.09</v>
      </c>
      <c r="AN368" s="6">
        <v>57970.559999999998</v>
      </c>
      <c r="AO368" s="6">
        <v>53845.85</v>
      </c>
      <c r="AP368" s="6">
        <v>43890.51</v>
      </c>
      <c r="AQ368" s="6">
        <v>52068.2</v>
      </c>
      <c r="AR368" s="6">
        <v>20510.400000000001</v>
      </c>
      <c r="AS368" s="6">
        <v>13.9</v>
      </c>
      <c r="AT368" s="6">
        <v>13.2</v>
      </c>
      <c r="AU368" s="6"/>
      <c r="AV368" s="6"/>
      <c r="AW368" s="6">
        <v>354108.6</v>
      </c>
      <c r="AX368" s="6">
        <v>165077.70000000001</v>
      </c>
      <c r="AY368" s="6">
        <v>60864</v>
      </c>
      <c r="AZ368" s="6">
        <v>13637.98</v>
      </c>
      <c r="BA368" s="6">
        <v>334541.18</v>
      </c>
      <c r="BB368" s="6">
        <v>148052.07999999999</v>
      </c>
      <c r="BC368" s="6">
        <v>59097.3</v>
      </c>
      <c r="BD368" s="6">
        <v>2371.12</v>
      </c>
      <c r="BE368" s="6">
        <v>1504.11</v>
      </c>
      <c r="BF368" s="6">
        <v>175.87</v>
      </c>
      <c r="BG368" s="6">
        <v>104.21</v>
      </c>
      <c r="BH368" s="6">
        <v>553.93600000000004</v>
      </c>
      <c r="BI368" s="6">
        <v>237.50399999999999</v>
      </c>
      <c r="BJ368" s="6">
        <v>1377.33</v>
      </c>
      <c r="BK368" s="6">
        <v>1627.8</v>
      </c>
      <c r="BL368" s="6">
        <v>122.9</v>
      </c>
      <c r="BM368" s="6">
        <v>8837.9100000000017</v>
      </c>
      <c r="BN368" s="6">
        <v>37024.168421052629</v>
      </c>
      <c r="BO368" s="6">
        <v>10576.198208042606</v>
      </c>
      <c r="BP368" s="6">
        <v>4212</v>
      </c>
      <c r="BQ368" s="6"/>
      <c r="BR368" s="6"/>
      <c r="BS368" s="6"/>
      <c r="BT368" s="6"/>
      <c r="BU368" s="6"/>
      <c r="BV368" s="6"/>
      <c r="BW368" s="6"/>
      <c r="BX368" s="6"/>
      <c r="BY368" s="6"/>
      <c r="BZ368" s="6">
        <v>5007338</v>
      </c>
      <c r="CA368" s="6">
        <v>3649760</v>
      </c>
      <c r="CB368" s="6"/>
      <c r="CC368" s="6">
        <v>91444</v>
      </c>
      <c r="CD368" s="6">
        <v>75697</v>
      </c>
      <c r="CE368" s="6"/>
      <c r="CF368" s="6">
        <v>831.37596584993025</v>
      </c>
      <c r="CG368" s="6">
        <v>96.04104501540624</v>
      </c>
      <c r="CH368" s="6">
        <v>1596.6686485850607</v>
      </c>
      <c r="CI368" s="6">
        <v>1082860</v>
      </c>
      <c r="CJ368" s="6">
        <v>30</v>
      </c>
      <c r="CK368" s="6">
        <v>8374.36</v>
      </c>
      <c r="CL368" s="6">
        <v>1323299</v>
      </c>
      <c r="CM368" s="6">
        <v>26915</v>
      </c>
      <c r="CN368" s="6">
        <v>8618.58</v>
      </c>
      <c r="CO368" s="6">
        <v>88641</v>
      </c>
      <c r="CP368" s="6">
        <v>499</v>
      </c>
      <c r="CQ368" s="6">
        <v>598.49</v>
      </c>
      <c r="CR368" s="6">
        <v>3327.83</v>
      </c>
      <c r="CS368" s="6">
        <v>2302.9499999999998</v>
      </c>
      <c r="CT368" s="6">
        <v>348416</v>
      </c>
      <c r="CU368" s="6">
        <v>199881</v>
      </c>
      <c r="CV368" s="6">
        <v>275737</v>
      </c>
      <c r="CW368" s="6">
        <v>171648</v>
      </c>
    </row>
    <row r="369" spans="1:101" ht="12.5">
      <c r="A369" s="5">
        <v>44175</v>
      </c>
      <c r="B369" s="6">
        <v>845.24900000000002</v>
      </c>
      <c r="C369" s="6">
        <v>462.44299999999998</v>
      </c>
      <c r="D369" s="6">
        <v>6484</v>
      </c>
      <c r="E369" s="6"/>
      <c r="F369" s="6"/>
      <c r="G369" s="6"/>
      <c r="H369" s="6">
        <v>6573.4</v>
      </c>
      <c r="I369" s="6">
        <v>2778.9</v>
      </c>
      <c r="J369" s="6">
        <v>441401.31</v>
      </c>
      <c r="K369" s="6">
        <v>198622.13</v>
      </c>
      <c r="L369" s="6">
        <v>85698.6</v>
      </c>
      <c r="M369" s="6">
        <v>0.6</v>
      </c>
      <c r="N369" s="6">
        <v>0</v>
      </c>
      <c r="O369" s="6">
        <v>14507.6</v>
      </c>
      <c r="P369" s="6">
        <v>6800.3</v>
      </c>
      <c r="Q369" s="6">
        <v>23377.17</v>
      </c>
      <c r="R369" s="6">
        <v>18590.490000000002</v>
      </c>
      <c r="S369" s="6">
        <v>122830.42</v>
      </c>
      <c r="T369" s="6">
        <v>101930.43</v>
      </c>
      <c r="U369" s="6">
        <v>124667.06</v>
      </c>
      <c r="V369" s="6">
        <v>85323.96</v>
      </c>
      <c r="W369" s="6">
        <v>13462.49</v>
      </c>
      <c r="X369" s="6">
        <v>10197.77</v>
      </c>
      <c r="Y369" s="6">
        <v>476841.51</v>
      </c>
      <c r="Z369" s="6">
        <v>251598.87</v>
      </c>
      <c r="AA369" s="6"/>
      <c r="AB369" s="11">
        <v>190829.9</v>
      </c>
      <c r="AC369" s="6">
        <v>345.9</v>
      </c>
      <c r="AD369" s="6">
        <v>50604</v>
      </c>
      <c r="AE369" s="6">
        <v>378424.06</v>
      </c>
      <c r="AF369" s="6">
        <v>194012.15</v>
      </c>
      <c r="AG369" s="6"/>
      <c r="AH369" s="6">
        <v>190643</v>
      </c>
      <c r="AI369" s="6">
        <v>1112.4000000000001</v>
      </c>
      <c r="AJ369" s="6">
        <v>768</v>
      </c>
      <c r="AK369" s="6">
        <v>33679.360000000001</v>
      </c>
      <c r="AL369" s="6">
        <v>23960.68</v>
      </c>
      <c r="AM369" s="6">
        <v>75156.490000000005</v>
      </c>
      <c r="AN369" s="6">
        <v>57978.6</v>
      </c>
      <c r="AO369" s="6">
        <v>53861.84</v>
      </c>
      <c r="AP369" s="6">
        <v>43903.68</v>
      </c>
      <c r="AQ369" s="6">
        <v>52078.2</v>
      </c>
      <c r="AR369" s="6">
        <v>20514.3</v>
      </c>
      <c r="AS369" s="6">
        <v>13.9</v>
      </c>
      <c r="AT369" s="6">
        <v>13.2</v>
      </c>
      <c r="AU369" s="6"/>
      <c r="AV369" s="6"/>
      <c r="AW369" s="6">
        <v>354267.6</v>
      </c>
      <c r="AX369" s="6">
        <v>165147.70000000001</v>
      </c>
      <c r="AY369" s="6">
        <v>60869</v>
      </c>
      <c r="AZ369" s="6">
        <v>13637.98</v>
      </c>
      <c r="BA369" s="6">
        <v>334687.75</v>
      </c>
      <c r="BB369" s="6">
        <v>148115.42000000001</v>
      </c>
      <c r="BC369" s="6">
        <v>59121.3</v>
      </c>
      <c r="BD369" s="6">
        <v>2373.36</v>
      </c>
      <c r="BE369" s="6">
        <v>1505.6</v>
      </c>
      <c r="BF369" s="6">
        <v>175.87</v>
      </c>
      <c r="BG369" s="6">
        <v>104.21</v>
      </c>
      <c r="BH369" s="6">
        <v>553.93600000000004</v>
      </c>
      <c r="BI369" s="6">
        <v>237.50399999999999</v>
      </c>
      <c r="BJ369" s="6">
        <v>1377.33</v>
      </c>
      <c r="BK369" s="6">
        <v>1630.2</v>
      </c>
      <c r="BL369" s="6">
        <v>124.2</v>
      </c>
      <c r="BM369" s="6">
        <v>9012.7899999999991</v>
      </c>
      <c r="BN369" s="6">
        <v>37087.278947368424</v>
      </c>
      <c r="BO369" s="6">
        <v>9702.7023728252589</v>
      </c>
      <c r="BP369" s="6">
        <v>6587</v>
      </c>
      <c r="BQ369" s="6"/>
      <c r="BR369" s="6"/>
      <c r="BS369" s="6"/>
      <c r="BT369" s="6"/>
      <c r="BU369" s="6"/>
      <c r="BV369" s="6"/>
      <c r="BW369" s="6"/>
      <c r="BX369" s="6"/>
      <c r="BY369" s="6"/>
      <c r="BZ369" s="6">
        <v>5009760</v>
      </c>
      <c r="CA369" s="6">
        <v>3651853</v>
      </c>
      <c r="CB369" s="6"/>
      <c r="CC369" s="6">
        <v>91444</v>
      </c>
      <c r="CD369" s="6">
        <v>75697</v>
      </c>
      <c r="CE369" s="6"/>
      <c r="CF369" s="6">
        <v>814.95571116129736</v>
      </c>
      <c r="CG369" s="6">
        <v>96.269271949774463</v>
      </c>
      <c r="CH369" s="6">
        <v>1577.8306672147392</v>
      </c>
      <c r="CI369" s="6">
        <v>1082860</v>
      </c>
      <c r="CJ369" s="6">
        <v>30</v>
      </c>
      <c r="CK369" s="6">
        <v>8374.36</v>
      </c>
      <c r="CL369" s="6">
        <v>1327173</v>
      </c>
      <c r="CM369" s="6">
        <v>26985</v>
      </c>
      <c r="CN369" s="6">
        <v>8642.6</v>
      </c>
      <c r="CO369" s="6">
        <v>92289</v>
      </c>
      <c r="CP369" s="6">
        <v>506</v>
      </c>
      <c r="CQ369" s="6">
        <v>622.5</v>
      </c>
      <c r="CR369" s="6">
        <v>3334.79</v>
      </c>
      <c r="CS369" s="6">
        <v>2307.33</v>
      </c>
      <c r="CT369" s="6">
        <v>349736</v>
      </c>
      <c r="CU369" s="6">
        <v>200636</v>
      </c>
      <c r="CV369" s="6">
        <v>275738</v>
      </c>
      <c r="CW369" s="6">
        <v>171649</v>
      </c>
    </row>
    <row r="370" spans="1:101" ht="12.5">
      <c r="A370" s="5">
        <v>44176</v>
      </c>
      <c r="B370" s="6">
        <v>850.64599999999996</v>
      </c>
      <c r="C370" s="6">
        <v>465.20499999999998</v>
      </c>
      <c r="D370" s="6">
        <v>6489.7</v>
      </c>
      <c r="E370" s="6"/>
      <c r="F370" s="6"/>
      <c r="G370" s="6"/>
      <c r="H370" s="6">
        <v>6588</v>
      </c>
      <c r="I370" s="6">
        <v>2781.7</v>
      </c>
      <c r="J370" s="6">
        <v>441569.31</v>
      </c>
      <c r="K370" s="6">
        <v>198706.92</v>
      </c>
      <c r="L370" s="6">
        <v>85722.6</v>
      </c>
      <c r="M370" s="6">
        <v>0.6</v>
      </c>
      <c r="N370" s="6">
        <v>0</v>
      </c>
      <c r="O370" s="6">
        <v>14507.6</v>
      </c>
      <c r="P370" s="6">
        <v>6800.3</v>
      </c>
      <c r="Q370" s="6">
        <v>23403.43</v>
      </c>
      <c r="R370" s="6">
        <v>18611.72</v>
      </c>
      <c r="S370" s="6">
        <v>122847.27</v>
      </c>
      <c r="T370" s="6">
        <v>101944.65</v>
      </c>
      <c r="U370" s="6">
        <v>124681.98</v>
      </c>
      <c r="V370" s="6">
        <v>85334.78</v>
      </c>
      <c r="W370" s="6">
        <v>13465.05</v>
      </c>
      <c r="X370" s="6">
        <v>10199.700000000001</v>
      </c>
      <c r="Y370" s="6">
        <v>476841.51</v>
      </c>
      <c r="Z370" s="6">
        <v>251598.87</v>
      </c>
      <c r="AA370" s="6"/>
      <c r="AB370" s="11">
        <v>190829.9</v>
      </c>
      <c r="AC370" s="6">
        <v>345.9</v>
      </c>
      <c r="AD370" s="6">
        <v>50604</v>
      </c>
      <c r="AE370" s="6">
        <v>378868.95</v>
      </c>
      <c r="AF370" s="6">
        <v>194242.08</v>
      </c>
      <c r="AG370" s="6"/>
      <c r="AH370" s="6">
        <v>190667</v>
      </c>
      <c r="AI370" s="6">
        <v>1112.4000000000001</v>
      </c>
      <c r="AJ370" s="6">
        <v>768</v>
      </c>
      <c r="AK370" s="6">
        <v>33679.360000000001</v>
      </c>
      <c r="AL370" s="6">
        <v>23960.69</v>
      </c>
      <c r="AM370" s="6">
        <v>75166.77</v>
      </c>
      <c r="AN370" s="6">
        <v>57986.52</v>
      </c>
      <c r="AO370" s="6">
        <v>53878.13</v>
      </c>
      <c r="AP370" s="6">
        <v>43917.15</v>
      </c>
      <c r="AQ370" s="6">
        <v>52087.4</v>
      </c>
      <c r="AR370" s="6">
        <v>20514.3</v>
      </c>
      <c r="AS370" s="6">
        <v>13.9</v>
      </c>
      <c r="AT370" s="6">
        <v>13.2</v>
      </c>
      <c r="AU370" s="6"/>
      <c r="AV370" s="6"/>
      <c r="AW370" s="6">
        <v>354425</v>
      </c>
      <c r="AX370" s="6">
        <v>165217</v>
      </c>
      <c r="AY370" s="6">
        <v>60875</v>
      </c>
      <c r="AZ370" s="6">
        <v>13637.98</v>
      </c>
      <c r="BA370" s="6">
        <v>334833.15999999997</v>
      </c>
      <c r="BB370" s="6">
        <v>148178.22</v>
      </c>
      <c r="BC370" s="6">
        <v>59145.3</v>
      </c>
      <c r="BD370" s="6">
        <v>2375.9499999999998</v>
      </c>
      <c r="BE370" s="6">
        <v>1507.32</v>
      </c>
      <c r="BF370" s="6">
        <v>175.87</v>
      </c>
      <c r="BG370" s="6">
        <v>104.21</v>
      </c>
      <c r="BH370" s="6">
        <v>555.73900000000003</v>
      </c>
      <c r="BI370" s="6">
        <v>238.20699999999999</v>
      </c>
      <c r="BJ370" s="6">
        <v>1379.42</v>
      </c>
      <c r="BK370" s="6">
        <v>1632.7</v>
      </c>
      <c r="BL370" s="6">
        <v>125.3</v>
      </c>
      <c r="BM370" s="6">
        <v>7866.9799999999987</v>
      </c>
      <c r="BN370" s="6">
        <v>36679.185964912285</v>
      </c>
      <c r="BO370" s="6">
        <v>10136.255131171813</v>
      </c>
      <c r="BP370" s="6">
        <v>6145</v>
      </c>
      <c r="BQ370" s="6"/>
      <c r="BR370" s="6"/>
      <c r="BS370" s="6"/>
      <c r="BT370" s="6"/>
      <c r="BU370" s="6"/>
      <c r="BV370" s="6"/>
      <c r="BW370" s="6"/>
      <c r="BX370" s="6"/>
      <c r="BY370" s="6"/>
      <c r="BZ370" s="6">
        <v>5012554</v>
      </c>
      <c r="CA370" s="6">
        <v>3654180</v>
      </c>
      <c r="CB370" s="6"/>
      <c r="CC370" s="6">
        <v>91444</v>
      </c>
      <c r="CD370" s="6">
        <v>75697</v>
      </c>
      <c r="CE370" s="6"/>
      <c r="CF370" s="6">
        <v>821.39775461641148</v>
      </c>
      <c r="CG370" s="6">
        <v>96.646175050228621</v>
      </c>
      <c r="CH370" s="6">
        <v>1571.5358203205619</v>
      </c>
      <c r="CI370" s="6">
        <v>1082860</v>
      </c>
      <c r="CJ370" s="6">
        <v>30</v>
      </c>
      <c r="CK370" s="6">
        <v>8374.36</v>
      </c>
      <c r="CL370" s="6">
        <v>1331048</v>
      </c>
      <c r="CM370" s="6">
        <v>27039</v>
      </c>
      <c r="CN370" s="6">
        <v>8666.6</v>
      </c>
      <c r="CO370" s="6">
        <v>96000</v>
      </c>
      <c r="CP370" s="6">
        <v>518</v>
      </c>
      <c r="CQ370" s="6">
        <v>646.5</v>
      </c>
      <c r="CR370" s="6">
        <v>3341.7</v>
      </c>
      <c r="CS370" s="6">
        <v>2311.71</v>
      </c>
      <c r="CT370" s="6">
        <v>351049</v>
      </c>
      <c r="CU370" s="6">
        <v>201387</v>
      </c>
      <c r="CV370" s="6">
        <v>275739</v>
      </c>
      <c r="CW370" s="6">
        <v>171649</v>
      </c>
    </row>
    <row r="371" spans="1:101" ht="12.5">
      <c r="A371" s="5">
        <v>44177</v>
      </c>
      <c r="B371" s="6">
        <v>853.51599999999996</v>
      </c>
      <c r="C371" s="6">
        <v>466.68</v>
      </c>
      <c r="D371" s="6">
        <v>6493.5</v>
      </c>
      <c r="E371" s="6"/>
      <c r="F371" s="6"/>
      <c r="G371" s="6"/>
      <c r="H371" s="6">
        <v>6602.4</v>
      </c>
      <c r="I371" s="6">
        <v>2784.4</v>
      </c>
      <c r="J371" s="6">
        <v>441736</v>
      </c>
      <c r="K371" s="6">
        <v>198791</v>
      </c>
      <c r="L371" s="6">
        <v>85746.6</v>
      </c>
      <c r="M371" s="6">
        <v>0.6</v>
      </c>
      <c r="N371" s="6">
        <v>0</v>
      </c>
      <c r="O371" s="6">
        <v>14507.6</v>
      </c>
      <c r="P371" s="6">
        <v>6800.3</v>
      </c>
      <c r="Q371" s="6">
        <v>23429.599999999999</v>
      </c>
      <c r="R371" s="6">
        <v>18632.8</v>
      </c>
      <c r="S371" s="6">
        <v>122866.7</v>
      </c>
      <c r="T371" s="6">
        <v>101960.8</v>
      </c>
      <c r="U371" s="6">
        <v>124699.4</v>
      </c>
      <c r="V371" s="6">
        <v>85347.3</v>
      </c>
      <c r="W371" s="6">
        <v>13468</v>
      </c>
      <c r="X371" s="6">
        <v>10201.9</v>
      </c>
      <c r="Y371" s="6">
        <v>476841.51</v>
      </c>
      <c r="Z371" s="6">
        <v>251598.87</v>
      </c>
      <c r="AA371" s="6"/>
      <c r="AB371" s="11">
        <v>190829.9</v>
      </c>
      <c r="AC371" s="6">
        <v>345.9</v>
      </c>
      <c r="AD371" s="6">
        <v>50604</v>
      </c>
      <c r="AE371" s="6">
        <v>379304</v>
      </c>
      <c r="AF371" s="6">
        <v>194469</v>
      </c>
      <c r="AG371" s="6"/>
      <c r="AH371" s="6">
        <v>190691</v>
      </c>
      <c r="AI371" s="6">
        <v>1112.4000000000001</v>
      </c>
      <c r="AJ371" s="6">
        <v>768</v>
      </c>
      <c r="AK371" s="6">
        <v>33679.360000000001</v>
      </c>
      <c r="AL371" s="6">
        <v>23960.69</v>
      </c>
      <c r="AM371" s="6">
        <v>75177.3</v>
      </c>
      <c r="AN371" s="6">
        <v>57994.6</v>
      </c>
      <c r="AO371" s="6">
        <v>53894.2</v>
      </c>
      <c r="AP371" s="6">
        <v>43930.400000000001</v>
      </c>
      <c r="AQ371" s="6">
        <v>52096.800000000003</v>
      </c>
      <c r="AR371" s="6">
        <v>20521.599999999999</v>
      </c>
      <c r="AS371" s="6">
        <v>13.9</v>
      </c>
      <c r="AT371" s="6">
        <v>13.2</v>
      </c>
      <c r="AU371" s="6"/>
      <c r="AV371" s="6"/>
      <c r="AW371" s="6">
        <v>354569</v>
      </c>
      <c r="AX371" s="6">
        <v>165280</v>
      </c>
      <c r="AY371" s="6">
        <v>60880</v>
      </c>
      <c r="AZ371" s="6">
        <v>13637.98</v>
      </c>
      <c r="BA371" s="6">
        <v>334976</v>
      </c>
      <c r="BB371" s="6">
        <v>148240</v>
      </c>
      <c r="BC371" s="6">
        <v>59169.3</v>
      </c>
      <c r="BD371" s="6">
        <v>2379.6</v>
      </c>
      <c r="BE371" s="6">
        <v>1509.7</v>
      </c>
      <c r="BF371" s="6">
        <v>175.87</v>
      </c>
      <c r="BG371" s="6">
        <v>104.21</v>
      </c>
      <c r="BH371" s="6">
        <v>569.53499999999997</v>
      </c>
      <c r="BI371" s="6">
        <v>243.46</v>
      </c>
      <c r="BJ371" s="6">
        <v>1401.43</v>
      </c>
      <c r="BK371" s="6">
        <v>1635</v>
      </c>
      <c r="BL371" s="6">
        <v>125.3</v>
      </c>
      <c r="BM371" s="6">
        <v>8931</v>
      </c>
      <c r="BN371" s="6">
        <v>36731</v>
      </c>
      <c r="BO371" s="6">
        <v>10156</v>
      </c>
      <c r="BP371" s="6">
        <v>5994</v>
      </c>
      <c r="BQ371" s="6"/>
      <c r="BR371" s="6"/>
      <c r="BS371" s="6"/>
      <c r="BT371" s="6"/>
      <c r="BU371" s="6"/>
      <c r="BV371" s="6"/>
      <c r="BW371" s="6"/>
      <c r="BX371" s="6"/>
      <c r="BY371" s="6"/>
      <c r="BZ371" s="6">
        <v>5015453</v>
      </c>
      <c r="CA371" s="6">
        <v>3656617</v>
      </c>
      <c r="CB371" s="6"/>
      <c r="CC371" s="6">
        <v>91444</v>
      </c>
      <c r="CD371" s="6">
        <v>75697</v>
      </c>
      <c r="CE371" s="6"/>
      <c r="CF371" s="6">
        <v>824.5551408008655</v>
      </c>
      <c r="CG371" s="6">
        <v>96.627832169621399</v>
      </c>
      <c r="CH371" s="6">
        <v>1576.2048834379859</v>
      </c>
      <c r="CI371" s="6">
        <v>1082860</v>
      </c>
      <c r="CJ371" s="6">
        <v>30</v>
      </c>
      <c r="CK371" s="6">
        <v>8374.36</v>
      </c>
      <c r="CL371" s="6">
        <v>1334990</v>
      </c>
      <c r="CM371" s="6">
        <v>27078</v>
      </c>
      <c r="CN371" s="6">
        <v>8690.6200000000008</v>
      </c>
      <c r="CO371" s="6">
        <v>99711</v>
      </c>
      <c r="CP371" s="6">
        <v>525</v>
      </c>
      <c r="CQ371" s="6">
        <v>670.5</v>
      </c>
      <c r="CR371" s="6">
        <v>3348.6</v>
      </c>
      <c r="CS371" s="6">
        <v>2316.1</v>
      </c>
      <c r="CT371" s="6">
        <v>352372</v>
      </c>
      <c r="CU371" s="6">
        <v>202147</v>
      </c>
      <c r="CV371" s="6">
        <v>275740</v>
      </c>
      <c r="CW371" s="6">
        <v>171650</v>
      </c>
    </row>
    <row r="372" spans="1:101" ht="12.5">
      <c r="A372" s="5">
        <v>44178</v>
      </c>
      <c r="B372" s="6">
        <v>853.91</v>
      </c>
      <c r="C372" s="6">
        <v>466.87799999999999</v>
      </c>
      <c r="D372" s="6">
        <v>6493.5</v>
      </c>
      <c r="E372" s="6"/>
      <c r="F372" s="6"/>
      <c r="G372" s="6"/>
      <c r="H372" s="6">
        <v>6617.6</v>
      </c>
      <c r="I372" s="6">
        <v>2787</v>
      </c>
      <c r="J372" s="6">
        <v>441876.47999999998</v>
      </c>
      <c r="K372" s="6">
        <v>198862.5</v>
      </c>
      <c r="L372" s="6">
        <v>85766.6</v>
      </c>
      <c r="M372" s="6">
        <v>0.6</v>
      </c>
      <c r="N372" s="6">
        <v>0</v>
      </c>
      <c r="O372" s="6">
        <v>14507.6</v>
      </c>
      <c r="P372" s="6">
        <v>6800.3</v>
      </c>
      <c r="Q372" s="6">
        <v>23457.51</v>
      </c>
      <c r="R372" s="6">
        <v>18655.64</v>
      </c>
      <c r="S372" s="6">
        <v>122886.65</v>
      </c>
      <c r="T372" s="6">
        <v>101977.48</v>
      </c>
      <c r="U372" s="6">
        <v>124718.86</v>
      </c>
      <c r="V372" s="6">
        <v>85361.43</v>
      </c>
      <c r="W372" s="6">
        <v>13471.52</v>
      </c>
      <c r="X372" s="6">
        <v>10204.77</v>
      </c>
      <c r="Y372" s="6">
        <v>476905.36</v>
      </c>
      <c r="Z372" s="6">
        <v>251634.36</v>
      </c>
      <c r="AA372" s="6"/>
      <c r="AB372" s="11">
        <v>190844.9</v>
      </c>
      <c r="AC372" s="6">
        <v>345.9</v>
      </c>
      <c r="AD372" s="6">
        <v>50604</v>
      </c>
      <c r="AE372" s="6">
        <v>379665.46</v>
      </c>
      <c r="AF372" s="6">
        <v>194658.5</v>
      </c>
      <c r="AG372" s="6"/>
      <c r="AH372" s="6">
        <v>190715</v>
      </c>
      <c r="AI372" s="6">
        <v>1112.4000000000001</v>
      </c>
      <c r="AJ372" s="6">
        <v>768</v>
      </c>
      <c r="AK372" s="6">
        <v>33679.360000000001</v>
      </c>
      <c r="AL372" s="6">
        <v>23960.69</v>
      </c>
      <c r="AM372" s="6">
        <v>75188.490000000005</v>
      </c>
      <c r="AN372" s="6">
        <v>58003.33</v>
      </c>
      <c r="AO372" s="6">
        <v>53911.72</v>
      </c>
      <c r="AP372" s="6">
        <v>43944.61</v>
      </c>
      <c r="AQ372" s="6">
        <v>52106.2</v>
      </c>
      <c r="AR372" s="6">
        <v>20525.3</v>
      </c>
      <c r="AS372" s="6">
        <v>14</v>
      </c>
      <c r="AT372" s="6">
        <v>13.3</v>
      </c>
      <c r="AU372" s="6"/>
      <c r="AV372" s="6"/>
      <c r="AW372" s="6">
        <v>354720.7</v>
      </c>
      <c r="AX372" s="6">
        <v>165348.29999999999</v>
      </c>
      <c r="AY372" s="6">
        <v>60885</v>
      </c>
      <c r="AZ372" s="6">
        <v>13637.98</v>
      </c>
      <c r="BA372" s="6">
        <v>335117.93</v>
      </c>
      <c r="BB372" s="6">
        <v>148302.03</v>
      </c>
      <c r="BC372" s="6">
        <v>59193.3</v>
      </c>
      <c r="BD372" s="6">
        <v>2383.17</v>
      </c>
      <c r="BE372" s="6">
        <v>1512.16</v>
      </c>
      <c r="BF372" s="6">
        <v>175.87</v>
      </c>
      <c r="BG372" s="6">
        <v>104.21</v>
      </c>
      <c r="BH372" s="6">
        <v>577.16099999999994</v>
      </c>
      <c r="BI372" s="6">
        <v>246.417</v>
      </c>
      <c r="BJ372" s="6">
        <v>1411.16</v>
      </c>
      <c r="BK372" s="6">
        <v>1637.3</v>
      </c>
      <c r="BL372" s="6">
        <v>125.4</v>
      </c>
      <c r="BM372" s="6">
        <v>8114.4699999999993</v>
      </c>
      <c r="BN372" s="6">
        <v>37053.624561403507</v>
      </c>
      <c r="BO372" s="6">
        <v>10008.162364461705</v>
      </c>
      <c r="BP372" s="6">
        <v>5370</v>
      </c>
      <c r="BQ372" s="6"/>
      <c r="BR372" s="6"/>
      <c r="BS372" s="6"/>
      <c r="BT372" s="6"/>
      <c r="BU372" s="6"/>
      <c r="BV372" s="6"/>
      <c r="BW372" s="6"/>
      <c r="BX372" s="6"/>
      <c r="BY372" s="6"/>
      <c r="BZ372" s="6">
        <v>5018373</v>
      </c>
      <c r="CA372" s="6">
        <v>3659005</v>
      </c>
      <c r="CB372" s="6"/>
      <c r="CC372" s="6">
        <v>91444</v>
      </c>
      <c r="CD372" s="6">
        <v>75697</v>
      </c>
      <c r="CE372" s="6"/>
      <c r="CF372" s="6">
        <v>784.82770483886372</v>
      </c>
      <c r="CG372" s="6">
        <v>87.465852994647861</v>
      </c>
      <c r="CH372" s="6">
        <v>1473.1079875752334</v>
      </c>
      <c r="CI372" s="6">
        <v>1082860</v>
      </c>
      <c r="CJ372" s="6">
        <v>30</v>
      </c>
      <c r="CK372" s="6">
        <v>8374.36</v>
      </c>
      <c r="CL372" s="6">
        <v>1335014</v>
      </c>
      <c r="CM372" s="6">
        <v>27099</v>
      </c>
      <c r="CN372" s="6">
        <v>8714.7099999999991</v>
      </c>
      <c r="CO372" s="6">
        <v>103610</v>
      </c>
      <c r="CP372" s="6">
        <v>532</v>
      </c>
      <c r="CQ372" s="6">
        <v>694.5</v>
      </c>
      <c r="CR372" s="6">
        <v>3355.59</v>
      </c>
      <c r="CS372" s="6">
        <v>2320.52</v>
      </c>
      <c r="CT372" s="6">
        <v>353693</v>
      </c>
      <c r="CU372" s="6">
        <v>202909</v>
      </c>
      <c r="CV372" s="6">
        <v>275741</v>
      </c>
      <c r="CW372" s="6">
        <v>171651</v>
      </c>
    </row>
    <row r="373" spans="1:101" ht="12.5">
      <c r="A373" s="5">
        <v>44179</v>
      </c>
      <c r="B373" s="6">
        <v>853.91</v>
      </c>
      <c r="C373" s="6">
        <v>466.87799999999999</v>
      </c>
      <c r="D373" s="6">
        <v>6493.5</v>
      </c>
      <c r="E373" s="6"/>
      <c r="F373" s="6"/>
      <c r="G373" s="6"/>
      <c r="H373" s="6">
        <v>6632.3</v>
      </c>
      <c r="I373" s="6">
        <v>2789.8</v>
      </c>
      <c r="J373" s="6">
        <v>442042.12</v>
      </c>
      <c r="K373" s="6">
        <v>198946.29</v>
      </c>
      <c r="L373" s="6">
        <v>85790.6</v>
      </c>
      <c r="M373" s="6">
        <v>0.6</v>
      </c>
      <c r="N373" s="6">
        <v>0</v>
      </c>
      <c r="O373" s="6">
        <v>14507.6</v>
      </c>
      <c r="P373" s="6">
        <v>6800.3</v>
      </c>
      <c r="Q373" s="6">
        <v>23488.18</v>
      </c>
      <c r="R373" s="6">
        <v>18677.240000000002</v>
      </c>
      <c r="S373" s="6">
        <v>122905.55</v>
      </c>
      <c r="T373" s="6">
        <v>101993.42</v>
      </c>
      <c r="U373" s="6">
        <v>124737.39</v>
      </c>
      <c r="V373" s="6">
        <v>85374.71</v>
      </c>
      <c r="W373" s="6">
        <v>13475.35</v>
      </c>
      <c r="X373" s="6">
        <v>10207.83</v>
      </c>
      <c r="Y373" s="6">
        <v>477054.65</v>
      </c>
      <c r="Z373" s="6">
        <v>251716.01</v>
      </c>
      <c r="AA373" s="6"/>
      <c r="AB373" s="11">
        <v>190868.9</v>
      </c>
      <c r="AC373" s="6">
        <v>345.9</v>
      </c>
      <c r="AD373" s="6">
        <v>50604</v>
      </c>
      <c r="AE373" s="6">
        <v>379963.99</v>
      </c>
      <c r="AF373" s="6">
        <v>194811.44</v>
      </c>
      <c r="AG373" s="6"/>
      <c r="AH373" s="6">
        <v>190739</v>
      </c>
      <c r="AI373" s="6">
        <v>1112.4000000000001</v>
      </c>
      <c r="AJ373" s="6">
        <v>768</v>
      </c>
      <c r="AK373" s="6">
        <v>33679.360000000001</v>
      </c>
      <c r="AL373" s="6">
        <v>23960.69</v>
      </c>
      <c r="AM373" s="6">
        <v>75199.399999999994</v>
      </c>
      <c r="AN373" s="6">
        <v>58011.81</v>
      </c>
      <c r="AO373" s="6">
        <v>53927.88</v>
      </c>
      <c r="AP373" s="6">
        <v>43958.03</v>
      </c>
      <c r="AQ373" s="6">
        <v>52113</v>
      </c>
      <c r="AR373" s="6">
        <v>20528</v>
      </c>
      <c r="AS373" s="6">
        <v>14</v>
      </c>
      <c r="AT373" s="6">
        <v>13.3</v>
      </c>
      <c r="AU373" s="6"/>
      <c r="AV373" s="6"/>
      <c r="AW373" s="6">
        <v>354877.7</v>
      </c>
      <c r="AX373" s="6">
        <v>165417.4</v>
      </c>
      <c r="AY373" s="6">
        <v>60891</v>
      </c>
      <c r="AZ373" s="6">
        <v>13637.98</v>
      </c>
      <c r="BA373" s="6">
        <v>335262.45</v>
      </c>
      <c r="BB373" s="6">
        <v>148364.54</v>
      </c>
      <c r="BC373" s="6">
        <v>59217.3</v>
      </c>
      <c r="BD373" s="6">
        <v>2386.8000000000002</v>
      </c>
      <c r="BE373" s="6">
        <v>1514.57</v>
      </c>
      <c r="BF373" s="6">
        <v>175.87</v>
      </c>
      <c r="BG373" s="6">
        <v>104.21</v>
      </c>
      <c r="BH373" s="6">
        <v>577.16099999999994</v>
      </c>
      <c r="BI373" s="6">
        <v>246.417</v>
      </c>
      <c r="BJ373" s="6">
        <v>1411.16</v>
      </c>
      <c r="BK373" s="6">
        <v>1639.6</v>
      </c>
      <c r="BL373" s="6">
        <v>125.4</v>
      </c>
      <c r="BM373" s="6">
        <v>8315.3799999999992</v>
      </c>
      <c r="BN373" s="6">
        <v>36897.378947368423</v>
      </c>
      <c r="BO373" s="6">
        <v>10201.125178427357</v>
      </c>
      <c r="BP373" s="6">
        <v>4803</v>
      </c>
      <c r="BQ373" s="6"/>
      <c r="BR373" s="6"/>
      <c r="BS373" s="6"/>
      <c r="BT373" s="6"/>
      <c r="BU373" s="6"/>
      <c r="BV373" s="6"/>
      <c r="BW373" s="6"/>
      <c r="BX373" s="6"/>
      <c r="BY373" s="6"/>
      <c r="BZ373" s="6">
        <v>5020348</v>
      </c>
      <c r="CA373" s="6">
        <v>3660709</v>
      </c>
      <c r="CB373" s="6"/>
      <c r="CC373" s="6">
        <v>91444</v>
      </c>
      <c r="CD373" s="6">
        <v>75697</v>
      </c>
      <c r="CE373" s="6"/>
      <c r="CF373" s="6">
        <v>391.65478931814005</v>
      </c>
      <c r="CG373" s="6">
        <v>55.133240091411352</v>
      </c>
      <c r="CH373" s="6">
        <v>792.1931715681294</v>
      </c>
      <c r="CI373" s="6">
        <v>1082860</v>
      </c>
      <c r="CJ373" s="6">
        <v>30</v>
      </c>
      <c r="CK373" s="6">
        <v>8374.36</v>
      </c>
      <c r="CL373" s="6">
        <v>1335038</v>
      </c>
      <c r="CM373" s="6">
        <v>27186</v>
      </c>
      <c r="CN373" s="6">
        <v>8738.7099999999991</v>
      </c>
      <c r="CO373" s="6">
        <v>107379</v>
      </c>
      <c r="CP373" s="6">
        <v>550</v>
      </c>
      <c r="CQ373" s="6">
        <v>718.5</v>
      </c>
      <c r="CR373" s="6">
        <v>3362.53</v>
      </c>
      <c r="CS373" s="6">
        <v>2324.91</v>
      </c>
      <c r="CT373" s="6">
        <v>354999</v>
      </c>
      <c r="CU373" s="6">
        <v>203651</v>
      </c>
      <c r="CV373" s="6">
        <v>275742</v>
      </c>
      <c r="CW373" s="6">
        <v>171652</v>
      </c>
    </row>
    <row r="374" spans="1:101" ht="12.5">
      <c r="A374" s="5">
        <v>44180</v>
      </c>
      <c r="B374" s="6">
        <v>853.91</v>
      </c>
      <c r="C374" s="6">
        <v>466.87799999999999</v>
      </c>
      <c r="D374" s="6">
        <v>6493.5</v>
      </c>
      <c r="E374" s="6"/>
      <c r="F374" s="6"/>
      <c r="G374" s="6"/>
      <c r="H374" s="6">
        <v>6647.4</v>
      </c>
      <c r="I374" s="6">
        <v>2792.5</v>
      </c>
      <c r="J374" s="6">
        <v>442212.24</v>
      </c>
      <c r="K374" s="6">
        <v>199031.82</v>
      </c>
      <c r="L374" s="6">
        <v>85814.6</v>
      </c>
      <c r="M374" s="6">
        <v>0.6</v>
      </c>
      <c r="N374" s="6">
        <v>0</v>
      </c>
      <c r="O374" s="6">
        <v>14507.6</v>
      </c>
      <c r="P374" s="6">
        <v>6800.3</v>
      </c>
      <c r="Q374" s="6">
        <v>23511.040000000001</v>
      </c>
      <c r="R374" s="6">
        <v>18698</v>
      </c>
      <c r="S374" s="6">
        <v>122924.86</v>
      </c>
      <c r="T374" s="6">
        <v>102009.8</v>
      </c>
      <c r="U374" s="6">
        <v>124754.68</v>
      </c>
      <c r="V374" s="6">
        <v>85587.06</v>
      </c>
      <c r="W374" s="6">
        <v>13479.74</v>
      </c>
      <c r="X374" s="6">
        <v>10211.23</v>
      </c>
      <c r="Y374" s="6">
        <v>477248.63</v>
      </c>
      <c r="Z374" s="6">
        <v>251826.79</v>
      </c>
      <c r="AA374" s="6"/>
      <c r="AB374" s="11">
        <v>190892.9</v>
      </c>
      <c r="AC374" s="6">
        <v>345.9</v>
      </c>
      <c r="AD374" s="6">
        <v>50604</v>
      </c>
      <c r="AE374" s="6">
        <v>380225.98</v>
      </c>
      <c r="AF374" s="6">
        <v>194938.86</v>
      </c>
      <c r="AG374" s="6"/>
      <c r="AH374" s="6">
        <v>190763</v>
      </c>
      <c r="AI374" s="6">
        <v>1112.4000000000001</v>
      </c>
      <c r="AJ374" s="6">
        <v>768</v>
      </c>
      <c r="AK374" s="6">
        <v>33679.360000000001</v>
      </c>
      <c r="AL374" s="6">
        <v>23960.69</v>
      </c>
      <c r="AM374" s="6">
        <v>75211.12</v>
      </c>
      <c r="AN374" s="6">
        <v>58020.94</v>
      </c>
      <c r="AO374" s="6">
        <v>53944.25</v>
      </c>
      <c r="AP374" s="6">
        <v>43971.56</v>
      </c>
      <c r="AQ374" s="6">
        <v>52119.3</v>
      </c>
      <c r="AR374" s="6">
        <v>20530.5</v>
      </c>
      <c r="AS374" s="6">
        <v>14</v>
      </c>
      <c r="AT374" s="6">
        <v>13.3</v>
      </c>
      <c r="AU374" s="6"/>
      <c r="AV374" s="6"/>
      <c r="AW374" s="6">
        <v>355037.2</v>
      </c>
      <c r="AX374" s="6">
        <v>165487.6</v>
      </c>
      <c r="AY374" s="6">
        <v>60896</v>
      </c>
      <c r="AZ374" s="6">
        <v>13637.98</v>
      </c>
      <c r="BA374" s="6">
        <v>335407.31</v>
      </c>
      <c r="BB374" s="6">
        <v>148427.17000000001</v>
      </c>
      <c r="BC374" s="6">
        <v>59241.3</v>
      </c>
      <c r="BD374" s="6">
        <v>2390.44</v>
      </c>
      <c r="BE374" s="6">
        <v>1516.98</v>
      </c>
      <c r="BF374" s="6">
        <v>175.92</v>
      </c>
      <c r="BG374" s="6">
        <v>104.23</v>
      </c>
      <c r="BH374" s="6">
        <v>577.16099999999994</v>
      </c>
      <c r="BI374" s="6">
        <v>246.417</v>
      </c>
      <c r="BJ374" s="6">
        <v>1435.16</v>
      </c>
      <c r="BK374" s="6">
        <v>1641.9</v>
      </c>
      <c r="BL374" s="6">
        <v>125.4</v>
      </c>
      <c r="BM374" s="6">
        <v>8593.5300000000007</v>
      </c>
      <c r="BN374" s="6">
        <v>36701.594736842104</v>
      </c>
      <c r="BO374" s="6">
        <v>11495.47558833004</v>
      </c>
      <c r="BP374" s="6">
        <v>3857</v>
      </c>
      <c r="BQ374" s="6"/>
      <c r="BR374" s="6"/>
      <c r="BS374" s="6"/>
      <c r="BT374" s="6"/>
      <c r="BU374" s="6"/>
      <c r="BV374" s="6"/>
      <c r="BW374" s="6"/>
      <c r="BX374" s="6"/>
      <c r="BY374" s="6"/>
      <c r="BZ374" s="6">
        <v>5023166</v>
      </c>
      <c r="CA374" s="6">
        <v>3663034</v>
      </c>
      <c r="CB374" s="6"/>
      <c r="CC374" s="6">
        <v>91444</v>
      </c>
      <c r="CD374" s="6">
        <v>75697</v>
      </c>
      <c r="CE374" s="6"/>
      <c r="CF374" s="6">
        <v>821.75742264559472</v>
      </c>
      <c r="CG374" s="6">
        <v>95.599477292229551</v>
      </c>
      <c r="CH374" s="6">
        <v>1564.2405005939413</v>
      </c>
      <c r="CI374" s="6">
        <v>1082860</v>
      </c>
      <c r="CJ374" s="6">
        <v>30</v>
      </c>
      <c r="CK374" s="6">
        <v>8374.36</v>
      </c>
      <c r="CL374" s="6">
        <v>1347535</v>
      </c>
      <c r="CM374" s="6">
        <v>27221</v>
      </c>
      <c r="CN374" s="6">
        <v>8762.7099999999991</v>
      </c>
      <c r="CO374" s="6">
        <v>111203</v>
      </c>
      <c r="CP374" s="6">
        <v>551</v>
      </c>
      <c r="CQ374" s="6">
        <v>742.5</v>
      </c>
      <c r="CR374" s="6">
        <v>3369.46</v>
      </c>
      <c r="CS374" s="6">
        <v>2329.29</v>
      </c>
      <c r="CT374" s="6">
        <v>356105</v>
      </c>
      <c r="CU374" s="6">
        <v>204288</v>
      </c>
      <c r="CV374" s="6">
        <v>276007</v>
      </c>
      <c r="CW374" s="6">
        <v>171820</v>
      </c>
    </row>
    <row r="375" spans="1:101" ht="12.5">
      <c r="A375" s="5">
        <v>44181</v>
      </c>
      <c r="B375" s="6">
        <v>853.91</v>
      </c>
      <c r="C375" s="6">
        <v>466.87799999999999</v>
      </c>
      <c r="D375" s="6">
        <v>6493.5</v>
      </c>
      <c r="E375" s="6"/>
      <c r="F375" s="6"/>
      <c r="G375" s="6"/>
      <c r="H375" s="6">
        <v>6663.2</v>
      </c>
      <c r="I375" s="6">
        <v>2795.2</v>
      </c>
      <c r="J375" s="6">
        <v>442382.55</v>
      </c>
      <c r="K375" s="6">
        <v>199116.92</v>
      </c>
      <c r="L375" s="6">
        <v>85838.6</v>
      </c>
      <c r="M375" s="6">
        <v>0.6</v>
      </c>
      <c r="N375" s="6">
        <v>0</v>
      </c>
      <c r="O375" s="6">
        <v>14507.6</v>
      </c>
      <c r="P375" s="6">
        <v>6800.3</v>
      </c>
      <c r="Q375" s="6">
        <v>23535.55</v>
      </c>
      <c r="R375" s="6">
        <v>18718.77</v>
      </c>
      <c r="S375" s="6">
        <v>122944.73</v>
      </c>
      <c r="T375" s="6">
        <v>102026.37</v>
      </c>
      <c r="U375" s="6">
        <v>124772.09</v>
      </c>
      <c r="V375" s="6">
        <v>85399.48</v>
      </c>
      <c r="W375" s="6">
        <v>13484.06</v>
      </c>
      <c r="X375" s="6">
        <v>10214.59</v>
      </c>
      <c r="Y375" s="6">
        <v>477455.29</v>
      </c>
      <c r="Z375" s="6">
        <v>251939.11</v>
      </c>
      <c r="AA375" s="6"/>
      <c r="AB375" s="11">
        <v>190916.9</v>
      </c>
      <c r="AC375" s="6">
        <v>345.9</v>
      </c>
      <c r="AD375" s="6">
        <v>50604</v>
      </c>
      <c r="AE375" s="6">
        <v>380475.67</v>
      </c>
      <c r="AF375" s="6">
        <v>195063.42</v>
      </c>
      <c r="AG375" s="6"/>
      <c r="AH375" s="6">
        <v>190787</v>
      </c>
      <c r="AI375" s="6">
        <v>1112.4000000000001</v>
      </c>
      <c r="AJ375" s="6">
        <v>768</v>
      </c>
      <c r="AK375" s="6">
        <v>33679.360000000001</v>
      </c>
      <c r="AL375" s="6">
        <v>23960.69</v>
      </c>
      <c r="AM375" s="6">
        <v>75222.789999999994</v>
      </c>
      <c r="AN375" s="6">
        <v>58030</v>
      </c>
      <c r="AO375" s="6">
        <v>53960.480000000003</v>
      </c>
      <c r="AP375" s="6">
        <v>43984.99</v>
      </c>
      <c r="AQ375" s="6">
        <v>52129.7</v>
      </c>
      <c r="AR375" s="6">
        <v>20534.599999999999</v>
      </c>
      <c r="AS375" s="6">
        <v>14</v>
      </c>
      <c r="AT375" s="6">
        <v>13.3</v>
      </c>
      <c r="AU375" s="6"/>
      <c r="AV375" s="6"/>
      <c r="AW375" s="6">
        <v>355194.2</v>
      </c>
      <c r="AX375" s="6">
        <v>165556.70000000001</v>
      </c>
      <c r="AY375" s="6">
        <v>60901</v>
      </c>
      <c r="AZ375" s="6">
        <v>13637.98</v>
      </c>
      <c r="BA375" s="6">
        <v>335550.39</v>
      </c>
      <c r="BB375" s="6">
        <v>148489.07</v>
      </c>
      <c r="BC375" s="6">
        <v>59265.3</v>
      </c>
      <c r="BD375" s="6">
        <v>2393.34</v>
      </c>
      <c r="BE375" s="6">
        <v>1518.91</v>
      </c>
      <c r="BF375" s="6">
        <v>175.92</v>
      </c>
      <c r="BG375" s="6">
        <v>104.23</v>
      </c>
      <c r="BH375" s="6">
        <v>577.16099999999994</v>
      </c>
      <c r="BI375" s="6">
        <v>246.417</v>
      </c>
      <c r="BJ375" s="6">
        <v>1435.16</v>
      </c>
      <c r="BK375" s="6">
        <v>1644.3</v>
      </c>
      <c r="BL375" s="6">
        <v>126.3</v>
      </c>
      <c r="BM375" s="6">
        <v>9113.4</v>
      </c>
      <c r="BN375" s="6">
        <v>37091.698245614032</v>
      </c>
      <c r="BO375" s="6">
        <v>10760.194463654016</v>
      </c>
      <c r="BP375" s="6">
        <v>6999</v>
      </c>
      <c r="BQ375" s="6"/>
      <c r="BR375" s="6"/>
      <c r="BS375" s="6"/>
      <c r="BT375" s="6"/>
      <c r="BU375" s="6"/>
      <c r="BV375" s="6"/>
      <c r="BW375" s="6"/>
      <c r="BX375" s="6"/>
      <c r="BY375" s="6"/>
      <c r="BZ375" s="6">
        <v>5026071</v>
      </c>
      <c r="CA375" s="6">
        <v>3665449</v>
      </c>
      <c r="CB375" s="6"/>
      <c r="CC375" s="6">
        <v>91444</v>
      </c>
      <c r="CD375" s="6">
        <v>75697</v>
      </c>
      <c r="CE375" s="6"/>
      <c r="CF375" s="6">
        <v>840</v>
      </c>
      <c r="CG375" s="6">
        <v>96.161000000000001</v>
      </c>
      <c r="CH375" s="6">
        <v>1590</v>
      </c>
      <c r="CI375" s="6">
        <v>1082860</v>
      </c>
      <c r="CJ375" s="6">
        <v>30</v>
      </c>
      <c r="CK375" s="6">
        <v>8374.36</v>
      </c>
      <c r="CL375" s="6">
        <v>1351775</v>
      </c>
      <c r="CM375" s="6">
        <v>27302</v>
      </c>
      <c r="CN375" s="6">
        <v>8786.7099999999991</v>
      </c>
      <c r="CO375" s="6">
        <v>115135</v>
      </c>
      <c r="CP375" s="6">
        <v>554</v>
      </c>
      <c r="CQ375" s="6">
        <v>766.5</v>
      </c>
      <c r="CR375" s="6">
        <v>3376.43</v>
      </c>
      <c r="CS375" s="6">
        <v>2333.6999999999998</v>
      </c>
      <c r="CT375" s="6">
        <v>356808</v>
      </c>
      <c r="CU375" s="6">
        <v>204696</v>
      </c>
      <c r="CV375" s="6">
        <v>276631</v>
      </c>
      <c r="CW375" s="6">
        <v>172231</v>
      </c>
    </row>
    <row r="376" spans="1:101" ht="12.5">
      <c r="A376" s="5">
        <v>44182</v>
      </c>
      <c r="B376" s="6">
        <v>854.29700000000003</v>
      </c>
      <c r="C376" s="6">
        <v>467.072</v>
      </c>
      <c r="D376" s="6">
        <v>6494.2</v>
      </c>
      <c r="E376" s="6"/>
      <c r="F376" s="6"/>
      <c r="G376" s="6"/>
      <c r="H376" s="6">
        <v>6679.5</v>
      </c>
      <c r="I376" s="6">
        <v>2799</v>
      </c>
      <c r="J376" s="6">
        <v>442551.66</v>
      </c>
      <c r="K376" s="6">
        <v>199201.69</v>
      </c>
      <c r="L376" s="6">
        <v>85862.6</v>
      </c>
      <c r="M376" s="6">
        <v>0.6</v>
      </c>
      <c r="N376" s="6">
        <v>0</v>
      </c>
      <c r="O376" s="6">
        <v>14507.6</v>
      </c>
      <c r="P376" s="6">
        <v>6800.3</v>
      </c>
      <c r="Q376" s="6">
        <v>23559.919999999998</v>
      </c>
      <c r="R376" s="6">
        <v>18738.439999999999</v>
      </c>
      <c r="S376" s="6">
        <v>122963.26</v>
      </c>
      <c r="T376" s="6">
        <v>102042.15</v>
      </c>
      <c r="U376" s="6">
        <v>124790.65</v>
      </c>
      <c r="V376" s="6">
        <v>85412.83</v>
      </c>
      <c r="W376" s="6">
        <v>13487.91</v>
      </c>
      <c r="X376" s="6">
        <v>10217.67</v>
      </c>
      <c r="Y376" s="6">
        <v>477625.71</v>
      </c>
      <c r="Z376" s="6">
        <v>252026.4</v>
      </c>
      <c r="AA376" s="6"/>
      <c r="AB376" s="11">
        <v>190940.9</v>
      </c>
      <c r="AC376" s="6">
        <v>345.9</v>
      </c>
      <c r="AD376" s="6">
        <v>50604</v>
      </c>
      <c r="AE376" s="6">
        <v>380751.64</v>
      </c>
      <c r="AF376" s="6">
        <v>195208.36</v>
      </c>
      <c r="AG376" s="6"/>
      <c r="AH376" s="6">
        <v>190811</v>
      </c>
      <c r="AI376" s="6">
        <v>1112.4000000000001</v>
      </c>
      <c r="AJ376" s="6">
        <v>768</v>
      </c>
      <c r="AK376" s="6">
        <v>33679.360000000001</v>
      </c>
      <c r="AL376" s="6">
        <v>23960.69</v>
      </c>
      <c r="AM376" s="6">
        <v>75233.820000000007</v>
      </c>
      <c r="AN376" s="6">
        <v>58038.5</v>
      </c>
      <c r="AO376" s="6">
        <v>53977.42</v>
      </c>
      <c r="AP376" s="6">
        <v>43998.84</v>
      </c>
      <c r="AQ376" s="6">
        <v>52134.1</v>
      </c>
      <c r="AR376" s="6">
        <v>20536.3</v>
      </c>
      <c r="AS376" s="6">
        <v>14</v>
      </c>
      <c r="AT376" s="6">
        <v>13.3</v>
      </c>
      <c r="AU376" s="6"/>
      <c r="AV376" s="6"/>
      <c r="AW376" s="6">
        <v>355348.6</v>
      </c>
      <c r="AX376" s="6">
        <v>165625</v>
      </c>
      <c r="AY376" s="6">
        <v>60906</v>
      </c>
      <c r="AZ376" s="6">
        <v>13637.98</v>
      </c>
      <c r="BA376" s="6">
        <v>335691.06</v>
      </c>
      <c r="BB376" s="6">
        <v>148550.09</v>
      </c>
      <c r="BC376" s="6">
        <v>59289.3</v>
      </c>
      <c r="BD376" s="6">
        <v>2396.04</v>
      </c>
      <c r="BE376" s="6">
        <v>1520.77</v>
      </c>
      <c r="BF376" s="6">
        <v>175.92</v>
      </c>
      <c r="BG376" s="6">
        <v>104.23</v>
      </c>
      <c r="BH376" s="6">
        <v>577.16099999999994</v>
      </c>
      <c r="BI376" s="6">
        <v>246.417</v>
      </c>
      <c r="BJ376" s="6">
        <v>1435.16</v>
      </c>
      <c r="BK376" s="6">
        <v>1646.7</v>
      </c>
      <c r="BL376" s="6">
        <v>126.8</v>
      </c>
      <c r="BM376" s="6">
        <v>9443.3799999999992</v>
      </c>
      <c r="BN376" s="6">
        <v>36315.936842105264</v>
      </c>
      <c r="BO376" s="6">
        <v>9911.1405756369459</v>
      </c>
      <c r="BP376" s="6">
        <v>2425</v>
      </c>
      <c r="BQ376" s="6"/>
      <c r="BR376" s="6"/>
      <c r="BS376" s="6"/>
      <c r="BT376" s="6"/>
      <c r="BU376" s="6"/>
      <c r="BV376" s="6"/>
      <c r="BW376" s="6"/>
      <c r="BX376" s="6"/>
      <c r="BY376" s="6"/>
      <c r="BZ376" s="6">
        <v>5028934</v>
      </c>
      <c r="CA376" s="6">
        <v>3667860</v>
      </c>
      <c r="CB376" s="6"/>
      <c r="CC376" s="6">
        <v>91444</v>
      </c>
      <c r="CD376" s="6">
        <v>75697</v>
      </c>
      <c r="CE376" s="6"/>
      <c r="CF376" s="6">
        <v>831</v>
      </c>
      <c r="CG376" s="6">
        <v>95.781999999999996</v>
      </c>
      <c r="CH376" s="6">
        <v>1571</v>
      </c>
      <c r="CI376" s="6">
        <v>1082860</v>
      </c>
      <c r="CJ376" s="6">
        <v>30</v>
      </c>
      <c r="CK376" s="6">
        <v>8374.36</v>
      </c>
      <c r="CL376" s="6">
        <v>1356150</v>
      </c>
      <c r="CM376" s="6">
        <v>27445</v>
      </c>
      <c r="CN376" s="6">
        <v>8810.7099999999991</v>
      </c>
      <c r="CO376" s="6">
        <v>119111</v>
      </c>
      <c r="CP376" s="6">
        <v>570</v>
      </c>
      <c r="CQ376" s="6">
        <v>790.5</v>
      </c>
      <c r="CR376" s="6">
        <v>3383.42</v>
      </c>
      <c r="CS376" s="6">
        <v>2338.14</v>
      </c>
      <c r="CT376" s="6">
        <v>357127</v>
      </c>
      <c r="CU376" s="6">
        <v>204894</v>
      </c>
      <c r="CV376" s="6">
        <v>277597</v>
      </c>
      <c r="CW376" s="6">
        <v>172854</v>
      </c>
    </row>
    <row r="377" spans="1:101" ht="12.5">
      <c r="A377" s="5">
        <v>44183</v>
      </c>
      <c r="B377" s="6">
        <v>854.29700000000003</v>
      </c>
      <c r="C377" s="6">
        <v>467.072</v>
      </c>
      <c r="D377" s="6">
        <v>6494.2</v>
      </c>
      <c r="E377" s="6"/>
      <c r="F377" s="6"/>
      <c r="G377" s="6"/>
      <c r="H377" s="6">
        <v>6694.2</v>
      </c>
      <c r="I377" s="6">
        <v>2802.2</v>
      </c>
      <c r="J377" s="6">
        <v>442722.6</v>
      </c>
      <c r="K377" s="6">
        <v>199287.4</v>
      </c>
      <c r="L377" s="6">
        <v>85886.6</v>
      </c>
      <c r="M377" s="6">
        <v>0.6</v>
      </c>
      <c r="N377" s="6">
        <v>0</v>
      </c>
      <c r="O377" s="6">
        <v>14507.6</v>
      </c>
      <c r="P377" s="6">
        <v>6800.3</v>
      </c>
      <c r="Q377" s="6">
        <v>23584.400000000001</v>
      </c>
      <c r="R377" s="6">
        <v>18758.2</v>
      </c>
      <c r="S377" s="6">
        <v>122982.39999999999</v>
      </c>
      <c r="T377" s="6">
        <v>102057.7</v>
      </c>
      <c r="U377" s="6">
        <v>124809.3</v>
      </c>
      <c r="V377" s="6">
        <v>85426.2</v>
      </c>
      <c r="W377" s="6">
        <v>13491.7</v>
      </c>
      <c r="X377" s="6">
        <v>10220.700000000001</v>
      </c>
      <c r="Y377" s="6">
        <v>477807.1</v>
      </c>
      <c r="Z377" s="6">
        <v>252121.3</v>
      </c>
      <c r="AA377" s="6"/>
      <c r="AB377" s="11">
        <v>190964.9</v>
      </c>
      <c r="AC377" s="6">
        <v>345.9</v>
      </c>
      <c r="AD377" s="6">
        <v>50604</v>
      </c>
      <c r="AE377" s="6">
        <v>381029.1</v>
      </c>
      <c r="AF377" s="6">
        <v>195352.5</v>
      </c>
      <c r="AG377" s="6"/>
      <c r="AH377" s="6">
        <v>190835</v>
      </c>
      <c r="AI377" s="6">
        <v>1112.4000000000001</v>
      </c>
      <c r="AJ377" s="6">
        <v>768</v>
      </c>
      <c r="AK377" s="6">
        <v>33679.360000000001</v>
      </c>
      <c r="AL377" s="6">
        <v>23960.69</v>
      </c>
      <c r="AM377" s="6">
        <v>75245.5</v>
      </c>
      <c r="AN377" s="6">
        <v>58047.6</v>
      </c>
      <c r="AO377" s="6">
        <v>53995</v>
      </c>
      <c r="AP377" s="6">
        <v>44013.1</v>
      </c>
      <c r="AQ377" s="6">
        <v>52146</v>
      </c>
      <c r="AR377" s="6">
        <v>20541</v>
      </c>
      <c r="AS377" s="6">
        <v>14</v>
      </c>
      <c r="AT377" s="6">
        <v>13.3</v>
      </c>
      <c r="AU377" s="6"/>
      <c r="AV377" s="6"/>
      <c r="AW377" s="6">
        <v>355505.3</v>
      </c>
      <c r="AX377" s="6">
        <v>165695.70000000001</v>
      </c>
      <c r="AY377" s="6">
        <v>60913.3</v>
      </c>
      <c r="AZ377" s="6">
        <v>13637.98</v>
      </c>
      <c r="BA377" s="6">
        <v>335832.4</v>
      </c>
      <c r="BB377" s="6">
        <v>148611.5</v>
      </c>
      <c r="BC377" s="6">
        <v>59313.3</v>
      </c>
      <c r="BD377" s="6">
        <v>2398.8000000000002</v>
      </c>
      <c r="BE377" s="6">
        <v>1522.7</v>
      </c>
      <c r="BF377" s="6">
        <v>175.92</v>
      </c>
      <c r="BG377" s="6">
        <v>104.23</v>
      </c>
      <c r="BH377" s="6">
        <v>577.16099999999994</v>
      </c>
      <c r="BI377" s="6">
        <v>246.417</v>
      </c>
      <c r="BJ377" s="6">
        <v>1435.16</v>
      </c>
      <c r="BK377" s="6">
        <v>1648.9</v>
      </c>
      <c r="BL377" s="6">
        <v>126.8</v>
      </c>
      <c r="BM377" s="6">
        <v>9488.16</v>
      </c>
      <c r="BN377" s="6">
        <v>37120.221052631583</v>
      </c>
      <c r="BO377" s="6">
        <v>10075.561964902639</v>
      </c>
      <c r="BP377" s="6">
        <v>7142</v>
      </c>
      <c r="BQ377" s="6"/>
      <c r="BR377" s="6"/>
      <c r="BS377" s="6"/>
      <c r="BT377" s="6"/>
      <c r="BU377" s="6"/>
      <c r="BV377" s="6"/>
      <c r="BW377" s="6"/>
      <c r="BX377" s="6"/>
      <c r="BY377" s="6"/>
      <c r="BZ377" s="6">
        <v>5031824</v>
      </c>
      <c r="CA377" s="6">
        <v>3670279</v>
      </c>
      <c r="CB377" s="6"/>
      <c r="CC377" s="6">
        <v>91444</v>
      </c>
      <c r="CD377" s="6">
        <v>75697</v>
      </c>
      <c r="CE377" s="6"/>
      <c r="CF377" s="6">
        <v>828</v>
      </c>
      <c r="CG377" s="6">
        <v>95.881</v>
      </c>
      <c r="CH377" s="6">
        <v>1570</v>
      </c>
      <c r="CI377" s="6">
        <v>1082860</v>
      </c>
      <c r="CJ377" s="6">
        <v>30</v>
      </c>
      <c r="CK377" s="6">
        <v>8374.4500000000007</v>
      </c>
      <c r="CL377" s="6">
        <v>1361854</v>
      </c>
      <c r="CM377" s="6">
        <v>27471</v>
      </c>
      <c r="CN377" s="6">
        <v>8834.5</v>
      </c>
      <c r="CO377" s="6">
        <v>120170</v>
      </c>
      <c r="CP377" s="6">
        <v>574</v>
      </c>
      <c r="CQ377" s="6">
        <v>798.2</v>
      </c>
      <c r="CR377" s="6">
        <v>3390.1</v>
      </c>
      <c r="CS377" s="6">
        <v>2342.4</v>
      </c>
      <c r="CT377" s="6">
        <v>357430</v>
      </c>
      <c r="CU377" s="6">
        <v>205082</v>
      </c>
      <c r="CV377" s="6">
        <v>278580</v>
      </c>
      <c r="CW377" s="6">
        <v>173483</v>
      </c>
    </row>
    <row r="378" spans="1:101" ht="12.5">
      <c r="A378" s="5">
        <v>44184</v>
      </c>
      <c r="B378" s="6">
        <v>854.29700000000003</v>
      </c>
      <c r="C378" s="6">
        <v>467.072</v>
      </c>
      <c r="D378" s="6">
        <v>6494.2</v>
      </c>
      <c r="E378" s="6"/>
      <c r="F378" s="6"/>
      <c r="G378" s="6"/>
      <c r="H378" s="6">
        <v>6709.2</v>
      </c>
      <c r="I378" s="6">
        <v>2805</v>
      </c>
      <c r="J378" s="6">
        <v>442889.7</v>
      </c>
      <c r="K378" s="6">
        <v>199371.9</v>
      </c>
      <c r="L378" s="6">
        <v>85910.6</v>
      </c>
      <c r="M378" s="6">
        <v>0.6</v>
      </c>
      <c r="N378" s="6">
        <v>0</v>
      </c>
      <c r="O378" s="6">
        <v>14507.6</v>
      </c>
      <c r="P378" s="6">
        <v>6800.3</v>
      </c>
      <c r="Q378" s="6">
        <v>23609.200000000001</v>
      </c>
      <c r="R378" s="6">
        <v>18778.2</v>
      </c>
      <c r="S378" s="6">
        <v>123000</v>
      </c>
      <c r="T378" s="6">
        <v>102072.4</v>
      </c>
      <c r="U378" s="6">
        <v>124827.8</v>
      </c>
      <c r="V378" s="6">
        <v>85439.4</v>
      </c>
      <c r="W378" s="6">
        <v>13495.5</v>
      </c>
      <c r="X378" s="6">
        <v>10223.799999999999</v>
      </c>
      <c r="Y378" s="6">
        <v>478017.5</v>
      </c>
      <c r="Z378" s="6">
        <v>252234</v>
      </c>
      <c r="AA378" s="6"/>
      <c r="AB378" s="11">
        <v>190988.9</v>
      </c>
      <c r="AC378" s="6">
        <v>345.9</v>
      </c>
      <c r="AD378" s="6">
        <v>50604</v>
      </c>
      <c r="AE378" s="6">
        <v>381271.6</v>
      </c>
      <c r="AF378" s="6">
        <v>195475.3</v>
      </c>
      <c r="AG378" s="6"/>
      <c r="AH378" s="6">
        <v>190859</v>
      </c>
      <c r="AI378" s="6">
        <v>1112.4000000000001</v>
      </c>
      <c r="AJ378" s="6">
        <v>768</v>
      </c>
      <c r="AK378" s="6">
        <v>33679.360000000001</v>
      </c>
      <c r="AL378" s="6">
        <v>23960.69</v>
      </c>
      <c r="AM378" s="6">
        <v>75257.399999999994</v>
      </c>
      <c r="AN378" s="6">
        <v>58056.7</v>
      </c>
      <c r="AO378" s="6">
        <v>54012.6</v>
      </c>
      <c r="AP378" s="6">
        <v>44027.4</v>
      </c>
      <c r="AQ378" s="6">
        <v>52155.8</v>
      </c>
      <c r="AR378" s="6">
        <v>20544.8</v>
      </c>
      <c r="AS378" s="6">
        <v>14</v>
      </c>
      <c r="AT378" s="6">
        <v>13.3</v>
      </c>
      <c r="AU378" s="6"/>
      <c r="AV378" s="6"/>
      <c r="AW378" s="6">
        <v>355662.8</v>
      </c>
      <c r="AX378" s="6">
        <v>165765.1</v>
      </c>
      <c r="AY378" s="6">
        <v>60918.6</v>
      </c>
      <c r="AZ378" s="6">
        <v>13637.98</v>
      </c>
      <c r="BA378" s="6">
        <v>335974.6</v>
      </c>
      <c r="BB378" s="6">
        <v>148673.1</v>
      </c>
      <c r="BC378" s="6">
        <v>59337.3</v>
      </c>
      <c r="BD378" s="6">
        <v>2401.4</v>
      </c>
      <c r="BE378" s="6">
        <v>1524.6</v>
      </c>
      <c r="BF378" s="6">
        <v>175.92</v>
      </c>
      <c r="BG378" s="6">
        <v>104.23</v>
      </c>
      <c r="BH378" s="6">
        <v>577.16099999999994</v>
      </c>
      <c r="BI378" s="6">
        <v>246.417</v>
      </c>
      <c r="BJ378" s="6">
        <v>1435.16</v>
      </c>
      <c r="BK378" s="6">
        <v>1651.1</v>
      </c>
      <c r="BL378" s="6">
        <v>126.8</v>
      </c>
      <c r="BM378" s="6">
        <v>9053.2199999999975</v>
      </c>
      <c r="BN378" s="6">
        <v>37157.905263157896</v>
      </c>
      <c r="BO378" s="6">
        <v>9807.2783104739465</v>
      </c>
      <c r="BP378" s="6">
        <v>5485</v>
      </c>
      <c r="BQ378" s="6"/>
      <c r="BR378" s="6"/>
      <c r="BS378" s="6"/>
      <c r="BT378" s="6"/>
      <c r="BU378" s="6"/>
      <c r="BV378" s="6"/>
      <c r="BW378" s="6"/>
      <c r="BX378" s="6"/>
      <c r="BY378" s="6"/>
      <c r="BZ378" s="6">
        <v>5034701</v>
      </c>
      <c r="CA378" s="6">
        <v>3672699</v>
      </c>
      <c r="CB378" s="6"/>
      <c r="CC378" s="6">
        <v>91444</v>
      </c>
      <c r="CD378" s="6">
        <v>75697</v>
      </c>
      <c r="CE378" s="6"/>
      <c r="CF378" s="6">
        <v>824</v>
      </c>
      <c r="CG378" s="6">
        <v>96.055999999999997</v>
      </c>
      <c r="CH378" s="6">
        <v>1570</v>
      </c>
      <c r="CI378" s="6">
        <v>1082860</v>
      </c>
      <c r="CJ378" s="6">
        <v>30</v>
      </c>
      <c r="CK378" s="6">
        <v>8374.4500000000007</v>
      </c>
      <c r="CL378" s="6">
        <v>1365797</v>
      </c>
      <c r="CM378" s="6">
        <v>27504</v>
      </c>
      <c r="CN378" s="6">
        <v>8858.5</v>
      </c>
      <c r="CO378" s="6">
        <v>124416</v>
      </c>
      <c r="CP378" s="6">
        <v>650</v>
      </c>
      <c r="CQ378" s="6">
        <v>822.2</v>
      </c>
      <c r="CR378" s="6">
        <v>3396.2</v>
      </c>
      <c r="CS378" s="6">
        <v>2346.5</v>
      </c>
      <c r="CT378" s="6">
        <v>358046</v>
      </c>
      <c r="CU378" s="6">
        <v>205475</v>
      </c>
      <c r="CV378" s="6">
        <v>279275</v>
      </c>
      <c r="CW378" s="6">
        <v>173913</v>
      </c>
    </row>
    <row r="379" spans="1:101" ht="12.5">
      <c r="A379" s="5">
        <v>44185</v>
      </c>
      <c r="B379" s="6">
        <v>854.29700000000003</v>
      </c>
      <c r="C379" s="6">
        <v>467.072</v>
      </c>
      <c r="D379" s="6">
        <v>6494.2</v>
      </c>
      <c r="E379" s="6"/>
      <c r="F379" s="6"/>
      <c r="G379" s="6"/>
      <c r="H379" s="6">
        <v>6719.3</v>
      </c>
      <c r="I379" s="6">
        <v>2806.9</v>
      </c>
      <c r="J379" s="6">
        <v>443061.4</v>
      </c>
      <c r="K379" s="6">
        <v>199457.3</v>
      </c>
      <c r="L379" s="6">
        <v>85934.6</v>
      </c>
      <c r="M379" s="6">
        <v>0.6</v>
      </c>
      <c r="N379" s="6">
        <v>0</v>
      </c>
      <c r="O379" s="6">
        <v>14507.6</v>
      </c>
      <c r="P379" s="6">
        <v>6800.3</v>
      </c>
      <c r="Q379" s="6">
        <v>23634.6</v>
      </c>
      <c r="R379" s="6">
        <v>18798.5</v>
      </c>
      <c r="S379" s="6">
        <v>123020</v>
      </c>
      <c r="T379" s="6">
        <v>102088.1</v>
      </c>
      <c r="U379" s="6">
        <v>124846.3</v>
      </c>
      <c r="V379" s="6">
        <v>85452.7</v>
      </c>
      <c r="W379" s="6">
        <v>13499.4</v>
      </c>
      <c r="X379" s="6">
        <v>10226.799999999999</v>
      </c>
      <c r="Y379" s="6">
        <v>478290.4</v>
      </c>
      <c r="Z379" s="6">
        <v>252384.4</v>
      </c>
      <c r="AA379" s="6"/>
      <c r="AB379" s="11">
        <v>191012.9</v>
      </c>
      <c r="AC379" s="6">
        <v>345.9</v>
      </c>
      <c r="AD379" s="6">
        <v>50604</v>
      </c>
      <c r="AE379" s="6">
        <v>381397.4</v>
      </c>
      <c r="AF379" s="6">
        <v>195540.2</v>
      </c>
      <c r="AG379" s="6"/>
      <c r="AH379" s="6">
        <v>190883</v>
      </c>
      <c r="AI379" s="6">
        <v>1112.4000000000001</v>
      </c>
      <c r="AJ379" s="6">
        <v>768</v>
      </c>
      <c r="AK379" s="6">
        <v>33679.360000000001</v>
      </c>
      <c r="AL379" s="6">
        <v>23960.69</v>
      </c>
      <c r="AM379" s="54">
        <v>75269.100000000006</v>
      </c>
      <c r="AN379" s="54">
        <v>58065.7</v>
      </c>
      <c r="AO379" s="6">
        <v>54030.2</v>
      </c>
      <c r="AP379" s="6">
        <v>44041.599999999999</v>
      </c>
      <c r="AQ379" s="6">
        <v>52165.9</v>
      </c>
      <c r="AR379" s="6">
        <v>20548.8</v>
      </c>
      <c r="AS379" s="6">
        <v>14</v>
      </c>
      <c r="AT379" s="6">
        <v>13.3</v>
      </c>
      <c r="AU379" s="7"/>
      <c r="AV379" s="7"/>
      <c r="AW379" s="6">
        <v>355763.7</v>
      </c>
      <c r="AX379" s="6">
        <v>165811.20000000001</v>
      </c>
      <c r="AY379" s="6">
        <v>60923.9</v>
      </c>
      <c r="AZ379" s="6">
        <v>13637.98</v>
      </c>
      <c r="BA379" s="6">
        <v>336062.1</v>
      </c>
      <c r="BB379" s="6">
        <v>148711.20000000001</v>
      </c>
      <c r="BC379" s="6">
        <v>59352.1</v>
      </c>
      <c r="BD379" s="6">
        <v>2403.9</v>
      </c>
      <c r="BE379" s="6">
        <v>1526.3</v>
      </c>
      <c r="BF379" s="6">
        <v>175.92</v>
      </c>
      <c r="BG379" s="6">
        <v>104.23</v>
      </c>
      <c r="BH379" s="6">
        <v>577.16099999999994</v>
      </c>
      <c r="BI379" s="6">
        <v>246.417</v>
      </c>
      <c r="BJ379" s="6">
        <v>1435.16</v>
      </c>
      <c r="BK379" s="6">
        <v>1652.9</v>
      </c>
      <c r="BL379" s="6">
        <v>126.8</v>
      </c>
      <c r="BM379" s="6">
        <v>10354.240000000002</v>
      </c>
      <c r="BN379" s="6">
        <v>31616.82807017543</v>
      </c>
      <c r="BO379" s="6">
        <v>8190.2099014992336</v>
      </c>
      <c r="BP379" s="6">
        <v>6254</v>
      </c>
      <c r="BQ379" s="6"/>
      <c r="BR379" s="6"/>
      <c r="BS379" s="6"/>
      <c r="BT379" s="6"/>
      <c r="BU379" s="6"/>
      <c r="BV379" s="6"/>
      <c r="BW379" s="6"/>
      <c r="BX379" s="6"/>
      <c r="BY379" s="6"/>
      <c r="BZ379" s="6">
        <v>5037619</v>
      </c>
      <c r="CA379" s="6">
        <v>3675119</v>
      </c>
      <c r="CB379" s="6"/>
      <c r="CC379" s="6">
        <v>91444</v>
      </c>
      <c r="CD379" s="6">
        <v>75697</v>
      </c>
      <c r="CE379" s="6"/>
      <c r="CF379" s="6">
        <v>821</v>
      </c>
      <c r="CG379" s="6">
        <v>96.134</v>
      </c>
      <c r="CH379" s="6">
        <v>1569</v>
      </c>
      <c r="CI379" s="6">
        <v>1082860</v>
      </c>
      <c r="CJ379" s="6">
        <v>30</v>
      </c>
      <c r="CK379" s="6">
        <v>8374.4500000000007</v>
      </c>
      <c r="CL379" s="6">
        <v>1368572</v>
      </c>
      <c r="CM379" s="6">
        <v>27519</v>
      </c>
      <c r="CN379" s="6">
        <v>8876.4</v>
      </c>
      <c r="CO379" s="6">
        <v>127472</v>
      </c>
      <c r="CP379" s="6">
        <v>666</v>
      </c>
      <c r="CQ379" s="6">
        <v>840.3</v>
      </c>
      <c r="CR379" s="6">
        <v>3401.4</v>
      </c>
      <c r="CS379" s="6">
        <v>2350.1</v>
      </c>
      <c r="CT379" s="6">
        <v>358396</v>
      </c>
      <c r="CU379" s="6">
        <v>205689</v>
      </c>
      <c r="CV379" s="6">
        <v>280070</v>
      </c>
      <c r="CW379" s="6">
        <v>174425</v>
      </c>
    </row>
    <row r="380" spans="1:101" ht="12.5">
      <c r="A380" s="5">
        <v>44186</v>
      </c>
      <c r="B380" s="6">
        <v>854.29700000000003</v>
      </c>
      <c r="C380" s="6">
        <v>467.072</v>
      </c>
      <c r="D380" s="6">
        <v>6494.2</v>
      </c>
      <c r="E380" s="6"/>
      <c r="F380" s="6"/>
      <c r="G380" s="6"/>
      <c r="H380" s="6">
        <v>6733.3</v>
      </c>
      <c r="I380" s="6">
        <v>2809.1</v>
      </c>
      <c r="J380" s="6">
        <v>443238.17</v>
      </c>
      <c r="K380" s="6">
        <v>199545.18</v>
      </c>
      <c r="L380" s="6">
        <v>85958.6</v>
      </c>
      <c r="M380" s="6">
        <v>0.6</v>
      </c>
      <c r="N380" s="6">
        <v>0</v>
      </c>
      <c r="O380" s="6">
        <v>14507.6</v>
      </c>
      <c r="P380" s="6">
        <v>6800.3</v>
      </c>
      <c r="Q380" s="6">
        <v>23660.639999999999</v>
      </c>
      <c r="R380" s="6">
        <v>18819.560000000001</v>
      </c>
      <c r="S380" s="6">
        <v>123039.34</v>
      </c>
      <c r="T380" s="6">
        <v>102104.33</v>
      </c>
      <c r="U380" s="6">
        <v>124864.91</v>
      </c>
      <c r="V380" s="6">
        <v>85465.919999999998</v>
      </c>
      <c r="W380" s="6">
        <v>13503.64</v>
      </c>
      <c r="X380" s="6">
        <v>10230.11</v>
      </c>
      <c r="Y380" s="6">
        <v>478557.42499999999</v>
      </c>
      <c r="Z380" s="6">
        <v>252529.14799999999</v>
      </c>
      <c r="AA380" s="6"/>
      <c r="AB380" s="11">
        <v>191036.9</v>
      </c>
      <c r="AC380" s="6">
        <v>345.9</v>
      </c>
      <c r="AD380" s="6">
        <v>50604</v>
      </c>
      <c r="AE380" s="6">
        <v>381521.65100000001</v>
      </c>
      <c r="AF380" s="6">
        <v>195610.27100000001</v>
      </c>
      <c r="AG380" s="6"/>
      <c r="AH380" s="6">
        <v>190907</v>
      </c>
      <c r="AI380" s="6">
        <v>1112.4000000000001</v>
      </c>
      <c r="AJ380" s="6">
        <v>768</v>
      </c>
      <c r="AK380" s="6">
        <v>33679.360000000001</v>
      </c>
      <c r="AL380" s="6">
        <v>23960.69</v>
      </c>
      <c r="AM380" s="48">
        <v>75281.259999999995</v>
      </c>
      <c r="AN380" s="48">
        <v>58075.13</v>
      </c>
      <c r="AO380" s="6">
        <v>54048.15</v>
      </c>
      <c r="AP380" s="6">
        <v>44056.28</v>
      </c>
      <c r="AQ380" s="6">
        <v>52171.4</v>
      </c>
      <c r="AR380" s="6">
        <v>20551</v>
      </c>
      <c r="AS380" s="6">
        <v>14</v>
      </c>
      <c r="AT380" s="6">
        <v>13.3</v>
      </c>
      <c r="AU380" s="7"/>
      <c r="AV380" s="7"/>
      <c r="AW380" s="6">
        <v>355852.5</v>
      </c>
      <c r="AX380" s="6">
        <v>165854.5</v>
      </c>
      <c r="AY380" s="6">
        <v>60929.006999999998</v>
      </c>
      <c r="AZ380" s="6">
        <v>13637.98</v>
      </c>
      <c r="BA380" s="6">
        <v>336134.83299999998</v>
      </c>
      <c r="BB380" s="6">
        <v>148743.01300000001</v>
      </c>
      <c r="BC380" s="6">
        <v>59363.72</v>
      </c>
      <c r="BD380" s="6">
        <v>2406.52</v>
      </c>
      <c r="BE380" s="6">
        <v>1528.21</v>
      </c>
      <c r="BF380" s="6">
        <v>175.92</v>
      </c>
      <c r="BG380" s="6">
        <v>104.24</v>
      </c>
      <c r="BH380" s="6">
        <v>577.16099999999994</v>
      </c>
      <c r="BI380" s="6">
        <v>246.417</v>
      </c>
      <c r="BJ380" s="6">
        <v>1435.16</v>
      </c>
      <c r="BK380" s="6">
        <v>1655.2</v>
      </c>
      <c r="BL380" s="6">
        <v>126.8</v>
      </c>
      <c r="BM380" s="6">
        <v>8933.06</v>
      </c>
      <c r="BN380" s="6">
        <v>38121.599999999999</v>
      </c>
      <c r="BO380" s="6">
        <v>10180.404963605251</v>
      </c>
      <c r="BP380" s="6">
        <v>3442</v>
      </c>
      <c r="BQ380" s="6"/>
      <c r="BR380" s="6"/>
      <c r="BS380" s="6"/>
      <c r="BT380" s="6"/>
      <c r="BU380" s="6"/>
      <c r="BV380" s="6"/>
      <c r="BW380" s="6"/>
      <c r="BX380" s="6"/>
      <c r="BY380" s="6"/>
      <c r="BZ380" s="6">
        <v>5040529</v>
      </c>
      <c r="CA380" s="6">
        <v>3677532</v>
      </c>
      <c r="CB380" s="6"/>
      <c r="CC380" s="6">
        <v>91444</v>
      </c>
      <c r="CD380" s="6">
        <v>75697</v>
      </c>
      <c r="CE380" s="6"/>
      <c r="CF380" s="6">
        <v>824</v>
      </c>
      <c r="CG380" s="6">
        <v>96.132999999999996</v>
      </c>
      <c r="CH380" s="6">
        <v>1569</v>
      </c>
      <c r="CI380" s="6">
        <v>1082860</v>
      </c>
      <c r="CJ380" s="6">
        <v>30</v>
      </c>
      <c r="CK380" s="6">
        <v>8374.4500000000007</v>
      </c>
      <c r="CL380" s="6">
        <v>1372169</v>
      </c>
      <c r="CM380" s="6">
        <v>27531</v>
      </c>
      <c r="CN380" s="6">
        <v>8900.4</v>
      </c>
      <c r="CO380" s="6">
        <v>131344</v>
      </c>
      <c r="CP380" s="6">
        <v>687</v>
      </c>
      <c r="CQ380" s="6">
        <v>864.3</v>
      </c>
      <c r="CR380" s="6">
        <v>3406.67</v>
      </c>
      <c r="CS380" s="6">
        <v>2353.84</v>
      </c>
      <c r="CT380" s="6">
        <v>358755</v>
      </c>
      <c r="CU380" s="6">
        <v>205908</v>
      </c>
      <c r="CV380" s="6">
        <v>281041</v>
      </c>
      <c r="CW380" s="6">
        <v>175056</v>
      </c>
    </row>
    <row r="381" spans="1:101" ht="12.5">
      <c r="A381" s="5">
        <v>44187</v>
      </c>
      <c r="B381" s="6">
        <v>854.55899999999997</v>
      </c>
      <c r="C381" s="6">
        <v>467.202</v>
      </c>
      <c r="D381" s="6">
        <v>6494.8</v>
      </c>
      <c r="E381" s="6"/>
      <c r="F381" s="6"/>
      <c r="G381" s="6"/>
      <c r="H381" s="6">
        <v>6748.3</v>
      </c>
      <c r="I381" s="6">
        <v>2811.8</v>
      </c>
      <c r="J381" s="6">
        <v>443409.22</v>
      </c>
      <c r="K381" s="6">
        <v>199630.74</v>
      </c>
      <c r="L381" s="6">
        <v>85982.6</v>
      </c>
      <c r="M381" s="6">
        <v>0.6</v>
      </c>
      <c r="N381" s="6">
        <v>0</v>
      </c>
      <c r="O381" s="6">
        <v>14507.6</v>
      </c>
      <c r="P381" s="6">
        <v>6800.3</v>
      </c>
      <c r="Q381" s="6">
        <v>23687.26</v>
      </c>
      <c r="R381" s="6">
        <v>18840.7</v>
      </c>
      <c r="S381" s="6">
        <v>123059.55</v>
      </c>
      <c r="T381" s="6">
        <v>102120.71</v>
      </c>
      <c r="U381" s="6">
        <v>124883.3</v>
      </c>
      <c r="V381" s="6">
        <v>85478.92</v>
      </c>
      <c r="W381" s="6">
        <v>13507.76</v>
      </c>
      <c r="X381" s="6">
        <v>10233.290000000001</v>
      </c>
      <c r="Y381" s="6">
        <v>478881.93</v>
      </c>
      <c r="Z381" s="6">
        <v>252699.97</v>
      </c>
      <c r="AA381" s="6"/>
      <c r="AB381" s="11">
        <v>191060.9</v>
      </c>
      <c r="AC381" s="6">
        <v>345.9</v>
      </c>
      <c r="AD381" s="6">
        <v>50604</v>
      </c>
      <c r="AE381" s="6">
        <v>381669.49</v>
      </c>
      <c r="AF381" s="6">
        <v>195690.41</v>
      </c>
      <c r="AG381" s="6"/>
      <c r="AH381" s="6">
        <v>190931</v>
      </c>
      <c r="AI381" s="6">
        <v>1112.4000000000001</v>
      </c>
      <c r="AJ381" s="6">
        <v>768</v>
      </c>
      <c r="AK381" s="6">
        <v>33679.360000000001</v>
      </c>
      <c r="AL381" s="6">
        <v>23960.69</v>
      </c>
      <c r="AM381" s="6">
        <v>75293.11</v>
      </c>
      <c r="AN381" s="6">
        <v>58084.3</v>
      </c>
      <c r="AO381" s="6">
        <v>54065.73</v>
      </c>
      <c r="AP381" s="6">
        <v>44070.63</v>
      </c>
      <c r="AQ381" s="6">
        <v>52182.3</v>
      </c>
      <c r="AR381" s="6">
        <v>20555.3</v>
      </c>
      <c r="AS381" s="6">
        <v>14</v>
      </c>
      <c r="AT381" s="6">
        <v>13.3</v>
      </c>
      <c r="AU381" s="7"/>
      <c r="AV381" s="7"/>
      <c r="AW381" s="6">
        <v>356020.1</v>
      </c>
      <c r="AX381" s="6">
        <v>165932.79999999999</v>
      </c>
      <c r="AY381" s="6">
        <v>60934.050999999999</v>
      </c>
      <c r="AZ381" s="6">
        <v>13637.98</v>
      </c>
      <c r="BA381" s="6">
        <v>336287.97</v>
      </c>
      <c r="BB381" s="6">
        <v>148808.9</v>
      </c>
      <c r="BC381" s="6">
        <v>59387.7</v>
      </c>
      <c r="BD381" s="6">
        <v>2409.0500000000002</v>
      </c>
      <c r="BE381" s="6">
        <v>1529.98</v>
      </c>
      <c r="BF381" s="6">
        <v>175.96</v>
      </c>
      <c r="BG381" s="6">
        <v>104.26</v>
      </c>
      <c r="BH381" s="6">
        <v>577.44200000000001</v>
      </c>
      <c r="BI381" s="6">
        <v>246.52600000000001</v>
      </c>
      <c r="BJ381" s="9">
        <v>1435.7</v>
      </c>
      <c r="BK381" s="6">
        <v>1657.5</v>
      </c>
      <c r="BL381" s="6">
        <v>126.8</v>
      </c>
      <c r="BM381" s="6">
        <v>9386.6999999999989</v>
      </c>
      <c r="BN381" s="6">
        <v>38888.687719298243</v>
      </c>
      <c r="BO381" s="6">
        <v>10175.603169431368</v>
      </c>
      <c r="BP381" s="6">
        <v>7140</v>
      </c>
      <c r="BQ381" s="6"/>
      <c r="BR381" s="6"/>
      <c r="BS381" s="6"/>
      <c r="BT381" s="6"/>
      <c r="BU381" s="6"/>
      <c r="BV381" s="6"/>
      <c r="BW381" s="6"/>
      <c r="BX381" s="6"/>
      <c r="BY381" s="6"/>
      <c r="BZ381" s="6">
        <v>5043377</v>
      </c>
      <c r="CA381" s="6">
        <v>3679907</v>
      </c>
      <c r="CB381" s="6"/>
      <c r="CC381" s="6">
        <v>91444</v>
      </c>
      <c r="CD381" s="6">
        <v>75697</v>
      </c>
      <c r="CE381" s="6"/>
      <c r="CF381" s="6">
        <v>823</v>
      </c>
      <c r="CG381" s="6">
        <v>96.292000000000002</v>
      </c>
      <c r="CH381" s="6">
        <v>1568</v>
      </c>
      <c r="CI381" s="6">
        <v>1082860</v>
      </c>
      <c r="CJ381" s="6">
        <v>30</v>
      </c>
      <c r="CK381" s="6">
        <v>8374.4500000000007</v>
      </c>
      <c r="CL381" s="6">
        <v>1376749</v>
      </c>
      <c r="CM381" s="6">
        <v>27616</v>
      </c>
      <c r="CN381" s="6">
        <v>8924.8799999999992</v>
      </c>
      <c r="CO381" s="6">
        <v>134868</v>
      </c>
      <c r="CP381" s="6">
        <v>688</v>
      </c>
      <c r="CQ381" s="6">
        <v>888.3</v>
      </c>
      <c r="CR381" s="6">
        <v>3412.89</v>
      </c>
      <c r="CS381" s="6">
        <v>2358.0100000000002</v>
      </c>
      <c r="CT381" s="6">
        <v>359135</v>
      </c>
      <c r="CU381" s="6">
        <v>206137</v>
      </c>
      <c r="CV381" s="6">
        <v>282049</v>
      </c>
      <c r="CW381" s="6">
        <v>175713</v>
      </c>
    </row>
    <row r="382" spans="1:101" ht="12.5">
      <c r="A382" s="5">
        <v>44188</v>
      </c>
      <c r="B382" s="6">
        <v>854.55899999999997</v>
      </c>
      <c r="C382" s="6">
        <v>467.202</v>
      </c>
      <c r="D382" s="6">
        <v>6494.8</v>
      </c>
      <c r="E382" s="6"/>
      <c r="F382" s="6"/>
      <c r="G382" s="6"/>
      <c r="H382" s="6">
        <v>6762.2</v>
      </c>
      <c r="I382" s="6">
        <v>2814.5</v>
      </c>
      <c r="J382" s="6">
        <v>443576.1</v>
      </c>
      <c r="K382" s="6">
        <v>199714.1</v>
      </c>
      <c r="L382" s="6">
        <v>86006.6</v>
      </c>
      <c r="M382" s="6">
        <v>0.6</v>
      </c>
      <c r="N382" s="6">
        <v>0</v>
      </c>
      <c r="O382" s="6">
        <v>14507.6</v>
      </c>
      <c r="P382" s="6">
        <v>6800.3</v>
      </c>
      <c r="Q382" s="6">
        <v>23712.9</v>
      </c>
      <c r="R382" s="6">
        <v>18861.12</v>
      </c>
      <c r="S382" s="6">
        <v>123078.72</v>
      </c>
      <c r="T382" s="6">
        <v>102136.6</v>
      </c>
      <c r="U382" s="6">
        <v>124900.9</v>
      </c>
      <c r="V382" s="6">
        <v>85491.38</v>
      </c>
      <c r="W382" s="6">
        <v>13511.66</v>
      </c>
      <c r="X382" s="6">
        <v>10236.36</v>
      </c>
      <c r="Y382" s="6">
        <v>479112.06</v>
      </c>
      <c r="Z382" s="6">
        <v>252829.15</v>
      </c>
      <c r="AA382" s="6"/>
      <c r="AB382" s="11">
        <v>191084.9</v>
      </c>
      <c r="AC382" s="6">
        <v>345.9</v>
      </c>
      <c r="AD382" s="6">
        <v>50604</v>
      </c>
      <c r="AE382" s="6">
        <v>381828.39</v>
      </c>
      <c r="AF382" s="6">
        <v>195774.8</v>
      </c>
      <c r="AG382" s="6"/>
      <c r="AH382" s="6">
        <v>190955</v>
      </c>
      <c r="AI382" s="6">
        <v>1112.4000000000001</v>
      </c>
      <c r="AJ382" s="6">
        <v>768</v>
      </c>
      <c r="AK382" s="6">
        <v>33679.360000000001</v>
      </c>
      <c r="AL382" s="6">
        <v>23960.69</v>
      </c>
      <c r="AM382" s="6">
        <v>75304.600000000006</v>
      </c>
      <c r="AN382" s="6">
        <v>58093.21</v>
      </c>
      <c r="AO382" s="6">
        <v>54082.83</v>
      </c>
      <c r="AP382" s="6">
        <v>44084.56</v>
      </c>
      <c r="AQ382" s="6">
        <v>52190.5</v>
      </c>
      <c r="AR382" s="6">
        <v>20558.599999999999</v>
      </c>
      <c r="AS382" s="6">
        <v>14</v>
      </c>
      <c r="AT382" s="6">
        <v>13.3</v>
      </c>
      <c r="AU382" s="6"/>
      <c r="AV382" s="6"/>
      <c r="AW382" s="6">
        <v>356117.2</v>
      </c>
      <c r="AX382" s="6">
        <v>165980.20000000001</v>
      </c>
      <c r="AY382" s="6">
        <v>60939</v>
      </c>
      <c r="AZ382" s="6">
        <v>13637.98</v>
      </c>
      <c r="BA382" s="6">
        <v>336372.66</v>
      </c>
      <c r="BB382" s="6">
        <v>148846.24</v>
      </c>
      <c r="BC382" s="6">
        <v>59405.8</v>
      </c>
      <c r="BD382" s="6">
        <v>2411.83</v>
      </c>
      <c r="BE382" s="6">
        <v>1531.93</v>
      </c>
      <c r="BF382" s="6">
        <v>175.96</v>
      </c>
      <c r="BG382" s="6">
        <v>104.26</v>
      </c>
      <c r="BH382" s="6">
        <v>577.44200000000001</v>
      </c>
      <c r="BI382" s="6">
        <v>246.52600000000001</v>
      </c>
      <c r="BJ382" s="9">
        <v>1435.7</v>
      </c>
      <c r="BK382" s="6">
        <v>1659.8</v>
      </c>
      <c r="BL382" s="6">
        <v>126.9</v>
      </c>
      <c r="BM382" s="6">
        <v>9610.69</v>
      </c>
      <c r="BN382" s="6">
        <v>39035.635087719304</v>
      </c>
      <c r="BO382" s="6">
        <v>9730.9808702230985</v>
      </c>
      <c r="BP382" s="6">
        <v>5423</v>
      </c>
      <c r="BQ382" s="6"/>
      <c r="BR382" s="6"/>
      <c r="BS382" s="6"/>
      <c r="BT382" s="6"/>
      <c r="BU382" s="6"/>
      <c r="BV382" s="6"/>
      <c r="BW382" s="6"/>
      <c r="BX382" s="6"/>
      <c r="BY382" s="6"/>
      <c r="BZ382" s="6">
        <v>5046210</v>
      </c>
      <c r="CA382" s="6">
        <v>3682295</v>
      </c>
      <c r="CB382" s="6"/>
      <c r="CC382" s="6">
        <v>91444</v>
      </c>
      <c r="CD382" s="6">
        <v>75697</v>
      </c>
      <c r="CE382" s="6"/>
      <c r="CF382" s="6">
        <v>797</v>
      </c>
      <c r="CG382" s="6">
        <v>95.445999999999998</v>
      </c>
      <c r="CH382" s="6">
        <v>1524</v>
      </c>
      <c r="CI382" s="6">
        <v>1082860</v>
      </c>
      <c r="CJ382" s="6">
        <v>30</v>
      </c>
      <c r="CK382" s="6">
        <v>8374.4500000000007</v>
      </c>
      <c r="CL382" s="6">
        <v>1381171</v>
      </c>
      <c r="CM382" s="6">
        <v>27855</v>
      </c>
      <c r="CN382" s="6">
        <v>8948.8799999999992</v>
      </c>
      <c r="CO382" s="6">
        <v>137595</v>
      </c>
      <c r="CP382" s="6">
        <v>688</v>
      </c>
      <c r="CQ382" s="6">
        <v>912.3</v>
      </c>
      <c r="CR382" s="6">
        <v>3418.81</v>
      </c>
      <c r="CS382" s="6">
        <v>2362.02</v>
      </c>
      <c r="CT382" s="6">
        <v>359500</v>
      </c>
      <c r="CU382" s="6">
        <v>206358</v>
      </c>
      <c r="CV382" s="6">
        <v>282987</v>
      </c>
      <c r="CW382" s="6">
        <v>176334</v>
      </c>
    </row>
    <row r="383" spans="1:101" ht="12.5">
      <c r="A383" s="5">
        <v>44189</v>
      </c>
      <c r="B383" s="6">
        <v>854.55899999999997</v>
      </c>
      <c r="C383" s="6">
        <v>467.202</v>
      </c>
      <c r="D383" s="6">
        <v>6494.8</v>
      </c>
      <c r="E383" s="6"/>
      <c r="F383" s="6"/>
      <c r="G383" s="6"/>
      <c r="H383" s="6">
        <v>6776.6</v>
      </c>
      <c r="I383" s="6">
        <v>2817.5</v>
      </c>
      <c r="J383" s="6">
        <v>443747.25</v>
      </c>
      <c r="K383" s="6">
        <v>199799.72</v>
      </c>
      <c r="L383" s="6">
        <v>86030.6</v>
      </c>
      <c r="M383" s="6">
        <v>0.6</v>
      </c>
      <c r="N383" s="6">
        <v>0</v>
      </c>
      <c r="O383" s="6">
        <v>14507.6</v>
      </c>
      <c r="P383" s="6">
        <v>6800.3</v>
      </c>
      <c r="Q383" s="6">
        <v>23739.25</v>
      </c>
      <c r="R383" s="6">
        <v>18882.09</v>
      </c>
      <c r="S383" s="6">
        <v>123098.86</v>
      </c>
      <c r="T383" s="6">
        <v>102153.35</v>
      </c>
      <c r="U383" s="6">
        <v>124918.87</v>
      </c>
      <c r="V383" s="6">
        <v>85504.3</v>
      </c>
      <c r="W383" s="6">
        <v>13515.47</v>
      </c>
      <c r="X383" s="6">
        <v>10239.43</v>
      </c>
      <c r="Y383" s="6">
        <v>479249.78</v>
      </c>
      <c r="Z383" s="6">
        <v>252904.24</v>
      </c>
      <c r="AA383" s="6"/>
      <c r="AB383" s="11">
        <v>191108.9</v>
      </c>
      <c r="AC383" s="6">
        <v>345.9</v>
      </c>
      <c r="AD383" s="6">
        <v>50604</v>
      </c>
      <c r="AE383" s="6">
        <v>382100.4</v>
      </c>
      <c r="AF383" s="6">
        <v>195922.17</v>
      </c>
      <c r="AG383" s="6"/>
      <c r="AH383" s="6">
        <v>190979</v>
      </c>
      <c r="AI383" s="6">
        <v>1112.4000000000001</v>
      </c>
      <c r="AJ383" s="6">
        <v>768</v>
      </c>
      <c r="AK383" s="6">
        <v>33679.360000000001</v>
      </c>
      <c r="AL383" s="6">
        <v>23960.69</v>
      </c>
      <c r="AM383" s="6">
        <v>75316.36</v>
      </c>
      <c r="AN383" s="6">
        <v>58102.35</v>
      </c>
      <c r="AO383" s="6">
        <v>54100.32</v>
      </c>
      <c r="AP383" s="6">
        <v>44098.86</v>
      </c>
      <c r="AQ383" s="6">
        <v>52200</v>
      </c>
      <c r="AR383" s="6">
        <v>20562.400000000001</v>
      </c>
      <c r="AS383" s="6">
        <v>14</v>
      </c>
      <c r="AT383" s="6">
        <v>13.3</v>
      </c>
      <c r="AU383" s="6"/>
      <c r="AV383" s="6"/>
      <c r="AW383" s="6">
        <v>356226.6</v>
      </c>
      <c r="AX383" s="6">
        <v>166033.1</v>
      </c>
      <c r="AY383" s="6">
        <v>60945</v>
      </c>
      <c r="AZ383" s="6">
        <v>13637.98</v>
      </c>
      <c r="BA383" s="6">
        <v>336465.38</v>
      </c>
      <c r="BB383" s="6">
        <v>148886.74</v>
      </c>
      <c r="BC383" s="6">
        <v>59419.6</v>
      </c>
      <c r="BD383" s="6">
        <v>2414.6799999999998</v>
      </c>
      <c r="BE383" s="6">
        <v>1533.93</v>
      </c>
      <c r="BF383" s="6">
        <v>176.11</v>
      </c>
      <c r="BG383" s="6">
        <v>104.35</v>
      </c>
      <c r="BH383" s="6">
        <v>577.44200000000001</v>
      </c>
      <c r="BI383" s="6">
        <v>246.52600000000001</v>
      </c>
      <c r="BJ383" s="9">
        <v>1435.7</v>
      </c>
      <c r="BK383" s="6">
        <v>1662.2</v>
      </c>
      <c r="BL383" s="6">
        <v>126.9</v>
      </c>
      <c r="BM383" s="6">
        <v>9288.77</v>
      </c>
      <c r="BN383" s="6">
        <v>38984.15789473684</v>
      </c>
      <c r="BO383" s="6">
        <v>11349.470015338105</v>
      </c>
      <c r="BP383" s="6">
        <v>5714</v>
      </c>
      <c r="BQ383" s="6"/>
      <c r="BR383" s="6"/>
      <c r="BS383" s="6"/>
      <c r="BT383" s="6"/>
      <c r="BU383" s="6"/>
      <c r="BV383" s="6"/>
      <c r="BW383" s="6"/>
      <c r="BX383" s="6"/>
      <c r="BY383" s="6"/>
      <c r="BZ383" s="6">
        <v>5049116</v>
      </c>
      <c r="CA383" s="6">
        <v>3684719</v>
      </c>
      <c r="CB383" s="6"/>
      <c r="CC383" s="6">
        <v>91444</v>
      </c>
      <c r="CD383" s="6">
        <v>75697</v>
      </c>
      <c r="CE383" s="6"/>
      <c r="CF383" s="6">
        <v>830</v>
      </c>
      <c r="CG383" s="6">
        <v>96.225999999999999</v>
      </c>
      <c r="CH383" s="6">
        <v>1572</v>
      </c>
      <c r="CI383" s="6">
        <v>1082860</v>
      </c>
      <c r="CJ383" s="6">
        <v>30</v>
      </c>
      <c r="CK383" s="6">
        <v>8374.4500000000007</v>
      </c>
      <c r="CL383" s="6">
        <v>1385655</v>
      </c>
      <c r="CM383" s="6">
        <v>28040</v>
      </c>
      <c r="CN383" s="6">
        <v>8972.8799999999992</v>
      </c>
      <c r="CO383" s="6">
        <v>140306</v>
      </c>
      <c r="CP383" s="6">
        <v>736</v>
      </c>
      <c r="CQ383" s="6">
        <v>933.49</v>
      </c>
      <c r="CR383" s="6">
        <v>3425.04</v>
      </c>
      <c r="CS383" s="6">
        <v>2366.2199999999998</v>
      </c>
      <c r="CT383" s="6">
        <v>359881</v>
      </c>
      <c r="CU383" s="6">
        <v>206588</v>
      </c>
      <c r="CV383" s="6">
        <v>284065</v>
      </c>
      <c r="CW383" s="6">
        <v>177032</v>
      </c>
    </row>
    <row r="384" spans="1:101" ht="12.5">
      <c r="A384" s="5">
        <v>44190</v>
      </c>
      <c r="B384" s="6">
        <v>854.55899999999997</v>
      </c>
      <c r="C384" s="6">
        <v>467.202</v>
      </c>
      <c r="D384" s="6">
        <v>6494.8</v>
      </c>
      <c r="E384" s="6"/>
      <c r="F384" s="6"/>
      <c r="G384" s="6"/>
      <c r="H384" s="6">
        <v>6791.3</v>
      </c>
      <c r="I384" s="6">
        <v>2820.4</v>
      </c>
      <c r="J384" s="6">
        <v>443920.42</v>
      </c>
      <c r="K384" s="6">
        <v>199886.23</v>
      </c>
      <c r="L384" s="6">
        <v>86054.6</v>
      </c>
      <c r="M384" s="6">
        <v>0.6</v>
      </c>
      <c r="N384" s="6">
        <v>0</v>
      </c>
      <c r="O384" s="6">
        <v>14507.6</v>
      </c>
      <c r="P384" s="6">
        <v>6800.3</v>
      </c>
      <c r="Q384" s="6">
        <v>23765.93</v>
      </c>
      <c r="R384" s="6">
        <v>18903.259999999998</v>
      </c>
      <c r="S384" s="6">
        <v>123119.43</v>
      </c>
      <c r="T384" s="6">
        <v>102170.4</v>
      </c>
      <c r="U384" s="6">
        <v>124937.05</v>
      </c>
      <c r="V384" s="6">
        <v>85517.34</v>
      </c>
      <c r="W384" s="6">
        <v>13519.33</v>
      </c>
      <c r="X384" s="6">
        <v>10242.540000000001</v>
      </c>
      <c r="Y384" s="6">
        <v>479396.36</v>
      </c>
      <c r="Z384" s="6">
        <v>252984.71</v>
      </c>
      <c r="AA384" s="6"/>
      <c r="AB384" s="11">
        <v>191132.9</v>
      </c>
      <c r="AC384" s="6">
        <v>345.9</v>
      </c>
      <c r="AD384" s="6">
        <v>50604</v>
      </c>
      <c r="AE384" s="6">
        <v>382433.72</v>
      </c>
      <c r="AF384" s="6">
        <v>196093.92</v>
      </c>
      <c r="AG384" s="6"/>
      <c r="AH384" s="6">
        <v>191003</v>
      </c>
      <c r="AI384" s="6">
        <v>1112.4000000000001</v>
      </c>
      <c r="AJ384" s="6">
        <v>768</v>
      </c>
      <c r="AK384" s="6">
        <v>33679.360000000001</v>
      </c>
      <c r="AL384" s="6">
        <v>23960.69</v>
      </c>
      <c r="AM384" s="6">
        <v>75328.240000000005</v>
      </c>
      <c r="AN384" s="6">
        <v>58111.57</v>
      </c>
      <c r="AO384" s="6">
        <v>54117.61</v>
      </c>
      <c r="AP384" s="6">
        <v>44112.85</v>
      </c>
      <c r="AQ384" s="6">
        <v>52210.8</v>
      </c>
      <c r="AR384" s="6">
        <v>20566.5</v>
      </c>
      <c r="AS384" s="6">
        <v>14</v>
      </c>
      <c r="AT384" s="6">
        <v>13.3</v>
      </c>
      <c r="AU384" s="6"/>
      <c r="AV384" s="6"/>
      <c r="AW384" s="6">
        <v>356401</v>
      </c>
      <c r="AX384" s="6">
        <v>166114.4</v>
      </c>
      <c r="AY384" s="6">
        <v>60948</v>
      </c>
      <c r="AZ384" s="6">
        <v>13637.98</v>
      </c>
      <c r="BA384" s="6">
        <v>336624.36</v>
      </c>
      <c r="BB384" s="6">
        <v>148955.04</v>
      </c>
      <c r="BC384" s="6">
        <v>59443.6</v>
      </c>
      <c r="BD384" s="6">
        <v>2417.5500000000002</v>
      </c>
      <c r="BE384" s="6">
        <v>1535.97</v>
      </c>
      <c r="BF384" s="6">
        <v>176.18</v>
      </c>
      <c r="BG384" s="6">
        <v>104.39</v>
      </c>
      <c r="BH384" s="6">
        <v>577.44200000000001</v>
      </c>
      <c r="BI384" s="6">
        <v>246.52600000000001</v>
      </c>
      <c r="BJ384" s="9">
        <v>1435.7</v>
      </c>
      <c r="BK384" s="6">
        <v>1664.6</v>
      </c>
      <c r="BL384" s="6">
        <v>126.9</v>
      </c>
      <c r="BM384" s="6">
        <v>8610.98</v>
      </c>
      <c r="BN384" s="6">
        <v>39858.317543859652</v>
      </c>
      <c r="BO384" s="6">
        <v>9987.1698096479358</v>
      </c>
      <c r="BP384" s="6">
        <v>5643</v>
      </c>
      <c r="BQ384" s="6"/>
      <c r="BR384" s="6"/>
      <c r="BS384" s="6"/>
      <c r="BT384" s="6"/>
      <c r="BU384" s="6"/>
      <c r="BV384" s="6"/>
      <c r="BW384" s="6"/>
      <c r="BX384" s="6"/>
      <c r="BY384" s="6"/>
      <c r="BZ384" s="6">
        <v>5052029</v>
      </c>
      <c r="CA384" s="6">
        <v>3687146</v>
      </c>
      <c r="CB384" s="6"/>
      <c r="CC384" s="6">
        <v>91444</v>
      </c>
      <c r="CD384" s="6">
        <v>75697</v>
      </c>
      <c r="CE384" s="6"/>
      <c r="CF384" s="6">
        <v>824.43178624254551</v>
      </c>
      <c r="CG384" s="6">
        <v>96.112459208358132</v>
      </c>
      <c r="CH384" s="6">
        <v>1564.9349269391348</v>
      </c>
      <c r="CI384" s="6">
        <v>1082860</v>
      </c>
      <c r="CJ384" s="6">
        <v>30</v>
      </c>
      <c r="CK384" s="6">
        <v>8374.4500000000007</v>
      </c>
      <c r="CL384" s="6">
        <v>1388888</v>
      </c>
      <c r="CM384" s="6">
        <v>28042</v>
      </c>
      <c r="CN384" s="6">
        <v>8996.8799999999992</v>
      </c>
      <c r="CO384" s="6">
        <v>144732</v>
      </c>
      <c r="CP384" s="6">
        <v>838</v>
      </c>
      <c r="CQ384" s="6">
        <v>956.22</v>
      </c>
      <c r="CR384" s="6">
        <v>3431.33</v>
      </c>
      <c r="CS384" s="6">
        <v>2370.41</v>
      </c>
      <c r="CT384" s="6">
        <v>360240</v>
      </c>
      <c r="CU384" s="6">
        <v>206805</v>
      </c>
      <c r="CV384" s="6">
        <v>285082</v>
      </c>
      <c r="CW384" s="6">
        <v>177698</v>
      </c>
    </row>
    <row r="385" spans="1:101" ht="12.5">
      <c r="A385" s="5">
        <v>44191</v>
      </c>
      <c r="B385" s="6">
        <v>854.55899999999997</v>
      </c>
      <c r="C385" s="6">
        <v>467.202</v>
      </c>
      <c r="D385" s="6">
        <v>6494.8</v>
      </c>
      <c r="E385" s="6"/>
      <c r="F385" s="6"/>
      <c r="G385" s="6"/>
      <c r="H385" s="6">
        <v>6806.3</v>
      </c>
      <c r="I385" s="6">
        <v>2823.2</v>
      </c>
      <c r="J385" s="6">
        <v>444090.8</v>
      </c>
      <c r="K385" s="6">
        <v>199971.54</v>
      </c>
      <c r="L385" s="6">
        <v>86078.6</v>
      </c>
      <c r="M385" s="6">
        <v>0.6</v>
      </c>
      <c r="N385" s="6">
        <v>0</v>
      </c>
      <c r="O385" s="6">
        <v>14507.6</v>
      </c>
      <c r="P385" s="6">
        <v>6800.3</v>
      </c>
      <c r="Q385" s="6">
        <v>23792.53</v>
      </c>
      <c r="R385" s="6">
        <v>18924.39</v>
      </c>
      <c r="S385" s="6">
        <v>123139.37</v>
      </c>
      <c r="T385" s="6">
        <v>102187.11</v>
      </c>
      <c r="U385" s="6">
        <v>124955.12</v>
      </c>
      <c r="V385" s="6">
        <v>85530.16</v>
      </c>
      <c r="W385" s="6">
        <v>13523.18</v>
      </c>
      <c r="X385" s="6">
        <v>10245.67</v>
      </c>
      <c r="Y385" s="6">
        <v>479541.84</v>
      </c>
      <c r="Z385" s="6">
        <v>253062.29</v>
      </c>
      <c r="AA385" s="6"/>
      <c r="AB385" s="11">
        <v>191156.9</v>
      </c>
      <c r="AC385" s="6">
        <v>345.9</v>
      </c>
      <c r="AD385" s="6">
        <v>50604</v>
      </c>
      <c r="AE385" s="6">
        <v>382760.86</v>
      </c>
      <c r="AF385" s="6">
        <v>196265.3</v>
      </c>
      <c r="AG385" s="6"/>
      <c r="AH385" s="6">
        <v>191027</v>
      </c>
      <c r="AI385" s="6">
        <v>1112.4000000000001</v>
      </c>
      <c r="AJ385" s="6">
        <v>768</v>
      </c>
      <c r="AK385" s="6">
        <v>33679.360000000001</v>
      </c>
      <c r="AL385" s="6">
        <v>23960.69</v>
      </c>
      <c r="AM385" s="6">
        <v>75340</v>
      </c>
      <c r="AN385" s="6">
        <v>58120.72</v>
      </c>
      <c r="AO385" s="6">
        <v>54135.15</v>
      </c>
      <c r="AP385" s="6">
        <v>44127.12</v>
      </c>
      <c r="AQ385" s="6">
        <v>52219.6</v>
      </c>
      <c r="AR385" s="6">
        <v>20569.900000000001</v>
      </c>
      <c r="AS385" s="6">
        <v>14</v>
      </c>
      <c r="AT385" s="6">
        <v>13.3</v>
      </c>
      <c r="AU385" s="6"/>
      <c r="AV385" s="6"/>
      <c r="AW385" s="6">
        <v>356573.3</v>
      </c>
      <c r="AX385" s="6">
        <v>166194.6</v>
      </c>
      <c r="AY385" s="6">
        <v>60954</v>
      </c>
      <c r="AZ385" s="6">
        <v>13637.98</v>
      </c>
      <c r="BA385" s="6">
        <v>336781.6</v>
      </c>
      <c r="BB385" s="6">
        <v>149022.6</v>
      </c>
      <c r="BC385" s="6">
        <v>59467.6</v>
      </c>
      <c r="BD385" s="6">
        <v>2420.4</v>
      </c>
      <c r="BE385" s="6">
        <v>1538</v>
      </c>
      <c r="BF385" s="6">
        <v>176.18</v>
      </c>
      <c r="BG385" s="6">
        <v>104.39</v>
      </c>
      <c r="BH385" s="6">
        <v>577.44200000000001</v>
      </c>
      <c r="BI385" s="6">
        <v>246.52600000000001</v>
      </c>
      <c r="BJ385" s="9">
        <v>1435.7</v>
      </c>
      <c r="BK385" s="6">
        <v>1667</v>
      </c>
      <c r="BL385" s="6">
        <v>126.9</v>
      </c>
      <c r="BM385" s="6">
        <v>9482.16</v>
      </c>
      <c r="BN385" s="6">
        <v>39016.799999999996</v>
      </c>
      <c r="BO385" s="6">
        <v>11432.213655492607</v>
      </c>
      <c r="BP385" s="6">
        <v>5259</v>
      </c>
      <c r="BQ385" s="6"/>
      <c r="BR385" s="6"/>
      <c r="BS385" s="6"/>
      <c r="BT385" s="6"/>
      <c r="BU385" s="6"/>
      <c r="BV385" s="6"/>
      <c r="BW385" s="6"/>
      <c r="BX385" s="6"/>
      <c r="BY385" s="6"/>
      <c r="BZ385" s="6">
        <v>5054904</v>
      </c>
      <c r="CA385" s="6">
        <v>3689566</v>
      </c>
      <c r="CB385" s="6"/>
      <c r="CC385" s="6">
        <v>91444</v>
      </c>
      <c r="CD385" s="6">
        <v>75697</v>
      </c>
      <c r="CE385" s="6"/>
      <c r="CF385" s="6">
        <v>824.36361295555639</v>
      </c>
      <c r="CG385" s="6">
        <v>96.154885071578946</v>
      </c>
      <c r="CH385" s="6">
        <v>1564.4882817025295</v>
      </c>
      <c r="CI385" s="6">
        <v>1082860</v>
      </c>
      <c r="CJ385" s="6">
        <v>30</v>
      </c>
      <c r="CK385" s="6">
        <v>8374.4500000000007</v>
      </c>
      <c r="CL385" s="6">
        <v>1394385</v>
      </c>
      <c r="CM385" s="6">
        <v>28061</v>
      </c>
      <c r="CN385" s="6">
        <v>9020.8799999999992</v>
      </c>
      <c r="CO385" s="6">
        <v>147096</v>
      </c>
      <c r="CP385" s="6">
        <v>838</v>
      </c>
      <c r="CQ385" s="6">
        <v>980.22</v>
      </c>
      <c r="CR385" s="6">
        <v>3437.66</v>
      </c>
      <c r="CS385" s="6">
        <v>2374.66</v>
      </c>
      <c r="CT385" s="6">
        <v>360611</v>
      </c>
      <c r="CU385" s="6">
        <v>207027</v>
      </c>
      <c r="CV385" s="6">
        <v>286051</v>
      </c>
      <c r="CW385" s="6">
        <v>178331</v>
      </c>
    </row>
    <row r="386" spans="1:101" ht="12.5">
      <c r="A386" s="5">
        <v>44192</v>
      </c>
      <c r="B386" s="6">
        <v>854.55899999999997</v>
      </c>
      <c r="C386" s="6">
        <v>467.202</v>
      </c>
      <c r="D386" s="6">
        <v>6494.8</v>
      </c>
      <c r="E386" s="6"/>
      <c r="F386" s="6"/>
      <c r="G386" s="6"/>
      <c r="H386" s="6">
        <v>6821.1</v>
      </c>
      <c r="I386" s="6">
        <v>2825.9</v>
      </c>
      <c r="J386" s="6">
        <v>444262.15</v>
      </c>
      <c r="K386" s="6">
        <v>200057.08</v>
      </c>
      <c r="L386" s="6">
        <v>86102.6</v>
      </c>
      <c r="M386" s="6">
        <v>0.6</v>
      </c>
      <c r="N386" s="6">
        <v>0</v>
      </c>
      <c r="O386" s="6">
        <v>14507.6</v>
      </c>
      <c r="P386" s="6">
        <v>6800.3</v>
      </c>
      <c r="Q386" s="6">
        <v>23821.040000000001</v>
      </c>
      <c r="R386" s="6">
        <v>18946.57</v>
      </c>
      <c r="S386" s="6">
        <v>123158.81</v>
      </c>
      <c r="T386" s="6">
        <v>102203.55</v>
      </c>
      <c r="U386" s="6">
        <v>124973</v>
      </c>
      <c r="V386" s="6">
        <v>85542.85</v>
      </c>
      <c r="W386" s="6">
        <v>13527.04</v>
      </c>
      <c r="X386" s="6">
        <v>10248.81</v>
      </c>
      <c r="Y386" s="6">
        <v>479690.27</v>
      </c>
      <c r="Z386" s="6">
        <v>253137.99</v>
      </c>
      <c r="AA386" s="6"/>
      <c r="AB386" s="11">
        <v>191180.9</v>
      </c>
      <c r="AC386" s="6">
        <v>345.9</v>
      </c>
      <c r="AD386" s="6">
        <v>50604</v>
      </c>
      <c r="AE386" s="6">
        <v>383083.97</v>
      </c>
      <c r="AF386" s="6">
        <v>196437.89</v>
      </c>
      <c r="AG386" s="6"/>
      <c r="AH386" s="6">
        <v>191051</v>
      </c>
      <c r="AI386" s="6">
        <v>1112.4000000000001</v>
      </c>
      <c r="AJ386" s="6">
        <v>768</v>
      </c>
      <c r="AK386" s="6">
        <v>33679.360000000001</v>
      </c>
      <c r="AL386" s="6">
        <v>23960.69</v>
      </c>
      <c r="AM386" s="6">
        <v>75351.789999999994</v>
      </c>
      <c r="AN386" s="6">
        <v>58129.87</v>
      </c>
      <c r="AO386" s="6">
        <v>54152.79</v>
      </c>
      <c r="AP386" s="6">
        <v>44141.45</v>
      </c>
      <c r="AQ386" s="6">
        <v>52225.7</v>
      </c>
      <c r="AR386" s="6">
        <v>20572.3</v>
      </c>
      <c r="AS386" s="6">
        <v>14</v>
      </c>
      <c r="AT386" s="6">
        <v>13.3</v>
      </c>
      <c r="AU386" s="6"/>
      <c r="AV386" s="6"/>
      <c r="AW386" s="6">
        <v>356744.6</v>
      </c>
      <c r="AX386" s="6">
        <v>166274.4</v>
      </c>
      <c r="AY386" s="6">
        <v>60959</v>
      </c>
      <c r="AZ386" s="6">
        <v>13637.98</v>
      </c>
      <c r="BA386" s="6">
        <v>336938.21</v>
      </c>
      <c r="BB386" s="6">
        <v>149089.93</v>
      </c>
      <c r="BC386" s="6">
        <v>59491.6</v>
      </c>
      <c r="BD386" s="6">
        <v>2423.12</v>
      </c>
      <c r="BE386" s="6">
        <v>1539.92</v>
      </c>
      <c r="BF386" s="6">
        <v>176.18</v>
      </c>
      <c r="BG386" s="6">
        <v>104.39</v>
      </c>
      <c r="BH386" s="6">
        <v>577.44200000000001</v>
      </c>
      <c r="BI386" s="6">
        <v>246.52600000000001</v>
      </c>
      <c r="BJ386" s="9">
        <v>1435.7</v>
      </c>
      <c r="BK386" s="6">
        <v>1669.3</v>
      </c>
      <c r="BL386" s="6">
        <v>126.9</v>
      </c>
      <c r="BM386" s="6">
        <v>9629.7200000000012</v>
      </c>
      <c r="BN386" s="6">
        <v>36883.378947368423</v>
      </c>
      <c r="BO386" s="6">
        <v>10639.610906455304</v>
      </c>
      <c r="BP386" s="6">
        <v>3631</v>
      </c>
      <c r="BQ386" s="6"/>
      <c r="BR386" s="6"/>
      <c r="BS386" s="6"/>
      <c r="BT386" s="6"/>
      <c r="BU386" s="6"/>
      <c r="BV386" s="6"/>
      <c r="BW386" s="6"/>
      <c r="BX386" s="6"/>
      <c r="BY386" s="6"/>
      <c r="BZ386" s="6">
        <v>5057780</v>
      </c>
      <c r="CA386" s="6">
        <v>3692002</v>
      </c>
      <c r="CB386" s="6"/>
      <c r="CC386" s="6">
        <v>91444</v>
      </c>
      <c r="CD386" s="6">
        <v>75697</v>
      </c>
      <c r="CE386" s="6"/>
      <c r="CF386" s="6">
        <v>824</v>
      </c>
      <c r="CG386" s="6">
        <v>96.257999999999996</v>
      </c>
      <c r="CH386" s="6">
        <v>1558</v>
      </c>
      <c r="CI386" s="6">
        <v>1082860</v>
      </c>
      <c r="CJ386" s="6">
        <v>30</v>
      </c>
      <c r="CK386" s="6">
        <v>8374.4500000000007</v>
      </c>
      <c r="CL386" s="6">
        <v>1399867</v>
      </c>
      <c r="CM386" s="6">
        <v>28079</v>
      </c>
      <c r="CN386" s="6">
        <v>9044.8799999999992</v>
      </c>
      <c r="CO386" s="6">
        <v>149483</v>
      </c>
      <c r="CP386" s="6">
        <v>838</v>
      </c>
      <c r="CQ386" s="6">
        <v>1004.22</v>
      </c>
      <c r="CR386" s="6">
        <v>3444</v>
      </c>
      <c r="CS386" s="6">
        <v>2378.91</v>
      </c>
      <c r="CT386" s="6">
        <v>360950</v>
      </c>
      <c r="CU386" s="6">
        <v>207233</v>
      </c>
      <c r="CV386" s="6">
        <v>287007</v>
      </c>
      <c r="CW386" s="6">
        <v>178956</v>
      </c>
    </row>
    <row r="387" spans="1:101" ht="12.5">
      <c r="A387" s="5">
        <v>44193</v>
      </c>
      <c r="B387" s="6">
        <v>854.81399999999996</v>
      </c>
      <c r="C387" s="6">
        <v>467.32900000000001</v>
      </c>
      <c r="D387" s="6">
        <v>6495.3</v>
      </c>
      <c r="E387" s="6"/>
      <c r="F387" s="6"/>
      <c r="G387" s="6"/>
      <c r="H387" s="6">
        <v>6836.1</v>
      </c>
      <c r="I387" s="6">
        <v>2828.6</v>
      </c>
      <c r="J387" s="6">
        <v>444434.5</v>
      </c>
      <c r="K387" s="6">
        <v>200143.15299999999</v>
      </c>
      <c r="L387" s="6">
        <v>86126.6</v>
      </c>
      <c r="M387" s="6">
        <v>0.6</v>
      </c>
      <c r="N387" s="6">
        <v>0</v>
      </c>
      <c r="O387" s="6">
        <v>14507.6</v>
      </c>
      <c r="P387" s="6">
        <v>6800.3</v>
      </c>
      <c r="Q387" s="6">
        <v>23849.21</v>
      </c>
      <c r="R387" s="6">
        <v>18968.57</v>
      </c>
      <c r="S387" s="6">
        <v>123179.07</v>
      </c>
      <c r="T387" s="6">
        <v>102220.39</v>
      </c>
      <c r="U387" s="6">
        <v>124990.57</v>
      </c>
      <c r="V387" s="6">
        <v>85555.32</v>
      </c>
      <c r="W387" s="6">
        <v>13530.94</v>
      </c>
      <c r="X387" s="6">
        <v>10251.94</v>
      </c>
      <c r="Y387" s="6">
        <v>479840.01500000001</v>
      </c>
      <c r="Z387" s="6">
        <v>253215.38</v>
      </c>
      <c r="AA387" s="6"/>
      <c r="AB387" s="11">
        <v>191204.9</v>
      </c>
      <c r="AC387" s="6">
        <v>345.9</v>
      </c>
      <c r="AD387" s="6">
        <v>50604</v>
      </c>
      <c r="AE387" s="6">
        <v>383407.73</v>
      </c>
      <c r="AF387" s="6">
        <v>196609.26</v>
      </c>
      <c r="AG387" s="6"/>
      <c r="AH387" s="6">
        <v>191075</v>
      </c>
      <c r="AI387" s="6">
        <v>1112.4000000000001</v>
      </c>
      <c r="AJ387" s="6">
        <v>768</v>
      </c>
      <c r="AK387" s="6">
        <v>33679.360000000001</v>
      </c>
      <c r="AL387" s="6">
        <v>23960.69</v>
      </c>
      <c r="AM387" s="6">
        <v>75363.69</v>
      </c>
      <c r="AN387" s="6">
        <v>58139.08</v>
      </c>
      <c r="AO387" s="6">
        <v>54170.52</v>
      </c>
      <c r="AP387" s="6">
        <v>44155.85</v>
      </c>
      <c r="AQ387" s="6">
        <v>52234.8</v>
      </c>
      <c r="AR387" s="6">
        <v>20575.8</v>
      </c>
      <c r="AS387" s="6">
        <v>14</v>
      </c>
      <c r="AT387" s="6">
        <v>13.3</v>
      </c>
      <c r="AU387" s="6"/>
      <c r="AV387" s="6"/>
      <c r="AW387" s="6">
        <v>356913.3</v>
      </c>
      <c r="AX387" s="6">
        <v>166352.9</v>
      </c>
      <c r="AY387" s="6">
        <v>60964</v>
      </c>
      <c r="AZ387" s="6">
        <v>13637.98</v>
      </c>
      <c r="BA387" s="6">
        <v>337093.1</v>
      </c>
      <c r="BB387" s="6">
        <v>149156.51999999999</v>
      </c>
      <c r="BC387" s="6">
        <v>59515.6</v>
      </c>
      <c r="BD387" s="6">
        <v>2425.63</v>
      </c>
      <c r="BE387" s="6">
        <v>1541.8400000000001</v>
      </c>
      <c r="BF387" s="6">
        <v>176.24</v>
      </c>
      <c r="BG387" s="6">
        <v>104.42</v>
      </c>
      <c r="BH387" s="6">
        <v>577.798</v>
      </c>
      <c r="BI387" s="6">
        <v>246.66399999999999</v>
      </c>
      <c r="BJ387" s="6">
        <v>1436.1</v>
      </c>
      <c r="BK387" s="6">
        <v>1671.5</v>
      </c>
      <c r="BL387" s="6">
        <v>127</v>
      </c>
      <c r="BM387" s="6">
        <v>8847.27</v>
      </c>
      <c r="BN387" s="6">
        <v>36526.517543859649</v>
      </c>
      <c r="BO387" s="6">
        <v>10116.030674728776</v>
      </c>
      <c r="BP387" s="6">
        <v>6371</v>
      </c>
      <c r="BQ387" s="6"/>
      <c r="BR387" s="6"/>
      <c r="BS387" s="6"/>
      <c r="BT387" s="6"/>
      <c r="BU387" s="6"/>
      <c r="BV387" s="6"/>
      <c r="BW387" s="6"/>
      <c r="BX387" s="6"/>
      <c r="BY387" s="6"/>
      <c r="BZ387" s="6">
        <v>5060622</v>
      </c>
      <c r="CA387" s="6">
        <v>3694430</v>
      </c>
      <c r="CB387" s="6"/>
      <c r="CC387" s="6">
        <v>91444</v>
      </c>
      <c r="CD387" s="6">
        <v>75697</v>
      </c>
      <c r="CE387" s="6"/>
      <c r="CF387" s="6">
        <v>834</v>
      </c>
      <c r="CG387" s="6">
        <v>95.88</v>
      </c>
      <c r="CH387" s="6">
        <v>1579</v>
      </c>
      <c r="CI387" s="6">
        <v>1082860</v>
      </c>
      <c r="CJ387" s="6">
        <v>30</v>
      </c>
      <c r="CK387" s="6">
        <v>8374.4500000000007</v>
      </c>
      <c r="CL387" s="6">
        <v>1405510</v>
      </c>
      <c r="CM387" s="6">
        <v>28086</v>
      </c>
      <c r="CN387" s="6">
        <v>9068.8799999999992</v>
      </c>
      <c r="CO387" s="6">
        <v>151899</v>
      </c>
      <c r="CP387" s="6">
        <v>838</v>
      </c>
      <c r="CQ387" s="6">
        <v>1028.22</v>
      </c>
      <c r="CR387" s="6">
        <v>3450.23</v>
      </c>
      <c r="CS387" s="6">
        <v>2383.06</v>
      </c>
      <c r="CT387" s="6">
        <v>361266</v>
      </c>
      <c r="CU387" s="6">
        <v>207425</v>
      </c>
      <c r="CV387" s="6">
        <v>288002</v>
      </c>
      <c r="CW387" s="6">
        <v>179609</v>
      </c>
    </row>
    <row r="388" spans="1:101" ht="12.5">
      <c r="A388" s="5">
        <v>44194</v>
      </c>
      <c r="B388" s="6">
        <v>854.81399999999996</v>
      </c>
      <c r="C388" s="6">
        <v>467.32900000000001</v>
      </c>
      <c r="D388" s="6">
        <v>6495.3</v>
      </c>
      <c r="E388" s="6"/>
      <c r="F388" s="6"/>
      <c r="G388" s="6"/>
      <c r="H388" s="6">
        <v>6850.3</v>
      </c>
      <c r="I388" s="6">
        <v>2830.9</v>
      </c>
      <c r="J388" s="6">
        <v>444605.83</v>
      </c>
      <c r="K388" s="6">
        <v>200228.17</v>
      </c>
      <c r="L388" s="6">
        <v>86150.6</v>
      </c>
      <c r="M388" s="6">
        <v>0.6</v>
      </c>
      <c r="N388" s="6">
        <v>0</v>
      </c>
      <c r="O388" s="6">
        <v>14507.6</v>
      </c>
      <c r="P388" s="6">
        <v>6800.3</v>
      </c>
      <c r="Q388" s="6">
        <v>23876.76</v>
      </c>
      <c r="R388" s="6">
        <v>18990.18</v>
      </c>
      <c r="S388" s="6">
        <v>123199.35</v>
      </c>
      <c r="T388" s="6">
        <v>102237.13</v>
      </c>
      <c r="U388" s="6">
        <v>125007.91</v>
      </c>
      <c r="V388" s="6">
        <v>85567.64</v>
      </c>
      <c r="W388" s="6">
        <v>13534.69</v>
      </c>
      <c r="X388" s="6">
        <v>10254.99</v>
      </c>
      <c r="Y388" s="6">
        <v>479987.34</v>
      </c>
      <c r="Z388" s="6">
        <v>253293.28</v>
      </c>
      <c r="AA388" s="6"/>
      <c r="AB388" s="11">
        <v>191228.9</v>
      </c>
      <c r="AC388" s="6">
        <v>345.9</v>
      </c>
      <c r="AD388" s="6">
        <v>50604</v>
      </c>
      <c r="AE388" s="6">
        <v>383728.74</v>
      </c>
      <c r="AF388" s="6">
        <v>196777.12</v>
      </c>
      <c r="AG388" s="6"/>
      <c r="AH388" s="6">
        <v>191099</v>
      </c>
      <c r="AI388" s="6">
        <v>1112.4000000000001</v>
      </c>
      <c r="AJ388" s="6">
        <v>768</v>
      </c>
      <c r="AK388" s="6">
        <v>33679.360000000001</v>
      </c>
      <c r="AL388" s="6">
        <v>23960.69</v>
      </c>
      <c r="AM388" s="6">
        <v>75375.41</v>
      </c>
      <c r="AN388" s="6">
        <v>58148.13</v>
      </c>
      <c r="AO388" s="6">
        <v>54187.98</v>
      </c>
      <c r="AP388" s="6">
        <v>44170.01</v>
      </c>
      <c r="AQ388" s="6">
        <v>52245.8</v>
      </c>
      <c r="AR388" s="6">
        <v>20580.2</v>
      </c>
      <c r="AS388" s="6">
        <v>14</v>
      </c>
      <c r="AT388" s="6">
        <v>13.3</v>
      </c>
      <c r="AU388" s="6"/>
      <c r="AV388" s="6"/>
      <c r="AW388" s="6">
        <v>357078.5</v>
      </c>
      <c r="AX388" s="6">
        <v>166429.9</v>
      </c>
      <c r="AY388" s="6">
        <v>60970</v>
      </c>
      <c r="AZ388" s="6">
        <v>13637.98</v>
      </c>
      <c r="BA388" s="6">
        <v>337243.44</v>
      </c>
      <c r="BB388" s="6">
        <v>149221.28</v>
      </c>
      <c r="BC388" s="6">
        <v>59539.6</v>
      </c>
      <c r="BD388" s="6">
        <v>2428.41</v>
      </c>
      <c r="BE388" s="6">
        <v>1543.6</v>
      </c>
      <c r="BF388" s="6">
        <v>176.29</v>
      </c>
      <c r="BG388" s="6">
        <v>104.45</v>
      </c>
      <c r="BH388" s="6">
        <v>577.798</v>
      </c>
      <c r="BI388" s="6">
        <v>246.66399999999999</v>
      </c>
      <c r="BJ388" s="6">
        <v>1436.1</v>
      </c>
      <c r="BK388" s="6">
        <v>1673.9</v>
      </c>
      <c r="BL388" s="6">
        <v>127</v>
      </c>
      <c r="BM388" s="6">
        <v>9742.7800000000007</v>
      </c>
      <c r="BN388" s="6">
        <v>34046.350877192977</v>
      </c>
      <c r="BO388" s="6">
        <v>10761.355006161841</v>
      </c>
      <c r="BP388" s="6">
        <v>5926</v>
      </c>
      <c r="BQ388" s="6"/>
      <c r="BR388" s="6"/>
      <c r="BS388" s="6"/>
      <c r="BT388" s="6"/>
      <c r="BU388" s="6"/>
      <c r="BV388" s="6"/>
      <c r="BW388" s="6"/>
      <c r="BX388" s="6"/>
      <c r="BY388" s="6"/>
      <c r="BZ388" s="6">
        <v>5063034</v>
      </c>
      <c r="CA388" s="6">
        <v>3696653</v>
      </c>
      <c r="CB388" s="6"/>
      <c r="CC388" s="6">
        <v>91444</v>
      </c>
      <c r="CD388" s="6">
        <v>75697</v>
      </c>
      <c r="CE388" s="6"/>
      <c r="CF388" s="6">
        <v>530.64103223001439</v>
      </c>
      <c r="CG388" s="6">
        <v>82.707308484308925</v>
      </c>
      <c r="CH388" s="6">
        <v>1088.9717478056473</v>
      </c>
      <c r="CI388" s="6">
        <v>1082860</v>
      </c>
      <c r="CJ388" s="6">
        <v>30</v>
      </c>
      <c r="CK388" s="6">
        <v>8374.4500000000007</v>
      </c>
      <c r="CL388" s="6">
        <v>1410302</v>
      </c>
      <c r="CM388" s="6">
        <v>28095</v>
      </c>
      <c r="CN388" s="6">
        <v>9088.8799999999992</v>
      </c>
      <c r="CO388" s="6">
        <v>154578</v>
      </c>
      <c r="CP388" s="6">
        <v>848</v>
      </c>
      <c r="CQ388" s="6">
        <v>1052.22</v>
      </c>
      <c r="CR388" s="6">
        <v>3456.12</v>
      </c>
      <c r="CS388" s="6">
        <v>2386.96</v>
      </c>
      <c r="CT388" s="6">
        <v>361585</v>
      </c>
      <c r="CU388" s="6">
        <v>207621</v>
      </c>
      <c r="CV388" s="6">
        <v>288979</v>
      </c>
      <c r="CW388" s="6">
        <v>180252</v>
      </c>
    </row>
    <row r="389" spans="1:101" ht="12.5">
      <c r="A389" s="5">
        <v>44195</v>
      </c>
      <c r="B389" s="6">
        <v>854.81399999999996</v>
      </c>
      <c r="C389" s="6">
        <v>467.32900000000001</v>
      </c>
      <c r="D389" s="6">
        <v>6495.3</v>
      </c>
      <c r="E389" s="6"/>
      <c r="F389" s="6"/>
      <c r="G389" s="6"/>
      <c r="H389" s="6">
        <v>6864.7</v>
      </c>
      <c r="I389" s="6">
        <v>2833</v>
      </c>
      <c r="J389" s="6">
        <v>444780.25</v>
      </c>
      <c r="K389" s="6">
        <v>200315.17</v>
      </c>
      <c r="L389" s="6">
        <v>86174.6</v>
      </c>
      <c r="M389" s="6">
        <v>0.6</v>
      </c>
      <c r="N389" s="6">
        <v>0</v>
      </c>
      <c r="O389" s="6">
        <v>14507.6</v>
      </c>
      <c r="P389" s="6">
        <v>6800.3</v>
      </c>
      <c r="Q389" s="6">
        <v>23905.34</v>
      </c>
      <c r="R389" s="6">
        <v>19012.55</v>
      </c>
      <c r="S389" s="6">
        <v>123219.2</v>
      </c>
      <c r="T389" s="6">
        <v>102253.87</v>
      </c>
      <c r="U389" s="6">
        <v>125026.3</v>
      </c>
      <c r="V389" s="6">
        <v>85580.58</v>
      </c>
      <c r="W389" s="6">
        <v>13538.58</v>
      </c>
      <c r="X389" s="6">
        <v>10258.14</v>
      </c>
      <c r="Y389" s="6">
        <v>480141.73</v>
      </c>
      <c r="Z389" s="6">
        <v>253374.83</v>
      </c>
      <c r="AA389" s="6"/>
      <c r="AB389" s="11">
        <v>191252.9</v>
      </c>
      <c r="AC389" s="6">
        <v>345.9</v>
      </c>
      <c r="AD389" s="6">
        <v>50604</v>
      </c>
      <c r="AE389" s="6">
        <v>384051.77</v>
      </c>
      <c r="AF389" s="6">
        <v>196946.2</v>
      </c>
      <c r="AG389" s="6"/>
      <c r="AH389" s="6">
        <v>191123</v>
      </c>
      <c r="AI389" s="6">
        <v>1112.4000000000001</v>
      </c>
      <c r="AJ389" s="6">
        <v>768</v>
      </c>
      <c r="AK389" s="6">
        <v>33679.360000000001</v>
      </c>
      <c r="AL389" s="6">
        <v>23960.69</v>
      </c>
      <c r="AM389" s="6">
        <v>75387.39</v>
      </c>
      <c r="AN389" s="6">
        <v>58157.42</v>
      </c>
      <c r="AO389" s="6">
        <v>54205.47</v>
      </c>
      <c r="AP389" s="6">
        <v>44184.32</v>
      </c>
      <c r="AQ389" s="6">
        <v>52252.4</v>
      </c>
      <c r="AR389" s="6">
        <v>20582.900000000001</v>
      </c>
      <c r="AS389" s="6">
        <v>14</v>
      </c>
      <c r="AT389" s="6">
        <v>13.3</v>
      </c>
      <c r="AU389" s="6"/>
      <c r="AV389" s="6"/>
      <c r="AW389" s="6">
        <v>357251.7</v>
      </c>
      <c r="AX389" s="6">
        <v>166510.39999999999</v>
      </c>
      <c r="AY389" s="6">
        <v>60972</v>
      </c>
      <c r="AZ389" s="6">
        <v>13637.98</v>
      </c>
      <c r="BA389" s="6">
        <v>337401.1</v>
      </c>
      <c r="BB389" s="6">
        <v>149288.99</v>
      </c>
      <c r="BC389" s="6">
        <v>59563.6</v>
      </c>
      <c r="BD389" s="6">
        <v>2431.38</v>
      </c>
      <c r="BE389" s="6">
        <v>1545.68</v>
      </c>
      <c r="BF389" s="6">
        <v>176.29</v>
      </c>
      <c r="BG389" s="6">
        <v>104.45</v>
      </c>
      <c r="BH389" s="6">
        <v>577.798</v>
      </c>
      <c r="BI389" s="6">
        <v>246.66399999999999</v>
      </c>
      <c r="BJ389" s="6">
        <v>1436.1</v>
      </c>
      <c r="BK389" s="6">
        <v>1676.2</v>
      </c>
      <c r="BL389" s="6">
        <v>127</v>
      </c>
      <c r="BM389" s="6">
        <v>9184.6499999999978</v>
      </c>
      <c r="BN389" s="6">
        <v>36959.519298245606</v>
      </c>
      <c r="BO389" s="6">
        <v>6060.0264574892217</v>
      </c>
      <c r="BP389" s="6">
        <v>3708</v>
      </c>
      <c r="BQ389" s="6"/>
      <c r="BR389" s="6"/>
      <c r="BS389" s="6"/>
      <c r="BT389" s="6"/>
      <c r="BU389" s="6"/>
      <c r="BV389" s="6"/>
      <c r="BW389" s="6"/>
      <c r="BX389" s="6"/>
      <c r="BY389" s="6"/>
      <c r="BZ389" s="6">
        <v>5065451</v>
      </c>
      <c r="CA389" s="6">
        <v>3698847</v>
      </c>
      <c r="CB389" s="6"/>
      <c r="CC389" s="6">
        <v>91444</v>
      </c>
      <c r="CD389" s="6">
        <v>75697</v>
      </c>
      <c r="CE389" s="6"/>
      <c r="CF389" s="6">
        <v>571.37163740073947</v>
      </c>
      <c r="CG389" s="6">
        <v>85.159501397415255</v>
      </c>
      <c r="CH389" s="6">
        <v>1178.1217478027488</v>
      </c>
      <c r="CI389" s="6">
        <v>1082860</v>
      </c>
      <c r="CJ389" s="6">
        <v>30</v>
      </c>
      <c r="CK389" s="6">
        <v>8374.4500000000007</v>
      </c>
      <c r="CL389" s="6">
        <v>1415103</v>
      </c>
      <c r="CM389" s="6">
        <v>28111</v>
      </c>
      <c r="CN389" s="6">
        <v>9109.56</v>
      </c>
      <c r="CO389" s="6">
        <v>157300</v>
      </c>
      <c r="CP389" s="6">
        <v>890</v>
      </c>
      <c r="CQ389" s="6">
        <v>1076.22</v>
      </c>
      <c r="CR389" s="6">
        <v>3462.2</v>
      </c>
      <c r="CS389" s="6">
        <v>2391</v>
      </c>
      <c r="CT389" s="6">
        <v>361945</v>
      </c>
      <c r="CU389" s="6">
        <v>207833</v>
      </c>
      <c r="CV389" s="6">
        <v>289945</v>
      </c>
      <c r="CW389" s="6">
        <v>180887</v>
      </c>
    </row>
    <row r="390" spans="1:101" ht="12.5">
      <c r="A390" s="5">
        <v>44196</v>
      </c>
      <c r="B390" s="6">
        <v>854.81399999999996</v>
      </c>
      <c r="C390" s="6">
        <v>467.32900000000001</v>
      </c>
      <c r="D390" s="6">
        <v>6495.3</v>
      </c>
      <c r="E390" s="6"/>
      <c r="F390" s="6"/>
      <c r="G390" s="6"/>
      <c r="H390" s="6">
        <v>6875.1</v>
      </c>
      <c r="I390" s="6">
        <v>2834.7</v>
      </c>
      <c r="J390" s="7">
        <v>444954</v>
      </c>
      <c r="K390" s="6">
        <v>200401</v>
      </c>
      <c r="L390" s="6">
        <v>86198.6</v>
      </c>
      <c r="M390" s="6">
        <v>0.6</v>
      </c>
      <c r="N390" s="6">
        <v>0</v>
      </c>
      <c r="O390" s="6">
        <v>14507.6</v>
      </c>
      <c r="P390" s="6">
        <v>6800.3</v>
      </c>
      <c r="Q390" s="6">
        <v>23933.200000000001</v>
      </c>
      <c r="R390" s="6">
        <v>19034.400000000001</v>
      </c>
      <c r="S390" s="6">
        <v>123237.6</v>
      </c>
      <c r="T390" s="6">
        <v>102268.9</v>
      </c>
      <c r="U390" s="6">
        <v>125043.9</v>
      </c>
      <c r="V390" s="6">
        <v>85593.2</v>
      </c>
      <c r="W390" s="6">
        <v>13542.4</v>
      </c>
      <c r="X390" s="6">
        <v>10261.200000000001</v>
      </c>
      <c r="Y390" s="6">
        <v>480295</v>
      </c>
      <c r="Z390" s="6">
        <v>253455</v>
      </c>
      <c r="AA390" s="6"/>
      <c r="AB390" s="11">
        <v>191276.9</v>
      </c>
      <c r="AC390" s="6">
        <v>345.9</v>
      </c>
      <c r="AD390" s="6">
        <v>50604</v>
      </c>
      <c r="AE390" s="6">
        <v>384361</v>
      </c>
      <c r="AF390" s="6">
        <v>197105</v>
      </c>
      <c r="AG390" s="6"/>
      <c r="AH390" s="11">
        <v>191147</v>
      </c>
      <c r="AI390" s="6">
        <v>1112.4000000000001</v>
      </c>
      <c r="AJ390" s="6">
        <v>768</v>
      </c>
      <c r="AK390" s="6">
        <v>33679.360000000001</v>
      </c>
      <c r="AL390" s="6">
        <v>23960.69</v>
      </c>
      <c r="AM390" s="6">
        <v>75397.7</v>
      </c>
      <c r="AN390" s="6">
        <v>58165.4</v>
      </c>
      <c r="AO390" s="6">
        <v>54222</v>
      </c>
      <c r="AP390" s="6">
        <v>44197.9</v>
      </c>
      <c r="AQ390" s="6">
        <v>52264.9</v>
      </c>
      <c r="AR390" s="6">
        <v>20587.7</v>
      </c>
      <c r="AS390" s="6">
        <v>14</v>
      </c>
      <c r="AT390" s="6">
        <v>13.3</v>
      </c>
      <c r="AU390" s="6"/>
      <c r="AV390" s="6"/>
      <c r="AW390" s="6">
        <v>357416</v>
      </c>
      <c r="AX390" s="6">
        <v>166587</v>
      </c>
      <c r="AY390" s="6">
        <v>60976</v>
      </c>
      <c r="AZ390" s="6">
        <v>13637.98</v>
      </c>
      <c r="BA390" s="6">
        <v>337551</v>
      </c>
      <c r="BB390" s="6">
        <v>149353</v>
      </c>
      <c r="BC390" s="6">
        <v>59587.6</v>
      </c>
      <c r="BD390" s="6">
        <v>2433.1999999999998</v>
      </c>
      <c r="BE390" s="6">
        <v>1547</v>
      </c>
      <c r="BF390" s="6">
        <v>176.29</v>
      </c>
      <c r="BG390" s="6">
        <v>104.45</v>
      </c>
      <c r="BH390" s="6">
        <v>577.798</v>
      </c>
      <c r="BI390" s="6">
        <v>246.66399999999999</v>
      </c>
      <c r="BJ390" s="6">
        <v>1436.1</v>
      </c>
      <c r="BK390" s="6">
        <v>1678.6</v>
      </c>
      <c r="BL390" s="6">
        <v>127</v>
      </c>
      <c r="BM390" s="6">
        <v>9341</v>
      </c>
      <c r="BN390" s="6">
        <v>35003</v>
      </c>
      <c r="BO390" s="6">
        <v>1695</v>
      </c>
      <c r="BP390" s="6">
        <v>7381</v>
      </c>
      <c r="BQ390" s="6"/>
      <c r="BR390" s="6"/>
      <c r="BS390" s="6"/>
      <c r="BT390" s="6"/>
      <c r="BU390" s="6"/>
      <c r="BV390" s="6"/>
      <c r="BW390" s="6"/>
      <c r="BX390" s="6"/>
      <c r="BY390" s="6"/>
      <c r="BZ390" s="6">
        <v>5067911</v>
      </c>
      <c r="CA390" s="6">
        <v>3701070</v>
      </c>
      <c r="CB390" s="6"/>
      <c r="CC390" s="6">
        <v>91444</v>
      </c>
      <c r="CD390" s="6">
        <v>75697</v>
      </c>
      <c r="CE390" s="6"/>
      <c r="CF390" s="6">
        <v>533.67570933261993</v>
      </c>
      <c r="CG390" s="6">
        <v>83.902100001423548</v>
      </c>
      <c r="CH390" s="6">
        <v>1115.6419973482773</v>
      </c>
      <c r="CI390" s="6">
        <v>1082860</v>
      </c>
      <c r="CJ390" s="6">
        <v>30</v>
      </c>
      <c r="CK390" s="6">
        <v>8374.4500000000007</v>
      </c>
      <c r="CL390" s="6">
        <v>1415103</v>
      </c>
      <c r="CM390" s="6">
        <v>28111</v>
      </c>
      <c r="CN390" s="6">
        <v>9109.56</v>
      </c>
      <c r="CO390" s="6">
        <v>161436</v>
      </c>
      <c r="CP390" s="6">
        <v>932</v>
      </c>
      <c r="CQ390" s="6">
        <v>1100.22</v>
      </c>
      <c r="CR390" s="6">
        <v>3467.8</v>
      </c>
      <c r="CS390" s="6">
        <v>2394.6999999999998</v>
      </c>
      <c r="CT390" s="6">
        <v>362242</v>
      </c>
      <c r="CU390" s="6">
        <v>208014</v>
      </c>
      <c r="CV390" s="6">
        <v>290883</v>
      </c>
      <c r="CW390" s="6">
        <v>181510</v>
      </c>
    </row>
    <row r="391" spans="1:101" ht="13">
      <c r="A391" s="17"/>
      <c r="B391" s="18"/>
      <c r="C391" s="18"/>
      <c r="D391" s="18"/>
      <c r="E391" s="18"/>
      <c r="F391" s="18"/>
      <c r="G391" s="18"/>
      <c r="H391" s="18"/>
      <c r="I391" s="18"/>
      <c r="J391" s="19"/>
      <c r="K391" s="19"/>
      <c r="L391" s="20"/>
      <c r="M391" s="18"/>
      <c r="N391" s="18"/>
      <c r="O391" s="21"/>
      <c r="P391" s="18"/>
      <c r="Q391" s="18"/>
      <c r="R391" s="18"/>
      <c r="S391" s="18"/>
      <c r="T391" s="22"/>
      <c r="U391" s="18"/>
      <c r="V391" s="18"/>
      <c r="W391" s="18"/>
      <c r="X391" s="18"/>
      <c r="Y391" s="18"/>
      <c r="Z391" s="18"/>
      <c r="AA391" s="18"/>
      <c r="AB391" s="23"/>
      <c r="AC391" s="18"/>
      <c r="AD391" s="18"/>
      <c r="AE391" s="24"/>
      <c r="AF391" s="25"/>
      <c r="AG391" s="24"/>
      <c r="AH391" s="18"/>
      <c r="AI391" s="18"/>
      <c r="AJ391" s="26"/>
      <c r="AK391" s="18"/>
      <c r="AL391" s="18"/>
      <c r="AM391" s="18"/>
      <c r="AN391" s="18"/>
      <c r="AO391" s="18"/>
      <c r="AP391" s="18"/>
      <c r="AQ391" s="21"/>
      <c r="AR391" s="21"/>
      <c r="AS391" s="18"/>
      <c r="AT391" s="18"/>
      <c r="AU391" s="19"/>
      <c r="AV391" s="19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22"/>
    </row>
    <row r="392" spans="1:101" ht="12.5">
      <c r="A392" s="56" t="s">
        <v>88</v>
      </c>
      <c r="B392" s="10">
        <f t="shared" ref="B392:BM392" si="7">SUMIF(B2:B27,"&gt;0")</f>
        <v>20980.215</v>
      </c>
      <c r="C392" s="10">
        <f t="shared" si="7"/>
        <v>11510.281000000004</v>
      </c>
      <c r="D392" s="10">
        <f t="shared" si="7"/>
        <v>167141.79999999993</v>
      </c>
      <c r="E392" s="10">
        <f t="shared" si="7"/>
        <v>0</v>
      </c>
      <c r="F392" s="10">
        <f t="shared" si="7"/>
        <v>0</v>
      </c>
      <c r="G392" s="10">
        <f t="shared" si="7"/>
        <v>0</v>
      </c>
      <c r="H392" s="10">
        <f t="shared" si="7"/>
        <v>70912.499999999985</v>
      </c>
      <c r="I392" s="10">
        <f t="shared" si="7"/>
        <v>36982.899999999994</v>
      </c>
      <c r="J392" s="10">
        <f t="shared" si="7"/>
        <v>10025695.068999998</v>
      </c>
      <c r="K392" s="10">
        <f t="shared" si="7"/>
        <v>4444589.4269999992</v>
      </c>
      <c r="L392" s="10">
        <f t="shared" si="7"/>
        <v>2027184.6</v>
      </c>
      <c r="M392" s="10">
        <f t="shared" si="7"/>
        <v>390</v>
      </c>
      <c r="N392" s="10">
        <f t="shared" si="7"/>
        <v>650</v>
      </c>
      <c r="O392" s="10">
        <f t="shared" si="7"/>
        <v>376808.9</v>
      </c>
      <c r="P392" s="10">
        <f t="shared" si="7"/>
        <v>176368.4</v>
      </c>
      <c r="Q392" s="10">
        <f t="shared" si="7"/>
        <v>367209.39999999997</v>
      </c>
      <c r="R392" s="10">
        <f t="shared" si="7"/>
        <v>293701.67</v>
      </c>
      <c r="S392" s="10">
        <f t="shared" si="7"/>
        <v>3037914.6700000004</v>
      </c>
      <c r="T392" s="10">
        <f t="shared" si="7"/>
        <v>2522967.52</v>
      </c>
      <c r="U392" s="10">
        <f t="shared" si="7"/>
        <v>3079383.57</v>
      </c>
      <c r="V392" s="10">
        <f t="shared" si="7"/>
        <v>2103899.9500000002</v>
      </c>
      <c r="W392" s="10">
        <f t="shared" si="7"/>
        <v>315606.20000000013</v>
      </c>
      <c r="X392" s="10">
        <f t="shared" si="7"/>
        <v>236724.7999999999</v>
      </c>
      <c r="Y392" s="10">
        <f t="shared" si="7"/>
        <v>10505030.689999999</v>
      </c>
      <c r="Z392" s="10">
        <f t="shared" si="7"/>
        <v>5500936.7129999995</v>
      </c>
      <c r="AA392" s="10">
        <f t="shared" si="7"/>
        <v>0</v>
      </c>
      <c r="AB392" s="36">
        <f t="shared" si="7"/>
        <v>4756070.799999998</v>
      </c>
      <c r="AC392" s="10">
        <f t="shared" si="7"/>
        <v>8970</v>
      </c>
      <c r="AD392" s="10">
        <f t="shared" si="7"/>
        <v>1299402</v>
      </c>
      <c r="AE392" s="10">
        <f t="shared" si="7"/>
        <v>7909182.4389999993</v>
      </c>
      <c r="AF392" s="10">
        <f t="shared" si="7"/>
        <v>4059273.406</v>
      </c>
      <c r="AG392" s="10">
        <f t="shared" si="7"/>
        <v>0</v>
      </c>
      <c r="AH392" s="10">
        <f t="shared" si="7"/>
        <v>4754627.799999998</v>
      </c>
      <c r="AI392" s="10">
        <f t="shared" si="7"/>
        <v>28904.200000000012</v>
      </c>
      <c r="AJ392" s="16">
        <f t="shared" si="7"/>
        <v>6500</v>
      </c>
      <c r="AK392" s="10">
        <f t="shared" si="7"/>
        <v>868932.35000000021</v>
      </c>
      <c r="AL392" s="10">
        <f t="shared" si="7"/>
        <v>617388.73</v>
      </c>
      <c r="AM392" s="10">
        <f t="shared" si="7"/>
        <v>1861253.4599999995</v>
      </c>
      <c r="AN392" s="10">
        <f t="shared" si="7"/>
        <v>1435648.9800000002</v>
      </c>
      <c r="AO392" s="10">
        <f t="shared" si="7"/>
        <v>1264192.1399999999</v>
      </c>
      <c r="AP392" s="10">
        <f t="shared" si="7"/>
        <v>1032435.8299999998</v>
      </c>
      <c r="AQ392" s="10">
        <f t="shared" si="7"/>
        <v>1278969</v>
      </c>
      <c r="AR392" s="10">
        <f t="shared" si="7"/>
        <v>504338.3</v>
      </c>
      <c r="AS392" s="10">
        <f t="shared" si="7"/>
        <v>272.60000000000002</v>
      </c>
      <c r="AT392" s="10">
        <f t="shared" si="7"/>
        <v>189.80000000000007</v>
      </c>
      <c r="AU392" s="10">
        <f t="shared" si="7"/>
        <v>0</v>
      </c>
      <c r="AV392" s="10">
        <f t="shared" si="7"/>
        <v>0</v>
      </c>
      <c r="AW392" s="10">
        <f t="shared" si="7"/>
        <v>7913122.7000000002</v>
      </c>
      <c r="AX392" s="10">
        <f t="shared" si="7"/>
        <v>3702197.9000000004</v>
      </c>
      <c r="AY392" s="10">
        <f t="shared" si="7"/>
        <v>1535647.1939999997</v>
      </c>
      <c r="AZ392" s="10">
        <f t="shared" si="7"/>
        <v>354523</v>
      </c>
      <c r="BA392" s="10">
        <f t="shared" si="7"/>
        <v>7539852.8479999984</v>
      </c>
      <c r="BB392" s="10">
        <f t="shared" si="7"/>
        <v>3343626.0070000002</v>
      </c>
      <c r="BC392" s="10">
        <f t="shared" si="7"/>
        <v>1331564.6999999995</v>
      </c>
      <c r="BD392" s="10">
        <f t="shared" si="7"/>
        <v>30321.1</v>
      </c>
      <c r="BE392" s="10">
        <f t="shared" si="7"/>
        <v>18628.410000000003</v>
      </c>
      <c r="BF392" s="10">
        <f t="shared" si="7"/>
        <v>3522.75</v>
      </c>
      <c r="BG392" s="10">
        <f t="shared" si="7"/>
        <v>2126.1699999999996</v>
      </c>
      <c r="BH392" s="10">
        <f t="shared" si="7"/>
        <v>13626.429999999998</v>
      </c>
      <c r="BI392" s="10">
        <f t="shared" si="7"/>
        <v>5874.461000000003</v>
      </c>
      <c r="BJ392" s="10">
        <f t="shared" si="7"/>
        <v>34749.999999999993</v>
      </c>
      <c r="BK392" s="10">
        <f t="shared" si="7"/>
        <v>27830.400000000012</v>
      </c>
      <c r="BL392" s="10">
        <f t="shared" si="7"/>
        <v>23.399999999999991</v>
      </c>
      <c r="BM392" s="10">
        <f t="shared" si="7"/>
        <v>264141.03457599995</v>
      </c>
      <c r="BN392" s="10">
        <f t="shared" ref="BN392" si="8">SUMIF(BN2:BN27,"&gt;0")</f>
        <v>923037.39446889679</v>
      </c>
      <c r="BP392" s="10">
        <f t="shared" ref="BP392:CW392" si="9">SUMIF(BP2:BP27,"&gt;0")</f>
        <v>139038</v>
      </c>
      <c r="BQ392" s="10">
        <f t="shared" si="9"/>
        <v>0</v>
      </c>
      <c r="BR392" s="10">
        <f t="shared" si="9"/>
        <v>0</v>
      </c>
      <c r="BS392" s="10">
        <f t="shared" si="9"/>
        <v>0</v>
      </c>
      <c r="BT392" s="10">
        <f t="shared" si="9"/>
        <v>0</v>
      </c>
      <c r="BU392" s="10">
        <f t="shared" si="9"/>
        <v>0</v>
      </c>
      <c r="BV392" s="10">
        <f t="shared" si="9"/>
        <v>0</v>
      </c>
      <c r="BW392" s="10">
        <f t="shared" si="9"/>
        <v>0</v>
      </c>
      <c r="BX392" s="10">
        <f t="shared" si="9"/>
        <v>0</v>
      </c>
      <c r="BY392" s="10">
        <f t="shared" si="9"/>
        <v>0</v>
      </c>
      <c r="BZ392" s="10">
        <f t="shared" si="9"/>
        <v>108010987</v>
      </c>
      <c r="CA392" s="10">
        <f t="shared" si="9"/>
        <v>76496453</v>
      </c>
      <c r="CB392" s="10">
        <f t="shared" si="9"/>
        <v>0</v>
      </c>
      <c r="CC392" s="10">
        <f t="shared" si="9"/>
        <v>1095936</v>
      </c>
      <c r="CD392" s="10">
        <f t="shared" si="9"/>
        <v>902098</v>
      </c>
      <c r="CE392" s="10">
        <f t="shared" si="9"/>
        <v>0</v>
      </c>
      <c r="CF392" s="10">
        <f t="shared" si="9"/>
        <v>20418.790245726559</v>
      </c>
      <c r="CG392" s="10">
        <f t="shared" si="9"/>
        <v>2581.8208178308819</v>
      </c>
      <c r="CH392" s="10">
        <f t="shared" si="9"/>
        <v>42392.30698095238</v>
      </c>
      <c r="CI392" s="10">
        <f t="shared" si="9"/>
        <v>797656</v>
      </c>
      <c r="CJ392" s="10">
        <f t="shared" si="9"/>
        <v>52</v>
      </c>
      <c r="CK392" s="10">
        <f t="shared" si="9"/>
        <v>49341.010000000009</v>
      </c>
      <c r="CL392" s="10">
        <f t="shared" si="9"/>
        <v>7389154</v>
      </c>
      <c r="CM392" s="10">
        <f t="shared" si="9"/>
        <v>121245</v>
      </c>
      <c r="CN392" s="10">
        <f t="shared" si="9"/>
        <v>44496.279999999992</v>
      </c>
      <c r="CO392" s="10">
        <f t="shared" si="9"/>
        <v>243646</v>
      </c>
      <c r="CP392" s="10">
        <f t="shared" si="9"/>
        <v>1144</v>
      </c>
      <c r="CQ392" s="10">
        <f t="shared" si="9"/>
        <v>2626</v>
      </c>
      <c r="CR392" s="10">
        <f t="shared" si="9"/>
        <v>20136.82</v>
      </c>
      <c r="CS392" s="10">
        <f t="shared" si="9"/>
        <v>13663.800000000001</v>
      </c>
      <c r="CT392" s="10">
        <f t="shared" si="9"/>
        <v>2337288</v>
      </c>
      <c r="CU392" s="10">
        <f t="shared" si="9"/>
        <v>1382954</v>
      </c>
      <c r="CV392" s="10">
        <f t="shared" si="9"/>
        <v>1826918</v>
      </c>
      <c r="CW392" s="10">
        <f t="shared" si="9"/>
        <v>1167541</v>
      </c>
    </row>
    <row r="393" spans="1:101" ht="12.5">
      <c r="A393" s="56" t="s">
        <v>89</v>
      </c>
      <c r="B393" s="10">
        <f t="shared" ref="B393:BM393" si="10">SUMIF(B27:B60,"&gt;0")</f>
        <v>26852.515000000025</v>
      </c>
      <c r="C393" s="10">
        <f t="shared" si="10"/>
        <v>14739.966000000009</v>
      </c>
      <c r="D393" s="10">
        <f t="shared" si="10"/>
        <v>212459.1</v>
      </c>
      <c r="E393" s="10">
        <f t="shared" si="10"/>
        <v>0</v>
      </c>
      <c r="F393" s="10">
        <f t="shared" si="10"/>
        <v>0</v>
      </c>
      <c r="G393" s="10">
        <f t="shared" si="10"/>
        <v>0</v>
      </c>
      <c r="H393" s="10">
        <f t="shared" si="10"/>
        <v>99159.89999999998</v>
      </c>
      <c r="I393" s="10">
        <f t="shared" si="10"/>
        <v>49167</v>
      </c>
      <c r="J393" s="10">
        <f t="shared" si="10"/>
        <v>12886598.013</v>
      </c>
      <c r="K393" s="10">
        <f t="shared" si="10"/>
        <v>5720274.504999999</v>
      </c>
      <c r="L393" s="10">
        <f t="shared" si="10"/>
        <v>2594588.6500000008</v>
      </c>
      <c r="M393" s="10">
        <f t="shared" si="10"/>
        <v>106.00000000000001</v>
      </c>
      <c r="N393" s="10">
        <f t="shared" si="10"/>
        <v>175</v>
      </c>
      <c r="O393" s="10">
        <f t="shared" si="10"/>
        <v>478352.19999999978</v>
      </c>
      <c r="P393" s="10">
        <f t="shared" si="10"/>
        <v>223957.79999999987</v>
      </c>
      <c r="Q393" s="10">
        <f t="shared" si="10"/>
        <v>492273.25999999995</v>
      </c>
      <c r="R393" s="10">
        <f t="shared" si="10"/>
        <v>393454.56999999989</v>
      </c>
      <c r="S393" s="10">
        <f t="shared" si="10"/>
        <v>3873073.1399999992</v>
      </c>
      <c r="T393" s="10">
        <f t="shared" si="10"/>
        <v>3216319.18</v>
      </c>
      <c r="U393" s="10">
        <f t="shared" si="10"/>
        <v>3926297.939999999</v>
      </c>
      <c r="V393" s="10">
        <f t="shared" si="10"/>
        <v>2682777.4499999997</v>
      </c>
      <c r="W393" s="10">
        <f t="shared" si="10"/>
        <v>400759.77000000014</v>
      </c>
      <c r="X393" s="10">
        <f t="shared" si="10"/>
        <v>300607.78999999992</v>
      </c>
      <c r="Y393" s="10">
        <f t="shared" si="10"/>
        <v>13523054.833999997</v>
      </c>
      <c r="Z393" s="10">
        <f t="shared" si="10"/>
        <v>7084947.1730000004</v>
      </c>
      <c r="AA393" s="10">
        <f t="shared" si="10"/>
        <v>0</v>
      </c>
      <c r="AB393" s="36">
        <f t="shared" si="10"/>
        <v>6058492.3999999966</v>
      </c>
      <c r="AC393" s="10">
        <f t="shared" si="10"/>
        <v>11394.100000000008</v>
      </c>
      <c r="AD393" s="10">
        <f t="shared" si="10"/>
        <v>1654400</v>
      </c>
      <c r="AE393" s="10">
        <f t="shared" si="10"/>
        <v>10258202.268000001</v>
      </c>
      <c r="AF393" s="10">
        <f t="shared" si="10"/>
        <v>5264973.8310000002</v>
      </c>
      <c r="AG393" s="10">
        <f t="shared" si="10"/>
        <v>0</v>
      </c>
      <c r="AH393" s="10">
        <f t="shared" si="10"/>
        <v>6056667.8999999966</v>
      </c>
      <c r="AI393" s="10">
        <f t="shared" si="10"/>
        <v>36694.099999999977</v>
      </c>
      <c r="AJ393" s="16">
        <f t="shared" si="10"/>
        <v>17030</v>
      </c>
      <c r="AK393" s="10">
        <f t="shared" si="10"/>
        <v>1107642.5699999998</v>
      </c>
      <c r="AL393" s="10">
        <f t="shared" si="10"/>
        <v>787623.34999999974</v>
      </c>
      <c r="AM393" s="10">
        <f t="shared" si="10"/>
        <v>2372709.2899999996</v>
      </c>
      <c r="AN393" s="10">
        <f t="shared" si="10"/>
        <v>1830127.4</v>
      </c>
      <c r="AO393" s="10">
        <f t="shared" si="10"/>
        <v>1618432.0499999998</v>
      </c>
      <c r="AP393" s="10">
        <f t="shared" si="10"/>
        <v>1321672.99</v>
      </c>
      <c r="AQ393" s="10">
        <f t="shared" si="10"/>
        <v>1630812.9999999998</v>
      </c>
      <c r="AR393" s="10">
        <f t="shared" si="10"/>
        <v>643041.6</v>
      </c>
      <c r="AS393" s="10">
        <f t="shared" si="10"/>
        <v>358.39999999999986</v>
      </c>
      <c r="AT393" s="10">
        <f t="shared" si="10"/>
        <v>262.99999999999994</v>
      </c>
      <c r="AU393" s="10">
        <f t="shared" si="10"/>
        <v>0</v>
      </c>
      <c r="AV393" s="10">
        <f t="shared" si="10"/>
        <v>0</v>
      </c>
      <c r="AW393" s="10">
        <f t="shared" si="10"/>
        <v>10176175.299999999</v>
      </c>
      <c r="AX393" s="10">
        <f t="shared" si="10"/>
        <v>4759758.8</v>
      </c>
      <c r="AY393" s="10">
        <f t="shared" si="10"/>
        <v>1954591.68</v>
      </c>
      <c r="AZ393" s="10">
        <f t="shared" si="10"/>
        <v>449971.5</v>
      </c>
      <c r="BA393" s="10">
        <f t="shared" si="10"/>
        <v>9688231.4269999992</v>
      </c>
      <c r="BB393" s="10">
        <f t="shared" si="10"/>
        <v>4296003.8770000003</v>
      </c>
      <c r="BC393" s="10">
        <f t="shared" si="10"/>
        <v>1711768.0999999992</v>
      </c>
      <c r="BD393" s="10">
        <f t="shared" si="10"/>
        <v>44479.680000000008</v>
      </c>
      <c r="BE393" s="10">
        <f t="shared" si="10"/>
        <v>27285.1</v>
      </c>
      <c r="BF393" s="10">
        <f t="shared" si="10"/>
        <v>4479.7699999999995</v>
      </c>
      <c r="BG393" s="10">
        <f t="shared" si="10"/>
        <v>2704.9600000000009</v>
      </c>
      <c r="BH393" s="10">
        <f t="shared" si="10"/>
        <v>17397.495999999999</v>
      </c>
      <c r="BI393" s="10">
        <f t="shared" si="10"/>
        <v>7496.1130000000021</v>
      </c>
      <c r="BJ393" s="10">
        <f t="shared" si="10"/>
        <v>44225.400000000009</v>
      </c>
      <c r="BK393" s="10">
        <f t="shared" si="10"/>
        <v>34842.5</v>
      </c>
      <c r="BL393" s="10">
        <f t="shared" si="10"/>
        <v>100.39999999999999</v>
      </c>
      <c r="BM393" s="10">
        <f t="shared" si="10"/>
        <v>327818.00617600005</v>
      </c>
      <c r="BN393" s="10">
        <f t="shared" ref="BN393" si="11">SUMIF(BN27:BN60,"&gt;0")</f>
        <v>1221606.7780483412</v>
      </c>
      <c r="BP393" s="10">
        <f t="shared" ref="BP393:CW393" si="12">SUMIF(BP27:BP60,"&gt;0")</f>
        <v>178944</v>
      </c>
      <c r="BQ393" s="10">
        <f t="shared" si="12"/>
        <v>0</v>
      </c>
      <c r="BR393" s="10">
        <f t="shared" si="12"/>
        <v>0</v>
      </c>
      <c r="BS393" s="10">
        <f t="shared" si="12"/>
        <v>0</v>
      </c>
      <c r="BT393" s="10">
        <f t="shared" si="12"/>
        <v>0</v>
      </c>
      <c r="BU393" s="10">
        <f t="shared" si="12"/>
        <v>0</v>
      </c>
      <c r="BV393" s="10">
        <f t="shared" si="12"/>
        <v>0</v>
      </c>
      <c r="BW393" s="10">
        <f t="shared" si="12"/>
        <v>0</v>
      </c>
      <c r="BX393" s="10">
        <f t="shared" si="12"/>
        <v>0</v>
      </c>
      <c r="BY393" s="10">
        <f t="shared" si="12"/>
        <v>0</v>
      </c>
      <c r="BZ393" s="10">
        <f t="shared" si="12"/>
        <v>138346071</v>
      </c>
      <c r="CA393" s="10">
        <f t="shared" si="12"/>
        <v>98141065</v>
      </c>
      <c r="CB393" s="10">
        <f t="shared" si="12"/>
        <v>75197</v>
      </c>
      <c r="CC393" s="10">
        <f t="shared" si="12"/>
        <v>2469554</v>
      </c>
      <c r="CD393" s="10">
        <f t="shared" si="12"/>
        <v>2041319</v>
      </c>
      <c r="CE393" s="10">
        <f t="shared" si="12"/>
        <v>0</v>
      </c>
      <c r="CF393" s="10">
        <f t="shared" si="12"/>
        <v>24346.968467971154</v>
      </c>
      <c r="CG393" s="10">
        <f t="shared" si="12"/>
        <v>3120.571231585358</v>
      </c>
      <c r="CH393" s="10">
        <f t="shared" si="12"/>
        <v>50861.723200823464</v>
      </c>
      <c r="CI393" s="10">
        <f t="shared" si="12"/>
        <v>4139069</v>
      </c>
      <c r="CJ393" s="10">
        <f t="shared" si="12"/>
        <v>66</v>
      </c>
      <c r="CK393" s="10">
        <f t="shared" si="12"/>
        <v>77900.689999999973</v>
      </c>
      <c r="CL393" s="10">
        <f t="shared" si="12"/>
        <v>11770402</v>
      </c>
      <c r="CM393" s="10">
        <f t="shared" si="12"/>
        <v>197984</v>
      </c>
      <c r="CN393" s="10">
        <f t="shared" si="12"/>
        <v>70563.489999999991</v>
      </c>
      <c r="CO393" s="10">
        <f t="shared" si="12"/>
        <v>453795</v>
      </c>
      <c r="CP393" s="10">
        <f t="shared" si="12"/>
        <v>3736</v>
      </c>
      <c r="CQ393" s="10">
        <f t="shared" si="12"/>
        <v>4253.3400000000011</v>
      </c>
      <c r="CR393" s="10">
        <f t="shared" si="12"/>
        <v>32350.03</v>
      </c>
      <c r="CS393" s="10">
        <f t="shared" si="12"/>
        <v>22229.380000000005</v>
      </c>
      <c r="CT393" s="10">
        <f t="shared" si="12"/>
        <v>3974329</v>
      </c>
      <c r="CU393" s="10">
        <f t="shared" si="12"/>
        <v>2331243</v>
      </c>
      <c r="CV393" s="10">
        <f t="shared" si="12"/>
        <v>2505862</v>
      </c>
      <c r="CW393" s="10">
        <f t="shared" si="12"/>
        <v>1598184</v>
      </c>
    </row>
    <row r="394" spans="1:101" ht="12.5">
      <c r="A394" s="56" t="s">
        <v>90</v>
      </c>
      <c r="B394" s="10">
        <f t="shared" ref="B394:BM394" si="13">SUMIF(B60:B91,"&gt;0")</f>
        <v>25279.751000000011</v>
      </c>
      <c r="C394" s="10">
        <f t="shared" si="13"/>
        <v>13875.347000000005</v>
      </c>
      <c r="D394" s="10">
        <f t="shared" si="13"/>
        <v>199682.8000000001</v>
      </c>
      <c r="E394" s="10">
        <f t="shared" si="13"/>
        <v>6441</v>
      </c>
      <c r="F394" s="10">
        <f t="shared" si="13"/>
        <v>6441</v>
      </c>
      <c r="G394" s="10">
        <f t="shared" si="13"/>
        <v>6441</v>
      </c>
      <c r="H394" s="10">
        <f t="shared" si="13"/>
        <v>102749.70000000001</v>
      </c>
      <c r="I394" s="10">
        <f t="shared" si="13"/>
        <v>48815.30000000001</v>
      </c>
      <c r="J394" s="10">
        <f t="shared" si="13"/>
        <v>12264854.34</v>
      </c>
      <c r="K394" s="10">
        <f t="shared" si="13"/>
        <v>5452195.9500000002</v>
      </c>
      <c r="L394" s="10">
        <f t="shared" si="13"/>
        <v>2459024.8000000012</v>
      </c>
      <c r="M394" s="10">
        <f t="shared" si="13"/>
        <v>10.299999999999999</v>
      </c>
      <c r="N394" s="10">
        <f t="shared" si="13"/>
        <v>0</v>
      </c>
      <c r="O394" s="10">
        <f t="shared" si="13"/>
        <v>449403.00000000012</v>
      </c>
      <c r="P394" s="10">
        <f t="shared" si="13"/>
        <v>210432.10000000003</v>
      </c>
      <c r="Q394" s="10">
        <f t="shared" si="13"/>
        <v>487666.27999999991</v>
      </c>
      <c r="R394" s="10">
        <f t="shared" si="13"/>
        <v>389648.68999999994</v>
      </c>
      <c r="S394" s="10">
        <f t="shared" si="13"/>
        <v>3655830.92</v>
      </c>
      <c r="T394" s="10">
        <f t="shared" si="13"/>
        <v>3035817.25</v>
      </c>
      <c r="U394" s="10">
        <f t="shared" si="13"/>
        <v>3707114.4899999998</v>
      </c>
      <c r="V394" s="10">
        <f t="shared" si="13"/>
        <v>2533223.8099999996</v>
      </c>
      <c r="W394" s="10">
        <f t="shared" si="13"/>
        <v>380226.64999999997</v>
      </c>
      <c r="X394" s="10">
        <f t="shared" si="13"/>
        <v>285489.59000000003</v>
      </c>
      <c r="Y394" s="10">
        <f t="shared" si="13"/>
        <v>12938927.390000001</v>
      </c>
      <c r="Z394" s="10">
        <f t="shared" si="13"/>
        <v>6785041.2500000009</v>
      </c>
      <c r="AA394" s="10">
        <f t="shared" si="13"/>
        <v>0</v>
      </c>
      <c r="AB394" s="36">
        <f t="shared" si="13"/>
        <v>5713575.1000000015</v>
      </c>
      <c r="AC394" s="10">
        <f t="shared" si="13"/>
        <v>10719.899999999992</v>
      </c>
      <c r="AD394" s="10">
        <f t="shared" si="13"/>
        <v>1566104</v>
      </c>
      <c r="AE394" s="10">
        <f t="shared" si="13"/>
        <v>9811849.9479999989</v>
      </c>
      <c r="AF394" s="10">
        <f t="shared" si="13"/>
        <v>5035617.0370000014</v>
      </c>
      <c r="AG394" s="10">
        <f t="shared" si="13"/>
        <v>0</v>
      </c>
      <c r="AH394" s="10">
        <f t="shared" si="13"/>
        <v>5711873</v>
      </c>
      <c r="AI394" s="10">
        <f t="shared" si="13"/>
        <v>34481.400000000023</v>
      </c>
      <c r="AJ394" s="16">
        <f t="shared" si="13"/>
        <v>24278</v>
      </c>
      <c r="AK394" s="10">
        <f t="shared" si="13"/>
        <v>1042087.3199999994</v>
      </c>
      <c r="AL394" s="10">
        <f t="shared" si="13"/>
        <v>741201.31999999948</v>
      </c>
      <c r="AM394" s="10">
        <f t="shared" si="13"/>
        <v>2239475.1900000004</v>
      </c>
      <c r="AN394" s="10">
        <f t="shared" si="13"/>
        <v>1727346.09</v>
      </c>
      <c r="AO394" s="10">
        <f t="shared" si="13"/>
        <v>1535403.3000000003</v>
      </c>
      <c r="AP394" s="10">
        <f t="shared" si="13"/>
        <v>1253826.45</v>
      </c>
      <c r="AQ394" s="10">
        <f t="shared" si="13"/>
        <v>1539879.4000000001</v>
      </c>
      <c r="AR394" s="10">
        <f t="shared" si="13"/>
        <v>607197.69999999984</v>
      </c>
      <c r="AS394" s="10">
        <f t="shared" si="13"/>
        <v>360.29999999999978</v>
      </c>
      <c r="AT394" s="10">
        <f t="shared" si="13"/>
        <v>285.90000000000015</v>
      </c>
      <c r="AU394" s="10">
        <f t="shared" si="13"/>
        <v>0</v>
      </c>
      <c r="AV394" s="10">
        <f t="shared" si="13"/>
        <v>0</v>
      </c>
      <c r="AW394" s="10">
        <f t="shared" si="13"/>
        <v>9693537.1999999993</v>
      </c>
      <c r="AX394" s="10">
        <f t="shared" si="13"/>
        <v>4532625.6999999993</v>
      </c>
      <c r="AY394" s="10">
        <f t="shared" si="13"/>
        <v>1841869.7510000002</v>
      </c>
      <c r="AZ394" s="10">
        <f t="shared" si="13"/>
        <v>422700.5</v>
      </c>
      <c r="BA394" s="10">
        <f t="shared" si="13"/>
        <v>9220426.0830000006</v>
      </c>
      <c r="BB394" s="10">
        <f t="shared" si="13"/>
        <v>4088218.105</v>
      </c>
      <c r="BC394" s="10">
        <f t="shared" si="13"/>
        <v>1629789.6999999993</v>
      </c>
      <c r="BD394" s="10">
        <f t="shared" si="13"/>
        <v>45814.810000000005</v>
      </c>
      <c r="BE394" s="10">
        <f t="shared" si="13"/>
        <v>28170.900000000005</v>
      </c>
      <c r="BF394" s="10">
        <f t="shared" si="13"/>
        <v>4253.47</v>
      </c>
      <c r="BG394" s="10">
        <f t="shared" si="13"/>
        <v>2566.9299999999998</v>
      </c>
      <c r="BH394" s="10">
        <f t="shared" si="13"/>
        <v>16446.587000000003</v>
      </c>
      <c r="BI394" s="10">
        <f t="shared" si="13"/>
        <v>7081.6530000000002</v>
      </c>
      <c r="BJ394" s="10">
        <f t="shared" si="13"/>
        <v>41667.4</v>
      </c>
      <c r="BK394" s="10">
        <f t="shared" si="13"/>
        <v>34154.299999999996</v>
      </c>
      <c r="BL394" s="10">
        <f t="shared" si="13"/>
        <v>695.9000000000002</v>
      </c>
      <c r="BM394" s="10">
        <f t="shared" si="13"/>
        <v>286115.68870400003</v>
      </c>
      <c r="BN394" s="10">
        <f t="shared" ref="BN394" si="14">SUMIF(BN60:BN91,"&gt;0")</f>
        <v>1096594.7110380002</v>
      </c>
      <c r="BP394" s="10">
        <f t="shared" ref="BP394:CW394" si="15">SUMIF(BP60:BP91,"&gt;0")</f>
        <v>158089</v>
      </c>
      <c r="BQ394" s="10">
        <f t="shared" si="15"/>
        <v>0</v>
      </c>
      <c r="BR394" s="10">
        <f t="shared" si="15"/>
        <v>0</v>
      </c>
      <c r="BS394" s="10">
        <f t="shared" si="15"/>
        <v>0</v>
      </c>
      <c r="BT394" s="10">
        <f t="shared" si="15"/>
        <v>0</v>
      </c>
      <c r="BU394" s="10">
        <f t="shared" si="15"/>
        <v>0</v>
      </c>
      <c r="BV394" s="10">
        <f t="shared" si="15"/>
        <v>0</v>
      </c>
      <c r="BW394" s="10">
        <f t="shared" si="15"/>
        <v>0</v>
      </c>
      <c r="BX394" s="10">
        <f t="shared" si="15"/>
        <v>0</v>
      </c>
      <c r="BY394" s="10">
        <f t="shared" si="15"/>
        <v>0</v>
      </c>
      <c r="BZ394" s="10">
        <f t="shared" si="15"/>
        <v>132560277</v>
      </c>
      <c r="CA394" s="10">
        <f t="shared" si="15"/>
        <v>94351513</v>
      </c>
      <c r="CB394" s="10">
        <f t="shared" si="15"/>
        <v>0</v>
      </c>
      <c r="CC394" s="10">
        <f t="shared" si="15"/>
        <v>2332433</v>
      </c>
      <c r="CD394" s="10">
        <f t="shared" si="15"/>
        <v>1927421</v>
      </c>
      <c r="CE394" s="10">
        <f t="shared" si="15"/>
        <v>0</v>
      </c>
      <c r="CF394" s="10">
        <f t="shared" si="15"/>
        <v>25069.885871507991</v>
      </c>
      <c r="CG394" s="10">
        <f t="shared" si="15"/>
        <v>2881.9919443456101</v>
      </c>
      <c r="CH394" s="10">
        <f t="shared" si="15"/>
        <v>52400.633958333325</v>
      </c>
      <c r="CI394" s="10">
        <f t="shared" si="15"/>
        <v>7156402</v>
      </c>
      <c r="CJ394" s="10">
        <f t="shared" si="15"/>
        <v>62</v>
      </c>
      <c r="CK394" s="10">
        <f t="shared" si="15"/>
        <v>89533.800000000017</v>
      </c>
      <c r="CL394" s="10">
        <f t="shared" si="15"/>
        <v>13573424</v>
      </c>
      <c r="CM394" s="10">
        <f t="shared" si="15"/>
        <v>291841</v>
      </c>
      <c r="CN394" s="10">
        <f t="shared" si="15"/>
        <v>79899.499999999942</v>
      </c>
      <c r="CO394" s="10">
        <f t="shared" si="15"/>
        <v>549886</v>
      </c>
      <c r="CP394" s="10">
        <f t="shared" si="15"/>
        <v>4432</v>
      </c>
      <c r="CQ394" s="10">
        <f t="shared" si="15"/>
        <v>5000.2099999999991</v>
      </c>
      <c r="CR394" s="10">
        <f t="shared" si="15"/>
        <v>36955.160000000003</v>
      </c>
      <c r="CS394" s="10">
        <f t="shared" si="15"/>
        <v>25920.99</v>
      </c>
      <c r="CT394" s="10">
        <f t="shared" si="15"/>
        <v>4546286</v>
      </c>
      <c r="CU394" s="10">
        <f t="shared" si="15"/>
        <v>2652948</v>
      </c>
      <c r="CV394" s="10">
        <f t="shared" si="15"/>
        <v>2787222</v>
      </c>
      <c r="CW394" s="10">
        <f t="shared" si="15"/>
        <v>1779315</v>
      </c>
    </row>
    <row r="395" spans="1:101" ht="12.5">
      <c r="A395" s="56" t="s">
        <v>91</v>
      </c>
      <c r="B395" s="10">
        <f>SUMIF(B156:B189,"&gt;0")</f>
        <v>27040.873000000014</v>
      </c>
      <c r="C395" s="10">
        <f t="shared" ref="C395:BN395" si="16">SUMIF(C91:C124,"&gt;0")</f>
        <v>14788.190000000002</v>
      </c>
      <c r="D395" s="10">
        <f t="shared" si="16"/>
        <v>212645.39999999988</v>
      </c>
      <c r="E395" s="10">
        <f t="shared" si="16"/>
        <v>0</v>
      </c>
      <c r="F395" s="10">
        <f t="shared" si="16"/>
        <v>0</v>
      </c>
      <c r="G395" s="10">
        <f t="shared" si="16"/>
        <v>0</v>
      </c>
      <c r="H395" s="10">
        <f t="shared" si="16"/>
        <v>121354.10000000002</v>
      </c>
      <c r="I395" s="10">
        <f t="shared" si="16"/>
        <v>55583.299999999996</v>
      </c>
      <c r="J395" s="10">
        <f t="shared" si="16"/>
        <v>13228586.142999999</v>
      </c>
      <c r="K395" s="10">
        <f t="shared" si="16"/>
        <v>5889219.4710000008</v>
      </c>
      <c r="L395" s="10">
        <f t="shared" si="16"/>
        <v>2641296.4000000004</v>
      </c>
      <c r="M395" s="10">
        <f t="shared" si="16"/>
        <v>17.900000000000002</v>
      </c>
      <c r="N395" s="10">
        <f t="shared" si="16"/>
        <v>0</v>
      </c>
      <c r="O395" s="10">
        <f t="shared" si="16"/>
        <v>478454.80000000005</v>
      </c>
      <c r="P395" s="10">
        <f t="shared" si="16"/>
        <v>224072.89999999994</v>
      </c>
      <c r="Q395" s="10">
        <f t="shared" si="16"/>
        <v>547078.41</v>
      </c>
      <c r="R395" s="10">
        <f t="shared" si="16"/>
        <v>437123.83000000007</v>
      </c>
      <c r="S395" s="10">
        <f t="shared" si="16"/>
        <v>3910426.2299999995</v>
      </c>
      <c r="T395" s="10">
        <f t="shared" si="16"/>
        <v>3246971.3799999994</v>
      </c>
      <c r="U395" s="10">
        <f t="shared" si="16"/>
        <v>3965499.6000000006</v>
      </c>
      <c r="V395" s="10">
        <f t="shared" si="16"/>
        <v>2710169.9699999993</v>
      </c>
      <c r="W395" s="10">
        <f t="shared" si="16"/>
        <v>410524.11999999994</v>
      </c>
      <c r="X395" s="10">
        <f t="shared" si="16"/>
        <v>308634.54000000004</v>
      </c>
      <c r="Y395" s="10">
        <f t="shared" si="16"/>
        <v>14021424.432</v>
      </c>
      <c r="Z395" s="10">
        <f t="shared" si="16"/>
        <v>7358816.7620000001</v>
      </c>
      <c r="AA395" s="10">
        <f t="shared" si="16"/>
        <v>0</v>
      </c>
      <c r="AB395" s="36">
        <f t="shared" si="16"/>
        <v>6105989.700000002</v>
      </c>
      <c r="AC395" s="10">
        <f t="shared" si="16"/>
        <v>11414.699999999993</v>
      </c>
      <c r="AD395" s="10">
        <f t="shared" si="16"/>
        <v>1669932</v>
      </c>
      <c r="AE395" s="10">
        <f t="shared" si="16"/>
        <v>10646590.16</v>
      </c>
      <c r="AF395" s="10">
        <f t="shared" si="16"/>
        <v>5462766.0579999993</v>
      </c>
      <c r="AG395" s="10">
        <f t="shared" si="16"/>
        <v>0</v>
      </c>
      <c r="AH395" s="10">
        <f t="shared" si="16"/>
        <v>6104098</v>
      </c>
      <c r="AI395" s="10">
        <f t="shared" si="16"/>
        <v>36709.200000000019</v>
      </c>
      <c r="AJ395" s="16">
        <f t="shared" si="16"/>
        <v>25764</v>
      </c>
      <c r="AK395" s="10">
        <f t="shared" si="16"/>
        <v>1109318.7599999993</v>
      </c>
      <c r="AL395" s="10">
        <f t="shared" si="16"/>
        <v>789020.75999999943</v>
      </c>
      <c r="AM395" s="10">
        <f t="shared" si="16"/>
        <v>2395219.37</v>
      </c>
      <c r="AN395" s="10">
        <f t="shared" si="16"/>
        <v>1847417.5</v>
      </c>
      <c r="AO395" s="10">
        <f t="shared" si="16"/>
        <v>1651009.3100000003</v>
      </c>
      <c r="AP395" s="10">
        <f t="shared" si="16"/>
        <v>1348148.19</v>
      </c>
      <c r="AQ395" s="10">
        <f t="shared" si="16"/>
        <v>1647998.5000000002</v>
      </c>
      <c r="AR395" s="10">
        <f t="shared" si="16"/>
        <v>649817.19999999995</v>
      </c>
      <c r="AS395" s="10">
        <f t="shared" si="16"/>
        <v>386.69999999999993</v>
      </c>
      <c r="AT395" s="10">
        <f t="shared" si="16"/>
        <v>309.40000000000009</v>
      </c>
      <c r="AU395" s="10">
        <f t="shared" si="16"/>
        <v>0</v>
      </c>
      <c r="AV395" s="10">
        <f t="shared" si="16"/>
        <v>0</v>
      </c>
      <c r="AW395" s="10">
        <f t="shared" si="16"/>
        <v>10467560.399999999</v>
      </c>
      <c r="AX395" s="10">
        <f t="shared" si="16"/>
        <v>4892621.0999999996</v>
      </c>
      <c r="AY395" s="10">
        <f t="shared" si="16"/>
        <v>1966641.2619999999</v>
      </c>
      <c r="AZ395" s="10">
        <f t="shared" si="16"/>
        <v>449971.5</v>
      </c>
      <c r="BA395" s="10">
        <f t="shared" si="16"/>
        <v>9948886.9670000002</v>
      </c>
      <c r="BB395" s="10">
        <f t="shared" si="16"/>
        <v>4410377.7520000003</v>
      </c>
      <c r="BC395" s="10">
        <f t="shared" si="16"/>
        <v>1758579.5999999989</v>
      </c>
      <c r="BD395" s="10">
        <f t="shared" si="16"/>
        <v>52535.79</v>
      </c>
      <c r="BE395" s="10">
        <f t="shared" si="16"/>
        <v>32439.669999999995</v>
      </c>
      <c r="BF395" s="10">
        <f t="shared" si="16"/>
        <v>4577.1800000000012</v>
      </c>
      <c r="BG395" s="10">
        <f t="shared" si="16"/>
        <v>2759.7900000000013</v>
      </c>
      <c r="BH395" s="10">
        <f t="shared" si="16"/>
        <v>17543.266</v>
      </c>
      <c r="BI395" s="10">
        <f t="shared" si="16"/>
        <v>7552.0939999999973</v>
      </c>
      <c r="BJ395" s="10">
        <f t="shared" si="16"/>
        <v>44409.900000000009</v>
      </c>
      <c r="BK395" s="10">
        <f t="shared" si="16"/>
        <v>38361.1</v>
      </c>
      <c r="BL395" s="10">
        <f t="shared" si="16"/>
        <v>1091.8000000000006</v>
      </c>
      <c r="BM395" s="10">
        <f t="shared" si="16"/>
        <v>292873.01</v>
      </c>
      <c r="BN395" s="10">
        <f t="shared" si="16"/>
        <v>891326.42105263169</v>
      </c>
      <c r="BP395" s="10">
        <f t="shared" ref="BP395:CW395" si="17">SUMIF(BP91:BP124,"&gt;0")</f>
        <v>174265</v>
      </c>
      <c r="BQ395" s="10">
        <f t="shared" si="17"/>
        <v>0</v>
      </c>
      <c r="BR395" s="10">
        <f t="shared" si="17"/>
        <v>0</v>
      </c>
      <c r="BS395" s="10">
        <f t="shared" si="17"/>
        <v>0</v>
      </c>
      <c r="BT395" s="10">
        <f t="shared" si="17"/>
        <v>0</v>
      </c>
      <c r="BU395" s="10">
        <f t="shared" si="17"/>
        <v>0</v>
      </c>
      <c r="BV395" s="10">
        <f t="shared" si="17"/>
        <v>0</v>
      </c>
      <c r="BW395" s="10">
        <f t="shared" si="17"/>
        <v>0</v>
      </c>
      <c r="BX395" s="10">
        <f t="shared" si="17"/>
        <v>0</v>
      </c>
      <c r="BY395" s="10">
        <f t="shared" si="17"/>
        <v>0</v>
      </c>
      <c r="BZ395" s="10">
        <f t="shared" si="17"/>
        <v>143794523</v>
      </c>
      <c r="CA395" s="10">
        <f t="shared" si="17"/>
        <v>102523819</v>
      </c>
      <c r="CB395" s="10">
        <f t="shared" si="17"/>
        <v>0</v>
      </c>
      <c r="CC395" s="10">
        <f t="shared" si="17"/>
        <v>2485725</v>
      </c>
      <c r="CD395" s="10">
        <f t="shared" si="17"/>
        <v>2053359</v>
      </c>
      <c r="CE395" s="10">
        <f t="shared" si="17"/>
        <v>0</v>
      </c>
      <c r="CF395" s="10">
        <f t="shared" si="17"/>
        <v>25600.218564344817</v>
      </c>
      <c r="CG395" s="10">
        <f t="shared" si="17"/>
        <v>3081.8147294524897</v>
      </c>
      <c r="CH395" s="10">
        <f t="shared" si="17"/>
        <v>59920.602312499999</v>
      </c>
      <c r="CI395" s="10">
        <f t="shared" si="17"/>
        <v>11849323.260000002</v>
      </c>
      <c r="CJ395" s="10">
        <f t="shared" si="17"/>
        <v>129.58500000000001</v>
      </c>
      <c r="CK395" s="10">
        <f t="shared" si="17"/>
        <v>116208.86000000007</v>
      </c>
      <c r="CL395" s="10">
        <f t="shared" si="17"/>
        <v>18140560</v>
      </c>
      <c r="CM395" s="10">
        <f t="shared" si="17"/>
        <v>548184</v>
      </c>
      <c r="CN395" s="10">
        <f t="shared" si="17"/>
        <v>103622.09999999998</v>
      </c>
      <c r="CO395" s="10">
        <f t="shared" si="17"/>
        <v>590535</v>
      </c>
      <c r="CP395" s="10">
        <f t="shared" si="17"/>
        <v>4719</v>
      </c>
      <c r="CQ395" s="10">
        <f t="shared" si="17"/>
        <v>5373.0599999999995</v>
      </c>
      <c r="CR395" s="10">
        <f t="shared" si="17"/>
        <v>47218.669999999984</v>
      </c>
      <c r="CS395" s="10">
        <f t="shared" si="17"/>
        <v>33390.079999999994</v>
      </c>
      <c r="CT395" s="10">
        <f t="shared" si="17"/>
        <v>5854955</v>
      </c>
      <c r="CU395" s="10">
        <f t="shared" si="17"/>
        <v>3399918</v>
      </c>
      <c r="CV395" s="10">
        <f t="shared" si="17"/>
        <v>3288187</v>
      </c>
      <c r="CW395" s="10">
        <f t="shared" si="17"/>
        <v>2092858</v>
      </c>
    </row>
    <row r="396" spans="1:101" ht="12.5">
      <c r="A396" s="56" t="s">
        <v>92</v>
      </c>
      <c r="B396" s="10">
        <f t="shared" ref="B396" si="18">SUMIF(B92:B125,"&gt;0")</f>
        <v>26948.005000000001</v>
      </c>
      <c r="C396" s="10">
        <f t="shared" ref="C396:BN396" si="19">SUMIF(C124:C156,"&gt;0")</f>
        <v>14364.206999999997</v>
      </c>
      <c r="D396" s="10">
        <f t="shared" si="19"/>
        <v>206299.7</v>
      </c>
      <c r="E396" s="10">
        <f t="shared" si="19"/>
        <v>0</v>
      </c>
      <c r="F396" s="10">
        <f t="shared" si="19"/>
        <v>0</v>
      </c>
      <c r="G396" s="10">
        <f t="shared" si="19"/>
        <v>0</v>
      </c>
      <c r="H396" s="10">
        <f t="shared" si="19"/>
        <v>130824.59999999998</v>
      </c>
      <c r="I396" s="10">
        <f t="shared" si="19"/>
        <v>59494.8</v>
      </c>
      <c r="J396" s="10">
        <f t="shared" si="19"/>
        <v>12995570.579999998</v>
      </c>
      <c r="K396" s="10">
        <f t="shared" si="19"/>
        <v>5793804.9200000009</v>
      </c>
      <c r="L396" s="10">
        <f t="shared" si="19"/>
        <v>2584355.2000000016</v>
      </c>
      <c r="M396" s="10">
        <f t="shared" si="19"/>
        <v>19.200000000000003</v>
      </c>
      <c r="N396" s="10">
        <f t="shared" si="19"/>
        <v>0</v>
      </c>
      <c r="O396" s="10">
        <f t="shared" si="19"/>
        <v>464003.4</v>
      </c>
      <c r="P396" s="10">
        <f t="shared" si="19"/>
        <v>217332.09999999998</v>
      </c>
      <c r="Q396" s="10">
        <f t="shared" si="19"/>
        <v>558270.69000000006</v>
      </c>
      <c r="R396" s="10">
        <f t="shared" si="19"/>
        <v>445691.36</v>
      </c>
      <c r="S396" s="10">
        <f t="shared" si="19"/>
        <v>3809523.54</v>
      </c>
      <c r="T396" s="10">
        <f t="shared" si="19"/>
        <v>3162841.46</v>
      </c>
      <c r="U396" s="10">
        <f t="shared" si="19"/>
        <v>3863433.5899999994</v>
      </c>
      <c r="V396" s="10">
        <f t="shared" si="19"/>
        <v>2640837.8000000003</v>
      </c>
      <c r="W396" s="10">
        <f t="shared" si="19"/>
        <v>403354.77</v>
      </c>
      <c r="X396" s="10">
        <f t="shared" si="19"/>
        <v>303646.7900000001</v>
      </c>
      <c r="Y396" s="10">
        <f t="shared" si="19"/>
        <v>13836828.167000001</v>
      </c>
      <c r="Z396" s="10">
        <f t="shared" si="19"/>
        <v>7268998.7209999999</v>
      </c>
      <c r="AA396" s="10">
        <f t="shared" si="19"/>
        <v>0</v>
      </c>
      <c r="AB396" s="36">
        <f t="shared" si="19"/>
        <v>5944364.8000000017</v>
      </c>
      <c r="AC396" s="10">
        <f t="shared" si="19"/>
        <v>11068.799999999994</v>
      </c>
      <c r="AD396" s="10">
        <f t="shared" si="19"/>
        <v>1619328</v>
      </c>
      <c r="AE396" s="10">
        <f t="shared" si="19"/>
        <v>10520511.423</v>
      </c>
      <c r="AF396" s="10">
        <f t="shared" si="19"/>
        <v>5396649.0830000006</v>
      </c>
      <c r="AG396" s="10">
        <f t="shared" si="19"/>
        <v>0</v>
      </c>
      <c r="AH396" s="10">
        <f t="shared" si="19"/>
        <v>5942240</v>
      </c>
      <c r="AI396" s="10">
        <f t="shared" si="19"/>
        <v>35596.800000000017</v>
      </c>
      <c r="AJ396" s="16">
        <f t="shared" si="19"/>
        <v>24576</v>
      </c>
      <c r="AK396" s="10">
        <f t="shared" si="19"/>
        <v>1075703.0399999993</v>
      </c>
      <c r="AL396" s="10">
        <f t="shared" si="19"/>
        <v>765111.03999999946</v>
      </c>
      <c r="AM396" s="10">
        <f t="shared" si="19"/>
        <v>2333919.96</v>
      </c>
      <c r="AN396" s="10">
        <f t="shared" si="19"/>
        <v>1800234.4100000001</v>
      </c>
      <c r="AO396" s="10">
        <f t="shared" si="19"/>
        <v>1617376.99</v>
      </c>
      <c r="AP396" s="10">
        <f t="shared" si="19"/>
        <v>1320525.07</v>
      </c>
      <c r="AQ396" s="10">
        <f t="shared" si="19"/>
        <v>1606539.9999999995</v>
      </c>
      <c r="AR396" s="10">
        <f t="shared" si="19"/>
        <v>633474.4</v>
      </c>
      <c r="AS396" s="10">
        <f t="shared" si="19"/>
        <v>377.60000000000019</v>
      </c>
      <c r="AT396" s="10">
        <f t="shared" si="19"/>
        <v>304</v>
      </c>
      <c r="AU396" s="10">
        <f t="shared" si="19"/>
        <v>0</v>
      </c>
      <c r="AV396" s="10">
        <f t="shared" si="19"/>
        <v>0</v>
      </c>
      <c r="AW396" s="10">
        <f t="shared" si="19"/>
        <v>10293802.699999999</v>
      </c>
      <c r="AX396" s="10">
        <f t="shared" si="19"/>
        <v>4809467.3000000007</v>
      </c>
      <c r="AY396" s="10">
        <f t="shared" si="19"/>
        <v>1912315.078</v>
      </c>
      <c r="AZ396" s="10">
        <f t="shared" si="19"/>
        <v>436336</v>
      </c>
      <c r="BA396" s="10">
        <f t="shared" si="19"/>
        <v>9776760.75</v>
      </c>
      <c r="BB396" s="10">
        <f t="shared" si="19"/>
        <v>4333458.04</v>
      </c>
      <c r="BC396" s="10">
        <f t="shared" si="19"/>
        <v>1728694.399999999</v>
      </c>
      <c r="BD396" s="10">
        <f t="shared" si="19"/>
        <v>54588.1</v>
      </c>
      <c r="BE396" s="10">
        <f t="shared" si="19"/>
        <v>33878.120000000003</v>
      </c>
      <c r="BF396" s="10">
        <f t="shared" si="19"/>
        <v>4556.92</v>
      </c>
      <c r="BG396" s="10">
        <f t="shared" si="19"/>
        <v>2740.35</v>
      </c>
      <c r="BH396" s="10">
        <f t="shared" si="19"/>
        <v>17045.653000000006</v>
      </c>
      <c r="BI396" s="10">
        <f t="shared" si="19"/>
        <v>7336.2950000000028</v>
      </c>
      <c r="BJ396" s="10">
        <f t="shared" si="19"/>
        <v>43112.930000000029</v>
      </c>
      <c r="BK396" s="10">
        <f t="shared" si="19"/>
        <v>39235.200000000004</v>
      </c>
      <c r="BL396" s="10">
        <f t="shared" si="19"/>
        <v>1416.3999999999999</v>
      </c>
      <c r="BM396" s="10">
        <f t="shared" si="19"/>
        <v>284387.12</v>
      </c>
      <c r="BN396" s="10">
        <f t="shared" si="19"/>
        <v>977593.33859649114</v>
      </c>
      <c r="BP396" s="10">
        <f t="shared" ref="BP396:CW396" si="20">SUMIF(BP124:BP156,"&gt;0")</f>
        <v>163250</v>
      </c>
      <c r="BQ396" s="10">
        <f t="shared" si="20"/>
        <v>0</v>
      </c>
      <c r="BR396" s="10">
        <f t="shared" si="20"/>
        <v>0</v>
      </c>
      <c r="BS396" s="10">
        <f t="shared" si="20"/>
        <v>0</v>
      </c>
      <c r="BT396" s="10">
        <f t="shared" si="20"/>
        <v>0</v>
      </c>
      <c r="BU396" s="10">
        <f t="shared" si="20"/>
        <v>0</v>
      </c>
      <c r="BV396" s="10">
        <f t="shared" si="20"/>
        <v>0</v>
      </c>
      <c r="BW396" s="10">
        <f t="shared" si="20"/>
        <v>0</v>
      </c>
      <c r="BX396" s="10">
        <f t="shared" si="20"/>
        <v>0</v>
      </c>
      <c r="BY396" s="10">
        <f t="shared" si="20"/>
        <v>0</v>
      </c>
      <c r="BZ396" s="10">
        <f t="shared" si="20"/>
        <v>142154085</v>
      </c>
      <c r="CA396" s="10">
        <f t="shared" si="20"/>
        <v>101608005</v>
      </c>
      <c r="CB396" s="10">
        <f t="shared" si="20"/>
        <v>229804</v>
      </c>
      <c r="CC396" s="10">
        <f t="shared" si="20"/>
        <v>2485926</v>
      </c>
      <c r="CD396" s="10">
        <f t="shared" si="20"/>
        <v>2051164</v>
      </c>
      <c r="CE396" s="10">
        <f t="shared" si="20"/>
        <v>0</v>
      </c>
      <c r="CF396" s="10">
        <f t="shared" si="20"/>
        <v>22812.645527678971</v>
      </c>
      <c r="CG396" s="10">
        <f t="shared" si="20"/>
        <v>2885.8085524100843</v>
      </c>
      <c r="CH396" s="10">
        <f t="shared" si="20"/>
        <v>56465.636978571434</v>
      </c>
      <c r="CI396" s="10">
        <f t="shared" si="20"/>
        <v>15498210</v>
      </c>
      <c r="CJ396" s="10">
        <f t="shared" si="20"/>
        <v>310.60000000000002</v>
      </c>
      <c r="CK396" s="10">
        <f t="shared" si="20"/>
        <v>133241</v>
      </c>
      <c r="CL396" s="10">
        <f t="shared" si="20"/>
        <v>21493707</v>
      </c>
      <c r="CM396" s="10">
        <f t="shared" si="20"/>
        <v>609183</v>
      </c>
      <c r="CN396" s="10">
        <f t="shared" si="20"/>
        <v>123460.40000000005</v>
      </c>
      <c r="CO396" s="10">
        <f t="shared" si="20"/>
        <v>572640</v>
      </c>
      <c r="CP396" s="10">
        <f t="shared" si="20"/>
        <v>4576</v>
      </c>
      <c r="CQ396" s="10">
        <f t="shared" si="20"/>
        <v>5210.24</v>
      </c>
      <c r="CR396" s="10">
        <f t="shared" si="20"/>
        <v>54252.86</v>
      </c>
      <c r="CS396" s="10">
        <f t="shared" si="20"/>
        <v>38348.780000000006</v>
      </c>
      <c r="CT396" s="10">
        <f t="shared" si="20"/>
        <v>6485041</v>
      </c>
      <c r="CU396" s="10">
        <f t="shared" si="20"/>
        <v>3757530</v>
      </c>
      <c r="CV396" s="10">
        <f t="shared" si="20"/>
        <v>3835435</v>
      </c>
      <c r="CW396" s="10">
        <f t="shared" si="20"/>
        <v>2440241</v>
      </c>
    </row>
    <row r="397" spans="1:101" ht="12.5">
      <c r="A397" s="56" t="s">
        <v>93</v>
      </c>
      <c r="B397" s="10">
        <f t="shared" ref="B397:BM397" si="21">SUMIF(B156:B189,"&gt;0")</f>
        <v>27040.873000000014</v>
      </c>
      <c r="C397" s="10">
        <f t="shared" si="21"/>
        <v>14833.703999999998</v>
      </c>
      <c r="D397" s="10">
        <f t="shared" si="21"/>
        <v>212832.50000000012</v>
      </c>
      <c r="E397" s="10">
        <f t="shared" si="21"/>
        <v>0</v>
      </c>
      <c r="F397" s="10">
        <f t="shared" si="21"/>
        <v>0</v>
      </c>
      <c r="G397" s="10">
        <f t="shared" si="21"/>
        <v>0</v>
      </c>
      <c r="H397" s="10">
        <f t="shared" si="21"/>
        <v>153344.1</v>
      </c>
      <c r="I397" s="10">
        <f t="shared" si="21"/>
        <v>70018.8</v>
      </c>
      <c r="J397" s="10">
        <f t="shared" si="21"/>
        <v>13577470.999</v>
      </c>
      <c r="K397" s="10">
        <f t="shared" si="21"/>
        <v>6061643.8500000015</v>
      </c>
      <c r="L397" s="10">
        <f t="shared" si="21"/>
        <v>2689284.3000000017</v>
      </c>
      <c r="M397" s="10">
        <f t="shared" si="21"/>
        <v>19.800000000000004</v>
      </c>
      <c r="N397" s="10">
        <f t="shared" si="21"/>
        <v>0</v>
      </c>
      <c r="O397" s="10">
        <f t="shared" si="21"/>
        <v>478553.4</v>
      </c>
      <c r="P397" s="10">
        <f t="shared" si="21"/>
        <v>224174.39999999997</v>
      </c>
      <c r="Q397" s="10">
        <f t="shared" si="21"/>
        <v>604247.19999999995</v>
      </c>
      <c r="R397" s="10">
        <f t="shared" si="21"/>
        <v>481931.06000000006</v>
      </c>
      <c r="S397" s="10">
        <f t="shared" si="21"/>
        <v>3946568.9799999995</v>
      </c>
      <c r="T397" s="10">
        <f t="shared" si="21"/>
        <v>3276199.8699999996</v>
      </c>
      <c r="U397" s="10">
        <f t="shared" si="21"/>
        <v>4002628.4800000009</v>
      </c>
      <c r="V397" s="10">
        <f t="shared" si="21"/>
        <v>2736390.3400000008</v>
      </c>
      <c r="W397" s="10">
        <f t="shared" si="21"/>
        <v>421042.75999999989</v>
      </c>
      <c r="X397" s="10">
        <f t="shared" si="21"/>
        <v>317409.40000000002</v>
      </c>
      <c r="Y397" s="10">
        <f t="shared" si="21"/>
        <v>14499895.129000001</v>
      </c>
      <c r="Z397" s="10">
        <f t="shared" si="21"/>
        <v>7622667.6160000004</v>
      </c>
      <c r="AA397" s="10">
        <f t="shared" si="21"/>
        <v>0</v>
      </c>
      <c r="AB397" s="36">
        <f t="shared" si="21"/>
        <v>6154301.700000002</v>
      </c>
      <c r="AC397" s="10">
        <f t="shared" si="21"/>
        <v>11414.699999999993</v>
      </c>
      <c r="AD397" s="10">
        <f t="shared" si="21"/>
        <v>1669932</v>
      </c>
      <c r="AE397" s="10">
        <f t="shared" si="21"/>
        <v>11069914.805</v>
      </c>
      <c r="AF397" s="10">
        <f t="shared" si="21"/>
        <v>5677292.540000001</v>
      </c>
      <c r="AG397" s="10">
        <f t="shared" si="21"/>
        <v>0</v>
      </c>
      <c r="AH397" s="10">
        <f t="shared" si="21"/>
        <v>6152110.5</v>
      </c>
      <c r="AI397" s="10">
        <f t="shared" si="21"/>
        <v>36709.200000000019</v>
      </c>
      <c r="AJ397" s="16">
        <f t="shared" si="21"/>
        <v>25344</v>
      </c>
      <c r="AK397" s="10">
        <f t="shared" si="21"/>
        <v>1109318.7599999993</v>
      </c>
      <c r="AL397" s="10">
        <f t="shared" si="21"/>
        <v>789020.75999999943</v>
      </c>
      <c r="AM397" s="10">
        <f t="shared" si="21"/>
        <v>2417812.0900000003</v>
      </c>
      <c r="AN397" s="10">
        <f t="shared" si="21"/>
        <v>1865114.5800000003</v>
      </c>
      <c r="AO397" s="10">
        <f t="shared" si="21"/>
        <v>1683400.4899999998</v>
      </c>
      <c r="AP397" s="10">
        <f t="shared" si="21"/>
        <v>1374113.27</v>
      </c>
      <c r="AQ397" s="10">
        <f t="shared" si="21"/>
        <v>1665571.6000000003</v>
      </c>
      <c r="AR397" s="10">
        <f t="shared" si="21"/>
        <v>656707.1</v>
      </c>
      <c r="AS397" s="10">
        <f t="shared" si="21"/>
        <v>389.4000000000002</v>
      </c>
      <c r="AT397" s="10">
        <f t="shared" si="21"/>
        <v>313.5</v>
      </c>
      <c r="AU397" s="10">
        <f t="shared" si="21"/>
        <v>0</v>
      </c>
      <c r="AV397" s="10">
        <f t="shared" si="21"/>
        <v>0</v>
      </c>
      <c r="AW397" s="10">
        <f t="shared" si="21"/>
        <v>10759491.699999999</v>
      </c>
      <c r="AX397" s="10">
        <f t="shared" si="21"/>
        <v>5024165.7</v>
      </c>
      <c r="AY397" s="10">
        <f t="shared" si="21"/>
        <v>1977362.8800000001</v>
      </c>
      <c r="AZ397" s="10">
        <f t="shared" si="21"/>
        <v>450031.01999999984</v>
      </c>
      <c r="BA397" s="10">
        <f t="shared" si="21"/>
        <v>10216015.922</v>
      </c>
      <c r="BB397" s="10">
        <f t="shared" si="21"/>
        <v>4527353.2110000001</v>
      </c>
      <c r="BC397" s="10">
        <f t="shared" si="21"/>
        <v>1806675.2999999996</v>
      </c>
      <c r="BD397" s="10">
        <f t="shared" si="21"/>
        <v>59533.58</v>
      </c>
      <c r="BE397" s="10">
        <f t="shared" si="21"/>
        <v>37114.93</v>
      </c>
      <c r="BF397" s="10">
        <f t="shared" si="21"/>
        <v>5267.4600000000019</v>
      </c>
      <c r="BG397" s="10">
        <f t="shared" si="21"/>
        <v>3134.4100000000003</v>
      </c>
      <c r="BH397" s="10">
        <f t="shared" si="21"/>
        <v>17608.964000000007</v>
      </c>
      <c r="BI397" s="10">
        <f t="shared" si="21"/>
        <v>7577.2459999999974</v>
      </c>
      <c r="BJ397" s="10">
        <f t="shared" si="21"/>
        <v>44505.45</v>
      </c>
      <c r="BK397" s="10">
        <f t="shared" si="21"/>
        <v>42853.2</v>
      </c>
      <c r="BL397" s="10">
        <f t="shared" si="21"/>
        <v>2091.7999999999993</v>
      </c>
      <c r="BM397" s="10">
        <f t="shared" si="21"/>
        <v>292251.97667241597</v>
      </c>
      <c r="BN397" s="10">
        <f t="shared" ref="BN397" si="22">SUMIF(BN156:BN189,"&gt;0")</f>
        <v>1177112.6315789477</v>
      </c>
      <c r="BP397" s="10">
        <f t="shared" ref="BP397:CW397" si="23">SUMIF(BP156:BP189,"&gt;0")</f>
        <v>156694.10999999999</v>
      </c>
      <c r="BQ397" s="10">
        <f t="shared" si="23"/>
        <v>0</v>
      </c>
      <c r="BR397" s="10">
        <f t="shared" si="23"/>
        <v>0</v>
      </c>
      <c r="BS397" s="10">
        <f t="shared" si="23"/>
        <v>0</v>
      </c>
      <c r="BT397" s="10">
        <f t="shared" si="23"/>
        <v>0</v>
      </c>
      <c r="BU397" s="10">
        <f t="shared" si="23"/>
        <v>0</v>
      </c>
      <c r="BV397" s="10">
        <f t="shared" si="23"/>
        <v>0</v>
      </c>
      <c r="BW397" s="10">
        <f t="shared" si="23"/>
        <v>0</v>
      </c>
      <c r="BX397" s="10">
        <f t="shared" si="23"/>
        <v>0</v>
      </c>
      <c r="BY397" s="10">
        <f t="shared" si="23"/>
        <v>0</v>
      </c>
      <c r="BZ397" s="10">
        <f t="shared" si="23"/>
        <v>149435059</v>
      </c>
      <c r="CA397" s="10">
        <f t="shared" si="23"/>
        <v>107135966</v>
      </c>
      <c r="CB397" s="10">
        <f t="shared" si="23"/>
        <v>0</v>
      </c>
      <c r="CC397" s="10">
        <f t="shared" si="23"/>
        <v>2632339</v>
      </c>
      <c r="CD397" s="10">
        <f t="shared" si="23"/>
        <v>2170814</v>
      </c>
      <c r="CE397" s="10">
        <f t="shared" si="23"/>
        <v>0</v>
      </c>
      <c r="CF397" s="10">
        <f t="shared" si="23"/>
        <v>24790.940768101358</v>
      </c>
      <c r="CG397" s="10">
        <f t="shared" si="23"/>
        <v>3044.9459944579821</v>
      </c>
      <c r="CH397" s="10">
        <f t="shared" si="23"/>
        <v>50830.407882156578</v>
      </c>
      <c r="CI397" s="10">
        <f t="shared" si="23"/>
        <v>19472250</v>
      </c>
      <c r="CJ397" s="10">
        <f t="shared" si="23"/>
        <v>459.8</v>
      </c>
      <c r="CK397" s="10">
        <f t="shared" si="23"/>
        <v>160377.99999999994</v>
      </c>
      <c r="CL397" s="10">
        <f t="shared" si="23"/>
        <v>25853341</v>
      </c>
      <c r="CM397" s="10">
        <f t="shared" si="23"/>
        <v>660729</v>
      </c>
      <c r="CN397" s="10">
        <f t="shared" si="23"/>
        <v>149974.4599999999</v>
      </c>
      <c r="CO397" s="10">
        <f t="shared" si="23"/>
        <v>590535</v>
      </c>
      <c r="CP397" s="10">
        <f t="shared" si="23"/>
        <v>4719</v>
      </c>
      <c r="CQ397" s="10">
        <f t="shared" si="23"/>
        <v>5373.0599999999995</v>
      </c>
      <c r="CR397" s="10">
        <f t="shared" si="23"/>
        <v>69250.380000000034</v>
      </c>
      <c r="CS397" s="10">
        <f t="shared" si="23"/>
        <v>48432.859999999993</v>
      </c>
      <c r="CT397" s="10">
        <f t="shared" si="23"/>
        <v>7312088</v>
      </c>
      <c r="CU397" s="10">
        <f t="shared" si="23"/>
        <v>4238980</v>
      </c>
      <c r="CV397" s="10">
        <f t="shared" si="23"/>
        <v>5156202</v>
      </c>
      <c r="CW397" s="10">
        <f t="shared" si="23"/>
        <v>3245778</v>
      </c>
    </row>
    <row r="398" spans="1:101" ht="12.5">
      <c r="A398" s="56" t="s">
        <v>94</v>
      </c>
      <c r="B398" s="10">
        <f t="shared" ref="B398:BM398" si="24">SUMIF(B189:B221,"&gt;0")</f>
        <v>26260.032000000003</v>
      </c>
      <c r="C398" s="10">
        <f t="shared" si="24"/>
        <v>14402.937</v>
      </c>
      <c r="D398" s="10">
        <f t="shared" si="24"/>
        <v>206460.2</v>
      </c>
      <c r="E398" s="10">
        <f t="shared" si="24"/>
        <v>0</v>
      </c>
      <c r="F398" s="10">
        <f t="shared" si="24"/>
        <v>0</v>
      </c>
      <c r="G398" s="10">
        <f t="shared" si="24"/>
        <v>0</v>
      </c>
      <c r="H398" s="10">
        <f t="shared" si="24"/>
        <v>164967.30000000002</v>
      </c>
      <c r="I398" s="10">
        <f t="shared" si="24"/>
        <v>75621.499999999985</v>
      </c>
      <c r="J398" s="10">
        <f t="shared" si="24"/>
        <v>13340205.689999999</v>
      </c>
      <c r="K398" s="10">
        <f t="shared" si="24"/>
        <v>5962825.0030000005</v>
      </c>
      <c r="L398" s="10">
        <f t="shared" si="24"/>
        <v>2631033.2000000016</v>
      </c>
      <c r="M398" s="10">
        <f t="shared" si="24"/>
        <v>19.200000000000003</v>
      </c>
      <c r="N398" s="10">
        <f t="shared" si="24"/>
        <v>0</v>
      </c>
      <c r="O398" s="10">
        <f t="shared" si="24"/>
        <v>464119.50000000006</v>
      </c>
      <c r="P398" s="10">
        <f t="shared" si="24"/>
        <v>217459.29999999996</v>
      </c>
      <c r="Q398" s="10">
        <f t="shared" si="24"/>
        <v>612563.41000000015</v>
      </c>
      <c r="R398" s="10">
        <f t="shared" si="24"/>
        <v>488412.32000000007</v>
      </c>
      <c r="S398" s="10">
        <f t="shared" si="24"/>
        <v>3844346.9600000009</v>
      </c>
      <c r="T398" s="10">
        <f t="shared" si="24"/>
        <v>3190971.6299999994</v>
      </c>
      <c r="U398" s="10">
        <f t="shared" si="24"/>
        <v>3898843.3000000003</v>
      </c>
      <c r="V398" s="10">
        <f t="shared" si="24"/>
        <v>2665843.4199999995</v>
      </c>
      <c r="W398" s="10">
        <f t="shared" si="24"/>
        <v>413195.76999999996</v>
      </c>
      <c r="X398" s="10">
        <f t="shared" si="24"/>
        <v>311936.59999999998</v>
      </c>
      <c r="Y398" s="10">
        <f t="shared" si="24"/>
        <v>14273187.049999999</v>
      </c>
      <c r="Z398" s="10">
        <f t="shared" si="24"/>
        <v>7507317.2999999998</v>
      </c>
      <c r="AA398" s="10">
        <f t="shared" si="24"/>
        <v>0</v>
      </c>
      <c r="AB398" s="36">
        <f t="shared" si="24"/>
        <v>5991212.8000000017</v>
      </c>
      <c r="AC398" s="10">
        <f t="shared" si="24"/>
        <v>11068.799999999994</v>
      </c>
      <c r="AD398" s="10">
        <f t="shared" si="24"/>
        <v>1619328</v>
      </c>
      <c r="AE398" s="10">
        <f t="shared" si="24"/>
        <v>10963602.93</v>
      </c>
      <c r="AF398" s="10">
        <f t="shared" si="24"/>
        <v>5621742.21</v>
      </c>
      <c r="AG398" s="10">
        <f t="shared" si="24"/>
        <v>0</v>
      </c>
      <c r="AH398" s="10">
        <f t="shared" si="24"/>
        <v>5989088</v>
      </c>
      <c r="AI398" s="10">
        <f t="shared" si="24"/>
        <v>35596.800000000017</v>
      </c>
      <c r="AJ398" s="16">
        <f t="shared" si="24"/>
        <v>24576</v>
      </c>
      <c r="AK398" s="10">
        <f t="shared" si="24"/>
        <v>1075703.0899999994</v>
      </c>
      <c r="AL398" s="10">
        <f t="shared" si="24"/>
        <v>765111.03999999946</v>
      </c>
      <c r="AM398" s="10">
        <f t="shared" si="24"/>
        <v>2355230.8400000003</v>
      </c>
      <c r="AN398" s="10">
        <f t="shared" si="24"/>
        <v>1816828.0299999998</v>
      </c>
      <c r="AO398" s="10">
        <f t="shared" si="24"/>
        <v>1647598.07</v>
      </c>
      <c r="AP398" s="10">
        <f t="shared" si="24"/>
        <v>1344496.4600000002</v>
      </c>
      <c r="AQ398" s="10">
        <f t="shared" si="24"/>
        <v>1624448.1999999997</v>
      </c>
      <c r="AR398" s="10">
        <f t="shared" si="24"/>
        <v>640348.5</v>
      </c>
      <c r="AS398" s="10">
        <f t="shared" si="24"/>
        <v>381.90000000000003</v>
      </c>
      <c r="AT398" s="10">
        <f t="shared" si="24"/>
        <v>312.39999999999986</v>
      </c>
      <c r="AU398" s="10">
        <f t="shared" si="24"/>
        <v>0</v>
      </c>
      <c r="AV398" s="10">
        <f t="shared" si="24"/>
        <v>0</v>
      </c>
      <c r="AW398" s="10">
        <f t="shared" si="24"/>
        <v>10575480.199999999</v>
      </c>
      <c r="AX398" s="10">
        <f t="shared" si="24"/>
        <v>4935972.9999999981</v>
      </c>
      <c r="AY398" s="10">
        <f t="shared" si="24"/>
        <v>1922113.851</v>
      </c>
      <c r="AZ398" s="10">
        <f t="shared" si="24"/>
        <v>436415.35999999987</v>
      </c>
      <c r="BA398" s="10">
        <f t="shared" si="24"/>
        <v>10037439.330000002</v>
      </c>
      <c r="BB398" s="10">
        <f t="shared" si="24"/>
        <v>4447382.4300000006</v>
      </c>
      <c r="BC398" s="10">
        <f t="shared" si="24"/>
        <v>1775257.600000001</v>
      </c>
      <c r="BD398" s="10">
        <f t="shared" si="24"/>
        <v>61026.519999999982</v>
      </c>
      <c r="BE398" s="10">
        <f t="shared" si="24"/>
        <v>38196.579999999994</v>
      </c>
      <c r="BF398" s="10">
        <f t="shared" si="24"/>
        <v>5173.1499999999978</v>
      </c>
      <c r="BG398" s="10">
        <f t="shared" si="24"/>
        <v>3075.5999999999981</v>
      </c>
      <c r="BH398" s="10">
        <f t="shared" si="24"/>
        <v>17115.411999999993</v>
      </c>
      <c r="BI398" s="10">
        <f t="shared" si="24"/>
        <v>7362.936999999999</v>
      </c>
      <c r="BJ398" s="10">
        <f t="shared" si="24"/>
        <v>43213.000000000015</v>
      </c>
      <c r="BK398" s="10">
        <f t="shared" si="24"/>
        <v>43823.420000000006</v>
      </c>
      <c r="BL398" s="10">
        <f t="shared" si="24"/>
        <v>2419.6000000000004</v>
      </c>
      <c r="BM398" s="10">
        <f t="shared" si="24"/>
        <v>282059.26</v>
      </c>
      <c r="BN398" s="10">
        <f t="shared" ref="BN398" si="25">SUMIF(BN189:BN221,"&gt;0")</f>
        <v>1133443.1017543857</v>
      </c>
      <c r="BP398" s="10">
        <f t="shared" ref="BP398:CW398" si="26">SUMIF(BP189:BP221,"&gt;0")</f>
        <v>157089</v>
      </c>
      <c r="BQ398" s="10">
        <f t="shared" si="26"/>
        <v>0</v>
      </c>
      <c r="BR398" s="10">
        <f t="shared" si="26"/>
        <v>0</v>
      </c>
      <c r="BS398" s="10">
        <f t="shared" si="26"/>
        <v>0</v>
      </c>
      <c r="BT398" s="10">
        <f t="shared" si="26"/>
        <v>0</v>
      </c>
      <c r="BU398" s="10">
        <f t="shared" si="26"/>
        <v>0</v>
      </c>
      <c r="BV398" s="10">
        <f t="shared" si="26"/>
        <v>0</v>
      </c>
      <c r="BW398" s="10">
        <f t="shared" si="26"/>
        <v>0</v>
      </c>
      <c r="BX398" s="10">
        <f t="shared" si="26"/>
        <v>0</v>
      </c>
      <c r="BY398" s="10">
        <f t="shared" si="26"/>
        <v>0</v>
      </c>
      <c r="BZ398" s="10">
        <f t="shared" si="26"/>
        <v>147486119</v>
      </c>
      <c r="CA398" s="10">
        <f t="shared" si="26"/>
        <v>106054644</v>
      </c>
      <c r="CB398" s="10">
        <f t="shared" si="26"/>
        <v>86347</v>
      </c>
      <c r="CC398" s="10">
        <f t="shared" si="26"/>
        <v>2732954</v>
      </c>
      <c r="CD398" s="10">
        <f t="shared" si="26"/>
        <v>2255999</v>
      </c>
      <c r="CE398" s="10">
        <f t="shared" si="26"/>
        <v>0</v>
      </c>
      <c r="CF398" s="10">
        <f t="shared" si="26"/>
        <v>23762.70414135568</v>
      </c>
      <c r="CG398" s="10">
        <f t="shared" si="26"/>
        <v>2817.149531388699</v>
      </c>
      <c r="CH398" s="10">
        <f t="shared" si="26"/>
        <v>46605.367229719137</v>
      </c>
      <c r="CI398" s="10">
        <f t="shared" si="26"/>
        <v>21946300</v>
      </c>
      <c r="CJ398" s="10">
        <f t="shared" si="26"/>
        <v>566.20000000000005</v>
      </c>
      <c r="CK398" s="10">
        <f t="shared" si="26"/>
        <v>178142.59999999992</v>
      </c>
      <c r="CL398" s="10">
        <f t="shared" si="26"/>
        <v>28892834</v>
      </c>
      <c r="CM398" s="10">
        <f t="shared" si="26"/>
        <v>771276</v>
      </c>
      <c r="CN398" s="10">
        <f t="shared" si="26"/>
        <v>167412.7999999999</v>
      </c>
      <c r="CO398" s="10">
        <f t="shared" si="26"/>
        <v>572640</v>
      </c>
      <c r="CP398" s="10">
        <f t="shared" si="26"/>
        <v>4576</v>
      </c>
      <c r="CQ398" s="10">
        <f t="shared" si="26"/>
        <v>5210.24</v>
      </c>
      <c r="CR398" s="10">
        <f t="shared" si="26"/>
        <v>78863.579999999987</v>
      </c>
      <c r="CS398" s="10">
        <f t="shared" si="26"/>
        <v>54937.820000000014</v>
      </c>
      <c r="CT398" s="10">
        <f t="shared" si="26"/>
        <v>7790215</v>
      </c>
      <c r="CU398" s="10">
        <f t="shared" si="26"/>
        <v>4519793</v>
      </c>
      <c r="CV398" s="10">
        <f t="shared" si="26"/>
        <v>5636959</v>
      </c>
      <c r="CW398" s="10">
        <f t="shared" si="26"/>
        <v>3546621</v>
      </c>
    </row>
    <row r="399" spans="1:101" ht="12.5">
      <c r="A399" s="56" t="s">
        <v>95</v>
      </c>
      <c r="B399" s="10">
        <f t="shared" ref="B399:BM399" si="27">SUMIF(B221:B254,"&gt;0")</f>
        <v>27112.067999999992</v>
      </c>
      <c r="C399" s="10">
        <f t="shared" si="27"/>
        <v>14868.367000000004</v>
      </c>
      <c r="D399" s="10">
        <f t="shared" si="27"/>
        <v>212978.09999999986</v>
      </c>
      <c r="E399" s="10">
        <f t="shared" si="27"/>
        <v>0</v>
      </c>
      <c r="F399" s="10">
        <f t="shared" si="27"/>
        <v>0</v>
      </c>
      <c r="G399" s="10">
        <f t="shared" si="27"/>
        <v>0</v>
      </c>
      <c r="H399" s="10">
        <f t="shared" si="27"/>
        <v>177420.35000000009</v>
      </c>
      <c r="I399" s="10">
        <f t="shared" si="27"/>
        <v>80569.450000000012</v>
      </c>
      <c r="J399" s="10">
        <f t="shared" si="27"/>
        <v>13931791.445000004</v>
      </c>
      <c r="K399" s="10">
        <f t="shared" si="27"/>
        <v>6235150.2500000009</v>
      </c>
      <c r="L399" s="10">
        <f t="shared" si="27"/>
        <v>2737004.6</v>
      </c>
      <c r="M399" s="10">
        <f t="shared" si="27"/>
        <v>19.800000000000004</v>
      </c>
      <c r="N399" s="10">
        <f t="shared" si="27"/>
        <v>0</v>
      </c>
      <c r="O399" s="10">
        <f t="shared" si="27"/>
        <v>478661.70000000024</v>
      </c>
      <c r="P399" s="10">
        <f t="shared" si="27"/>
        <v>224304.30000000013</v>
      </c>
      <c r="Q399" s="10">
        <f t="shared" si="27"/>
        <v>659536.24000000011</v>
      </c>
      <c r="R399" s="10">
        <f t="shared" si="27"/>
        <v>525556.5</v>
      </c>
      <c r="S399" s="10">
        <f t="shared" si="27"/>
        <v>3981081.2000000007</v>
      </c>
      <c r="T399" s="10">
        <f t="shared" si="27"/>
        <v>3304331.01</v>
      </c>
      <c r="U399" s="10">
        <f t="shared" si="27"/>
        <v>4038597.8600000003</v>
      </c>
      <c r="V399" s="10">
        <f t="shared" si="27"/>
        <v>2761878.2500000009</v>
      </c>
      <c r="W399" s="10">
        <f t="shared" si="27"/>
        <v>431210.14499999996</v>
      </c>
      <c r="X399" s="10">
        <f t="shared" si="27"/>
        <v>325971.875</v>
      </c>
      <c r="Y399" s="10">
        <f t="shared" si="27"/>
        <v>14902525.720000001</v>
      </c>
      <c r="Z399" s="10">
        <f t="shared" si="27"/>
        <v>7842349.9600000009</v>
      </c>
      <c r="AA399" s="10">
        <f t="shared" si="27"/>
        <v>0</v>
      </c>
      <c r="AB399" s="36">
        <f t="shared" si="27"/>
        <v>6202613.700000002</v>
      </c>
      <c r="AC399" s="10">
        <f t="shared" si="27"/>
        <v>11414.699999999993</v>
      </c>
      <c r="AD399" s="10">
        <f t="shared" si="27"/>
        <v>1669932</v>
      </c>
      <c r="AE399" s="10">
        <f t="shared" si="27"/>
        <v>11571608.965000004</v>
      </c>
      <c r="AF399" s="10">
        <f t="shared" si="27"/>
        <v>5932218.2100000009</v>
      </c>
      <c r="AG399" s="10">
        <f t="shared" si="27"/>
        <v>0</v>
      </c>
      <c r="AH399" s="10">
        <f t="shared" si="27"/>
        <v>6200422.5</v>
      </c>
      <c r="AI399" s="10">
        <f t="shared" si="27"/>
        <v>36709.200000000019</v>
      </c>
      <c r="AJ399" s="16">
        <f t="shared" si="27"/>
        <v>25344</v>
      </c>
      <c r="AK399" s="10">
        <f t="shared" si="27"/>
        <v>1109319.0899999996</v>
      </c>
      <c r="AL399" s="10">
        <f t="shared" si="27"/>
        <v>789020.75999999943</v>
      </c>
      <c r="AM399" s="10">
        <f t="shared" si="27"/>
        <v>2438729.665</v>
      </c>
      <c r="AN399" s="10">
        <f t="shared" si="27"/>
        <v>1881199.3500000003</v>
      </c>
      <c r="AO399" s="10">
        <f t="shared" si="27"/>
        <v>1715636.0799999998</v>
      </c>
      <c r="AP399" s="10">
        <f t="shared" si="27"/>
        <v>1399506.54</v>
      </c>
      <c r="AQ399" s="10">
        <f t="shared" si="27"/>
        <v>1683750.75</v>
      </c>
      <c r="AR399" s="10">
        <f t="shared" si="27"/>
        <v>663631.30000000016</v>
      </c>
      <c r="AS399" s="10">
        <f t="shared" si="27"/>
        <v>408.69999999999982</v>
      </c>
      <c r="AT399" s="10">
        <f t="shared" si="27"/>
        <v>346.5</v>
      </c>
      <c r="AU399" s="10">
        <f t="shared" si="27"/>
        <v>0</v>
      </c>
      <c r="AV399" s="10">
        <f t="shared" si="27"/>
        <v>0</v>
      </c>
      <c r="AW399" s="10">
        <f t="shared" si="27"/>
        <v>11061812.15</v>
      </c>
      <c r="AX399" s="10">
        <f t="shared" si="27"/>
        <v>5161816.1000000006</v>
      </c>
      <c r="AY399" s="10">
        <f t="shared" si="27"/>
        <v>1986918.03</v>
      </c>
      <c r="AZ399" s="10">
        <f t="shared" si="27"/>
        <v>450053.33999999985</v>
      </c>
      <c r="BA399" s="10">
        <f t="shared" si="27"/>
        <v>10486741.090000002</v>
      </c>
      <c r="BB399" s="10">
        <f t="shared" si="27"/>
        <v>4645554.3500000006</v>
      </c>
      <c r="BC399" s="10">
        <f t="shared" si="27"/>
        <v>1854901.300000001</v>
      </c>
      <c r="BD399" s="10">
        <f t="shared" si="27"/>
        <v>66750.55</v>
      </c>
      <c r="BE399" s="10">
        <f t="shared" si="27"/>
        <v>41893.105000000003</v>
      </c>
      <c r="BF399" s="10">
        <f t="shared" si="27"/>
        <v>5380.1600000000017</v>
      </c>
      <c r="BG399" s="10">
        <f t="shared" si="27"/>
        <v>3197.9750000000004</v>
      </c>
      <c r="BH399" s="10">
        <f t="shared" si="27"/>
        <v>17694.007000000001</v>
      </c>
      <c r="BI399" s="10">
        <f t="shared" si="27"/>
        <v>7609.7530000000061</v>
      </c>
      <c r="BJ399" s="10">
        <f t="shared" si="27"/>
        <v>44613.04000000003</v>
      </c>
      <c r="BK399" s="10">
        <f t="shared" si="27"/>
        <v>47460.15</v>
      </c>
      <c r="BL399" s="10">
        <f t="shared" si="27"/>
        <v>2662.1999999999989</v>
      </c>
      <c r="BM399" s="10">
        <f t="shared" si="27"/>
        <v>288463.69</v>
      </c>
      <c r="BN399" s="10">
        <f t="shared" ref="BN399" si="28">SUMIF(BN221:BN254,"&gt;0")</f>
        <v>1185478.6210526316</v>
      </c>
      <c r="BP399" s="10">
        <f t="shared" ref="BP399:CW399" si="29">SUMIF(BP221:BP254,"&gt;0")</f>
        <v>171701</v>
      </c>
      <c r="BQ399" s="10">
        <f t="shared" si="29"/>
        <v>0</v>
      </c>
      <c r="BR399" s="10">
        <f t="shared" si="29"/>
        <v>0</v>
      </c>
      <c r="BS399" s="10">
        <f t="shared" si="29"/>
        <v>0</v>
      </c>
      <c r="BT399" s="10">
        <f t="shared" si="29"/>
        <v>0</v>
      </c>
      <c r="BU399" s="10">
        <f t="shared" si="29"/>
        <v>0</v>
      </c>
      <c r="BV399" s="10">
        <f t="shared" si="29"/>
        <v>0</v>
      </c>
      <c r="BW399" s="10">
        <f t="shared" si="29"/>
        <v>0</v>
      </c>
      <c r="BX399" s="10">
        <f t="shared" si="29"/>
        <v>0</v>
      </c>
      <c r="BY399" s="10">
        <f t="shared" si="29"/>
        <v>0</v>
      </c>
      <c r="BZ399" s="10">
        <f t="shared" si="29"/>
        <v>154917692</v>
      </c>
      <c r="CA399" s="10">
        <f t="shared" si="29"/>
        <v>111746486</v>
      </c>
      <c r="CB399" s="10">
        <f t="shared" si="29"/>
        <v>0</v>
      </c>
      <c r="CC399" s="10">
        <f t="shared" si="29"/>
        <v>2849682</v>
      </c>
      <c r="CD399" s="10">
        <f t="shared" si="29"/>
        <v>2351868</v>
      </c>
      <c r="CE399" s="10">
        <f t="shared" si="29"/>
        <v>0</v>
      </c>
      <c r="CF399" s="10">
        <f t="shared" si="29"/>
        <v>26320.885750122397</v>
      </c>
      <c r="CG399" s="10">
        <f t="shared" si="29"/>
        <v>3118.2275939729193</v>
      </c>
      <c r="CH399" s="10">
        <f t="shared" si="29"/>
        <v>51260.849289561003</v>
      </c>
      <c r="CI399" s="10">
        <f t="shared" si="29"/>
        <v>26212686</v>
      </c>
      <c r="CJ399" s="10">
        <f t="shared" si="29"/>
        <v>697.19999999999993</v>
      </c>
      <c r="CK399" s="10">
        <f t="shared" si="29"/>
        <v>207175.20999999996</v>
      </c>
      <c r="CL399" s="10">
        <f t="shared" si="29"/>
        <v>32210750</v>
      </c>
      <c r="CM399" s="10">
        <f t="shared" si="29"/>
        <v>821065</v>
      </c>
      <c r="CN399" s="10">
        <f t="shared" si="29"/>
        <v>193400.10000000003</v>
      </c>
      <c r="CO399" s="10">
        <f t="shared" si="29"/>
        <v>590535</v>
      </c>
      <c r="CP399" s="10">
        <f t="shared" si="29"/>
        <v>4719</v>
      </c>
      <c r="CQ399" s="10">
        <f t="shared" si="29"/>
        <v>5373.0599999999995</v>
      </c>
      <c r="CR399" s="10">
        <f t="shared" si="29"/>
        <v>86720.055000000022</v>
      </c>
      <c r="CS399" s="10">
        <f t="shared" si="29"/>
        <v>60444.490000000005</v>
      </c>
      <c r="CT399" s="10">
        <f t="shared" si="29"/>
        <v>9117319</v>
      </c>
      <c r="CU399" s="10">
        <f t="shared" si="29"/>
        <v>5277047.5</v>
      </c>
      <c r="CV399" s="10">
        <f t="shared" si="29"/>
        <v>6060513.5</v>
      </c>
      <c r="CW399" s="10">
        <f t="shared" si="29"/>
        <v>3810933.5</v>
      </c>
    </row>
    <row r="400" spans="1:101" ht="12.5">
      <c r="A400" s="56" t="s">
        <v>96</v>
      </c>
      <c r="B400" s="10">
        <f t="shared" ref="B400:BM400" si="30">SUMIF(B254:B287,"&gt;0")</f>
        <v>27164.551999999992</v>
      </c>
      <c r="C400" s="10">
        <f t="shared" si="30"/>
        <v>14894.131999999996</v>
      </c>
      <c r="D400" s="10">
        <f t="shared" si="30"/>
        <v>213078.49999999988</v>
      </c>
      <c r="E400" s="10">
        <f t="shared" si="30"/>
        <v>0</v>
      </c>
      <c r="F400" s="10">
        <f t="shared" si="30"/>
        <v>0</v>
      </c>
      <c r="G400" s="10">
        <f t="shared" si="30"/>
        <v>0</v>
      </c>
      <c r="H400" s="10">
        <f t="shared" si="30"/>
        <v>186921.5</v>
      </c>
      <c r="I400" s="10">
        <f t="shared" si="30"/>
        <v>83962.000000000015</v>
      </c>
      <c r="J400" s="10">
        <f t="shared" si="30"/>
        <v>14103379.150000004</v>
      </c>
      <c r="K400" s="10">
        <f t="shared" si="30"/>
        <v>6321031.3499999996</v>
      </c>
      <c r="L400" s="10">
        <f t="shared" si="30"/>
        <v>2761141.899999999</v>
      </c>
      <c r="M400" s="10">
        <f t="shared" si="30"/>
        <v>19.800000000000004</v>
      </c>
      <c r="N400" s="10">
        <f t="shared" si="30"/>
        <v>0</v>
      </c>
      <c r="O400" s="10">
        <f t="shared" si="30"/>
        <v>478683.7</v>
      </c>
      <c r="P400" s="10">
        <f t="shared" si="30"/>
        <v>224331.59999999998</v>
      </c>
      <c r="Q400" s="10">
        <f t="shared" si="30"/>
        <v>687807.02</v>
      </c>
      <c r="R400" s="10">
        <f t="shared" si="30"/>
        <v>547799.16</v>
      </c>
      <c r="S400" s="10">
        <f t="shared" si="30"/>
        <v>3999593.99</v>
      </c>
      <c r="T400" s="10">
        <f t="shared" si="30"/>
        <v>3319482.0499999989</v>
      </c>
      <c r="U400" s="10">
        <f t="shared" si="30"/>
        <v>4057629.78</v>
      </c>
      <c r="V400" s="10">
        <f t="shared" si="30"/>
        <v>2775373.01</v>
      </c>
      <c r="W400" s="10">
        <f t="shared" si="30"/>
        <v>435663.27999999997</v>
      </c>
      <c r="X400" s="10">
        <f t="shared" si="30"/>
        <v>329665.64</v>
      </c>
      <c r="Y400" s="10">
        <f t="shared" si="30"/>
        <v>15092056.720000003</v>
      </c>
      <c r="Z400" s="10">
        <f t="shared" si="30"/>
        <v>7947484.040000001</v>
      </c>
      <c r="AA400" s="10">
        <f t="shared" si="30"/>
        <v>0</v>
      </c>
      <c r="AB400" s="36">
        <f t="shared" si="30"/>
        <v>6227165.700000002</v>
      </c>
      <c r="AC400" s="10">
        <f t="shared" si="30"/>
        <v>11414.699999999993</v>
      </c>
      <c r="AD400" s="10">
        <f t="shared" si="30"/>
        <v>1669932</v>
      </c>
      <c r="AE400" s="10">
        <f t="shared" si="30"/>
        <v>11835234.270000001</v>
      </c>
      <c r="AF400" s="10">
        <f t="shared" si="30"/>
        <v>6067864.2300000014</v>
      </c>
      <c r="AG400" s="10">
        <f t="shared" si="30"/>
        <v>0</v>
      </c>
      <c r="AH400" s="10">
        <f t="shared" si="30"/>
        <v>6224974.5</v>
      </c>
      <c r="AI400" s="10">
        <f t="shared" si="30"/>
        <v>36709.200000000019</v>
      </c>
      <c r="AJ400" s="16">
        <f t="shared" si="30"/>
        <v>25344</v>
      </c>
      <c r="AK400" s="10">
        <f t="shared" si="30"/>
        <v>1109319.0299999996</v>
      </c>
      <c r="AL400" s="10">
        <f t="shared" si="30"/>
        <v>789020.71999999951</v>
      </c>
      <c r="AM400" s="10">
        <f t="shared" si="30"/>
        <v>2449432.08</v>
      </c>
      <c r="AN400" s="10">
        <f t="shared" si="30"/>
        <v>1889440.46</v>
      </c>
      <c r="AO400" s="10">
        <f t="shared" si="30"/>
        <v>1731053.9400000002</v>
      </c>
      <c r="AP400" s="10">
        <f t="shared" si="30"/>
        <v>1411749.7599999998</v>
      </c>
      <c r="AQ400" s="10">
        <f t="shared" si="30"/>
        <v>1692522.3999999997</v>
      </c>
      <c r="AR400" s="10">
        <f t="shared" si="30"/>
        <v>666989.29999999993</v>
      </c>
      <c r="AS400" s="10">
        <f t="shared" si="30"/>
        <v>421.60000000000014</v>
      </c>
      <c r="AT400" s="10">
        <f t="shared" si="30"/>
        <v>375.2</v>
      </c>
      <c r="AU400" s="10">
        <f t="shared" si="30"/>
        <v>0</v>
      </c>
      <c r="AV400" s="10">
        <f t="shared" si="30"/>
        <v>0</v>
      </c>
      <c r="AW400" s="10">
        <f t="shared" si="30"/>
        <v>11220737.199999999</v>
      </c>
      <c r="AX400" s="10">
        <f t="shared" si="30"/>
        <v>5235060.3999999994</v>
      </c>
      <c r="AY400" s="10">
        <f t="shared" si="30"/>
        <v>1992433</v>
      </c>
      <c r="AZ400" s="10">
        <f t="shared" si="30"/>
        <v>450053.33999999985</v>
      </c>
      <c r="BA400" s="10">
        <f t="shared" si="30"/>
        <v>10627003.450000001</v>
      </c>
      <c r="BB400" s="10">
        <f t="shared" si="30"/>
        <v>4706535.4699999988</v>
      </c>
      <c r="BC400" s="10">
        <f t="shared" si="30"/>
        <v>1879310.0999999989</v>
      </c>
      <c r="BD400" s="10">
        <f t="shared" si="30"/>
        <v>70216.680000000008</v>
      </c>
      <c r="BE400" s="10">
        <f t="shared" si="30"/>
        <v>44184.960000000006</v>
      </c>
      <c r="BF400" s="10">
        <f t="shared" si="30"/>
        <v>5409.1899999999987</v>
      </c>
      <c r="BG400" s="10">
        <f t="shared" si="30"/>
        <v>3215.4200000000005</v>
      </c>
      <c r="BH400" s="10">
        <f t="shared" si="30"/>
        <v>17740.204999999998</v>
      </c>
      <c r="BI400" s="10">
        <f t="shared" si="30"/>
        <v>7627.1600000000026</v>
      </c>
      <c r="BJ400" s="10">
        <f t="shared" si="30"/>
        <v>44665.640000000021</v>
      </c>
      <c r="BK400" s="10">
        <f t="shared" si="30"/>
        <v>49944.69999999999</v>
      </c>
      <c r="BL400" s="10">
        <f t="shared" si="30"/>
        <v>2907.1</v>
      </c>
      <c r="BM400" s="10">
        <f t="shared" si="30"/>
        <v>281537.61999999994</v>
      </c>
      <c r="BN400" s="10">
        <f t="shared" ref="BN400" si="31">SUMIF(BN254:BN287,"&gt;0")</f>
        <v>1191521.7368421052</v>
      </c>
      <c r="BP400" s="10">
        <f t="shared" ref="BP400:CW400" si="32">SUMIF(BP254:BP287,"&gt;0")</f>
        <v>168741</v>
      </c>
      <c r="BQ400" s="10">
        <f t="shared" si="32"/>
        <v>0</v>
      </c>
      <c r="BR400" s="10">
        <f t="shared" si="32"/>
        <v>0</v>
      </c>
      <c r="BS400" s="10">
        <f t="shared" si="32"/>
        <v>0</v>
      </c>
      <c r="BT400" s="10">
        <f t="shared" si="32"/>
        <v>0</v>
      </c>
      <c r="BU400" s="10">
        <f t="shared" si="32"/>
        <v>0</v>
      </c>
      <c r="BV400" s="10">
        <f t="shared" si="32"/>
        <v>0</v>
      </c>
      <c r="BW400" s="10">
        <f t="shared" si="32"/>
        <v>0</v>
      </c>
      <c r="BX400" s="10">
        <f t="shared" si="32"/>
        <v>0</v>
      </c>
      <c r="BY400" s="10">
        <f t="shared" si="32"/>
        <v>0</v>
      </c>
      <c r="BZ400" s="10">
        <f t="shared" si="32"/>
        <v>157834624</v>
      </c>
      <c r="CA400" s="10">
        <f t="shared" si="32"/>
        <v>114237615</v>
      </c>
      <c r="CB400" s="10">
        <f t="shared" si="32"/>
        <v>1576.1290907342052</v>
      </c>
      <c r="CC400" s="10">
        <f t="shared" si="32"/>
        <v>2853694</v>
      </c>
      <c r="CD400" s="10">
        <f t="shared" si="32"/>
        <v>2355321</v>
      </c>
      <c r="CE400" s="10">
        <f t="shared" si="32"/>
        <v>0</v>
      </c>
      <c r="CF400" s="10">
        <f t="shared" si="32"/>
        <v>26351.948668213889</v>
      </c>
      <c r="CG400" s="10">
        <f t="shared" si="32"/>
        <v>3184.1698464940664</v>
      </c>
      <c r="CH400" s="10">
        <f t="shared" si="32"/>
        <v>51656.896737210474</v>
      </c>
      <c r="CI400" s="10">
        <f t="shared" si="32"/>
        <v>29558171</v>
      </c>
      <c r="CJ400" s="10">
        <f t="shared" si="32"/>
        <v>796</v>
      </c>
      <c r="CK400" s="10">
        <f t="shared" si="32"/>
        <v>230212.31999999983</v>
      </c>
      <c r="CL400" s="10">
        <f t="shared" si="32"/>
        <v>34591402</v>
      </c>
      <c r="CM400" s="10">
        <f t="shared" si="32"/>
        <v>821732</v>
      </c>
      <c r="CN400" s="10">
        <f t="shared" si="32"/>
        <v>215521.83000000002</v>
      </c>
      <c r="CO400" s="10">
        <f t="shared" si="32"/>
        <v>590535</v>
      </c>
      <c r="CP400" s="10">
        <f t="shared" si="32"/>
        <v>4719</v>
      </c>
      <c r="CQ400" s="10">
        <f t="shared" si="32"/>
        <v>5373.0599999999995</v>
      </c>
      <c r="CR400" s="10">
        <f t="shared" si="32"/>
        <v>93605.080000000016</v>
      </c>
      <c r="CS400" s="10">
        <f t="shared" si="32"/>
        <v>64880.250000000007</v>
      </c>
      <c r="CT400" s="10">
        <f t="shared" si="32"/>
        <v>10082517</v>
      </c>
      <c r="CU400" s="10">
        <f t="shared" si="32"/>
        <v>5822845</v>
      </c>
      <c r="CV400" s="10">
        <f t="shared" si="32"/>
        <v>6395124</v>
      </c>
      <c r="CW400" s="10">
        <f t="shared" si="32"/>
        <v>4023519</v>
      </c>
    </row>
    <row r="401" spans="1:105" ht="12.5">
      <c r="A401" s="56" t="s">
        <v>97</v>
      </c>
      <c r="B401" s="10">
        <f>SUMIF(B287:B319,"&gt;0")</f>
        <v>26364.447999999982</v>
      </c>
      <c r="C401" s="10">
        <f t="shared" ref="C401:BN401" si="33">SUMIF(C287:C319,"&gt;0")</f>
        <v>14454.207999999997</v>
      </c>
      <c r="D401" s="10">
        <f t="shared" si="33"/>
        <v>206665.59999999992</v>
      </c>
      <c r="E401" s="10">
        <f t="shared" si="33"/>
        <v>0</v>
      </c>
      <c r="F401" s="10">
        <f t="shared" si="33"/>
        <v>0</v>
      </c>
      <c r="G401" s="10">
        <f t="shared" si="33"/>
        <v>0</v>
      </c>
      <c r="H401" s="10">
        <f t="shared" si="33"/>
        <v>189695.10000000003</v>
      </c>
      <c r="I401" s="10">
        <f t="shared" si="33"/>
        <v>83937.200000000012</v>
      </c>
      <c r="J401" s="10">
        <f t="shared" si="33"/>
        <v>13836801.51</v>
      </c>
      <c r="K401" s="10">
        <f t="shared" si="33"/>
        <v>6210718</v>
      </c>
      <c r="L401" s="10">
        <f t="shared" si="33"/>
        <v>2700519.0000000005</v>
      </c>
      <c r="M401" s="10">
        <f t="shared" si="33"/>
        <v>19.200000000000003</v>
      </c>
      <c r="N401" s="10">
        <f t="shared" si="33"/>
        <v>0</v>
      </c>
      <c r="O401" s="10">
        <f t="shared" si="33"/>
        <v>464236.09999999974</v>
      </c>
      <c r="P401" s="10">
        <f t="shared" si="33"/>
        <v>217601.89999999988</v>
      </c>
      <c r="Q401" s="10">
        <f t="shared" si="33"/>
        <v>694175.69000000006</v>
      </c>
      <c r="R401" s="10">
        <f t="shared" si="33"/>
        <v>552520.86</v>
      </c>
      <c r="S401" s="10">
        <f t="shared" si="33"/>
        <v>3896628.1900000009</v>
      </c>
      <c r="T401" s="10">
        <f t="shared" si="33"/>
        <v>3233758.8699999996</v>
      </c>
      <c r="U401" s="10">
        <f t="shared" si="33"/>
        <v>3953277.38</v>
      </c>
      <c r="V401" s="10">
        <f t="shared" si="33"/>
        <v>2704628.0999999996</v>
      </c>
      <c r="W401" s="10">
        <f t="shared" si="33"/>
        <v>425814.00000000029</v>
      </c>
      <c r="X401" s="10">
        <f t="shared" si="33"/>
        <v>322359.62000000017</v>
      </c>
      <c r="Y401" s="10">
        <f t="shared" si="33"/>
        <v>14820786.91</v>
      </c>
      <c r="Z401" s="10">
        <f t="shared" si="33"/>
        <v>7810055.1399999997</v>
      </c>
      <c r="AA401" s="10">
        <f t="shared" si="33"/>
        <v>0</v>
      </c>
      <c r="AB401" s="36">
        <f t="shared" si="33"/>
        <v>6061868.8000000017</v>
      </c>
      <c r="AC401" s="10">
        <f t="shared" si="33"/>
        <v>11068.799999999994</v>
      </c>
      <c r="AD401" s="10">
        <f t="shared" si="33"/>
        <v>1619328</v>
      </c>
      <c r="AE401" s="10">
        <f t="shared" si="33"/>
        <v>11723963.300000001</v>
      </c>
      <c r="AF401" s="10">
        <f t="shared" si="33"/>
        <v>6011603.5099999998</v>
      </c>
      <c r="AG401" s="10">
        <f t="shared" si="33"/>
        <v>0</v>
      </c>
      <c r="AH401" s="10">
        <f t="shared" si="33"/>
        <v>6059744</v>
      </c>
      <c r="AI401" s="10">
        <f t="shared" si="33"/>
        <v>35596.800000000017</v>
      </c>
      <c r="AJ401" s="16">
        <f t="shared" si="33"/>
        <v>24576</v>
      </c>
      <c r="AK401" s="10">
        <f t="shared" si="33"/>
        <v>1076008.3499999999</v>
      </c>
      <c r="AL401" s="10">
        <f t="shared" si="33"/>
        <v>765353.62000000011</v>
      </c>
      <c r="AM401" s="10">
        <f t="shared" si="33"/>
        <v>2385701.5000000005</v>
      </c>
      <c r="AN401" s="10">
        <f t="shared" si="33"/>
        <v>1840232.89</v>
      </c>
      <c r="AO401" s="10">
        <f t="shared" si="33"/>
        <v>1692961.4699999997</v>
      </c>
      <c r="AP401" s="10">
        <f t="shared" si="33"/>
        <v>1380184.99</v>
      </c>
      <c r="AQ401" s="10">
        <f t="shared" si="33"/>
        <v>1649734.5</v>
      </c>
      <c r="AR401" s="10">
        <f t="shared" si="33"/>
        <v>650015.20000000019</v>
      </c>
      <c r="AS401" s="10">
        <f t="shared" si="33"/>
        <v>421.59999999999991</v>
      </c>
      <c r="AT401" s="10">
        <f t="shared" si="33"/>
        <v>387.19999999999982</v>
      </c>
      <c r="AU401" s="10">
        <f t="shared" si="33"/>
        <v>0</v>
      </c>
      <c r="AV401" s="10">
        <f t="shared" si="33"/>
        <v>0</v>
      </c>
      <c r="AW401" s="10">
        <f t="shared" si="33"/>
        <v>11034941.199999999</v>
      </c>
      <c r="AX401" s="10">
        <f t="shared" si="33"/>
        <v>5147429.5999999996</v>
      </c>
      <c r="AY401" s="10">
        <f t="shared" si="33"/>
        <v>1937452</v>
      </c>
      <c r="AZ401" s="10">
        <f t="shared" si="33"/>
        <v>436415.35999999987</v>
      </c>
      <c r="BA401" s="10">
        <f t="shared" si="33"/>
        <v>10440386.93</v>
      </c>
      <c r="BB401" s="10">
        <f t="shared" si="33"/>
        <v>4622729.3599999994</v>
      </c>
      <c r="BC401" s="10">
        <f t="shared" si="33"/>
        <v>1845766.399999999</v>
      </c>
      <c r="BD401" s="10">
        <f t="shared" si="33"/>
        <v>70724.97</v>
      </c>
      <c r="BE401" s="10">
        <f t="shared" si="33"/>
        <v>44625.220000000016</v>
      </c>
      <c r="BF401" s="10">
        <f t="shared" si="33"/>
        <v>5370.2699999999968</v>
      </c>
      <c r="BG401" s="10">
        <f t="shared" si="33"/>
        <v>3186.7200000000007</v>
      </c>
      <c r="BH401" s="10">
        <f t="shared" si="33"/>
        <v>17232.304000000007</v>
      </c>
      <c r="BI401" s="10">
        <f t="shared" si="33"/>
        <v>7407.5639999999948</v>
      </c>
      <c r="BJ401" s="10">
        <f t="shared" si="33"/>
        <v>43364.239999999983</v>
      </c>
      <c r="BK401" s="10">
        <f t="shared" si="33"/>
        <v>48443.099999999991</v>
      </c>
      <c r="BL401" s="10">
        <f t="shared" si="33"/>
        <v>3367.5</v>
      </c>
      <c r="BM401" s="10">
        <f t="shared" si="33"/>
        <v>290852.89</v>
      </c>
      <c r="BN401" s="10">
        <f t="shared" si="33"/>
        <v>1165981.5052631581</v>
      </c>
      <c r="BP401" s="10">
        <f t="shared" ref="BP401:CW401" si="34">SUMIF(BP287:BP319,"&gt;0")</f>
        <v>169535</v>
      </c>
      <c r="BQ401" s="10">
        <f t="shared" si="34"/>
        <v>0</v>
      </c>
      <c r="BR401" s="10">
        <f t="shared" si="34"/>
        <v>0</v>
      </c>
      <c r="BS401" s="10">
        <f t="shared" si="34"/>
        <v>0</v>
      </c>
      <c r="BT401" s="10">
        <f t="shared" si="34"/>
        <v>0</v>
      </c>
      <c r="BU401" s="10">
        <f t="shared" si="34"/>
        <v>0</v>
      </c>
      <c r="BV401" s="10">
        <f t="shared" si="34"/>
        <v>0</v>
      </c>
      <c r="BW401" s="10">
        <f t="shared" si="34"/>
        <v>0</v>
      </c>
      <c r="BX401" s="10">
        <f t="shared" si="34"/>
        <v>0</v>
      </c>
      <c r="BY401" s="10">
        <f t="shared" si="34"/>
        <v>0</v>
      </c>
      <c r="BZ401" s="10">
        <f t="shared" si="34"/>
        <v>155374714</v>
      </c>
      <c r="CA401" s="10">
        <f t="shared" si="34"/>
        <v>112738607</v>
      </c>
      <c r="CB401" s="10">
        <f t="shared" si="34"/>
        <v>0</v>
      </c>
      <c r="CC401" s="10">
        <f t="shared" si="34"/>
        <v>2788288</v>
      </c>
      <c r="CD401" s="10">
        <f t="shared" si="34"/>
        <v>2302112</v>
      </c>
      <c r="CE401" s="10">
        <f t="shared" si="34"/>
        <v>0</v>
      </c>
      <c r="CF401" s="10">
        <f t="shared" si="34"/>
        <v>19940.874309545372</v>
      </c>
      <c r="CG401" s="10">
        <f t="shared" si="34"/>
        <v>2708.3914133846524</v>
      </c>
      <c r="CH401" s="10">
        <f t="shared" si="34"/>
        <v>40084.424907784676</v>
      </c>
      <c r="CI401" s="10">
        <f t="shared" si="34"/>
        <v>31264679</v>
      </c>
      <c r="CJ401" s="10">
        <f t="shared" si="34"/>
        <v>857.5</v>
      </c>
      <c r="CK401" s="10">
        <f t="shared" si="34"/>
        <v>243299.15</v>
      </c>
      <c r="CL401" s="10">
        <f t="shared" si="34"/>
        <v>36159795</v>
      </c>
      <c r="CM401" s="10">
        <f t="shared" si="34"/>
        <v>800482</v>
      </c>
      <c r="CN401" s="10">
        <f t="shared" si="34"/>
        <v>232152</v>
      </c>
      <c r="CO401" s="10">
        <f t="shared" si="34"/>
        <v>576795</v>
      </c>
      <c r="CP401" s="10">
        <f t="shared" si="34"/>
        <v>4590</v>
      </c>
      <c r="CQ401" s="10">
        <f t="shared" si="34"/>
        <v>5257.7400000000007</v>
      </c>
      <c r="CR401" s="10">
        <f t="shared" si="34"/>
        <v>95745.03</v>
      </c>
      <c r="CS401" s="10">
        <f t="shared" si="34"/>
        <v>66363.95</v>
      </c>
      <c r="CT401" s="10">
        <f t="shared" si="34"/>
        <v>10172275</v>
      </c>
      <c r="CU401" s="10">
        <f t="shared" si="34"/>
        <v>5859084</v>
      </c>
      <c r="CV401" s="10">
        <f t="shared" si="34"/>
        <v>7209322</v>
      </c>
      <c r="CW401" s="10">
        <f t="shared" si="34"/>
        <v>4509826</v>
      </c>
    </row>
    <row r="402" spans="1:105" ht="12.5">
      <c r="A402" s="56" t="s">
        <v>98</v>
      </c>
      <c r="B402" s="10">
        <f>SUMIF(B319:B352,"&gt;0")</f>
        <v>27246.112000000012</v>
      </c>
      <c r="C402" s="10">
        <f t="shared" ref="C402:BN402" si="35">SUMIF(C319:C352,"&gt;0")</f>
        <v>14934.048999999995</v>
      </c>
      <c r="D402" s="10">
        <f t="shared" si="35"/>
        <v>213216.00000000017</v>
      </c>
      <c r="E402" s="10">
        <f t="shared" si="35"/>
        <v>0</v>
      </c>
      <c r="F402" s="10">
        <f t="shared" si="35"/>
        <v>0</v>
      </c>
      <c r="G402" s="10">
        <f t="shared" si="35"/>
        <v>0</v>
      </c>
      <c r="H402" s="10">
        <f t="shared" si="35"/>
        <v>204037.05</v>
      </c>
      <c r="I402" s="10">
        <f t="shared" si="35"/>
        <v>88754.7</v>
      </c>
      <c r="J402" s="10">
        <f t="shared" si="35"/>
        <v>14432659.4</v>
      </c>
      <c r="K402" s="10">
        <f t="shared" si="35"/>
        <v>6486411.4579999987</v>
      </c>
      <c r="L402" s="10">
        <f t="shared" si="35"/>
        <v>2808013.4999999986</v>
      </c>
      <c r="M402" s="10">
        <f t="shared" si="35"/>
        <v>19.800000000000004</v>
      </c>
      <c r="N402" s="10">
        <f t="shared" si="35"/>
        <v>0</v>
      </c>
      <c r="O402" s="10">
        <f t="shared" si="35"/>
        <v>478750.79999999976</v>
      </c>
      <c r="P402" s="10">
        <f t="shared" si="35"/>
        <v>224409.89999999988</v>
      </c>
      <c r="Q402" s="10">
        <f t="shared" si="35"/>
        <v>744411.4650000002</v>
      </c>
      <c r="R402" s="10">
        <f t="shared" si="35"/>
        <v>592177.59500000009</v>
      </c>
      <c r="S402" s="10">
        <f t="shared" si="35"/>
        <v>4036542.3849999998</v>
      </c>
      <c r="T402" s="10">
        <f t="shared" si="35"/>
        <v>3349742.3149999995</v>
      </c>
      <c r="U402" s="10">
        <f t="shared" si="35"/>
        <v>4095585.8299999996</v>
      </c>
      <c r="V402" s="10">
        <f t="shared" si="35"/>
        <v>2802543.7349999999</v>
      </c>
      <c r="W402" s="10">
        <f t="shared" si="35"/>
        <v>440853.89999999991</v>
      </c>
      <c r="X402" s="10">
        <f t="shared" si="35"/>
        <v>333823.17499999999</v>
      </c>
      <c r="Y402" s="10">
        <f t="shared" si="35"/>
        <v>15509684.765000002</v>
      </c>
      <c r="Z402" s="10">
        <f t="shared" si="35"/>
        <v>8178517.290000001</v>
      </c>
      <c r="AA402" s="10">
        <f t="shared" si="35"/>
        <v>0</v>
      </c>
      <c r="AB402" s="36">
        <f t="shared" si="35"/>
        <v>6275477.700000002</v>
      </c>
      <c r="AC402" s="10">
        <f t="shared" si="35"/>
        <v>11414.699999999993</v>
      </c>
      <c r="AD402" s="10">
        <f t="shared" si="35"/>
        <v>1669932</v>
      </c>
      <c r="AE402" s="10">
        <f t="shared" si="35"/>
        <v>12301778.710000001</v>
      </c>
      <c r="AF402" s="10">
        <f t="shared" si="35"/>
        <v>6307443.2899999972</v>
      </c>
      <c r="AG402" s="10">
        <f t="shared" si="35"/>
        <v>0</v>
      </c>
      <c r="AH402" s="10">
        <f t="shared" si="35"/>
        <v>6271804.3999999985</v>
      </c>
      <c r="AI402" s="10">
        <f t="shared" si="35"/>
        <v>36709.200000000019</v>
      </c>
      <c r="AJ402" s="16">
        <f t="shared" si="35"/>
        <v>25344</v>
      </c>
      <c r="AK402" s="10">
        <f t="shared" si="35"/>
        <v>1111338.3099999998</v>
      </c>
      <c r="AL402" s="10">
        <f t="shared" si="35"/>
        <v>790636.94000000053</v>
      </c>
      <c r="AM402" s="10">
        <f t="shared" si="35"/>
        <v>2471092.0850000004</v>
      </c>
      <c r="AN402" s="10">
        <f t="shared" si="35"/>
        <v>1906203.5299999998</v>
      </c>
      <c r="AO402" s="10">
        <f t="shared" si="35"/>
        <v>1761065.5300000003</v>
      </c>
      <c r="AP402" s="10">
        <f t="shared" si="35"/>
        <v>1435462.7650000001</v>
      </c>
      <c r="AQ402" s="10">
        <f t="shared" si="35"/>
        <v>1710036.9500000002</v>
      </c>
      <c r="AR402" s="10">
        <f t="shared" si="35"/>
        <v>673666.09999999974</v>
      </c>
      <c r="AS402" s="10">
        <f t="shared" si="35"/>
        <v>442.70000000000005</v>
      </c>
      <c r="AT402" s="10">
        <f t="shared" si="35"/>
        <v>413.49999999999983</v>
      </c>
      <c r="AU402" s="10">
        <f t="shared" si="35"/>
        <v>0</v>
      </c>
      <c r="AV402" s="10">
        <f t="shared" si="35"/>
        <v>0</v>
      </c>
      <c r="AW402" s="10">
        <f t="shared" si="35"/>
        <v>11532662.350000001</v>
      </c>
      <c r="AX402" s="10">
        <f t="shared" si="35"/>
        <v>5378804.5</v>
      </c>
      <c r="AY402" s="10">
        <f t="shared" si="35"/>
        <v>2003299.0999999999</v>
      </c>
      <c r="AZ402" s="10">
        <f t="shared" si="35"/>
        <v>450053.33999999985</v>
      </c>
      <c r="BA402" s="10">
        <f t="shared" si="35"/>
        <v>10901466.845000003</v>
      </c>
      <c r="BB402" s="10">
        <f t="shared" si="35"/>
        <v>4825791.0549999997</v>
      </c>
      <c r="BC402" s="10">
        <f t="shared" si="35"/>
        <v>1926865.4000000011</v>
      </c>
      <c r="BD402" s="10">
        <f t="shared" si="35"/>
        <v>75678.385000000009</v>
      </c>
      <c r="BE402" s="10">
        <f t="shared" si="35"/>
        <v>47857.750000000007</v>
      </c>
      <c r="BF402" s="10">
        <f t="shared" si="35"/>
        <v>5713.6900000000023</v>
      </c>
      <c r="BG402" s="10">
        <f t="shared" si="35"/>
        <v>3386.72</v>
      </c>
      <c r="BH402" s="10">
        <f t="shared" si="35"/>
        <v>17835.11</v>
      </c>
      <c r="BI402" s="10">
        <f t="shared" si="35"/>
        <v>7664.7380000000003</v>
      </c>
      <c r="BJ402" s="10">
        <f t="shared" si="35"/>
        <v>44905.8</v>
      </c>
      <c r="BK402" s="10">
        <f t="shared" si="35"/>
        <v>51510.200000000012</v>
      </c>
      <c r="BL402" s="10">
        <f t="shared" si="35"/>
        <v>3727.4999999999982</v>
      </c>
      <c r="BM402" s="10">
        <f t="shared" si="35"/>
        <v>285487.01000000007</v>
      </c>
      <c r="BN402" s="10">
        <f t="shared" si="35"/>
        <v>1066149.7421052631</v>
      </c>
      <c r="BP402" s="10">
        <f t="shared" ref="BP402:CW402" si="36">SUMIF(BP319:BP352,"&gt;0")</f>
        <v>168436</v>
      </c>
      <c r="BQ402" s="10">
        <f t="shared" si="36"/>
        <v>0</v>
      </c>
      <c r="BR402" s="10">
        <f t="shared" si="36"/>
        <v>0</v>
      </c>
      <c r="BS402" s="10">
        <f t="shared" si="36"/>
        <v>0</v>
      </c>
      <c r="BT402" s="10">
        <f t="shared" si="36"/>
        <v>0</v>
      </c>
      <c r="BU402" s="10">
        <f t="shared" si="36"/>
        <v>0</v>
      </c>
      <c r="BV402" s="10">
        <f t="shared" si="36"/>
        <v>0</v>
      </c>
      <c r="BW402" s="10">
        <f t="shared" si="36"/>
        <v>0</v>
      </c>
      <c r="BX402" s="10">
        <f t="shared" si="36"/>
        <v>0</v>
      </c>
      <c r="BY402" s="10">
        <f t="shared" si="36"/>
        <v>0</v>
      </c>
      <c r="BZ402" s="10">
        <f t="shared" si="36"/>
        <v>162600519</v>
      </c>
      <c r="CA402" s="10">
        <f t="shared" si="36"/>
        <v>118200426</v>
      </c>
      <c r="CB402" s="10">
        <f t="shared" si="36"/>
        <v>0</v>
      </c>
      <c r="CC402" s="10">
        <f t="shared" si="36"/>
        <v>2901209</v>
      </c>
      <c r="CD402" s="10">
        <f t="shared" si="36"/>
        <v>2396842</v>
      </c>
      <c r="CE402" s="10">
        <f t="shared" si="36"/>
        <v>0</v>
      </c>
      <c r="CF402" s="10">
        <f t="shared" si="36"/>
        <v>26605.363026688345</v>
      </c>
      <c r="CG402" s="10">
        <f t="shared" si="36"/>
        <v>3029.8273382811408</v>
      </c>
      <c r="CH402" s="10">
        <f t="shared" si="36"/>
        <v>50325.356223096387</v>
      </c>
      <c r="CI402" s="10">
        <f t="shared" si="36"/>
        <v>34740697</v>
      </c>
      <c r="CJ402" s="10">
        <f t="shared" si="36"/>
        <v>958.49999999999989</v>
      </c>
      <c r="CK402" s="10">
        <f t="shared" si="36"/>
        <v>268845.38</v>
      </c>
      <c r="CL402" s="10">
        <f t="shared" si="36"/>
        <v>40193136.5</v>
      </c>
      <c r="CM402" s="10">
        <f t="shared" si="36"/>
        <v>836700</v>
      </c>
      <c r="CN402" s="10">
        <f t="shared" si="36"/>
        <v>262484.50000000017</v>
      </c>
      <c r="CO402" s="10">
        <f t="shared" si="36"/>
        <v>639441.5</v>
      </c>
      <c r="CP402" s="10">
        <f t="shared" si="36"/>
        <v>4783</v>
      </c>
      <c r="CQ402" s="10">
        <f t="shared" si="36"/>
        <v>5734.7500000000027</v>
      </c>
      <c r="CR402" s="10">
        <f t="shared" si="36"/>
        <v>103620.22000000002</v>
      </c>
      <c r="CS402" s="10">
        <f t="shared" si="36"/>
        <v>71980.260000000009</v>
      </c>
      <c r="CT402" s="10">
        <f t="shared" si="36"/>
        <v>10686315</v>
      </c>
      <c r="CU402" s="10">
        <f t="shared" si="36"/>
        <v>6147042</v>
      </c>
      <c r="CV402" s="10">
        <f t="shared" si="36"/>
        <v>8631300</v>
      </c>
      <c r="CW402" s="10">
        <f t="shared" si="36"/>
        <v>5371881.5</v>
      </c>
    </row>
    <row r="403" spans="1:105" ht="12.5">
      <c r="A403" s="56" t="s">
        <v>99</v>
      </c>
      <c r="B403" s="10">
        <f>SUMIF(B352:B384,"&gt;0")</f>
        <v>26963.802999999996</v>
      </c>
      <c r="C403" s="10">
        <f t="shared" ref="C403:BN403" si="37">SUMIF(C352:C384,"&gt;0")</f>
        <v>14755.959000000003</v>
      </c>
      <c r="D403" s="10">
        <f t="shared" si="37"/>
        <v>207394.1</v>
      </c>
      <c r="E403" s="10">
        <f t="shared" si="37"/>
        <v>0</v>
      </c>
      <c r="F403" s="10">
        <f t="shared" si="37"/>
        <v>0</v>
      </c>
      <c r="G403" s="10">
        <f t="shared" si="37"/>
        <v>0</v>
      </c>
      <c r="H403" s="10">
        <f t="shared" si="37"/>
        <v>210163.49999999997</v>
      </c>
      <c r="I403" s="10">
        <f t="shared" si="37"/>
        <v>88880.2</v>
      </c>
      <c r="J403" s="10">
        <f t="shared" si="37"/>
        <v>14123469.359999999</v>
      </c>
      <c r="K403" s="10">
        <f t="shared" si="37"/>
        <v>6355078.4700000007</v>
      </c>
      <c r="L403" s="10">
        <f t="shared" si="37"/>
        <v>2742082.4000000013</v>
      </c>
      <c r="M403" s="10">
        <f t="shared" si="37"/>
        <v>19.200000000000003</v>
      </c>
      <c r="N403" s="10">
        <f t="shared" si="37"/>
        <v>0</v>
      </c>
      <c r="O403" s="10">
        <f t="shared" si="37"/>
        <v>464243.19999999978</v>
      </c>
      <c r="P403" s="10">
        <f t="shared" si="37"/>
        <v>217609.59999999989</v>
      </c>
      <c r="Q403" s="10">
        <f t="shared" si="37"/>
        <v>747825.16</v>
      </c>
      <c r="R403" s="10">
        <f t="shared" si="37"/>
        <v>594697.76</v>
      </c>
      <c r="S403" s="10">
        <f t="shared" si="37"/>
        <v>3930520.5599999991</v>
      </c>
      <c r="T403" s="10">
        <f t="shared" si="37"/>
        <v>3261727.53</v>
      </c>
      <c r="U403" s="10">
        <f t="shared" si="37"/>
        <v>3989253.9999999991</v>
      </c>
      <c r="V403" s="10">
        <f t="shared" si="37"/>
        <v>2730496.1899999995</v>
      </c>
      <c r="W403" s="10">
        <f t="shared" si="37"/>
        <v>430802.27999999997</v>
      </c>
      <c r="X403" s="10">
        <f t="shared" si="37"/>
        <v>326329.39999999991</v>
      </c>
      <c r="Y403" s="10">
        <f t="shared" si="37"/>
        <v>15255554.864999998</v>
      </c>
      <c r="Z403" s="10">
        <f t="shared" si="37"/>
        <v>8049370.6280000024</v>
      </c>
      <c r="AA403" s="10">
        <f t="shared" si="37"/>
        <v>0</v>
      </c>
      <c r="AB403" s="36">
        <f t="shared" si="37"/>
        <v>6106622.8000000026</v>
      </c>
      <c r="AC403" s="10">
        <f t="shared" si="37"/>
        <v>11068.799999999994</v>
      </c>
      <c r="AD403" s="10">
        <f t="shared" si="37"/>
        <v>1619328</v>
      </c>
      <c r="AE403" s="10">
        <f t="shared" si="37"/>
        <v>12108108.741000002</v>
      </c>
      <c r="AF403" s="10">
        <f t="shared" si="37"/>
        <v>6207728.7709999997</v>
      </c>
      <c r="AG403" s="10">
        <f t="shared" si="37"/>
        <v>0</v>
      </c>
      <c r="AH403" s="10">
        <f t="shared" si="37"/>
        <v>6100469.3000000007</v>
      </c>
      <c r="AI403" s="10">
        <f t="shared" si="37"/>
        <v>35596.800000000017</v>
      </c>
      <c r="AJ403" s="16">
        <f t="shared" si="37"/>
        <v>24576</v>
      </c>
      <c r="AK403" s="10">
        <f t="shared" si="37"/>
        <v>1077739.5199999998</v>
      </c>
      <c r="AL403" s="10">
        <f t="shared" si="37"/>
        <v>766741.90999999933</v>
      </c>
      <c r="AM403" s="10">
        <f t="shared" si="37"/>
        <v>2404973.5300000003</v>
      </c>
      <c r="AN403" s="10">
        <f t="shared" si="37"/>
        <v>1855284.7500000002</v>
      </c>
      <c r="AO403" s="10">
        <f t="shared" si="37"/>
        <v>1723519.88</v>
      </c>
      <c r="AP403" s="10">
        <f t="shared" si="37"/>
        <v>1404860.8300000005</v>
      </c>
      <c r="AQ403" s="10">
        <f t="shared" si="37"/>
        <v>1666414.9</v>
      </c>
      <c r="AR403" s="10">
        <f t="shared" si="37"/>
        <v>656421.69999999995</v>
      </c>
      <c r="AS403" s="10">
        <f t="shared" si="37"/>
        <v>445.10000000000008</v>
      </c>
      <c r="AT403" s="10">
        <f t="shared" si="37"/>
        <v>422.20000000000005</v>
      </c>
      <c r="AU403" s="10">
        <f t="shared" si="37"/>
        <v>0</v>
      </c>
      <c r="AV403" s="10">
        <f t="shared" si="37"/>
        <v>0</v>
      </c>
      <c r="AW403" s="10">
        <f t="shared" si="37"/>
        <v>11333882.1</v>
      </c>
      <c r="AX403" s="10">
        <f t="shared" si="37"/>
        <v>5283643.8000000007</v>
      </c>
      <c r="AY403" s="10">
        <f t="shared" si="37"/>
        <v>1947776.9580000001</v>
      </c>
      <c r="AZ403" s="10">
        <f t="shared" si="37"/>
        <v>436415.35999999987</v>
      </c>
      <c r="BA403" s="10">
        <f t="shared" si="37"/>
        <v>10707619.972999999</v>
      </c>
      <c r="BB403" s="10">
        <f t="shared" si="37"/>
        <v>4738672.5030000005</v>
      </c>
      <c r="BC403" s="10">
        <f t="shared" si="37"/>
        <v>1891486.320000001</v>
      </c>
      <c r="BD403" s="10">
        <f t="shared" si="37"/>
        <v>76018.720000000001</v>
      </c>
      <c r="BE403" s="10">
        <f t="shared" si="37"/>
        <v>48228.3</v>
      </c>
      <c r="BF403" s="10">
        <f t="shared" si="37"/>
        <v>5625.2999999999993</v>
      </c>
      <c r="BG403" s="10">
        <f t="shared" si="37"/>
        <v>3332.9800000000005</v>
      </c>
      <c r="BH403" s="10">
        <f t="shared" si="37"/>
        <v>17920.591999999997</v>
      </c>
      <c r="BI403" s="10">
        <f t="shared" si="37"/>
        <v>7674.3690000000024</v>
      </c>
      <c r="BJ403" s="10">
        <f t="shared" si="37"/>
        <v>44662.420000000006</v>
      </c>
      <c r="BK403" s="10">
        <f t="shared" si="37"/>
        <v>52127.9</v>
      </c>
      <c r="BL403" s="10">
        <f t="shared" si="37"/>
        <v>3889.2000000000021</v>
      </c>
      <c r="BM403" s="10">
        <f t="shared" si="37"/>
        <v>282040.71000000002</v>
      </c>
      <c r="BN403" s="10">
        <f t="shared" si="37"/>
        <v>1175681.40877193</v>
      </c>
      <c r="BP403" s="10">
        <f t="shared" ref="BP403:CW403" si="38">SUMIF(BP352:BP384,"&gt;0")</f>
        <v>170559</v>
      </c>
      <c r="BQ403" s="10">
        <f t="shared" si="38"/>
        <v>0</v>
      </c>
      <c r="BR403" s="10">
        <f t="shared" si="38"/>
        <v>0</v>
      </c>
      <c r="BS403" s="10">
        <f t="shared" si="38"/>
        <v>0</v>
      </c>
      <c r="BT403" s="10">
        <f t="shared" si="38"/>
        <v>0</v>
      </c>
      <c r="BU403" s="10">
        <f t="shared" si="38"/>
        <v>0</v>
      </c>
      <c r="BV403" s="10">
        <f t="shared" si="38"/>
        <v>0</v>
      </c>
      <c r="BW403" s="10">
        <f t="shared" si="38"/>
        <v>0</v>
      </c>
      <c r="BX403" s="10">
        <f t="shared" si="38"/>
        <v>0</v>
      </c>
      <c r="BY403" s="10">
        <f t="shared" si="38"/>
        <v>0</v>
      </c>
      <c r="BZ403" s="10">
        <f t="shared" si="38"/>
        <v>160332313</v>
      </c>
      <c r="CA403" s="10">
        <f t="shared" si="38"/>
        <v>116871571</v>
      </c>
      <c r="CB403" s="10">
        <f t="shared" si="38"/>
        <v>0</v>
      </c>
      <c r="CC403" s="10">
        <f t="shared" si="38"/>
        <v>2880455</v>
      </c>
      <c r="CD403" s="10">
        <f t="shared" si="38"/>
        <v>2382494</v>
      </c>
      <c r="CE403" s="10">
        <f t="shared" si="38"/>
        <v>0</v>
      </c>
      <c r="CF403" s="10">
        <f t="shared" si="38"/>
        <v>25381.214534169925</v>
      </c>
      <c r="CG403" s="10">
        <f t="shared" si="38"/>
        <v>2951.0041367800186</v>
      </c>
      <c r="CH403" s="10">
        <f t="shared" si="38"/>
        <v>48343.135659510568</v>
      </c>
      <c r="CI403" s="10">
        <f t="shared" si="38"/>
        <v>34651520</v>
      </c>
      <c r="CJ403" s="10">
        <f t="shared" si="38"/>
        <v>960</v>
      </c>
      <c r="CK403" s="10">
        <f t="shared" si="38"/>
        <v>267980.24</v>
      </c>
      <c r="CL403" s="10">
        <f t="shared" si="38"/>
        <v>42428888</v>
      </c>
      <c r="CM403" s="10">
        <f t="shared" si="38"/>
        <v>861288</v>
      </c>
      <c r="CN403" s="10">
        <f t="shared" si="38"/>
        <v>276291.21999999997</v>
      </c>
      <c r="CO403" s="10">
        <f t="shared" si="38"/>
        <v>2889888</v>
      </c>
      <c r="CP403" s="10">
        <f t="shared" si="38"/>
        <v>16080</v>
      </c>
      <c r="CQ403" s="10">
        <f t="shared" si="38"/>
        <v>19509.72</v>
      </c>
      <c r="CR403" s="10">
        <f t="shared" si="38"/>
        <v>106600.06999999999</v>
      </c>
      <c r="CS403" s="10">
        <f t="shared" si="38"/>
        <v>73771.459999999992</v>
      </c>
      <c r="CT403" s="10">
        <f t="shared" si="38"/>
        <v>11156585</v>
      </c>
      <c r="CU403" s="10">
        <f t="shared" si="38"/>
        <v>6400983</v>
      </c>
      <c r="CV403" s="10">
        <f t="shared" si="38"/>
        <v>8848817</v>
      </c>
      <c r="CW403" s="10">
        <f t="shared" si="38"/>
        <v>5509999</v>
      </c>
    </row>
    <row r="404" spans="1:105" ht="12.5">
      <c r="A404" s="56" t="s">
        <v>100</v>
      </c>
      <c r="B404" s="57">
        <f>SUM(B392:B403)</f>
        <v>315253.24700000009</v>
      </c>
      <c r="C404" s="57">
        <f t="shared" ref="C404:AM404" si="39">SUM(C392:C403)</f>
        <v>172421.34700000001</v>
      </c>
      <c r="D404" s="57">
        <f t="shared" si="39"/>
        <v>2470853.7999999998</v>
      </c>
      <c r="E404" s="57">
        <f t="shared" si="39"/>
        <v>6441</v>
      </c>
      <c r="F404" s="57">
        <f t="shared" si="39"/>
        <v>6441</v>
      </c>
      <c r="G404" s="57">
        <f t="shared" si="39"/>
        <v>6441</v>
      </c>
      <c r="H404" s="57">
        <f t="shared" si="39"/>
        <v>1811549.7000000004</v>
      </c>
      <c r="I404" s="57">
        <f t="shared" si="39"/>
        <v>821787.14999999991</v>
      </c>
      <c r="J404" s="58">
        <f t="shared" si="39"/>
        <v>158747081.699</v>
      </c>
      <c r="K404" s="57">
        <f t="shared" si="39"/>
        <v>70932942.653999999</v>
      </c>
      <c r="L404" s="57">
        <f t="shared" si="39"/>
        <v>31375528.550000012</v>
      </c>
      <c r="M404" s="57">
        <f t="shared" si="39"/>
        <v>680.2</v>
      </c>
      <c r="N404" s="57">
        <f t="shared" si="39"/>
        <v>825</v>
      </c>
      <c r="O404" s="57">
        <f t="shared" si="39"/>
        <v>5554270.7000000002</v>
      </c>
      <c r="P404" s="57">
        <f t="shared" si="39"/>
        <v>2602054.2999999998</v>
      </c>
      <c r="Q404" s="57">
        <f t="shared" si="39"/>
        <v>7203064.2250000006</v>
      </c>
      <c r="R404" s="57">
        <f t="shared" si="39"/>
        <v>5742715.375</v>
      </c>
      <c r="S404" s="57">
        <f t="shared" si="39"/>
        <v>45922050.765000001</v>
      </c>
      <c r="T404" s="57">
        <f t="shared" si="39"/>
        <v>38121130.064999998</v>
      </c>
      <c r="U404" s="57">
        <f t="shared" si="39"/>
        <v>46577545.82</v>
      </c>
      <c r="V404" s="57">
        <f t="shared" si="39"/>
        <v>31848062.024999999</v>
      </c>
      <c r="W404" s="57">
        <f t="shared" si="39"/>
        <v>4909053.6450000005</v>
      </c>
      <c r="X404" s="57">
        <f t="shared" si="39"/>
        <v>3702599.22</v>
      </c>
      <c r="Y404" s="57">
        <f t="shared" si="39"/>
        <v>169178956.67200002</v>
      </c>
      <c r="Z404" s="57">
        <f t="shared" si="39"/>
        <v>88956502.59300001</v>
      </c>
      <c r="AA404" s="57">
        <f t="shared" si="39"/>
        <v>0</v>
      </c>
      <c r="AB404" s="59">
        <f t="shared" si="39"/>
        <v>71597756.000000015</v>
      </c>
      <c r="AC404" s="57">
        <f>SUM(AC392:AC403)</f>
        <v>132432.69999999995</v>
      </c>
      <c r="AD404" s="57">
        <f t="shared" si="39"/>
        <v>19346878</v>
      </c>
      <c r="AE404" s="57">
        <f t="shared" si="39"/>
        <v>130720547.95899999</v>
      </c>
      <c r="AF404" s="57">
        <f t="shared" si="39"/>
        <v>67045172.175999999</v>
      </c>
      <c r="AG404" s="57">
        <f t="shared" si="39"/>
        <v>0</v>
      </c>
      <c r="AH404" s="57">
        <f t="shared" si="39"/>
        <v>71568119.899999991</v>
      </c>
      <c r="AI404" s="57">
        <f t="shared" si="39"/>
        <v>426012.90000000014</v>
      </c>
      <c r="AJ404" s="60">
        <f t="shared" si="39"/>
        <v>273252</v>
      </c>
      <c r="AK404" s="57">
        <f t="shared" si="39"/>
        <v>12872430.189999996</v>
      </c>
      <c r="AL404" s="57">
        <f t="shared" si="39"/>
        <v>9155250.9499999955</v>
      </c>
      <c r="AM404" s="57">
        <f t="shared" si="39"/>
        <v>28125549.060000002</v>
      </c>
      <c r="AN404" s="57">
        <f>SUM(AN392:AN403)</f>
        <v>21695077.969999999</v>
      </c>
      <c r="AO404" s="57">
        <f t="shared" ref="AO404:CZ404" si="40">SUM(AO392:AO403)</f>
        <v>19641649.25</v>
      </c>
      <c r="AP404" s="57">
        <f t="shared" si="40"/>
        <v>16026983.145000001</v>
      </c>
      <c r="AQ404" s="57">
        <f t="shared" si="40"/>
        <v>19396679.199999999</v>
      </c>
      <c r="AR404" s="57">
        <f t="shared" si="40"/>
        <v>7645648.3999999994</v>
      </c>
      <c r="AS404" s="57">
        <f t="shared" si="40"/>
        <v>4666.6000000000004</v>
      </c>
      <c r="AT404" s="57">
        <f t="shared" si="40"/>
        <v>3922.5999999999995</v>
      </c>
      <c r="AU404" s="57">
        <f t="shared" si="40"/>
        <v>0</v>
      </c>
      <c r="AV404" s="57">
        <f t="shared" si="40"/>
        <v>0</v>
      </c>
      <c r="AW404" s="57">
        <f t="shared" si="40"/>
        <v>126063205.20000002</v>
      </c>
      <c r="AX404" s="57">
        <f t="shared" si="40"/>
        <v>58863563.900000006</v>
      </c>
      <c r="AY404" s="57">
        <f t="shared" si="40"/>
        <v>22978420.784000002</v>
      </c>
      <c r="AZ404" s="57">
        <f t="shared" si="40"/>
        <v>5222939.6199999992</v>
      </c>
      <c r="BA404" s="57">
        <f t="shared" si="40"/>
        <v>119590831.61500002</v>
      </c>
      <c r="BB404" s="57">
        <f t="shared" si="40"/>
        <v>52985702.159999996</v>
      </c>
      <c r="BC404" s="57">
        <f t="shared" si="40"/>
        <v>21140658.919999998</v>
      </c>
      <c r="BD404" s="57">
        <f t="shared" si="40"/>
        <v>707688.88499999989</v>
      </c>
      <c r="BE404" s="57">
        <f t="shared" si="40"/>
        <v>442503.04500000004</v>
      </c>
      <c r="BF404" s="57">
        <f t="shared" si="40"/>
        <v>59329.31</v>
      </c>
      <c r="BG404" s="57">
        <f t="shared" si="40"/>
        <v>35428.025000000001</v>
      </c>
      <c r="BH404" s="57">
        <f t="shared" si="40"/>
        <v>205206.02600000001</v>
      </c>
      <c r="BI404" s="57">
        <f t="shared" si="40"/>
        <v>88264.383000000016</v>
      </c>
      <c r="BJ404" s="57">
        <f t="shared" si="40"/>
        <v>518095.22000000003</v>
      </c>
      <c r="BK404" s="57">
        <f t="shared" si="40"/>
        <v>510586.17000000004</v>
      </c>
      <c r="BL404" s="57">
        <f t="shared" si="40"/>
        <v>24392.799999999999</v>
      </c>
      <c r="BM404" s="57">
        <f t="shared" si="40"/>
        <v>3458028.0161284166</v>
      </c>
      <c r="BN404" s="57">
        <f t="shared" si="40"/>
        <v>13205527.390572783</v>
      </c>
      <c r="BO404" s="57">
        <f t="shared" si="40"/>
        <v>0</v>
      </c>
      <c r="BP404" s="57">
        <f t="shared" si="40"/>
        <v>1976341.1099999999</v>
      </c>
      <c r="BQ404" s="57">
        <f t="shared" si="40"/>
        <v>0</v>
      </c>
      <c r="BR404" s="57">
        <f t="shared" si="40"/>
        <v>0</v>
      </c>
      <c r="BS404" s="57">
        <f t="shared" si="40"/>
        <v>0</v>
      </c>
      <c r="BT404" s="57">
        <f t="shared" si="40"/>
        <v>0</v>
      </c>
      <c r="BU404" s="57">
        <f t="shared" si="40"/>
        <v>0</v>
      </c>
      <c r="BV404" s="57">
        <f t="shared" si="40"/>
        <v>0</v>
      </c>
      <c r="BW404" s="57">
        <f t="shared" si="40"/>
        <v>0</v>
      </c>
      <c r="BX404" s="57">
        <f t="shared" si="40"/>
        <v>0</v>
      </c>
      <c r="BY404" s="57">
        <f t="shared" si="40"/>
        <v>0</v>
      </c>
      <c r="BZ404" s="57">
        <f t="shared" si="40"/>
        <v>1752846983</v>
      </c>
      <c r="CA404" s="57">
        <f t="shared" si="40"/>
        <v>1260106170</v>
      </c>
      <c r="CB404" s="57">
        <f t="shared" si="40"/>
        <v>392924.12909073423</v>
      </c>
      <c r="CC404" s="57">
        <f t="shared" si="40"/>
        <v>30508195</v>
      </c>
      <c r="CD404" s="57">
        <f t="shared" si="40"/>
        <v>25190811</v>
      </c>
      <c r="CE404" s="57">
        <f t="shared" si="40"/>
        <v>0</v>
      </c>
      <c r="CF404" s="57">
        <f t="shared" si="40"/>
        <v>291402.43987542647</v>
      </c>
      <c r="CG404" s="57">
        <f t="shared" si="40"/>
        <v>35405.723130383907</v>
      </c>
      <c r="CH404" s="57">
        <f t="shared" si="40"/>
        <v>601147.34136021941</v>
      </c>
      <c r="CI404" s="57">
        <f t="shared" si="40"/>
        <v>237286963.25999999</v>
      </c>
      <c r="CJ404" s="57">
        <f t="shared" si="40"/>
        <v>5915.3850000000002</v>
      </c>
      <c r="CK404" s="57">
        <f t="shared" si="40"/>
        <v>2022258.2599999995</v>
      </c>
      <c r="CL404" s="57">
        <f t="shared" si="40"/>
        <v>312697393.5</v>
      </c>
      <c r="CM404" s="57">
        <f t="shared" si="40"/>
        <v>7341709</v>
      </c>
      <c r="CN404" s="57">
        <f t="shared" si="40"/>
        <v>1919278.68</v>
      </c>
      <c r="CO404" s="57">
        <f t="shared" si="40"/>
        <v>8860871.5</v>
      </c>
      <c r="CP404" s="57">
        <f t="shared" si="40"/>
        <v>62793</v>
      </c>
      <c r="CQ404" s="57">
        <f t="shared" si="40"/>
        <v>74294.479999999981</v>
      </c>
      <c r="CR404" s="57">
        <f t="shared" si="40"/>
        <v>825317.95499999996</v>
      </c>
      <c r="CS404" s="57">
        <f t="shared" si="40"/>
        <v>574364.12</v>
      </c>
      <c r="CT404" s="57">
        <f t="shared" si="40"/>
        <v>89515213</v>
      </c>
      <c r="CU404" s="57">
        <f t="shared" si="40"/>
        <v>51790367.5</v>
      </c>
      <c r="CV404" s="57">
        <f t="shared" si="40"/>
        <v>62181861.5</v>
      </c>
      <c r="CW404" s="57">
        <f t="shared" si="40"/>
        <v>39096697</v>
      </c>
      <c r="CX404" s="10">
        <f t="shared" si="40"/>
        <v>0</v>
      </c>
      <c r="CY404" s="10">
        <f t="shared" si="40"/>
        <v>0</v>
      </c>
      <c r="CZ404" s="10">
        <f t="shared" si="40"/>
        <v>0</v>
      </c>
      <c r="DA404" s="10">
        <f t="shared" ref="DA404" si="41">SUM(DA392:DA403)</f>
        <v>0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León Ramírez (Stork Technical Services)</dc:creator>
  <cp:lastModifiedBy>Ricardo León Ramírez (Stork Technical Services)</cp:lastModifiedBy>
  <dcterms:created xsi:type="dcterms:W3CDTF">2023-10-14T16:05:00Z</dcterms:created>
  <dcterms:modified xsi:type="dcterms:W3CDTF">2023-10-14T17:07:18Z</dcterms:modified>
</cp:coreProperties>
</file>